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1.xml" ContentType="application/vnd.ms-excel.slicer+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idham\OneDrive\Desktop\Data Analyst 2025 + SQL + Excel\Excel\Dashboard Profesional di Excel!\"/>
    </mc:Choice>
  </mc:AlternateContent>
  <xr:revisionPtr revIDLastSave="0" documentId="13_ncr:1_{F251C407-D168-46AC-AEDA-CE2B66ACB18A}" xr6:coauthVersionLast="47" xr6:coauthVersionMax="47" xr10:uidLastSave="{00000000-0000-0000-0000-000000000000}"/>
  <bookViews>
    <workbookView xWindow="-120" yWindow="-120" windowWidth="29040" windowHeight="15720" activeTab="4" xr2:uid="{2ED4F249-C1DD-4841-B422-9F3DFD69738D}"/>
  </bookViews>
  <sheets>
    <sheet name="Data Awal" sheetId="1" r:id="rId1"/>
    <sheet name="Data" sheetId="3" r:id="rId2"/>
    <sheet name="Category" sheetId="4" r:id="rId3"/>
    <sheet name="Wilayah" sheetId="5" r:id="rId4"/>
    <sheet name="Dashboard" sheetId="6" r:id="rId5"/>
    <sheet name="Gaji" sheetId="7" r:id="rId6"/>
  </sheets>
  <definedNames>
    <definedName name="_xlchart.v1.0" hidden="1">Category!$J$27:$J$33</definedName>
    <definedName name="_xlchart.v1.1" hidden="1">Category!$K$27:$K$33</definedName>
    <definedName name="_xlchart.v1.6" hidden="1">Category!$J$27:$J$33</definedName>
    <definedName name="_xlchart.v1.7" hidden="1">Category!$K$27:$K$33</definedName>
    <definedName name="_xlchart.v5.10" hidden="1">Wilayah!$D$3</definedName>
    <definedName name="_xlchart.v5.11" hidden="1">Wilayah!$D$4:$D$6</definedName>
    <definedName name="_xlchart.v5.2" hidden="1">Wilayah!$C$3</definedName>
    <definedName name="_xlchart.v5.3" hidden="1">Wilayah!$C$4:$C$6</definedName>
    <definedName name="_xlchart.v5.4" hidden="1">Wilayah!$D$3</definedName>
    <definedName name="_xlchart.v5.5" hidden="1">Wilayah!$D$4:$D$6</definedName>
    <definedName name="_xlchart.v5.8" hidden="1">Wilayah!$C$3</definedName>
    <definedName name="_xlchart.v5.9" hidden="1">Wilayah!$C$4:$C$6</definedName>
    <definedName name="Slicer_Nama_Bulan">#N/A</definedName>
    <definedName name="Slicer_Year">#N/A</definedName>
  </definedNames>
  <calcPr calcId="191029"/>
  <pivotCaches>
    <pivotCache cacheId="1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C4" i="5"/>
  <c r="D4" i="5"/>
  <c r="C5" i="5"/>
  <c r="D5" i="5"/>
  <c r="C6" i="5"/>
  <c r="D6" i="5"/>
  <c r="J28" i="4"/>
  <c r="K28" i="4"/>
  <c r="J29" i="4"/>
  <c r="K29" i="4"/>
  <c r="J30" i="4"/>
  <c r="K30" i="4"/>
  <c r="J31" i="4"/>
  <c r="K31" i="4"/>
  <c r="J32" i="4"/>
  <c r="K32" i="4"/>
  <c r="J33" i="4"/>
  <c r="K33" i="4"/>
  <c r="J27" i="4"/>
  <c r="K27" i="4"/>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O2" i="3" a="1"/>
  <c r="O2" i="3" s="1"/>
  <c r="O3" i="3" a="1"/>
  <c r="O3" i="3" s="1"/>
  <c r="O4" i="3" a="1"/>
  <c r="O4" i="3" s="1"/>
  <c r="O5" i="3" a="1"/>
  <c r="O5" i="3" s="1"/>
  <c r="O6" i="3" a="1"/>
  <c r="O6" i="3" s="1"/>
  <c r="O7" i="3" a="1"/>
  <c r="O7" i="3" s="1"/>
  <c r="O8" i="3" a="1"/>
  <c r="O8" i="3" s="1"/>
  <c r="O9" i="3" a="1"/>
  <c r="O9" i="3" s="1"/>
  <c r="O10" i="3" a="1"/>
  <c r="O10" i="3"/>
  <c r="O11" i="3" a="1"/>
  <c r="O11" i="3" s="1"/>
  <c r="O12" i="3" a="1"/>
  <c r="O12" i="3" s="1"/>
  <c r="O13" i="3" a="1"/>
  <c r="O13" i="3" s="1"/>
  <c r="O14" i="3" a="1"/>
  <c r="O14" i="3" s="1"/>
  <c r="O15" i="3" a="1"/>
  <c r="O15" i="3" s="1"/>
  <c r="O16" i="3" a="1"/>
  <c r="O16" i="3" s="1"/>
  <c r="O17" i="3" a="1"/>
  <c r="O17" i="3" s="1"/>
  <c r="O18" i="3" a="1"/>
  <c r="O18" i="3" s="1"/>
  <c r="O19" i="3" a="1"/>
  <c r="O19" i="3" s="1"/>
  <c r="O20" i="3" a="1"/>
  <c r="O20" i="3" s="1"/>
  <c r="O21" i="3" a="1"/>
  <c r="O21" i="3" s="1"/>
  <c r="O22" i="3" a="1"/>
  <c r="O22" i="3" s="1"/>
  <c r="O23" i="3" a="1"/>
  <c r="O23" i="3" s="1"/>
  <c r="O24" i="3" a="1"/>
  <c r="O24" i="3" s="1"/>
  <c r="O25" i="3" a="1"/>
  <c r="O25" i="3" s="1"/>
  <c r="O26" i="3" a="1"/>
  <c r="O26" i="3" s="1"/>
  <c r="O27" i="3" a="1"/>
  <c r="O27" i="3" s="1"/>
  <c r="O28" i="3" a="1"/>
  <c r="O28" i="3" s="1"/>
  <c r="O29" i="3" a="1"/>
  <c r="O29" i="3" s="1"/>
  <c r="O30" i="3" a="1"/>
  <c r="O30" i="3" s="1"/>
  <c r="O31" i="3" a="1"/>
  <c r="O31" i="3" s="1"/>
  <c r="O32" i="3" a="1"/>
  <c r="O32" i="3" s="1"/>
  <c r="O33" i="3" a="1"/>
  <c r="O33" i="3" s="1"/>
  <c r="O34" i="3" a="1"/>
  <c r="O34" i="3" s="1"/>
  <c r="O35" i="3" a="1"/>
  <c r="O35" i="3" s="1"/>
  <c r="O36" i="3" a="1"/>
  <c r="O36" i="3" s="1"/>
  <c r="O37" i="3" a="1"/>
  <c r="O37" i="3" s="1"/>
  <c r="O38" i="3" a="1"/>
  <c r="O38" i="3" s="1"/>
  <c r="O39" i="3" a="1"/>
  <c r="O39" i="3" s="1"/>
  <c r="O40" i="3" a="1"/>
  <c r="O40" i="3" s="1"/>
  <c r="O41" i="3" a="1"/>
  <c r="O41" i="3" s="1"/>
  <c r="O42" i="3" a="1"/>
  <c r="O42" i="3" s="1"/>
  <c r="O43" i="3" a="1"/>
  <c r="O43" i="3" s="1"/>
  <c r="O44" i="3" a="1"/>
  <c r="O44" i="3" s="1"/>
  <c r="O45" i="3" a="1"/>
  <c r="O45" i="3" s="1"/>
  <c r="O46" i="3" a="1"/>
  <c r="O46" i="3" s="1"/>
  <c r="O47" i="3" a="1"/>
  <c r="O47" i="3" s="1"/>
  <c r="O48" i="3" a="1"/>
  <c r="O48" i="3" s="1"/>
  <c r="O49" i="3" a="1"/>
  <c r="O49" i="3" s="1"/>
  <c r="O50" i="3" a="1"/>
  <c r="O50" i="3" s="1"/>
  <c r="O51" i="3" a="1"/>
  <c r="O51" i="3" s="1"/>
  <c r="O52" i="3" a="1"/>
  <c r="O52" i="3" s="1"/>
  <c r="O53" i="3" a="1"/>
  <c r="O53" i="3" s="1"/>
  <c r="O54" i="3" a="1"/>
  <c r="O54" i="3" s="1"/>
  <c r="O55" i="3" a="1"/>
  <c r="O55" i="3" s="1"/>
  <c r="O56" i="3" a="1"/>
  <c r="O56" i="3" s="1"/>
  <c r="O57" i="3" a="1"/>
  <c r="O57" i="3" s="1"/>
  <c r="O58" i="3" a="1"/>
  <c r="O58" i="3" s="1"/>
  <c r="O59" i="3" a="1"/>
  <c r="O59" i="3" s="1"/>
  <c r="O60" i="3" a="1"/>
  <c r="O60" i="3" s="1"/>
  <c r="O61" i="3" a="1"/>
  <c r="O61" i="3" s="1"/>
  <c r="O62" i="3" a="1"/>
  <c r="O62" i="3" s="1"/>
  <c r="O63" i="3" a="1"/>
  <c r="O63" i="3" s="1"/>
  <c r="O64" i="3" a="1"/>
  <c r="O64" i="3" s="1"/>
  <c r="O65" i="3" a="1"/>
  <c r="O65" i="3" s="1"/>
  <c r="O66" i="3" a="1"/>
  <c r="O66" i="3" s="1"/>
  <c r="O67" i="3" a="1"/>
  <c r="O67" i="3" s="1"/>
  <c r="O68" i="3" a="1"/>
  <c r="O68" i="3" s="1"/>
  <c r="O69" i="3" a="1"/>
  <c r="O69" i="3" s="1"/>
  <c r="O70" i="3" a="1"/>
  <c r="O70" i="3" s="1"/>
  <c r="O71" i="3" a="1"/>
  <c r="O71" i="3" s="1"/>
  <c r="O72" i="3" a="1"/>
  <c r="O72" i="3" s="1"/>
  <c r="O73" i="3" a="1"/>
  <c r="O73" i="3" s="1"/>
  <c r="O74" i="3" a="1"/>
  <c r="O74" i="3" s="1"/>
  <c r="O75" i="3" a="1"/>
  <c r="O75" i="3" s="1"/>
  <c r="O76" i="3" a="1"/>
  <c r="O76" i="3" s="1"/>
  <c r="O77" i="3" a="1"/>
  <c r="O77" i="3" s="1"/>
  <c r="O78" i="3" a="1"/>
  <c r="O78" i="3" s="1"/>
  <c r="O79" i="3" a="1"/>
  <c r="O79" i="3" s="1"/>
  <c r="O80" i="3" a="1"/>
  <c r="O80" i="3" s="1"/>
  <c r="O81" i="3" a="1"/>
  <c r="O81" i="3" s="1"/>
  <c r="O82" i="3" a="1"/>
  <c r="O82" i="3" s="1"/>
  <c r="O83" i="3" a="1"/>
  <c r="O83" i="3" s="1"/>
  <c r="O84" i="3" a="1"/>
  <c r="O84" i="3" s="1"/>
  <c r="O85" i="3" a="1"/>
  <c r="O85" i="3" s="1"/>
  <c r="O86" i="3" a="1"/>
  <c r="O86" i="3" s="1"/>
  <c r="O87" i="3" a="1"/>
  <c r="O87" i="3" s="1"/>
  <c r="O88" i="3" a="1"/>
  <c r="O88" i="3" s="1"/>
  <c r="O89" i="3" a="1"/>
  <c r="O89" i="3" s="1"/>
  <c r="O90" i="3" a="1"/>
  <c r="O90" i="3" s="1"/>
  <c r="O91" i="3" a="1"/>
  <c r="O91" i="3" s="1"/>
  <c r="O92" i="3" a="1"/>
  <c r="O92" i="3" s="1"/>
  <c r="O93" i="3" a="1"/>
  <c r="O93" i="3" s="1"/>
  <c r="O94" i="3" a="1"/>
  <c r="O94" i="3" s="1"/>
  <c r="O95" i="3" a="1"/>
  <c r="O95" i="3" s="1"/>
  <c r="O96" i="3" a="1"/>
  <c r="O96" i="3" s="1"/>
  <c r="O97" i="3" a="1"/>
  <c r="O97" i="3" s="1"/>
  <c r="O98" i="3" a="1"/>
  <c r="O98" i="3" s="1"/>
  <c r="O99" i="3" a="1"/>
  <c r="O99" i="3" s="1"/>
  <c r="O100" i="3" a="1"/>
  <c r="O100" i="3" s="1"/>
  <c r="O101" i="3" a="1"/>
  <c r="O101" i="3" s="1"/>
  <c r="O102" i="3" a="1"/>
  <c r="O102" i="3" s="1"/>
  <c r="O103" i="3" a="1"/>
  <c r="O103" i="3" s="1"/>
  <c r="O104" i="3" a="1"/>
  <c r="O104" i="3" s="1"/>
  <c r="O105" i="3" a="1"/>
  <c r="O105" i="3" s="1"/>
  <c r="O106" i="3" a="1"/>
  <c r="O106" i="3" s="1"/>
  <c r="O107" i="3" a="1"/>
  <c r="O107" i="3" s="1"/>
  <c r="O108" i="3" a="1"/>
  <c r="O108" i="3" s="1"/>
  <c r="O109" i="3" a="1"/>
  <c r="O109" i="3" s="1"/>
  <c r="O110" i="3" a="1"/>
  <c r="O110" i="3" s="1"/>
  <c r="O111" i="3" a="1"/>
  <c r="O111" i="3" s="1"/>
  <c r="O112" i="3" a="1"/>
  <c r="O112" i="3" s="1"/>
  <c r="O113" i="3" a="1"/>
  <c r="O113" i="3" s="1"/>
  <c r="O114" i="3" a="1"/>
  <c r="O114" i="3" s="1"/>
  <c r="O115" i="3" a="1"/>
  <c r="O115" i="3" s="1"/>
  <c r="O116" i="3" a="1"/>
  <c r="O116" i="3" s="1"/>
  <c r="O117" i="3" a="1"/>
  <c r="O117" i="3" s="1"/>
  <c r="O118" i="3" a="1"/>
  <c r="O118" i="3" s="1"/>
  <c r="O119" i="3" a="1"/>
  <c r="O119" i="3" s="1"/>
  <c r="O120" i="3" a="1"/>
  <c r="O120" i="3" s="1"/>
  <c r="O121" i="3" a="1"/>
  <c r="O121" i="3" s="1"/>
  <c r="O122" i="3" a="1"/>
  <c r="O122" i="3" s="1"/>
  <c r="O123" i="3" a="1"/>
  <c r="O123" i="3" s="1"/>
  <c r="O124" i="3" a="1"/>
  <c r="O124" i="3" s="1"/>
  <c r="O125" i="3" a="1"/>
  <c r="O125" i="3" s="1"/>
  <c r="O126" i="3" a="1"/>
  <c r="O126" i="3" s="1"/>
  <c r="O127" i="3" a="1"/>
  <c r="O127" i="3" s="1"/>
  <c r="O128" i="3" a="1"/>
  <c r="O128" i="3" s="1"/>
  <c r="O129" i="3" a="1"/>
  <c r="O129" i="3" s="1"/>
  <c r="O130" i="3" a="1"/>
  <c r="O130" i="3" s="1"/>
  <c r="O131" i="3" a="1"/>
  <c r="O131" i="3" s="1"/>
  <c r="O132" i="3" a="1"/>
  <c r="O132" i="3" s="1"/>
  <c r="O133" i="3" a="1"/>
  <c r="O133" i="3" s="1"/>
  <c r="O134" i="3" a="1"/>
  <c r="O134" i="3" s="1"/>
  <c r="O135" i="3" a="1"/>
  <c r="O135" i="3" s="1"/>
  <c r="O136" i="3" a="1"/>
  <c r="O136" i="3" s="1"/>
  <c r="O137" i="3" a="1"/>
  <c r="O137" i="3" s="1"/>
  <c r="O138" i="3" a="1"/>
  <c r="O138" i="3" s="1"/>
  <c r="O139" i="3" a="1"/>
  <c r="O139" i="3" s="1"/>
  <c r="O140" i="3" a="1"/>
  <c r="O140" i="3" s="1"/>
  <c r="O141" i="3" a="1"/>
  <c r="O141" i="3" s="1"/>
  <c r="O142" i="3" a="1"/>
  <c r="O142" i="3" s="1"/>
  <c r="O143" i="3" a="1"/>
  <c r="O143" i="3" s="1"/>
  <c r="O144" i="3" a="1"/>
  <c r="O144" i="3" s="1"/>
  <c r="O145" i="3" a="1"/>
  <c r="O145" i="3" s="1"/>
  <c r="O146" i="3" a="1"/>
  <c r="O146" i="3" s="1"/>
  <c r="O147" i="3" a="1"/>
  <c r="O147" i="3" s="1"/>
  <c r="O148" i="3" a="1"/>
  <c r="O148" i="3" s="1"/>
  <c r="O149" i="3" a="1"/>
  <c r="O149" i="3" s="1"/>
  <c r="O150" i="3" a="1"/>
  <c r="O150" i="3" s="1"/>
  <c r="O151" i="3" a="1"/>
  <c r="O151" i="3" s="1"/>
  <c r="O152" i="3" a="1"/>
  <c r="O152" i="3" s="1"/>
  <c r="O153" i="3" a="1"/>
  <c r="O153" i="3" s="1"/>
  <c r="O154" i="3" a="1"/>
  <c r="O154" i="3" s="1"/>
  <c r="O155" i="3" a="1"/>
  <c r="O155" i="3" s="1"/>
  <c r="O156" i="3" a="1"/>
  <c r="O156" i="3" s="1"/>
  <c r="O157" i="3" a="1"/>
  <c r="O157" i="3" s="1"/>
  <c r="O158" i="3" a="1"/>
  <c r="O158" i="3" s="1"/>
  <c r="O159" i="3" a="1"/>
  <c r="O159" i="3" s="1"/>
  <c r="O160" i="3" a="1"/>
  <c r="O160" i="3" s="1"/>
  <c r="O161" i="3" a="1"/>
  <c r="O161" i="3" s="1"/>
  <c r="O162" i="3" a="1"/>
  <c r="O162" i="3" s="1"/>
  <c r="O163" i="3" a="1"/>
  <c r="O163" i="3" s="1"/>
  <c r="O164" i="3" a="1"/>
  <c r="O164" i="3" s="1"/>
  <c r="O165" i="3" a="1"/>
  <c r="O165" i="3" s="1"/>
  <c r="O166" i="3" a="1"/>
  <c r="O166" i="3" s="1"/>
  <c r="O167" i="3" a="1"/>
  <c r="O167" i="3" s="1"/>
  <c r="O168" i="3" a="1"/>
  <c r="O168" i="3" s="1"/>
  <c r="O169" i="3" a="1"/>
  <c r="O169" i="3" s="1"/>
  <c r="O170" i="3" a="1"/>
  <c r="O170" i="3" s="1"/>
  <c r="O171" i="3" a="1"/>
  <c r="O171" i="3" s="1"/>
  <c r="O172" i="3" a="1"/>
  <c r="O172" i="3" s="1"/>
  <c r="O173" i="3" a="1"/>
  <c r="O173" i="3" s="1"/>
  <c r="O174" i="3" a="1"/>
  <c r="O174" i="3" s="1"/>
  <c r="O175" i="3" a="1"/>
  <c r="O175" i="3" s="1"/>
  <c r="O176" i="3" a="1"/>
  <c r="O176" i="3" s="1"/>
  <c r="O177" i="3" a="1"/>
  <c r="O177" i="3"/>
  <c r="O178" i="3" a="1"/>
  <c r="O178" i="3" s="1"/>
  <c r="O179" i="3" a="1"/>
  <c r="O179" i="3" s="1"/>
  <c r="O180" i="3" a="1"/>
  <c r="O180" i="3" s="1"/>
  <c r="O181" i="3" a="1"/>
  <c r="O181" i="3" s="1"/>
  <c r="O182" i="3" a="1"/>
  <c r="O182" i="3" s="1"/>
  <c r="O183" i="3" a="1"/>
  <c r="O183" i="3" s="1"/>
  <c r="O184" i="3" a="1"/>
  <c r="O184" i="3" s="1"/>
  <c r="O185" i="3" a="1"/>
  <c r="O185" i="3" s="1"/>
  <c r="O186" i="3" a="1"/>
  <c r="O186" i="3" s="1"/>
  <c r="O187" i="3" a="1"/>
  <c r="O187" i="3" s="1"/>
  <c r="O188" i="3" a="1"/>
  <c r="O188" i="3" s="1"/>
  <c r="O189" i="3" a="1"/>
  <c r="O189" i="3" s="1"/>
  <c r="O190" i="3" a="1"/>
  <c r="O190" i="3" s="1"/>
  <c r="O191" i="3" a="1"/>
  <c r="O191" i="3" s="1"/>
  <c r="O192" i="3" a="1"/>
  <c r="O192" i="3" s="1"/>
  <c r="O193" i="3" a="1"/>
  <c r="O193" i="3" s="1"/>
  <c r="O194" i="3" a="1"/>
  <c r="O194" i="3" s="1"/>
  <c r="O195" i="3" a="1"/>
  <c r="O195" i="3"/>
  <c r="O196" i="3" a="1"/>
  <c r="O196" i="3" s="1"/>
  <c r="O197" i="3" a="1"/>
  <c r="O197" i="3" s="1"/>
  <c r="O198" i="3" a="1"/>
  <c r="O198" i="3" s="1"/>
  <c r="O199" i="3" a="1"/>
  <c r="O199" i="3" s="1"/>
  <c r="O200" i="3" a="1"/>
  <c r="O200" i="3" s="1"/>
  <c r="O201" i="3" a="1"/>
  <c r="O201" i="3" s="1"/>
  <c r="O202" i="3" a="1"/>
  <c r="O202" i="3" s="1"/>
  <c r="O203" i="3" a="1"/>
  <c r="O203" i="3" s="1"/>
  <c r="O204" i="3" a="1"/>
  <c r="O204" i="3" s="1"/>
  <c r="O205" i="3" a="1"/>
  <c r="O205" i="3" s="1"/>
  <c r="O206" i="3" a="1"/>
  <c r="O206" i="3" s="1"/>
  <c r="O207" i="3" a="1"/>
  <c r="O207" i="3" s="1"/>
  <c r="O208" i="3" a="1"/>
  <c r="O208" i="3" s="1"/>
  <c r="O209" i="3" a="1"/>
  <c r="O209" i="3" s="1"/>
  <c r="O210" i="3" a="1"/>
  <c r="O210" i="3" s="1"/>
  <c r="O211" i="3" a="1"/>
  <c r="O211" i="3" s="1"/>
  <c r="O212" i="3" a="1"/>
  <c r="O212" i="3" s="1"/>
  <c r="O213" i="3" a="1"/>
  <c r="O213" i="3" s="1"/>
  <c r="O214" i="3" a="1"/>
  <c r="O214" i="3" s="1"/>
  <c r="O215" i="3" a="1"/>
  <c r="O215" i="3" s="1"/>
  <c r="O216" i="3" a="1"/>
  <c r="O216" i="3" s="1"/>
  <c r="O217" i="3" a="1"/>
  <c r="O217" i="3" s="1"/>
  <c r="O218" i="3" a="1"/>
  <c r="O218" i="3" s="1"/>
  <c r="O219" i="3" a="1"/>
  <c r="O219" i="3" s="1"/>
  <c r="O220" i="3" a="1"/>
  <c r="O220" i="3" s="1"/>
  <c r="O221" i="3" a="1"/>
  <c r="O221" i="3" s="1"/>
  <c r="O222" i="3" a="1"/>
  <c r="O222" i="3" s="1"/>
  <c r="O223" i="3" a="1"/>
  <c r="O223" i="3" s="1"/>
  <c r="O224" i="3" a="1"/>
  <c r="O224" i="3" s="1"/>
  <c r="O225" i="3" a="1"/>
  <c r="O225" i="3" s="1"/>
  <c r="O226" i="3" a="1"/>
  <c r="O226" i="3" s="1"/>
  <c r="O227" i="3" a="1"/>
  <c r="O227" i="3" s="1"/>
  <c r="O228" i="3" a="1"/>
  <c r="O228" i="3" s="1"/>
  <c r="O229" i="3" a="1"/>
  <c r="O229" i="3" s="1"/>
  <c r="O230" i="3" a="1"/>
  <c r="O230" i="3" s="1"/>
  <c r="O231" i="3" a="1"/>
  <c r="O231" i="3" s="1"/>
  <c r="O232" i="3" a="1"/>
  <c r="O232" i="3" s="1"/>
  <c r="O233" i="3" a="1"/>
  <c r="O233" i="3" s="1"/>
  <c r="O234" i="3" a="1"/>
  <c r="O234" i="3" s="1"/>
  <c r="O235" i="3" a="1"/>
  <c r="O235" i="3" s="1"/>
  <c r="O236" i="3" a="1"/>
  <c r="O236" i="3" s="1"/>
  <c r="O237" i="3" a="1"/>
  <c r="O237" i="3" s="1"/>
  <c r="O238" i="3" a="1"/>
  <c r="O238" i="3" s="1"/>
  <c r="O239" i="3" a="1"/>
  <c r="O239" i="3" s="1"/>
  <c r="O240" i="3" a="1"/>
  <c r="O240" i="3" s="1"/>
  <c r="O241" i="3" a="1"/>
  <c r="O241" i="3" s="1"/>
  <c r="O242" i="3" a="1"/>
  <c r="O242" i="3" s="1"/>
  <c r="O243" i="3" a="1"/>
  <c r="O243" i="3" s="1"/>
  <c r="O244" i="3" a="1"/>
  <c r="O244" i="3" s="1"/>
  <c r="O245" i="3" a="1"/>
  <c r="O245" i="3" s="1"/>
  <c r="O246" i="3" a="1"/>
  <c r="O246" i="3" s="1"/>
  <c r="O247" i="3" a="1"/>
  <c r="O247" i="3" s="1"/>
  <c r="O248" i="3" a="1"/>
  <c r="O248" i="3" s="1"/>
  <c r="O249" i="3" a="1"/>
  <c r="O249" i="3" s="1"/>
  <c r="O250" i="3" a="1"/>
  <c r="O250" i="3" s="1"/>
  <c r="O251" i="3" a="1"/>
  <c r="O251" i="3" s="1"/>
  <c r="O252" i="3" a="1"/>
  <c r="O252" i="3" s="1"/>
  <c r="O253" i="3" a="1"/>
  <c r="O253" i="3" s="1"/>
  <c r="O254" i="3" a="1"/>
  <c r="O254" i="3" s="1"/>
  <c r="O255" i="3" a="1"/>
  <c r="O255" i="3" s="1"/>
  <c r="O256" i="3" a="1"/>
  <c r="O256" i="3" s="1"/>
  <c r="O257" i="3" a="1"/>
  <c r="O257" i="3" s="1"/>
  <c r="O258" i="3" a="1"/>
  <c r="O258" i="3" s="1"/>
  <c r="O259" i="3" a="1"/>
  <c r="O259" i="3" s="1"/>
  <c r="O260" i="3" a="1"/>
  <c r="O260" i="3" s="1"/>
  <c r="O261" i="3" a="1"/>
  <c r="O261" i="3" s="1"/>
  <c r="O262" i="3" a="1"/>
  <c r="O262" i="3" s="1"/>
  <c r="O263" i="3" a="1"/>
  <c r="O263" i="3" s="1"/>
  <c r="O264" i="3" a="1"/>
  <c r="O264" i="3" s="1"/>
  <c r="O265" i="3" a="1"/>
  <c r="O265" i="3" s="1"/>
  <c r="O266" i="3" a="1"/>
  <c r="O266" i="3" s="1"/>
  <c r="O267" i="3" a="1"/>
  <c r="O267" i="3" s="1"/>
  <c r="O268" i="3" a="1"/>
  <c r="O268" i="3" s="1"/>
  <c r="O269" i="3" a="1"/>
  <c r="O269" i="3" s="1"/>
  <c r="O270" i="3" a="1"/>
  <c r="O270" i="3" s="1"/>
  <c r="O271" i="3" a="1"/>
  <c r="O271" i="3" s="1"/>
  <c r="O272" i="3" a="1"/>
  <c r="O272" i="3" s="1"/>
  <c r="O273" i="3" a="1"/>
  <c r="O273" i="3" s="1"/>
  <c r="O274" i="3" a="1"/>
  <c r="O274" i="3" s="1"/>
  <c r="O275" i="3" a="1"/>
  <c r="O275" i="3" s="1"/>
  <c r="O276" i="3" a="1"/>
  <c r="O276" i="3" s="1"/>
  <c r="O277" i="3" a="1"/>
  <c r="O277" i="3" s="1"/>
  <c r="O278" i="3" a="1"/>
  <c r="O278" i="3" s="1"/>
  <c r="O279" i="3" a="1"/>
  <c r="O279" i="3" s="1"/>
  <c r="O280" i="3" a="1"/>
  <c r="O280" i="3" s="1"/>
  <c r="O281" i="3" a="1"/>
  <c r="O281" i="3" s="1"/>
  <c r="O282" i="3" a="1"/>
  <c r="O282" i="3" s="1"/>
  <c r="O283" i="3" a="1"/>
  <c r="O283" i="3" s="1"/>
  <c r="O284" i="3" a="1"/>
  <c r="O284" i="3" s="1"/>
  <c r="O285" i="3" a="1"/>
  <c r="O285" i="3" s="1"/>
  <c r="O286" i="3" a="1"/>
  <c r="O286" i="3" s="1"/>
  <c r="O287" i="3" a="1"/>
  <c r="O287" i="3" s="1"/>
  <c r="O288" i="3" a="1"/>
  <c r="O288" i="3" s="1"/>
  <c r="O289" i="3" a="1"/>
  <c r="O289" i="3" s="1"/>
  <c r="O290" i="3" a="1"/>
  <c r="O290" i="3" s="1"/>
  <c r="O291" i="3" a="1"/>
  <c r="O291" i="3" s="1"/>
  <c r="O292" i="3" a="1"/>
  <c r="O292" i="3" s="1"/>
  <c r="O293" i="3" a="1"/>
  <c r="O293" i="3" s="1"/>
  <c r="O294" i="3" a="1"/>
  <c r="O294" i="3" s="1"/>
  <c r="O295" i="3" a="1"/>
  <c r="O295" i="3" s="1"/>
  <c r="O296" i="3" a="1"/>
  <c r="O296" i="3" s="1"/>
  <c r="O297" i="3" a="1"/>
  <c r="O297" i="3" s="1"/>
  <c r="O298" i="3" a="1"/>
  <c r="O298" i="3" s="1"/>
  <c r="O299" i="3" a="1"/>
  <c r="O299" i="3" s="1"/>
  <c r="O300" i="3" a="1"/>
  <c r="O300" i="3" s="1"/>
  <c r="O301" i="3" a="1"/>
  <c r="O301" i="3" s="1"/>
  <c r="O302" i="3" a="1"/>
  <c r="O302" i="3" s="1"/>
  <c r="O303" i="3" a="1"/>
  <c r="O303" i="3" s="1"/>
  <c r="O304" i="3" a="1"/>
  <c r="O304" i="3" s="1"/>
  <c r="O305" i="3" a="1"/>
  <c r="O305" i="3" s="1"/>
  <c r="O306" i="3" a="1"/>
  <c r="O306" i="3" s="1"/>
  <c r="O307" i="3" a="1"/>
  <c r="O307" i="3" s="1"/>
  <c r="O308" i="3" a="1"/>
  <c r="O308" i="3" s="1"/>
  <c r="O309" i="3" a="1"/>
  <c r="O309" i="3" s="1"/>
  <c r="O310" i="3" a="1"/>
  <c r="O310" i="3" s="1"/>
  <c r="O311" i="3" a="1"/>
  <c r="O311" i="3" s="1"/>
  <c r="O312" i="3" a="1"/>
  <c r="O312" i="3" s="1"/>
  <c r="O313" i="3" a="1"/>
  <c r="O313" i="3" s="1"/>
  <c r="O314" i="3" a="1"/>
  <c r="O314" i="3" s="1"/>
  <c r="O315" i="3" a="1"/>
  <c r="O315" i="3" s="1"/>
  <c r="O316" i="3" a="1"/>
  <c r="O316" i="3" s="1"/>
  <c r="O317" i="3" a="1"/>
  <c r="O317" i="3" s="1"/>
  <c r="O318" i="3" a="1"/>
  <c r="O318" i="3"/>
  <c r="O319" i="3" a="1"/>
  <c r="O319" i="3" s="1"/>
  <c r="O320" i="3" a="1"/>
  <c r="O320" i="3" s="1"/>
  <c r="O321" i="3" a="1"/>
  <c r="O321" i="3" s="1"/>
  <c r="O322" i="3" a="1"/>
  <c r="O322" i="3" s="1"/>
  <c r="O323" i="3" a="1"/>
  <c r="O323" i="3" s="1"/>
  <c r="O324" i="3" a="1"/>
  <c r="O324" i="3" s="1"/>
  <c r="O325" i="3" a="1"/>
  <c r="O325" i="3" s="1"/>
  <c r="O326" i="3" a="1"/>
  <c r="O326" i="3" s="1"/>
  <c r="O327" i="3" a="1"/>
  <c r="O327" i="3" s="1"/>
  <c r="O328" i="3" a="1"/>
  <c r="O328" i="3" s="1"/>
  <c r="O329" i="3" a="1"/>
  <c r="O329" i="3" s="1"/>
  <c r="O330" i="3" a="1"/>
  <c r="O330" i="3" s="1"/>
  <c r="O331" i="3" a="1"/>
  <c r="O331" i="3" s="1"/>
  <c r="O332" i="3" a="1"/>
  <c r="O332" i="3" s="1"/>
  <c r="O333" i="3" a="1"/>
  <c r="O333" i="3" s="1"/>
  <c r="O334" i="3" a="1"/>
  <c r="O334" i="3" s="1"/>
  <c r="O335" i="3" a="1"/>
  <c r="O335" i="3" s="1"/>
  <c r="O336" i="3" a="1"/>
  <c r="O336" i="3" s="1"/>
  <c r="O337" i="3" a="1"/>
  <c r="O337" i="3" s="1"/>
  <c r="O338" i="3" a="1"/>
  <c r="O338" i="3"/>
  <c r="O339" i="3" a="1"/>
  <c r="O339" i="3" s="1"/>
  <c r="O340" i="3" a="1"/>
  <c r="O340" i="3" s="1"/>
  <c r="O341" i="3" a="1"/>
  <c r="O341" i="3" s="1"/>
  <c r="O342" i="3" a="1"/>
  <c r="O342" i="3" s="1"/>
  <c r="O343" i="3" a="1"/>
  <c r="O343" i="3" s="1"/>
  <c r="O344" i="3" a="1"/>
  <c r="O344" i="3" s="1"/>
  <c r="O345" i="3" a="1"/>
  <c r="O345" i="3" s="1"/>
  <c r="O346" i="3" a="1"/>
  <c r="O346" i="3" s="1"/>
  <c r="O347" i="3" a="1"/>
  <c r="O347" i="3" s="1"/>
  <c r="O348" i="3" a="1"/>
  <c r="O348" i="3" s="1"/>
  <c r="O349" i="3" a="1"/>
  <c r="O349" i="3" s="1"/>
  <c r="O350" i="3" a="1"/>
  <c r="O350" i="3" s="1"/>
  <c r="O351" i="3" a="1"/>
  <c r="O351" i="3" s="1"/>
  <c r="O352" i="3" a="1"/>
  <c r="O352" i="3" s="1"/>
  <c r="O353" i="3" a="1"/>
  <c r="O353" i="3" s="1"/>
  <c r="O354" i="3" a="1"/>
  <c r="O354" i="3" s="1"/>
  <c r="O355" i="3" a="1"/>
  <c r="O355" i="3" s="1"/>
  <c r="O356" i="3" a="1"/>
  <c r="O356" i="3" s="1"/>
  <c r="O357" i="3" a="1"/>
  <c r="O357" i="3" s="1"/>
  <c r="O358" i="3" a="1"/>
  <c r="O358" i="3" s="1"/>
  <c r="O359" i="3" a="1"/>
  <c r="O359" i="3" s="1"/>
  <c r="O360" i="3" a="1"/>
  <c r="O360" i="3" s="1"/>
  <c r="O361" i="3" a="1"/>
  <c r="O361" i="3" s="1"/>
  <c r="O362" i="3" a="1"/>
  <c r="O362" i="3" s="1"/>
  <c r="O363" i="3" a="1"/>
  <c r="O363" i="3" s="1"/>
  <c r="O364" i="3" a="1"/>
  <c r="O364" i="3" s="1"/>
  <c r="O365" i="3" a="1"/>
  <c r="O365" i="3" s="1"/>
  <c r="O366" i="3" a="1"/>
  <c r="O366" i="3" s="1"/>
  <c r="O367" i="3" a="1"/>
  <c r="O367" i="3" s="1"/>
  <c r="O368" i="3" a="1"/>
  <c r="O368" i="3" s="1"/>
  <c r="O369" i="3" a="1"/>
  <c r="O369" i="3" s="1"/>
  <c r="O370" i="3" a="1"/>
  <c r="O370" i="3" s="1"/>
  <c r="O371" i="3" a="1"/>
  <c r="O371" i="3" s="1"/>
  <c r="O372" i="3" a="1"/>
  <c r="O372" i="3" s="1"/>
  <c r="O373" i="3" a="1"/>
  <c r="O373" i="3" s="1"/>
  <c r="O374" i="3" a="1"/>
  <c r="O374" i="3" s="1"/>
  <c r="O375" i="3" a="1"/>
  <c r="O375" i="3" s="1"/>
  <c r="O376" i="3" a="1"/>
  <c r="O376" i="3" s="1"/>
  <c r="O377" i="3" a="1"/>
  <c r="O377" i="3" s="1"/>
  <c r="O378" i="3" a="1"/>
  <c r="O378" i="3" s="1"/>
  <c r="O379" i="3" a="1"/>
  <c r="O379" i="3" s="1"/>
  <c r="O380" i="3" a="1"/>
  <c r="O380" i="3" s="1"/>
  <c r="O381" i="3" a="1"/>
  <c r="O381" i="3" s="1"/>
  <c r="O382" i="3" a="1"/>
  <c r="O382" i="3" s="1"/>
  <c r="O383" i="3" a="1"/>
  <c r="O383" i="3" s="1"/>
  <c r="O384" i="3" a="1"/>
  <c r="O384" i="3" s="1"/>
  <c r="O385" i="3" a="1"/>
  <c r="O385" i="3" s="1"/>
  <c r="O386" i="3" a="1"/>
  <c r="O386" i="3" s="1"/>
  <c r="O387" i="3" a="1"/>
  <c r="O387" i="3" s="1"/>
  <c r="O388" i="3" a="1"/>
  <c r="O388" i="3" s="1"/>
  <c r="O389" i="3" a="1"/>
  <c r="O389" i="3" s="1"/>
  <c r="O390" i="3" a="1"/>
  <c r="O390" i="3" s="1"/>
  <c r="O391" i="3" a="1"/>
  <c r="O391" i="3" s="1"/>
  <c r="O392" i="3" a="1"/>
  <c r="O392" i="3" s="1"/>
  <c r="O393" i="3" a="1"/>
  <c r="O393" i="3" s="1"/>
  <c r="O394" i="3" a="1"/>
  <c r="O394" i="3" s="1"/>
  <c r="O395" i="3" a="1"/>
  <c r="O395" i="3" s="1"/>
  <c r="O396" i="3" a="1"/>
  <c r="O396" i="3" s="1"/>
  <c r="O397" i="3" a="1"/>
  <c r="O397" i="3" s="1"/>
  <c r="O398" i="3" a="1"/>
  <c r="O398" i="3" s="1"/>
  <c r="O399" i="3" a="1"/>
  <c r="O399" i="3" s="1"/>
  <c r="O400" i="3" a="1"/>
  <c r="O400" i="3" s="1"/>
  <c r="O401" i="3" a="1"/>
  <c r="O401" i="3" s="1"/>
  <c r="O402" i="3" a="1"/>
  <c r="O402" i="3" s="1"/>
  <c r="O403" i="3" a="1"/>
  <c r="O403" i="3" s="1"/>
  <c r="O404" i="3" a="1"/>
  <c r="O404" i="3" s="1"/>
  <c r="O405" i="3" a="1"/>
  <c r="O405" i="3" s="1"/>
  <c r="O406" i="3" a="1"/>
  <c r="O406" i="3" s="1"/>
  <c r="O407" i="3" a="1"/>
  <c r="O407" i="3" s="1"/>
  <c r="O408" i="3" a="1"/>
  <c r="O408" i="3" s="1"/>
  <c r="O409" i="3" a="1"/>
  <c r="O409" i="3" s="1"/>
  <c r="O410" i="3" a="1"/>
  <c r="O410" i="3" s="1"/>
  <c r="O411" i="3" a="1"/>
  <c r="O411" i="3" s="1"/>
  <c r="O412" i="3" a="1"/>
  <c r="O412" i="3" s="1"/>
  <c r="O413" i="3" a="1"/>
  <c r="O413" i="3" s="1"/>
  <c r="O414" i="3" a="1"/>
  <c r="O414" i="3" s="1"/>
  <c r="O415" i="3" a="1"/>
  <c r="O415" i="3" s="1"/>
  <c r="O416" i="3" a="1"/>
  <c r="O416" i="3" s="1"/>
  <c r="O417" i="3" a="1"/>
  <c r="O417" i="3" s="1"/>
  <c r="O418" i="3" a="1"/>
  <c r="O418" i="3" s="1"/>
  <c r="O419" i="3" a="1"/>
  <c r="O419" i="3" s="1"/>
  <c r="O420" i="3" a="1"/>
  <c r="O420" i="3" s="1"/>
  <c r="O421" i="3" a="1"/>
  <c r="O421" i="3" s="1"/>
  <c r="O422" i="3" a="1"/>
  <c r="O422" i="3" s="1"/>
  <c r="O423" i="3" a="1"/>
  <c r="O423" i="3" s="1"/>
  <c r="O424" i="3" a="1"/>
  <c r="O424" i="3" s="1"/>
  <c r="O425" i="3" a="1"/>
  <c r="O425" i="3" s="1"/>
  <c r="O426" i="3" a="1"/>
  <c r="O426" i="3" s="1"/>
  <c r="O427" i="3" a="1"/>
  <c r="O427" i="3" s="1"/>
  <c r="O428" i="3" a="1"/>
  <c r="O428" i="3" s="1"/>
  <c r="O429" i="3" a="1"/>
  <c r="O429" i="3" s="1"/>
  <c r="O430" i="3" a="1"/>
  <c r="O430" i="3" s="1"/>
  <c r="O431" i="3" a="1"/>
  <c r="O431" i="3" s="1"/>
  <c r="O432" i="3" a="1"/>
  <c r="O432" i="3" s="1"/>
  <c r="O433" i="3" a="1"/>
  <c r="O433" i="3" s="1"/>
  <c r="O434" i="3" a="1"/>
  <c r="O434" i="3" s="1"/>
  <c r="O435" i="3" a="1"/>
  <c r="O435" i="3" s="1"/>
  <c r="O436" i="3" a="1"/>
  <c r="O436" i="3" s="1"/>
  <c r="O437" i="3" a="1"/>
  <c r="O437" i="3" s="1"/>
  <c r="O438" i="3" a="1"/>
  <c r="O438" i="3"/>
  <c r="O439" i="3" a="1"/>
  <c r="O439" i="3" s="1"/>
  <c r="O440" i="3" a="1"/>
  <c r="O440" i="3" s="1"/>
  <c r="O441" i="3" a="1"/>
  <c r="O441" i="3" s="1"/>
  <c r="O442" i="3" a="1"/>
  <c r="O442" i="3" s="1"/>
  <c r="O443" i="3" a="1"/>
  <c r="O443" i="3" s="1"/>
  <c r="O444" i="3" a="1"/>
  <c r="O444" i="3" s="1"/>
  <c r="O445" i="3" a="1"/>
  <c r="O445" i="3" s="1"/>
  <c r="O446" i="3" a="1"/>
  <c r="O446" i="3" s="1"/>
  <c r="O447" i="3" a="1"/>
  <c r="O447" i="3" s="1"/>
  <c r="O448" i="3" a="1"/>
  <c r="O448" i="3" s="1"/>
  <c r="O449" i="3" a="1"/>
  <c r="O449" i="3" s="1"/>
  <c r="O450" i="3" a="1"/>
  <c r="O450" i="3" s="1"/>
  <c r="O451" i="3" a="1"/>
  <c r="O451" i="3" s="1"/>
  <c r="O452" i="3" a="1"/>
  <c r="O452" i="3" s="1"/>
  <c r="O453" i="3" a="1"/>
  <c r="O453" i="3" s="1"/>
  <c r="O454" i="3" a="1"/>
  <c r="O454" i="3" s="1"/>
  <c r="O455" i="3" a="1"/>
  <c r="O455" i="3" s="1"/>
  <c r="O456" i="3" a="1"/>
  <c r="O456" i="3" s="1"/>
  <c r="O457" i="3" a="1"/>
  <c r="O457" i="3" s="1"/>
  <c r="O458" i="3" a="1"/>
  <c r="O458" i="3" s="1"/>
  <c r="O459" i="3" a="1"/>
  <c r="O459" i="3" s="1"/>
  <c r="O460" i="3" a="1"/>
  <c r="O460" i="3" s="1"/>
  <c r="O461" i="3" a="1"/>
  <c r="O461" i="3" s="1"/>
  <c r="O462" i="3" a="1"/>
  <c r="O462" i="3" s="1"/>
  <c r="O463" i="3" a="1"/>
  <c r="O463" i="3" s="1"/>
  <c r="O464" i="3" a="1"/>
  <c r="O464" i="3" s="1"/>
  <c r="O465" i="3" a="1"/>
  <c r="O465" i="3" s="1"/>
  <c r="O466" i="3" a="1"/>
  <c r="O466" i="3" s="1"/>
  <c r="O467" i="3" a="1"/>
  <c r="O467" i="3" s="1"/>
  <c r="O468" i="3" a="1"/>
  <c r="O468" i="3" s="1"/>
  <c r="O469" i="3" a="1"/>
  <c r="O469" i="3" s="1"/>
  <c r="O470" i="3" a="1"/>
  <c r="O470" i="3" s="1"/>
  <c r="O471" i="3" a="1"/>
  <c r="O471" i="3" s="1"/>
  <c r="O472" i="3" a="1"/>
  <c r="O472" i="3" s="1"/>
  <c r="O473" i="3" a="1"/>
  <c r="O473" i="3" s="1"/>
  <c r="O474" i="3" a="1"/>
  <c r="O474" i="3" s="1"/>
  <c r="O475" i="3" a="1"/>
  <c r="O475" i="3" s="1"/>
  <c r="O476" i="3" a="1"/>
  <c r="O476" i="3" s="1"/>
  <c r="O477" i="3" a="1"/>
  <c r="O477" i="3" s="1"/>
  <c r="O478" i="3" a="1"/>
  <c r="O478" i="3" s="1"/>
  <c r="O479" i="3" a="1"/>
  <c r="O479" i="3" s="1"/>
  <c r="O480" i="3" a="1"/>
  <c r="O480" i="3" s="1"/>
  <c r="O481" i="3" a="1"/>
  <c r="O481" i="3" s="1"/>
  <c r="O482" i="3" a="1"/>
  <c r="O482" i="3" s="1"/>
  <c r="O483" i="3" a="1"/>
  <c r="O483" i="3" s="1"/>
  <c r="O484" i="3" a="1"/>
  <c r="O484" i="3" s="1"/>
  <c r="O485" i="3" a="1"/>
  <c r="O485" i="3" s="1"/>
  <c r="O486" i="3" a="1"/>
  <c r="O486" i="3" s="1"/>
  <c r="O487" i="3" a="1"/>
  <c r="O487" i="3" s="1"/>
  <c r="O488" i="3" a="1"/>
  <c r="O488" i="3" s="1"/>
  <c r="O489" i="3" a="1"/>
  <c r="O489" i="3" s="1"/>
  <c r="O490" i="3" a="1"/>
  <c r="O490" i="3" s="1"/>
  <c r="O491" i="3" a="1"/>
  <c r="O491" i="3" s="1"/>
  <c r="O492" i="3" a="1"/>
  <c r="O492" i="3" s="1"/>
  <c r="O493" i="3" a="1"/>
  <c r="O493" i="3" s="1"/>
  <c r="O494" i="3" a="1"/>
  <c r="O494" i="3" s="1"/>
  <c r="O495" i="3" a="1"/>
  <c r="O495" i="3" s="1"/>
  <c r="O496" i="3" a="1"/>
  <c r="O496" i="3" s="1"/>
  <c r="O497" i="3" a="1"/>
  <c r="O497" i="3" s="1"/>
  <c r="O498" i="3" a="1"/>
  <c r="O498" i="3" s="1"/>
  <c r="O499" i="3" a="1"/>
  <c r="O499" i="3" s="1"/>
  <c r="O500" i="3" a="1"/>
  <c r="O500" i="3" s="1"/>
  <c r="O501" i="3" a="1"/>
  <c r="O501" i="3" s="1"/>
  <c r="O502" i="3" a="1"/>
  <c r="O502" i="3" s="1"/>
  <c r="O503" i="3" a="1"/>
  <c r="O503" i="3" s="1"/>
  <c r="O504" i="3" a="1"/>
  <c r="O504" i="3" s="1"/>
  <c r="O505" i="3" a="1"/>
  <c r="O505" i="3" s="1"/>
  <c r="O506" i="3" a="1"/>
  <c r="O506" i="3" s="1"/>
  <c r="O507" i="3" a="1"/>
  <c r="O507" i="3" s="1"/>
  <c r="O508" i="3" a="1"/>
  <c r="O508" i="3" s="1"/>
  <c r="O509" i="3" a="1"/>
  <c r="O509" i="3" s="1"/>
  <c r="O510" i="3" a="1"/>
  <c r="O510" i="3" s="1"/>
  <c r="O511" i="3" a="1"/>
  <c r="O511" i="3" s="1"/>
  <c r="O512" i="3" a="1"/>
  <c r="O512" i="3" s="1"/>
  <c r="O513" i="3" a="1"/>
  <c r="O513" i="3" s="1"/>
  <c r="O514" i="3" a="1"/>
  <c r="O514" i="3" s="1"/>
  <c r="O515" i="3" a="1"/>
  <c r="O515" i="3" s="1"/>
  <c r="O516" i="3" a="1"/>
  <c r="O516" i="3" s="1"/>
  <c r="O517" i="3" a="1"/>
  <c r="O517" i="3" s="1"/>
  <c r="O518" i="3" a="1"/>
  <c r="O518" i="3" s="1"/>
  <c r="O519" i="3" a="1"/>
  <c r="O519" i="3" s="1"/>
  <c r="O520" i="3" a="1"/>
  <c r="O520" i="3" s="1"/>
  <c r="O521" i="3" a="1"/>
  <c r="O521" i="3" s="1"/>
  <c r="O522" i="3" a="1"/>
  <c r="O522" i="3" s="1"/>
  <c r="O523" i="3" a="1"/>
  <c r="O523" i="3" s="1"/>
  <c r="O524" i="3" a="1"/>
  <c r="O524" i="3" s="1"/>
  <c r="O525" i="3" a="1"/>
  <c r="O525" i="3" s="1"/>
  <c r="O526" i="3" a="1"/>
  <c r="O526" i="3" s="1"/>
  <c r="O527" i="3" a="1"/>
  <c r="O527" i="3" s="1"/>
  <c r="O528" i="3" a="1"/>
  <c r="O528" i="3" s="1"/>
  <c r="O529" i="3" a="1"/>
  <c r="O529" i="3" s="1"/>
  <c r="O530" i="3" a="1"/>
  <c r="O530" i="3" s="1"/>
  <c r="O531" i="3" a="1"/>
  <c r="O531" i="3" s="1"/>
  <c r="O532" i="3" a="1"/>
  <c r="O532" i="3" s="1"/>
  <c r="O533" i="3" a="1"/>
  <c r="O533" i="3" s="1"/>
  <c r="O534" i="3" a="1"/>
  <c r="O534" i="3" s="1"/>
  <c r="O535" i="3" a="1"/>
  <c r="O535" i="3" s="1"/>
  <c r="O536" i="3" a="1"/>
  <c r="O536" i="3" s="1"/>
  <c r="O537" i="3" a="1"/>
  <c r="O537" i="3" s="1"/>
  <c r="O538" i="3" a="1"/>
  <c r="O538" i="3" s="1"/>
  <c r="O539" i="3" a="1"/>
  <c r="O539" i="3" s="1"/>
  <c r="O540" i="3" a="1"/>
  <c r="O540" i="3" s="1"/>
  <c r="O541" i="3" a="1"/>
  <c r="O541" i="3" s="1"/>
  <c r="O542" i="3" a="1"/>
  <c r="O542" i="3" s="1"/>
  <c r="O543" i="3" a="1"/>
  <c r="O543" i="3" s="1"/>
  <c r="O544" i="3" a="1"/>
  <c r="O544" i="3" s="1"/>
  <c r="O545" i="3" a="1"/>
  <c r="O545" i="3"/>
  <c r="O546" i="3" a="1"/>
  <c r="O546" i="3" s="1"/>
  <c r="O547" i="3" a="1"/>
  <c r="O547" i="3" s="1"/>
  <c r="O548" i="3" a="1"/>
  <c r="O548" i="3" s="1"/>
  <c r="O549" i="3" a="1"/>
  <c r="O549" i="3" s="1"/>
  <c r="O550" i="3" a="1"/>
  <c r="O550" i="3" s="1"/>
  <c r="O551" i="3" a="1"/>
  <c r="O551" i="3" s="1"/>
  <c r="O552" i="3" a="1"/>
  <c r="O552" i="3" s="1"/>
  <c r="O553" i="3" a="1"/>
  <c r="O553" i="3" s="1"/>
  <c r="O554" i="3" a="1"/>
  <c r="O554" i="3" s="1"/>
  <c r="O555" i="3" a="1"/>
  <c r="O555" i="3" s="1"/>
  <c r="O556" i="3" a="1"/>
  <c r="O556" i="3" s="1"/>
  <c r="O557" i="3" a="1"/>
  <c r="O557" i="3" s="1"/>
  <c r="O558" i="3" a="1"/>
  <c r="O558" i="3" s="1"/>
  <c r="O559" i="3" a="1"/>
  <c r="O559" i="3" s="1"/>
  <c r="O560" i="3" a="1"/>
  <c r="O560" i="3" s="1"/>
  <c r="O561" i="3" a="1"/>
  <c r="O561" i="3" s="1"/>
  <c r="O562" i="3" a="1"/>
  <c r="O562" i="3" s="1"/>
  <c r="O563" i="3" a="1"/>
  <c r="O563" i="3" s="1"/>
  <c r="O564" i="3" a="1"/>
  <c r="O564" i="3" s="1"/>
  <c r="O565" i="3" a="1"/>
  <c r="O565" i="3" s="1"/>
  <c r="O566" i="3" a="1"/>
  <c r="O566" i="3" s="1"/>
  <c r="O567" i="3" a="1"/>
  <c r="O567" i="3" s="1"/>
  <c r="O568" i="3" a="1"/>
  <c r="O568" i="3" s="1"/>
  <c r="O569" i="3" a="1"/>
  <c r="O569" i="3" s="1"/>
  <c r="O570" i="3" a="1"/>
  <c r="O570" i="3" s="1"/>
  <c r="O571" i="3" a="1"/>
  <c r="O571" i="3" s="1"/>
  <c r="O572" i="3" a="1"/>
  <c r="O572" i="3" s="1"/>
  <c r="O573" i="3" a="1"/>
  <c r="O573" i="3" s="1"/>
  <c r="O574" i="3" a="1"/>
  <c r="O574" i="3" s="1"/>
  <c r="O575" i="3" a="1"/>
  <c r="O575" i="3" s="1"/>
  <c r="O576" i="3" a="1"/>
  <c r="O576" i="3" s="1"/>
  <c r="O577" i="3" a="1"/>
  <c r="O577" i="3" s="1"/>
  <c r="O578" i="3" a="1"/>
  <c r="O578" i="3" s="1"/>
  <c r="O579" i="3" a="1"/>
  <c r="O579" i="3" s="1"/>
  <c r="O580" i="3" a="1"/>
  <c r="O580" i="3" s="1"/>
  <c r="O581" i="3" a="1"/>
  <c r="O581" i="3" s="1"/>
  <c r="O582" i="3" a="1"/>
  <c r="O582" i="3" s="1"/>
  <c r="O583" i="3" a="1"/>
  <c r="O583" i="3" s="1"/>
  <c r="O584" i="3" a="1"/>
  <c r="O584" i="3" s="1"/>
  <c r="O585" i="3" a="1"/>
  <c r="O585" i="3" s="1"/>
  <c r="O586" i="3" a="1"/>
  <c r="O586" i="3" s="1"/>
  <c r="O587" i="3" a="1"/>
  <c r="O587" i="3" s="1"/>
  <c r="O588" i="3" a="1"/>
  <c r="O588" i="3" s="1"/>
  <c r="O589" i="3" a="1"/>
  <c r="O589" i="3" s="1"/>
  <c r="O590" i="3" a="1"/>
  <c r="O590" i="3" s="1"/>
  <c r="O591" i="3" a="1"/>
  <c r="O591" i="3" s="1"/>
  <c r="O592" i="3" a="1"/>
  <c r="O592" i="3" s="1"/>
  <c r="O593" i="3" a="1"/>
  <c r="O593" i="3" s="1"/>
  <c r="O594" i="3" a="1"/>
  <c r="O594" i="3" s="1"/>
  <c r="O595" i="3" a="1"/>
  <c r="O595" i="3" s="1"/>
  <c r="O596" i="3" a="1"/>
  <c r="O596" i="3"/>
  <c r="O597" i="3" a="1"/>
  <c r="O597" i="3" s="1"/>
  <c r="O598" i="3" a="1"/>
  <c r="O598" i="3" s="1"/>
  <c r="O599" i="3" a="1"/>
  <c r="O599" i="3" s="1"/>
  <c r="O600" i="3" a="1"/>
  <c r="O600" i="3" s="1"/>
  <c r="O601" i="3" a="1"/>
  <c r="O601" i="3" s="1"/>
  <c r="O602" i="3" a="1"/>
  <c r="O602" i="3" s="1"/>
  <c r="O603" i="3" a="1"/>
  <c r="O603" i="3" s="1"/>
  <c r="O604" i="3" a="1"/>
  <c r="O604" i="3" s="1"/>
  <c r="O605" i="3" a="1"/>
  <c r="O605" i="3" s="1"/>
  <c r="O606" i="3" a="1"/>
  <c r="O606" i="3" s="1"/>
  <c r="O607" i="3" a="1"/>
  <c r="O607" i="3" s="1"/>
  <c r="O608" i="3" a="1"/>
  <c r="O608" i="3" s="1"/>
  <c r="O609" i="3" a="1"/>
  <c r="O609" i="3" s="1"/>
  <c r="O610" i="3" a="1"/>
  <c r="O610" i="3" s="1"/>
  <c r="O611" i="3" a="1"/>
  <c r="O611" i="3" s="1"/>
  <c r="O612" i="3" a="1"/>
  <c r="O612" i="3" s="1"/>
  <c r="O613" i="3" a="1"/>
  <c r="O613" i="3" s="1"/>
  <c r="O614" i="3" a="1"/>
  <c r="O614" i="3" s="1"/>
  <c r="O615" i="3" a="1"/>
  <c r="O615" i="3" s="1"/>
  <c r="O616" i="3" a="1"/>
  <c r="O616" i="3" s="1"/>
  <c r="O617" i="3" a="1"/>
  <c r="O617" i="3" s="1"/>
  <c r="O618" i="3" a="1"/>
  <c r="O618" i="3" s="1"/>
  <c r="O619" i="3" a="1"/>
  <c r="O619" i="3" s="1"/>
  <c r="O620" i="3" a="1"/>
  <c r="O620" i="3" s="1"/>
  <c r="O621" i="3" a="1"/>
  <c r="O621" i="3" s="1"/>
  <c r="O622" i="3" a="1"/>
  <c r="O622" i="3" s="1"/>
  <c r="O623" i="3" a="1"/>
  <c r="O623" i="3" s="1"/>
  <c r="O624" i="3" a="1"/>
  <c r="O624" i="3" s="1"/>
  <c r="O625" i="3" a="1"/>
  <c r="O625" i="3" s="1"/>
  <c r="O626" i="3" a="1"/>
  <c r="O626" i="3" s="1"/>
  <c r="O627" i="3" a="1"/>
  <c r="O627" i="3" s="1"/>
  <c r="O628" i="3" a="1"/>
  <c r="O628" i="3" s="1"/>
  <c r="O629" i="3" a="1"/>
  <c r="O629" i="3"/>
  <c r="O630" i="3" a="1"/>
  <c r="O630" i="3" s="1"/>
  <c r="O631" i="3" a="1"/>
  <c r="O631" i="3" s="1"/>
  <c r="O632" i="3" a="1"/>
  <c r="O632" i="3" s="1"/>
  <c r="O633" i="3" a="1"/>
  <c r="O633" i="3" s="1"/>
  <c r="O634" i="3" a="1"/>
  <c r="O634" i="3" s="1"/>
  <c r="O635" i="3" a="1"/>
  <c r="O635" i="3" s="1"/>
  <c r="O636" i="3" a="1"/>
  <c r="O636" i="3" s="1"/>
  <c r="O637" i="3" a="1"/>
  <c r="O637" i="3" s="1"/>
  <c r="O638" i="3" a="1"/>
  <c r="O638" i="3" s="1"/>
  <c r="O639" i="3" a="1"/>
  <c r="O639" i="3" s="1"/>
  <c r="O640" i="3" a="1"/>
  <c r="O640" i="3" s="1"/>
  <c r="O641" i="3" a="1"/>
  <c r="O641" i="3" s="1"/>
  <c r="O642" i="3" a="1"/>
  <c r="O642" i="3" s="1"/>
  <c r="O643" i="3" a="1"/>
  <c r="O643" i="3" s="1"/>
  <c r="O644" i="3" a="1"/>
  <c r="O644" i="3" s="1"/>
  <c r="O645" i="3" a="1"/>
  <c r="O645" i="3" s="1"/>
  <c r="O646" i="3" a="1"/>
  <c r="O646" i="3" s="1"/>
  <c r="O647" i="3" a="1"/>
  <c r="O647" i="3" s="1"/>
  <c r="O648" i="3" a="1"/>
  <c r="O648" i="3" s="1"/>
  <c r="O649" i="3" a="1"/>
  <c r="O649" i="3" s="1"/>
  <c r="O650" i="3" a="1"/>
  <c r="O650" i="3" s="1"/>
  <c r="O651" i="3" a="1"/>
  <c r="O651" i="3" s="1"/>
  <c r="O652" i="3" a="1"/>
  <c r="O652" i="3" s="1"/>
  <c r="O653" i="3" a="1"/>
  <c r="O653" i="3" s="1"/>
  <c r="O654" i="3" a="1"/>
  <c r="O654" i="3" s="1"/>
  <c r="O655" i="3" a="1"/>
  <c r="O655" i="3" s="1"/>
  <c r="O656" i="3" a="1"/>
  <c r="O656" i="3" s="1"/>
  <c r="O657" i="3" a="1"/>
  <c r="O657" i="3" s="1"/>
  <c r="O658" i="3" a="1"/>
  <c r="O658" i="3" s="1"/>
  <c r="O659" i="3" a="1"/>
  <c r="O659" i="3" s="1"/>
  <c r="O660" i="3" a="1"/>
  <c r="O660" i="3" s="1"/>
  <c r="O661" i="3" a="1"/>
  <c r="O661" i="3" s="1"/>
  <c r="O662" i="3" a="1"/>
  <c r="O662" i="3" s="1"/>
  <c r="O663" i="3" a="1"/>
  <c r="O663" i="3" s="1"/>
  <c r="O664" i="3" a="1"/>
  <c r="O664" i="3" s="1"/>
  <c r="O665" i="3" a="1"/>
  <c r="O665" i="3"/>
  <c r="O666" i="3" a="1"/>
  <c r="O666" i="3" s="1"/>
  <c r="O667" i="3" a="1"/>
  <c r="O667" i="3" s="1"/>
  <c r="O668" i="3" a="1"/>
  <c r="O668" i="3" s="1"/>
  <c r="O669" i="3" a="1"/>
  <c r="O669" i="3" s="1"/>
  <c r="O670" i="3" a="1"/>
  <c r="O670" i="3" s="1"/>
  <c r="O671" i="3" a="1"/>
  <c r="O671" i="3" s="1"/>
  <c r="O672" i="3" a="1"/>
  <c r="O672" i="3" s="1"/>
  <c r="O673" i="3" a="1"/>
  <c r="O673" i="3" s="1"/>
  <c r="O674" i="3" a="1"/>
  <c r="O674" i="3" s="1"/>
  <c r="O675" i="3" a="1"/>
  <c r="O675" i="3" s="1"/>
  <c r="O676" i="3" a="1"/>
  <c r="O676" i="3" s="1"/>
  <c r="O677" i="3" a="1"/>
  <c r="O677" i="3" s="1"/>
  <c r="O678" i="3" a="1"/>
  <c r="O678" i="3" s="1"/>
  <c r="O679" i="3" a="1"/>
  <c r="O679" i="3" s="1"/>
  <c r="O680" i="3" a="1"/>
  <c r="O680" i="3" s="1"/>
  <c r="O681" i="3" a="1"/>
  <c r="O681" i="3" s="1"/>
  <c r="O682" i="3" a="1"/>
  <c r="O682" i="3" s="1"/>
  <c r="O683" i="3" a="1"/>
  <c r="O683" i="3" s="1"/>
  <c r="O684" i="3" a="1"/>
  <c r="O684" i="3" s="1"/>
  <c r="O685" i="3" a="1"/>
  <c r="O685" i="3" s="1"/>
  <c r="O686" i="3" a="1"/>
  <c r="O686" i="3" s="1"/>
  <c r="O687" i="3" a="1"/>
  <c r="O687" i="3" s="1"/>
  <c r="O688" i="3" a="1"/>
  <c r="O688" i="3" s="1"/>
  <c r="O689" i="3" a="1"/>
  <c r="O689" i="3" s="1"/>
  <c r="O690" i="3" a="1"/>
  <c r="O690" i="3" s="1"/>
  <c r="O691" i="3" a="1"/>
  <c r="O691" i="3" s="1"/>
  <c r="O692" i="3" a="1"/>
  <c r="O692" i="3" s="1"/>
  <c r="O693" i="3" a="1"/>
  <c r="O693" i="3" s="1"/>
  <c r="O694" i="3" a="1"/>
  <c r="O694" i="3" s="1"/>
  <c r="O695" i="3" a="1"/>
  <c r="O695" i="3" s="1"/>
  <c r="O696" i="3" a="1"/>
  <c r="O696" i="3" s="1"/>
  <c r="O697" i="3" a="1"/>
  <c r="O697" i="3" s="1"/>
  <c r="O698" i="3" a="1"/>
  <c r="O698" i="3" s="1"/>
  <c r="O699" i="3" a="1"/>
  <c r="O699" i="3" s="1"/>
  <c r="O700" i="3" a="1"/>
  <c r="O700" i="3" s="1"/>
  <c r="O701" i="3" a="1"/>
  <c r="O701" i="3" s="1"/>
  <c r="O702" i="3" a="1"/>
  <c r="O702" i="3" s="1"/>
  <c r="O703" i="3" a="1"/>
  <c r="O703" i="3" s="1"/>
  <c r="O704" i="3" a="1"/>
  <c r="O704" i="3" s="1"/>
  <c r="O705" i="3" a="1"/>
  <c r="O705" i="3" s="1"/>
  <c r="O706" i="3" a="1"/>
  <c r="O706" i="3" s="1"/>
  <c r="O707" i="3" a="1"/>
  <c r="O707" i="3" s="1"/>
  <c r="O708" i="3" a="1"/>
  <c r="O708" i="3" s="1"/>
  <c r="O709" i="3" a="1"/>
  <c r="O709" i="3" s="1"/>
  <c r="O710" i="3" a="1"/>
  <c r="O710" i="3"/>
  <c r="O711" i="3" a="1"/>
  <c r="O711" i="3" s="1"/>
  <c r="O712" i="3" a="1"/>
  <c r="O712" i="3" s="1"/>
  <c r="O713" i="3" a="1"/>
  <c r="O713" i="3" s="1"/>
  <c r="O714" i="3" a="1"/>
  <c r="O714" i="3" s="1"/>
  <c r="O715" i="3" a="1"/>
  <c r="O715" i="3" s="1"/>
  <c r="O716" i="3" a="1"/>
  <c r="O716" i="3" s="1"/>
  <c r="O717" i="3" a="1"/>
  <c r="O717" i="3" s="1"/>
  <c r="O718" i="3" a="1"/>
  <c r="O718" i="3" s="1"/>
  <c r="O719" i="3" a="1"/>
  <c r="O719" i="3" s="1"/>
  <c r="O720" i="3" a="1"/>
  <c r="O720" i="3" s="1"/>
  <c r="O721" i="3" a="1"/>
  <c r="O721" i="3" s="1"/>
  <c r="O722" i="3" a="1"/>
  <c r="O722" i="3" s="1"/>
  <c r="O723" i="3" a="1"/>
  <c r="O723" i="3" s="1"/>
  <c r="O724" i="3" a="1"/>
  <c r="O724" i="3"/>
  <c r="O725" i="3" a="1"/>
  <c r="O725" i="3" s="1"/>
  <c r="O726" i="3" a="1"/>
  <c r="O726" i="3" s="1"/>
  <c r="O727" i="3" a="1"/>
  <c r="O727" i="3" s="1"/>
  <c r="O728" i="3" a="1"/>
  <c r="O728" i="3" s="1"/>
  <c r="O729" i="3" a="1"/>
  <c r="O729" i="3" s="1"/>
  <c r="O730" i="3" a="1"/>
  <c r="O730" i="3" s="1"/>
  <c r="O731" i="3" a="1"/>
  <c r="O731" i="3" s="1"/>
  <c r="O732" i="3" a="1"/>
  <c r="O732" i="3" s="1"/>
  <c r="O733" i="3" a="1"/>
  <c r="O733" i="3" s="1"/>
  <c r="O734" i="3" a="1"/>
  <c r="O734" i="3" s="1"/>
  <c r="O735" i="3" a="1"/>
  <c r="O735" i="3" s="1"/>
  <c r="O736" i="3" a="1"/>
  <c r="O736" i="3" s="1"/>
  <c r="O737" i="3" a="1"/>
  <c r="O737" i="3" s="1"/>
  <c r="O738" i="3" a="1"/>
  <c r="O738" i="3" s="1"/>
  <c r="O739" i="3" a="1"/>
  <c r="O739" i="3" s="1"/>
  <c r="O740" i="3" a="1"/>
  <c r="O740" i="3" s="1"/>
  <c r="O741" i="3" a="1"/>
  <c r="O741" i="3" s="1"/>
  <c r="O742" i="3" a="1"/>
  <c r="O742" i="3" s="1"/>
  <c r="O743" i="3" a="1"/>
  <c r="O743" i="3" s="1"/>
  <c r="O744" i="3" a="1"/>
  <c r="O744" i="3"/>
  <c r="O745" i="3" a="1"/>
  <c r="O745" i="3" s="1"/>
  <c r="O746" i="3" a="1"/>
  <c r="O746" i="3" s="1"/>
  <c r="O747" i="3" a="1"/>
  <c r="O747" i="3" s="1"/>
  <c r="O748" i="3" a="1"/>
  <c r="O748" i="3" s="1"/>
  <c r="O749" i="3" a="1"/>
  <c r="O749" i="3" s="1"/>
  <c r="O750" i="3" a="1"/>
  <c r="O750" i="3" s="1"/>
  <c r="O751" i="3" a="1"/>
  <c r="O751" i="3" s="1"/>
  <c r="O752" i="3" a="1"/>
  <c r="O752" i="3" s="1"/>
  <c r="O753" i="3" a="1"/>
  <c r="O753" i="3" s="1"/>
  <c r="O754" i="3" a="1"/>
  <c r="O754" i="3" s="1"/>
  <c r="O755" i="3" a="1"/>
  <c r="O755" i="3"/>
  <c r="O756" i="3" a="1"/>
  <c r="O756" i="3" s="1"/>
  <c r="O757" i="3" a="1"/>
  <c r="O757" i="3" s="1"/>
  <c r="O758" i="3" a="1"/>
  <c r="O758" i="3" s="1"/>
  <c r="O759" i="3" a="1"/>
  <c r="O759" i="3" s="1"/>
  <c r="O760" i="3" a="1"/>
  <c r="O760" i="3" s="1"/>
  <c r="O761" i="3" a="1"/>
  <c r="O761" i="3" s="1"/>
  <c r="O762" i="3" a="1"/>
  <c r="O762" i="3" s="1"/>
  <c r="O763" i="3" a="1"/>
  <c r="O763" i="3" s="1"/>
  <c r="O764" i="3" a="1"/>
  <c r="O764" i="3" s="1"/>
  <c r="O765" i="3" a="1"/>
  <c r="O765" i="3" s="1"/>
  <c r="O766" i="3" a="1"/>
  <c r="O766" i="3" s="1"/>
  <c r="O767" i="3" a="1"/>
  <c r="O767" i="3" s="1"/>
  <c r="O768" i="3" a="1"/>
  <c r="O768" i="3" s="1"/>
  <c r="O769" i="3" a="1"/>
  <c r="O769" i="3" s="1"/>
  <c r="O770" i="3" a="1"/>
  <c r="O770" i="3" s="1"/>
  <c r="O771" i="3" a="1"/>
  <c r="O771" i="3" s="1"/>
  <c r="O772" i="3" a="1"/>
  <c r="O772" i="3" s="1"/>
  <c r="O773" i="3" a="1"/>
  <c r="O773" i="3" s="1"/>
  <c r="O774" i="3" a="1"/>
  <c r="O774" i="3" s="1"/>
  <c r="O775" i="3" a="1"/>
  <c r="O775" i="3" s="1"/>
  <c r="O776" i="3" a="1"/>
  <c r="O776" i="3" s="1"/>
  <c r="O777" i="3" a="1"/>
  <c r="O777" i="3" s="1"/>
  <c r="O778" i="3" a="1"/>
  <c r="O778" i="3"/>
  <c r="O779" i="3" a="1"/>
  <c r="O779" i="3" s="1"/>
  <c r="O780" i="3" a="1"/>
  <c r="O780" i="3" s="1"/>
  <c r="O781" i="3" a="1"/>
  <c r="O781" i="3" s="1"/>
  <c r="O782" i="3" a="1"/>
  <c r="O782" i="3" s="1"/>
  <c r="O783" i="3" a="1"/>
  <c r="O783" i="3" s="1"/>
  <c r="O784" i="3" a="1"/>
  <c r="O784" i="3" s="1"/>
  <c r="O785" i="3" a="1"/>
  <c r="O785" i="3" s="1"/>
  <c r="O786" i="3" a="1"/>
  <c r="O786" i="3"/>
  <c r="O787" i="3" a="1"/>
  <c r="O787" i="3" s="1"/>
  <c r="O788" i="3" a="1"/>
  <c r="O788" i="3" s="1"/>
  <c r="O789" i="3" a="1"/>
  <c r="O789" i="3" s="1"/>
  <c r="O790" i="3" a="1"/>
  <c r="O790" i="3" s="1"/>
  <c r="O791" i="3" a="1"/>
  <c r="O791" i="3" s="1"/>
  <c r="O792" i="3" a="1"/>
  <c r="O792" i="3" s="1"/>
  <c r="O793" i="3" a="1"/>
  <c r="O793" i="3" s="1"/>
  <c r="O794" i="3" a="1"/>
  <c r="O794" i="3" s="1"/>
  <c r="O795" i="3" a="1"/>
  <c r="O795" i="3" s="1"/>
  <c r="O796" i="3" a="1"/>
  <c r="O796" i="3" s="1"/>
  <c r="O797" i="3" a="1"/>
  <c r="O797" i="3" s="1"/>
  <c r="O798" i="3" a="1"/>
  <c r="O798" i="3" s="1"/>
  <c r="O799" i="3" a="1"/>
  <c r="O799" i="3" s="1"/>
  <c r="O800" i="3" a="1"/>
  <c r="O800" i="3" s="1"/>
  <c r="O801" i="3" a="1"/>
  <c r="O801" i="3" s="1"/>
  <c r="O802" i="3" a="1"/>
  <c r="O802" i="3" s="1"/>
  <c r="O803" i="3" a="1"/>
  <c r="O803" i="3" s="1"/>
  <c r="O804" i="3" a="1"/>
  <c r="O804" i="3" s="1"/>
  <c r="O805" i="3" a="1"/>
  <c r="O805" i="3" s="1"/>
  <c r="O806" i="3" a="1"/>
  <c r="O806" i="3" s="1"/>
  <c r="O807" i="3" a="1"/>
  <c r="O807" i="3" s="1"/>
  <c r="O808" i="3" a="1"/>
  <c r="O808" i="3" s="1"/>
  <c r="O809" i="3" a="1"/>
  <c r="O809" i="3"/>
  <c r="O810" i="3" a="1"/>
  <c r="O810" i="3" s="1"/>
  <c r="O811" i="3" a="1"/>
  <c r="O811" i="3" s="1"/>
  <c r="O812" i="3" a="1"/>
  <c r="O812" i="3" s="1"/>
  <c r="O813" i="3" a="1"/>
  <c r="O813" i="3" s="1"/>
  <c r="O814" i="3" a="1"/>
  <c r="O814" i="3" s="1"/>
  <c r="O815" i="3" a="1"/>
  <c r="O815" i="3" s="1"/>
  <c r="O816" i="3" a="1"/>
  <c r="O816" i="3" s="1"/>
  <c r="O817" i="3" a="1"/>
  <c r="O817" i="3" s="1"/>
  <c r="O818" i="3" a="1"/>
  <c r="O818" i="3" s="1"/>
  <c r="O819" i="3" a="1"/>
  <c r="O819" i="3" s="1"/>
  <c r="O820" i="3" a="1"/>
  <c r="O820" i="3" s="1"/>
  <c r="O821" i="3" a="1"/>
  <c r="O821" i="3" s="1"/>
  <c r="O822" i="3" a="1"/>
  <c r="O822" i="3" s="1"/>
  <c r="O823" i="3" a="1"/>
  <c r="O823" i="3" s="1"/>
  <c r="O824" i="3" a="1"/>
  <c r="O824" i="3" s="1"/>
  <c r="O825" i="3" a="1"/>
  <c r="O825" i="3" s="1"/>
  <c r="O826" i="3" a="1"/>
  <c r="O826" i="3" s="1"/>
  <c r="O827" i="3" a="1"/>
  <c r="O827" i="3" s="1"/>
  <c r="O828" i="3" a="1"/>
  <c r="O828" i="3" s="1"/>
  <c r="O829" i="3" a="1"/>
  <c r="O829" i="3" s="1"/>
  <c r="O830" i="3" a="1"/>
  <c r="O830" i="3" s="1"/>
  <c r="O831" i="3" a="1"/>
  <c r="O831" i="3" s="1"/>
  <c r="O832" i="3" a="1"/>
  <c r="O832" i="3" s="1"/>
  <c r="O833" i="3" a="1"/>
  <c r="O833" i="3" s="1"/>
  <c r="O834" i="3" a="1"/>
  <c r="O834" i="3" s="1"/>
  <c r="O835" i="3" a="1"/>
  <c r="O835" i="3" s="1"/>
  <c r="O836" i="3" a="1"/>
  <c r="O836" i="3" s="1"/>
  <c r="O837" i="3" a="1"/>
  <c r="O837" i="3" s="1"/>
  <c r="O838" i="3" a="1"/>
  <c r="O838" i="3" s="1"/>
  <c r="O839" i="3" a="1"/>
  <c r="O839" i="3" s="1"/>
  <c r="O840" i="3" a="1"/>
  <c r="O840" i="3" s="1"/>
  <c r="O841" i="3" a="1"/>
  <c r="O841" i="3"/>
  <c r="O842" i="3" a="1"/>
  <c r="O842" i="3" s="1"/>
  <c r="O843" i="3" a="1"/>
  <c r="O843" i="3" s="1"/>
  <c r="O844" i="3" a="1"/>
  <c r="O844" i="3" s="1"/>
  <c r="O845" i="3" a="1"/>
  <c r="O845" i="3" s="1"/>
  <c r="O846" i="3" a="1"/>
  <c r="O846" i="3" s="1"/>
  <c r="O847" i="3" a="1"/>
  <c r="O847" i="3" s="1"/>
  <c r="O848" i="3" a="1"/>
  <c r="O848" i="3" s="1"/>
  <c r="O849" i="3" a="1"/>
  <c r="O849" i="3" s="1"/>
  <c r="O850" i="3" a="1"/>
  <c r="O850" i="3" s="1"/>
  <c r="O851" i="3" a="1"/>
  <c r="O851" i="3" s="1"/>
  <c r="O852" i="3" a="1"/>
  <c r="O852" i="3" s="1"/>
  <c r="O853" i="3" a="1"/>
  <c r="O853" i="3" s="1"/>
  <c r="O854" i="3" a="1"/>
  <c r="O854" i="3" s="1"/>
  <c r="O855" i="3" a="1"/>
  <c r="O855" i="3" s="1"/>
  <c r="O856" i="3" a="1"/>
  <c r="O856" i="3" s="1"/>
  <c r="O857" i="3" a="1"/>
  <c r="O857" i="3" s="1"/>
  <c r="O858" i="3" a="1"/>
  <c r="O858" i="3" s="1"/>
  <c r="O859" i="3" a="1"/>
  <c r="O859" i="3" s="1"/>
  <c r="O860" i="3" a="1"/>
  <c r="O860" i="3" s="1"/>
  <c r="O861" i="3" a="1"/>
  <c r="O861" i="3" s="1"/>
  <c r="O862" i="3" a="1"/>
  <c r="O862" i="3" s="1"/>
  <c r="O863" i="3" a="1"/>
  <c r="O863" i="3" s="1"/>
  <c r="O864" i="3" a="1"/>
  <c r="O864" i="3" s="1"/>
  <c r="O865" i="3" a="1"/>
  <c r="O865" i="3" s="1"/>
  <c r="O866" i="3" a="1"/>
  <c r="O866" i="3" s="1"/>
  <c r="O867" i="3" a="1"/>
  <c r="O867" i="3" s="1"/>
  <c r="O868" i="3" a="1"/>
  <c r="O868" i="3" s="1"/>
  <c r="O869" i="3" a="1"/>
  <c r="O869" i="3" s="1"/>
  <c r="O870" i="3" a="1"/>
  <c r="O870" i="3" s="1"/>
  <c r="O871" i="3" a="1"/>
  <c r="O871" i="3" s="1"/>
  <c r="O872" i="3" a="1"/>
  <c r="O872" i="3" s="1"/>
  <c r="O873" i="3" a="1"/>
  <c r="O873" i="3" s="1"/>
  <c r="O874" i="3" a="1"/>
  <c r="O874" i="3" s="1"/>
  <c r="O875" i="3" a="1"/>
  <c r="O875" i="3" s="1"/>
  <c r="O876" i="3" a="1"/>
  <c r="O876" i="3" s="1"/>
  <c r="O877" i="3" a="1"/>
  <c r="O877" i="3" s="1"/>
  <c r="O878" i="3" a="1"/>
  <c r="O878" i="3" s="1"/>
  <c r="O879" i="3" a="1"/>
  <c r="O879" i="3" s="1"/>
  <c r="O880" i="3" a="1"/>
  <c r="O880" i="3" s="1"/>
  <c r="O881" i="3" a="1"/>
  <c r="O881" i="3" s="1"/>
  <c r="O882" i="3" a="1"/>
  <c r="O882" i="3" s="1"/>
  <c r="O883" i="3" a="1"/>
  <c r="O883" i="3" s="1"/>
  <c r="O884" i="3" a="1"/>
  <c r="O884" i="3" s="1"/>
  <c r="O885" i="3" a="1"/>
  <c r="O885" i="3" s="1"/>
  <c r="O886" i="3" a="1"/>
  <c r="O886" i="3" s="1"/>
  <c r="O887" i="3" a="1"/>
  <c r="O887" i="3" s="1"/>
  <c r="O888" i="3" a="1"/>
  <c r="O888" i="3" s="1"/>
  <c r="O889" i="3" a="1"/>
  <c r="O889" i="3" s="1"/>
  <c r="O890" i="3" a="1"/>
  <c r="O890" i="3" s="1"/>
  <c r="O891" i="3" a="1"/>
  <c r="O891" i="3" s="1"/>
  <c r="O892" i="3" a="1"/>
  <c r="O892" i="3" s="1"/>
  <c r="O893" i="3" a="1"/>
  <c r="O893" i="3" s="1"/>
  <c r="O894" i="3" a="1"/>
  <c r="O894" i="3" s="1"/>
  <c r="O895" i="3" a="1"/>
  <c r="O895" i="3" s="1"/>
  <c r="O896" i="3" a="1"/>
  <c r="O896" i="3" s="1"/>
  <c r="O897" i="3" a="1"/>
  <c r="O897" i="3" s="1"/>
  <c r="O898" i="3" a="1"/>
  <c r="O898" i="3" s="1"/>
  <c r="O899" i="3" a="1"/>
  <c r="O899" i="3" s="1"/>
  <c r="O900" i="3" a="1"/>
  <c r="O900" i="3" s="1"/>
  <c r="O901" i="3" a="1"/>
  <c r="O901" i="3" s="1"/>
  <c r="O902" i="3" a="1"/>
  <c r="O902" i="3" s="1"/>
  <c r="O903" i="3" a="1"/>
  <c r="O903" i="3" s="1"/>
  <c r="O904" i="3" a="1"/>
  <c r="O904" i="3" s="1"/>
  <c r="O905" i="3" a="1"/>
  <c r="O905" i="3" s="1"/>
  <c r="O906" i="3" a="1"/>
  <c r="O906" i="3" s="1"/>
  <c r="O907" i="3" a="1"/>
  <c r="O907" i="3" s="1"/>
  <c r="O908" i="3" a="1"/>
  <c r="O908" i="3" s="1"/>
  <c r="O909" i="3" a="1"/>
  <c r="O909" i="3" s="1"/>
  <c r="O910" i="3" a="1"/>
  <c r="O910" i="3" s="1"/>
  <c r="O911" i="3" a="1"/>
  <c r="O911" i="3" s="1"/>
  <c r="O912" i="3" a="1"/>
  <c r="O912" i="3" s="1"/>
  <c r="O913" i="3" a="1"/>
  <c r="O913" i="3" s="1"/>
  <c r="O914" i="3" a="1"/>
  <c r="O914" i="3" s="1"/>
  <c r="O915" i="3" a="1"/>
  <c r="O915" i="3" s="1"/>
  <c r="O916" i="3" a="1"/>
  <c r="O916" i="3" s="1"/>
  <c r="O917" i="3" a="1"/>
  <c r="O917" i="3" s="1"/>
  <c r="O918" i="3" a="1"/>
  <c r="O918" i="3" s="1"/>
  <c r="O919" i="3" a="1"/>
  <c r="O919" i="3" s="1"/>
  <c r="O920" i="3" a="1"/>
  <c r="O920" i="3" s="1"/>
  <c r="O921" i="3" a="1"/>
  <c r="O921" i="3" s="1"/>
  <c r="O922" i="3" a="1"/>
  <c r="O922" i="3" s="1"/>
  <c r="O923" i="3" a="1"/>
  <c r="O923" i="3" s="1"/>
  <c r="O924" i="3" a="1"/>
  <c r="O924" i="3" s="1"/>
  <c r="O925" i="3" a="1"/>
  <c r="O925" i="3" s="1"/>
  <c r="O926" i="3" a="1"/>
  <c r="O926" i="3" s="1"/>
  <c r="O927" i="3" a="1"/>
  <c r="O927" i="3" s="1"/>
  <c r="O928" i="3" a="1"/>
  <c r="O928" i="3" s="1"/>
  <c r="O929" i="3" a="1"/>
  <c r="O929" i="3" s="1"/>
  <c r="O930" i="3" a="1"/>
  <c r="O930" i="3" s="1"/>
  <c r="O931" i="3" a="1"/>
  <c r="O931" i="3" s="1"/>
  <c r="O932" i="3" a="1"/>
  <c r="O932" i="3" s="1"/>
  <c r="O933" i="3" a="1"/>
  <c r="O933" i="3" s="1"/>
  <c r="O934" i="3" a="1"/>
  <c r="O934" i="3" s="1"/>
  <c r="O935" i="3" a="1"/>
  <c r="O935" i="3" s="1"/>
  <c r="O936" i="3" a="1"/>
  <c r="O936" i="3" s="1"/>
  <c r="O937" i="3" a="1"/>
  <c r="O937" i="3" s="1"/>
  <c r="O938" i="3" a="1"/>
  <c r="O938" i="3" s="1"/>
  <c r="O939" i="3" a="1"/>
  <c r="O939" i="3" s="1"/>
  <c r="O940" i="3" a="1"/>
  <c r="O940" i="3" s="1"/>
  <c r="O941" i="3" a="1"/>
  <c r="O941" i="3" s="1"/>
  <c r="O942" i="3" a="1"/>
  <c r="O942" i="3" s="1"/>
  <c r="O943" i="3" a="1"/>
  <c r="O943" i="3" s="1"/>
  <c r="O944" i="3" a="1"/>
  <c r="O944" i="3" s="1"/>
  <c r="O945" i="3" a="1"/>
  <c r="O945" i="3" s="1"/>
  <c r="O946" i="3" a="1"/>
  <c r="O946" i="3" s="1"/>
  <c r="O947" i="3" a="1"/>
  <c r="O947" i="3" s="1"/>
  <c r="O948" i="3" a="1"/>
  <c r="O948" i="3" s="1"/>
  <c r="O949" i="3" a="1"/>
  <c r="O949" i="3" s="1"/>
  <c r="O950" i="3" a="1"/>
  <c r="O950" i="3" s="1"/>
  <c r="O951" i="3" a="1"/>
  <c r="O951" i="3" s="1"/>
  <c r="O952" i="3" a="1"/>
  <c r="O952" i="3" s="1"/>
  <c r="O953" i="3" a="1"/>
  <c r="O953" i="3" s="1"/>
  <c r="O954" i="3" a="1"/>
  <c r="O954" i="3" s="1"/>
  <c r="O955" i="3" a="1"/>
  <c r="O955" i="3" s="1"/>
  <c r="O956" i="3" a="1"/>
  <c r="O956" i="3" s="1"/>
  <c r="O957" i="3" a="1"/>
  <c r="O957" i="3" s="1"/>
  <c r="O958" i="3" a="1"/>
  <c r="O958" i="3" s="1"/>
  <c r="O959" i="3" a="1"/>
  <c r="O959" i="3" s="1"/>
  <c r="O960" i="3" a="1"/>
  <c r="O960" i="3" s="1"/>
  <c r="O961" i="3" a="1"/>
  <c r="O961" i="3" s="1"/>
  <c r="O962" i="3" a="1"/>
  <c r="O962" i="3" s="1"/>
  <c r="O963" i="3" a="1"/>
  <c r="O963" i="3" s="1"/>
  <c r="O964" i="3" a="1"/>
  <c r="O964" i="3" s="1"/>
  <c r="O965" i="3" a="1"/>
  <c r="O965" i="3" s="1"/>
  <c r="O966" i="3" a="1"/>
  <c r="O966" i="3" s="1"/>
  <c r="O967" i="3" a="1"/>
  <c r="O967" i="3" s="1"/>
  <c r="O968" i="3" a="1"/>
  <c r="O968" i="3" s="1"/>
  <c r="O969" i="3" a="1"/>
  <c r="O969" i="3" s="1"/>
  <c r="O970" i="3" a="1"/>
  <c r="O970" i="3" s="1"/>
  <c r="O971" i="3" a="1"/>
  <c r="O971" i="3" s="1"/>
  <c r="O972" i="3" a="1"/>
  <c r="O972" i="3" s="1"/>
  <c r="O973" i="3" a="1"/>
  <c r="O973" i="3" s="1"/>
  <c r="O974" i="3" a="1"/>
  <c r="O974" i="3" s="1"/>
  <c r="O975" i="3" a="1"/>
  <c r="O975" i="3" s="1"/>
  <c r="O976" i="3" a="1"/>
  <c r="O976" i="3" s="1"/>
  <c r="O977" i="3" a="1"/>
  <c r="O977" i="3" s="1"/>
  <c r="O978" i="3" a="1"/>
  <c r="O978" i="3" s="1"/>
  <c r="O979" i="3" a="1"/>
  <c r="O979" i="3" s="1"/>
  <c r="O980" i="3" a="1"/>
  <c r="O980" i="3" s="1"/>
  <c r="O981" i="3" a="1"/>
  <c r="O981" i="3" s="1"/>
  <c r="O982" i="3" a="1"/>
  <c r="O982" i="3" s="1"/>
  <c r="O983" i="3" a="1"/>
  <c r="O983" i="3" s="1"/>
  <c r="O984" i="3" a="1"/>
  <c r="O984" i="3" s="1"/>
  <c r="O985" i="3" a="1"/>
  <c r="O985" i="3" s="1"/>
  <c r="O986" i="3" a="1"/>
  <c r="O986" i="3" s="1"/>
  <c r="O987" i="3" a="1"/>
  <c r="O987" i="3" s="1"/>
  <c r="O988" i="3" a="1"/>
  <c r="O988" i="3" s="1"/>
  <c r="O989" i="3" a="1"/>
  <c r="O989" i="3" s="1"/>
  <c r="O990" i="3" a="1"/>
  <c r="O990" i="3" s="1"/>
  <c r="O991" i="3" a="1"/>
  <c r="O991" i="3" s="1"/>
  <c r="O992" i="3" a="1"/>
  <c r="O992" i="3" s="1"/>
  <c r="O993" i="3" a="1"/>
  <c r="O993" i="3" s="1"/>
  <c r="O994" i="3" a="1"/>
  <c r="O994" i="3" s="1"/>
  <c r="O995" i="3" a="1"/>
  <c r="O995" i="3" s="1"/>
  <c r="O996" i="3" a="1"/>
  <c r="O996" i="3" s="1"/>
  <c r="O997" i="3" a="1"/>
  <c r="O997" i="3" s="1"/>
  <c r="O998" i="3" a="1"/>
  <c r="O998" i="3" s="1"/>
  <c r="O999" i="3" a="1"/>
  <c r="O999" i="3" s="1"/>
  <c r="O1000" i="3" a="1"/>
  <c r="O1000" i="3" s="1"/>
  <c r="O1001" i="3" a="1"/>
  <c r="O1001" i="3" s="1"/>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<sst xmlns="http://schemas.openxmlformats.org/spreadsheetml/2006/main" count="20017" uniqueCount="2006">
  <si>
    <t>EEID</t>
  </si>
  <si>
    <t>Full Name</t>
  </si>
  <si>
    <t>Job Title</t>
  </si>
  <si>
    <t>Department</t>
  </si>
  <si>
    <t>Business Unit</t>
  </si>
  <si>
    <t>Gender</t>
  </si>
  <si>
    <t>Ethnicity</t>
  </si>
  <si>
    <t>Age</t>
  </si>
  <si>
    <t>Hire Date</t>
  </si>
  <si>
    <t>Annual Salary</t>
  </si>
  <si>
    <t>Bonus %</t>
  </si>
  <si>
    <t>Country</t>
  </si>
  <si>
    <t>City</t>
  </si>
  <si>
    <t>Exit Date</t>
  </si>
  <si>
    <t>E04533</t>
  </si>
  <si>
    <t>Easton Bailey</t>
  </si>
  <si>
    <t>Manager</t>
  </si>
  <si>
    <t>Accounting</t>
  </si>
  <si>
    <t>Manufacturing</t>
  </si>
  <si>
    <t>Male</t>
  </si>
  <si>
    <t>Caucasian</t>
  </si>
  <si>
    <t>United States</t>
  </si>
  <si>
    <t>Austin</t>
  </si>
  <si>
    <t/>
  </si>
  <si>
    <t>E03496</t>
  </si>
  <si>
    <t>Robert Yang</t>
  </si>
  <si>
    <t>Sr. Analyst</t>
  </si>
  <si>
    <t>Speciality Products</t>
  </si>
  <si>
    <t>Asian</t>
  </si>
  <si>
    <t>E02139</t>
  </si>
  <si>
    <t>Rylee Yu</t>
  </si>
  <si>
    <t>Director</t>
  </si>
  <si>
    <t>Research &amp; Development</t>
  </si>
  <si>
    <t>Female</t>
  </si>
  <si>
    <t>Seattle</t>
  </si>
  <si>
    <t>E00502</t>
  </si>
  <si>
    <t>Natalia Salazar</t>
  </si>
  <si>
    <t>Latino</t>
  </si>
  <si>
    <t>Brazil</t>
  </si>
  <si>
    <t>Manaus</t>
  </si>
  <si>
    <t>E00105</t>
  </si>
  <si>
    <t>Isla Espinoza</t>
  </si>
  <si>
    <t>E03383</t>
  </si>
  <si>
    <t>Lincoln Hall</t>
  </si>
  <si>
    <t>Chicago</t>
  </si>
  <si>
    <t>E01261</t>
  </si>
  <si>
    <t>Connor Simmons</t>
  </si>
  <si>
    <t>Analyst II</t>
  </si>
  <si>
    <t>Miami</t>
  </si>
  <si>
    <t>E02166</t>
  </si>
  <si>
    <t>Lucas Thomas</t>
  </si>
  <si>
    <t>E00085</t>
  </si>
  <si>
    <t>Isla Wong</t>
  </si>
  <si>
    <t>Vice President</t>
  </si>
  <si>
    <t>Corporate</t>
  </si>
  <si>
    <t>E00568</t>
  </si>
  <si>
    <t>Ava Garza</t>
  </si>
  <si>
    <t>Phoenix</t>
  </si>
  <si>
    <t>E01486</t>
  </si>
  <si>
    <t>Mason Cho</t>
  </si>
  <si>
    <t>E03689</t>
  </si>
  <si>
    <t>Wesley Gray</t>
  </si>
  <si>
    <t>E03547</t>
  </si>
  <si>
    <t>Owen Han</t>
  </si>
  <si>
    <t>Analyst</t>
  </si>
  <si>
    <t>China</t>
  </si>
  <si>
    <t>Chongqing</t>
  </si>
  <si>
    <t>E04742</t>
  </si>
  <si>
    <t>Kinsley Vega</t>
  </si>
  <si>
    <t>Rio de Janerio</t>
  </si>
  <si>
    <t>E04359</t>
  </si>
  <si>
    <t>Greyson Lam</t>
  </si>
  <si>
    <t>E00276</t>
  </si>
  <si>
    <t>Ezekiel Jordan</t>
  </si>
  <si>
    <t>Sr. Manger</t>
  </si>
  <si>
    <t>Columbus</t>
  </si>
  <si>
    <t>E04890</t>
  </si>
  <si>
    <t>Eleanor Chan</t>
  </si>
  <si>
    <t>Shanghai</t>
  </si>
  <si>
    <t>E01921</t>
  </si>
  <si>
    <t>Sarah Daniels</t>
  </si>
  <si>
    <t>E01309</t>
  </si>
  <si>
    <t>Everleigh Jiang</t>
  </si>
  <si>
    <t>E02555</t>
  </si>
  <si>
    <t>Landon Lopez</t>
  </si>
  <si>
    <t>Sao Paulo</t>
  </si>
  <si>
    <t>E02062</t>
  </si>
  <si>
    <t>Nora Santiago</t>
  </si>
  <si>
    <t>E00825</t>
  </si>
  <si>
    <t>Anna Molina</t>
  </si>
  <si>
    <t>E04800</t>
  </si>
  <si>
    <t>Eli Han</t>
  </si>
  <si>
    <t>Chengdu</t>
  </si>
  <si>
    <t>E04477</t>
  </si>
  <si>
    <t>Connor Grant</t>
  </si>
  <si>
    <t>E04126</t>
  </si>
  <si>
    <t>Dominic Baker</t>
  </si>
  <si>
    <t>Black</t>
  </si>
  <si>
    <t>E00702</t>
  </si>
  <si>
    <t>Nathan Pham</t>
  </si>
  <si>
    <t>E01753</t>
  </si>
  <si>
    <t>Connor Fong</t>
  </si>
  <si>
    <t>E00556</t>
  </si>
  <si>
    <t>Grayson Walker</t>
  </si>
  <si>
    <t>E03972</t>
  </si>
  <si>
    <t>Jordan Gomez</t>
  </si>
  <si>
    <t>E03630</t>
  </si>
  <si>
    <t>Jacob Davis</t>
  </si>
  <si>
    <t>E02652</t>
  </si>
  <si>
    <t>Nathan Sun</t>
  </si>
  <si>
    <t>E03327</t>
  </si>
  <si>
    <t>Julia Luong</t>
  </si>
  <si>
    <t>E00515</t>
  </si>
  <si>
    <t>Joseph Vazquez</t>
  </si>
  <si>
    <t>E00500</t>
  </si>
  <si>
    <t>Henry Shah</t>
  </si>
  <si>
    <t>E02728</t>
  </si>
  <si>
    <t>Thomas Chang</t>
  </si>
  <si>
    <t>Beijing</t>
  </si>
  <si>
    <t>E01089</t>
  </si>
  <si>
    <t>Nicholas Brooks</t>
  </si>
  <si>
    <t>E04194</t>
  </si>
  <si>
    <t>Madison Kumar</t>
  </si>
  <si>
    <t>E02632</t>
  </si>
  <si>
    <t>Alice Soto</t>
  </si>
  <si>
    <t>E02534</t>
  </si>
  <si>
    <t>Victoria Johnson</t>
  </si>
  <si>
    <t>E03880</t>
  </si>
  <si>
    <t>Samantha Woods</t>
  </si>
  <si>
    <t>E02337</t>
  </si>
  <si>
    <t>Emma Cao</t>
  </si>
  <si>
    <t>E01416</t>
  </si>
  <si>
    <t>Hudson Thompson</t>
  </si>
  <si>
    <t>E00624</t>
  </si>
  <si>
    <t>William Watson</t>
  </si>
  <si>
    <t>E04817</t>
  </si>
  <si>
    <t>Zoe Sanchez</t>
  </si>
  <si>
    <t>E02960</t>
  </si>
  <si>
    <t>Nova Hill</t>
  </si>
  <si>
    <t>E00826</t>
  </si>
  <si>
    <t>Rylee Bui</t>
  </si>
  <si>
    <t>E00864</t>
  </si>
  <si>
    <t>Samantha Aguilar</t>
  </si>
  <si>
    <t>E04213</t>
  </si>
  <si>
    <t>Hailey Xi</t>
  </si>
  <si>
    <t>E03305</t>
  </si>
  <si>
    <t>Hannah King</t>
  </si>
  <si>
    <t>E04403</t>
  </si>
  <si>
    <t>Dominic Hu</t>
  </si>
  <si>
    <t>E00103</t>
  </si>
  <si>
    <t>Nora Park</t>
  </si>
  <si>
    <t>E04487</t>
  </si>
  <si>
    <t>Audrey Hwang</t>
  </si>
  <si>
    <t>E03113</t>
  </si>
  <si>
    <t>Willow Chen</t>
  </si>
  <si>
    <t>E04536</t>
  </si>
  <si>
    <t>Layla Scott</t>
  </si>
  <si>
    <t>E04131</t>
  </si>
  <si>
    <t>Ruby Choi</t>
  </si>
  <si>
    <t>E00184</t>
  </si>
  <si>
    <t>Kayden Ortega</t>
  </si>
  <si>
    <t>E00380</t>
  </si>
  <si>
    <t>Alice Thompson</t>
  </si>
  <si>
    <t>E02781</t>
  </si>
  <si>
    <t>Athena Vu</t>
  </si>
  <si>
    <t>E02881</t>
  </si>
  <si>
    <t>Leilani Sharma</t>
  </si>
  <si>
    <t>E03750</t>
  </si>
  <si>
    <t>Jordan Cho</t>
  </si>
  <si>
    <t>E01123</t>
  </si>
  <si>
    <t>Madison Nelson</t>
  </si>
  <si>
    <t>E01883</t>
  </si>
  <si>
    <t>Isla Guzman</t>
  </si>
  <si>
    <t>E03642</t>
  </si>
  <si>
    <t>Aria Roberts</t>
  </si>
  <si>
    <t>E02563</t>
  </si>
  <si>
    <t>Emily Clark</t>
  </si>
  <si>
    <t>E03694</t>
  </si>
  <si>
    <t>Hailey Watson</t>
  </si>
  <si>
    <t>E03220</t>
  </si>
  <si>
    <t>Alexander Gonzales</t>
  </si>
  <si>
    <t>E01877</t>
  </si>
  <si>
    <t>Abigail Garza</t>
  </si>
  <si>
    <t>E00145</t>
  </si>
  <si>
    <t>Kinsley Dixon</t>
  </si>
  <si>
    <t>E04150</t>
  </si>
  <si>
    <t>Natalia Vu</t>
  </si>
  <si>
    <t>E03349</t>
  </si>
  <si>
    <t>Adam He</t>
  </si>
  <si>
    <t>E04766</t>
  </si>
  <si>
    <t>Lyla Yoon</t>
  </si>
  <si>
    <t>E01465</t>
  </si>
  <si>
    <t>Hannah White</t>
  </si>
  <si>
    <t>E01249</t>
  </si>
  <si>
    <t>Samuel Bailey</t>
  </si>
  <si>
    <t>E02923</t>
  </si>
  <si>
    <t>Ethan Tang</t>
  </si>
  <si>
    <t>E04415</t>
  </si>
  <si>
    <t>Penelope Fong</t>
  </si>
  <si>
    <t>E02307</t>
  </si>
  <si>
    <t>Skylar Evans</t>
  </si>
  <si>
    <t>E01396</t>
  </si>
  <si>
    <t>Jack Vu</t>
  </si>
  <si>
    <t>E03289</t>
  </si>
  <si>
    <t>Christopher Lam</t>
  </si>
  <si>
    <t>E04249</t>
  </si>
  <si>
    <t>Hadley Dang</t>
  </si>
  <si>
    <t>E04095</t>
  </si>
  <si>
    <t>Sadie Patterson</t>
  </si>
  <si>
    <t>E00717</t>
  </si>
  <si>
    <t>Axel Santos</t>
  </si>
  <si>
    <t>E04994</t>
  </si>
  <si>
    <t>Bella Holmes</t>
  </si>
  <si>
    <t>E00508</t>
  </si>
  <si>
    <t>Thomas Jung</t>
  </si>
  <si>
    <t>E02938</t>
  </si>
  <si>
    <t>Jace Washington</t>
  </si>
  <si>
    <t>E02153</t>
  </si>
  <si>
    <t>Peyton Vasquez</t>
  </si>
  <si>
    <t>E02900</t>
  </si>
  <si>
    <t>Elena Richardson</t>
  </si>
  <si>
    <t>E02202</t>
  </si>
  <si>
    <t>Emilia Bailey</t>
  </si>
  <si>
    <t>E00646</t>
  </si>
  <si>
    <t>Charles Moore</t>
  </si>
  <si>
    <t>E01749</t>
  </si>
  <si>
    <t>Nathan Lee</t>
  </si>
  <si>
    <t>E01488</t>
  </si>
  <si>
    <t>Stella Lai</t>
  </si>
  <si>
    <t>E00282</t>
  </si>
  <si>
    <t>Jeremiah Castillo</t>
  </si>
  <si>
    <t>Cooper Jiang</t>
  </si>
  <si>
    <t>E00836</t>
  </si>
  <si>
    <t>Wesley King</t>
  </si>
  <si>
    <t>E00682</t>
  </si>
  <si>
    <t>Sofia Fernandez</t>
  </si>
  <si>
    <t>E00785</t>
  </si>
  <si>
    <t>Hannah Hoang</t>
  </si>
  <si>
    <t>E03545</t>
  </si>
  <si>
    <t>Sofia Cheng</t>
  </si>
  <si>
    <t>E03344</t>
  </si>
  <si>
    <t>Camila Rogers</t>
  </si>
  <si>
    <t>Controls Engineer</t>
  </si>
  <si>
    <t>Engineering</t>
  </si>
  <si>
    <t>E04545</t>
  </si>
  <si>
    <t>Abigail Mejia</t>
  </si>
  <si>
    <t>Quality Engineer</t>
  </si>
  <si>
    <t>E00154</t>
  </si>
  <si>
    <t>Wyatt Chin</t>
  </si>
  <si>
    <t>E03343</t>
  </si>
  <si>
    <t>Carson Lu</t>
  </si>
  <si>
    <t>Engineering Manager</t>
  </si>
  <si>
    <t>E04152</t>
  </si>
  <si>
    <t>Adeline Huang</t>
  </si>
  <si>
    <t>E03720</t>
  </si>
  <si>
    <t>Dominic Clark</t>
  </si>
  <si>
    <t>E03025</t>
  </si>
  <si>
    <t>Lucy Alexander</t>
  </si>
  <si>
    <t>E01797</t>
  </si>
  <si>
    <t>Piper Lewis</t>
  </si>
  <si>
    <t>Field Engineer</t>
  </si>
  <si>
    <t>E01839</t>
  </si>
  <si>
    <t>Stella Alexander</t>
  </si>
  <si>
    <t>Automation Engineer</t>
  </si>
  <si>
    <t>E01633</t>
  </si>
  <si>
    <t>Addison Do</t>
  </si>
  <si>
    <t>Operations Engineer</t>
  </si>
  <si>
    <t>E04000</t>
  </si>
  <si>
    <t>Skylar Carrillo</t>
  </si>
  <si>
    <t>E02966</t>
  </si>
  <si>
    <t>William Foster</t>
  </si>
  <si>
    <t>E00665</t>
  </si>
  <si>
    <t>David Chu</t>
  </si>
  <si>
    <t>E04474</t>
  </si>
  <si>
    <t>Mila Hong</t>
  </si>
  <si>
    <t>Test Engineer</t>
  </si>
  <si>
    <t>E01525</t>
  </si>
  <si>
    <t>Jose Ross</t>
  </si>
  <si>
    <t>E00386</t>
  </si>
  <si>
    <t>Parker James</t>
  </si>
  <si>
    <t>E00416</t>
  </si>
  <si>
    <t>Everleigh Fernandez</t>
  </si>
  <si>
    <t>E01194</t>
  </si>
  <si>
    <t>Samantha Adams</t>
  </si>
  <si>
    <t>E04959</t>
  </si>
  <si>
    <t>Noah King</t>
  </si>
  <si>
    <t>Development Engineer</t>
  </si>
  <si>
    <t>E01388</t>
  </si>
  <si>
    <t>Ivy Soto</t>
  </si>
  <si>
    <t>E03875</t>
  </si>
  <si>
    <t>Aurora Simmons</t>
  </si>
  <si>
    <t>E04413</t>
  </si>
  <si>
    <t>Andrew Thomas</t>
  </si>
  <si>
    <t>E04265</t>
  </si>
  <si>
    <t>Natalia Diaz</t>
  </si>
  <si>
    <t>E00527</t>
  </si>
  <si>
    <t>Mateo Chu</t>
  </si>
  <si>
    <t>E01713</t>
  </si>
  <si>
    <t>Nolan Guzman</t>
  </si>
  <si>
    <t>E02464</t>
  </si>
  <si>
    <t>Sophie Silva</t>
  </si>
  <si>
    <t>E02939</t>
  </si>
  <si>
    <t>Julian Fong</t>
  </si>
  <si>
    <t>E02706</t>
  </si>
  <si>
    <t>Nevaeh Kang</t>
  </si>
  <si>
    <t>E01425</t>
  </si>
  <si>
    <t>Anthony Rogers</t>
  </si>
  <si>
    <t>E04458</t>
  </si>
  <si>
    <t>Alexander Bryant</t>
  </si>
  <si>
    <t>E03717</t>
  </si>
  <si>
    <t>Joseph Ruiz</t>
  </si>
  <si>
    <t>E01501</t>
  </si>
  <si>
    <t>Hudson Liu</t>
  </si>
  <si>
    <t>E01141</t>
  </si>
  <si>
    <t>Gianna Williams</t>
  </si>
  <si>
    <t>E02942</t>
  </si>
  <si>
    <t>Daniel Richardson</t>
  </si>
  <si>
    <t>E00769</t>
  </si>
  <si>
    <t>Jose Kang</t>
  </si>
  <si>
    <t>E00715</t>
  </si>
  <si>
    <t>Elijah Kang</t>
  </si>
  <si>
    <t>E04288</t>
  </si>
  <si>
    <t>Ella White</t>
  </si>
  <si>
    <t>E02421</t>
  </si>
  <si>
    <t>Jordan Truong</t>
  </si>
  <si>
    <t>E03615</t>
  </si>
  <si>
    <t>Daniel Dixon</t>
  </si>
  <si>
    <t>E01286</t>
  </si>
  <si>
    <t>Mateo Mendez</t>
  </si>
  <si>
    <t>E01409</t>
  </si>
  <si>
    <t>Jose Molina</t>
  </si>
  <si>
    <t>E00917</t>
  </si>
  <si>
    <t>Skylar Bell</t>
  </si>
  <si>
    <t>E02813</t>
  </si>
  <si>
    <t>Kai Chow</t>
  </si>
  <si>
    <t>E02031</t>
  </si>
  <si>
    <t>Melody Cooper</t>
  </si>
  <si>
    <t>E03268</t>
  </si>
  <si>
    <t>Emilia Rivera</t>
  </si>
  <si>
    <t>E01263</t>
  </si>
  <si>
    <t>Adam Espinoza</t>
  </si>
  <si>
    <t>E00119</t>
  </si>
  <si>
    <t>Jack Maldonado</t>
  </si>
  <si>
    <t>E01271</t>
  </si>
  <si>
    <t>Luke Munoz</t>
  </si>
  <si>
    <t>E03664</t>
  </si>
  <si>
    <t>Aria Castro</t>
  </si>
  <si>
    <t>E00245</t>
  </si>
  <si>
    <t>Benjamin Delgado</t>
  </si>
  <si>
    <t>E01807</t>
  </si>
  <si>
    <t>Cameron Evans</t>
  </si>
  <si>
    <t>E01091</t>
  </si>
  <si>
    <t>Carter Reed</t>
  </si>
  <si>
    <t>E02378</t>
  </si>
  <si>
    <t>Audrey Smith</t>
  </si>
  <si>
    <t>E04332</t>
  </si>
  <si>
    <t>Ezra Simmons</t>
  </si>
  <si>
    <t>E03438</t>
  </si>
  <si>
    <t>Asher Morales</t>
  </si>
  <si>
    <t>E02944</t>
  </si>
  <si>
    <t>Joshua Fong</t>
  </si>
  <si>
    <t>E02148</t>
  </si>
  <si>
    <t>Christopher Vega</t>
  </si>
  <si>
    <t>E02838</t>
  </si>
  <si>
    <t>Julia Pham</t>
  </si>
  <si>
    <t>E04222</t>
  </si>
  <si>
    <t>Quinn Xiong</t>
  </si>
  <si>
    <t>E03018</t>
  </si>
  <si>
    <t>Autumn Reed</t>
  </si>
  <si>
    <t>E00467</t>
  </si>
  <si>
    <t>Sofia Dinh</t>
  </si>
  <si>
    <t>E00306</t>
  </si>
  <si>
    <t>Piper Patterson</t>
  </si>
  <si>
    <t>E04779</t>
  </si>
  <si>
    <t>Cameron Young</t>
  </si>
  <si>
    <t>E03347</t>
  </si>
  <si>
    <t>Rylee Dinh</t>
  </si>
  <si>
    <t>E00422</t>
  </si>
  <si>
    <t>Jade Acosta</t>
  </si>
  <si>
    <t>E00265</t>
  </si>
  <si>
    <t>Mila Vasquez</t>
  </si>
  <si>
    <t>E02914</t>
  </si>
  <si>
    <t>Maria Wilson</t>
  </si>
  <si>
    <t>E01924</t>
  </si>
  <si>
    <t>Anna Gutierrez</t>
  </si>
  <si>
    <t>E04571</t>
  </si>
  <si>
    <t>Hadley Contreras</t>
  </si>
  <si>
    <t>E02693</t>
  </si>
  <si>
    <t>Grace Campos</t>
  </si>
  <si>
    <t>E03359</t>
  </si>
  <si>
    <t>Autumn Ortiz</t>
  </si>
  <si>
    <t>E00360</t>
  </si>
  <si>
    <t>Dylan Thao</t>
  </si>
  <si>
    <t>E02284</t>
  </si>
  <si>
    <t>Josephine Salazar</t>
  </si>
  <si>
    <t>E01357</t>
  </si>
  <si>
    <t>Paisley Hunter</t>
  </si>
  <si>
    <t>E03802</t>
  </si>
  <si>
    <t>Thomas Vazquez</t>
  </si>
  <si>
    <t>E02417</t>
  </si>
  <si>
    <t>Alice Young</t>
  </si>
  <si>
    <t>E04962</t>
  </si>
  <si>
    <t>Elena Tan</t>
  </si>
  <si>
    <t>E03893</t>
  </si>
  <si>
    <t>Alice Xiong</t>
  </si>
  <si>
    <t>E00553</t>
  </si>
  <si>
    <t>Isla Yoon</t>
  </si>
  <si>
    <t>E04226</t>
  </si>
  <si>
    <t>Andrew Moore</t>
  </si>
  <si>
    <t>E04308</t>
  </si>
  <si>
    <t>Kai Flores</t>
  </si>
  <si>
    <t>E02730</t>
  </si>
  <si>
    <t>Axel Soto</t>
  </si>
  <si>
    <t>E00465</t>
  </si>
  <si>
    <t>Dominic Parker</t>
  </si>
  <si>
    <t>E04345</t>
  </si>
  <si>
    <t>Eliana Grant</t>
  </si>
  <si>
    <t>Elias Dang</t>
  </si>
  <si>
    <t>E00144</t>
  </si>
  <si>
    <t>Theodore Ngo</t>
  </si>
  <si>
    <t>E02678</t>
  </si>
  <si>
    <t>Nicholas Rivera</t>
  </si>
  <si>
    <t>E02190</t>
  </si>
  <si>
    <t>Gabriel Carter</t>
  </si>
  <si>
    <t>E00268</t>
  </si>
  <si>
    <t>Ian Flores</t>
  </si>
  <si>
    <t>E03849</t>
  </si>
  <si>
    <t>Harper Chin</t>
  </si>
  <si>
    <t>E04811</t>
  </si>
  <si>
    <t>Athena Vasquez</t>
  </si>
  <si>
    <t>E03404</t>
  </si>
  <si>
    <t>Everleigh Nunez</t>
  </si>
  <si>
    <t>E00153</t>
  </si>
  <si>
    <t>Claire Jones</t>
  </si>
  <si>
    <t>E00096</t>
  </si>
  <si>
    <t>Peyton Cruz</t>
  </si>
  <si>
    <t>E02473</t>
  </si>
  <si>
    <t>Leonardo Lo</t>
  </si>
  <si>
    <t>E01167</t>
  </si>
  <si>
    <t>Kinsley Collins</t>
  </si>
  <si>
    <t>E03181</t>
  </si>
  <si>
    <t>Greyson Dang</t>
  </si>
  <si>
    <t>E00703</t>
  </si>
  <si>
    <t>Wesley Dominguez</t>
  </si>
  <si>
    <t>E02179</t>
  </si>
  <si>
    <t>Peyton Owens</t>
  </si>
  <si>
    <t>E04242</t>
  </si>
  <si>
    <t>Alice Lopez</t>
  </si>
  <si>
    <t>E03065</t>
  </si>
  <si>
    <t>Ezra Ortiz</t>
  </si>
  <si>
    <t>E01377</t>
  </si>
  <si>
    <t>Grayson Luu</t>
  </si>
  <si>
    <t>E01787</t>
  </si>
  <si>
    <t>Lillian Romero</t>
  </si>
  <si>
    <t>E03402</t>
  </si>
  <si>
    <t>Isaac Liu</t>
  </si>
  <si>
    <t>E03114</t>
  </si>
  <si>
    <t>Jameson Juarez</t>
  </si>
  <si>
    <t>E04004</t>
  </si>
  <si>
    <t>Everleigh Shah</t>
  </si>
  <si>
    <t>E02477</t>
  </si>
  <si>
    <t>Amelia Bui</t>
  </si>
  <si>
    <t>E03160</t>
  </si>
  <si>
    <t>Carter Ortiz</t>
  </si>
  <si>
    <t>E03919</t>
  </si>
  <si>
    <t>Grayson Chan</t>
  </si>
  <si>
    <t>E02856</t>
  </si>
  <si>
    <t>Amelia Kaur</t>
  </si>
  <si>
    <t>E01090</t>
  </si>
  <si>
    <t>Jacob Cheng</t>
  </si>
  <si>
    <t>E01820</t>
  </si>
  <si>
    <t>Nathan Miller</t>
  </si>
  <si>
    <t>E03563</t>
  </si>
  <si>
    <t>Ian Barnes</t>
  </si>
  <si>
    <t>Kennedy Romero</t>
  </si>
  <si>
    <t>E04641</t>
  </si>
  <si>
    <t>Scarlett Hill</t>
  </si>
  <si>
    <t>E03984</t>
  </si>
  <si>
    <t>Hailey Foster</t>
  </si>
  <si>
    <t>E02825</t>
  </si>
  <si>
    <t>Wyatt Li</t>
  </si>
  <si>
    <t>E04720</t>
  </si>
  <si>
    <t>Christopher Chung</t>
  </si>
  <si>
    <t>E02877</t>
  </si>
  <si>
    <t>Mila Allen</t>
  </si>
  <si>
    <t>E03981</t>
  </si>
  <si>
    <t>Eliana Li</t>
  </si>
  <si>
    <t>E01966</t>
  </si>
  <si>
    <t>Thomas Williams</t>
  </si>
  <si>
    <t>E03364</t>
  </si>
  <si>
    <t>Audrey Lee</t>
  </si>
  <si>
    <t>E02298</t>
  </si>
  <si>
    <t>Emily Doan</t>
  </si>
  <si>
    <t>E04699</t>
  </si>
  <si>
    <t>Ivy Tang</t>
  </si>
  <si>
    <t>E04969</t>
  </si>
  <si>
    <t>Abigail Vang</t>
  </si>
  <si>
    <t>E00955</t>
  </si>
  <si>
    <t>Theodore Marquez</t>
  </si>
  <si>
    <t>E00023</t>
  </si>
  <si>
    <t>Gabriel Joseph</t>
  </si>
  <si>
    <t>E04683</t>
  </si>
  <si>
    <t>Ezekiel Delgado</t>
  </si>
  <si>
    <t>E03834</t>
  </si>
  <si>
    <t>Anthony Carter</t>
  </si>
  <si>
    <t>E04484</t>
  </si>
  <si>
    <t>Vivian Thao</t>
  </si>
  <si>
    <t>E04926</t>
  </si>
  <si>
    <t>Emma Luna</t>
  </si>
  <si>
    <t>E02276</t>
  </si>
  <si>
    <t>Hazel Griffin</t>
  </si>
  <si>
    <t>E02649</t>
  </si>
  <si>
    <t>Charles Gonzalez</t>
  </si>
  <si>
    <t>E01706</t>
  </si>
  <si>
    <t>Avery Sun</t>
  </si>
  <si>
    <t>E03994</t>
  </si>
  <si>
    <t>Henry Jung</t>
  </si>
  <si>
    <t>E00608</t>
  </si>
  <si>
    <t>Anna Han</t>
  </si>
  <si>
    <t>E00667</t>
  </si>
  <si>
    <t>Skylar Shah</t>
  </si>
  <si>
    <t>E02024</t>
  </si>
  <si>
    <t>Addison Perez</t>
  </si>
  <si>
    <t>E01508</t>
  </si>
  <si>
    <t>Penelope Rodriguez</t>
  </si>
  <si>
    <t>E00371</t>
  </si>
  <si>
    <t>Melody Grant</t>
  </si>
  <si>
    <t>E04369</t>
  </si>
  <si>
    <t>Santiago f Gray</t>
  </si>
  <si>
    <t>E03532</t>
  </si>
  <si>
    <t>Jaxson Santiago</t>
  </si>
  <si>
    <t>E00863</t>
  </si>
  <si>
    <t>Lincoln Ramos</t>
  </si>
  <si>
    <t>E03310</t>
  </si>
  <si>
    <t>Dylan Campbell</t>
  </si>
  <si>
    <t>E01242</t>
  </si>
  <si>
    <t>Emery Doan</t>
  </si>
  <si>
    <t>E02535</t>
  </si>
  <si>
    <t>Caroline Perez</t>
  </si>
  <si>
    <t>E04751</t>
  </si>
  <si>
    <t>Grayson James</t>
  </si>
  <si>
    <t>E00952</t>
  </si>
  <si>
    <t>Jaxon Powell</t>
  </si>
  <si>
    <t>E04464</t>
  </si>
  <si>
    <t>Cooper Yoon</t>
  </si>
  <si>
    <t>E01684</t>
  </si>
  <si>
    <t>Jaxson Liang</t>
  </si>
  <si>
    <t>Clara Sanchez</t>
  </si>
  <si>
    <t>E02710</t>
  </si>
  <si>
    <t>Silas Huang</t>
  </si>
  <si>
    <t>E03457</t>
  </si>
  <si>
    <t>Ivy Desai</t>
  </si>
  <si>
    <t>E04163</t>
  </si>
  <si>
    <t>David Herrera</t>
  </si>
  <si>
    <t>E02696</t>
  </si>
  <si>
    <t>Ryan Lu</t>
  </si>
  <si>
    <t>E00956</t>
  </si>
  <si>
    <t>Eleanor Chau</t>
  </si>
  <si>
    <t>E02661</t>
  </si>
  <si>
    <t>Maya Chan</t>
  </si>
  <si>
    <t>E04032</t>
  </si>
  <si>
    <t>Emery Zhang</t>
  </si>
  <si>
    <t>E02572</t>
  </si>
  <si>
    <t>Luna Sanders</t>
  </si>
  <si>
    <t>Finance</t>
  </si>
  <si>
    <t>E01639</t>
  </si>
  <si>
    <t>Austin Vo</t>
  </si>
  <si>
    <t>Luke Martin</t>
  </si>
  <si>
    <t>E03838</t>
  </si>
  <si>
    <t>Madeline Walker</t>
  </si>
  <si>
    <t>E04239</t>
  </si>
  <si>
    <t>Everleigh Ng</t>
  </si>
  <si>
    <t>E00163</t>
  </si>
  <si>
    <t>Bella Powell</t>
  </si>
  <si>
    <t>E00402</t>
  </si>
  <si>
    <t>Dominic Guzman</t>
  </si>
  <si>
    <t>E03247</t>
  </si>
  <si>
    <t>Caroline Jenkins</t>
  </si>
  <si>
    <t>E03824</t>
  </si>
  <si>
    <t>Penelope Coleman</t>
  </si>
  <si>
    <t>E01499</t>
  </si>
  <si>
    <t>Jade Rojas</t>
  </si>
  <si>
    <t>E00254</t>
  </si>
  <si>
    <t>Samuel Morales</t>
  </si>
  <si>
    <t>John Soto</t>
  </si>
  <si>
    <t>E00595</t>
  </si>
  <si>
    <t>Everly Chow</t>
  </si>
  <si>
    <t>E00972</t>
  </si>
  <si>
    <t>Amelia Salazar</t>
  </si>
  <si>
    <t>E04568</t>
  </si>
  <si>
    <t>E03612</t>
  </si>
  <si>
    <t>Grayson Cooper</t>
  </si>
  <si>
    <t>E00691</t>
  </si>
  <si>
    <t>Ezekiel Desai</t>
  </si>
  <si>
    <t>E04379</t>
  </si>
  <si>
    <t>Scarlett Rodriguez</t>
  </si>
  <si>
    <t>E02872</t>
  </si>
  <si>
    <t>Liam Jung</t>
  </si>
  <si>
    <t>E00417</t>
  </si>
  <si>
    <t>Athena Carrillo</t>
  </si>
  <si>
    <t>E00013</t>
  </si>
  <si>
    <t>Elena Vang</t>
  </si>
  <si>
    <t>E01095</t>
  </si>
  <si>
    <t>Isla Lai</t>
  </si>
  <si>
    <t>E04449</t>
  </si>
  <si>
    <t>Miles Hsu</t>
  </si>
  <si>
    <t>E03907</t>
  </si>
  <si>
    <t>Camila Watson</t>
  </si>
  <si>
    <t>E04130</t>
  </si>
  <si>
    <t>Elias Figueroa</t>
  </si>
  <si>
    <t>E01546</t>
  </si>
  <si>
    <t>Maria Hong</t>
  </si>
  <si>
    <t>E00941</t>
  </si>
  <si>
    <t>Sophie Ali</t>
  </si>
  <si>
    <t>E00626</t>
  </si>
  <si>
    <t>Luna Simmons</t>
  </si>
  <si>
    <t>E03904</t>
  </si>
  <si>
    <t>Hunter Ortiz</t>
  </si>
  <si>
    <t>E03864</t>
  </si>
  <si>
    <t>Ella Hunter</t>
  </si>
  <si>
    <t>E03252</t>
  </si>
  <si>
    <t>James Bui</t>
  </si>
  <si>
    <t>E01070</t>
  </si>
  <si>
    <t>Leonardo Martin</t>
  </si>
  <si>
    <t>E02810</t>
  </si>
  <si>
    <t>Layla Torres</t>
  </si>
  <si>
    <t>E00842</t>
  </si>
  <si>
    <t>John Vega</t>
  </si>
  <si>
    <t>E04103</t>
  </si>
  <si>
    <t>Isabella Soto</t>
  </si>
  <si>
    <t>E00187</t>
  </si>
  <si>
    <t>Miles Mehta</t>
  </si>
  <si>
    <t>E04136</t>
  </si>
  <si>
    <t>Mason Cao</t>
  </si>
  <si>
    <t>E03096</t>
  </si>
  <si>
    <t>Kennedy Zhang</t>
  </si>
  <si>
    <t>E01896</t>
  </si>
  <si>
    <t>Adam Nelson</t>
  </si>
  <si>
    <t>E04037</t>
  </si>
  <si>
    <t>Roman Martinez</t>
  </si>
  <si>
    <t>E04072</t>
  </si>
  <si>
    <t>Emery Mitchell</t>
  </si>
  <si>
    <t>E00501</t>
  </si>
  <si>
    <t>Melody Ho</t>
  </si>
  <si>
    <t>E04601</t>
  </si>
  <si>
    <t>Allison Ayala</t>
  </si>
  <si>
    <t>E02147</t>
  </si>
  <si>
    <t>Allison Medina</t>
  </si>
  <si>
    <t>E01977</t>
  </si>
  <si>
    <t>Raelynn Gupta</t>
  </si>
  <si>
    <t>E00834</t>
  </si>
  <si>
    <t>Vivian Guzman</t>
  </si>
  <si>
    <t>E00399</t>
  </si>
  <si>
    <t>Connor Walker</t>
  </si>
  <si>
    <t>E01711</t>
  </si>
  <si>
    <t>Benjamin Ford</t>
  </si>
  <si>
    <t>E04749</t>
  </si>
  <si>
    <t>Caroline Phan</t>
  </si>
  <si>
    <t>E02108</t>
  </si>
  <si>
    <t>Madeline Coleman</t>
  </si>
  <si>
    <t>E02769</t>
  </si>
  <si>
    <t>Riley Marquez</t>
  </si>
  <si>
    <t>E01981</t>
  </si>
  <si>
    <t>Genesis Banks</t>
  </si>
  <si>
    <t>E04927</t>
  </si>
  <si>
    <t>Ezekiel Bryant</t>
  </si>
  <si>
    <t>E03799</t>
  </si>
  <si>
    <t>Natalie Hwang</t>
  </si>
  <si>
    <t>E02965</t>
  </si>
  <si>
    <t>Andrew Do</t>
  </si>
  <si>
    <t>E02895</t>
  </si>
  <si>
    <t>Mila Soto</t>
  </si>
  <si>
    <t>E03226</t>
  </si>
  <si>
    <t>Angel Stewart</t>
  </si>
  <si>
    <t>E01845</t>
  </si>
  <si>
    <t>Leo Fernandez</t>
  </si>
  <si>
    <t>E04448</t>
  </si>
  <si>
    <t>Adrian Ruiz</t>
  </si>
  <si>
    <t>E01870</t>
  </si>
  <si>
    <t>Carson Chau</t>
  </si>
  <si>
    <t>E02604</t>
  </si>
  <si>
    <t>Brooklyn Collins</t>
  </si>
  <si>
    <t>E01262</t>
  </si>
  <si>
    <t>E01075</t>
  </si>
  <si>
    <t>Joshua Juarez</t>
  </si>
  <si>
    <t>Genesis Hunter</t>
  </si>
  <si>
    <t>E03393</t>
  </si>
  <si>
    <t>Henry Figueroa</t>
  </si>
  <si>
    <t>E00711</t>
  </si>
  <si>
    <t>Melody Chin</t>
  </si>
  <si>
    <t>Ella Jenkins</t>
  </si>
  <si>
    <t>E01668</t>
  </si>
  <si>
    <t>Naomi Xi</t>
  </si>
  <si>
    <t>E02088</t>
  </si>
  <si>
    <t>Skylar Ayala</t>
  </si>
  <si>
    <t>Raelynn Ma</t>
  </si>
  <si>
    <t>E02857</t>
  </si>
  <si>
    <t>Mason Jimenez</t>
  </si>
  <si>
    <t>E02687</t>
  </si>
  <si>
    <t>Caroline Nelson</t>
  </si>
  <si>
    <t>E02748</t>
  </si>
  <si>
    <t>Genesis Zhu</t>
  </si>
  <si>
    <t>Lucy Figueroa</t>
  </si>
  <si>
    <t>E02899</t>
  </si>
  <si>
    <t>Joshua Cortez</t>
  </si>
  <si>
    <t>Everleigh Simmons</t>
  </si>
  <si>
    <t>E03947</t>
  </si>
  <si>
    <t>Logan Soto</t>
  </si>
  <si>
    <t>E02628</t>
  </si>
  <si>
    <t>Nora Nelson</t>
  </si>
  <si>
    <t>E02665</t>
  </si>
  <si>
    <t>Bella Butler</t>
  </si>
  <si>
    <t>E00605</t>
  </si>
  <si>
    <t>Nova Williams</t>
  </si>
  <si>
    <t>Elena Patterson</t>
  </si>
  <si>
    <t>E04005</t>
  </si>
  <si>
    <t>Lincoln Wong</t>
  </si>
  <si>
    <t>E03465</t>
  </si>
  <si>
    <t>Harper Phan</t>
  </si>
  <si>
    <t>E01006</t>
  </si>
  <si>
    <t>Autumn Leung</t>
  </si>
  <si>
    <t>E00091</t>
  </si>
  <si>
    <t>Emilia Chu</t>
  </si>
  <si>
    <t>E04221</t>
  </si>
  <si>
    <t>Roman King</t>
  </si>
  <si>
    <t>E02249</t>
  </si>
  <si>
    <t>Allison Daniels</t>
  </si>
  <si>
    <t>E01638</t>
  </si>
  <si>
    <t>Elizabeth Huang</t>
  </si>
  <si>
    <t>E01193</t>
  </si>
  <si>
    <t>Raelynn Lu</t>
  </si>
  <si>
    <t>E00440</t>
  </si>
  <si>
    <t>Adeline Thao</t>
  </si>
  <si>
    <t>E00206</t>
  </si>
  <si>
    <t>Theodore Xi</t>
  </si>
  <si>
    <t>E04088</t>
  </si>
  <si>
    <t>Ezra Liang</t>
  </si>
  <si>
    <t>E02907</t>
  </si>
  <si>
    <t>Jose Singh</t>
  </si>
  <si>
    <t>E02375</t>
  </si>
  <si>
    <t>Lincoln Huynh</t>
  </si>
  <si>
    <t>E00324</t>
  </si>
  <si>
    <t>Hailey Song</t>
  </si>
  <si>
    <t>E00518</t>
  </si>
  <si>
    <t>Lydia Morales</t>
  </si>
  <si>
    <t>E02033</t>
  </si>
  <si>
    <t>Grace Sun</t>
  </si>
  <si>
    <t>E01844</t>
  </si>
  <si>
    <t>Jayden Kang</t>
  </si>
  <si>
    <t>E02639</t>
  </si>
  <si>
    <t>Sebastian Le</t>
  </si>
  <si>
    <t>E00287</t>
  </si>
  <si>
    <t>Luca Nelson</t>
  </si>
  <si>
    <t>E01947</t>
  </si>
  <si>
    <t>Sophie Owens</t>
  </si>
  <si>
    <t>E02259</t>
  </si>
  <si>
    <t>Emily Lau</t>
  </si>
  <si>
    <t>E00342</t>
  </si>
  <si>
    <t>Wesley Doan</t>
  </si>
  <si>
    <t>E01832</t>
  </si>
  <si>
    <t>Ezra Singh</t>
  </si>
  <si>
    <t>E01755</t>
  </si>
  <si>
    <t>Audrey Patel</t>
  </si>
  <si>
    <t>E03055</t>
  </si>
  <si>
    <t>Austin Rojas</t>
  </si>
  <si>
    <t>E02968</t>
  </si>
  <si>
    <t>Caroline Santos</t>
  </si>
  <si>
    <t>E01337</t>
  </si>
  <si>
    <t>Andrew Coleman</t>
  </si>
  <si>
    <t>E04035</t>
  </si>
  <si>
    <t>Hailey Lai</t>
  </si>
  <si>
    <t>E00577</t>
  </si>
  <si>
    <t>Nora Nunez</t>
  </si>
  <si>
    <t>E00225</t>
  </si>
  <si>
    <t>Angel Delgado</t>
  </si>
  <si>
    <t>E03106</t>
  </si>
  <si>
    <t>Xavier Davis</t>
  </si>
  <si>
    <t>E01350</t>
  </si>
  <si>
    <t>Natalie Carter</t>
  </si>
  <si>
    <t>E03718</t>
  </si>
  <si>
    <t>Zoe Zhou</t>
  </si>
  <si>
    <t>E01338</t>
  </si>
  <si>
    <t>Jaxson Coleman</t>
  </si>
  <si>
    <t>E02684</t>
  </si>
  <si>
    <t>Aaron Maldonado</t>
  </si>
  <si>
    <t>Leonardo Luong</t>
  </si>
  <si>
    <t>Dylan Chin</t>
  </si>
  <si>
    <t>E01909</t>
  </si>
  <si>
    <t>Lillian Khan</t>
  </si>
  <si>
    <t>E02521</t>
  </si>
  <si>
    <t>Lily Nguyen</t>
  </si>
  <si>
    <t>E00591</t>
  </si>
  <si>
    <t>Savannah Ali</t>
  </si>
  <si>
    <t>Human Resources</t>
  </si>
  <si>
    <t>E00530</t>
  </si>
  <si>
    <t>Eli Jones</t>
  </si>
  <si>
    <t>E02206</t>
  </si>
  <si>
    <t>Jose Henderson</t>
  </si>
  <si>
    <t>E01754</t>
  </si>
  <si>
    <t>Owen Lam</t>
  </si>
  <si>
    <t>Sr. Business Partner</t>
  </si>
  <si>
    <t>E04917</t>
  </si>
  <si>
    <t>Everleigh Washington</t>
  </si>
  <si>
    <t>HRIS Analyst</t>
  </si>
  <si>
    <t>E01848</t>
  </si>
  <si>
    <t>Zoey Jackson</t>
  </si>
  <si>
    <t>Business Partner</t>
  </si>
  <si>
    <t>E02112</t>
  </si>
  <si>
    <t>Christian Sanders</t>
  </si>
  <si>
    <t>E00436</t>
  </si>
  <si>
    <t>Everly Walker</t>
  </si>
  <si>
    <t>E01516</t>
  </si>
  <si>
    <t>Willow Mai</t>
  </si>
  <si>
    <t>E01234</t>
  </si>
  <si>
    <t>Jack Cheng</t>
  </si>
  <si>
    <t>E02802</t>
  </si>
  <si>
    <t>Matthew Chau</t>
  </si>
  <si>
    <t>E03816</t>
  </si>
  <si>
    <t>Leilani Chow</t>
  </si>
  <si>
    <t>E02017</t>
  </si>
  <si>
    <t>Connor Joseph</t>
  </si>
  <si>
    <t>E00128</t>
  </si>
  <si>
    <t>Everleigh Espinoza</t>
  </si>
  <si>
    <t>E03737</t>
  </si>
  <si>
    <t>Kennedy Rahman</t>
  </si>
  <si>
    <t>E00130</t>
  </si>
  <si>
    <t>Paisley Kang</t>
  </si>
  <si>
    <t>E04682</t>
  </si>
  <si>
    <t>Colton Thao</t>
  </si>
  <si>
    <t>E00431</t>
  </si>
  <si>
    <t>Skylar Doan</t>
  </si>
  <si>
    <t>E00672</t>
  </si>
  <si>
    <t>Mila Pena</t>
  </si>
  <si>
    <t>E03506</t>
  </si>
  <si>
    <t>Jaxson Mai</t>
  </si>
  <si>
    <t>E01584</t>
  </si>
  <si>
    <t>Carter Mejia</t>
  </si>
  <si>
    <t>E02489</t>
  </si>
  <si>
    <t>Ethan Clark</t>
  </si>
  <si>
    <t>E02761</t>
  </si>
  <si>
    <t>Luca Duong</t>
  </si>
  <si>
    <t>E01970</t>
  </si>
  <si>
    <t>Vivian Barnes</t>
  </si>
  <si>
    <t>E04871</t>
  </si>
  <si>
    <t>Liam Grant</t>
  </si>
  <si>
    <t>E01687</t>
  </si>
  <si>
    <t>Luke Mai</t>
  </si>
  <si>
    <t>E04167</t>
  </si>
  <si>
    <t>Henry Alvarez</t>
  </si>
  <si>
    <t>E00976</t>
  </si>
  <si>
    <t>Zoe Rodriguez</t>
  </si>
  <si>
    <t>E01412</t>
  </si>
  <si>
    <t>Eva Jenkins</t>
  </si>
  <si>
    <t>E04386</t>
  </si>
  <si>
    <t>Cameron Powell</t>
  </si>
  <si>
    <t>E01232</t>
  </si>
  <si>
    <t>Samantha Foster</t>
  </si>
  <si>
    <t>E02072</t>
  </si>
  <si>
    <t>Charles Robinson</t>
  </si>
  <si>
    <t>E00078</t>
  </si>
  <si>
    <t>Eva Garcia</t>
  </si>
  <si>
    <t>E02980</t>
  </si>
  <si>
    <t>Hailey Shin</t>
  </si>
  <si>
    <t>E04348</t>
  </si>
  <si>
    <t>Natalia Owens</t>
  </si>
  <si>
    <t>E03325</t>
  </si>
  <si>
    <t>Robert Edwards</t>
  </si>
  <si>
    <t>E01902</t>
  </si>
  <si>
    <t>Eleanor Li</t>
  </si>
  <si>
    <t>E02744</t>
  </si>
  <si>
    <t>Dylan Padilla</t>
  </si>
  <si>
    <t>E04029</t>
  </si>
  <si>
    <t>Jayden Jimenez</t>
  </si>
  <si>
    <t>E00311</t>
  </si>
  <si>
    <t>Scarlett Figueroa</t>
  </si>
  <si>
    <t>E03167</t>
  </si>
  <si>
    <t>Luke Zheng</t>
  </si>
  <si>
    <t>E00432</t>
  </si>
  <si>
    <t>Eli Gupta</t>
  </si>
  <si>
    <t>E03045</t>
  </si>
  <si>
    <t>Andrew Huynh</t>
  </si>
  <si>
    <t>E04590</t>
  </si>
  <si>
    <t>Isaac Sanders</t>
  </si>
  <si>
    <t>E04224</t>
  </si>
  <si>
    <t>Lucas Ramos</t>
  </si>
  <si>
    <t>E00207</t>
  </si>
  <si>
    <t>E04972</t>
  </si>
  <si>
    <t>Ivy Daniels</t>
  </si>
  <si>
    <t>E02599</t>
  </si>
  <si>
    <t>Daniel Huang</t>
  </si>
  <si>
    <t>E02044</t>
  </si>
  <si>
    <t>Caroline Alexander</t>
  </si>
  <si>
    <t>E01118</t>
  </si>
  <si>
    <t>Roman Yang</t>
  </si>
  <si>
    <t>E00650</t>
  </si>
  <si>
    <t>Emery Chang</t>
  </si>
  <si>
    <t>E03461</t>
  </si>
  <si>
    <t>Nathan Lau</t>
  </si>
  <si>
    <t>E03490</t>
  </si>
  <si>
    <t>Henry Campos</t>
  </si>
  <si>
    <t>E02185</t>
  </si>
  <si>
    <t>Aubrey Yoon</t>
  </si>
  <si>
    <t>E00403</t>
  </si>
  <si>
    <t>Liliana Soto</t>
  </si>
  <si>
    <t>E04358</t>
  </si>
  <si>
    <t>Grayson Soto</t>
  </si>
  <si>
    <t>E04662</t>
  </si>
  <si>
    <t>Julia Morris</t>
  </si>
  <si>
    <t>E02140</t>
  </si>
  <si>
    <t>Naomi Zhao</t>
  </si>
  <si>
    <t>E00364</t>
  </si>
  <si>
    <t>Matthew Howard</t>
  </si>
  <si>
    <t>E03889</t>
  </si>
  <si>
    <t>Caleb Flores</t>
  </si>
  <si>
    <t>E04795</t>
  </si>
  <si>
    <t>Eloise Alexander</t>
  </si>
  <si>
    <t>E02103</t>
  </si>
  <si>
    <t>Andrew Ma</t>
  </si>
  <si>
    <t>E03097</t>
  </si>
  <si>
    <t>Brooks Stewart</t>
  </si>
  <si>
    <t>Hazel Cortez</t>
  </si>
  <si>
    <t>E04799</t>
  </si>
  <si>
    <t>Mila Roberts</t>
  </si>
  <si>
    <t>E04417</t>
  </si>
  <si>
    <t>Chloe Salazar</t>
  </si>
  <si>
    <t>E01407</t>
  </si>
  <si>
    <t>Ellie Guerrero</t>
  </si>
  <si>
    <t>E01714</t>
  </si>
  <si>
    <t>Savannah Park</t>
  </si>
  <si>
    <t>E01076</t>
  </si>
  <si>
    <t>Sofia Vu</t>
  </si>
  <si>
    <t>E02843</t>
  </si>
  <si>
    <t>Lily Pena</t>
  </si>
  <si>
    <t>E02063</t>
  </si>
  <si>
    <t>Ian Gutierrez</t>
  </si>
  <si>
    <t>E03571</t>
  </si>
  <si>
    <t>Lincoln Henderson</t>
  </si>
  <si>
    <t>E02770</t>
  </si>
  <si>
    <t>James Huang</t>
  </si>
  <si>
    <t>E02884</t>
  </si>
  <si>
    <t>Axel Johnson</t>
  </si>
  <si>
    <t>E00701</t>
  </si>
  <si>
    <t>Madeline Garcia</t>
  </si>
  <si>
    <t>E02920</t>
  </si>
  <si>
    <t>Willow Woods</t>
  </si>
  <si>
    <t>E04299</t>
  </si>
  <si>
    <t>Paisley Hall</t>
  </si>
  <si>
    <t>E03471</t>
  </si>
  <si>
    <t>Julia Sandoval</t>
  </si>
  <si>
    <t>Kennedy Vargas</t>
  </si>
  <si>
    <t>E02066</t>
  </si>
  <si>
    <t>Grayson Yee</t>
  </si>
  <si>
    <t>E03681</t>
  </si>
  <si>
    <t>Lyla Chen</t>
  </si>
  <si>
    <t>E00810</t>
  </si>
  <si>
    <t>Hunter Nunez</t>
  </si>
  <si>
    <t>E02391</t>
  </si>
  <si>
    <t>Natalia Santos</t>
  </si>
  <si>
    <t>E02642</t>
  </si>
  <si>
    <t>Sebastian Rogers</t>
  </si>
  <si>
    <t>E03528</t>
  </si>
  <si>
    <t>Leo Hsu</t>
  </si>
  <si>
    <t>E01268</t>
  </si>
  <si>
    <t>Charlotte Wu</t>
  </si>
  <si>
    <t>E01209</t>
  </si>
  <si>
    <t>Jayden Williams</t>
  </si>
  <si>
    <t>Alexander Jackson</t>
  </si>
  <si>
    <t>E00951</t>
  </si>
  <si>
    <t>Everly Lin</t>
  </si>
  <si>
    <t>E00503</t>
  </si>
  <si>
    <t>Leah Patterson</t>
  </si>
  <si>
    <t>E00676</t>
  </si>
  <si>
    <t>Isaac Yoon</t>
  </si>
  <si>
    <t>Liam Sanders</t>
  </si>
  <si>
    <t>E04564</t>
  </si>
  <si>
    <t>Luke Sanchez</t>
  </si>
  <si>
    <t>E02235</t>
  </si>
  <si>
    <t>Riley Ramirez</t>
  </si>
  <si>
    <t>E01188</t>
  </si>
  <si>
    <t>Alexander James</t>
  </si>
  <si>
    <t>E04920</t>
  </si>
  <si>
    <t>Nevaeh Hsu</t>
  </si>
  <si>
    <t>E03910</t>
  </si>
  <si>
    <t>Nova Hsu</t>
  </si>
  <si>
    <t>E00369</t>
  </si>
  <si>
    <t>Genesis Woods</t>
  </si>
  <si>
    <t>E02492</t>
  </si>
  <si>
    <t>Parker Sandoval</t>
  </si>
  <si>
    <t>Cooper Gupta</t>
  </si>
  <si>
    <t>E00340</t>
  </si>
  <si>
    <t>Eliana Allen</t>
  </si>
  <si>
    <t>E01111</t>
  </si>
  <si>
    <t>Santiago f Moua</t>
  </si>
  <si>
    <t>E00089</t>
  </si>
  <si>
    <t>Sofia Yoon</t>
  </si>
  <si>
    <t>E03362</t>
  </si>
  <si>
    <t>Lily Henderson</t>
  </si>
  <si>
    <t>E03637</t>
  </si>
  <si>
    <t>Landon Thao</t>
  </si>
  <si>
    <t>E01264</t>
  </si>
  <si>
    <t>Hazel Alvarez</t>
  </si>
  <si>
    <t>E00480</t>
  </si>
  <si>
    <t>Hadley Yee</t>
  </si>
  <si>
    <t>E00203</t>
  </si>
  <si>
    <t>Julia Doan</t>
  </si>
  <si>
    <t>E00647</t>
  </si>
  <si>
    <t>Dylan Ali</t>
  </si>
  <si>
    <t>Emily Gupta</t>
  </si>
  <si>
    <t>E00459</t>
  </si>
  <si>
    <t>Jackson Jordan</t>
  </si>
  <si>
    <t>Leilani Thao</t>
  </si>
  <si>
    <t>E03379</t>
  </si>
  <si>
    <t>Landon Kim</t>
  </si>
  <si>
    <t>E02193</t>
  </si>
  <si>
    <t>Josephine Acosta</t>
  </si>
  <si>
    <t>E00880</t>
  </si>
  <si>
    <t>Grace Carter</t>
  </si>
  <si>
    <t>E04562</t>
  </si>
  <si>
    <t>Kinsley Martinez</t>
  </si>
  <si>
    <t>E02554</t>
  </si>
  <si>
    <t>Joshua Ramirez</t>
  </si>
  <si>
    <t>E03412</t>
  </si>
  <si>
    <t>Joshua Martin</t>
  </si>
  <si>
    <t>E00446</t>
  </si>
  <si>
    <t>Isaac Han</t>
  </si>
  <si>
    <t>E02363</t>
  </si>
  <si>
    <t>Eliza Liang</t>
  </si>
  <si>
    <t>E02561</t>
  </si>
  <si>
    <t>Samantha Vargas</t>
  </si>
  <si>
    <t>E00758</t>
  </si>
  <si>
    <t>Alice Roberts</t>
  </si>
  <si>
    <t>E03858</t>
  </si>
  <si>
    <t>John Cho</t>
  </si>
  <si>
    <t>E02310</t>
  </si>
  <si>
    <t>Jordan Phillips</t>
  </si>
  <si>
    <t>E03430</t>
  </si>
  <si>
    <t>Leo Herrera</t>
  </si>
  <si>
    <t>E02387</t>
  </si>
  <si>
    <t>Emily Davis</t>
  </si>
  <si>
    <t>IT</t>
  </si>
  <si>
    <t>E04105</t>
  </si>
  <si>
    <t>Theodore Dinh</t>
  </si>
  <si>
    <t>Technical Architect</t>
  </si>
  <si>
    <t>E02832</t>
  </si>
  <si>
    <t>Penelope Jordan</t>
  </si>
  <si>
    <t>Computer Systems Manager</t>
  </si>
  <si>
    <t>E01550</t>
  </si>
  <si>
    <t>Ruby Barnes</t>
  </si>
  <si>
    <t>E04116</t>
  </si>
  <si>
    <t>David Barnes</t>
  </si>
  <si>
    <t>E03680</t>
  </si>
  <si>
    <t>Elias Alvarado</t>
  </si>
  <si>
    <t>E03484</t>
  </si>
  <si>
    <t>Logan Rivera</t>
  </si>
  <si>
    <t>E00304</t>
  </si>
  <si>
    <t>Dylan Choi</t>
  </si>
  <si>
    <t>E02594</t>
  </si>
  <si>
    <t>Ezekiel Kumar</t>
  </si>
  <si>
    <t>IT Coordinator</t>
  </si>
  <si>
    <t>E02074</t>
  </si>
  <si>
    <t>Nora Brown</t>
  </si>
  <si>
    <t>Enterprise Architect</t>
  </si>
  <si>
    <t>E04285</t>
  </si>
  <si>
    <t>Riley Padilla</t>
  </si>
  <si>
    <t>E01417</t>
  </si>
  <si>
    <t>Leah Pena</t>
  </si>
  <si>
    <t>E03574</t>
  </si>
  <si>
    <t>John Moore</t>
  </si>
  <si>
    <t>E03538</t>
  </si>
  <si>
    <t>Gabriel Holmes</t>
  </si>
  <si>
    <t>Wyatt Rojas</t>
  </si>
  <si>
    <t>E03830</t>
  </si>
  <si>
    <t>Eva Coleman</t>
  </si>
  <si>
    <t>E02862</t>
  </si>
  <si>
    <t>Peyton Huang</t>
  </si>
  <si>
    <t>E00699</t>
  </si>
  <si>
    <t>Ava Ayala</t>
  </si>
  <si>
    <t>Penelope Guerrero</t>
  </si>
  <si>
    <t>Anna Mehta</t>
  </si>
  <si>
    <t>Cloud Infrastructure Architect</t>
  </si>
  <si>
    <t>E01540</t>
  </si>
  <si>
    <t>Miles Salazar</t>
  </si>
  <si>
    <t>E03417</t>
  </si>
  <si>
    <t>Benjamin Moua</t>
  </si>
  <si>
    <t>E03440</t>
  </si>
  <si>
    <t>Genesis Navarro</t>
  </si>
  <si>
    <t>Eliza Hernandez</t>
  </si>
  <si>
    <t>Network Architect</t>
  </si>
  <si>
    <t>E01258</t>
  </si>
  <si>
    <t>Gabriel Brooks</t>
  </si>
  <si>
    <t>Network Engineer</t>
  </si>
  <si>
    <t>E04931</t>
  </si>
  <si>
    <t>Zoe Romero</t>
  </si>
  <si>
    <t>E00443</t>
  </si>
  <si>
    <t>Nolan Bui</t>
  </si>
  <si>
    <t>E02875</t>
  </si>
  <si>
    <t>Madeline Shin</t>
  </si>
  <si>
    <t>E04903</t>
  </si>
  <si>
    <t>Skylar Liu</t>
  </si>
  <si>
    <t>E04735</t>
  </si>
  <si>
    <t>Nova Coleman</t>
  </si>
  <si>
    <t>System Administrator </t>
  </si>
  <si>
    <t>E01642</t>
  </si>
  <si>
    <t>Mia Lam</t>
  </si>
  <si>
    <t>E02331</t>
  </si>
  <si>
    <t>Sophia Huynh</t>
  </si>
  <si>
    <t>E04267</t>
  </si>
  <si>
    <t>Greyson Sanders</t>
  </si>
  <si>
    <t>E03042</t>
  </si>
  <si>
    <t>Ava Nelson</t>
  </si>
  <si>
    <t>Systems Analyst</t>
  </si>
  <si>
    <t>E03131</t>
  </si>
  <si>
    <t>Ezekiel Reed</t>
  </si>
  <si>
    <t>Mateo Williams</t>
  </si>
  <si>
    <t>E02094</t>
  </si>
  <si>
    <t>Matthew Gupta</t>
  </si>
  <si>
    <t>E03567</t>
  </si>
  <si>
    <t>Silas Chavez</t>
  </si>
  <si>
    <t>Elias Zhang</t>
  </si>
  <si>
    <t>Solutions Architect</t>
  </si>
  <si>
    <t>E00521</t>
  </si>
  <si>
    <t>Lily Carter</t>
  </si>
  <si>
    <t>E02855</t>
  </si>
  <si>
    <t>Piper Cheng</t>
  </si>
  <si>
    <t>E00816</t>
  </si>
  <si>
    <t>Skylar Watson</t>
  </si>
  <si>
    <t>E02283</t>
  </si>
  <si>
    <t>Jaxon Park</t>
  </si>
  <si>
    <t>E04888</t>
  </si>
  <si>
    <t>Elijah Henry</t>
  </si>
  <si>
    <t>E04504</t>
  </si>
  <si>
    <t>Jameson Alvarado</t>
  </si>
  <si>
    <t>E04618</t>
  </si>
  <si>
    <t>Mason Zhao</t>
  </si>
  <si>
    <t>E00535</t>
  </si>
  <si>
    <t>Nathan Mendez</t>
  </si>
  <si>
    <t>E01361</t>
  </si>
  <si>
    <t>Emma Hill</t>
  </si>
  <si>
    <t>E03269</t>
  </si>
  <si>
    <t>Charlotte Chu</t>
  </si>
  <si>
    <t>E01037</t>
  </si>
  <si>
    <t>Jeremiah Chu</t>
  </si>
  <si>
    <t>IT Systems Architect</t>
  </si>
  <si>
    <t>E00671</t>
  </si>
  <si>
    <t>Miles Cho</t>
  </si>
  <si>
    <t>E02216</t>
  </si>
  <si>
    <t>Caleb Marquez</t>
  </si>
  <si>
    <t>E02333</t>
  </si>
  <si>
    <t>Jaxson Wright</t>
  </si>
  <si>
    <t>Service Desk Analyst</t>
  </si>
  <si>
    <t>E00233</t>
  </si>
  <si>
    <t>Brooklyn Reyes</t>
  </si>
  <si>
    <t>E00697</t>
  </si>
  <si>
    <t>Jonathan Chavez</t>
  </si>
  <si>
    <t>E00523</t>
  </si>
  <si>
    <t>Daniel Jordan</t>
  </si>
  <si>
    <t>Network Administrator</t>
  </si>
  <si>
    <t>E01986</t>
  </si>
  <si>
    <t>Wesley Sharma</t>
  </si>
  <si>
    <t>E01484</t>
  </si>
  <si>
    <t>Anna Zhu</t>
  </si>
  <si>
    <t>E02227</t>
  </si>
  <si>
    <t>Sofia Parker</t>
  </si>
  <si>
    <t>E03935</t>
  </si>
  <si>
    <t>Cora Jiang</t>
  </si>
  <si>
    <t>E00813</t>
  </si>
  <si>
    <t>Autumn Joseph</t>
  </si>
  <si>
    <t>E00870</t>
  </si>
  <si>
    <t>Evelyn Liang</t>
  </si>
  <si>
    <t>E04112</t>
  </si>
  <si>
    <t>Axel Chu</t>
  </si>
  <si>
    <t>E04572</t>
  </si>
  <si>
    <t>Jade Li</t>
  </si>
  <si>
    <t>E02747</t>
  </si>
  <si>
    <t>Kinsley Acosta</t>
  </si>
  <si>
    <t>E01064</t>
  </si>
  <si>
    <t>Clara Kang</t>
  </si>
  <si>
    <t>Charlotte Ruiz</t>
  </si>
  <si>
    <t>Avery Yee</t>
  </si>
  <si>
    <t>E01403</t>
  </si>
  <si>
    <t>Xavier Park</t>
  </si>
  <si>
    <t>E03941</t>
  </si>
  <si>
    <t>Isla Han</t>
  </si>
  <si>
    <t>Maria He</t>
  </si>
  <si>
    <t>E03474</t>
  </si>
  <si>
    <t>Violet Hall</t>
  </si>
  <si>
    <t>E01281</t>
  </si>
  <si>
    <t>Isaac Mitchell</t>
  </si>
  <si>
    <t>Landon Luu</t>
  </si>
  <si>
    <t>E03292</t>
  </si>
  <si>
    <t>Cora Evans</t>
  </si>
  <si>
    <t>E04567</t>
  </si>
  <si>
    <t>Madeline Hoang</t>
  </si>
  <si>
    <t>E04378</t>
  </si>
  <si>
    <t>E03908</t>
  </si>
  <si>
    <t>Miles Evans</t>
  </si>
  <si>
    <t>E01351</t>
  </si>
  <si>
    <t>Leo Owens</t>
  </si>
  <si>
    <t>E02681</t>
  </si>
  <si>
    <t>Caroline Owens</t>
  </si>
  <si>
    <t>E03807</t>
  </si>
  <si>
    <t>Kennedy Do</t>
  </si>
  <si>
    <t>E04816</t>
  </si>
  <si>
    <t>Jace Zhang</t>
  </si>
  <si>
    <t>Everly Coleman</t>
  </si>
  <si>
    <t>E04290</t>
  </si>
  <si>
    <t>Hannah Gomez</t>
  </si>
  <si>
    <t>Liliana Do</t>
  </si>
  <si>
    <t>E01378</t>
  </si>
  <si>
    <t>Genesis Xiong</t>
  </si>
  <si>
    <t>E02971</t>
  </si>
  <si>
    <t>Mia Wu</t>
  </si>
  <si>
    <t>Addison Roberts</t>
  </si>
  <si>
    <t>E03854</t>
  </si>
  <si>
    <t>Camila Li</t>
  </si>
  <si>
    <t>E02861</t>
  </si>
  <si>
    <t>Daniel Perry</t>
  </si>
  <si>
    <t>E04387</t>
  </si>
  <si>
    <t>Everleigh White</t>
  </si>
  <si>
    <t>E03090</t>
  </si>
  <si>
    <t>Penelope Choi</t>
  </si>
  <si>
    <t>E03328</t>
  </si>
  <si>
    <t>Lucy Johnson</t>
  </si>
  <si>
    <t>E01241</t>
  </si>
  <si>
    <t>Hadley Guerrero</t>
  </si>
  <si>
    <t>E03255</t>
  </si>
  <si>
    <t>Jose Brown</t>
  </si>
  <si>
    <t>E02023</t>
  </si>
  <si>
    <t>Maverick Mehta</t>
  </si>
  <si>
    <t>E03166</t>
  </si>
  <si>
    <t>Austin Edwards</t>
  </si>
  <si>
    <t>E04529</t>
  </si>
  <si>
    <t>Gabriel Yu</t>
  </si>
  <si>
    <t>Mason Watson</t>
  </si>
  <si>
    <t>E00632</t>
  </si>
  <si>
    <t>Angel Chang</t>
  </si>
  <si>
    <t>E03685</t>
  </si>
  <si>
    <t>Silas Hunter</t>
  </si>
  <si>
    <t>E00401</t>
  </si>
  <si>
    <t>Wesley Adams</t>
  </si>
  <si>
    <t>E01479</t>
  </si>
  <si>
    <t>Serenity Bailey</t>
  </si>
  <si>
    <t>E03540</t>
  </si>
  <si>
    <t>Emma Perry</t>
  </si>
  <si>
    <t>E04041</t>
  </si>
  <si>
    <t>Clara Huynh</t>
  </si>
  <si>
    <t>E04546</t>
  </si>
  <si>
    <t>Jade Hunter</t>
  </si>
  <si>
    <t>E04217</t>
  </si>
  <si>
    <t>Lydia Williams</t>
  </si>
  <si>
    <t>E00344</t>
  </si>
  <si>
    <t>Savannah He</t>
  </si>
  <si>
    <t>E00965</t>
  </si>
  <si>
    <t>Jacob Khan</t>
  </si>
  <si>
    <t>E04639</t>
  </si>
  <si>
    <t>Luna Taylor</t>
  </si>
  <si>
    <t>E03058</t>
  </si>
  <si>
    <t>Angel Xiong</t>
  </si>
  <si>
    <t>E04538</t>
  </si>
  <si>
    <t>Adeline Yang</t>
  </si>
  <si>
    <t>E01132</t>
  </si>
  <si>
    <t>Gabriella Johnson</t>
  </si>
  <si>
    <t>E04466</t>
  </si>
  <si>
    <t>Connor Bell</t>
  </si>
  <si>
    <t>E00747</t>
  </si>
  <si>
    <t>Leilani Baker</t>
  </si>
  <si>
    <t>E01524</t>
  </si>
  <si>
    <t>Ian Miller</t>
  </si>
  <si>
    <t>E01952</t>
  </si>
  <si>
    <t>Everett Lee</t>
  </si>
  <si>
    <t>E04784</t>
  </si>
  <si>
    <t>Joshua Lin</t>
  </si>
  <si>
    <t>Grayson Brown</t>
  </si>
  <si>
    <t>E00784</t>
  </si>
  <si>
    <t>Ella Nguyen</t>
  </si>
  <si>
    <t>E04925</t>
  </si>
  <si>
    <t>Athena Jordan</t>
  </si>
  <si>
    <t>Lincoln Reyes</t>
  </si>
  <si>
    <t>E01496</t>
  </si>
  <si>
    <t>Ava Ortiz</t>
  </si>
  <si>
    <t>E03616</t>
  </si>
  <si>
    <t>Josiah Lewis</t>
  </si>
  <si>
    <t>E02313</t>
  </si>
  <si>
    <t>Jeremiah Lu</t>
  </si>
  <si>
    <t>E03881</t>
  </si>
  <si>
    <t>Andrew Reed</t>
  </si>
  <si>
    <t>E03223</t>
  </si>
  <si>
    <t>Ethan Joseph</t>
  </si>
  <si>
    <t>E02917</t>
  </si>
  <si>
    <t>Everett Morales</t>
  </si>
  <si>
    <t>E03371</t>
  </si>
  <si>
    <t>Jack Alexander</t>
  </si>
  <si>
    <t>Liam Jordan</t>
  </si>
  <si>
    <t>E00593</t>
  </si>
  <si>
    <t>Luke Wilson</t>
  </si>
  <si>
    <t>E01103</t>
  </si>
  <si>
    <t>Lyla Alvarez</t>
  </si>
  <si>
    <t>E01958</t>
  </si>
  <si>
    <t>Angel Lin</t>
  </si>
  <si>
    <t>Easton Moore</t>
  </si>
  <si>
    <t>E00099</t>
  </si>
  <si>
    <t>Brooklyn Salazar</t>
  </si>
  <si>
    <t>E00044</t>
  </si>
  <si>
    <t>Scarlett Jenkins</t>
  </si>
  <si>
    <t>E04756</t>
  </si>
  <si>
    <t>Aiden Le</t>
  </si>
  <si>
    <t>E04114</t>
  </si>
  <si>
    <t>Christopher Lim</t>
  </si>
  <si>
    <t>E01423</t>
  </si>
  <si>
    <t>James Castillo</t>
  </si>
  <si>
    <t>E03354</t>
  </si>
  <si>
    <t>Silas Estrada</t>
  </si>
  <si>
    <t>Layla Salazar</t>
  </si>
  <si>
    <t>E01724</t>
  </si>
  <si>
    <t>Nolan Molina</t>
  </si>
  <si>
    <t>E04087</t>
  </si>
  <si>
    <t>Adam Kaur</t>
  </si>
  <si>
    <t>E00319</t>
  </si>
  <si>
    <t>Ezra Wilson</t>
  </si>
  <si>
    <t>E04323</t>
  </si>
  <si>
    <t>Melody Valdez</t>
  </si>
  <si>
    <t>E01995</t>
  </si>
  <si>
    <t>Jonathan Ho</t>
  </si>
  <si>
    <t>E04491</t>
  </si>
  <si>
    <t>Nathan Chan</t>
  </si>
  <si>
    <t>E04170</t>
  </si>
  <si>
    <t>Grayson Chin</t>
  </si>
  <si>
    <t>E00929</t>
  </si>
  <si>
    <t>Allison Espinoza</t>
  </si>
  <si>
    <t>Jameson Martin</t>
  </si>
  <si>
    <t>E04535</t>
  </si>
  <si>
    <t>Charlotte Vo</t>
  </si>
  <si>
    <t>E01432</t>
  </si>
  <si>
    <t>Peyton Garza</t>
  </si>
  <si>
    <t>E03890</t>
  </si>
  <si>
    <t>Everett Khan</t>
  </si>
  <si>
    <t>E02012</t>
  </si>
  <si>
    <t>E01519</t>
  </si>
  <si>
    <t>Anthony Marquez</t>
  </si>
  <si>
    <t>E01366</t>
  </si>
  <si>
    <t>William Walker</t>
  </si>
  <si>
    <t>E01591</t>
  </si>
  <si>
    <t>Paisley Trinh</t>
  </si>
  <si>
    <t>E03870</t>
  </si>
  <si>
    <t>Madeline Allen</t>
  </si>
  <si>
    <t>E01927</t>
  </si>
  <si>
    <t>E04174</t>
  </si>
  <si>
    <t>Maverick Henry</t>
  </si>
  <si>
    <t>E02903</t>
  </si>
  <si>
    <t>Robert Vazquez</t>
  </si>
  <si>
    <t>E01387</t>
  </si>
  <si>
    <t>Cora Zheng</t>
  </si>
  <si>
    <t>E01363</t>
  </si>
  <si>
    <t>Ayla Daniels</t>
  </si>
  <si>
    <t>E02987</t>
  </si>
  <si>
    <t>Mateo Harris</t>
  </si>
  <si>
    <t>E04048</t>
  </si>
  <si>
    <t>Julian Lee</t>
  </si>
  <si>
    <t>E03626</t>
  </si>
  <si>
    <t>Nicholas Avila</t>
  </si>
  <si>
    <t>E02192</t>
  </si>
  <si>
    <t>Lucy Avila</t>
  </si>
  <si>
    <t>E04123</t>
  </si>
  <si>
    <t>Andrew Holmes</t>
  </si>
  <si>
    <t>Eli Reed</t>
  </si>
  <si>
    <t>E03227</t>
  </si>
  <si>
    <t>Eli Richardson</t>
  </si>
  <si>
    <t>E02258</t>
  </si>
  <si>
    <t>Eliza Chen</t>
  </si>
  <si>
    <t>E02440</t>
  </si>
  <si>
    <t>Grayson Turner</t>
  </si>
  <si>
    <t>E01649</t>
  </si>
  <si>
    <t>Eva Alvarado</t>
  </si>
  <si>
    <t>E02798</t>
  </si>
  <si>
    <t>Charles Henderson</t>
  </si>
  <si>
    <t>E01429</t>
  </si>
  <si>
    <t>Dylan Wilson</t>
  </si>
  <si>
    <t>E00494</t>
  </si>
  <si>
    <t>Robert Alvarez</t>
  </si>
  <si>
    <t>E04732</t>
  </si>
  <si>
    <t>Benjamin Ramirez</t>
  </si>
  <si>
    <t>E00981</t>
  </si>
  <si>
    <t>Miles Thao</t>
  </si>
  <si>
    <t>E04547</t>
  </si>
  <si>
    <t>Avery Grant</t>
  </si>
  <si>
    <t>E03248</t>
  </si>
  <si>
    <t>Lyla Stewart</t>
  </si>
  <si>
    <t>E04444</t>
  </si>
  <si>
    <t>Brooklyn Ruiz</t>
  </si>
  <si>
    <t>E02005</t>
  </si>
  <si>
    <t>Isabella Bui</t>
  </si>
  <si>
    <t>E01895</t>
  </si>
  <si>
    <t>Gabriel Zhou</t>
  </si>
  <si>
    <t>E03928</t>
  </si>
  <si>
    <t>Miles Dang</t>
  </si>
  <si>
    <t>E04109</t>
  </si>
  <si>
    <t>Leah Bryant</t>
  </si>
  <si>
    <t>E00639</t>
  </si>
  <si>
    <t>Benjamin Mai</t>
  </si>
  <si>
    <t>E04189</t>
  </si>
  <si>
    <t>Ariana Kim</t>
  </si>
  <si>
    <t>E03583</t>
  </si>
  <si>
    <t>Kayden Jordan</t>
  </si>
  <si>
    <t>E02428</t>
  </si>
  <si>
    <t>Connor Luu</t>
  </si>
  <si>
    <t>Madison Her</t>
  </si>
  <si>
    <t>E04079</t>
  </si>
  <si>
    <t>Christopher Butler</t>
  </si>
  <si>
    <t>Sophie Oh</t>
  </si>
  <si>
    <t>E01834</t>
  </si>
  <si>
    <t>Chloe Allen</t>
  </si>
  <si>
    <t>E01898</t>
  </si>
  <si>
    <t>Oliver Moua</t>
  </si>
  <si>
    <t>E00862</t>
  </si>
  <si>
    <t>Levi Moreno</t>
  </si>
  <si>
    <t>E02576</t>
  </si>
  <si>
    <t>Gianna Ha</t>
  </si>
  <si>
    <t>E00035</t>
  </si>
  <si>
    <t>Lillian Gonzales</t>
  </si>
  <si>
    <t>Brooklyn Cho</t>
  </si>
  <si>
    <t>E04697</t>
  </si>
  <si>
    <t>Eleanor Williams</t>
  </si>
  <si>
    <t>E00592</t>
  </si>
  <si>
    <t>Josephine Richardson</t>
  </si>
  <si>
    <t>E03332</t>
  </si>
  <si>
    <t>Ruby Sun</t>
  </si>
  <si>
    <t>E03278</t>
  </si>
  <si>
    <t>Nevaeh James</t>
  </si>
  <si>
    <t>E03240</t>
  </si>
  <si>
    <t>Aiden Silva</t>
  </si>
  <si>
    <t>E00555</t>
  </si>
  <si>
    <t>Sofia Trinh</t>
  </si>
  <si>
    <t>E03149</t>
  </si>
  <si>
    <t>Layla Collins</t>
  </si>
  <si>
    <t>E04380</t>
  </si>
  <si>
    <t>Naomi Washington</t>
  </si>
  <si>
    <t>E02035</t>
  </si>
  <si>
    <t>Eli Rahman</t>
  </si>
  <si>
    <t>E03595</t>
  </si>
  <si>
    <t>Christopher Howard</t>
  </si>
  <si>
    <t>E02135</t>
  </si>
  <si>
    <t>John Delgado</t>
  </si>
  <si>
    <t>E02217</t>
  </si>
  <si>
    <t>William Phillips</t>
  </si>
  <si>
    <t>E03519</t>
  </si>
  <si>
    <t>Eliza Zheng</t>
  </si>
  <si>
    <t>E01125</t>
  </si>
  <si>
    <t>Joshua Yang</t>
  </si>
  <si>
    <t>E00102</t>
  </si>
  <si>
    <t>Riley Rojas</t>
  </si>
  <si>
    <t>E03455</t>
  </si>
  <si>
    <t>Hadley Ford</t>
  </si>
  <si>
    <t>E02274</t>
  </si>
  <si>
    <t>Isabella Bailey</t>
  </si>
  <si>
    <t>E02848</t>
  </si>
  <si>
    <t>E03296</t>
  </si>
  <si>
    <t>Eloise Trinh</t>
  </si>
  <si>
    <t>E01339</t>
  </si>
  <si>
    <t>Jeremiah Hernandez</t>
  </si>
  <si>
    <t>E00869</t>
  </si>
  <si>
    <t>Nova Lin</t>
  </si>
  <si>
    <t>E04978</t>
  </si>
  <si>
    <t>Peyton Harris</t>
  </si>
  <si>
    <t>E04089</t>
  </si>
  <si>
    <t>Sebastian Fong</t>
  </si>
  <si>
    <t>E01722</t>
  </si>
  <si>
    <t>Asher Huynh</t>
  </si>
  <si>
    <t>E00640</t>
  </si>
  <si>
    <t>Paisley Bryant</t>
  </si>
  <si>
    <t>E04670</t>
  </si>
  <si>
    <t>Angel Do</t>
  </si>
  <si>
    <t>E02888</t>
  </si>
  <si>
    <t>Elijah Ramos</t>
  </si>
  <si>
    <t>E01611</t>
  </si>
  <si>
    <t>Gabriella Zhu</t>
  </si>
  <si>
    <t>E03168</t>
  </si>
  <si>
    <t>Nora Le</t>
  </si>
  <si>
    <t>E03691</t>
  </si>
  <si>
    <t>Colton Garcia</t>
  </si>
  <si>
    <t>E00559</t>
  </si>
  <si>
    <t>Penelope Silva</t>
  </si>
  <si>
    <t>E02221</t>
  </si>
  <si>
    <t>Julian Delgado</t>
  </si>
  <si>
    <t>E00126</t>
  </si>
  <si>
    <t>Isabella Scott</t>
  </si>
  <si>
    <t>E00481</t>
  </si>
  <si>
    <t>Jameson Nelson</t>
  </si>
  <si>
    <t>E02833</t>
  </si>
  <si>
    <t>Adrian Fernandez</t>
  </si>
  <si>
    <t>E03902</t>
  </si>
  <si>
    <t>Madison Hunter</t>
  </si>
  <si>
    <t>Maverick Figueroa</t>
  </si>
  <si>
    <t>Aaliyah Mai</t>
  </si>
  <si>
    <t>E00156</t>
  </si>
  <si>
    <t>Madelyn Scott</t>
  </si>
  <si>
    <t>E01578</t>
  </si>
  <si>
    <t>Anthony Hong</t>
  </si>
  <si>
    <t>Robert Wright</t>
  </si>
  <si>
    <t>E04762</t>
  </si>
  <si>
    <t>Audrey Richardson</t>
  </si>
  <si>
    <t>E01148</t>
  </si>
  <si>
    <t>Scarlett Kumar</t>
  </si>
  <si>
    <t>E00549</t>
  </si>
  <si>
    <t>Isabella Xi</t>
  </si>
  <si>
    <t>Marketing</t>
  </si>
  <si>
    <t>E00884</t>
  </si>
  <si>
    <t>Camila Silva</t>
  </si>
  <si>
    <t>E01628</t>
  </si>
  <si>
    <t>Jackson Perry</t>
  </si>
  <si>
    <t>E03749</t>
  </si>
  <si>
    <t>Kennedy Foster</t>
  </si>
  <si>
    <t>E00586</t>
  </si>
  <si>
    <t>Sadie Washington</t>
  </si>
  <si>
    <t>E00415</t>
  </si>
  <si>
    <t>Leilani Butler</t>
  </si>
  <si>
    <t>E04207</t>
  </si>
  <si>
    <t>John Contreras</t>
  </si>
  <si>
    <t>E00716</t>
  </si>
  <si>
    <t>John Chow</t>
  </si>
  <si>
    <t>E04798</t>
  </si>
  <si>
    <t>Aurora Ali</t>
  </si>
  <si>
    <t>E00791</t>
  </si>
  <si>
    <t>Thomas Padilla</t>
  </si>
  <si>
    <t>E00935</t>
  </si>
  <si>
    <t>Joseph Martin</t>
  </si>
  <si>
    <t>Jack Huynh</t>
  </si>
  <si>
    <t>Cora Rivera</t>
  </si>
  <si>
    <t>E03061</t>
  </si>
  <si>
    <t>Vivian Lewis</t>
  </si>
  <si>
    <t>E04769</t>
  </si>
  <si>
    <t>Mila Leung</t>
  </si>
  <si>
    <t>E00170</t>
  </si>
  <si>
    <t>Hannah Nelson</t>
  </si>
  <si>
    <t>E03394</t>
  </si>
  <si>
    <t>Joseph Ly</t>
  </si>
  <si>
    <t>E04630</t>
  </si>
  <si>
    <t>Maria Griffin</t>
  </si>
  <si>
    <t>E00874</t>
  </si>
  <si>
    <t>Alexander Choi</t>
  </si>
  <si>
    <t>E03446</t>
  </si>
  <si>
    <t>Julian Ross</t>
  </si>
  <si>
    <t>E01631</t>
  </si>
  <si>
    <t>Leilani Yee</t>
  </si>
  <si>
    <t>E03719</t>
  </si>
  <si>
    <t>Jack Brown</t>
  </si>
  <si>
    <t>E02803</t>
  </si>
  <si>
    <t>Eli Soto</t>
  </si>
  <si>
    <t>E03520</t>
  </si>
  <si>
    <t>Nolan Pena</t>
  </si>
  <si>
    <t>Hadley Parker</t>
  </si>
  <si>
    <t>E04342</t>
  </si>
  <si>
    <t>Samantha Barnes</t>
  </si>
  <si>
    <t>Penelope Johnson</t>
  </si>
  <si>
    <t>E01860</t>
  </si>
  <si>
    <t>Jack Edwards</t>
  </si>
  <si>
    <t>E00034</t>
  </si>
  <si>
    <t>Caroline Herrera</t>
  </si>
  <si>
    <t>E03300</t>
  </si>
  <si>
    <t>Maria Chin</t>
  </si>
  <si>
    <t>Logan Bryant</t>
  </si>
  <si>
    <t>E02252</t>
  </si>
  <si>
    <t>Lillian Park</t>
  </si>
  <si>
    <t>E02038</t>
  </si>
  <si>
    <t>Ellie Chung</t>
  </si>
  <si>
    <t>E00365</t>
  </si>
  <si>
    <t>Jonathan Patel</t>
  </si>
  <si>
    <t>E04877</t>
  </si>
  <si>
    <t>Samuel Vega</t>
  </si>
  <si>
    <t>Henry Zhu</t>
  </si>
  <si>
    <t>E00900</t>
  </si>
  <si>
    <t>Eleanor Delgado</t>
  </si>
  <si>
    <t>E00181</t>
  </si>
  <si>
    <t>Genesis Hu</t>
  </si>
  <si>
    <t>E03591</t>
  </si>
  <si>
    <t>Piper Sun</t>
  </si>
  <si>
    <t>E01014</t>
  </si>
  <si>
    <t>Lucas Phan</t>
  </si>
  <si>
    <t>E03988</t>
  </si>
  <si>
    <t>Dominic Thomas</t>
  </si>
  <si>
    <t>E03429</t>
  </si>
  <si>
    <t>Ian Wu</t>
  </si>
  <si>
    <t>E00359</t>
  </si>
  <si>
    <t>Logan Carrillo</t>
  </si>
  <si>
    <t>E03277</t>
  </si>
  <si>
    <t>Caroline Hu</t>
  </si>
  <si>
    <t>E01052</t>
  </si>
  <si>
    <t>Jaxson Dinh</t>
  </si>
  <si>
    <t>E04165</t>
  </si>
  <si>
    <t>Sophie Vang</t>
  </si>
  <si>
    <t>E04645</t>
  </si>
  <si>
    <t>Elias Ahmed</t>
  </si>
  <si>
    <t>E04517</t>
  </si>
  <si>
    <t>Amelia Choi</t>
  </si>
  <si>
    <t>E02943</t>
  </si>
  <si>
    <t>Bella Lopez</t>
  </si>
  <si>
    <t>E03901</t>
  </si>
  <si>
    <t>Luca Truong</t>
  </si>
  <si>
    <t>E04607</t>
  </si>
  <si>
    <t>Landon Brown</t>
  </si>
  <si>
    <t>E04155</t>
  </si>
  <si>
    <t>Dylan Dominguez</t>
  </si>
  <si>
    <t>Noah Chen</t>
  </si>
  <si>
    <t>E00325</t>
  </si>
  <si>
    <t>Jameson Chen</t>
  </si>
  <si>
    <t>E03971</t>
  </si>
  <si>
    <t>Lillian Chen</t>
  </si>
  <si>
    <t>E02977</t>
  </si>
  <si>
    <t>Nicholas Song</t>
  </si>
  <si>
    <t>E02531</t>
  </si>
  <si>
    <t>Jameson Foster</t>
  </si>
  <si>
    <t>E02468</t>
  </si>
  <si>
    <t>Ella Huang</t>
  </si>
  <si>
    <t>E03912</t>
  </si>
  <si>
    <t>Carter Turner</t>
  </si>
  <si>
    <t>E01371</t>
  </si>
  <si>
    <t>Dominic Le</t>
  </si>
  <si>
    <t>E00824</t>
  </si>
  <si>
    <t>Everleigh Adams</t>
  </si>
  <si>
    <t>E03550</t>
  </si>
  <si>
    <t>Stella Wu</t>
  </si>
  <si>
    <t>E04472</t>
  </si>
  <si>
    <t>Alexander Foster</t>
  </si>
  <si>
    <t>E00161</t>
  </si>
  <si>
    <t>Ryan Ha</t>
  </si>
  <si>
    <t>Leah Khan</t>
  </si>
  <si>
    <t>E03059</t>
  </si>
  <si>
    <t>Hailey Dang</t>
  </si>
  <si>
    <t>E03370</t>
  </si>
  <si>
    <t>Ian Cortez</t>
  </si>
  <si>
    <t>Christian Ali</t>
  </si>
  <si>
    <t>E03758</t>
  </si>
  <si>
    <t>Liam Zhang</t>
  </si>
  <si>
    <t>E00638</t>
  </si>
  <si>
    <t>David Simmons</t>
  </si>
  <si>
    <t>E01712</t>
  </si>
  <si>
    <t>James Singh</t>
  </si>
  <si>
    <t>Sebastian Gupta</t>
  </si>
  <si>
    <t>E04938</t>
  </si>
  <si>
    <t>Brooklyn Daniels</t>
  </si>
  <si>
    <t>E02420</t>
  </si>
  <si>
    <t>Madison Li</t>
  </si>
  <si>
    <t>E04739</t>
  </si>
  <si>
    <t>Ruby Washington</t>
  </si>
  <si>
    <t>E04132</t>
  </si>
  <si>
    <t>Kinsley Henry</t>
  </si>
  <si>
    <t>E04018</t>
  </si>
  <si>
    <t>Emery Ford</t>
  </si>
  <si>
    <t>E01899</t>
  </si>
  <si>
    <t>Xavier Jackson</t>
  </si>
  <si>
    <t>E02562</t>
  </si>
  <si>
    <t>Christian Medina</t>
  </si>
  <si>
    <t>E01636</t>
  </si>
  <si>
    <t>Naomi Coleman</t>
  </si>
  <si>
    <t>E03655</t>
  </si>
  <si>
    <t>Samantha Rogers</t>
  </si>
  <si>
    <t>E01347</t>
  </si>
  <si>
    <t>Aiden Gonzales</t>
  </si>
  <si>
    <t>E03968</t>
  </si>
  <si>
    <t>Joshua Chin</t>
  </si>
  <si>
    <t>E03774</t>
  </si>
  <si>
    <t>Hannah Mejia</t>
  </si>
  <si>
    <t>E01422</t>
  </si>
  <si>
    <t>Lydia Espinoza</t>
  </si>
  <si>
    <t>E02846</t>
  </si>
  <si>
    <t>Julia Mai</t>
  </si>
  <si>
    <t>E04247</t>
  </si>
  <si>
    <t>Camila Evans</t>
  </si>
  <si>
    <t>E02613</t>
  </si>
  <si>
    <t>Everly Lai</t>
  </si>
  <si>
    <t>E03262</t>
  </si>
  <si>
    <t>Logan Mitchell</t>
  </si>
  <si>
    <t>E02716</t>
  </si>
  <si>
    <t>Dominic Dinh</t>
  </si>
  <si>
    <t>E03683</t>
  </si>
  <si>
    <t>Raelynn Hong</t>
  </si>
  <si>
    <t>E00607</t>
  </si>
  <si>
    <t>Jameson Allen</t>
  </si>
  <si>
    <t>E02984</t>
  </si>
  <si>
    <t>Jack Mai</t>
  </si>
  <si>
    <t>E03579</t>
  </si>
  <si>
    <t>Robert Zhang</t>
  </si>
  <si>
    <t>E04542</t>
  </si>
  <si>
    <t>Camila Cortez</t>
  </si>
  <si>
    <t>E04157</t>
  </si>
  <si>
    <t>William Cao</t>
  </si>
  <si>
    <t>E02732</t>
  </si>
  <si>
    <t>Alice Tran</t>
  </si>
  <si>
    <t>E04363</t>
  </si>
  <si>
    <t>Savannah Singh</t>
  </si>
  <si>
    <t>E03866</t>
  </si>
  <si>
    <t>Jordan Zhu</t>
  </si>
  <si>
    <t>E03124</t>
  </si>
  <si>
    <t>Caleb Nelson</t>
  </si>
  <si>
    <t>E02992</t>
  </si>
  <si>
    <t>Paisley Sanders</t>
  </si>
  <si>
    <t>Olivia Gray</t>
  </si>
  <si>
    <t>John Trinh</t>
  </si>
  <si>
    <t>Ryan Holmes</t>
  </si>
  <si>
    <t>E00447</t>
  </si>
  <si>
    <t>Hailey Sanchez</t>
  </si>
  <si>
    <t>E01108</t>
  </si>
  <si>
    <t>Hannah Martinez</t>
  </si>
  <si>
    <t>E04872</t>
  </si>
  <si>
    <t>Isaac Stewart</t>
  </si>
  <si>
    <t>E03159</t>
  </si>
  <si>
    <t>Claire Romero</t>
  </si>
  <si>
    <t>Austin Brown</t>
  </si>
  <si>
    <t>E02453</t>
  </si>
  <si>
    <t>Dylan Kumar</t>
  </si>
  <si>
    <t>Peyton Walker</t>
  </si>
  <si>
    <t>E02889</t>
  </si>
  <si>
    <t>Mia Herrera</t>
  </si>
  <si>
    <t>E01300</t>
  </si>
  <si>
    <t>Sadie Lee</t>
  </si>
  <si>
    <t>E02558</t>
  </si>
  <si>
    <t>Jose Richardson</t>
  </si>
  <si>
    <t>E02627</t>
  </si>
  <si>
    <t>Parker Avila</t>
  </si>
  <si>
    <t>E03778</t>
  </si>
  <si>
    <t>Luke Vu</t>
  </si>
  <si>
    <t>E04598</t>
  </si>
  <si>
    <t>Violet Garcia</t>
  </si>
  <si>
    <t>E02703</t>
  </si>
  <si>
    <t>Austin Vang</t>
  </si>
  <si>
    <t>E03094</t>
  </si>
  <si>
    <t>Wesley Young</t>
  </si>
  <si>
    <t>E04398</t>
  </si>
  <si>
    <t>Oliver Yang</t>
  </si>
  <si>
    <t>E00644</t>
  </si>
  <si>
    <t>Joshua Gupta</t>
  </si>
  <si>
    <t>Account Representative</t>
  </si>
  <si>
    <t>Sales</t>
  </si>
  <si>
    <t>E04625</t>
  </si>
  <si>
    <t>Adam Dang</t>
  </si>
  <si>
    <t>Eva Rivera</t>
  </si>
  <si>
    <t>Leonardo Dixon</t>
  </si>
  <si>
    <t>E02071</t>
  </si>
  <si>
    <t>Mateo Her</t>
  </si>
  <si>
    <t>E01994</t>
  </si>
  <si>
    <t>Angel Powell</t>
  </si>
  <si>
    <t>E03549</t>
  </si>
  <si>
    <t>Mateo Vu</t>
  </si>
  <si>
    <t>E04600</t>
  </si>
  <si>
    <t>William Vu</t>
  </si>
  <si>
    <t>E03906</t>
  </si>
  <si>
    <t>Piper Richardson</t>
  </si>
  <si>
    <t>Xavier Zheng</t>
  </si>
  <si>
    <t>E01427</t>
  </si>
  <si>
    <t>Mia Cheng</t>
  </si>
  <si>
    <t>Nevaeh Jones</t>
  </si>
  <si>
    <t>E03047</t>
  </si>
  <si>
    <t>Gabriella Gupta</t>
  </si>
  <si>
    <t>Sr. Account Representative</t>
  </si>
  <si>
    <t>E02850</t>
  </si>
  <si>
    <t>Evelyn Dinh</t>
  </si>
  <si>
    <t>Brooks Marquez</t>
  </si>
  <si>
    <t>Evelyn Jung</t>
  </si>
  <si>
    <t>E02783</t>
  </si>
  <si>
    <t>Levi Mendez</t>
  </si>
  <si>
    <t>E00957</t>
  </si>
  <si>
    <t>Genesis Perry</t>
  </si>
  <si>
    <t>E01533</t>
  </si>
  <si>
    <t>Avery Bailey</t>
  </si>
  <si>
    <t>E02254</t>
  </si>
  <si>
    <t>Jaxson Sandoval</t>
  </si>
  <si>
    <t>Emma Brooks</t>
  </si>
  <si>
    <t>E03956</t>
  </si>
  <si>
    <t>E03189</t>
  </si>
  <si>
    <t>Asher Jackson</t>
  </si>
  <si>
    <t>E03560</t>
  </si>
  <si>
    <t>Ayla Ng</t>
  </si>
  <si>
    <t>E02791</t>
  </si>
  <si>
    <t>Aubrey Romero</t>
  </si>
  <si>
    <t>E01002</t>
  </si>
  <si>
    <t>Elias Ali</t>
  </si>
  <si>
    <t>E00752</t>
  </si>
  <si>
    <t>Luna Liu</t>
  </si>
  <si>
    <t>E02183</t>
  </si>
  <si>
    <t>Sarah Ayala</t>
  </si>
  <si>
    <t>E02121</t>
  </si>
  <si>
    <t>Levi Brown</t>
  </si>
  <si>
    <t>E00725</t>
  </si>
  <si>
    <t>Nova Herrera</t>
  </si>
  <si>
    <t>E03027</t>
  </si>
  <si>
    <t>Elijah Watson</t>
  </si>
  <si>
    <t>E01291</t>
  </si>
  <si>
    <t>Thomas Aguilar</t>
  </si>
  <si>
    <t>E00488</t>
  </si>
  <si>
    <t>Emery Hunter</t>
  </si>
  <si>
    <t>E04802</t>
  </si>
  <si>
    <t>Lucy Fong</t>
  </si>
  <si>
    <t>E01221</t>
  </si>
  <si>
    <t>Eva Figueroa</t>
  </si>
  <si>
    <t>E02844</t>
  </si>
  <si>
    <t>Charles Diaz</t>
  </si>
  <si>
    <t>E00742</t>
  </si>
  <si>
    <t>Cooper Mitchell</t>
  </si>
  <si>
    <t>E02285</t>
  </si>
  <si>
    <t>Aria Xi</t>
  </si>
  <si>
    <t>E00178</t>
  </si>
  <si>
    <t>Harper Alexander</t>
  </si>
  <si>
    <t>E04127</t>
  </si>
  <si>
    <t>Emery Acosta</t>
  </si>
  <si>
    <t>E00273</t>
  </si>
  <si>
    <t>David Owens</t>
  </si>
  <si>
    <t>E03419</t>
  </si>
  <si>
    <t>Jade Yi</t>
  </si>
  <si>
    <t>E01466</t>
  </si>
  <si>
    <t>Connor Vang</t>
  </si>
  <si>
    <t>E03081</t>
  </si>
  <si>
    <t>Ayla Brown</t>
  </si>
  <si>
    <t>E01116</t>
  </si>
  <si>
    <t>Jaxon Tran</t>
  </si>
  <si>
    <t>E04419</t>
  </si>
  <si>
    <t>Sophia Ahmed</t>
  </si>
  <si>
    <t>Aiden Bryant</t>
  </si>
  <si>
    <t>E03251</t>
  </si>
  <si>
    <t>Ruby Medina</t>
  </si>
  <si>
    <t>E02189</t>
  </si>
  <si>
    <t>Isla Chavez</t>
  </si>
  <si>
    <t>E03423</t>
  </si>
  <si>
    <t>Santiago f Gonzalez</t>
  </si>
  <si>
    <t>E00788</t>
  </si>
  <si>
    <t>Emily Contreras</t>
  </si>
  <si>
    <t>E04729</t>
  </si>
  <si>
    <t>Ezekiel Fong</t>
  </si>
  <si>
    <t>E04168</t>
  </si>
  <si>
    <t>Mila Juarez</t>
  </si>
  <si>
    <t>E04937</t>
  </si>
  <si>
    <t>Ian Ngo</t>
  </si>
  <si>
    <t>Eliza Adams</t>
  </si>
  <si>
    <t>Matthew Lim</t>
  </si>
  <si>
    <t>E01762</t>
  </si>
  <si>
    <t>Maya Ngo</t>
  </si>
  <si>
    <t>E04101</t>
  </si>
  <si>
    <t>Olivia Harris</t>
  </si>
  <si>
    <t>E01238</t>
  </si>
  <si>
    <t>Eloise Griffin</t>
  </si>
  <si>
    <t>E02295</t>
  </si>
  <si>
    <t>Axel Jordan</t>
  </si>
  <si>
    <t>E02633</t>
  </si>
  <si>
    <t>Allison Roberts</t>
  </si>
  <si>
    <t>Jonathan Khan</t>
  </si>
  <si>
    <t>E02801</t>
  </si>
  <si>
    <t>Santiago f Brooks</t>
  </si>
  <si>
    <t>E00116</t>
  </si>
  <si>
    <t>Madelyn Mehta</t>
  </si>
  <si>
    <t>Alexander Rivera</t>
  </si>
  <si>
    <t>E00218</t>
  </si>
  <si>
    <t>David Desai</t>
  </si>
  <si>
    <t>John Jung</t>
  </si>
  <si>
    <t>E01760</t>
  </si>
  <si>
    <t>Madeline Acosta</t>
  </si>
  <si>
    <t>E04108</t>
  </si>
  <si>
    <t>Jade Figueroa</t>
  </si>
  <si>
    <t>E03697</t>
  </si>
  <si>
    <t>Isaac Woods</t>
  </si>
  <si>
    <t>E03980</t>
  </si>
  <si>
    <t>Lydia Huynh</t>
  </si>
  <si>
    <t>Penelope Griffin</t>
  </si>
  <si>
    <t>Parker Vang</t>
  </si>
  <si>
    <t>E04128</t>
  </si>
  <si>
    <t>Jacob Doan</t>
  </si>
  <si>
    <t>E00022</t>
  </si>
  <si>
    <t>Elena Her</t>
  </si>
  <si>
    <t>E03805</t>
  </si>
  <si>
    <t>Autumn Gonzales</t>
  </si>
  <si>
    <t>E02478</t>
  </si>
  <si>
    <t>Alexander Morris</t>
  </si>
  <si>
    <t>Naomi Chu</t>
  </si>
  <si>
    <t>E01733</t>
  </si>
  <si>
    <t>Eloise Pham</t>
  </si>
  <si>
    <t>Valentina Davis</t>
  </si>
  <si>
    <t>E04952</t>
  </si>
  <si>
    <t>Paisley Gomez</t>
  </si>
  <si>
    <t>E03578</t>
  </si>
  <si>
    <t>Maverick Li</t>
  </si>
  <si>
    <t>E04277</t>
  </si>
  <si>
    <t>Zoe Do</t>
  </si>
  <si>
    <t>E01019</t>
  </si>
  <si>
    <t>Dominic Scott</t>
  </si>
  <si>
    <t>E04940</t>
  </si>
  <si>
    <t>Hudson Williams</t>
  </si>
  <si>
    <t>E03064</t>
  </si>
  <si>
    <t>Lincoln Fong</t>
  </si>
  <si>
    <t>Hudson Hill</t>
  </si>
  <si>
    <t>E01985</t>
  </si>
  <si>
    <t>Eliana Turner</t>
  </si>
  <si>
    <t>E03273</t>
  </si>
  <si>
    <t>Daniel Shah</t>
  </si>
  <si>
    <t>E02415</t>
  </si>
  <si>
    <t>Penelope Gonzalez</t>
  </si>
  <si>
    <t>E04887</t>
  </si>
  <si>
    <t>Emery Do</t>
  </si>
  <si>
    <t>E03170</t>
  </si>
  <si>
    <t>Autumn Thao</t>
  </si>
  <si>
    <t>E01150</t>
  </si>
  <si>
    <t>Allison Leung</t>
  </si>
  <si>
    <t>E01789</t>
  </si>
  <si>
    <t>Charles Luu</t>
  </si>
  <si>
    <t>E03648</t>
  </si>
  <si>
    <t>Vivian Hunter</t>
  </si>
  <si>
    <t>Lucas Daniels</t>
  </si>
  <si>
    <t>Claire Adams</t>
  </si>
  <si>
    <t>E02818</t>
  </si>
  <si>
    <t>Aaron Garza</t>
  </si>
  <si>
    <t>E00634</t>
  </si>
  <si>
    <t>Samantha Chavez</t>
  </si>
  <si>
    <t>E02800</t>
  </si>
  <si>
    <t>Eva Estrada</t>
  </si>
  <si>
    <t>E04853</t>
  </si>
  <si>
    <t>Vivian Chu</t>
  </si>
  <si>
    <t>Amelia Bell</t>
  </si>
  <si>
    <t>E02427</t>
  </si>
  <si>
    <t>Addison Mehta</t>
  </si>
  <si>
    <t>E00749</t>
  </si>
  <si>
    <t>Valentina Moua</t>
  </si>
  <si>
    <t>E01941</t>
  </si>
  <si>
    <t>Quinn Trinh</t>
  </si>
  <si>
    <t>E01413</t>
  </si>
  <si>
    <t>E00412</t>
  </si>
  <si>
    <t>Ezra Banks</t>
  </si>
  <si>
    <t>E02720</t>
  </si>
  <si>
    <t>Jaxon Fong</t>
  </si>
  <si>
    <t>Ethan Mehta</t>
  </si>
  <si>
    <t>E03521</t>
  </si>
  <si>
    <t>Jackson Navarro</t>
  </si>
  <si>
    <t>Piper Ramos</t>
  </si>
  <si>
    <t>E01943</t>
  </si>
  <si>
    <t>Vivian Espinoza</t>
  </si>
  <si>
    <t>E04637</t>
  </si>
  <si>
    <t>Samuel Song</t>
  </si>
  <si>
    <t>E04636</t>
  </si>
  <si>
    <t>Hailey Yee</t>
  </si>
  <si>
    <t>Ian Vargas</t>
  </si>
  <si>
    <t>E03611</t>
  </si>
  <si>
    <t>Alice Mehta</t>
  </si>
  <si>
    <t>E01967</t>
  </si>
  <si>
    <t>John Dang</t>
  </si>
  <si>
    <t>E03795</t>
  </si>
  <si>
    <t>Hazel Young</t>
  </si>
  <si>
    <t>E02047</t>
  </si>
  <si>
    <t>Xavier Perez</t>
  </si>
  <si>
    <t>E01582</t>
  </si>
  <si>
    <t>Elijah Coleman</t>
  </si>
  <si>
    <t>E01225</t>
  </si>
  <si>
    <t>Christian Fong</t>
  </si>
  <si>
    <t>E02522</t>
  </si>
  <si>
    <t>Silas Rivera</t>
  </si>
  <si>
    <t>E03007</t>
  </si>
  <si>
    <t>Isaac Joseph</t>
  </si>
  <si>
    <t>E03863</t>
  </si>
  <si>
    <t>Madeline Watson</t>
  </si>
  <si>
    <t>E00994</t>
  </si>
  <si>
    <t>Charlotte Baker</t>
  </si>
  <si>
    <t>E00943</t>
  </si>
  <si>
    <t>Elena Mendoza</t>
  </si>
  <si>
    <t>E00538</t>
  </si>
  <si>
    <t>Caleb Xiong</t>
  </si>
  <si>
    <t>E01415</t>
  </si>
  <si>
    <t>Henry Green</t>
  </si>
  <si>
    <t>Madelyn Chan</t>
  </si>
  <si>
    <t>E01652</t>
  </si>
  <si>
    <t>Avery Dominguez</t>
  </si>
  <si>
    <t>E04335</t>
  </si>
  <si>
    <t>Parker Allen</t>
  </si>
  <si>
    <t>E03102</t>
  </si>
  <si>
    <t>Cooper Valdez</t>
  </si>
  <si>
    <t>E02059</t>
  </si>
  <si>
    <t>Roman Munoz</t>
  </si>
  <si>
    <t>E03894</t>
  </si>
  <si>
    <t>Charlotte Chang</t>
  </si>
  <si>
    <t>E03580</t>
  </si>
  <si>
    <t>Maverick Medina</t>
  </si>
  <si>
    <t>E03000</t>
  </si>
  <si>
    <t>Hailey Hong</t>
  </si>
  <si>
    <t>Nicholas Wong</t>
  </si>
  <si>
    <t>E02191</t>
  </si>
  <si>
    <t>Maria Sun</t>
  </si>
  <si>
    <t>E00005</t>
  </si>
  <si>
    <t>Riley Washington</t>
  </si>
  <si>
    <t>E04354</t>
  </si>
  <si>
    <t>Raelynn Rios</t>
  </si>
  <si>
    <t>Pria</t>
  </si>
  <si>
    <t>Wanita</t>
  </si>
  <si>
    <t>Column1</t>
  </si>
  <si>
    <t>Day</t>
  </si>
  <si>
    <t>Month</t>
  </si>
  <si>
    <t>Year</t>
  </si>
  <si>
    <t>Nama Bulan</t>
  </si>
  <si>
    <t>Range Salary</t>
  </si>
  <si>
    <t>Employ</t>
  </si>
  <si>
    <t>Row Labels</t>
  </si>
  <si>
    <t>High Income</t>
  </si>
  <si>
    <t>Low Income</t>
  </si>
  <si>
    <t>Middle Income</t>
  </si>
  <si>
    <t>Grand Total</t>
  </si>
  <si>
    <t>Count of EEID</t>
  </si>
  <si>
    <t>Total Karyawan</t>
  </si>
  <si>
    <t>Min Salary</t>
  </si>
  <si>
    <t>Max Salary</t>
  </si>
  <si>
    <t>Avg Salary</t>
  </si>
  <si>
    <t>Avg of Annual Salary</t>
  </si>
  <si>
    <t>(All)</t>
  </si>
  <si>
    <t>PT. DUMMY</t>
  </si>
  <si>
    <t>DASHBOARD 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</si>
</sst>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42" formatCode="_(&quot;$&quot;* #,##0_);_(&quot;$&quot;* \(#,##0\);_(&quot;$&quot;* &quot;-&quot;_);_(@_)"/>
    <numFmt numFmtId="164" formatCode="&quot;$&quot;#,##0_);\(&quot;$&quot;#,##0\);&quot;$&quot;0_)"/>
    <numFmt numFmtId="165" formatCode="#,##0%_);\(#,##0%\);0%_)"/>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FFFFFF"/>
      <name val="Calibri"/>
      <family val="2"/>
      <scheme val="minor"/>
    </font>
    <font>
      <b/>
      <sz val="20"/>
      <color theme="0"/>
      <name val="Calibri"/>
      <family val="2"/>
      <scheme val="minor"/>
    </font>
  </fonts>
  <fills count="5">
    <fill>
      <patternFill patternType="none"/>
    </fill>
    <fill>
      <patternFill patternType="gray125"/>
    </fill>
    <fill>
      <patternFill patternType="solid">
        <fgColor theme="9" tint="0.39997558519241921"/>
        <bgColor indexed="65"/>
      </patternFill>
    </fill>
    <fill>
      <patternFill patternType="solid">
        <fgColor rgb="FF3DB182"/>
        <bgColor indexed="64"/>
      </patternFill>
    </fill>
    <fill>
      <patternFill patternType="solid">
        <fgColor theme="9"/>
        <bgColor indexed="64"/>
      </patternFill>
    </fill>
  </fills>
  <borders count="4">
    <border>
      <left/>
      <right/>
      <top/>
      <bottom/>
      <diagonal/>
    </border>
    <border>
      <left/>
      <right style="medium">
        <color rgb="FFFFFFFF"/>
      </right>
      <top/>
      <bottom/>
      <diagonal/>
    </border>
    <border>
      <left style="medium">
        <color rgb="FFFFFFFF"/>
      </left>
      <right style="medium">
        <color rgb="FFFFFFFF"/>
      </right>
      <top/>
      <bottom/>
      <diagonal/>
    </border>
    <border>
      <left style="medium">
        <color rgb="FFFFFFFF"/>
      </left>
      <right/>
      <top/>
      <bottom/>
      <diagonal/>
    </border>
  </borders>
  <cellStyleXfs count="2">
    <xf numFmtId="0" fontId="0" fillId="0" borderId="0"/>
    <xf numFmtId="0" fontId="1" fillId="2" borderId="0" applyNumberFormat="0" applyBorder="0" applyAlignment="0" applyProtection="0"/>
  </cellStyleXfs>
  <cellXfs count="20">
    <xf numFmtId="0" fontId="0" fillId="0" borderId="0" xfId="0"/>
    <xf numFmtId="0" fontId="4" fillId="3" borderId="1" xfId="0" applyFont="1" applyFill="1" applyBorder="1" applyAlignment="1">
      <alignment horizontal="left"/>
    </xf>
    <xf numFmtId="0" fontId="4" fillId="3" borderId="2" xfId="0" applyFont="1" applyFill="1" applyBorder="1" applyAlignment="1">
      <alignment horizontal="left"/>
    </xf>
    <xf numFmtId="14" fontId="4" fillId="3" borderId="3" xfId="0" applyNumberFormat="1" applyFont="1" applyFill="1" applyBorder="1" applyAlignment="1">
      <alignment horizontal="left"/>
    </xf>
    <xf numFmtId="14" fontId="0" fillId="0" borderId="0" xfId="0" applyNumberFormat="1"/>
    <xf numFmtId="164" fontId="0" fillId="0" borderId="0" xfId="0" applyNumberFormat="1"/>
    <xf numFmtId="165" fontId="0" fillId="0" borderId="0" xfId="0" applyNumberFormat="1"/>
    <xf numFmtId="1" fontId="4" fillId="3" borderId="2" xfId="0" applyNumberFormat="1" applyFont="1" applyFill="1" applyBorder="1" applyAlignment="1">
      <alignment horizontal="left"/>
    </xf>
    <xf numFmtId="1" fontId="0" fillId="0" borderId="0" xfId="0" applyNumberFormat="1"/>
    <xf numFmtId="42" fontId="4" fillId="3" borderId="2" xfId="0" applyNumberFormat="1" applyFont="1" applyFill="1" applyBorder="1" applyAlignment="1">
      <alignment horizontal="left"/>
    </xf>
    <xf numFmtId="42" fontId="0" fillId="0" borderId="0" xfId="0" applyNumberFormat="1"/>
    <xf numFmtId="0" fontId="0" fillId="0" borderId="0" xfId="0" pivotButton="1"/>
    <xf numFmtId="0" fontId="0" fillId="0" borderId="0" xfId="0" applyAlignment="1">
      <alignment horizontal="left"/>
    </xf>
    <xf numFmtId="5" fontId="0" fillId="0" borderId="0" xfId="0" applyNumberFormat="1"/>
    <xf numFmtId="0" fontId="0" fillId="0" borderId="0" xfId="0" applyAlignment="1">
      <alignment horizontal="center" vertical="center"/>
    </xf>
    <xf numFmtId="0" fontId="3" fillId="0" borderId="0" xfId="0" applyFont="1"/>
    <xf numFmtId="0" fontId="2" fillId="0" borderId="0" xfId="0" applyFont="1"/>
    <xf numFmtId="0" fontId="0" fillId="0" borderId="0" xfId="0" applyNumberFormat="1"/>
    <xf numFmtId="0" fontId="5" fillId="4" borderId="0" xfId="1" applyFont="1" applyFill="1" applyAlignment="1">
      <alignment horizontal="center" vertical="center"/>
    </xf>
    <xf numFmtId="0" fontId="5" fillId="0" borderId="0" xfId="1" applyFont="1" applyFill="1" applyAlignment="1">
      <alignment horizontal="center" vertical="center"/>
    </xf>
  </cellXfs>
  <cellStyles count="2">
    <cellStyle name="60% - Accent6" xfId="1" builtinId="52"/>
    <cellStyle name="Normal" xfId="0" builtinId="0"/>
  </cellStyles>
  <dxfs count="19">
    <dxf>
      <numFmt numFmtId="164" formatCode="&quot;$&quot;#,##0_);\(&quot;$&quot;#,##0\);&quot;$&quot;0_)"/>
    </dxf>
    <dxf>
      <numFmt numFmtId="164" formatCode="&quot;$&quot;#,##0_);\(&quot;$&quot;#,##0\);&quot;$&quot;0_)"/>
    </dxf>
    <dxf>
      <numFmt numFmtId="0" formatCode="General"/>
    </dxf>
    <dxf>
      <numFmt numFmtId="19" formatCode="m/d/yyyy"/>
    </dxf>
    <dxf>
      <numFmt numFmtId="32" formatCode="_(&quot;$&quot;* #,##0_);_(&quot;$&quot;* \(#,##0\);_(&quot;$&quot;* &quot;-&quot;_);_(@_)"/>
    </dxf>
    <dxf>
      <numFmt numFmtId="165" formatCode="#,##0%_);\(#,##0%\);0%_)"/>
    </dxf>
    <dxf>
      <numFmt numFmtId="164" formatCode="&quot;$&quot;#,##0_);\(&quot;$&quot;#,##0\);&quot;$&quot;0_)"/>
    </dxf>
    <dxf>
      <numFmt numFmtId="164" formatCode="&quot;$&quot;#,##0_);\(&quot;$&quot;#,##0\);&quot;$&quot;0_)"/>
    </dxf>
    <dxf>
      <numFmt numFmtId="1" formatCode="0"/>
    </dxf>
    <dxf>
      <numFmt numFmtId="1" formatCode="0"/>
    </dxf>
    <dxf>
      <numFmt numFmtId="1" formatCode="0"/>
    </dxf>
    <dxf>
      <numFmt numFmtId="1" formatCode="0"/>
    </dxf>
    <dxf>
      <numFmt numFmtId="19" formatCode="m/d/yyyy"/>
    </dxf>
    <dxf>
      <font>
        <b/>
        <i val="0"/>
        <strike val="0"/>
        <condense val="0"/>
        <extend val="0"/>
        <outline val="0"/>
        <shadow val="0"/>
        <u val="none"/>
        <vertAlign val="baseline"/>
        <sz val="11"/>
        <color rgb="FFFFFFFF"/>
        <name val="Calibri"/>
        <family val="2"/>
        <scheme val="minor"/>
      </font>
      <fill>
        <patternFill patternType="solid">
          <fgColor indexed="64"/>
          <bgColor rgb="FF3DB182"/>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
      <numFmt numFmtId="19" formatCode="m/d/yyyy"/>
    </dxf>
    <dxf>
      <numFmt numFmtId="165" formatCode="#,##0%_);\(#,##0%\);0%_)"/>
    </dxf>
    <dxf>
      <numFmt numFmtId="164" formatCode="&quot;$&quot;#,##0_);\(&quot;$&quot;#,##0\);&quot;$&quot;0_)"/>
    </dxf>
    <dxf>
      <numFmt numFmtId="19" formatCode="m/d/yyyy"/>
    </dxf>
    <dxf>
      <font>
        <b/>
        <i val="0"/>
        <strike val="0"/>
        <condense val="0"/>
        <extend val="0"/>
        <outline val="0"/>
        <shadow val="0"/>
        <u val="none"/>
        <vertAlign val="baseline"/>
        <sz val="11"/>
        <color rgb="FFFFFFFF"/>
        <name val="Calibri"/>
        <family val="2"/>
        <scheme val="minor"/>
      </font>
      <fill>
        <patternFill patternType="solid">
          <fgColor indexed="64"/>
          <bgColor rgb="FF3DB182"/>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Dashboard.xlsx]Category!Range Income</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2"/>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05555555555555"/>
          <c:y val="9.4907407407407413E-2"/>
          <c:w val="0.5083333333333333"/>
          <c:h val="0.84722222222222221"/>
        </c:manualLayout>
      </c:layout>
      <c:doughnutChart>
        <c:varyColors val="1"/>
        <c:ser>
          <c:idx val="0"/>
          <c:order val="0"/>
          <c:tx>
            <c:strRef>
              <c:f>Category!$B$3</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4-D85A-4E1E-BE7D-3BF9CA0F4280}"/>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2-D85A-4E1E-BE7D-3BF9CA0F4280}"/>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3-D85A-4E1E-BE7D-3BF9CA0F4280}"/>
              </c:ext>
            </c:extLst>
          </c:dPt>
          <c:dLbls>
            <c:dLbl>
              <c:idx val="0"/>
              <c:layout>
                <c:manualLayout>
                  <c:x val="0.16666666666666666"/>
                  <c:y val="-9.259259259259258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5A-4E1E-BE7D-3BF9CA0F4280}"/>
                </c:ext>
              </c:extLst>
            </c:dLbl>
            <c:dLbl>
              <c:idx val="1"/>
              <c:layout>
                <c:manualLayout>
                  <c:x val="0.15000010936132985"/>
                  <c:y val="7.407407407407407E-2"/>
                </c:manualLayout>
              </c:layout>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 xmlns:c16="http://schemas.microsoft.com/office/drawing/2014/chart" uri="{C3380CC4-5D6E-409C-BE32-E72D297353CC}">
                  <c16:uniqueId val="{00000002-D85A-4E1E-BE7D-3BF9CA0F4280}"/>
                </c:ext>
              </c:extLst>
            </c:dLbl>
            <c:dLbl>
              <c:idx val="2"/>
              <c:layout>
                <c:manualLayout>
                  <c:x val="-0.16666666666666666"/>
                  <c:y val="2.777777777777777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5A-4E1E-BE7D-3BF9CA0F428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Category!$A$4:$A$7</c:f>
              <c:strCache>
                <c:ptCount val="3"/>
                <c:pt idx="0">
                  <c:v>Low Income</c:v>
                </c:pt>
                <c:pt idx="1">
                  <c:v>Middle Income</c:v>
                </c:pt>
                <c:pt idx="2">
                  <c:v>High Income</c:v>
                </c:pt>
              </c:strCache>
            </c:strRef>
          </c:cat>
          <c:val>
            <c:numRef>
              <c:f>Category!$B$4:$B$7</c:f>
              <c:numCache>
                <c:formatCode>"$"#,##0_);\("$"#,##0\)</c:formatCode>
                <c:ptCount val="3"/>
                <c:pt idx="0">
                  <c:v>57127.340517241377</c:v>
                </c:pt>
                <c:pt idx="1">
                  <c:v>97160.680497925307</c:v>
                </c:pt>
                <c:pt idx="2">
                  <c:v>185777.53146853147</c:v>
                </c:pt>
              </c:numCache>
            </c:numRef>
          </c:val>
          <c:extLst>
            <c:ext xmlns:c16="http://schemas.microsoft.com/office/drawing/2014/chart" uri="{C3380CC4-5D6E-409C-BE32-E72D297353CC}">
              <c16:uniqueId val="{00000000-D85A-4E1E-BE7D-3BF9CA0F428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Dashboard.xlsx]Category!Range Income</c:name>
    <c:fmtId val="1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2"/>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7"/>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11"/>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05555555555555"/>
          <c:y val="9.4907407407407413E-2"/>
          <c:w val="0.5083333333333333"/>
          <c:h val="0.84722222222222221"/>
        </c:manualLayout>
      </c:layout>
      <c:doughnutChart>
        <c:varyColors val="1"/>
        <c:ser>
          <c:idx val="0"/>
          <c:order val="0"/>
          <c:tx>
            <c:strRef>
              <c:f>Category!$B$3</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B045-4E96-9971-9F70F4320CEA}"/>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045-4E96-9971-9F70F4320CEA}"/>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B045-4E96-9971-9F70F4320CEA}"/>
              </c:ext>
            </c:extLst>
          </c:dPt>
          <c:dLbls>
            <c:dLbl>
              <c:idx val="0"/>
              <c:layout>
                <c:manualLayout>
                  <c:x val="0.16666666666666666"/>
                  <c:y val="-9.259259259259258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45-4E96-9971-9F70F4320CEA}"/>
                </c:ext>
              </c:extLst>
            </c:dLbl>
            <c:dLbl>
              <c:idx val="1"/>
              <c:layout>
                <c:manualLayout>
                  <c:x val="0.15000010936132985"/>
                  <c:y val="7.407407407407407E-2"/>
                </c:manualLayout>
              </c:layout>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 xmlns:c16="http://schemas.microsoft.com/office/drawing/2014/chart" uri="{C3380CC4-5D6E-409C-BE32-E72D297353CC}">
                  <c16:uniqueId val="{00000003-B045-4E96-9971-9F70F4320CEA}"/>
                </c:ext>
              </c:extLst>
            </c:dLbl>
            <c:dLbl>
              <c:idx val="2"/>
              <c:layout>
                <c:manualLayout>
                  <c:x val="-0.16666666666666666"/>
                  <c:y val="2.777777777777777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45-4E96-9971-9F70F4320CE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Category!$A$4:$A$7</c:f>
              <c:strCache>
                <c:ptCount val="3"/>
                <c:pt idx="0">
                  <c:v>Low Income</c:v>
                </c:pt>
                <c:pt idx="1">
                  <c:v>Middle Income</c:v>
                </c:pt>
                <c:pt idx="2">
                  <c:v>High Income</c:v>
                </c:pt>
              </c:strCache>
            </c:strRef>
          </c:cat>
          <c:val>
            <c:numRef>
              <c:f>Category!$B$4:$B$7</c:f>
              <c:numCache>
                <c:formatCode>"$"#,##0_);\("$"#,##0\)</c:formatCode>
                <c:ptCount val="3"/>
                <c:pt idx="0">
                  <c:v>57127.340517241377</c:v>
                </c:pt>
                <c:pt idx="1">
                  <c:v>97160.680497925307</c:v>
                </c:pt>
                <c:pt idx="2">
                  <c:v>185777.53146853147</c:v>
                </c:pt>
              </c:numCache>
            </c:numRef>
          </c:val>
          <c:extLst>
            <c:ext xmlns:c16="http://schemas.microsoft.com/office/drawing/2014/chart" uri="{C3380CC4-5D6E-409C-BE32-E72D297353CC}">
              <c16:uniqueId val="{00000006-B045-4E96-9971-9F70F4320CE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E7CBBAE7-48B5-446E-A71D-C2B080408AAE}">
          <cx:dataPt idx="4">
            <cx:spPr>
              <a:solidFill>
                <a:srgbClr val="0070C0"/>
              </a:solidFill>
            </cx:spPr>
          </cx:dataPt>
          <cx:dataPt idx="6">
            <cx:spPr>
              <a:solidFill>
                <a:srgbClr val="70AD47">
                  <a:lumMod val="60000"/>
                  <a:lumOff val="40000"/>
                </a:srgbClr>
              </a:solidFill>
            </cx:spPr>
          </cx:dataPt>
          <cx:dataLabels pos="inEnd">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BFD9FF7-7980-4A05-8ED3-0A6F8E708695}">
          <cx:tx>
            <cx:txData>
              <cx:f/>
              <cx:v>Jumlah Karyawan</cx:v>
            </cx:txData>
          </cx:tx>
          <cx:dataLabels>
            <cx:visibility seriesName="0" categoryName="0" value="1"/>
          </cx:dataLabels>
          <cx:dataId val="0"/>
          <cx:layoutPr>
            <cx:geography cultureLanguage="en-US" cultureRegion="ID" attribution="Powered by Bing">
              <cx:geoCache provider="{E9337A44-BEBE-4D9F-B70C-5C5E7DAFC167}">
                <cx:binary>xHpZk9w2tuZfceh5aGMn0dF9H0hmZu0qqSS1pBdGbeaKhQBIAvz196Td7rbUPfZMzI2YelCGkgkC
OOt3znf++hz/8jy9Profopq0/8tz/NubLgT7l59+8s/dq3r0P6r+2Rlvfg4/Phv1k/n55/759acX
97j1uv2JIMx+eu4eXXiNb/7rr/C29tXcmOfH0Bv9bnl16f2rX6bg/+DZf3z0w7NZdDgvb+FNf3tT
use9n9788KpDH9KHZF//9uabn7z54afvX/Rvm/4wwbnC8gJrM4x+pL/8IfLmh8no9rcHnP5I0Pkv
F798nJ//uuvdo4KVf36SX87x+PLiXr3/4R+f/1r3zan/9XXvTfXrlStzPmD5/pcb/fStSP/rr999
AXf87pvfSf17gfzZo++FXnW9fvzt9v/vMqfiR84lzbFk8te/bySPEf0x55QySX/b81eJ/+kx/rPA
/7HsO3n/49vvxV3d/f8X90fdh9eXHx7CY3j1v4ngf0Ds8keOKM8ZzX81aBDv7w1eyh8RLqigv6mF
/bb3r+L/Pz7Wf1bDd8u/U8d3T79Xy8eH/wm1/O895J8hon4Mj4dfYsvvnOSPn/7mXd8t/aMQ9Wsc
uXz52xvCQMr/jFjnV3wTZL4Ty3frXh99gBAmxI8yp1TwHLQnMUPizQ/b6/kRzsmPHBOJCkk5Z6Io
3vygjQvd397k+EfKWQ7qJgUm/M0P3izn73Hxo6SEYykxAQ/NSf7PeH5vptQa/U9p/OP/P+hF3Zte
B/+3NxRsyv76s/PtzjtigqTAlORC0oLAAezz43vIGfBr/L8mPDiNt5G/FrgJizwQy2w2Vciu/f6J
88WOjyxz3B/1nHxidSCRd7HKTIOeWu2YzipD4phfyY6npR5lpueLTarJ305c2SyVZozcPvExDNHU
IKtpoFWb5wy/5tGk5f3UxXx6LApum2eq6CzuWtHPlpYK9x6Owix36m2HUdh03U7cjbY0G1fqBudp
hiO3SuF0TRTVw8+ZXw2s+Z1K/4OQ8u9kJJEkTHLBpAD1EQQW8XsZ5Vj1Sye64rXZjB7mi6DYxC4m
tnqXX+y+Df1W7b2d+p8n1PSkOf7x9hgS2Tc6knlOc0oYLShoCg7z7f77QAsvkOhfBjzSsa+CoZx2
pZQkm4eji1vrQu260LKuzFi2W32/MZo8qTDbxUavgui0H0tjZurwneTFDM/+5JD4m0PmoDApJCsI
hdglBcdg478Xkkaha4Zo5TMaCBdfGXVr9kDEyHlWOqpacrFuxapVhRRzJC9zN/l8LKcdYV8FqmP+
cdjQkv0aaH7Ntv9Bd/9Qz79MnHNEipxIcBpEc1YU4jsTR2jWJu87f3I7QZ0/EB5XROoFMbKYn/2u
80JUxrd287JUzd5hUQbeBqyuwZDBLdvKjDZEekNY1AO6Vw1vW3OR5m3m5q6J/YhjqhoSPfni51nN
7cENhOn5oKZlJ6FCBgmv6sJx1E83NGJDxb1MeZvPx1EUa0bfNlrhOd6ObbdKcKNlFT2WJRpAfRfz
LvJe1VM2WKfraVq5dFWewbKuHNWWw0c7mYLMpUhjLr4S6brlcvxFmlunyMArmcWUqcO2kkxlF4YU
xXSnyQLixuBxS35H/cThBdlAZopKu+8I9IZsgfe+HH1QeC+1d1L3tbD5NCyl6TGFY4g5CNgfxQjq
lkML/4KrbiDffS5m1xzzeaXzZY6yUZCDLQxsqcY40PUKbaTp22qKyvv+NMV5GqaP1CyDpHciBcns
5SBQRtYr7lcHFpt6Ou5bKbfk6Vx346Lk+n4bYk61KocuFKapssW0G1LlTCGikHs5S5tvh3YWjM8f
eJLrbj4glBQIssEjIuLOBL8Z8aG3SLC2BjuHWHDs3IzxUClcePdzysnsiysu4ka+Yh5TKO6Y2hr7
Tks5jOQwaJ+hqbQIiRgqCO/FTA7aJNBtvUWyu1SiLFqzVjOYOy+qxFKz3YzSB7+Xbhq2/kpnsnBZ
FfsO+RNDU9ieBFJj6uqGNVbrUuVauc96notsKQsscpD+rtxZa7O2shU3hepzCAi6mwRZqoYvGDSv
GGtAQUmHAj5+NY2ph1z0VefTKNDJyaFfbLk6JBQunW9NDscg40jKbcxW+cEFZ4oHq2U2HVXPW152
bbs98NTzoU791px6ttKLHtH9Urm4XiyuNe9zJ0gVJe/u8j5MqJrZ6j40YNQXrOXGl+B93dPg7PS5
Rb2po8TNVBYTDScscV5tRPPrwqKvZgR31JsVN2LrbZ2zrgPtoswdhzyyw2D65e0+TAEdwHLDoUiI
TmCxQj13dnkgmNlrx7L2Wq0+HLhnsVo8ay9Ws8i6k1vxLrfdXI297V96Pzf11Nm2TEzrmjdyvip2
oo6p0Y0rteUMXl0kXbFB58cNXnlZZKl7ctEsJ5K65mWW43QaI572MsmBH7sBmQfLBNnLqUWzLzNq
2o9b3IvHKdO8lHRRH7aC9AdEArpiSHZ9abKM3rDA96MLXr/6IW/eoYz3oewClS9YtWwtc2zx+5UM
XX+0SWcH7FV471cWLs+hoPYpLlfUuzSWXG1F1eSy6YrP/UpkuoRctzx7wgZ8MIsNrmp71aVypbx4
LQLPVZ01mbtSkhteMxyGd3GlY8W5MtfcBzxXTdGZRzR4exNzhq69wGcLbXhvS9au21V0S7xF+bhe
FspkV/1IO1IXEP1e8LZRXe57gbsyANb4stl5e52zLFakx/uj94MhpWwsQIp992C53WSnMsPGLbXd
tzFeiaWd2xJh298lnEMgVjZW60YnesUKNNkrF2d3JHYh13xSsRwo/8S39IyWprljGNxn9UuoVT6j
vmyjWvOaJ0MPLA/6znbMfUk2rscBkSW0vlzGMY5jlfctt2W2UPa4LrMpKZn0ycSNlgSp8C5iPb7z
XQpjNYbQfpy7NH920SpSznGJVYOdHcoBzkdLXIhmBMeL3V6xWGz3kvhuqvS+Do+DsnuZtUh90qaf
S2tX/E4aVlxa4opqcai5Yr1mj74Q8WbYsVtLa9gCmzahbJZsrlK7tDeiyExfTniUjy6DeqMuZjsP
JR/8fC82MR4h0AtRyX7PLwI23b01aj7QrXMfidH2tC4Rnwa7ikdHm4/bsA8f91ntxWm2LJXDrNrX
BAI5dSFfloPhKD0EJ3lTOjanazy2oUTdul4KOdrTnEuOyzb38qPUQT7RaOmHwTXmad3X/XUBA6/X
3JBb1gz0hCBT1HOcw4OiJiv5ptebzPnx646MPtEJN6nSy87uuoQY5LIIEQkNfZFB1h7FRY5YU1mv
h9PIF/fRJ0Lh/Cu5wkjT4yCo/zLZZr6XunMXOE3yQSm3X7d+mA8xh5BbDlr1d5qhcOUWtt1r37gP
rijYMx1XCA5kTusdSwqcZ6bbW0zDch1dvl32W6SmNEuhT41QrO5mAahrg5h3uWeuuWmazr3bSdF9
LCBuf5n3InyAhN9egLPltzvOwj2k+v44yYbf9NuEaRWUnOpiT5qCvTt93NvM3I9j0d230di5knZC
R7cN8xcbFtaWDd/3GyfZct0321i2mTIfWrpLBTFbxQPNx+ICm9hWq93Z22Jt6albXPaSNaRw6CZx
tveySipiUtT5YlVR3Iycrnk4IOPGKZSTtM3Nltn2Xi54ustY0p+m4B5hTVv60ONPXgGCGZZ8uIty
8KLkFvdX0ljydcmaZaumbkO3ac2Xjz1Z1/nUkYmySnY4v2aNccVRIqXlleoKW5vo2V6uqtvqQu4q
L4c9yLVUtNF3JvMIX6dszkHWAm3B3cxy3aYjjg5vl5rN6i2NLHuXa9nbSkTXmUMnrXs/tP2qDm4y
qbtW/Wj6OnOap1NqGpyd8tX7/X0qtFu60xl6oFrO0UxmBKmZrR2vRl4IN1U4B+RScbU06+04LYOv
6ILbD1u+m1QZNIkbHbYG1xsGiHgdBBfhE++7vXAQR5wNXABwanXWNhdrEPkVJxHp4cNOU0PWMsUZ
yeWKQLBDlwXr1nSap6Rd3a2eLw8ya8eh3Eg7SVe6rGmnscqYjA89zaQoScemdybhbD9tgqahQvlM
0M0mh6gr4maU3+YThNPapHmvjd77q4GEvhI4H69ClqIf3k4pE3KnIH6NoqoxImpcxzJZwtXbENhQ
hDqJQUyk1Is34A/F7udqwYmoA8PL1N2MnR1EqbSNe7WHOOuSqrQ/iHwZxgvdM24O7ca327GH0rke
Yh8vaMtwUYsCdXnpxeDw5dg6O5Z24XkqyRbTBxFIuMu4jHmlhob5MmcjdVVKrfiEbeZeVgnQhDqb
yMmYBtNDu3ZkIRVAuC4zVfDZ4sVW5p14nzJmcgBmS5H6qYJIGuAHBmV97J8hCM2FOHR2siVvZxzl
YVQ5zruDJdFwfouzVSwfh0Kr5mKYC/bYruvXfe/aj21nv7bS8qGEMkE9bFs+HJqicScEyQNBkBDu
QRT5fj0lMt052i/HtXOysrPdbZkLimypFFcPTk+idk6kcil6BvF1Deo5tM1+zM00lXMbm1s7Ql6p
cPTbXO+QbNi99B19yLlzru7XogHg14HBlLHttxds7PjOztoXB5/n7Y032jwssw/tYYnt2lwKrdq8
zFSUl8oMc030PB3HueEPekT4IENnrseGZ7dkjOyaWLFWpvWoGiWURTUhzfqol3w57ZGQqUQ5JOEa
yXX2B4uFufNjsYVL67amlH5DsZrHdqiY8KstJVYNdBRUppdLL+Byh2Qy/LA3rn9piJ/m05B1a+3A
KbdyT6O7gywPyb8X41T3A+ALOELzHrJOf1xyKapF2+7T0Lf4q+AoHuOI5ckgqY65zYf7bECuWpXo
PiOtPk4DgkoKCrdjTprhi9lIMCWnxnyhqHFXC6FNLBsXh6Lqp4VdNZbApVvUHFkf16pghL4doCy5
WjfcP48dzb+OTYs/j5huNyvWtOZ2Npc0temTyScynmNatCUd0HwrmoYCboXgeDZC9sxGBYVY0uqc
tSPxT2Ytsv4wib6HDKWgZLnUXPem8q6PoQ7TbqAQyLcBV3SCOFKKrB/47WQ9eeq6LowlmeAM5TDl
XVGN8N5KCwE20SXLL5VYSF5DCb9ODrDW2F4pa8LfLVRtXTVaStFXSLybK2VWbOtFFkZRBztkF/3M
yUcxsO6I93Vcyj5l9i3ncXha1sJCeoDK82iWhujSNJzeeF64a5t2PJWuBUhzE/1in0YSYl955gDY
9usUn0NI4CvglFCnLZZT9rJuEh7KYV0Peljp1TbPbQPJNe4A5nO+vjIq1+ao8i5cswT1W5kBHAn1
1MwZP2SzGtoK7Sv/FPw0fcntGqvRU19PKJvR3bLl+CFAlSePTQAMV4qwddNpA1B1BdFPb4c4d90A
UE4C9HS7z8wd7TacVUtD57lMCnF7cHbVbTl7C0ZUsU51AxvXY7sKO0s1VsMIIM0dzmXsWjVp7glg
aqqb/bP2ix7fEoM3X0NV0YwQ0qQwu60cXtopnTJEBs3eioU2RTniuaePE8rzTFdrVsShORqnx4hu
x84IIyuotiOz5bJ3yi9VDgmXp7rDkLemcgmQ5VOt19So8ToVDbR0Kr9AAWbvpxXamLSMvl3kcnSL
nfvPbTsy09YbuEq+QvimVLtyjbMR4dgCVtOXS7dk6mc/+7jyQzeOvdIHPic8PjSIZPl6stnQB127
xDI03A/QVAQ9sMz4fhnKZdFbXMvo4PqvKpM5Ajn6Qada2i7yzxxK3O5hjmCtXzMroH8QJglthozg
JtprIDAQVMIc4jhUwuCHe/7SsgZFccpVtoO/zdjL/stity7rSl1sac+gsm2GTUCKgHAcPi0dNBSK
mwCAMt6hQaLEqqX1yzye9h4R0BakvMEMT7RY9KpqPoUl6Wu6wPX2EngxQnwluKeqeaCB214chJm7
nl6hZZmTaWraB8A4UDu089HaYoB4nAVTj3xqb0kHVUPZWAkRM8keQFTBTn3IVUr22LGV0LmvNKCR
aWOHVkfWTwe7bcxI6B1oU9zsAP2KQ5NNolnLsDbSLiVms2SHPO2UnRxx6pMtluljthsfSmKgIV2y
BXzngEWnXpAeAWUtHHVuPBjhZVevjug8ljuZwztoIi7pMARvr2Tfrvcc8fWCzkt/Y1BDq5GI5XbA
KamDpSpchlWiE4Uu8sMg45ZfzgDh8pJqm1gZ9TbqkwuIVCEWdtPlitbxxe6oGSG0MtWUAvLoUge6
p/e+z7YIACGbDoBAoUJsBsv5yQkWVN2oIj5lexOTLXG7zfh9MfYjr4EP1c8OydyVflihNNB7tkI1
4gbcHQBOOH+xdHxcX9osnjsugKiJrvaxa4/Qu12b7KgWXMiPC5mlrhrEjDmwhPwF9ib/Mq0Tg4Zl
3pDWVNBQ7DlUqHnyd6oQaKkJ4kv47PfNtaAc26iu0ljOKwAkTK4Zg+bWXQuVtyrZDDj8NtqFxXKj
Y37IRzFdZa03pd8XXjlbrHdWpbkiafF1obmcyzwL3WlHCRSTxzYraSzmi9lO81At0DB72ofVgW00
8t2SIQP33O1RYBvvEyi7ZrIp5GFYzPaaDWdQMA62vckgDPuvUFxu3bt8UO6MuijpLwDBiCvHct4/
QYik6URXNrw3G21uo8ral9ZhkHyx7fEiNM0CnZF972Npe7R9LCJf7jc3dXAFaG3P5ZYrA9E0V10Z
Ry7fY2gf5rUczHaJoWnR1xtt+79vlAG3wEfPLjQbhmreHH+Ym9YcA9Hos3AelzKPe925aX9g1O+p
ZAVPd8CzkL4mi18DVCja+lL2q1wvW+EMhHm9R1+2zRbhuHLqys1BNVxZnSdyJGcmtEQUyIa6XekK
oTdTDXRhgs2bpaStnwEU6ORv6WKXm5bgtagRb21+HMJkP2wxD/iYgoZbqlHkX5nrirZUAMDfztkZ
8fqCFboETJ36UoyN3Eo9zn1XQ0IfNmgLrdv9rqADUO7CWnEY131INUWqP+xzhDUt5/6yjUjZeqX2
5813+kAaH6st8PQlh2ixXsegna2neS3ee+7CAttxPkNB0EMXSBFzS6eGXBfdNOZPMmuSKh1u5HWW
deQpTf14FTPr76nyQ4X7gjzOOiz6oH0uU9VzP0C/eWN9qpctDb6cXBGaw9L1xQTx19HpesAk8WMQ
G/+UNZ2Nd9C5Gik0A4xK5WQV/tJL3aZSWezuTCM9OuQbT1AUSOIgZTaIq4PCQ/dh5NFtFeRNQHWA
z+uOurk4y0283egGbWhKTHNXTIp+npPDbbku0xfqlfnsgjElMOXQewzgNoVsVzD5yX1psw21gK1i
VmWAPG7dsqvKQ9/lq26X7NIN4NS168f8bViCuQp8VhVU5OMN9AXyi6xBxSfoGPc5mEErnizZ6SEy
5N+vLpHL0ZtAqmEttjNaQ+qSSw0tntz74sLTTot6lxkAJ9XLeNKcrNN7YND62kFzq3Zg6qyaKV8O
AF/wtU6mO6phw5+7JsXPsgm4tH5Bdbvz8aCKqfkZKDFUM87CxwLg/gmzBj+Zdh0/I1jCyyyC4AjN
PjvFits4Z/3JrgG8rlgejTLh3i4oNWURDMLgB/u9bLMREA1m6gT5wGkoMzyti5xfQxctu9lm4v4+
QLOjLiIUKjPwjHsZO2w+ZcXEHoaOMlUx6OpfWqsxN+WwTSOlz2mB7r87jBb6Qe4JEtSo1loWtEn5
Z6hojbLvHfOG8bdh6GaI8r4o5Aw01gycaFdCVB/UDFzDYKl5y1LyMp02EiMQC9SgGLpLtHRq2C+L
ZkjhY9PHjT9zzcx4MZhCBVY1zKGQ1cXK2eYgeI1SfM2VysLlIHEvUL2GGe8AGwuU+sqNwqF4uaQI
XcxSAMt5ZExvxVehdYCgMttxihPEMd4hXgPO0wq6pEm07WGeWWvWyzgCjB+OMQE/Ck4jKGO8TGtn
zSuas5T7WkBbP28P3m5p7Lpy79sRiDvbNhjIDbDBGWiQdmh3NL9baRGghOlpFM59MsXWrEO97byA
uo8I2sfhbhiMX0ztN1EIfECWLn5+WsZ9xamEt9g+VZthAMnK3XYQGS4a4DgHWUHH+nwTJlokp1PX
xjWf/75k7U542TfFCM9gKiEX8ToLHgrm6yH5ZhJVRLLI1z/hNr+lVoE1zIHQBOoQiDkYbUBnsv33
rCG0yoqAula/KmPPhMbacwtlD+XaeQblaccWV4UVxYzAwMgAFN2fHACI9N9xq+cDMCoEKySnwBIC
KfTtAXqeSM7bPn8Zfz2AAjsB+1OjnMDiMgO8WPnHTOmZCP0XHclyBNNMrACyXWAmzwT+tzvGrs9I
52j2IjJ35iHb/RcecCpYgJtrFwDnjhw14fKP9/1W1L/syySDRMgRAUf7fl+7JJObjBYvbQJ2XgDw
spP/3DEozdpyAw6of6sbmDkDlqEzhIg/ubb8t2ufdQwEsWS8IDBt8O21W772GYodfcnyKZ9pxTck
+COMHIBDmr3Pp7seevz4lo5zWh5Gj9Delb7rJxDKHwviW5WDIDgBhXPo0XEB0qDfKSCIHg1p1M1z
I3fN3cnMVjXpkDXqHGRS4c5B5o+3/PfLF0AiM8ELJBHM76BvL9/lXTMNCbkXJjaYhzgmLHY8Hrnb
gIw69EUDdJxbQOozgC/wma8GpdXJw9obZLc/MQT83cwHCEAiBvMEQPNQGDwpvjtNK/eBSxuyp653
UCNdQDQ9jw6oaDoYflu2ge2s6hV0zm0ZJaFwKt6jbnlQVgzQe8+gE/0gVaegOAcG3JH3au21f/pj
mZ097/d+gvE5HiDGcQ7TLlR8Hxq2BjrS8x6fIhCQYARoGREICwHjAtR0dBRqQEvGM10NbVZz/uht
u/zfCgsDk8qg3SZkwSiDIZBvVQdMrg/JC/OkJ57BtMsAcx5AQq8JQR19TRsOEzJQLrvxUQ1cw+yJ
s8phflFkQwbN0rmDuZTzjEzqYJXu92m9ZnEEtuXPBjC+tzF8FlJORF4Q0LD4fswh0g1YYL3TJ98Q
AVz/uV6bFmAUQm91tc1phsNluVrhGTR9lUl1Me4pe9isbS69BBq6rdQO1cW16gD/NaWWSDShgrow
m94LJVuATYTKCNmKZEPC+grtcoK3jkA2QBPkj/WPv50ogUgloMwSUiBMueBgrN9KHixTz6te7dcc
aEhgsi0CRn8uodYAzFnhPT/PPwCeOE9RTNCPg2fLL+HE4ubMdcctUDEfl43+uUOz76M4JFkY2+IS
Y0gaEEi+MwtgBD1UCcZ+tQ68CJgz6GqyW4I7mq6pXxKIQ0Izbf+kAA2kvFw6t81dBQF/E+/beW+y
C0Bow/7JnVvRd0UvzqNUka1qkqdx4Wf1GA8tLei3n9tb760bxv3TPokReB00Tefxnh6kDwoyWnbw
JU0OZrYKFSPojnKARQ2UkqgNRW2hN+GP0HU/626ELjCMYs2/bC+LNktbWZg4wCsMzG7AyftMn6eo
guVqfIxe6Nke5erwCjWX2cONcyPw4dOkHAGk3DYqXrQMxpC+6EI37BOU9BiM7L9JO6/luJVkXT8R
dsCbiBPnAkBbqknRSEviDWJptBa893j6/RWpmWGDPeyjOWNE081OVFVWZlbmn39ZdggiawB9A5jr
Y91Ym3Bm3yK9RcigW6ahrcFGRJFFqFD7el6UvOX8MKmyxaFvLJMyO2h9PWIoPpa4tkaqhS1SKcyC
38N3ryW2jdxGY66N3zUO5yjj2OvC/KlgmFA/c6jBPFG8JF9CTabv2vBkvUI0Pn4MAfw7s4qaZZpE
JKZqqLKqUxQ53xSLRvmA+k7+NdeLvNPcruwN6S+STTXWKOKoq2yawCrjz0Nrh1icKjLKcBPanTqU
rm1ZY0aKSA3rmyywzcdJazJ7dttRMYeHzpbk2KuNZSpvUCJy4QmlVFHRD0xFbHYi3+GhHCKii0OQ
pJ3Y+YNuaHcq/r6aXS1ttGnYfTxiZWXXbA0HRbjBqBmtBnryfMSpGUTFWLfWl6EvZOB+FDVU4H7D
IvRWJ8jS95EyUqkhs+CIXGzYvWAAJQ4PYlf0CTijx2AyhUqrdQxmZh9XHJEwkfVCCXFbZ0NF6L0Y
c8quC8ZcoA+V2c7ZnZZSs40+HpK6smw2ERBAOWBwBiuoKPIq6KzBKy1lUqhf7C7S2FtdFYoH6CSt
F1v3ZR+DfZ95tiCaxBbHVgqT0lQ1jkaKFACPymSIX5V12qZ/Zk5i6XtqxmIe6pnqwG1QT7wrjjQx
xDnMzXabSlajbSu7GbTWm/EXDPfK0FZRJkNzFE1XFbaKbOjEe+er1VFgsbK+nL9onEmZ/q6pUa0l
W+LyH51sp9QB5q6sl6+WWgj/mEulwoJMZp6F82bJTaULt44m9eMXotSG6aBypqF92rBgTYpYclAx
fcwqYd16zOY+VjkWkE8kIkFg3AUyP4FGVZgKoDJMRddZpFs9gxotWyJy1ISfXudHmMIUbP2/IMCf
X2OUt6Da1R61CReIrizVsAHoyu9CXWVcdHM2a+lpyK0S6/Aa3qqRPQ2pBwaX884V56+u3JEQqWsE
9jJuCZzaGqIqJyUhZDVZT22voCGUMDoUCt/P/OhJpZfGJhglqumumWmg3/bZEBSELBg9Zmlspqz7
bJkth2nqH7qNMWBDDg+UyHkX6T42fjcVOKpfyxbWY8FUTpldsFfYRWI5wnQSC0GyXxxonTkBnieT
dOBJDKoCy9fUpPJ6DZ370nbw1iYyeOEEMBKKohMFrU82hIMtgBnqwiTSzSxwuz7VKi8Y5SC5BXml
N/Omjhqzsl1HVZ0kcpumjuujnPXaZLgV0Y5004S5pJ/I11oaaUcQEv8ArCTvx6DXTT+1ijL7qSfZ
0jzkpZnTdEMBa7zTB0UmG2knhWNUINw0ve2342iQuW3qKJhK18zlXPmkyY3i+KTwHcVLpq5vArck
c7skblQMDZC0cEoHNsOwNOOcuZNkJHqydVSl1x/NrJt1SleT0o/9rnLGSAmI34KQRHsErDLzrCUb
lwUAMKpYkYaYSVtSg0rM7eBYIUXHXJqWp9Es1fhrr2ch1Qi9UxVv5nxazq4Zdq3jO7E6pl5IPWLP
Mbnz61Iel5vAKWR5p4xKpG5DqbUjeVOlZa5/mY0hTKUvDqmY6WkCG9udpLYrpAc8htX/NBrTbL4s
1hAWJfCkUonae2dasnQXxODAtwuAprx0nbTU1MizqKfV9g8lp5D+M1LBSU4+qjLXfzl9N47UWLOx
VRLSzEVt2D7nACMzd0FOcfIWrKCUpjtKbFSHo78iu9A6ZnlSNLvRT4tWDqg0KKm2iu41U+5MeVMU
elVZh94J4ij7VBhTCmA3GcJuHD6NRhDG8TYA3tkbD0FB7eUgqpuhvUVXTA0YwrCIelPW2vHoALDR
TbJWUdCQtD2MYStF8W6Mc7wN5XBqNLM/VHFvfCulngLRAeUYpcAbybSCxO4roi7H7WbNnsy7TLUs
vnSvv5TiOOM12aEPB6Bn2er1j6WvHXU4JmZDhXGvTJJkWd6cGGlv7UAmK3nmGvog/CLo3ZjhhJqB
U/lzCmZTdrzEiBwjvJvHaqysz0kgkavbWqkmqdUh7WfHHu5MsHKx49aOI6Jqq+mMKP1qhUEgLVQv
spaZkuYak33CateRcSNpQWNln5S4jpXsc5KMFBY2YHLHNtz8EyKsqeKR5oHMpbqRw2iOa18Gs9DY
ftEBbCy+qSHVpprMZ+ZQeAntuvYazsHMrGr3MR7Eo04lPoTnJ2Rx69oRMb0etYzeqyJq6+Y2iUYx
Y1rWpXwp26iTHovcEiZfH7rQtjxn7EoUYKFeZ+46p8l5X/U61Ai4JdNXJyJlhC9pA6RlkcIhsyAj
zroolR6pxh9KNol5LnQnIXkn9VLDUkgFkCz9L9AiDieOJo6JtLzRVmar9mI7MnqJFdT7uv/aJUUf
F8yXFC0l2KtFV6aTnVjikWNWugIcg2YhQeOl+kcgTULBzEYSK0+Vk99lDtDFzh8GhbfiYu165BmG
okWs92s8TaNp9Q9aEyJ+Z4A9Nh9TQw8czdNHhwSQW1ng3OXNL+0JllZkX61EEoOjBP4yGT1a03i/
YlzHWATuXNVaIz1pctxIj7+mWnp9+z8n+fV9ZArU9GSpQMgsTylAbfxIY7OKm11caDODrtWFXkfw
FlR+5EcO4GHpuMbrQpULyVkypd0MlvhABW0mKaukYKDMOyfvS2ZpUPOMt6gVObaGZL8WDI6byrMI
esPcAOjskWyVa8odLzNYVuwg7NrrmCI15ozmVWVhjsqeZLU4ncuvS/uqHiA0M+bHpILCF8PKxOAn
c47Q01ChvEcgoUcmv5xL0FTRl0WKAQ+B4440Mb2virT0c89TMkjxKUrcUBrkbGZpaFfbReLRXydU
WsaFH8pMK3VrI8lGkSYHUrLWVO1CkdGSN2NM5W749Aqyr9qR9Y0HoOk/FDMsUB+gFbkYfDMQ7N61
dGmID1QH8UUfQpsvWSGL7ZAvhnj+ojfDaPzSZ2EWxtsipBHhMao1JdT2aTtbSnejvepKnLROZ+1+
TTkYjIbHmV7R+HiAEuFJFaf4+UEBwSh/IXJL7MGvaqkrYk9uwwDhRhKBUgCpUpHbzEgYkLJ5xaNb
JeUtOjLwr/wunXszsbcpweI0HzWnzaZy3+mlnOde5uhZPrhBG5I2BCje8/4I3AZfCBqN7Dave/6d
6Yownw15VEgV1XQ9ZbcD2AuSAmOTIF2JyNh/NYtg4hQQzIvQffAlpsjfa1Q8QKI3UdbbmyzHxeab
SSqoWVHawVVN30H5J9gbei7KNN3/aryhGBg1ybaPMs67/5j1Vte0fZVETMdOe9kzdWlnzHoLMDNY
vmqRXY7dFxCk0Wjuge+IoU9O2DJFGnC5lBGl4dgaG3ORBZC/o5jGa8pUCa0hXyVU/DV/arfpyF8r
vSrG28WxypcGBef9dUwqVHLjbCGv7OhqWjguKYvZzE8axTjeYYLUQKkHo2/JqL0mWRbFyGje6Ata
ONRDGNQLn7G8pt4CjuVkDWtDT8mX0kXB0TfPOTsVXpeRmDBuqIOK/dTpY0y7UpjaHaZSMwPqdbct
pRymmbOemLw+1kSqQO3tlK6lJKNGSOFpzhjl95HwLJCOY9A2TXzraIlIUtIegvmx0kAzASaQxpqD
zRQkoPC35lgZWeuTulBMHXw8B9xnPdQUjuQ4Q5HVXyR9YVTg24TbyI1AzDnoCAXle53JpAOYdavF
ckyDCvWWPLDu06UfpceGYJqswgKUx3zG3qJf0lgtzECiy2IMNGlIGH+OlyJLlYEbEbkAJy/H6tl0
5qhWfuhTZma3pllXM5gxFSyG9Dfw4GQKKCI5Wma4bUb+W/LsTLGar2Qkx7R7ksM6CUP6OWYtmh5G
i9im/ukM8VDTbhTQoEIPBw1DueNJ6tKmXxe9V/XS7fEO4Go6RSmJKS3LAK/bo+V54qjewC9B5rjW
SA/f5P8ayeta1hVobwO0vyZahoKXnp5fTUcOCEu0juhfbN64zcU7wI4yZ0Hy0jlkKLLEO4C4iTcG
GtmJfMPJXdQ24iyo2Moh0WJwu3SzUm0AsolyH08lXvmlsr+aiQxLvPSaDxfmVAq9ZpobqvWK2sj2
5z6ywrF0R7kge67PS+Coh7EuxC4PpUWkA1s66viiE5Z1B1pv0G9dpv5wS95SPHn60gfjvAoyGgeX
RsGUxX49sRVxslgCDg5I4z59NVjgfMUn17YiktFSVoskZNuYja77eZjXZeAC+wak1L9WsrqRfsfh
GKuhCOMifUKGNWTisfqXDSeVKX4E4PZLt06lioZMH0SU0EkrWNQ0do2opdq4iZJMNFS9Tgh5YGH0
UtsUXVh6q0jJTaRqmWVfSXytDvTkcrAPaDA4CGp179LKUUcNgXy1+hiVpclTW2E4sRvGEjNbS7rY
QdlrzWyIa/HsH5+lRR71TRVAiKc8BzbTMQwF+as8K20kpTS2FqmqV9OYkAMW8091J3ttFf+PrYKr
RBO7SaYRAlmkrPjXFMf6N62wo53WgGKU4p86IqdTWXp1Fej6neVQs8Iim5EoT/ZxwgqXwBXZJ7+M
48fDPk8hGLKM/tgKNUnT0jT0XD1/lmDQVNK3SfgoKqfmc2woIh4HU2Bpm6UkdL42z+8F0iJJ4sC0
HZXkorPKK6ZRIytZLgcPr0C7MMXjH6yXdsJfO/vjASoibffvhRUjJHcrGxaNBKpCOWolcMoSPSy6
zHz4ZTFGcPFspRmwumFsJ7216cCpgqW570fw637eF8Kev7SVSu2i44+uPNG5pvNEHKVsB+dFNwq1
+XVZbHZkabRmrX7IXjfVSFzHHp96sCf1NraHmCWgID2zMx0N50BoIUXiQQAp1P3iDTUn+61B14qB
K6fFbqY9sqp5O4nJQLmNZ43zpDe+1rOqVzP78SDWy8jC6bImG1RMFEWx11VW/G7dqZM03EZtKizT
8hIIVa1R9PezZPf6p9+XZ8gspPiPaZqr5Kw1EY2ottzf/nJ7UxiBV5ZLLGtJL2Ec/lZqzZBJ+Ss2
mUUMN1v1nTnQaKdQiiFOcDei1ZQgWayGlWbsi6KthcP4eIDn9of8rEP5SWcH0rmvk9Fc5TMBi05x
A/hmbxVSkxoeCBJLezYbNsy1LfheFEsHCMG0dU761trU5YGaz31ohvvXUGQwyI6gR2otgOAvo/rF
n/ArRfnKA/CPsiJfHEa/qF3+9eP/3f1VCt6I9oWX5N+//j/Yy3//9FTm/O/Dt5z+yTuzfpd4mn99
Eg/z6+kEh8LZD+/oHP4DYcMrQ81/ePH/jc1B2NF/ZXLfkTmcM8YIfgTx/l8kDqr9PzbFJqwtCVYU
wcR9vJI4SJb2P/gpyjG4SFHUES/9YnEw/kc1iR8cG8MsNMnE6NAxLogcJE3QqLBLBYMNBXnV+S0m
h9XON6n+2g7yyTtrig2y5NxjaBLFNjWk07g2ukzzFpAczQ5stV4ew8VIuu2bmfmlQP85x411cXRd
sxVEqRpJV1gozpxlJQGOTDuwqwpHRePnlKXKQlYkiCX9UYQ6yz8+lrfaHEKesDM2IzQoMoh5fOuc
5bhIORbUEyZXLh46eDOe6thMdlekvCTK37gldh+lQog3OBZgzyhAn8vhV4qkRMr9zeFue7f3t1vX
3d6ctlvf3548fj75/Ov7nrvnO/90sz24B95zOvHj0fd5be8feW1z5FvevT0c7vw9r5744wNv9bwD
n7bduXwkHy/esi35+8PT9u5w4NNcPs7diJe3h633zFt4BNcTv+F7fti4rrf39sjlvXzi590dH3/j
+3zUM785bNzNhk/85p/cw+HJPWw8/maz2Xgbz/PE2zb8PZ8nPsz7xDcnRsITPQjxu713/Lo5irdu
jgd34916Pt8z6v2uZPAeT7fd7D953vZw2ooH5dl2/OWD9yefuuetx9vH/f5RTBMTJf7aP51yV4h9
9Pj1x0umrjRjvWLOygXlCUgxOVHuT9u758P2iUFtvD+9/dF7vCLppcb7gW6st1jXNplKzuZ+699/
+3EXunfu5vutJ7tX5Gir0OjdiDBCb3WdRooKxBByWKJvh4cH1tljvlmS/c3Jv/G8m4+ncIW0MN4J
FIChN5FvoHR1Au3F/cl/fkJbWKcrAl6iuY+mTiziGwmtCph6iJFwf7O9EQq9Pb38l693z1v2xh26
eno+bZ9Pd7XLxjk9P7OW7qcdinV42B12u91mt/vk3qJhR+9mjzp///TpRR0/ud7tnvVm57EtfO/+
xnPZn5vjvXdzg/Yd9/srwzmvtr2fL2GL34xGlweqCsyX/81/Yt8wY9e02liZ83dLsgqPFyx5YSDi
Zvt8F27Ylmz3O7HhmbYH/nNwd3wndnXoMsLj3/vKG92//f1+//fo3j9eUxFDGNiPVnBlgHPoI5Jc
KOXd4elu6/29P8TudrcVk37aYuP8x5MwkywMC7FxsYGe+NG/2z75T4eHk/+txLbt3G83P7Z8AEO5
27m7p88D0+djRR4OO/Ruc0TPK3dz+2fiHh9Zat9XXf8ehXh23C+bWyzJ1nf3/uYeO3Q8CQPz8doa
Qtc/Gucq4EtLaaIXgLU97U/uN2zu4PLc33db9+HVMjM8jOiN599seYgNdvfjJ9BWiIf36rXyQYs1
jzNlvvvtN8z7iVk4Cbt2evTvfO/mcMBa75/ZLRhrLD5eYrfZ1JjX7ZY5x/XshRfwv7E422f/cHeH
wUZv7h5C1/0DLdqyJniJzZFd+A2rfXRfbNlhd7g7PPx1CN2/HsSH/ni6e47dp8X9EboHjB126O6B
H//6C23E5u+920dsLF/v94+bx/3fHiZ//+g+4UUm1w3dHVv1j0+3t3/cHvebL4fj/ufjPZ7Cu8cd
eJvNo+/++QlHtL+/8R/Zou7mePyEzT7umXqfWX2ZZkb+N9ONc0UivmV/wi+fbrz95pat/vLGr4/8
WhiFR//m/ts3FNH7eWVFPt7vIC/O97sdBqVk4WLwkjf8H93dnXxcHlvf9fzjq5PzrugBjF4fqqIq
r0K6dLCsoUQsMpmO0x37n60mpArvXbvsIveH8PWYS/bFweWNWIftg/DKLDQLz3cP/MHBvSUg2PKd
+NvDYXfL1/0jk+YfvfuXwIZp3QqvyY66ZeceXsKF/fHIhhSqvhU6eLcV5jRy96gQ04+13vrY4xux
jP7+24lIx9/f+fzNxwsgvMO/9yQJJuJZW1UE9ImqH3jx8/kflsUJ5b5oXVuVBn/uqsGzqGFvPpZy
vsq/pACfgHqMJIi6pkIrg7YCN5i3blAkziboJYP2uil7Dqel9mOYza7km96PypAJ/mVbBiajc0A4
H1UGgpEWdrtxewgbyC+M0zaiRff1qPcfs1qXpFBQsiwOziR21lgjha7xBNKQxqWKrf4hx3V+oMK8
+L87d1AXkqKzOIQIeNPKZDV1JsMEAhPBlOqR5UUOjDhu2hgGRFHODN2PUo/R08cyz12kWC9SQ4ZB
eoFuFML1VZjk0HFV5cPcAIEq1CM9aoY/tGlyknvbvDK8C6I4+QlwiQFw3lyrBkVMcCx9iiigYu4A
zHZLVb/y2iTPjh+P6r0WAiblcAXg0KBKLM6Sb2MLozILW4LpyR3iNjmQaTT3Jse3T3qpOXdjU1pX
gpkL+vFWnrWybYCxltIckAcP4FLtcyWoJNAQZnxFzqUpNFRKcgbAc07PK79Kt+Yyx6UBLDaro8FL
qDHMfhf3yzNIsfqKsEuTaFjkMskyUrCyxetvAjSnbky7TWawgBSh/Z5m1tvINAOP/M7sm5OtXzFQ
FwdH4hCQomUbprnayoPeB3YXk5dWKA+4hpOom7iD5C6Ml/DKfr4kyiRfSj8B1TzrBVv4ZmgKfX2p
NMm0nDdy5ndqZt62yQJjUh42VzbYecj3ssHI6P1b1GqD0Uld0XHJqIylvIuotuzsdK6/WiTMPo16
Wn9t7P7bx9p/SRvfinw3kbE0jfS3u0ok01fWBMY2hpjiyna+KAUcL8BtnWTpWhdbGsubRYoamlWd
/jOdP4knARy6+y/GgrKzmWGXs9b55MAI9DqibgAUJY9p1S3NbTyU5pWUxSVVN8mlk5QC+kaz+7mq
N44VNyBkqHE29AcAhMjSY2bmwd951UZPDvaqu7K5LmqgTZaSiIW2jDUgFwKOrKG9raa+a5m7bOi/
k07/odaqtfn9CYSt6QV2TZXAEg/yRtUpCkXhSBurGwUScJq8tX09U7orG2p1+hVqTlIH6krINU3h
SFYWN5LsuM9oOHNrrdHcttBGz1iiZFNVVbgr6CxxK9PYBQEwM+BUI1n/oejdRdajK1bkvVrCw6qb
FIYpdYmg53y8TpxzsBzwMooojNwXLfimQwRDXHtlBVcdQK9DBkyNzxTVPWUdesDvYEfKVDa0y0Yp
QEh12NaAnp/KoTmFpjQdwcuVmyYtFVdDvjfRsEjviNcpnUOPpFRfCYXeWxoH58qOdMiikt1fbftx
Jj6S4JRwgR9AqDaGTg6FUTeCXqR1lzakuBnMB0jbYHP7XR1DskpvFu2lILLX4RHkYBPt/ngKqLts
rymT1Fu0/ho+9+L43khZqdg8VM4CjRN4ABBlPoweKg05gbTLoeyane9lAnHPfzEuFpiJMy3lHWes
TWFfI6KsQZPbjQdoWvcGvSuuzN5748Ps0RwlUxEDLbZu0SlKFaoSq6vdNHTMh9KeaYRJ22Qn91ny
o6Nwsv14VJfmUfTbEDUb7JO1RQhSCvMvPKVmMuq0w8OFeaMGcujZdt6e1GF2Oh8KI1jX/v/kruIJ
CAfB1Zc6sI68aG6SsSwPFdi9E2Xg5qa3Dd2TU8gUPxZ6aXJFtEk9jwAeePe5OZgqO6+zpmByY8X4
1kn91G9UZ0h2I41ZFdBhqfvjY4niE8/PWY4oSFBx1omsYVo5l9hr4VgYbVi7Q9CCC6rrxtfyZHAl
2HmvmKD3to5QmgjGBLVOo6ex2hHwjSzpaMJRM499tpHB2Gynzvj9YJpSrkJAQiAI9cZLF9cbDwJr
Q1nqKjQVklWNOy2FdyNNrHu5Tg1IDOQr2nlpTG+lCe19Iw1QkNlOJtYK6HgADVMMpQe0wM0yX9EM
+/06gdehkxjt0CkridffCGIfx1kEtwfIC7k9RraU78oil49lbtibyjKHp2mUJJorSCONv78VHEqv
KlUtYPf0YZ3LttLJXtIO779InfOYQf90B1Sl92DIqQ9lYwJqr6LAuDLiC5rpkHfBQwCsQm9WDoIz
idlpykgoqoBurzQHhCVsEW4sD9IVL3zBxjgvZ2WFQN7BPZ4P0K5AqOlhRUAVlcONCWj3kEPqcwSd
qwJBtyBToFO/vzKtF5aUFAd5BwIRAWFZ+f4mAg7bdUgFKKqGwMdiqIPjsj0apdbfTnqZQF3ktF4d
D/EV0e/UVjhdk4Zghb4dfOBqRY2ARqC6xqKEiV1BZgpLJrmY4fSbtgUpuFdHnMlEk8bKtjQBvWa0
KVTQHsA3SutOsvgccbO9VlnFFVTCpRFhXQg/6cAB0rGSleqxDvqqq9zUKeBXq3tpeR4kNbOuqMo7
rRRjAsfJkpEZoEf1XFXiJamg/eghB1TS2W8hOLqhqSQ/QPj6ezwFRGyIstB/GdoAHK21EgWPZFGW
eY6oGkpa0h4SZLjz94hG8d+1zEgSXeEgLUBdKdbKuNS5HcWTWlVuo8vxpoGJz43GqL6yoS8skXAz
uEYmT7Rynk9dG1qRU8c0F2b0G7qy2UYupCD27y8QAbXI5yED6oGVlFmB2yhpA0CCxkBwiaHa0HiT
3Ad1uHz/bf2mE4Px4HGoIb/UFd7YZEvN6whKTrol6z7YdmnXeqk2JB4pkSu1mEtT91aSeP2NJHjF
62CZkwo02vDVtgqQL2pQXfFl74IPeApITwr7h92lxH8uRIGrMy8VqXRhbJQ/1clUw8Y7lgcnhCLW
Lcdp2n08f4rKJ54FH0KiQgMWxCgKUlcavgj697FGoh46TGCtRP5UFKkXOAMskpERRPtiGkLo8wxn
V8i1+rc0S0eQTZCkaWP68PHjXJpkFlI0F5OfBVJxPv6wyPLeDtAcC8p4X4LBbkOK4K/fFyJ6eSHR
4vSJJTkXYtbjErcVSCkwRmpMR2Zidj7A/cq8sg8uraYFfgkjzw0SIFLOBQV6WsjajHIWSTF5kPaY
rjxKWwUetwJiqivSLs0dqE2UB+YEgV88l0aTuTnlQwmNaWcEN+kw14cKK+r//uTZJDx0YiDiyPXJ
DRaRBiZNLGLS5s2nEjagzWRo8ZV07IWxMG0vfC0k3Njc52NJQZOnThyJONWKbukv0iHIMqLfTRWB
/5HJQGA2ONuAfT+XYi+D1ElC99NYy0/5PKl+FRTXoLzvMx1CDPggUJcklunOPReTmwvIRHpS3aQP
4k/SbGtbpc6O3KbiuKY83Nqj8VBJMmj0yApuyHcfTaeqrviXd/EVD6EY9N+REzOAKK6c81LTxN2F
MOou5qAqm24C3fxZnwx5+GT046h5Exxt8aEZuJTlimJe2AbE52CxVC7jIcxaLaZURobMpREldJ0J
fPaRbM7+WMWfoGWEnLEN+Pe3dRTno5KD1jSQS2uv3avWlENtiE2LotgdW63ZWvlybSeIxz63nApL
SoYMDTIgKFh5bHLOIfzjLKsZifs0bKs8zMViHWj3ijYfD+j9DCKKnnWuC0IiYOlzDcJWmnJjMINl
asSSP5cZ5Gww9ShfnFYzfkKRMAZX9rmw++vRsfNEpvGFtGZlTaK0Nqawhli9KnIJQrfa+Fr34/Kj
7q3MBw2q/iANMt1UkVbuIaRonz8e8Xt1VbgJjYtAyLg74N9XjiAvahmGvr6kO6wJ/cy0fmaN9WwU
JKjgh8zdXr8WVb43OUIih1aqaWRZtdUubUd4jFWFGwYKSeXQWvf9nq1SXFlJoRSradVppcbDoZ/4
npXSqEkHCq6E4LhJpGbx7CKOv9XLDJU6tJX65xoaQm5+sSNyRlaWtdd8xAWdNUSjuogByR6t8YPN
UllpQXnblSDo3RphOneeEyjRU9k2WnJlG14wfJRKOCrTwUAehTPBudrSgJrqYyez8c32M3YxfYL9
MPUHvckUX28j4zHVYA9wp2Bsu60aBAH8121bf4m44aq6ct66MPPUY8FoQgalCNDo+cOoWds1Cz3m
blpHbFcIaH+MJvE8JOuOm81Bemrtr0odRr/typgEyuhkzsBrvqOskblKwKgrNNmY9QwS9DDQlp0z
QHx5ZbovrS0HLzCo8CAYii5efxOg5kWRBCBPSxcK3eDLMCeatZkVJ7jp6JC0dh/vz0vCHNJWApMP
+8ELiOKNsE5XBZVuWrqQLsjHSin727GwJH8wy/HpY1EXjB/XbCGGgqJFsU87H5cS6MZsFYzL4sKK
n0mnzF/sDnrjtMiyPQXN6I+P5V0YGjl6UMcGGQEaQlaeMtOlOIe1DbteWrYvRRQwmyakos7f/P6S
CdQ5LpGhkS1e2ZzYzKuw7RJa8me9CV196vuAsl+hHRS1IBf48cAu2FSbmEoXVk4WCcfzieQKAjML
e6lwlTxPvADascSVagp/3CvTqj+7uRnkXY2vuXJyuiSXdCMitRcwyWrnQSagZKpmIXeEcdud+li/
VWcKjU0RR19gSyw/2UMkXQnuLiwjAAVCAG7CIW0nr7bDYA163kkhpq4jSxAU7PIqrUvPsmDh+3hi
L2goPR8ABxRyxvAxriZ20cbeGkaYFYJ2WTxx+dhuNgebG5kC6COLULqSaLk0NI7VonxCvpjD4vlC
1qMV1pPtwO3e6uYBMmyVJjijfFhs7lL4eGhCA1f+yiaKotZgAafHQZ6LojdX7UIuYuLGjDi71RvS
R4luRNv/Qgp+11DppCGUWkmBYzfNTRovIALI6g20tPYNrOHjb+fCaGIxyUjYJHENdU1Y0kaU3sy5
QkpmTJYHEj2boWmhrubP9CXVV0zkJa0gQyXOMQQVsDCeTx1MimYD6YBQwO5x6Jb7vKxH1ySecrkv
rL6yUJekkeMTECrSxJzrzqVVRcsdOxWbu5nr8FjEMA61aWgd6OqsbpZx6a+M7oJiYJHJRDuyhUxj
ZSVTKAbGiaYAdxwqiM8XaFAGPyyV4FoUcUHZESESY+RoddlZ2cip0pWoi9nH0zBwRRaEvj2dR6Ud
u3EcNI8fK+KFWWQSKU0CUuCqz7WwYFKmAs4KrnHgYs3C53Hqf9CqywVLAcT3Opl/Pfp964jHJltK
TEKnytptL9DmTtEEQVMyxIGXSqGvc0EfmVpD2uhce+FOkzJe8QSX5pSgGkJKVRd5JjENb7x31CVS
BfEOMWabHbk5JKXjXoOrWVevJdivSRK+4Y0kswIWBiqocKu+i4cDprrLNsWcDpUXp3DvXxnYBVfD
na+c5UVsgk9ZDSzvGjuLWu7b6Kalg9ffkD4vZuDAl9nWG2ly5qNVx8EfHyvNRaEQQL5AkDgtrYQ2
ucPFIzbXq7XQqbuwA6Zf8tn8EplFs5XNWtvCHa5fkXnheIbhJ6oGnwpsQRfP9GZeWxtqmkSDN5qT
End8RcXRqabsjzmIEu4p1/JnI5cb35Dk5qCO0zXWy/extKgKYUKJqOm7Wm9+mbt7Ji2LYa2mLf6+
VwvYxqMm/FMK6v602FKwaYO6PUFufsXzvbc6Ql3ZKcTRJBTW7qjodCeGEatwoc/V7ihpQCGkJer9
xwv63gpw6rTIQwIrI4+29q+DBVlMrEYkbII+eg6XaIj8jkvgi60Ou9Rz1xvhnx9LfD+h4pxLSg1K
LZWy7MrIRV0uRXJDBJF3cT66dVwYn51+ERThlFW2XFdiuFYRynBwVAF3A/2+9JcoXjF0S8TZ58o0
SKUcKzphqFzBWe1bEhuT3H3JpTjOmMWKG3NbyuhXE/RBe5LFyl8fy39vJGj+RZHxkuQayJSeyzep
SBAmYyTUKdWg0tL+TCt93EHdZm9/WxIpUjJDlHJeEuznkjg7qM7CFZC0zDkWDf8L95JA+EFNHzJJ
Y46uTOz7XUpnKccI4kLWlLTCubg2kVKIx1rciZrVP3Egfjomqa+kARm4rih3ITdNfK9Gq9ols6Z/
/Xiw7zcL0kml2wTfFm3JIvX/xkZ0vWmmfYt0kGPJjVKZMhcRFupvb0khBWZFAl+887oXmR0CG5LD
lSKktp1jMuu3gz1Jh/9iKDbUjQC2TVrmV0OBrt+UQKUxkeNSfQaUHswUoeXhGhbsws4nua2SqoRa
QDQ8n08Z9VOu7Sz6wg1hSOb+OVoduRsrPID3m4623Um/HZICOOOWC+pkdJK+Q4S1oQqNkVgiSUq0
TTbAmGOQ99rkIbeJfTyFl3QR5CVVRpGwBJd+PrQ8iWXOWzM+3xrbg5zUukcyIffVecwOFXQmx5p6
+73RJNV3+uCqK1vhgoUjjGNKyToBiF9jg40s5Y4rmeA74AYVLucko/hZtyHOcOXJap5UFbJDaNTi
+kmPw7m5Mvj3LpoIixZWUTaGuHCNmCq5nZuSckZdbSnl7yxGzO22KpvR6/+Xs/ParRvpuu0TFcAc
bknuvRWtYFmWfEM4kiwWc6ri05+xG+fia9mw0H8DDTTQlimSxaoV5pqjLNSE1LGuHyHT+P+HDYcL
oy/gJbPtvK39YwqEedtKEoAv5pQKfsPLNdrLFztc6ndi1zefO19ejKLnzFzB7Zz3fP7///O552vZ
NrFnqszCviizIzWd7G6V7+ygb4t6//8yEfsZY/Ns2m/WUcsBhU2PW2WSHsUcqyVbi10cOkuKFPKm
9YF+YnuFvd19rnN9HOh2PuTL/B+X82+/xpsdweutbSa4rbJqHBtsH8LxRGC4nbqwcTF+2AEquXPC
10zhDTHj4e8f05sT65+rI/BDsWJTSaWC8+9nPXZVV8lwqbKoKJYrfwgMDnvLeuyq9b02w59e6/9e
6vxd/89rDXY3ND5O7xn+29VhdlWUgTzv3nmtbza+f27oHxMLkAzUR98akYi1rMGjSLDXmNNvVxYq
2DydTF+Pl9iAxNbHEKvR/xjNnS+Kkv7s+UKDjHD2TRDrGm8Y/S6GcpaXxa2PvCk7V67Sv7+rP9wa
Ti4cHshn+OdtqLwwLJILCkxZrDEXvgaf6tYXs9uEzgXj+hMzQGHPjv/3i77ZcP65tbOHDv0Lrk0y
8u+31uUhMCMDYanRlsTTXfZLteMZiufzmNQ61HE6R+W6nYploNv+94v/tmTo57P2USsgtmevfZOb
j+sceiJvvdQf5uLCGiH3Bghf37nKmx3dC6iiw7Sg3EARmF7wm6ssqmKApXPstKhMsabGVd2dHIB1
ikCLw4TRMclJ3x5dZy/e2c5/+/y4NKz1sx7OoZ3yll8CwApwmWzc1LbwTr93/H4dnqt5doSXoHGZ
5ne6UX+6Ht8FZz6xHHL1N99guXvKyUXvpKaGhojvKxaa0lGpv+xj9vd394dLUbuPKeEjcOI7fLOL
AxaGBoekJs3JOg750O4Zxl0+W9owvvMC30QE5xeICgJbdf4NcfJ9s0ZlHQy2XjbuarK66zKHPy3y
M2xAhMXjvNLjz7dFprLR7s3m+ts7L/G37/J8eVojBHUod1ip//5EHBHHxMClk7JIo5PYZyfxgpHC
tCVc4oPOevj7k/39q3CJsHisLB7ixX/mf/9nI+1x+83B1uapo2rvolbteoAHNr/zUH+/q39dxXnz
VWA5FIuhdmFhCytMiwhHWvwtCTzK+GFdXf+dfeZPl6M6exZnM0jB/f37Ifqgr/oqCoqMTQyK8bH3
RlOV+HArVy1J1HrGaQ9mVpV3/O9PE+EQZQBCfwrfbz8JSo1o+B2Bs3YXvJY1bcxu+o9yIF4SbieI
oqno0AHii//33UGKViVIYi813M5rDIgcWHHbv1OB+31hMABhBVTgyGSIxd88Q4mtQLHJWGaOQ9fH
j6rugA2wfflfHxhXOdeIaIlSmHpbmpo6LCd78CRZ7zlEZoy8Hitrem89/L594ECJgAopHGOhnK3/
fmKU6nO8tCKZidWAZSstjrcNE2ed06z/+w39dsSdFU3EVIACQoaF3h5xY3eesgWLm50Zxt/3emme
fHDNx0H6OpuiTlwVFFHfWe9/uj+UECBhKM9y/Tf3N+484GLgKcqqHGgZI2WfMDHGvNve3vmS/3Qp
vijOF/IV6iJvloUPRrFi9OsMAHPnu76EHQM70H4Fev0ej+v3FXie3kODREX9XNZ7s86tfahMjxln
1m/YE2O9+mt0g/ekB7+/L9YD7Qh0/+dj8+1+O7k2zkFMtrIAQ/Np6TAvx5mzvGHudbq1oG3fguwc
3+uN/enW/veqb/aJPDAdI1t5lbn2ul/gyj2fuml1Lv6+Fn+PRWhqUkHj2GQEnf7mv5e9D7ARA0+S
EszWqvumXnbwoCDXG693ru1S5k1Sbbl74ZVz/vXvl/7TDXKIkdnihE8N5M0N6n3qhdCafCgIdAbQ
ub6pgatl/4erUNSmu0+1l4G1NzcoFxRPuV9lobOuR7fvajRk9nt13d+XPDkNG6F7ds6iF/cmqepC
q2ntuZSZtez5csJDdXKOuxzr5mJonPk9NtrvhxeXYyAFAy2yKLLJf98UNvXeMOyezPJ98E5FPewP
rV+pTI7nWlW8rPE7y+QPnwBVP1gy57o54fGbd1XOnidWYN2AFok25tmmZxWKLrogUZmPK7rymzWc
pubw95f3h8fKfozohqsGnJlvXh5QUIKvAZRgweFz9Fv4iXm1UNLtSObfG5r/w0Ml+D8j1vjcyare
PFTQASaM8a7NpnkGlruic3BT1AdRAB0RQP0FXOmq+c/bMoVGfLvOBxw2YW95fl64bdO0LE3W0gxN
qS3lT8E2uxdnEsD3vz/MP3xvNK74zCkU0859q6Cal5AuQAkOGh19iKPu6qdqj3/8Xy5CJZo6B6Ng
b9Nhy+4xru/AHSOA3g4lOAbMYeP9nRP0t3VB+YRjjL4fNRtCuDevSpO80VyUXcZs+fCgKLtn1jRu
p9LYwee/39BvGyTr3T83xIgSGed5q25rx3Y8i6uHTHa++5SjzMovq90w5Jp1+WjFGSf3FpWpt/VD
/UVuS/wePIoW6m+vjvwJqSQB8lkJwoT7v7930rmaoc96OBjfwskxEburHHUPr2sq6jRovKnZk6Bq
dhUnzE9OUiVW1FhBndq07vLhEFeW3dgf98Y15deqRovhXW4q6sVzGbZUKD7nppatvAjFOokfbSNF
HqWismAuJFW94lt5sLbiTM8uTbsOVjavtHslUAI5uk+r7mPRpUFZbuc/X+6D+zqEZTP/smd4gJ93
Zw/cD2MTjs2PofbmJXUWU9kHKTo8eBNpz7K5WnpZXVmhDECsh3I1L7psZxrk7VKMMjw6XtUuMEDq
Ffd2OmzReGups1uCdEsVPVPecbzroFgn60c8Mfv0qSYhdGXSMRZlw8s+QwiyVQm5YOm+djq/glDW
zCmd23b7aBsRMC7ZzTLPs4YmeZ3CI4vHT9pzR3k3dr5wL4A95BQIuZfOfx2UWdw9c4dNh/4FbtsF
mN15lRpUj7LwfQ9xWp/EdpobpFZYO2u61QfbwCB20iYe4iaBl55bWVfmrnnslt1uf6i+DRzASjgF
fh4m0tk1U2PXiw/oZaEIz1W8I3Ze7KkiUVknftUAZcmLvRQWQ63u3rb7xz4AqJ3FBdYRBz1ZA0C8
0FfyYTr70MCAhVUUf/bh0E1f+gXk9ZJSZGqXj1MnKbomayvVWJLK5rF9UbrOrB+DSs81WUQBz4N+
pbSEJxPlgCX+HOhQFZ8qCDKDOOIgsK3qUi3rApq7XPoVw27oW97DtoWdwmBdFfCYYWMQR3UJnu66
+zyeQWbkXcAA5+fd4Jiqk2r1d/EA17dQ3z1ObAfQnxBRMWU7fvhORMcfbvnHLigt/6ez715RU5QG
fG2lZbGGsgRisY5gz4EZdFi5F3G3FVyeDzl+ktCk0awvfRDtJ1P4bfsa+bUl6wS9RAmSuFNLCGp5
9lbHSmZIwPv9sETIIE8C4ObkJo5sR79I62J2lzGpot3Jf2KD7/gs5TyYGFuAnW1bLxEm3xMz6x6c
4jUtpBjMa1/Gu321Ob23f/LacSk+ulCT2yemW7XK/DgXW8pYBAD6yIIfk61dZazbBksnBv4pxu/P
SqAembNuCbg4kL7wxhgZeJA6omU/RnnHDpQiu5tKK2OUyC6wvjeKzmvSDoCJX1uv4UM9NpbBpiEJ
a2tHItJK0Y7WtQsgr4/Tcws8trJyFuW0HqwyogyYYO1NL+B6EUxyxqm9Nsv+wy8FXawsLydUQAke
7VbnHZEItRETc7bYjQ2TbW+3VxSWQhYJU+V5e+M4hUClis8PsuTEdFFRf/WHUfdVCgFjtx5xrcY8
gakdk8cy2WckMkvCBusv3xtpJCxi4RTxuKRnPcQ0XYW2Grz5Q90B2hkvR8gG/XIaNaPBU7qSFIRB
1mPn79+0rgyaBe+iqmzLy5ndWqKRtuO5T2CcjX7qeEL0dVotW9Q7l7vbsH19ypVvluWxrd2hjg9T
G4eb/WnMO3IforvId+W5JynCWz3vWl9HiIYm59AXu7fhFG8W+zDBJo2sDLC2HO8bOZjhAivmsZIo
CmfsseHEOFv8I2oceh7HWZrg19xXW3htW5Blv4SVM3VPQFSsAdUfYiWEhwySdj9gkVh5AlvO7dJN
V+t6bQU4Fz4ZEuTl2Zq7UZ2UKgLneorwo0rZvqxv4QziKoEn0l+O+a5OMIRsTCK2obCBK23FbZA7
5V3M5MHRUXF9R1+tp9/ThPHkP0UVjMUD5aZROwlN7668C/p1Y3i3dwdPvEAHMf137qlyX+ZATpQF
FiHiE78WLQe7rBeTokNQ7gm5taWuJ9PmfhZshOlpjdP/8OIuDmA/oPZg7W6ED9j4EVN5NdzYnMD5
/eBV2tyw3/UvAGdM+Vy08ZB/D/cqah5kLaLwYR7wy39BCzR0x6kTVZiVdr+aE7GqmZNVt4hGD4No
8p9dPNnjPbLVqjmeKZPxN5Zsx5rLbeQuD2PgtO2POPdkwGDhyHM4QHoZ3Z+Vt1KdTgQsWVY1a8TS
D77b0J4SrZmDj63Zh/2qFNJjtN/Tuaqfc5iGVnvhbVMwhUfLHwttX4Ai6XOd7lskx19rZDbr51p7
QwurZbY9KDwQFzznmzNqvbhM0Lc62DMmNNZJpTghYW2fxHFZ+cxqdOVZlTqW7qCnNDDt0P4Ml8ay
VNJFw8S0bFk4c/x18KTVP4eV11REDB0LHZAux0oAZ7MzcKzhMCzN3LKRRno8RdGqmEGn7zHcVsLf
3AShDJZB8DfZz5EeTMtrgy50TJihqha2Rru2U/hj9AU6uxM0kjRYJXrcdeVFz7qgcfoM2a35UbS9
jKhWYsZPNbi3n21BxSzFd1y4aTgUY/N9WvboEYEXJ3bcWKV+COAMXBR8X/lNXcKqT9l9hpfIpvHL
AbvWrxOinkdlOvkjqPy5ueg77T702xY8MHhazP8cC69FZI8w5+0puALUWC4fiRQiStKlHzcg6DC3
OGFoks8HK8xhnbldPPoX+2Qha0Hu2zx3dsjLMru4HEdj2Rm10RKqS4/jQYoQDzsCf1BKHmXg5zdk
N6aB2ab2r5Xg/L7sZ2fwDn05bUiw57k5jANk5SCCbnb0rLY4kXzgGtKbugckhi6ozPqm7ax0RTSe
jXQvFoBd0foKfkOrdIAGM6V+vfJSKqNwBlpRtc6pAdVcX04Adww0qQjtGG5xcYGDkN7WrDJi0lcF
thcmkbINL+pmnDWWNTCgMghXcZ7Y50ulMJ5rNB/2knvpaHeByFztaBuRXVE+st05nye3a9fEMfH0
yZNh8ckvdP6rpLPzYI/Yn/BEhLCOZQWHM7PC0eJ76GQMGSuaCFYxjumDmx4ia/3QdXs7nRxvklDh
OmZ0jouLOfynmknzIfOGUFSJ9KeNNlDH0gymuPGA4URWl0p+5u78HqiEA3ZZ0znPHRj1Dv5jmbcT
i6BLNA2HiAQonATt4nyNN7+5LuDD6gxlc8U9WHp2T5XYB6bK90p+6Xg1VQqkUhxdJr99ftsWSZHv
9y2yv6Z2UpKd5ig9xX9ShiUGhx3Tlokr7eJ5rKXML7wi35wkJFJBgiGjuEtjW/V3sJqi8hg6Ek+b
eFqC+eh2k0VLP95rWGD71Jm0XFH2JsK3S49Pv7H8w740PUCVqfE/NnUh7XQLhJwBYYfAZOty0PrW
D4ueUevCjYu0LbbQzjreZ/8Bmohz0RWy8S87V+mcHxIe0WW42HviMhkEeSWc2cymvfLUsQW7fOcg
req+2V1tEhGxZyZDoJciK4uBv9atw7g+rPFKxBeElV+gFG/D61gB9jwR40ZiSVTc1j/r3dXbT/BU
00ujes4TWVaVm7UTVOTjvBcW92JPbUq05OHIvSH3uMr16D87vpmiKwC9DgZ97lo87mHRWkmP8v5a
rznB5bptBHnr3sdOFnReoVOMp2JsF0td3ZvBcb5MXlzeVAoEYDJbbjGzGcayStt8ZWMEiuh9Gh3L
fAFqkseJWL3KfoSGi2WBj8SheanHYaU2Vk/z0n7gszQ7Zouaky/IK0vcl8S1T/sisHaxoBVed7a/
xGmH8zcBf93VRVYUZeRe8Kr89bgv5TaxVNv4cWXcRB5yDfwzKehRl6BQxRAca6Q6YBUZYwrhWuaU
g3cw72VSdtp+8TZxFkQxzQm2iSVyiN0VNWiuy/y0O6uFD5FfFM1JEE/3n0vpQtONQoBG4L7Zu+hs
hHWTbIxINrCc1+6e2pujMvpHq305hLPNhJggZ+H7CioBtNS3tLxovWjsr4lVyNpqXovE3i/m77Hk
4k/ZpD3G4RlgKT/T1m9+OvZe/Cj7bvuB/Uv5dSvqM7EQbd7RJUu/3+VSP7W5UDqzWFAvi9ta08mq
3fZprIXFntnYu3sMdaAICqw8FplPQOGeAlvb9aWrmumJPjs0MCBdI9nbPrfu48iMnTkwgdQDNpQB
Z4Hg1EqR8eKPlSsvqggGWxJUODbBPV15zCl2hpniIxp9azxCmQ31J6CYUX05ezXh8Lxa4QH0OedQ
MsF/mw89fnVVEghRvsqCyfkE0ZrVPMnFbFO2NkPuntiKu1tEFDkjvu4eMHazxEHi7RKvAIQU8S9r
dPQvaxbxr8nzyWxXmQ8mXazFp2kZTZxnCOxURR7SOIfcJz1H93I2jITgN3zdto1Jl6J0mzqZ4t39
TrOEHGiO7ZoQWYyfIjjK35rWCPfKZTr9ZFvg9lLK2eOAFwdV4COTK3UPVjFHe1ICeHpeu3zlc+n2
4kvQ9tuHYPfyr/FsxMPiOstDLOKtPvVEPMgnZ5+p4rCh6XSopByOm9dM1SG2dQRCaKnM7TYobR2V
t+lvIZakdeILM3+XLj4JOL1APMxy7YQnZY2rReGm2L9OlrcyKt9Hrb5Y68n9tm3eEjLTY7qvPZvH
fgiXSN460rF+OUuzfVgFdfCjO0zB17VQ8qn0cclgpFFNV7DhCJFAS7K/GzQ+64VChGuyAbrlLz1Y
4ls7aemwvxnzsepmbFmmblflnawGj7Zps7Y/bThwJt1MXNcHIzylUG6q5Vo0uh9JEMzwqwi8/Itx
++Jh4Qi/D1Q5v5azHzXJylP7DuZwvNbNYBPrt7zzBA8WbaeqFsSBSpXnsV1vQrZgeUbBIijL5QMM
RRI5qeuZrMqU5zQh8qt722l0e+ytyqcib+NodFwnsy6JHCo/PNG5tF+DGZQZ/iSTuPNGn8/dYewy
pFBFDp9pxtrHxAt1SFaKkiCi2yRMfNhczQhHrXV3tdPz9Y6bQ2J/cIaZtufszfMplDzrJJ6bOUi7
xVmKZJlCFlm+AhbKh6h8RnmhnjZnoQ5E4rdMidvHg5XkODAESQPG67FWhf9z7WJ1u03VVFzpUrje
IY4IYo6jbqI5rZdzR8XK7eLSHkI1H7WO4yfO9K7KVr9qryUT3vPl2KngS7e64lZLsftHOyrLzwUB
63IVFmP8WMa50cw+1swYUGPx8xRy2XCIbB3WF4PttTItvN77EQ2uRgTU5uoaptr+7G1LP6ejDywe
yyMj4H3yZk4NrcjtuK7l/pIX2ugbdgu/OcZO7RwaL5o3eOP9SjjbFyR3OTfP0zGxeSHpdp/82i0+
1iODvmCdB99JCkEMkDm1sX6pSjbXjPudt3CqV8FxXKs+TJmigWQ8mxXzXrwdeAD7FqQ7Y1l3+Lq5
Oi37PWiTNYLVdigI2/1UKM+69Ff4XoeYIQi8IIHmhGC8bO87Hb78k9V702cPOf0X2gTmugAjrdO5
VPHnaFu7H1QC1f249M036e/uZcdtjildctJfTZcItww0/+jgtji/dNtJRVx3MawowN7bIbfc1Uls
Lx94suwZ1EEcf3pUmHuQ7DuoItg9w+F+JUsFUZmP0r7ujfC/rGbyb8NAjl9VVXuf3ZAWWjJ5av4G
iBFsGaw5102nM6+YbU8qJxmXKfpKh5kgeSnj4mb3Bz0mhod4C8zDqhit0stNvxQEKZa92JnJQ9Ux
1jWIIDHkHa8CadZrVAUev7fTMxKCcKM7eb3Ma/iuoyYFYqyU5B/c93Am9G63eXQGgwS0YudkKJ2w
SKeyi5YDUZNpAZft8gWZfn7vLMG2Jg350Z42xTlqG7y1u2gDPAmTtQ/CLi2AhJqraDTjV2c13lOw
xx57t9jbh66do8+wYW1zCTWxfupnCW8cifUt9hGdOVZBFeukwwXjxdIUUhOHE5jh/2qwH9XacgTk
JdaZbLFB+KBbK/y8uD2pHCpi77lcV46OrTNM/UD+0epqtqR7rSaSZGJft1syt7XFSxV1mKWSM+Qk
pJGHmdNE1HLT7O08Jb2nhjXhEw++CbGp4lAOG+ZHkow4VUVd37Uu+QR1IHrKJzXk8mbcMUo45SK2
LwE8hj+LxgODDrxKZ2olxLDnSD9RWQ6HDBlyvqU6ElGZRX6PgF5REMMuk7n524pm0/dNzXFwnOfO
OfrBSkTfznKvUmccp1dr2OL7AHEfWvsWS5Kk9hs1pjH+j9e0Mjs/ofFWfSyaeu7Tfm4dhSnrSuwF
/Htwk9ktmo9LLMItbbbe3dPZs/WNFxUm5iicq8cIJ94wafq5Co9utNhH3nG/E7kx6tw4k3hFXMS4
O0PvzpT5yp9uFNNx20VNl+gpFNtYXuEcyeFYElaXCXuRuIhLCw68VfRhmI1+xJS6X7DJeBTLrnJb
7XfTrIb4sOuyvjatGcHHjgAUk1iY6a7aAk61NixoY6plbC+qkEbRYUd5+OLn/f71jBeGURx59c2i
Z8fO4m1icas6bz7Pou6/xY0Cyg3RsvtOk8HcynCby4ycuf0wayPUvYUVw1w8xj1F4Ex37gyZJ1+q
8dUGv07YUS3e8sHLnSLIojYazLd6F9aUtPXMVyCimbdgEaqTGU5u7Z7OAgBGnKsx/h741dgehjNJ
9hU8uf0xonF4YVar5MPZ1+WlA2v8HUiuKo+R3bbPmKd7n5dOyDHdXNG8WhWnbmKRccOslTHGS0Hc
He0xYJXGwbKpg5iWOAJ8lvfVxUite0qc1rP3m0LFxCw7afHHwJsoL9rawRnApYCtsqqvI51gV9rp
QxTJrqbM4TYfa41xAvbpeysSPZb6dfYkYagT2m14aBS/TNatA5cGiB5OmbUb0MBYSpLLGgWit6Gi
Vx2Yzm8aamr98FWYNYiK72o/lxSMNQwPkRRRdHCw6yHY2AazpXvlt1SmwmW2UmH0Dg3T9GOfdvS0
fzkmtLD+5T1UzoUfg+cc8gWnU8DlA3hks5PWmNBdqPSIoOuvJs8RCptO16U6hLkeVeKxL5u03Xf/
fpFbfbNCjmszPW+kQgWcVfIrPWIkX45zvx0dhxgDBUyBDLjpmxGiJMN9j3JcHIs/vnYfbFcStxm5
W81xp+rrpUFbBQ+NQjWQaLP0VNzqJvyALR30y7kPIKzbkV4SiiFWnwW85j5rRlFSsOrj4n41GOMk
FEpq67Si2t0yIOfFuQ4dRyNLx/FuVZ5PjzRVGnJ707X2eftWXysNwhi4ZWzx4xXRdCJye31ydi++
6xs47yfk+vJ+agvbyXw8Ih7mGANHPL1h0aewlB3aVXa5EAlYk2OL4xJTMnpuSlmg8QDZZqdd11b7
be2B46WUaWSTRPPi60O/C8w7BYRcdV2NkX0x9v28Jj39/6eSVTWjrFFRSa3C6wo244oPqkIrUyQa
uReJaOAXp6Vwoz3DnLinlZnLuUgijMfzNFhy/dVr1WydSrLUS2qq7l0XbsGv0o29hX2rmE06sYDC
xFdqt471XtR7Bvx2fdpAmIrEtisz4Y3hqZAmTBU2ad/0CL4N3lg6QnTh7htlXvSw9YcNDzU/pU+7
DUT7W3RLk2j8lCORs2j4UwrBz3bbqfrZM42Aaht2kZp8Qj9qV5xNyvbUN0DyO0VJL66fcjr0/aEJ
RWxSQX5wH2tJ5MR00VgmljXt1JmNqi9zqKJ0ZTRtmcTHmaHNQiLXMV3o8TW8yb0jAdCef0Yx997H
eLTJq22GLh9p+diUMAZ7IRBaFpjidURPyoRzf79UhLwZntz1ZfMPqnQtxDpk6wbR28mNpYj3tv5G
1o2yL505F0/j7rkPaH/3JvHnPKbCarXjeGjo9t3unU8BrCz8+dM/TYYkXuP+p7OM+g7G8vws8m5Q
h3gc5E/frTlO+1Xv3zYjxjvXtOXPocPCg+TAze960wZsQXnnPK/Kw7N3pfp0ETqd8z1f2PK4VdYY
fdF9yRbdjl9A+FGY3/cVxy2I34qRZKxc8GuT/oFzzrujgzY9kqrufeoWvnlBJC2+tHQmOMjiUk+J
Wmwhb3EspZ9UzMP6sTdRadD776APeiccf44Wni1E68FPgZGjlZKMRh8cZ5NUekc9fRK6IbIu58W6
VfK80+iyzB9ajs853WZ7vaY5wvQtQuZQJHk12cGt9ncvoDXTqAdtG+JdLtneOVoEWBuunHdRuLJZ
jWFgPQ5RK4frKQ8dTYOpWf2sCBVlSmy0I+diGTyssnwcVvxstlvziyd03qwINeu0p5z6bG8lxdJ6
IdtKfI+yR4E1iX/BIWhT125yGuHO3nQP9dlp4Bi3jrlh23Nb0g/C+ySIRPcrF43npa0uB1Lh1e0e
pY6nLaVfXk3H2GsxfXF0ZT+MhCBWGqDyuZ8I/0e2g6ik+cT4yMJkvLbAW5eFxgE+b/r1zHan5ieg
cJpLj4nAn5EvpZc09uI1KYvEvKyLFE8FAN2KVvA4fm3rnGrtCkyuTha99vcB9qTfR06eOyrN9j2e
vZ1zP6CFzynZNTX4jXOHWMvWHj/nVP6sk3TNct9Y9tRc58G878nA5xUcGUak/yfF2fT47Dd8aKaJ
WN6NqrhCzTOJKkViW35ra2qzDFGOJLTgI2vaRH1d3jtMwy6HcV7HQ5FPtPg1Uj6er3EIKkZlBQ+1
XdcDj7ogVuhQg36zahrTIC7ZilMjNSs26qzw1+xa5tEzyzpd91HAkWOYubHTcPX1V+rgoZdOiJBP
Ada35WXlIY8/H3N4YvZ95xL+dQV1O2xonDylrLu/SL3ar6ZWkZ2sTi2uGXrvfgbhRuEZo2cMVyUt
4M+LCtcwUVZDD98vwuGymQR/czOuAyGtFyo/HerI/0Xfw6fbgYrg3CxumLlqvYk0C+N46zu1E8ri
LZvamta0D50bMzag44U3OAcBs7BKt0pF5zpyTjM+LKn/ZnjJdY/Azs03jZLrlRuC0kKyodpDyHRI
kHrDOs2nDf/0Kwo+1pZ0LKGPREutygo3F1baRbtwT8ae3VfLb6tnVKrll4Xa7Ct2nnZ5ok/dPA+y
8n+Oe1fqhKDHouZPb+5b3w3erY6jYRsP/hrb3xGO93vi5BITAGgUXn1p1Wr73ILv8q+css3HbEYN
wkJmsPMX36MeqB4O9ImrVRlCPJQ3wyGoRdkfprHyrifcJmg36db7mbsNlQC7i/KsHLdgO4bVjpqw
WnxLkDF0YipuC1823DOdAZFq1qs5dsviqrTh3V21dmfRS2Yg82fdb/ND3+4EtSKfcj81lKvdg9/6
Wqa9pVzres8BvicYE/mvwtF0hNoicuajJIF9DGth92nsC2Euq7F0npDD4gxg2SWxQdjh4dLNNtWZ
4hwHJEWe93eqdXvF5r61H8VIe4xTGuJHstt9+GBNwVocNzE3X8Ke6CitWorViRKFz3nmqP5pHrT/
g5kL6jNtvXRhMs4twxcvHk6G9q1rjLPf1KNXicStc6pNa+GHd2h1+zqLOId3Wu3RwKYk/IXxuhV3
iGMBwEWdcjWE8tph+6DyDCvXPsCqrJ5kXRjKPf4mqkOHLsmjnOdQVu7nYE8ds6Aetuu9fmauK2iS
Bj+Lgh8f9yxonX2GB63pcfw/zs5rN26k28JPRIBFFtMtyQ6SlW3Llm8IOQxzznz689Hnxk011NAP
D+ZmMK6uYtWOa63d42n+tIjoSp+Oj7g2xzxI0bB0zGsztZWJgv44fY44yudqWSAZT4kTl56SYvu8
IdIiJIeLsq72lITChzZa9Tmy0RTPihr13+B78PyKPgCAMjMtvfUjabfSC5UKKIYMbO2qTXh/r+AE
MJDSKmh0aTrGNiXM4nEWWlO5IqbEgLgJyivoJrYksbFZd8wGyoV+yDp03/AGVrCTE0mEK9PZ2RdD
pyQ3xjwGpmtP6hS74YAykZcVFFSP9mwafyqjjr4VmJSIQ7D6q1IQEvk2GCj5tDAx/WaWahnfEJ2Z
N2OlWsXBGJjiy4j5HFANkQPVGiEG0fj5oCkUYJaQyxMZRvkyzD0bqfU4fMxJur5N5ARQfJQSgYPF
roKvqR1WM2zKxbI8Cv+0AWj1Np+qijBln1NTT72MCbk99Fm9uRP9WP5SMsWIP02aaRxhX/e/zCEz
dqoW9fUdpXt6Xh2kyBmjVJv/OUMe/57prf7JqL4+y8oEOhFUKPp4ehoSvXU1obkfD5W874B7gBCj
B4uO0jBPtBwGmXqzhgw5optj82olJUawj6iW40k6q/GSNG75FKPF1e/sqpBuEbXy2QF69BplYnpW
a8vu3VwrptcCkWjhJ9GgPBJPLCBUan68ZedfpeybZ8aVq46LrRYJHChwJyDHZEPQModVjOSRWSzk
bkvbuTECMJQaUJCnzFVZje2KfpKvhujkV121+kepkKC6jOBuf2lqWBCPkARVfkBb8ypng4R0Qa9/
iglJTS+Lh7YEs4JuNWKfOsK0QwXIgqefVwd8YfTTkqPRIS89Lzo6T3Vs+lIxrNgPOEDhAcu1eKsB
98CLNT0GtoxmGP3zCsAWs7UFzRbBB5Zuw1ipm8Km3ElHLq2eEZjKfqfT0JSg8JfsvsiIPHfzEFa0
tWjv5r6TDHLaTwlt7Xoy89qbrVSyswCW6G4JcDD0xu3pR5Wq6SsJATzuOFeWL5qYVVgrSj1+keGc
PGnzICgaiZEuHO6jrDzwGnSmM7sr74cuqO9yqelfm4JM/5Gyky69GuTVjxlm3UtYzvnn1kwJsUGA
J2DC4kB/joy5hIE/x/qdQps7OpZFWL9GQ7kiEMlBUndExq079GqRKu7QO/gLZe4T2kk0E7+YJqCW
JELm0h3rovszQLj4YZKChsQbOu9TJ0ggmqDH5exKc4w7r26X8KvoBGCiio7OOlUjol1hlCPnHOfI
T7t9r4nHSR+nx5zhZBWlS5m8gqgjCZm74fcEsjh3o3a9xW0r4/K4VGnxvaQhzIV2sin2FAoDqkvv
IHJcik6UohYzjW6jriosr5Fagx8e+Z/2dST7iPEeEcXxTFXm7CjzAOBQG07dY9gGQCySFWjvSjlG
M3i0XvlObp7d6walbk4+Ue6rpgsfoNMgnhuIQl5poqMG3KwQJR6cYSAQmZa97VsU1Z4pKlYvajhq
xs5SM+qyQxOLOzCThenBK6FwRb5m0pVOhDV72FnAG4RexePcMyLGV2qdDx51tJJ9ngAsjxDE3ncl
0qvJ16NZPY4K7XdseDi92pURfDGIYjgnU+l/Cn2hyw8hPmbMjDBmEnVljJ5FEBvBNZKs431Roxiz
5ylg2IDm4StLg1nIdGCHOiRy1xvqTXll4irmsrlRJLbFtbqwS/0uk/XiKuYc3MO3GJ4Gze5+DrKT
zVGgGfKpyGjFE7mVAW1JabxSxxsxf1YTHksdhj212Lg8qGMNsmeSSvWJrbZAGywtirwZytWfmPvD
Cmi471s1N/+rZJSZO6UZitfVPJCl0fNAy5tI4soKphxZQ/qlL7U9CvgOkR4WeCjFpjxDjeIuayAX
AI8xg7vFypjot1CIA4sQLeXgO0EZVoREMr5ejIIKdhWAU6eAAfpjXytzepc6Jc4zr/NR4/o0+nVq
0HNC80YtM3IoM31Suyn5NZaL9SMCDw4gM9LVb+1SkxQZGao7copA24SaCscw7NWAsNwc9G/cwuQG
KP6vKWiz2tOLimjPionPrcXWUIQsMvWYaBV4pmmhyYnBTupol9iE7O6gkIm6Ce06wEbOqF0Byons
HUp3zGYyC0V/LQDDYa103HBSDOoxamueBIV/56HVKv2hogJd+MGojy+1htfk8snxp1YwbshN0sT8
NLRgv9zCKePncaZdRk1qNG7hYI/ccMCV0a4H2NegDVVJsnkrpYthNkK95sM1YDXSSfmSOlMIkG0F
IJYGE4cOQz3EGNygeGkgkX4f9ba8K9R40o9JVqn7Qpk6ecC41qlndWUXSVATlAQZB0Q9IRuu04L+
p1g7iWDqbNeCUTocJ8fI6TfksdligTSKvQxKgeiAVj7t7UFPeU98hKABx9QZJo2Pwb5Nx5iJZq1O
efwWUhnVg2JKTYvZMg34XMoSVCvwG1G3Gyor0/dMCqKknfR6871MtPHPWOCDUOSi4+wn3Vx/thyh
ZDcAfeNPCdYi96xxzaroMfMjgMvEoWsRe31Hh1T5BGuRNra1jMmrjOT4hx4fqzZpmzo+davMvm9k
TkGYCYcL+QD6t3RdC9tovsGDq4xPkVHGXwEddB0B11D1QGZiBczIBJUl9ZoKBNYxpKTW3kCnbW8H
gOa9Z1PuWo5MSKzi6J5e66R9AWGx/CTwGsDDT5YM2ucuTKGC7BokuKwrhVb+Kyrf4/cp1Kf+QE/e
Ln2HrBiMRa+gDkl+TXE7tBblxUESDdku23Tuoj51ItBgkU1wXZafW9r4AKvUWP2pAI8o/CVOjWAH
OMQBGkVqmvuyBSNEp3t9ALKfESvUCnuoPRufYhJhWyDN6PQ5X7qyth+XXh9VmpUL24ShXB9A2o63
y9AulN8WLINPY6R/CgFN9/SHRFpT07TT5xh5BN3vy7JB9QcUIEFmms/UilsDk9OIlKTfBhgigIx1
XQcuRYlSWgwK14b+LTKOabVYwbGmthwjUkSA65WqRsuQFlxh7pEdq9BmQkrN3lO5T/FNukZrTgIj
RzOuWUiXi2bQaFrpSviZ4HEcdhEKqteIyQgqLGqhKCTHLdd3nFRUFeoknwM3nTHv9BEp+FyhCk4y
DeDEAtu1JOLVSLUU/nCBjCZqq0M6+bk+yN/RUmADlZhpNK6i59RonQQMsNtjrJ+arM6+AkzUqx1Z
/fQ8hFEeXSkE3vQ24kp/tEINha1JVNzIziw6QddQiNuR4Oa1Tgb7M3LBDuAjphUFu8xZoHQuutbd
NXas/YhKzTL8JJnUq8UIy+q+ccrmcZwLQwW7YYNgL9fQPg/0tPGk2oMKIyJXYF4XZvutiDLy3ARZ
UIw8IM7ApzIuHzEH9JDgmAHJ1YtMUQC/Kf0DZmoZPD1JwThWCYpGY/3XD8jOGdxSLbtbTCN9YnBE
wXeYGNlxRll18gE80B4E5lO/zPDjWr8G8FZfMzdF/S+cCls/qAo1Po8ygcCVqCYTJDEuir0To076
ifB49zsPtXYkoE7DZzR2h8c5agY8TGWGr3U3z/+FFjC7fdo46U8HJ93sTB4WnYg6sWskaBILXOhM
yOlx42l2y0jh3cBiIPAj9U5/UaMvXsvKikdXIA3/TBeXGs3YdvNtWY7OK9ovoHnoGBs1XYAlAbKs
K/bvLMmXnzG5FbsSGZi2PrcG6SVxYnRrO88YPDW2sh8x2q4M7hELdHtJpY6uZ7xyOtrBASxalEsO
+ERV+fghbbvrdpy1zlUtbTR4B1KJQBklYbOzKwfYNb6FkUp2KJfQoyFb3zF5TJ19SzXVGyMsGDYQ
izErD8SP6be6xCoTxAE96rUK0w/gMf8F3DR5gNfagTOMtVzZgQgPHjrsU+QR5gvStLjsP2tgxb9W
9G6+GCZ9BIl3vMnLTH9KMl0Wj3Uy9kjtOPEwHzV7mD63Udsig7o0OjJAVdYFh7nUk6e+0lsqT+MM
aWVWF6qNxC6Ipi6ando7siTF3MWyJF2c2tpsfK3j1ezCLp6wj87YFFeFnLQeOu4obYfaqoF9MPSO
/xxB5/lVxUuleGitlSgaJGJOftolwIkDEhlDcDuQ4wDoYlL90wRu7o8kNeBTi1XMpQiptQcyAk42
g4AB3tCp2c+xmYIvAZH+b0Sh1jLrPI0SQ0AMuIOKo7/ABwHpkUMPeqnjCUfedMI51NmY0mWFIZQf
J/CdT+QqFYONE60FPm9ADhrFUguvzWAiuqmmZRkIE4okfhBAkyGOtKwHatNEmwasgE9JA/zOjxkx
adM86HFPgGv0Z22u45+TDbLXyzKLKBf2X1N7tWoHD0UiwRkR+RPk0naN0n2p5+ZnJdcA8vSIhjy0
iugWr7aDfnShv4Fmqiy1/JJa8fzD7k3x2aShpe5EsKiKHzkOzQlmQ4WxlzY5oWmm6MWjsDv7iemN
5YuqtAaApbIMNQ97SPmQ6XDFDZQ0pYDX3Oiv6MkD+ASOm181EK+GnUD3vfP4PeqXAM7z9bKMJRgR
Cqi/2zQOXzSqaSBq6ymP6cRyxVxNz5UZpOCw4i4BuAEOAAL/LSjmSPogkhba8JZdHUDY83/qYOtK
/B7dN4JjIPlur6OTtgubzrrrEkOZMNWZMKj9Jcn3pkrjL06QOg+0Dam4jEGwKGuBaypd21Sgtkyx
JNyfsWyvBA2kGhooS7crITu4EKuCn2ZEqWLfOnUi/RkshAPOq5uv5WLmaF2oq4dJ1DqLd3KIKMtm
IDr0ncht637NOw2MSr9ctWUbNl7QD9T20G/SbtphkV/DFCvmInAZM4GItGRvNxXhDOLNzX8jhL+b
uM47zR8alX55bMMq4KS5kJ7R1WHmDsusfIeAyDeeZiTR7XgRX/TJQqqlBnepURojRHPHtNQg3qSF
89ilwWK4JOsRQUMgBA9C1ZSvY6wvX4N46AWA8LXOjBhc/yqTVq+9ZaQO4y1MoAhWXcGZhhs1o4d8
rkIF+CxptTvrlriFLtbc2U4I4NgSOZF9KK2OYVFONU5YetrzWjvT6l2mdAz2AEVleMxE6zwqRYSK
huPQsf+kDyPdDNrhrR9g9lsoFvj6Ky2RjuK2HbOUu6JRyEU72u47ktUigYaYlOWjNgtgAWDGWkg0
gRq5NEeGfldP0Vz5jToJ6dkLFGhvUvv+ddBHZdyNfSOSvRM5KW8qckwiLQCoC/C5MEx8QUkw/j2F
FGZ2/aKIwctLCPAEZnMK5MKptfga/TEnvx2H2H4w4jSrfX1YMmhaJRi7eyg/NLV7eAocRq3nv0Va
iHY/R0sw+fNEyWofRgTGvuAUG3/BiBNbJHSpONisUgRVIS14imuLWKJm9IUC0HMgCJl5q3+yYmKg
egzv46nsZhRe1jEAtwxE6L6DmZU0IcvWvK0N+s6evswV0GK7StBilIEAeYvlchUaKXciEEBeJiqp
IPFGYNl+Bn/odxlU89cyE8m9BJWuroBBasdUYy0S0bL6zw4Gkj/qutQKqR4ScSUGDZvOytQfRHxj
55GiFISgQ2Pfi0qvxSGQ9vIjVEb1ForpoH6CTKb/Hg2hr8WZDHgms4TCKwrD0UJ/VC3uIRfoAgy/
3ke02Rlw4AEC4kVZU6I+Rgw9SL1SqnywQVWNL33b0Faue5P2bqq2ztWshN14GPnenxc8+HSUVDOu
Eqonj50+UENC46y/ARCBlyxBn9wRHeAuMrUtB3dpKWIc7LhuKGBpsAk+U5PMCEHKQQMvVaT2o5mX
gGFxN+F9nYEkdgdO+RsI9eF+TfSA4qgZfDBFKdsHeJLBr7SiguwN+kSGISc7AybCSJUXJ5p5zGEV
zRb4rIxyRZ4grLtDDU/+yii2oQyrVdGXSBYdma/q1C/oDJkZRbYi+xWKugEFEaSUlGBzZxWY9KL6
IkoQABhZ8BfSQPPYjVuGkvu84vmHM5vLQByvgwUZKdUaoHAIG8FJy+xJxnAZPLpQ5k/DbqxHfFCr
78sgpM/N1W12ahc2hPhNpVfeap3nvZZQ3NklU0cZ27AXgJGRnd+vGNTZj6Z6uiVyKVrzGNLRnneR
FHaNtFyt3LYDXvOYlqV+ZVMT0VwbgXlS+HKqxH0LGfB3E6jLvQlbtHNHgBX9sVuovz3APQvQNlWs
krOJpFHumOLVWTdLZ2bVM3mB8qw4FEZpA1Uq+HwzIcrtxkq8ZMUiVWJA0qNfTpgMikv6BUYxEJCm
DlUNavybxdRQh5aLUxgYCZ3SGDjbkCI8AKB4/gq6dGDehgN1aa9XcHncsp+ZRfs+43rVEvhHOZ0Z
a4T2zC4RKiJnVCE35O5MzIZTA/yhISy1H0pfBm6f1v3BSsfpQVEyxF6VIOTTdb2fpb04vL/8lvC9
Ls+sVuj4NjK2dMFOudZwWJsO2EruQr0iHcqAMvdHFZSgDruzuqdH4biLIcNPzZQBC35/8e1Usb+b
p8+u0nXUzVU/5XR15oSZBq27wk0DXO6uEQEPKWcs4C4lq4iBNVFFC2Fm0z+PyajgiO7SArQJQQwF
79rsvl/4RVvu+d/z+OcXbSRWADwHdZPzOcJSYodpYfpJ6GgeodJzTSiM4aEX3sBG22XdaKDvZc+H
oqACoI0h0PCZkgN4EufCSW0lAP7+LIYYrqq3Qn+jLFZPWOhekhIXeUi5Fe5cCLAjoxqZtqVZ+u+f
wlYbYl1tVfiwVnVTMDEbmZRqlAVj3kGCAAe2f8rY0oHHQZciLJyM6SeDfrULIjrnriGSe8I01jso
jI30BQDJtkxb+vDQAbUHE5gJYa4Ai9up0xXoOedQFXC3S9382PgHbqA0QRqb6w1kfbG5gXYJAxH8
C+0+hPCgXFH+jauvucQXXFEJorX9/tG+3ejpepv7NZsKxJSqgnhYqCMZ7Tjfzqz7CTyGDla87vza
rusnx8jC/fsrv73ZrIz4jIGoscU8qvWX/aNr1s5GKWLJzWZCknodgm3F8Vbl1furvL06rMKQQK4N
jAyKOKersHSsOzUvWh9Fd22s0Dc7F9c05cfPFnjrC/fm7btAfRvzQfeYhiBf83Q5WzqBkyvc1KbD
m3WUhj0qjt8g14jjxzdG5sY0cto96Puux/vP8UHlapopxjcEtVZfEcHAxYI+HHsAPGElN5RzL4xd
P3eUto4QEwx4qAlb9UJBhl3nPW++ipTxVzBT6HK6ZK0kNlH6gFqjfUFn5NwNYXSCDRHCRv5pqy4+
MhFC0rnFGjc9+YqzVG3lV1Y7FP/DVWQEEZrwQkq+2uYsY8DkRBSc5VJbNVjnzgFzNNUXVjl3fsiV
C8BTTEEBE3/6xUYLnG4asUoHQsCEWugsxyTSmt1EjZUOPrWw96/IucvoqA7oAcIyrNnmhZllY4Sz
vV4RMTiPY4EwiDeFoaXs+oyg5oIl2YoUrZbL0S2VU5SoRmzHlJROnxEDwzxuRJi/xjT0wIemQFeW
6sZui3UksdINz+9v8Yz5wjEgQiawlUx61k7PdAnsRTcAibpoCsDoFFZwaGfqrXqe7OsssKlC6PIg
dQCPF7Z75msiAku3GU0mjIvcBCqDFpeRXfPS26C3XzSI1wm+WAxHhpX1+xB+9O79rZ55DWtAxmgW
XeCStqalHZ0OjF1GLwt4qG+gbLnvFf3SVPIzX9HSUHQzBSpFSD9vtoVcTZgU65sLtFRMoN7TNjno
bSvUvShU0Mhxos73AvxvdMGgnV0ZRwCFjWGB6KWffsoA3P/UMQ3MTeyePBoyTOAHLW+DIkkrfmLb
AbuOUDmDCwufeSaspxJdIHYNvm39Yf9Y0gbKuwXDlINNq+m6LdRhhxKs8uhQQblg0c7sEfk/nQEm
PJV1XPjpUnWmasto5LDz4f75SgO0bDIaiLcxDaTHCpjy91Q4l/SKz2zQWbXhmR9kUEFRN98UwjQa
zAOPJBYI6KgNcCSoLcEhVGEpfPiSOmA+HKZsMPYGEczTDSaQzqknscEAQSDf6cAxjbVxSe/t7VNY
Jy6ojJ02UHwzt5KA6mAzxaNmDoyCgMB9Oqbg+aJkuBCKnVll1cbjD9YTCf2N+ezhq+SF4dCMtsCI
VqIwQOtE5oefNVE0T05DQ1FTUT87PbFJjYaJ8B2QBaCR/L5BXKf0y0bpLr2vM9vBMAvU7FWcHDfh
dCE6SjIsqJ+6y4gyaZxrjQdg8YLi8Fur+HekKHpZjIgn/NnsRiNgGaeCIifbTa8xnvG8i1vwH9UE
638Hw7qaXz565RDjZVgjEHVjHa2ysRsxsG7qB0TMul6RskV2ta/mafLfX+XMxiwbuyhVnJtJnnd6
eiP6rWGT1qTiTk3LMIusG4bJtHvb6iOvmsJLw3nOr0cKwCBT4rutKv6gqb1lUdcBgqC09P8YJ0p3
NQhh2iRqUj72U6P/en+LZy4IW2SMGV4Gzf83qTf6+LBWOMg5KmKYuyXdhbJbPn7f0eShMGboq9V1
NkLDTmvCcYd04PaZGjzYE4SnNknnC9Mr38YFlKIMXImFryQB2LzdwIyQm1rlM3VG24HURpUF1sz4
Gci+c3BGGw5uGk608NouP7x/jGe+HOEWeoEGswoFtZTTmzLEalzXDCxxS1OG36EAGd+h5sl2n5XI
drhmCqRo//6Sb90Kgyk4yrWTg/fcOu1o1ApnZIq2G+jFcjBAZf3IFDqSN4pGev4QwOAVbllH1HPf
X/jMlbGR9bR5gDbvb6s1y9xLAlj0Bt0Btaq7xJC521bV+OE4lu056F5qEK6Q/N74r7Ka4PLbAL+c
zC4O8BoDRN6UwuIpZFluXLig564Orplq4HqigOZOv1+vMxILnCp5qT3FB7S9wNZlsYIqfWAlt+gR
zrcGRbuDTnD95ePHaXGMTBuxuT7GerX+iUSsmNp1aBqg/wEzPQg0n3YlmooXctRzF9TSyImJIQ1S
1U3MjOZTpaM4DzLZTC23BbDwQ59Q9QR/Wx/hibTH/2FXpNII3ZL2YKpPd7Ugp1JCEeR2yrKKfVju
lQnMC5GsC7fx7MbI8tfgg3/bm1wfZSpgoSg0oOASwCFgMjANk7Z0puyY5obaPi0wfy5Vws4sug5J
Ie/hMHHhG8ewaMCUqwWezczENnpUULhmcPAlujZhnvvvH+XbSI7LQYZqkKfiFfSNbcnHFJYtsjpQ
ojrIRV68THX2He6XVU8wxOdRu5TV/Z2LcloPXkemkFnZnCvRw+brTbkThSatCdfh2eW7eOjU23FC
QcyJu+IY2LSORFy3hwhkJDMAFdpTbjhbNARzNPIuXN0z9sZB+ASTrpvY9m14GY0gM5kOVYKtacId
g3SB8IUoxb9/yuf3/M8y62f45x0mZpcNasD0m2BZJtNt+lVci1GR0vBy3enujTxSrtSR/pqdoVhb
ZbSiES63mcqTqBfmVJ27X3zx/x+sgGXYvNYSMbnAkmw5BDvuSdCqf/SmToGEqeH10JKjvb/5c0dM
8Rtfgudch7qd7l2aC7MpkGV0LUOv0V2DQWTN+XhhV+cussUgcYE4vs63XHf9zwmDDJbZ1JMnIKFX
vwRJSB+x1sJXBm9fCgXOboica1UoB9urbg4QdWQAAoKAo2GIuB80IAJp1EQXAo6zq0AqwfBQ+8B+
n24IXlNQaYxNZUxwGNt7ZIpk75NpwYB+//ucOznG9+BaKbxTfNiE8Q3BvQ2plYWUTt0rINN9qxys
xwrG8Of/ZSmEn501sGYG+Ome8nZqO0fhI1VTV93bQRfR4bSB8YImGpOv/8NiTLuiBEeILbZZOHI2
EerQBLwDDZh933cMvgQh7g9dlu/fX+rctyJEwwEix4yH3+wLDJM025zSja4b+SNSFvadaQ/2BVu1
/i1bw4lIsrWWh/AQWy3mIhvMOV64d0ULbtLtwYpeYRzH54gK1b7qYfu8v61zN4NiHxBF0Er0sDbu
T+8gjecmrTP0tAovWaDHNQlDwojrowsf6+3eqJZILgWOj0rGdm+jFE7Wgqle2dTNIQrqx9JuroHK
mUe1iYcLGzuzmo3uMuMTmPmyws1O7+HY6wrTxmmvG6NiXoe5o3xhtBPUHdEvD0j0BRfizbf3AwVr
weAc4ggNpuvmLceqCWBfKSG102N/qcQyU3PTxqf3P9fZVZhyyDOmlEHP83RXijKY04I6E4g2FFjl
EDZ3QDgvzVQ6c3ZrLESjheSAovP63/8xtJTrYUfZ4OqLYR4ehAhWyASs32uZj+Y3rQ6y/z68La4g
RSYNtXp6L5tt6WbWxGFESoDCGMF6rv2OC+uDM6opLJAPSMwSBh3nsQ0pNQWxiWIZSO9KHRXdFu0Y
qsuy8IBiQFBT+WYXXvPbr4VdNxi/SU5JiLltCNZDBQNncMDzZXV/Yy1JcKv2oz5+2LpDqVAtJpdb
WHfN3lh3OwfvAwAkRRmjK3d5mv9ZVqhZYyaXxmC92ZCpCzJwSyVF1phevnlUKP02Sq9CRBT1HL/k
pVLt0i76cH2eVUhNCSfWYQls6PT6AQQF7W0hN9xAw63dtLCRwhnnMdVvh74Ctpe0DiA6ePI8fpQu
64t9snP7XM0GGTkWhI7j6S/IyHRWwi/opSYDKxM3enQjYyP/qP/HnawztnDMeGZM4+kyKvLwvVzL
eNDCbN/Rxz8FIOPj+29rjbVPXAoVz3VcyNoLd9Z/Thdp4qJtutb80cMRrkrl0YyPuWrtS6G5TLwh
wIH0xbyGC3fyTXVhXRWyEWVduQoGbb4hWELUeifzx9RfO5F9kw87rQy8zEz8Zfn+/ga3S1E7Vuk+
MCSHiisM6I3xiNGVWICGwgo2p/AOtZPA68d8+KSgt75TTXhqVPai3fuLbm/I30Xp8dPT1AgxtqW9
BNUhYyynyEW/I32EH5DtFnu2/fdX2Xrn/1/FJubV9XWw3ua90YQOkQNmaxE0pxFQibKWYlFR8uCV
XwJMnFlsHRYCD42ONyMyNla/KUvGlBkrGjEKWGus7CccGh5z6oIPXnz2dbLU5uIbZhBYS81ScBNH
SAx5cEBc5aMh27oKlR9mY1BXw5Js7GLfiwjkPeqMGBnjMNI1ptm2WPv3v9Hbm0B3FhYEdopqE/WR
0/cF42BJDBNyYhBXFVlsG6GwmH3U8tL5OVll84pJSNAEmEgeEQQNXHSzXtRUvLy/k7cXgHIE0qwM
51i7Tdbmq0yZ0mnhgpQaQ4vM32JCzyGDoLvqSliXRiX9vbr/miUCDBajREC3hP7SdkLdiEaCnAe6
WHTRUZEhZlQga1vtTaPk9R3g23LfmX1/RPxV86Y40a5Qyc0u2MY3344cmZknAqyUvXI4NzvOaxTW
88j67sQwAGpkFr3JTC9FU2cXAeHBmdKxMdXtIsi+ICMcvqRznTs7vdaN64JZdc7hQ19vRcRIEiFa
KCzE/JONreizbHIicxpdhuFFIJcr+yu6KVBIZRJdyPE2O/r/pYhyGdVKD5txhqdXXg+sOC0Ibl0z
h/zdskG/zxTxMSPxdxVaP383wwjMLRJhKUtkpIoIpk2kocAGI/pGV5dLDbstfO//l6G7sA7fI101
NueGbs5A/0wBRj8YzTGZ6vkGFbn+zuhD4xCRMMPsmgyImPC3xpQhKhCl+/DKQLfF45NeeuibR/j3
55i0AtYnSED8ph5pFxoSekhFlPOUua1Ms08Tcgb7GG7bhYHcf3Fh/7zBv2sBk9O4ODTviY1Pv6OU
OdLPM98xSpovPeQepLP0wxKkRySLj0bZ/Ojj8UcvGJ8jg8+F0X+f6EDPRH11l16hS3+pTrHays0P
wpHbOHRnnZW7RQtBsYCVayORr4rG0f/k6L+m10VLl/MB7cwi3afxkmtPaMLFv5YYNeoLaKUzh7+O
sVWBKgGYQHzv9ECCZtF65D8HF2gYGr5mWfrghyu/jpLMf/+5nnlDJ0utP+WfHKsWsxbN67WLOlO5
SrkQNwSj/cdfKqs4vFGQbKsvPF2lgdYaFBlvqF/CaK85k7KvNLSm/oe9kFYJWoA0IczNPXKYspAh
vcY9KpPkB6zo9k4ZFPPp/VXOXQ6gHjwJ6iP0bjdWB8BFWA05rOo0FsmBka2RBSNEhLtQht2NWqHq
oPVVda0PyfD140vjo0CVgfV4+1CgVhdizKEW6hTnbidhjK/MRVCuoHobDzmqckinmeYDtv8SNvDt
NQE4T74FXIlgGpNw+gGVkdaO0iTod9iyvk3SojxGTnup2/L2aG06gHw61VZJ8Lb1+kitB1Ot8tmF
lvekmsbrIO0vwWJeDyi4oNnaHS3ZfAzWgvGhIqmhFkCZVQOiu3GL8I9G0u5ihnmKWMF3p0IY/FgJ
PTY9JGarCM3GNqQJg0Rn8vz+51xvyqmZsQV+CzwD7RcgNZulAc9AJktZ2jYBZOtTkOzKKqp3zDqC
7NA1lyoP69/3dj1JKwRMMuDVzc2dxRLIUEMPpx2RO9CmPPmWhWGwB2edQG60qiNaxJfm/721ZWs7
EIgSsFJuzrZaHjFrEGI0+ooIGileqpaKn8rW2Vfoa12wZWeXImeHBIqWIR779JIi1LYwrxGRGZQD
Rw0HoqbqLnDiIt+LZBHmx6I2pszY+GoAFVzZtVe/8djKBHfaNmBgGBPaHUqDvlWVMjjtg5dkRaqz
BNYTlCKZ5emmnADA2YIGFUJ5ud3u5jFKCj8zI+M33DAbLbQquTRn+M05bpbcnmMGAdBmooEH1bPy
hUz/JJbo/LzOhgube2NW/sLwgTgQXdG3Njd+IVrmSEUSCS3Rue6v0CrJPbhBxYV78XYV6hp04Wl0
4lLRbj89QlRFh8SqYSk7aWvs6mhYUGwyl8P7H2r7uohdeFW8K265ZqNEeroKzCzBzCeQLn0QqE+T
MzA0KeyvZt0aXAYQTU9Deak99GZJTozEZYVtr6jtbc6XCUuf9BYiRdw2wp/QLzc8p+yUB4Gy0r1j
d6te3dzt3t/o+vn/NSMUxTTCtBV2yKKALU83mk1jP6gpg6C6fez23rgrD/qt5l8qbWw7mRiN03U2
PodosTfrjHUq/8dz4TN7w/19/fD6/mb+5iPv7UY/3c1kthHMP1bRDgAKXGZ57MQdMi8+8088Y0fr
zf3UuNfI57vzt/fX3iafb3a4Xtx/gi/S50w260gt5Si90QME7/6ybq3rj/rV7UmuD/6fdaasQA+i
YB35GBxqaPXPAJqvgwv3Yuu9t6ts3At0/CRT1t0se2aDeAgHeoVXXXjLb/Kk7Srrm/hnL3rcCJms
3+u23v1MvS9/jMPr8+dLkzP/Dvd971pszC5A5mwWMcvUO2CnHvoD7jNim/eLZ31Fv/Pqwk1Y7/J7
y21MrsPESswHy43eT0Rf3V+Fe/2f9/lCwCHOGIx/n+42Oc/borWQAl13hQKWR7HIY2aQZ/um/3p4
af2vaAVd+mAXzMWWANXZeuVE65qDT2LHA4t33xb319e7yH1o/VdyAhexzQuO5dL324LrdUQ6tGz9
frP3c9mrByZi7dp9dBdfBW526N0L32/19e98P21jRVIJhxJ64brJyMv5I10UPz3E2S4c59Y3b67/
FrIjFUYRRXQu3RXR7g4BVIiy6a+H1Lq0p0t3ZWM0bCtp7WJ9aLbxvQ+OMVrJlcawsyJFiuRSw/lv
ne29A9wYj8T+P+rObLttJEvXr5Kr7pENIDD26uoLAiRFDTY1eJBvsGxZwjwFZrzReY7zYueDnFUl
Ujpiu+56ZeaFUxZBBAIRO/b+9/8puonh2K8BzD7CafDtDQw471Psx/4TTfcsxOrq6dRdPsef7134
aD0ZwhyWQM2Fxa1+3nwuP9Tn4kewJ92I7Xb1fborzuOPYm/enZgxp4b3aIEJ2zG2ymXGCOYMzgvM
z/6MKM8LVrZXrYt16Due452SbL9KthxPoKOVZtKLNGuWF4MC5CY+0/y73JtXj8GqYnjLjb46uY+/
tQBQEETEv3TLoeM+XLGb1MkLdZmyQIjXGu+H8F0iB8NzL3IPhN91s8fReiu3xqW7OzHKb62rL699
NMr4yUwZBRJiFX9YW5+zTbQZNpOfbpqdfnYqZ/bWI6WeQNECUR1F8aMDQYJRdTLJqllJ3N9Vje5b
7KmM6bErpJ/M1+/f2vFCQNhP3pNkhxCI/BEtHI6q1cZ6EGXG7CmiFRv8kXBV1mQMY22aT6w5xtHi
xqVQdlLopwfJsfHFOrxU5ujWqPeQswK61C9KtyjQA4vsxBp6PHrLVQwqWJwGlm7Z47yKAaUaHiR2
Ry1duR8xnbTPZZ81njrp+cekyvNPtDJp+98eRTI4HKsI2imCWsv8eRFNlBglyKaC1Qhwslrjy8qa
arT5NXb12am5uCxhL1cabpAzHIkbhPgm7VdH7wE0Hjm7tjJ5dtEXrof3RfMJ8zc8lKRZivQu0/oW
w9fcroYVme1GWeGNmO+zZAo+m23RlhgI9H2/q3NLv0ZNUsMYknHlrCoVbtL74/Iq+KbmSm3M0kg1
oQujdnU4MAYQjaK1bSCWWt/DHFGycGI1xLM28scGzis20GY/JhsIp/13SeXxIWzc0PE1qoPzJqmE
darD/Ti+XL6SYH5Q3sLqFY7R4VdSMGmKocSPHoiFFKNhoa+AUeT3JP4xIxiq3jmfKp1tN+7HE6Ht
65dN8NCQp5EPJkMvjnYnnFyVYaI7xJOt861GvPGpxXzoI46bp1Sib1xp6aSxKMOTVUDLc3iTYbMg
71x9xk4vsZBS0Ovkl1OCWyh1qsf3H/Lr95oUJjkvmwQDLWjHJfnQVse8xMrKs7HCWbdyBPBUhyfK
J68OOTw2uioFkkwKyGwByx2/eMVCihMimbveC5QoWI0QRVdJHooVEyo/j7u5XNtZkK11NTGuqOZn
j2Y+aSdWsNevHt8B3c3SrYTM7DjTNs39EJY1b5eDl7O1DstAuTVSFU2g2+KFs8O+GCuX3x7dZR2j
wQepj0am/vC+czPKRZkFNNo3JQ44k5Fu8twWZ79/FcTNS7EAzQGdsodXCYee2tSU9Ni8wPPECQmX
YWDavz1+hiq4EY3MGrXK52f84hmmk0jtFmGIFw9VcZUZjebHCu4zA+6hft6NweZ372rRbKCopALC
zDGO5ow+qU0GixZ/+DkOz5NSmXcBTJYTh4TXC4qjm/RsclOU3F6JDun6paQ3OY0HH7bwVRX/mwyT
9jPVMZW1k5sDzrBj0+8CpflLkvUfD+N/ho/l/tey3/z3f/HnhxKzp0U2dvTH/76KHyTP/qn9r+XX
/vnXDn/pvz/2j7Lt5OMfV9+r5o9NV/z83sZlcfw7Bx/Blf76Jv739vvBH9ZFG7fTdfcop5vHpsva
58vxnZe/+T/94R+Pz59yN1WPf//bQ9kV7fJpIV/rb3/9aPfz738jIfbiqS+f/9cPP3zP+b0tiuJH
sjW/Puufv/D4vWn//jfF/tOiEoq2kIdvUWxZCpDD4/OPNPNPleUKQaWGSoCs29/+KErZRlxR/9Oi
dkoZnS7OZZNli+XlWn5k/6nx2iMtXWoYKApt8bd/3PnB0/rX0/uj6PJ9GUMsWz6Y1+pfezkl7uWT
UIYRe1EIolh4+NolsDE6SE1XisTrfISrhu0gxOvHpJ0rHIPi3NibWqOXfirVoFs3WCCWF3GRJBgE
dfm0S9sGjtKL4fvrS778UofT+dd3oo8cASNJSOo8R5tUDsFa1cfsCkxldZvj/H5fDVPm+viwpN9c
Nxw+AfNwv5pmp2kn3qTD9fWvS/O2MhaLyMU+Go5s0JWgXzqMMMHchHgAXUIEwMRbj9V9i8fkj/fv
9K3L6SrpXHQbVP/FUQZS5COqryy5oncywdc9gvgNeKr4FjgluB47t3++f73l6x8/7ZfXO1rK8cqz
ZMf1NH2O1k6qVjurbtStk/DH96+0LNevrkQjLVuGQch9vNBGMWZ205xeKVnRXmHRl+8SyrMnmoPf
mig65VjEeEtf9fFFFKwCO6uJr4ATltupT7QnCbjlckqabKdDIPnR1dbgS+xPT9zdclB4dXd0xxME
IKjASeLwrWnwEy4KKpch9VvsrgtDbEQ6hDfObDo3WMj2F2Pm4hmXWspNkJS1vfo3RhchMVOUMBL5
7eH1XVtOKcqyqxAPz3Ul42EbDrX8/XdhceKgBkB5mOa/ZfRf7pWm0yZtGV3FTmw+dOqkbBf3kesx
xRtex8b9xAnmKFJ/fvdQ6hOtI1TgosdFAH10UlphwqtklCXOUpXytYz1eF8SOV47ujLegy9vtpOF
96MK+7LZ0JqEabw6FNPm/eF94zXhdVz+4bWkjHv0eAFdsGoG4VXbZZrXVhkmnh3NZZ0LhPG3r0RB
BzUpCkFEieryGr0Y405iU5MH9mWvt+FX8KzJTrqztRnqJDl7/0pH4evz8AoXvSGBP8W+VyrgvGYl
sxNxSWusdtcylJBcUucHHjaAZAc7tD7bQZRUtE/l6Xe8c90RalE1fHv/a7zx5tDIxt3SOodW7Ljv
caQ4XVSWdqlX3YQVaoNtfxV1xlWF0/86V+f5asK55DPAwnwHsLE5USR/Y8FFQouxBvvKcxff4Xjn
c5TYvRCXEBucM31y201KF7lP77PcgCMITx2Vl6Pc0UJBWEbNU+PAjCiOzf/g+bpGxMaLFEWzagfa
EphOr7Pd0liltd19HfADvKRbvvsSg9U4U4JCfJFJeyo3+Nagv/wWR7OMhT6wu0q/lEsLkQ5p8IOb
BMJTEt26Vs1GvS6SqcfO1wX+Idzf8zx4nnhU9HBW4NTEKnKcTcIuMYoh+F22Yz6fp61unml9yLH7
/Yn1xjtL0w293oswlTLi0VbaDrgFVpV2qQRqCzm817d0SqleoxXtqYPgW5dCY4HTDRGaSTh2+FBt
JNGK2WuX0LkTCwzQZEtYV1G7UUTv2FCGQnlF4D/sYn3SffhZ6aWZKNChi9ys7+yhLD+YRi0+jBlG
4CvdlM50YjDe2BgNtKBLcwENOxSLD7+hU2BkZJjjpVbJ6XKQjbHWCjfb0/hkbacwGm9mSBKPQWlX
pyb88smHE57WDENwjGNjXOyADq/s0oLewx6+UKY4/YhWOPEhNndrq7eA3JvZ4EX2BEwvQZ2aFPF0
zXfId4WllxvbkgXJW9UZTkQJb6x86HAQFNNtTUsHTbSH3wnPfdSxjnkBdCbbQDjqrsI8dm/jvNJ9
y47CG2nb3ZmLn44/a4O2wTT8VAvGG5sbqlwkR+QoLM6CRO0HCwGG77NbFvYF0MLmqtRm+1IHuvXB
bKQCDNcubhQQ3dsxSfTz0eilByy+2FvlUHvvvyZHafPlbXweCddyGAx0kUfJp6QbRa91xkWQN8nP
AKdFPzTHHb5+lt/1YGIXzli7DRHtnIlajZ8qEYivdLx2wIfEvItUa8FzGdj9DpNx6s16Y/aQNHo+
KeF/QX7jcJS0WM8ZQHFh6nGIsRkWXT7umkBiurG7qvPvGIJma4KsAhRFH6wnVlxoIEF5EeBrX69K
0U8c1P7j6MD08izyxgEJNfPSYcemiQ+hfTReodGOCvDyC9HFHZZWdl7twc1Lv2qJPcKqym4mtwHY
2TXfI30xlnZKdxcgkbiOZBiJE5HJW3OZr4MaeekDJ/48zr0OTRJHtrgIpzTcSjuwtJUcMcTEiqRd
z2Vb3RnGVN6MPfZURlV8UAR7zftD8npxYUSweUGXtKyAxtHr1LWoe5pBv4BNb2/iGNWGQw4Rpk0t
0vtusuRu0Jp7QIbG2fsXPqqFPs9dqr46VhfEvst59XB6YP3ZQQHSLpKiqc8M4JfbPiztjW1m6nUm
Xe0bein56KJAh7gEDHc3utnORumHk5xE95PTNv7+V3o9FjRDMA7Q82hrQkpy+I3QI4yIXJOLuCzn
7yoV/Z0+T2GJwUho4HbSWvSa2IR4Z1YgT6nEXh+xaGAhYYY9LMEFO9/htZVoAEHpJheOViU3LcCl
7eK8/+P9G3xuvDlc0LmKQYcuayjjfpzBMuO20muIRLM9lR9wbumxeldSr5fA4ERrG5uM6bBNsgA2
WDoC9zQrAbIrEiDPOzHfY5sNlhZednjiDPbG0LPVkOwlcGbTd48mQxZUGXWI6ILR0c/GUsvhebnx
JgDyBeXcHlfAkwBWdMHn90dkGdbDAYEOQ/zKTMRAjLaLw2FPWwF7JVfOHQiBGZxwR7ZeNfRFsY66
xVojw52YCTeE46lT3/Ox7vjSNOFy2l3aVV/dcuvQLwMe/ULaZnkpagV4ywIJMxPtM06pYKEtrV7n
83gd9rV1MQzS3JjA0zcKxwn4YTLdyxrn/cwM2lvbqD+6WjFfz5opr/K67z18Tx6k2t11oOrOpwQV
J7B410P0rKzpfUxOxAqvY3GEseiusJEgRGF5PRxI/Lwy1lT7XK+X9yOT0vHnKBBbadZuuRaQVK/f
f3KvX5jlgjjKsHBy6rKOnhzTJYfFap2PtovIuXPqDWyh4sQG+8Zd8VZS+UCQu5xwji6ixglY7MQ8
p4mU4rsNII1W3xC8n6YhWB3mSLl9/65eR6NL2nfpZ6LHjPV4+fmLI2SRDpKoQ56DT8IDvxn7NQAL
a6OYxSk/XkKVo7lPjmqRstFISo3xdaK5LrJuTKg76HNqtJsa7+wSOKpafFELa8JkPu7NamUF+fxF
r1i5VqA7pL62B9EXO6sJrCt90Ah5TaURZ+qQzvpZM+ly6a7BQ27dWVMCN6GJcz8pHGub2e4YLMK/
8mcHReVRGdWmvp0MPZ09o6uCymvqTHweZAbPXbTuQ1M3U+TbWlR9p9vKbletbsH4NUB74+UdONmD
rDp686sg6gBwWlryoeJxdZx5W5S8eqcv3KcRNyPXmPFpL5sse2hDyKUQFIcGdpTA/RzNAd6u3UiJ
jWJdlu5tdXbSlVWJ7oGXXz7V2TxepKXd9/xd3GJw2eqyp6YqxtaPxGQ9lnYCn5D00lNTjPo14IEs
hOoobbqL6O76ASgoC30lnedqZZO++p6Ult7DK1ODb2A/p3FVYrsiAI+pyUUBPeuabqUGkpdtKHck
AfQIampG91xCs+p4MSdGOSwgPy1eNail0UbB0MS7IkgYvJKGvrbqyl0CQtoDfK88Sg4/n9rSoMwV
jRbI37qatH5tQ2PXtlQJEmuTRfKL3nUF9DetHepNEoVQgmsjwL9fFwnS/mmxpfV0S8YU9LvAfBKR
Ks/VPrO+yiJtB1+wUQLjzAt+pWxm1wCnM01gRdsQU3HFEcNFqRhz7HdkexsPeEs/e1kf1D5MmQrW
mrk0M0XF5EYYKLEV+o1whrOmyXEfwqclUnwoeTnix9oMPuYSuvPKQqFe+6kS63uDfvVoS6vScI6v
QQ9WHR93gH16bDmAeSTfp6Z6E64DKzRLL0rTatxAqHegcQirAT3SRAWOO6nzYCZ6DD6bOjPWWwJG
ByZZRf+Zl0EpV6O6sANdUzbtWkhj2olG5PeEVfQ/sf4EPzozWh5MEcIryuMp3XVw/j6zNNI+F06j
uMsLLfoKem6U67QZxU+rYLddmVFtQKBCJwwuo4w7P4flA+WsUeclX1WYC0F7Mm8xGlTuIcpw+Q4+
KvBgKxsuMqfOzG0fc2pegQ6r07Owl258jmVsGa8AN9vJSmk68NlBa8McVe10eqisuIHUkGeFvtLC
UtvGQ5opAFpmeEqY48Vw18q5Uj1NifCyaphC3YWRxGW8DRObAN3Vy7rY0ucroK5IcwBEL3PCJci1
Se5VdFJmXpbnXefXE7buPIbSBSgEO+CHlfS2uqK3I/pmz/CBeFwiUzeu7MNLY1DnrTtaKiwH8PX3
2D+nziosIE9WhIQAQstcs1ahExmXIgMZ6Q+FGdY7DW7w2SgnC5MhuGrOGqYKzAQV8vxFWaVz7ZU8
5H4dO2rww7DCpFqLVHVSmpia0sRUM1faM72s2vvAcZL2I2zH4cYcgf94NUSVdiUYyJC0gBN8LtCi
DwuapTaAEaiV42dGzHITDF2d+rIWBFDZ7IwOvHFHzf0WIktKrKWW6KoaHEXWbJjuQ0WHjrHO8Ny1
125l585lOlUKGJa6HGhqyTRC/jlh5TGCyvkR1gY47InU+MNsp/p5rtbOnUiM1F1hvSHRSaWpkm9p
+MYBWdYWUm8s+TDk1rqqubWs2JZ+JkkTrFoN0wCSZRiurzFfgIZl0y8kV3Gsd5+Q1JlQdIcS+lae
JsQlHaj6DzNY1k/CaVh8wl7Pz8KknB1OdYPyBF7ahAdmLP0iljkq10kwcryyJgJtL5lYfmEoNf1V
Nyk6/JMKyIslGhxA7dEdvqhaP9ybutSvGCkkE1bkJJ94AP1NGNjqrR5DMvIQa/WTl4eFWq7RpxnJ
2rESF6WoGBs4Uy4s3Y0exvaty5nWXs1UUemUwQH9kgab+d7tCMBWrUvheyV6F/OO1NRmFWBPpYY+
oLzaWvW9M+f+BMkZC6whED9NZ4ivRFIk4Lq5w+rMVOboFpOO6ksTz/oPbEXHh9HGlGttRUr+ye4C
FqJEup8Vyxg+QDuHMx7mBcwsDGsstNpGOMeAXuHVemCUzWrTxoN6rUYmtOU2c3kyrj3C1ZMVVOxV
HDYaODne2H3p6HAN2zYbznCUTL7oRq89kpAN9hnFtGllqaN1UwYsaF4NiZnqGpH2ZZbw5HxDzrG9
JbhHk9MPM3ul5ZhB6M+qWj8NKjHiGWsvRg4DxKBkXTmZ1flx26AAAvljl37VYZF23pjm8NUdGstc
93FvZzuVfNDXOnHT3ue96trdRJuNvJicSLmbFNtcKzUQ2m025GG7ymY3wQK8KLJPqda72K3VgfVR
VWr8xrq8wvIMMl6rQViFtuzlTp4w6btJuyR0IW2fKGMlvWFSWLtNM5J0nCqBBIk2DuXjSOGmQF/A
vutNsyE7z5am2++qMS3O54RwAuOz9CNImHh4NK2+O9PYcQA1QqbpsNgRQKOjWJS1Z0B7BzNZxtlK
FSFLukgr8Q1HfWCJhEQzNJVCTKkPDLS/T4E97Qa9gctUI+wtvLHXlJsiy+sQ3JSe/kTV0U4oIEa3
2zgZZuIraWgy8Ap83G44c8+Jz8Uzxas6M39orH4cNoYt++ZqmMxJ7ADfW2dFnTV0YdF2J1jQMvMB
5lD4AVug6mGIsU9d9UWXXhu5rfwoBb2GJFQKI/cbpUI01nYuOSDNyAyY5VFds+C4ya2w2vFDzipP
TYuonU2ha6HlyCBE3DXjqHyuciaZz7EhGJQveWmO6VYNIrfbBegs0OkXMkASbgaKcQW7C/z7PHGs
2GPg2aueUDIIgivVDaLBH5lRvdckRSbWadWq+kovmZqrMUtKDfoW2fN15M7dZwtIKN4KdVyRSqMo
tc4Aa35tai0J/NC2w2RDl330JVal9dMCG114RU/wsxrHWP9pdPZwbVIsdFYR/S4hnBxpXfeBjYF/
mgOqRjSbqw5QNkbQCxyi6ZU5D2znDjgl0LF2CBq6doT5NVLi6HIKLed2nsPpdiLxeic0uDQ7pVi4
sxy+XBv/p6CK10479qYXRn110aoJIkdbkPE3pnR6NOXQVn7bC/NubKLxznVCEa9IZrL+zXpA742t
VsHHiOrNsHHzrg1ualPSI5qaZrvEWWZQe4OYG5z/Ggc6VGEnrrZZwusrCKz45Y5Jsew9peyv7WGK
vuWQT33cFowr1CXNutKyNtoS0bOmDEPjgG8Sqv5BgUg6byDepijP+T/fdLifI2gftHq44Obmldn1
/d3CCKt3iWo01Vk9TPl1Zpb2lkUmLrbJVBnzOgwsEgGBDsloZZRG8BhEan5TZcCMK6Oou1UbOung
q8PMPilYPukjgS9neUYygdRLFLtyN3PeKtHGyAZNQ2iVpjOBbuc+aU1dOR6ghzz1c+gdGM24eatd
uamhh5vKNULLK5zWQNHQzQX+QXNg3mIOln2qIn5rk7LlG16Pw9V9HyWKXBmNXecXToAG1ZNtPGke
yVHzJ0DmBFUL+DoSxzwTH91h84NwFwKr2wxhsYHGReKnrwTPJJucssN/27C/lkpMUkCx5vxOrXOT
MK0nYl/joz6leKoE4ZcqHrQrysfzt9EZ089GW4hzEFWQpCp9mG7cXDq9Rwsn/NgxtSFZVnNN+DP1
09YibRqcib6568vE3eJMn2uoMgm2tkLqyrog9BJXI4Nz3dngK8+q2HQu2W+NiBOKahNiAzXpiIWS
PseCheJGeVPNsr8rjFC1Vhyn58Z3aNb/kUNyvJ+yYrrJmVSZXwCfQFM5dmXhuzAprTOW14DQb9LU
1IMGWV9Qhgmg7pFu5ulPldRYt43xp8xapkNkNOPVHHIz66pp+nsR9pDlEi3Uf45TmDKjR4GVdD0F
DLBog1sFYknmhQ1QaSrS2RMmUCBTXHs2vpa62UdrhWZm3Qu1sjDP42QcB1/BiXo4k3YKuD7U6ybC
hVe60nOqOoWDlo01yUQIdJYPFlzCguxMjGejSJ0uccnrmFF9YKaboAjmcDVnQe6bdRI+ktKyUauh
gIQGisf6V0tC49nagxo8oYDVd6aYAjJfrEf3S1HiQwTULt7xFIY16zu4yUjXx8+u5NVuMHL76IRZ
B/19hlh5KRwluw1CTsBnNrD7yBdub13NKQYHHrFfM0BYmwwOJV34I5K4UHpGVeqWj2NFjYOEEZqN
h2sKuOIBdtPK0nNl3+nGDKoo5FTjc8gZnuYU96mNnEAuewhCEA7WhWvfF/yfq2mom5umz7R9hmCN
lL+e5saqtgL3a9OxSGyqprXhfo5lnq0qK8rhIoXg3tErQcOKagrem0Go+VNqF8odpFb4jnNnxxnh
kuvySbR6L0Go5qSea4YJ+lyRzZlnJ8Rq6xwEeL9RcrM4N+ktizbS7IiY8zKe0PsTlS4xn0GY3RSY
El3JykxQxZfj7HpwPdxvMOsL+IE55Em2FaX8GMrQLT1ZOzBgE1VWH2bWeIjFHWQMr8S09b6VOIl4
WTs65WYoE+cOoZaUG0B94afnhM1fQrX9r4TdkUbu6I//U8lc9VjctvLxsUUz979BKLc09f6zuvJK
KHfzf/9PVxxr65Zf+SWVM80/EeDjrYVxMFMApf8/lHL8RIctgtIHrRpS3yUv9ZdSDkrnnws1Bmsz
oYMxovr7T6mcomt/IibFgoSObcyxLdwYj0o/v57L21q558zuv9KvCDnRkWPOQq7NoEOWYt5hpk13
IMwlTSB9gByR8gE0+UDL2Vg0ir9QsO2NmJQllMhzjOKM3uUAGEDbHi40ie3/aiysuV6LAID0VunB
3OFsW7jNDvcNZXmf2yQ7tzUF0XxlRqqxAo9EXgAlfmaT2VCtagXjR98X0oa/yiwvspWhgeVY4VEt
f2JL4woPBx4BmjapqP7wVvCCkDqx/HjomjMjHETn9aLiDbbKBwhq9g+jkOXP35/eH/+XTVxBVe//
P29vy4xFp/hj12Tfi5/NS6Xn8ou/Zi+aA5SZKBBw8cM0fEnD/pJ5ItL809QWVhPySqxiF7eCf0xe
BKA4OjOrn72oxMu5iwSUZ0pifKnwMPGN35q7R6Uzh75+HH/o07VJLGET4R7JI2SRjcFk5/E+7wza
wyo131hSm8CLW6FvNkF/rsHQ8ZO2AUROggUfwnjc0GIpcCgHt8w76Z7Q4jwXqF68T8/fCZkXHB0q
OLydR6VVOw/H1nD7ZJ+2lf0VY3JtKR+N2d0iN3/klNoMfp/kV6YxKiSNTTskCaBFYHvNYe5XZEnF
tgqFdpcQkchVZcTLOWpMIIEXWTE8vHjmf63aLyvBujhIfv8awmVdQnGIeJwl6vD1F5gLWqk+xftM
bV0VO42hupN9WTdQ0TlwO1PEcbmeKndXcGC/IfdWhp4IQWmmvf5BHTX9U1854505Cji81JzkYxaV
wVYZreB60t30SYer+gBfaP40NWl1m+rjDWQS5fP7N3JYBvnHfSzyYkzcFi/Bw/vQohb/4kjGewuv
ph2o8cTD2EPbvH+V5VOOHu7ikkOlDBUo/x4tlijA4KfSG7jP0bj5vaENEDrq+kJSvz5RkOYFen0p
XGxYmWnPeGVk06exWznkmfdK3D1luDCs2kC/WmDYK+mav3bvA737y2nw1n3h/Ix0Hrd5TIWPZsFQ
UwXuIiPeR1CtLtWsbdcFvMcrDafmE/7cbzwoaggL6cTF14VN5/BBYRUW5/Msk31SRPFmMMTAeb4e
/Pcf1JtXYWXAfcHSeFrLtH9RP5ow5Y9JnSb7LITXxd+AheaQUfzdq6AGWhYgjCvYko+d4XCnGoJx
1pI9CsUF1Ft3G2BT+ol7OZJHLHMbwfGzM6eJ6sk65p+1owGNL0qZCrOl+oWeR2cKaxoUNBVmaM4A
1rq+sifOrvNYAl3PyvGEC9hhXfrXV8C5CXkjon76WPTD8UzMIrGtPk32Q6Q/dVUit0Lv2y2+0INP
NYMduOfg35b2qTfu9YPE6WvRI5sMMTzw5ecvHqSTZUGf6U6yl0UXEiBk3Yps8ylLsdcvm0n7jEYp
CTccCotH0wXk6WJBGCd7tSbeMHvzuz4VX5B5+3U4nrAPe2so2TAxiqIzFDHb8vMXd9QnTjQ1oNz3
rcy0texbcz0XqkLeBTsjMbr15WwY/SrLT8JO39ibIPahE2U10WmtOZ6vfQR5agiabO+M31IS0cYk
1kMcrpxE3XU53tcZtbIQKHURcPpUqbrf0r30XZInHqcKWq/tp93P332HaJSlaZBgAo0jIoTD4bB6
APRmOUd7N1Piz66SuDeJGcjt+1c5kqotE5huL3bkZ9X3Iv44vEwgWp28RZQsO1pKrctNSW5b7Rl8
8Nhrosg+s+kPvqeToFwjQnTPEpJ7m8oof6+t6dcXQb64yAhZa1/ZIA2aISGNJ8k+irT0rCKnQlSi
jussVyMvUAtjY8ZzTCGVCvL7Y/B6kqPJxgKau6cV5JXQKBeaklcjE2+M3An8C4aMNLn3azd3zY8F
9L0TY75sGoebJYVHYgs0RAz7c4/Qy4mua82QcwhO9hSN4rtZDKT+mlGpWipjwlRWuBtSWlkML3dK
Fm8iGFSnvLXfeuzEoguijs1+MeE9fOzYFouJjuFkb1eaeyEoiEPg0/RV1TU6a1Za7OB/trfJCGy0
jCzLc/p48kwRVSfiwueul8PRQKNB/zlR1rJ+mkexaldpU9tPebuP45bNIiorSvklOBckAr1GpSpR
clIbg1uGF4oi19bUO5Ql5VACBTPyqQFNrvQUeLMiWJdBnjaroiM1uSpD4AZnTjNalKcp1LqrtA2c
S9kW+n1ZRJEfTrC9VvlYtF/t3hhv8qSjttDocnoE0xc/1Y6b3nGWmqyVQ5H6CRF7d8rJ9fXcIyZe
3kH+4WU/NouP3TY0sKBv9qXS68v5TfUbLQi8yJxdynyxuH1/rr8OaJYWxaWFBkcFAraj0RZ2T12s
Hpu9kDUFq0iYBLE2gPlSPYXIer1DLYdoVOAIZFAvHS9gFBUp66pas4/Zis+VlJZgO1Gtzfs39OZV
kEYuWnD0N8f7YD11MRkzhRtSBXNlrL4oRtr/OxdBiworgzMHsfTh2xLVfWT1omz33UQyLJtDnZQz
idTfvhXqNABGcCugdf04nJmUutLNpG33i93dWuuDH2kkTu3ob4yXwIwRuTaKYIpjR7usM7WoX6q4
22d616ypUDz2U3eq532RPR2900sqhlMogTNnj6NYtmV3d1t76vaJK7NdaE7yTHHVbMfxM1zPs8C7
Y7BObSBv3dlyuF7AaGwfx9IoC680YU+Ci6pt6aVm361zJztlzf7GC0TMT6sbb5C5NPoeTgXUGdQO
Ryn3aUzB2a0TxVcYAE6p6JTfnw9vHOPBhSFycDjsoGU/dgYVOf7RYh7lPiknyFOoYdddMmqbqrOD
q0Bv3Uudij+dHZjE0T1Vr/GEFLdZje241dvjJ31oxQnR9huDjBCSbB1RibEA4g5v3zL7dMyjot0X
8+xu7dB+DNDurE/c+BuDvGT52I/ZoNC7He1ObWWEmSrNdp+WSfhZmSSyqiYESe+lcthGZTESEcwF
Yq9+MSwxB2pQ2NYlqANCeuYTH21D22wmp/gSd1j0rNAY5qeYVW99ySUGX8yVAfId84diVJSUO6tu
37rW6JfzEFFwcBXPcJrp35gJRAr/utbROdS2Kz0nfdDtNfqHNhR/w49GpMhNGUVip+I1vil7zbys
TFf5aNPMtspJT3gZcLYzyiujZ8+RfeIhPXtRHb3kCxGEmiT5nOV0fDgVqF1HwYSZ676CZHGZ5IiF
hKzszh9AwT1YWmxSGpiLJvGUWnGsjUv6cU8GCMVQ07fIFSYzzBsfPUAV0igSWbqHCwzJ/sHtWttr
rax017XV4X9lKtgsm3iNUYjvlYpWCRVryfcnHenhV4vW4vGLhQUnuWXfOrwfp5ghdaML2ce1aOCm
ymTTT0LzigGJmJ2bCJesBE9Jkk8B1avzoD0f0m3bDTpKHEuupyILN1Q9Gl9WuEWISSdtlGX6XZnr
/U8sPxxfUqfyooY7jU3zKWo7Y++AodmUOLRfFsFY7IZkcLcOTdn+EDXNToFztB7tZPJ7Vw4ndrXX
E5jl0uCQ8WzdQY778IYr1abXPVKHvao0ihe1rvxiWZDuUlUk1+8P7utlw11aGEjXkM8nbXq0IdQ0
yYI5s4e9IiexjZrskWqcdvZvXGSBED7/Zx+/kIqokSkU7bgnxzb4pRLZHrk9/URuY1l7Dqc9mS4S
oCxNdMtiYXQ4ahN8lZk4Ydzj7vsYt855Yg8bta2RCbTUlN6/pbceEWbNXAZ/IertR+MWDIaZ5mUw
7nVYKissXKZNnqpkPxHGnHifjyzFlgMYpr4osxEPcDXxChMbIwKfzHTay9CsPExx4l0dp/rm/3F2
XjtuK9GafiICzOGWVOputy05e98Qjsw5Vj39+dhnBmNRQhOeuw1426VipRX+oDe5vhtLpXn0RNZ9
1xJb74G2jfaTO9EP8S30zzxSF/gWQZK2IDNNGRUw8pxs+pOC0N6iKt/ZTIthOZK5RDAwzlevw9Q5
bDAe4bMhpjpQBy8O7Dbacry+kyJREyA3hkC7VHbWNc2m0BWn0PgeUqZ1ElhdRk9by0zseicbmIDf
OiqS91E1DiAIOu17NGRRdJiByXwIh+gf1WBe1od6HNrLlJoWy7vVXrCiyGiNpJZnMBPad6nIBb7q
pOfSabtdPgO8eX3v3SmvoY3w14CrnZ6o0BiLhgF7FyyKkF5+BFYM0iG3o0eRUKWfwGV/LVWhfuhB
KB/Ged4Ser9zAAiyqHGh30UfY+mZ/J0rx5ED+LaY5blx9OYoc4Gt1qT0u9IAYfH6fO8OxYaiXokI
B1fj9VCDDJMsKSb8zWxJEcRr3MAYRiBXU7dlm7rimf2fteSIobdL/k8d4HqsPIE9aE+WpODkGsdR
d42diRD7U5a17kmJR5PiAwrbcSKGvfRoQo5oZgWppdQfw1bbkp28LUiw0Etf9cVKhKLt9a8BCuaW
ECXlWXA7+J02Wp+qYkjRBim7xyxzUZkNe0TwDOMnWl7KRkh577svzVaIVYs74DrY04CT9mmsyrMu
8699ZDs79J0+g81sN6Kol9h8dXUTuf6/kVZfXaDNUOqTop0LW+TPobpApjS9q9MF1t6/gy0Spz6q
TgMSQUannTGI06lC1IV9lL07e75BAe5j1Oemi3a+BUjfG2GaUbj3qoNS6u1POBHAJZ280dQ3nFDd
9uFxpG/KBuxd0GAY2WzM6fbWRlCAD08yopKXGGt5McuJ51KzFOPcullzwEVHOXpxV5xjE4l9YDwg
+naeitQPSu16dfFoBn4RCEmMft24YXYwB0sencRz/oQARFReskn5kCmj9vn107W+tBcyOGROTDkw
BMNbaNkFf1V3k8S1hURP9RxqCqBfzZDHyQO+9q+jYLyHiyotFNdG92l1ZU12kRl93w5nE6XBU2uI
8mC7Yvz2+ijrEICyGRkmNDlIFDwP6/Zq6dVjPXXtdJ6nXryJyGdRXMq8T+gxOQ8iU9MPr4/30kX4
e+PCSCVoonFKqE2jYy3SXedabxA0qVgvGs7PPiOw9xvNATw1FOMYBejJUPqvCLPHgH9D7/0oN6zU
Twj+f3Wg2M2g7aI2BMMcJ1+cZkAJy0xxMPcrrdNyX1oDkNYlrysCp4/tdxrAT6KMxk7+6/jblV8a
Sp/6djl0P9pWi567oXae4klRUsqDlgroSI7gkuwypLCWaDhnYJfWWqafdklP/1PPOqDKrTXSkq4X
ROFkCtdfHGSToLdiq9rFllE/I4wAajeljPPz9U/oru84ogVs/hA1W7AmS2Z5vf+GAYhaWXbD2Uu0
mJpmossTrvTqW7P5qcSG8snKpPiG7L/94JZJ44PHzqsd7Yq0CgrQFo8qXIdfpUZzzkdDQyl2RZqg
Jgn0WfkiRqCkvpgc9TFuRVe/QZ9BPiTh0r6Wvdn/iGPwZ0cHNbITy8vKwIGIz4BV249xDg44iHLX
DgbZZqqfDn1tPA+pYc3QMYr+EfingXOqLUDnuSJLwO16StTsB2M0P+OmU7WAQFPlWGRWhKwibJQG
Bp8+PceyMeCyVKL7XMsUg8aqpUgSUH53MsBUwwD20x2sCw3A2ttbthY/Cqs3G677UO7l1Jfwnzwh
+8DsnVY+KVOa64/6aPaf9Ay+RTAO3QAnu23S+Mm1i/BZQS3hUuFO5SCUp/7HDsNDXo0HrfWhsagq
XNEmzn2yvckNMgMlQjCoUCjZalH1UOpj9TGBJpME84RATFB4dTbvQfVbmj+b9bEoCxGfBiBhwJHL
sP2sm4sB8FDFMIkKaXyFIT3L5W5u3ePrG2h9fy37B00Lin8vXNB1H70TBdyHWh/O6mD3CCxQbKxp
Sh7+eRQKZvRl8RxEE2xt4YMYM2i7siQGNyGZGUam7PPM2kr8biI7JsMwNhOCdkbrS78+DPDn4Wgp
gzjnHQhe1e7lPqP6GKSGnI7Cmb9bFS7XnTDUfTWQaXde9m/i7gQ9/ASO4dK5pOdCyfP6J8R6HQKW
Cgcap5q2KwFwAGxHUVu1yyCPrOLUpHC9vS3xyJtW38u4+EYSYKHLwH16PW7Vj46BcjINg26I+gCL
qu5LwWfo/UnxvD9lX49/PIKQLEgdab+tba04QM3zzraioHZf5J+1ciqh4BMb7oUmWgjxU5RggNXr
+UZvZPkt19c+34iGFPcWOSD4iuvfCnMACabBHM/zONLRLnX1IdXTfI9KgXqaaw+h6c6pg3/fgjA+
X95r2oFrhV6sEWd3yO3xPEwaRBc1JaujeLsxyp3rmCoiMDn0vBC3XPc9Sq3qnUZVpvPkKslJHcHB
QiiVI5ggwqlvfVnErl+KJv7TJ0PSBGETiq2Kz53Pyxmj4QgYCZ2gdf0jHYe8zYVCJj+58qTNHsQ1
oScXqxwfvLwNPxa9o398/eve1HTZfwh6As0y6VWgY7Z8mL/iINXO7XCMNHFOVO9kIqdA/PaWxPGj
TgdfNGrA2/d9RIQqc/szunTHXNOD3Ei34sY79xm/Y9Fqo1qyVHOvf0fftD13bkS2g0Llgxvr5hPc
e/OxaHMHaQ1hBLMOIxRmb70nLWiD0hIOvSKlD6Yh7PZFqWsBMJ3N2u8Soq02PTkuG2+5m0g/Vx8o
b61EgyBCajQOs+9U8R9XodrSQCw8dTq3YoPi+l6MODjnqe0eJAj0oC8JXV9fqTu7g1OAF/WyUNzk
qw/kVWEDjp/sN5oG3YcyMLybsV3aqdbcBJFRzbtaEVuKOi8gh9Xsl4iSUJnKPz4py7L9tT1sK0eD
uBYkQ6CBjqE9hge7zrrjJJXwAXhY6Wtm9KEB7L03FSw5F7vxvaBPsDPj3r2QXznHoSw1WvdZ88ZM
IR9ARuifABYphxb/zocxs/ufwkumByMO9UXZNt/po2Y+jqr5WUgjxuRbI2dg5X3eY+VJ70MAq3Ka
9klZFpQ5W8PnONFc6bM9rcR8B/3PeDaTsdyARK3jbM4K3bCljcQXsW5ym850whRQujx3ou327gh3
2avbYhcXyJWlutiSHFlnost4+Ewhz4XMHy245ff89fGbnrZ8NoRsPX2Yzpm98CGzGAvDuK2Or++u
O8ePQJRqs4qCN+XmVTiqRCbvLwj/cwb87IRQgHkcPWUrO7w3CvVs2sqIlNtYPl1PCJVQLHysUT13
FsGsXo7OaVQ5R6/P5aaasXw3mxd9AcMuYterrKuUBhF7F2vnMOd9BSWzxHsG8fRlRA/sWzTP4xfL
QzPrMWSm76to1ooARrLTHJTMVJsgr1poOK//qntzpxRMb4a+yeJ5dT33Gq1v4KOeegZTDYAka0WQ
cNdujHInnlh6joQw1OWgOawLVJUFUzbhaT5nlsQIbfQisYvUIrH83Muzz0aVxl8o3uIaFkZRc05H
YyA7y7AtQx6iS/6jeWgmJ2soyh+2G3dvjTl3Ot+xJ80LTFOJ3I1r7faz8Hs9mlZLEgtQfnWtpSPc
a8CqFDdUwbMaWmifi7HfeN5vTy71fhB5GsIRnkl8d/3xSfFdaQ+VfnYg4wXQPGPyLKN/I7s8PqWT
nIqNdbg7IDXh5SUHQ7I+Tzx1kRSd1M926MY7N4GACIBJ209klRjgoif7+u56CYOuL2pm+NeAq+1F
dUCDxmaA0DeEHzlIn7mGfExM5w3F4uQAPdo9jUof7lNvCg9Fl0AWiudsNwxV855KSLmLykk8Vl3z
fc7cdN/QqUAaTSqH2dpYjNtrjZ+K9Q9YPcoVzjraLxeLo4F4+NwpQ7LjeUVxG7BkkIT9v9m+LVH9
9VCra80j4pE4hOhnzyz6Ha0Caku5CesbCiIMn3QrjLy3mzndGPeCNFApjF/vs8gUKXlZoZ9x0Y0e
okRlVgIG+uuLfRsKvJxsVgDlWSTPVrs5rEU1T5nO5rIaO6jDxjmXdpbCVUyqw0zyvwdB5n15fdCl
3bjeYBanB4FvolQAatdTK6G9e4WbGedeGnYw9fkftbbcj/S47TedWpOTe6P8HibKliX3vaOEUygy
lgvsEDjj9cCGjY6hpaXGebbq5MStLXa0nuVb/G7xzhb6sHEj3RsPj8BFunApQ68rg0NtWQOcXuOs
9DmFV0tJnh2vrYMiNsWuoha8kVXdOQ5sF3KOxaubBHT1WlHtTsQ8FPJMkkMQlwr96A7G77SOso2R
7uxOsIzIhcEkYrx1nRBRiHlKrFaeU6NRj2XsPIN93QLQ3ZkOAGCXlWIQGlWr5SqN2cQKiCBpGPLm
REwW76RObyas2mhjPndWii4MOGvSBrqSazlXz8OqRakVyUq5+rt+roxnDEaLQw4R/0gVMN84d3fH
Wwy5MY2hInIztTisBNVc9Zym0jw4JGxfmnz4Dy/b7K3M5nijEXGnLII4O41doKBQy3glr3e+qDqt
thJbPds1EiPd5LUXY5EVbbBGPHiqFR8it9H8OnfHg9W35WM3ZcrD68f+znLyGyDuGEvcApXo+jeU
Wj+Igif87FLLPyQjJgyTnRpHgwLrxue9sz2J3CCRkhSgSWyvnrCkjnrbBm17HjHleRIzulVR26ob
99hNh2KRq6J9Ry7o0WImHLueUdVUbgGdWjsLx61/GsrAg2wo+t4qQ7hJah4/qSipPOqwegPDhElt
T71yMGpbP1Z4TT3kRvJbqQ3tNIm6PKCAFe9e/+T33nLqHQv/asEm3ITJbpu6olML9SzwVjhFzhS/
sTA2PyVd8m1Gqf8IECx5zPPiix6V5RtH1NaxnikBIxxvfVEEaPG+dYFQjGDDm8nK9krZtrse4SN/
2gh07u0PVm1xpKaCRdPs+mu6ZZMJSvzq2end9qjUQ/F+dMwlPQ+3qEN3XiCDHiVluoX6ckOBQj0t
tHMrghTcsyoWbYfnuc3LtwsvEiiwpy18LZUXQu9/vb4i9ybJi4BWHGJ/4KRXYcSU6F2cjlKD2NGj
SpXI/zprsk55ii7V6yPddPmX3ckzu7QGdKDniy3D3zmfG/YyY/X1s3TrtxVNgCOK1P0PnobyQ27k
NkpHeecjwLLoTVb6J6vLxclwko27506IwT1Hqqui9sfluprxHCdJJdtRP0d6C2lZmm/LyUWklUrJ
TqYukKNI+/D61F+uz1WEQVedJwOpR4uncPlNf6W7tTMq2RxaxrnWknbhWcT5G3OGWoUEhZ1n+C1n
j0Viw3Nz0RvUfTdpLeeAjEqJHpUtsnPZWH/oLLbxTqefsveE6n2xPcX+oRBoKofYiaqMv1UDhBrQ
xfyTptM8BfgB1yghjXDj/VZxDKR6HMWVMGA9/auGzcRbYc3TUYpesZ9Nq4sfnYYiBSocZhPgylY8
hdlk04yVaYOHrGfV3S6pQjzFamUan6AkjXSqZCfgoKlxjmSPFiGtZmlKs6itaPY7I6Rr9qw5WDzQ
AIH/APxZceleWUM3I+QQzsqpZ6sckYgtn1SlLH9qtJVtvyPcetfpNiA1FZmio6RmiOZL71ZfDGVS
kX8OpSsRmKvHL7VMCt9GjOdXaLVV/dAPkbVU+1qv9ouophvTe1V6dMIw2gKV39vUgIU0fhSVE+ik
qytX0oPy9LQzziBz3jkSoewuceQniVnBH1OoaKBBXNw5tPu+lWqozIDg6+6tJqv89Poeu/PEkAiB
MOP51mD2rE4XmqWKooeTQYkVuXVaiLAPHTc6/vMoyxFe/KbJxXEWvt7IpdPpYaqExjlvEvcQ6na2
x57l+z8OggwuuGVTWxQl4aWvpjKjWj2rfW+fk35atO9sbyeTZOtNvrn5GAXnKVB5DrJ7sH+upzIg
JTOroeac8dHKfSeN9LdLknNqHHPr6ru53tF25OQvnGTCbiLI66GmCYGXPskQj8IoANXC+n2mCpSY
slJ57HO936lePO9cs9pCVt0ZeAGbkWBw9UJLXUWsViqlVk2GcrbpRl+ctp6CvCmGfSKLXy5iV36a
yX5hsW/txv8tA1xdeSDfSYLJFVV9gSKsrrwG4KlElDu7uJ1DkkpVJz50lcyfh05J5I7+l0JvWGvH
Z9qA6cnqrHpfJxLccQHJFH0UChd2oXjvzN7zfhZV6nxO5NC8w1k6wxky7KrqI4WVRPp1JsrwoEWT
3R0If6p9U8oiJHmMm27fLpJSTtfN1WODK0WDvBqAmx3Xq/Mu0xwsAZAnQ29KyTunCNosHk+trKPa
R51yhlTpRcluzPLkYiveeMkLDmAgqrE8a03hvW2jMkdEUsu5uDuvQ6yvAO+fKXb2BVsWbURzbJp+
I6eLtJPdd/pvzQln30IEBCXFyXuKK9PsnrlFU+3YaY340ltTZAQeOIfo0KHzFflEAPOvGRGZX0Ub
qX8qaL9kpWmnY8cJmNTb91kC1zm2Yh3ZrySzdrBMu99ZkT8o3Exc/1EIi8fo2QwnJcsmbFw880Nv
SYVJJrmNrJC0IyQchSP3g5dFe6cAn+B3sYXoZ9sbw68xnq0Wa68ReddRN8aDmnnogFAzxx9UyXUU
zKqBYorb0LLHvDA8hJVeHtRI+W8w8uxLYepFwdpUnvIyq/SR6p55plCYfjFdlGMCJYytNBjGuPva
mx2Klx7x1tkdJP6BXh09IJOUfcvbwQD7WQ/G29iC8eLHpLE4xmVlF20E7DdBwrJ7qULQNWKNqQus
TmxHyZTQILmoXYzChKdi+p101W4w637f1cLa1ba7ZQh3W92lA+LAP+SGxdnKW5Mj0WAzS3tws4uS
0oizpqb+DGNQBI2i1CddTOnRRSr2mFX04OMUlVeDZq6UmfbkdHbyrykoPGhSFgoxdHBhgC/3518x
S2qzvF4WFhd+R7zXzdDYpfNk+t0ICzYSobfxtNzmhMTSFn1KmhCMCffhekCkVj0zzbrqoqUZ2oCO
Io9pBs88q4runRxd8aRmtsrXLxDILHLxHkNQ/du/Pj3UK0xSe9aBJ91bPT2qq8SuW6b6xYlQv3dF
Pj6h8bNlI7Hc99d3I1LXlLKJhJescA1s1ge3Tew+Ns/SyI6Kibp9GOvaLq8ggsZ6/NaVzYwgojfu
J5FsYXpv3z0GX4TNl0oXL98qYuFC0x2waubZMtvo2TFDzc/RSN2FaAq8/jFvXx+bMiTBAjCql0W9
XlArnkepthnT7OCJxHRDRCnSY4kmx34aK4dK7IDLU2h7/0gVX4Q9CDuoCNFUhLe9evZKEYMuTTrz
3OroUdmK032P5sY8eJMnHjN7mnalCLGVlFLZ2sTLBlkv7aJjQRGKC0RfG511urDcAiWyc1iIzyLr
7Y/OYKeASq34UcviY1814oE7J97ZZuW9nbX0wbPzI+prP/7941PcILHj+nJuOnp2bdu5N1jWGQ2S
4Z0lyaf9emz1k5or3/j4EFAhlSD2iNjbp9eHvre9KWsudMTFNXEdivJmpnWRGBbQQCkDd0iKN4kz
Rw+FyKd3Ves+pXUO2xhpYz8iS3l98DvXCOVUmDL04ui6Ax683nVGXDpeirQWtZYKeZAyqU9jJLp3
5eS4/zlVhkuK2SGRxs9qLgB28v1cWe2Gf8FNPY0d+PePWF2eHr5AoyxjmyYJQowzQnmHaCLBtnrE
JqDZJ/vXZ/3yNFzvOwcNJ4iGMMwJxtZYkhkmwTQginJu1cVGoEvz7Kthp8V3i4fivVUDWQ161UWX
s6974yvxhNahb5whsp/oIkZqPw6nKIjQQMoPw9QVpW+DV/1KQAFcLsmFjcQZCNZF+7rLToSvFiAK
MiK4En2ifO1SFPFgjmXDKde0CbVH0K0/55aY5/WZ3nkkiaLpGsN2ZGiAmtfr21QzoVjr2mcx0x6v
OkV5wCjEe5sW4XAALwyrSSC2B2DB8nkwnmAiDX6N6Nihw39jqyt5u9D8GiL7pU6rQqZf7TYcHKdx
qhr7DFCuvZSl95sDPp2cuHCfpkUW8/XZ32R5OsOxs6ng8zSTv1xPPgEj2CTWbJ81LTHeWBWa43Ey
xg+vj/JiCbfeTaRHi9wGXV1I69fDWAs+m8vLOZuNYv0ADE9mL+ILPjLeO71CVD1SeuUrslxII+Zi
fjbm9KlPPeUXdDFCar2IrH2khyg6q0gonr3Qi3ZqbmRJUGqj2MAuLGfp9sfCsaYxxaWzjpqcXE3q
wRX2ecJBCjBkpO87wIo+SDr98PqHuX3RqMhTLEO3YsGqrE9ZZteTndSGc0ahTB4jz9OOkyO8p2gO
DV8LM3j71eTt2tFVNw74bUDqWISjS0wGN/qmYI5qay+R+o4umpDzSYxK9DDkUfeA3i8q0Gpa7Gl8
b3ku3F7k1JAJ/2gtc5eDkbneBpFEMBnVkviCKET+VIxN80jGV++SRjf9WU7SR9scvKk+eQ8g/Lds
5W/P1jL8Ylm4xMPU6a+Hr8ze0tWK4UcUik80kwZaLSgiDwqYZ5BSWzTTu+MRfANN4W6hG3I9XqYW
TiRyN76kQ9MdnSlvT8hFaQFa7PGnCZPbjafq9jAvaBuYVQhfg6VfN0EyOzQ0UBrJZaTNQokDVEMZ
KuHGlXGLmyCLodYJuWcBp8BAvJ4W7g8q7WgtuejhPH8QFtQAv4kxAXyOhBIPQVjm9Uc4k8B5M713
eATGKtcXWeiFAhRFqeub+jhNvmEm8wW9Y+N3EU+RurMF6pqpgQbaxk++85rxkwleAAwinUHT5Pon
u5qg/2XU6QUPOGVXJjHPZ1boX2UeK0e1VKJd3ePrV2stv9YN64fMaByA94bygTTa3YdZapxsFy/C
RBucvRjQOdHCerg4XZk89oYQe1jbZzXqUGxPUqN7dDq3O9laVD9ilaXhk2HFCKEZwz8nVYT89A6x
VQeRZK8vVjwfrKRys/RSUBzoWwpPY5KYpN1m4tu1/t/r19Xtzcho4A5BHCy+KS87468UrrViafVu
lF6s3BM+UKt0p2NLiDCoLTYC3zt7maFA+yI6t+TLq02WU1IvNOkml0ivsi8VzulBlHVbNpN3R+HD
ofvL862vq61j1ihRO3fpxZBNdITAoeywQfpX3bMl7V8AY/93lOVa/OuzKVrRSitllNhonQBrLOCB
nvfeVRvtAJPm/+OaIw0EHb6gx+gOrj6dOk+j445qenGEZX5ohloGoxBO4MSK9zhM8VZt7vYpAZKO
Sw8WuoQt9OKupxe3Kv6uI8RjHbDfAR5pv6tQmj1OOmGgNYtwJ5LG3r2+Fe/crZTU8I9cWn9Q8VaD
OqKIBrgO6WUhypzyRokDdDPsfRwnPysj3coC7rxcpH5guoHcmwYbYTXHyFJis5+yS6oppY8a+BN2
cx+Kxvyjj8bFm9M3ZmG9nZvyX0U/2Du0d0jpcZLDKnJNbYypjlhazp0eDsDZk8gx9nWBAeLrX/NO
gMZrDG6X4jX9XlTsrufXl2GHzDf1KWRM4HBAouq/lHBnVH/KuLaQU1asB5VgbEfnmarnAJMz8sMR
UaFENwz06CZT/T3MsNekRG3VCWVn7d0plYd+RAXeR/Ih26pv3dkD8Do4tci6LJqdq1t9zkJLhgol
YWcqlt5+3xwTO0uO2WL3KSBpbjwjd64/gsKFdE9nEx+nVaUDhiBK4WFKOa0dv+EYZDyk3fgbKsyW
xtOdawmUOVT0BT/EkMvE/7owmhljlHp0iksUJdCkq9QMet2ZNxb9zrl1lwYx1bilbGOtwhO7EJpZ
DWZxQeWH9pqq2LsJulqAjH+2LxFt2rWIlO43dtqdRVtGJHKAi88+Wn3EAhuXURmi8jJprRsApixQ
ybeaJxdQwbGNq+lSzCb4+gpltjT3rO+1LnG6sJHidIk1gjFRpsPQhOXbFmewt6bcLBzeWWaXoHjp
fFGthSp4/fWnwS2iCE+IS5oP2ZOrSurqKqLb9ez2G0twZ6FZZQqDNKgoUK5xHH2PgJMDE/+CndMc
tKWCDDYS44fXv/kNe5ZLBFolqAMehJdw4XpGqjNpKC1l1QX+kglI3LAew9YqvspmfDnQtE/os76R
aTQeiXwQDc/05hn1UUodltUcaomDpKPUvzGLTw4Apsp9G+bzYZRZ8mCP+Tc9tSB267X8GcGqC3IF
ytnrc7j3pcAl0BHFKZcYZJU6KNOiADm6FbG0qnEBdzayF/EWr+QFQXad+xGse3gfL8ilxYD6+ktF
MP4A9nn1pezNjO2YjsmxLmqk3ZShMPLdYNTJjxhvoXTX6L3xGRPJ2vEn0wy/047QLuOsz59CPao/
lNK2f4Sl6LqD57TppbL08CcMOr2kgLigrNu013CWcsNi44jd+1RL5XspOb/IIl7PQXqN0SRVVl8M
Ewl+Dem02Jdd4X17fUVu+TDsKrqBi14ypEhSj+txIs+u57n3kosRhogpTJ+riRZKNtEBQ9p+RNd9
0PZp43L5o3I/zNNDN6nPlXROr/+QO28z5WeaoXRWqJGqy/f467Y0UBZgQcv0Ylc1PK+qnh9SyxgD
7B66oyenP6J0DkPYt5+Mucw30B93vgLhKUm8Cx4RW7919KNljZrCwCsvrTHiTtRr82cjlshNQBQ5
poamZ35tqGlgqVX8PKE6uq/t0T3CUU0DG7ubfWka1YYe553nnOtroQnCkQIGtDY3hB4XIS9EPdIx
5uh722UCCi/IrW/CHpUCqxMdRzdVuBFKdWbylDatcTLxmLH9IdLUcJ/wf/3AwZW8CK97KCV9M/+Z
5oWvmpahSnNPVdWtLsZLzHZ9+ACcUwmhqU1HAaWW64VMw2LOIZOSE3Zm+95oYvsTJQkqhxHdB7Si
EJasdmQdXoj9gNM8sCL1EfXpRAkmzLhw7bLCITs05WD+qEJVe+6Z3EEv55ZzNisjoBwb05q9CJVK
CTruwqWsN+jA9YWenUfFhJHj1Er3TUsK/gxaoItvS4WDcWbO6TtXJMLd1UYz1XsNGjRWul4q8FWJ
I2tHcXaGzxO50AU6D8+gMawV+2A0QHL3k9slUTC0Rl5jztRgCxKDUHpQoiFWH7Ge6o5Z7OiFT3xR
Xmxk6MEIt7L95UIRrvl1SJWR+wU49b1FxEie6wlghrSk/bNCFAavLFNpPw69PmSBrsbTd7V1TBwS
wd7hJ9pl5c8Qp+NvfS7taU8wXZ56F/GVIOtCS4ewGxl5YCojZnVynhX1Ebs4e6D4WuHMpHG/I84b
OmBNmqK0Ln1mNRh3UNr4lcE5agJ8lemapqgm2T4eEIBthq5z/wizphG7cdRv7rblqC2YNgq1NmWr
VchnKKaVwIuRF7vJgA1xHyAO2VS1mvta4uYQjqVD7DdIrzwqXj6pn1LArYdRL9H8Ax2iZU/0AZH0
76rW+K3Pc/jRwrNroKGSLp4eFY4iCtqHQ0Cwp/9XjzLEX0nppydo9ir8VpbgfTKQz+2HyNS/JS62
KdjUtBDDTaO1d6nQ5id97iUk3LhtGDrXcX0DrPc9KXX5uVJzDk4zNjW2kLmanzUEtegk9SLL9xB2
8zCoqqSs99lcFz9MdFX1XaW7vb6bOPGWb3pigpaRu2R1DvY139Q+Ew9mM0ednw2NOx49rTIm/KhM
ChVz3uttAAQrOjidALuF87ZnHdyhHjVfgSWB80EvoNY4canuy0rg6KmnXh4YjYadW2TFv8I6qhJA
klGcB0Wu2fEjfD6F2D814j+q7KMvKHmmH7R4mN2nprXRC6wXdoJpKEL1acp4+6mQYNKmPBNQ2oxC
PmVwpMs9D6T5Df1azFe0IYq+h00E537SIcy2kxNDBleAlAeK0oTPcVZk1duoz/TpMcUDcDy6WFDO
B9lW1YfX99hNTZZu3wIy4fZYED3qKtKIkzDNk6HvLlOKXZxV186jqbcXvFtaf7RQJLXy6Uc3G95G
2fkmMIajAKGMXjXdlkUY+vr2EykxWIrd1qXOciOoBqSTq0hHdDE0m2M/bjLM7sxzYaovBWgVGtsa
r4RzF5aLZsh4efg05NSnhtDAnMkonoa2PLK3qn2nG/+c0BKFMkciTWpxwLFWn1e3I82V+thd4oUF
vQjCYwiGAP/ri3gTw9PQcBb4KRglKiDrOK6TBcdTLcaL1jiXeYi/56rpvZnMVt/YLXcGIvRZ1FGA
SbNvlj//K/gIe0RwIn0YLhUC2DuSFniZNDMOWdNuhfF3hgLcjswyFyAu9+u+xKSBVCB+nC8lAsMB
d4LcQ6d0n+CtZRuzum16Uq3+e6xVlpYaFRgljE0vU4aOUd/QAowk4mFGpiNzwUN4xLvC+YylGSaC
cdr61Pyr/etreHvX48KBjiSblAoIAkfXn9bJCjAjrjNfdPT1dnZne4+lkNru9VFuEZdMlTx2CZXZ
KhQUrofBDSrDoE2ZL7OuVUeMzManVhH0P8xJPAF8cIMmmtL3bg5sCFvNeAcObdgpjeX+a3mBH/Ki
oU2Jiexj/UNmkaKD2/QT+bjZ+vPUWHtAHdUu8+LNSd/bSwt6cPGKX6a/+rYIvgDUydv50lnGMcuj
/ybXTb41TeO7YXg0hniXGdFRzM0DyIYnMNQfe3afXzuG8uy0QoU4bG+E8Xd+EgsArpHOJ2WPdTqR
DEbiysGbL2hy5kdkIqd36QSgsdUpJf379bAoVpEOe+CyqPxer7nX5KMwqXpcWqsHiJal7od0cpCJ
NFCJen1/3fYeKBXZND3xvYCDBnbleiwbyJMSR6Z2mQDskvapTqkeTEKuEhNOD1pfMqW1EnhzQaRb
LPqFn1RFU94k3YwYbson032Jkfy54b2cfIEd3FNEGJ0usqkwGfqwMPYA/uwfEk7ouzzhzQ3aefoz
yyr7yWMziKdiUuQDVF9eZGcGhvYsQ5x1/33/IgpBxRlhv0VcdFngv65CYEejEQlbXCyjMmCG1NKP
KWS9p5PQbGRd9/YKjeT/RVVRt1ydWWUcRkVkirgsvnq7MhvzIC4KyP0i3hRwXcA9V1kJ6weIDnln
SqTL3Xs9LQTfKl3ajIV9oxNUfVPD37eRNS9RLTeU+BkyjLLLINFjnKu8mXQsUF/fQssIq1/gLNJR
yAuQXwJCWv0CT7FmYm5x6XIQ/gh8qYRmeF37iuQ/EYT/lqtVSdsU48+Ng3IblAAAgRxuoeC3aHSv
4m2addKKh1xecECsF8cs5KjsqSEpMhl41jaGu7Ou9IchN8NFB+a7FpRr7LwdHUeoFw8ij5PozSej
MP6HvfNYrhtJ0/atdNQeNfAmYnoWwDH0h04SqQ2CkijYhEv4q/8fqKp7REjk+Zvr2ahCRREmkeYz
r2lPxwHW+dtj+pttH5bWQmsi6CLrNFZxSCeknKs8t25msB8fQg8QQuq5LJ26hsXl98j1npYKwAm/
sHP0SL3ZG/VNhNs0sFTpfHz7cX496xYAPEVfvi/lwDWzsUCytim1BRE8eo/A50yUc936yA7768eE
EASOjArXUrBZz+RC95K61mvrpjHjbDf0Da+sm+mp1rr1Nutb7UgZ4jcv5VISsZYoDOm+NbqBAjxi
G1Fj3qgo9/hDQemrKb129/bQ/eatOC0Bpnmc4kuv/eXq6CrZUCGX9k3RYEOYQXs56SLcickeRoAN
qvqfQrHYDpbCNfD35UOtdbRDWefzZE72Da0ULRBEs9tOHShMY+p70tbTMWL2r6sfmg9YLLozKFzy
35fvJ4oI9Qctdm40DxhSCP8c5kurnEY1ZTZtbmQwF66zn5X429sD++P7vNx3OI1/YA/RlTXZA1/e
2Y5bBEMaRhYfrOG7aRJKR0rebK1O+cAQy9uKfv8mkS74ejWHflOl9oaWrrlFDmG60mJ87bzU+CIJ
Dn00p4sbF9HiXYhhtZ84VnFkev/ARq2fF5QzihbsWDTFV/ukzDDyGjvDualzpdjaEIMCp5PpY1ii
zaYOKER6+AtvSLKmi1IWFTlxlGy1tlI20sG2L4ZvH2QDqKK3B/LXdQD8AzjGUq+gpbPGgYQ9w2FF
Y3Qb6sDep6jVgxRRymOnxK8HFWRzNiTkVrgHji4vPxd4ssFK6V7fKtQjb7y6xt89HzsP4ZmqHZ7K
MTRvnJqiQTDTTXF3aYSAUJAkmlai79cMGS7zTnnIOe3gXMWJ+wXDqU4/c7FEOinSyNvHaQr2zQ2h
YftjlUQD9S5Zz5vJ8tobXM/xDrML0mtftdLGxAnOEh/REp/PbbtoMGafYw/eA5Bz8MkqVsNOnGYn
mPL24hHU04yoRVfXmZ87dr6lVFN+8jpY+30TZ7eczuKbEyVme4L2VPGhbkwPeEuV6Lfh7Dg7khnx
pNZl3CDOEY5iY/Myz2AL1NlnF5ofdSPDnEu2E6oSxtA0Z2PVNeF20GrtFPBK+i2ptFTlYMuzCE96
s6nRqbOrc9k16feakBQZcz2aP9XYtx7SusPBuJwz40roqAvuHQeHG4S/xz7yu76Di9aEVZxjkV70
QR7nNvOqprwKzmtst3peWRdKBEgb9Lk54FyS2pl2ZD78UhanlkB8z2wA5EXZzHg5HdoJMVQnb5Pb
tEVz3rMHfWMIp32QpoJ4i9G3ZxhUGtuypsk1Ixp3JET7ddvi9j+qdfS16GSuIodkxn/GDLH9KTLj
AbdiaCpxZgfOkNiUXp3umnbJ7A89GqZvr7blwi92AcRUiZEAipPCoLa8em87wZGmAzVwSzOnuRxL
3J+b2NbOUophOytMo0tifuXIEv81nLCIzDm9WXpgEshWX462krMuWU/6bduJ8iK0qKUOQhk3gp77
aU3cdm6VWbirMByjSTAXWzfLigvoufWR4+lH4LJ6f3ARCMuC60QkYV36aBtdG3gW83aObRB1Y+da
yjbVreEwupN2paUx1d6wVCvDt82oA7TUW4+GxPsAsmjdo5rflPK8Jzsadn1RmFeNNyDfVIgZA+eK
QAllSfyXKSt6YbEb0kgCBEafx0ddr4u2gEnNdGOWpneakdkQls5I7G80rajQJKMmXgRpA6IevHSN
PmHktJxgb8+AXyICPgJbIX/gCYZQzio7sNu0GRrinFuPOi3oM08EkCTnXdUMxRbfj2Tz9v1+mepL
Be1HHY32KniN5Xl+SnwitLZxhEyNW2k32SVmRga049DNP9RqeZ81qv5Yl4P1iOuhPEJM+OVkWe6M
wuDSp+aEXjefGkORUlcm43ZoRtPPjcUgOobx/fb7/WZy092iRLKEpkvlfTWgwhPjoFe1cZtMUXmW
eDnmmJZIT0SWOxxl2G0Xk55eaXzcz9aUPbitmZyiTH1M2O2X9IDXBacAnwMMjkGD9uVA55XZpUnU
GbfwJaZ7dSjKE6+iyRe3SvTx7Xf+3cj+fKtV1EVsJ0yTnfNWuBQnx0oRARHSsH37Lr/s0YCKgNyA
/NURzAVW8vKFEkdTUVjq7Nt4MjTc7RNxCuLdwItzKk66qtLOIt3AU0vt5ssp07QjW+WvZT4ATdS6
wR+A9Wc8VyFDYg4c+3Zo3lbm6G5TV+yTOMWuuK3PQeM+9oV6Jef+tDSbQ+8kx+6+jOHLnQrkDqE7
SbVl01ZfjXE/OIraYgx+O8/jfNllmnGDim582WftvGkScKLQbJvnDHvyz02efyjKZBGubdJjgeNy
JKwehDh3IYnxGSj6Lz//aQFLr3NmpxHKrdqQSPiaM9DJRpSlPTT87NoW2MHiuT5WRuAibfd9iLqT
lk0WGukgp2Buq0Tb1LOXfnl7evyy8MylMgmzi2NFB3e2/j4yiwCPAw270bsp2o+qdeFGk3HimKVR
4pcjpjOke+W1lYGdqVOhUI/IiicZGcmx5bBeetCf4NJRBKA6R5S5BohpTpPENtXmm6LS63gjJ6XK
tnpMEO9ldVYEkGToVVjon8wXXqUAIq9EjXBbZHrtg8vvhpsROfYJ9FqnGZvZcPOlATaYybaZUWTy
VVPabJugm5ETLebiInTywfGbMlNOmty0vtaQCC7oLAwNRNBEPrqcpZ0P/wUjbjTK+y9mN5ufPLVK
LupSpbdgkDh5QVlA9wtEs9TO0igbP7rG1IJRTsU5ToEWolppoftEb5W+aUhlFKRLqnkM2jkvUuos
tHt9bRTJMTeqX8RVloSKkAGKJujWX9V/1KgttKGqs7vIzBr9dJzB3PhtHKHsmPSu1H32++y5z/T8
PlR0SeVuzto7ve2ME+Lv/EuipSYIa4rFlA1TL4oDBHipYmi47Xw/Mg+XfeDnBcKzYiwCkgCCO3il
dWqRz1YpRcqzwspFyDJz8zbo+1rbC0Pt9qYel6exVoq9njbZ3bQIVgK+6DfakGUB9c9jSiraesHi
3ULXBejJwijh/FtFWyjrJlNTK/qdgnkIIuknFKe3mv05dilpSHu3aLiU9pPQ0itrZuTK/sQcs/8w
wOYhoFDgrYo6DlyRHyIdP+0ayKtYnRXq6l1ednZg47gZqPNk73si7zMh1dqvqnj4PKAJjXLnkZjj
F6QSAS71T2/hxXEqs4O+3LParrVCxxbO3axfJ/ml1A4lXVnX6DboU24WHzUTSd40vbVbD+O2hwmi
mmFWQWRdCiLSxt2aheZ7+qe0SPeqaI6cbL8cLT+eD7Dk38+3dkAb3WFUMi137oDG7sXWPe23rj9u
Y//m7bm5PkKX+6BOQSOD2Uk9bzUO5lCN+AUxDpmvB0ihBL0/bFhCR8b7l614fZ9VkJcYYdUPNu+j
Bpovg3iDCuRmm/pgQ/6aV//1wrpa/s9/8/evZYXKSoRv38u//s9l8pUou/ze/vfya//+Z6t/daie
i7u2eX5uL5+q9b988Ytc/+/7b57apxd/2RZt0k433XMz3T5LDrUfN4mey+Vf/v/+8B/PP65yP1XP
//zjawl3ZblalJTFH3//6PTbP/9Yejr/9fPl//7Z1ZPg1wL+pF3/y288P8n2n39o9p8kNA6wqcXy
dkHG/vGP4Xn5ifvnUppHJxJGD9E3R9Qf/yjKpo35JeNPyAqQZ0FPs1tgcvvHP1B9+vGjP6Ea0apQ
kcSFaQcd6I9/Pdn1X1vfX9+Egfj776+7jdPMXhgRkCVxL6SJyMbwcjWWGdafRpVv8BApTuxQzue1
MfQYoM7T7qcx+c2dlnn2v1vxv+7EjRgNivLmkv7+tOu0GrAEGDabvHD1OIhrKxVo+ibZTjjqF2JM
8GZv3/BldvPXDSGCAvCHQcPRv9pr5y4cYmotmxi77n3TjiCE03acvk/ukPiAr3C3snvcDDfo4xzT
sVqGbf2yNnpUbLGg7EjqXr5sOGgJFrbJplCxUNxQK2mmvanJttioCE3nR4b2d3cjZWYCLXYsgDBe
3m2Mw7YwKxraIKT0T0rYFMkmGlxUlIaqq/vr/3xc2bR4NVCD8NFWQWcCAXIo0fZtnFRwhM5QTzLn
wcxS6zQs0Q5xK4QcM50/3r7vMkFWY0obyQEauNRl+L4v37K3razK3HLTw04K5hpdiKy1g9Q2vobo
ZQF2Ip17+46/mUHEKvRzSB3RuFx3W/XClY2L+LNmFIhFJdjBnmR1WF1mzoz9lZVpF5o6zxs9Groj
+bH9w1rrxduSK0JUMnTwJiCH9dUMovldcvLru75VZOFD8QWayecfcr9jO/k2ODrgolIJvROH6my9
0/BQOY3DTr1XRjUagsGRdePXEJxuJ0XP8aqHi/KstXP/wUqNVg2qpOkRhMI7Rkf3oCsvDAlrOci0
rvgyNA5qV16pm9eKZzfjftSlJj6YeUb4jm85rgkoyUTlll6PBS54DHtnA+1yOpiI2N3Gbdki4+Om
xU3HtFD9rsmtcJtHVXWmoNtlbLI0R25BTRwQX7k5W9MWhnSob+bM6TgNk7KSAWFaifRElECL2IG+
b8VOB+QcJxtHeNmkBSXQo34/VaZdbACNqshAj2mPl0tXgHZy+kF8a4EKPKSNktj7REuyWwi9tAV6
r7J2A5XSAgyInZlYw8wo3teFV28Moy4SAG2OLv14SvrmpNIpRm4Kt8g/ukqdpTsld+bPfWklcUBf
TKNDhID6Y9nLtNzFoZID+Cf6/xzZNhtNswh1bry60D4MlWYWe09KzB2RxoFfDlCrNgAr9RYzmsD6
yppG4JI5jYdTdbbbZ2g0uGC1rpd+M0ptwoQ6lOm8JbKwz2wr7cEvl4RLIHcjgv5ujHDRFhguAZxW
yPAe0xJtWn+Yekt78PDz0TW/LRH4ubKySE5+gzMVOkEoaRfxx0zIUo18zouQnKdF++dmxvlPOZ/q
NLfGIKYlIUI/682sflCyaHB2LWo78VVf6gpNVqXo6my4KkbsXA6Z3lPRFpTT0l3cok29oR89E4LA
Wh/YC4tO9TaT2rrZrWolSXwm1GEyL+O4L2df0k8qhZ9YmULHBZyyiC60Bcz+EAvGo0AaX2nrwo+F
7ZbJhuqgNT3qaPhM5FmNnl8MtSGHfZsS6n+ry6QekBMZMxVWdGO3Pc42bsN3udLMMIm+qp1Sanem
C3V55+awECesYRSHDEvE4/Awq3pp+5WnNjWkwcYMH1lfTQNoUUXvZ6IMmPmiLZ3vXW6SCKVtlnnB
pM0Dy9EDBxuouBL2QWQP/b1w6nb2VVpQCBGhkR/7mW1OD3HvDffTOMISIR9AvdqpZrwokrBQ7iJ3
GB4qI6lvO5RnqkCbUT33kUSpKHtiynSZO439aEQy3ItZs7JA7cqpAoKYmuj1CM+8UivZ0VApR/pI
5twoeL7bpR1fRO5YsvoAft5RZp4/QBOYviraqD15TZY/GuwiX2vdGzvgs+HQbssU1GdEI+wL6ab3
LZvC6mnQQ6sPVASJ2t3o1gDJEWYNVYqutgLUNYYNXtLH/hohYqBTRS3MuwKpuhqDHo/xnJHn+xiO
y77j6nJpr8gs+26QnlcBCgbWkwP0F2arpZSStECdxGf8yfGiDRwrtNXitDeL9FHrhpkroqfzbRqN
qPJrO53jbVaGQGdjk7ZIVgjrEX5BSZe8y2KsI600VIJ5VKuPFYzkKbBb/uPHMg6LDZhs8TEDPSp9
/EjAL/a1XmETX9iF6+Nf0Ta+QodABRMKYhQ6acaH84SuAaMOjfJs8IqWj4Mywb1iFbO7Cc147oIm
6a0H9CeAPnjoFNqbBo4zk732nNs2icYiiN06ZL6bpvgssfr0tmoGoHtnpmWE2xU0yHZrGYvGn5AF
GsVhOtXi0vXmUOAkE3ehj03WdBlKvOZ8+ozRrcy6bMZkS8anrkNSd0hcOxm2QnpxCdE6FDmsX72Y
puuq6ZrkFMxNRYNJdPrsz+boDGdIsWn2XuqDZ+9GVlu4KfvKW1QUdcP08elMLo02C8N7JGWUeYfJ
BuqHWVoY/Z1IzKX8XtsNuFhlwndEDNKIcAEbqK8oS2tqm8SW2W6HXHFl60tw7dEzTmeR9wF2ShRd
xOqUDbs5nvGBdJzS6hBXyBFW1Ksxj79ppuybi6Z2oWc7iWtOp1pdIzI4YtJZX2dVW5nn7LlOwkIs
K5dzuvPESZYpsvrqASq+UNjXlG1IPDg0vqeoanEO+FuYl7wXmSdGU6Pqt1EYTRwnALjb2ywNO52S
ohVhDpFIrdkTqTRoI0ldnc5wFEzzXa14FMyDaDDq6IuNwZS2ZSMwJdjtbrKG037A133TIUaZbKpk
SO5KqFrGScXWl/lWr3+IukR+j6s4vh2GJDnHBysZMJxSlG+S1vmJ5oqx9yetjNN9OsamE2iwI1h5
ZiKhUTeRMwW6za12mWUpsFrcqDkvXUuovqYJ8C9yxt8JmD9GGvs2LEuaHInpfO3duqqDMaIurSWt
Ym1HYbWPcsjNj8lishYoQ+N+lVNRsv8ksv4yxBzl2wwUPe4cERqmJ5FKBX03jEX40UbTspd+ieha
R7MlHB9oMI+tr9lKdm6kHXbFUh3m/BTBzEpi9ZnPZ5z+SVX4IehJcJNp0114XSln2CeFpt0ZY+x+
lNHoxb5bOaAXZOy4Mijmode3JtTJdjNYyVDe9RTi3dN5ESLdRMmY9X6Nwp046x2zF5dloUnL72qr
FZ+SJprtBzbvLuNELtHK0KrQbYJh9Jxv4H2th3puvSertZWraNAKvmRra1dGYeYPYZ3Z04mF5kYZ
zI1RQOG17NLYtdFCJxrtsa39ORNug0KnkiQYoen5HOBpB+4+UzWrOjHZ5XMfbHg4wFOdlmFV3LEP
pF3r6CKXffSZkuZ0mZCN8WF7gh8f+STls17Z+qXMtRQpGis2R870DByVgYvoN3MW8qLMYqFfwidJ
kBE0Y0fZ2VY7ikARkdt8GpQOtWOZSMP+QmsNxoGjTGF+EtZ8nH3bYT3lK7as2zPpZmN2NiouGycB
Rh3u4myS0U5pTQTuZEjrHOi8tLFQs2K3u2gy/GrO6b6zzfimHVbGFjxzQUgWE0pQU41YGC1lD36s
D2nGzKsT84G+aBQiCIpyCkUxE3uXCbCh3A4yD2MCNRmdUehzDORL4+qLo82QwiNHnwhIvelynnq3
gdfHUUSkIzJvpw0Tin2izdiG0xGgAKjUzpiUTQVjwv6GdIlW4zlNd0APQMxEIZ7BZd/sdZt66Yae
YJJ+Ep5RZTHaKWbsfvUSGw8svH/aj8gHl18Uz0JQMNKnvvF1FS2lYKH7PpWROs1nhWwdwBpxrH/v
xzy5agdtfJR1IWhsIrE33CYiabBGUTzhYYmXkD+1Q2vtxiKe9jMQauXESWV8VQDv/AyurviE6yT8
+8Q0OphA6HMPvttHyeepH/UoCM08Nv1INaqr0XXd7zaSqjeeolXZziub5hH8HTTcMhtUhb5pa4qL
WU+nQ9z0BIDsvzg6TlMWZZusGlnu0szZX7W+nrZJh/TNvsdBXPqExqZCECH1pzlJ50858nFFoExO
8s2tU8xjsabQ+YaqhQdgDc6MO9buUxd79Z23iOf4fHoVidsyLbdtjuFNIgrMBUNAUCczOCjCPQ9l
qEBi1vklHqz6tK8KPHfGAehzoJDfRwHPmT91svOuzUG38EYzYJTXyp6zPD41JK6xG10jRSHkqtEX
RWJYIECboJ3qETE6W5vkAr1Ju0YmER6auA7VEZRJGkrjAX+64VM11cUnMw+zKyIyrdgRiEaXIRC3
x8npvHRnJFp2YRltfm979Sx8zRysCfusJk85k+CG+cmgRJ/Zroxq6xl9/DCEmmh91Necs0RJdPIm
PbQ/aWknb+Qwz/dtBF7dpy9O89OLxn7ByU76uQVhKabvq7UZAoexcU//OoaQZ5JunafxaDobuw4z
N5CJ10EkAr9r7iFtTjd5FaIPbJqcjEKnDh10ht56yJfQyg9MQqf7duhIAzwC6ivVm0Sx00qbJK4w
8vZCt92iZGGn4/RXHfL/ioN/QFT7qaywFB9fVAfPyubb04va4I9f+Ks4aHh/6pgB0R4G6QJKd4Gy
/VUcNMw/cVeguWm5ACyBpFDU+bs4aBh/0kWG1ggFflGQWNrafxcHdY9io4Fu+qK6gKYvHcH/oDhI
z46ayk9VCPAofPHl/hZVECrJq6JdPyZeK/WuDby4104sXXQX6Vzq6dasG885AY9CQwUJnPTUlFk8
77AvpzCiTE0gG7M9h9QGeVYzPg5Cr0+HxIUTUbePHUmbgXL2VdEn0wdFOMa9rjReESCeOuzh/o27
dqYfB7HB4pip2mtIM/WltIQtzwxsiqJtPkqeQlds0ey8CrDtmZNkrb7DvURUpo8AEC1XW23kZYet
atsFrl0koQ9YOcyecyu3yqeQlqh0NyBIPDSyothV/ESNp2g7jaFOtNamwm7cTWliJuVPDsdSkKjo
ZBiD6ZwPdW/X55UTu9u5ggBBJwumpwEtkey0EYI4GaTzVd4Mw6lbFjrAQS8jvABBc5lwXUFCaiTd
tsjwxhkDcG44PyKsGuuBOja1vi868Ci3odJUBdxVFQJ5hB3hqWxHMzpb7Nhp0xA+tIO7qZ0kOkUl
yLs3ZBeqi3KwLc0CHnFcn1uZ6H1g+eKxFuPoXOR1VVzV9ehuqADM/WFEcj1Ip3b44Kq0nS6pmI7d
VQ6/aVMP7egQcRSIGRhdBDAuScY6v1fRGBBn+AZ1RujPWhqh0RvLJkw9P+4KUe3k2KOwsRWYDKEB
po/hB/SJYuu0ogIs04Cmoq2ceQSOhPLswHm4I6J2vkY2tShYhKnlnKu9K0SgM4mo2iIPNG47tyP9
gg7WZwFqkaR5Joo+5c6SaberqOuri0v8LJ7mrseuvNHCHspbnU/Gc5FDyrPjCpT5PEwYC2KRIuDe
grnFJzixcq6ozF9buoDTZhxJo4MiNNXHkXgy2gonS9Q7Hd/GaE95MvzYcvo+UbWCmzzBSpx91IY9
08d2iz5jNMBNtNwpB9YyOqUaUN7rcMRVU5d3q8oO11qEbqDld87BMrFf3dAqNw4ycrC+NRULIUFO
X1lvaA4lp+Hgmt/Bignb16fQPQ8npwT1WJZhH5hllQElVDCAQhdXt/ykpkIJP5dSIXT2+VbMABV8
Gq0M1oQ4xWUG/x9lODrEp1lDTWGnzymUHUSLpvvGauDEwqDtvqCf36YbPrjzLXY4bgE2jupDM7fT
B6MqdSSljakkXe1Samch7mxhYNalyC4A/KrlZTfFhre3SuI8+sJhUZwjrkB+Vytl/dwRNIbb3hQg
1ttaJfpB4rktTizwt5dmj5Jb6rr5uabArNqhfQwmizJkP2/GDEw0RQu1HTZUuOtlQOyqJDtsGuJ/
M4RKK3sDc7ECQwCxkW611zJdfFQaa662s9Mz2+bME/cq3P8N8sLmFSUEmQW9PSc7jAYHhH2xYom3
OJQ0NYel2jk3c+WM+W50jOqj00TyGViqZ+wQjR4fCC+yW7ecsSZoRsxCEF9xhB+X/RhhB4Y6zq52
nPFgNWmBHIUKGUqbtHDc6p0dps3eCpHS34H5lNnO0C/00Sb960q/ES0ek5PMsTEmZYm2P06f/zuI
/1iUmd/o0sVJ8fSiqcc//7tFx2FLQdtelFqBXuKy/q9T2DH+RC4MCKRmUrpY2Nv/PoUtfgSSXlPR
IFw62Ytx8r9adNafSCLS32eKqJTwYan9B6cw1/npDFZ+NOrJQtbsGSr1woW0FF2rxTDsjCJzTsgs
j4kXvHb15f//1I5DsDZsRuBn16E3lcFgRsmOOPdYZ+q1q696RFlvjSLsNfeQNTOy8106QtJFleWn
D3j9Vxzyc/Pytauv+l2kfpltVZ55qELN81vcu+qOBOl9F1+Bu2LRycpRR+tgSe8D28kHVDCdI42l
1x581cJyOcmSGlzAQcTxfjTK8yE7xpD8/aUJKl9+TyoQA2VIwzxQxrqngp/6mRjl5u0xWYEj/jUX
IY++vPqAtFKKd4t5mCpU7eLM684aIHCfyauwZyFE3eYltQ9RSP0kqad045R2eqQn9tqbrWLQJots
rUYj7QDwIAnC1DqZe/3r2y/22rWXpvVPq0CEXiUBP5sHaxwOyJgOQBadYzJ6r1181cJTMSKpbGsw
Dq1aZJtkjg4FThfvmkqojrx8ckfRJ3fUcv1gTfbXqp4/2Lnx/L5BWS3eVmvgEYWFfpgjviQUmstq
0I8pyL42KKu1W3ZcNIFAcGjTytyVmqKe6At77X2Pvlq8hPp5ZLapfvAG/UQbopu4OcZ2fu3BV2sX
Q0aMqCpXXAuhNJsxhOqmQ1LZv+vB19BvC9sntQUGfT0NmLj6Ori1a0q4sDLed/3VAraMuu8dCCnX
hPpxoCcTgb2sPrx9cW2ZGf+bLv57e1g7vCpdWFhOk0fXhZXe61ntwQ0W1r4vU33yER7sd4MitWfb
6wa/T+ESeW5rbzHSHO9aN+031o/w9e2HeeU7rTXoHM0w86U9eAi1dN/EpnuiF5U4fd/FV0u66yc1
mZ24PlDCugt7swzsOXzfoUnJ5uWSRjNjLtO2cg9WjX6hVVdfsI76j+TI/vcLrdY06VGL2oxbHTA9
UD+YUMUojIdHvv9rQ75a0x3ZqKXg53QoFhlDmoyhtwGXUXjvnLyrVQ0iyfQsIaqDk3XJWSq6OMDH
x7h/3zddLWyvxm+sG8PyUHgo3nSeOVxatJAe3r76MjN+szSc1blsDHg/uJ50DkNfDRQFDPg1XWGd
WY04Zir4yvCvQaVGWPc4GIzuAeLqll4jVWvjnZ/WWR2+xhCHTYXz1KGzvXhveFkVSL04xkJ67clX
x285GXptaKN+qB390g7zizrKjkj/vnbp1UotFmr8rKblAYVCm1at1U2foLbV79uvneW2PwUO7pDn
dVNrzoHk99RV7sfW2b5vwqxWamgmRa3mk3NIzNhEwNmzP+ooWQU0FbUj63UpVP52Uq4WrK24VQhB
1j0I+mi4hmvyrI7au6p12sBwk8TejEpUfEQqNOjn+jv6isa+Hq35w2SA71anStu3UeUpftoX9pmW
xJIDESunGJTFTSTlF1T+ej+syltKfaduMnqBVpntaQPhyDsbE/3j22P1yke2VvPHBBBmJK2qHQaY
Dzsrze1dUjbpkS/xytWd1bajOn0EVjssDq0+T4FAExw8XxEekU967eqrbWcok76q9Vk/JF36FVXx
C/wOb941LGsIc4/mZAy5Cx8+Zfhk2OP1PBff3nfpVRyRF4VAy6b0DqBfBL2v6hA6SGq/7+KrzUZM
hRmnIxePqADa54gnHDn9lqf7zSa8JrqFHRLJLRc9OJgkXKEKI7eRCouT76tvW2wrnty4wrZL0cwj
rMZlm/ndHZf//9P+YLReJ6Kscg6moU0XdZhnZ97cQuprR2vzvtFaJtZPt3BNrbfARnk4ybD0Ki+/
dPr8fTnXmp+nFdLK4rzxDrbmpfdjWdcPXdj0u/c9+Wr7gXRIiG5wJmLGcoak4+dKj4986dfGfbVm
jakRZh4J99BotF4tQwGrEyv6OSiEY76JP7DRv/u2q5WbxVUH0cdwD/jhOY/ZBHCIhryCAUki79vC
Qq7WbfoTIbrQRbS2mvc40ynbAeTByZxW2rWY2nojSsfejlVafH3XoK65jvgP0d0HzHQYjVj1TVRg
Nbv69L5rr1Z9lth2YxkpEYaXnbhqEQVVmjTvW/XWatUXBnonIb5thw460c4sVRCDvXck/Hpll11r
Rc/aEE+D2mukmxJJyUb1PvVuFL5vo/3FYqmHOaqHiX7oKL5ssymirl9C3H/fqK8igSIedafXQvtA
j7g9FXHzIffq7n3HzxrbnEYd7C1AdDjT9re20CMfq913TpfVIoTjng55Sm1irMbz1Ks2QEdO3h6T
lWbGvxOZtaVZ3yPAVUY1UgbmkJ837hDBn3PiO8igTZB2KYItmu21t3TxYRWViXOHcO9XLyrEfYEI
A7Kgo/sprif6B28/0SszbC3/5WaozRnCyg+wVMHd9lA9bpIeyt/7Lr9aemo0eZ4oc3EAyr3n0P0y
290xxYXXHn218rQ6c+GY2PkhKpx0N8gmhpGRH9P3eO3qq+As9MJYUVwnPySKY1+6GEqXESaf7xuW
1fmqpZq0IzL9gwBSinrJPo7E5n2XXt7np3NVsSvLCVsuTSB8oUnf1qwjEhOvjchqQWdmbYM30/KD
p+ZfsLnZSeAk73vo9ZE6CwHsaJoPiqJ+KZCe85t2it45Iqv1nLlNqjaTnh9Gs1jQ7rrcD25tvnMB
rY5TmbvohhpueAjHKtwoKSa0OS5b73v2teIapoM03ZJkPmgVzdExh02Ikc+xTsSyUn4TCqw9JNUY
cH8dqu6BdvHzXIgFy1oWtzVE5xOjGwzwOfP8vtrTWpgEJGsPJNdxDxAtovNSj8R2NHL5zquvVqvn
lgqiYiI7oLaF2m3Y3qupPLJpvzLv1zpCXQQDspAUKLq0ck6pZce7bnT6920FxnLXn9Zr3Hc4Nw5h
dlDCXO6FjitvpKlHhuW1D7xasrMctP/H2ZctSY1z3T6RImR5kHzrzJqgcBZQ0NA3jga6PVuWZcnD
05+VRJw/KFFJxqdrCJVS1t7aw9prJc1oihOYkhp2wPyyeRcbYGIzOS+0z8KxFudAC9h6L0MOHUOm
8b4AVrHh1yRnqSlAteZjtY2gMPVb37FlyOYVI2BhzWk2BPjjSN1uJQlu/BZ3TJkEol2AUmxPUBcA
7/lcbQegVtcr1+hSF8qd5adVpAHUJCi6KEBnaj7UB+h6t3eYWS5ugXKf3yibbmediCGTUxr9O8sA
UZ/Xb2POQzwVBWuLKGhO/VxnwrT3YTr9T7xz/xfTuCirVimq6Dq3p1JAqaGK/l0L7ReK/awA/WIc
YPAECWyg91MEqSFQ1wAPaHpPz+3OqFUAQURBr0EwHySQ9BzK4bCwK4Z3wWe4AmEMn44tEGjIoZvw
g3TI3iTYbj2/pWPVK1/tiLdsPfEFGHXEkDmQv8LPwphjwXD4wwpAa4Ped9VPGBzg8dcZwH/P5R0D
FiWwaRv6yIh8qrsxNYedyzu/K+6Y7wi2c1WKqD5RUFmyrAdX9RlFe00b+MIndWkV+W47SF6UqHit
owSZVApWBunZ4HJ5rAKwIVflTtfT2Maf5wSQLtCEexamgvPr8IsVjRXZkcGX62mHOt4NBMgBqAWc
4eh17C55aAUV9WUPguDU8Sb6sfIWc5udFZ/9VnciZXCwbpHSdD911fRvwNQp3a75rQvFlp852i/H
wiKImNLRzqdq0/VTMS3Ql43r7tPEF/3st3vHUtPujNPC1NwJnCLNewIqujNhbuTnHX9K7P7yA6ZV
QtM85vpUIVO8n0CX8w5Zpbjiws6h0yvB4U9mhl9Wr0qrCadKnyBSEP0DHtDu2GBU9G4rC3OnTNmq
K+7sfA1f+0OO3WLMNIZKjJxOagakvh0n/g/v5fgZwx3lB0xjYnhNmqi88gxfMGOavjQGDLyPpdq0
yJmKb+sUQge1Z6LhjuyHTZLsFV3ViZqtzsCwvkIaxbIrx3Rp444VN+0igFUNRN5K9YiRz0A1fomd
S12XyAhYAxWJfG8MSBGX9W6PFk+kh4sDqweR2r0asO0wwgxEC4whZqumOy8Dc0WIoqHo4hESOzmJ
q4PUGrxDnpAklyhgCNOVLJSRvOHyHjwBTwv93wTn/i9icvmlalOUq0TFM0/6NZMBxhnKxvNAnPeV
gPhsgU4KljbDR4ohrMz2xi8+po6h0gZta1lRklckDg8VBrOyuZfX3MDr9xsUoS8NE3otNXj8YpLX
Mj3r2ZMggxSCV4HhN/bg2KSYVdCGgCyPgbdKqrsiglqhzyWEosHLnVub1qXcIpJLsnwiFOyKbXml
IXDpUJy8lpVNYTdEqrkS8oZG8UPTD1/9du28rInRASaCsWs9tOBf+Kxp53ke5x/zy8thA5PGVmwk
p7R/tPt0C0UiLycIanZnaRFP217ActgcvbcQ/hEcgph+B8Jerg1OwBZjrdj2Wqp3q1lvujH5z29p
xyrPbIIbKLgJmneiPPSx+RrrwMt7g2j85bbjFMTpdsDaMoI2xr6sTxEzn7z27eK6unUj3aJx/QCp
+2D6BD1Hy2e/8xZOSgoCmrJNMNmWa8UzE9P7GpPxfvt2LDIppgkULmmar3ZjGBBErmGAwr/1W90x
yrYPlcJsKi6KXO+TGCJh5hoj/wV7d8Uc9HmugUS0yGcOsUcgVYDq8UrToQb/8p7gBWM6TrHryg45
4geyjlcixUubdoxyaUHMOBWW5Bs0wrLzKwx2xWt8SJcWd6yytxpuW/M0j9SGQZwIUya7GT3viWOX
qowWUHU06rQzQyCHFX4KSHIN2PR6fhEIxzDTGWwTZbBPp3aXn+sm7m43vn8A6p54vcfg73n5RfU0
63Rce/yBsV7BhBCrrEoQX3ndcheXFY8BIpMoAeYOROTQHwwycKN4flUXmIVB92C3UKE9NcKEh6EE
m9XWLX6Ppito2IozAC7csfPYdGAvmMQDqFivNVjOVv57uoJJg5en3lEWLnsPEGWAUbO/MfCEwah9
NPesbWPMInFKr1zOC/fHBWmNkq+odSrgBsPWIiJCJfdmJmH6DB5+2Nifv/KlP+LYbmGhqkDtNp6g
Hdg+ReB0fyvq5ttQ7/GViPTszl87L9eAx5agbRQDahNFOtsYJFeOexk1eTPuwQc1deSoUvDirwPF
LNKff9UFp+Fin2qxWU4mcn4Tw2e08urDQKbvfms7Zl3zRi2iUMMJ0r/s3qikvZ3bKPR7zV3wE29i
Eu6Q184bUEW8hRrlg2o2vzZb4GoijSguIdUuz0j+qno3YujsAwYgd69OBphDXhoGJObACJNiKJMn
zXNkl6+Lia/px1z4oC4EqgS2vA9ZowH5a59UUz7ZBPxwXh/U1a9YhrmhQz/pU0wVy8Z2vKXN/rff
2uff80soPE9sicAQrE+0NN8Lyp6CrvNc2rFcY1DHsKzTJ21k+QjyJnUEAsxcKZNc8Asu9azUGA2t
iLCnQdihzDT4uG9qasEXZGc0jvxOx3l+5Rh023QuZI+CjFkyRG8DbT74re2YaRAQNrNNbSdMsL6B
jupXiND+8FraxSoRvCjxMvciXzVJQIsTPCY6pEe/xZ2oOFbQ3w1sXaHLvoHxamg/YMTH78q4WKUZ
8FVrl7PCW2Se2r34m8/sfxOa/P81jcAFs67K8LJZSZpDSy/NAqbfx8KzFhO4OKi53k0NGus0r2pc
lA0COUfQ4Yd+19DFQSFYaPQ8DfNpT8QjFdsj5luf/b6mY6RDadk6hESeuIRvibYwC1HpPPgtzl46
F2ULkiiVTicQs3wto7A8SNTx/JKc2LHNMIoRoiX7AISVeqpRK22qa6Z5IYJyQVASX7MNGrygdEn+
HQfwYZoi+WpmndxDNsSvXgptx5enE6drnBQbwV/BFPPezMktN9Hi90z/ZJ74xa8PQbJgJqVoTslg
5/s0qA8WOoJXIqbz4/BKxORyzTad1cBNjWjB8SS8q4mIQYIW+8EZEMG/PJdeh1Wz2Ko5sQoCPhK9
7sPPOqHXnTwPNf/64PVSimqQc40GffpMSlDGgB7ML888jyz/uvYYQ2cNtP31ad3ruz0uvu9ELX4+
wJWvwXhON+1W1Cc2VO/ruPkv3sA15ncmjp0y0He1E7f1SReGv0vrefgaVSG58lJfui2OoaZ93RMK
KuJT0kBJoV9+zAOoI/x27jyiXNctCWtZn6QaCV46Ctqzro787rkLbtLhiCmikFanTtC/RBx9Np2W
fr7RhTaZZOaYPlflCaK94Bcs6/tIFddkGi8cuYtlojqIuNXniVhSFwexllWWyPSz15mHjn0Cu8ea
IcbOQUQmDyC+s2ABS67J213aumOf3T6DlFXYIk+NrQ9TKtIbUFN41lNcMBPvidwI+BnztUn/ZsK8
UUH/5HcszktKQPfSgX0LdSCw4apweuZd4BmHuqgla5MNhKS1yAnofsEnO5dHOQ2N51V0DDSK6r4F
Ty1HeSz9CzW442iTT36H4tjnaHSlClbyvO0XmXXlBhKg1vPEXbwSMANpJFdS5HIg+j5NgzvQYPq1
YSEn4fjyaAB4S7dJHvFV/L02W/LfehaA9HNcLiZJjjQYoTwY5duoxO1kouDGtOl/XqfuopKKSjcE
5EJhjp7sJ76Nb/fR+kXoLiaJ7Rj6S5aE5eWUjpk8sAaigH67dl5P8Nc1BCCwJSddNNzYYM0SU10T
S7/gVphjnfveFlSKcsmjRbwl0fkhCv2qeS4gSaXNAGKdYAG7NE1P0x5SdduVM/dD/QWuBuymhIBE
XDTn9Q7ZlB6lyUM3az9n7kpnYYqKdrsK5xySYaC4DPd/0436XUMXkKTaAvzTHZtzItnNWpUQXGmF
p0t0AUkgRQwtqJHmfOnn+92QD6a4Fv5fuCsuHCkGDGZcUUvORxFWkFINywwQpWevW/4bGgn6NRBE
6Oa8HIZbKCd9SSvwOPmt7bydNdjMV8wL6jxpIrB7Jd0txrg9Qy0XjQQJKLO3Jdf5HEafQHz8xG3v
51R+8h78kqy0yzSNvSx0Dp3SFEpFwgQPG+hY/QJQF4bU1CYBYlCcl69+9BTF1mRJPR9PF4W0A/25
2DrWuQqr9RALKN+pXX/0+6DO8xkIyEKioCjzFVImB2GqGJxtpacJuUijKNY77L+ReZGC8Nh0xyCi
fpGzizRqRDVPMUQ6gJVgx9H8w5Ddeh0JdYq4oJgGbfKMlXWylrd9uY7HkoeeiycvH30wUUVqbtYh
X9Oif+zbBUTBpu2q/sZv846BmtRUxu5syFmyFeoIlW29QWEh2P2AO2C9fPkDVFfalNJ9zqGu+Sbe
TXis0sXvdKirg7JRMi8dC8BruhfxYW/a96RMf/z5ZM4n8HtJgbqaf2RptgmpM9aOQ/GmmMPw+4gQ
DFx8i/R8SF0s1i403UIVDvmsq7fW6HwQ10TALzwZLhYLvRxtoZQ35F3YaPBQAr7KobhGpJ8jcAFZ
bC3DjsSqzy2E5uUhnNbhvwDcaB/+fPqXtu9kAAHEfDAhtMg87qz8TMYiySzpmV+A5MKywl6BEB/8
5Xna6+c2Vj9MpP7y2Th1MVm76vi4jY3J1fb3oOl3iKF6vUnUpeTadQypkRYrg1/6EO87pEyp1zMN
8e+XRoo+oommpTa5hehFNkT00JSTX2JBU8eFNQkvFzYUc16YeADpfL1/QpbkFbyAme/lzkWJKX9G
cc1rAXqCMtw+QjHcq3j2m+ZpMkOKRhTRkIMlOoWGQrfeo2lxbdDo9RsOLa6XOx/DXbRnWdM8mJKx
zgq7yP1USx1fI6K58AdcJFLRYzJVT/uUi5LEYzbimG42Aikhr4vuYpG2EDDqpVzGfE/KUwfu7uPa
N354OOryS0lTbYI3u86bWr1jKznVReOFa6QuXZTo49404MzPY9s8pyCBj+PJy61AAPjlJ41Bq4ru
Ygs33hB+QOL4DFWUb37Hff7Kv0SkVTNbNbBa5TaCemKzhw/rWYbBb3Hnkd5NuVckLFXeqnB9Lwq2
H7ZmLK+EXmcv8spLKtjLrfN4n8HGQcZ8Hmgqj6m04m8JHe4KMjrcHOLJdAdQL0Mswe/XOG/Hrlfo
date5WQNokPRoVkF7Q6zTsc/r3+BTQfK5S9/0NRYQSMQ2ecj1Kv4P3ugqH0n5mL4gt61MJ/6RFnR
Ym4WFL934L8D4QuYRyA9s0C4boK0gQz7Qx1AluQNqtxQHkdxzmzZDHZfRBdBCJWutMFoo2gteYbs
RNnlZqLPq4bA+cMCRuD+bU3m0NxZKAhkJaRkGLh2Qy79roOLkjKMQ1FoZWNe8fEOmO4v03otu78w
0gee85dnJwphw4qMKh+U2ZM3ayqp+BqTGumPkPN05hHb9CcpoQPzMJpBdbdTocEit0gd3vz5+11w
jG5PF+JDa6iBy87bYrpF0fIbxkj93mi3pVvKSlgN9sp8b/VRpPI2qJYrOeOFeNTFfzVQYSsmsauc
15NJIRFmVnqcoc2gkM4Q4YcDoi4SjEoZjLoNVS726JgGAz+2Cej9vE7eBYJBB7c3omUq3+hoPkBz
Vd1UBso6fqs7LhJ0+2AjbGeVG/CgPw99H97WxLR+gR13fGTCoV0DOjSdh1shIemlbxKMrvu5LO64
yEVgCG82uDcKTViwyos3HSd+d9JFdu2WbDubNxx6V2C8JrVdhilyPw5D6moL0yQ2FQTHFSo8sc5Y
GT9wIq8c+YUr7yK7TDH34JUvVF7sXXygKEs98JqDla5fiys38md17pXHyQV4sa6LKHjj8Fj0af9P
O+j/bF8M93DxGPrdy/UrKFeLt4QUEkTxdMt025t7k1J9GyhTve+h+XGcuxGdz7XhGoKMTLypMFE/
ZQH+6cpBXPJYjtMcIHgQ6BF2U1btfxCYt4e6WNc7L7NxQWgJnyH6F3JIoIT1+z2EZnpsAS/3W9wJ
/nuekmbhsEmQqv9bldvDqPyYfnDRXr4kYWj7vdq6KYcg+I1J2rcgYvjht2vHk3ACPuVYS5UzKdQj
Ll56b3Q/X7lzF76my7WV7BAglwU8uW6Wd5Q/FTG5QkJ2aWXHjbRrIgtpUpWnKnjmpkpOhDfbR79D
ccIqDHuuwPGWqKCFK/KVTQwHsGs8+y3uhFSFqTBB3aKIlg4QVxKVgOypgBH9eXWOK/GKkbvwsype
IVxSllNODQq5pI/tu2ajwxsdx92bPgrlZ0RW5srUwAWv5SKvyhI8SzKekBh1pDhI07cQZ5TA8QIq
7PdcuPArBfUYPq3jmEcBeYO89G6adr/0CHoyL/KMsOoHSF8iOKq5jT+3qDm8X5Nx9vM1LglVFEuI
M3f4zODqJQdZo/JtpV8tE/KNL7feTW29LpCcyGtL5G23gPKYl+Lbn6/QBdNyEVgok0Z1VfQS6Tr/
EZVLk61jX/tFLi7waoFo3kZb5F/JRNYjyEDqTNnYMx9ykVeY6iGKtUbmlNRvd0y2Y+wT6brXubjI
q532nVk0GgJyr76MCKZ1Z/28mQu7KhATpdCX6/JEEUjTyfSA9vrkd89d1FU5FuuC+T2ZizA6gub7
rxZyv35Hcr5Cv6TqeyXRNRJYOgFc7Fh35Xe5Q8PQb3HHPiHRowrTjkheKOhJ16T8W+/MMz6HjMWL
nYfgwidLDdclZ93es4g8iUIut347d8xTT0uR9iEdcmu4vNmAvzrWtfD8nM77UTbBOMbtuQ5I5m+8
Kt8Oil9JvC5Yvou5gnKs7dZ1G/O0qsK7xZRhxqBH+cbrVFzUVU0WkNetaMAELd6IuiQPgxqvvESX
dn5+Dn+5iBvUmcOmXIacjMcuiiAmCeJFv3voYq4iKYQWCd4JaofvXaUf6g00OX5n4kR2uppAu5Oi
tNiEkKwuigMkTj2Xdmyzqu2ekBhu3Gj+GQrFuy6++G3aMcwWCEgbDBbXJIEsoDorhaeem2Yvv2Mx
LuUw1nWXC4E1oWnZQb/lSnZ4IVoJHasUM2tZCaHjHJ0zRCq8Met/k2lUtsz78ux3NI5xpisHH9jE
OwDR5u6GiOa0xtBo9FrcxVyhjg4l4jTq8gEVM8g0P5hi+ctvaSftmqp92BjF28ZF+ybcotuCqx9/
XvrCsbtoq2kuMewIiYkc8t/DwxwNCqpnJn2I+O65eSfzaiQ1q1oKBCyLZjdBLKJ3zTj60bRQF3Ul
t4n2qBPLfILab9RPFZAjXe3ncV0qqGAjAepo5ZgPZXzXJseh8pu7xdzhS0syE2TsSVtXOWBAkEgf
9Me5rf28rYu6MkMSW0zMjDlRm8mE4icdEL/nzUVc1bNtomCCR0QN5wuIid7V0+QXrbh4K90ySLVv
3ZiLznw2m/gQT/W3P1/yC++PC7cKrQhnOclzi2i2WZpC6lnFV07kbIOvpHQu2gpavVDzGyFpqgI6
HpKwCj/wgDZ3IpnTo4iLBQT1lBxUqa61MX56lNf+pPOcxnbva82FzDs1b182vZy1WvuiuTEpr9/2
NeRHhIX08EhmyDdPfdp+SHeK8FXy8a9mEuuHZIAwJaoJ5tQGRX/Xds32TPtohmo1/xBCjQsiuuN+
0GnaPs6YZ8/adjTHSY/irh4nqJssi7httuJvqXtyR7eVln5PzM9y/S+hgqVFHGzz1udxkrzv0vR7
UAReQ47UxZeJ2JQRgY5mHtK5zzCDZLJpmDxjhZ+c3b9sPB3rcqoT3LFZI5mkO9+zZvLjyqEuwsym
gE9TsLrnSVmCShRqVFvctkc/63B8UdcMJSt4O+TbFtzwjTVZkXI/vD11EWZSWshh1GuXBz2YKkks
ntKw/tdv407IwJtgwfxk3OdloL4kcXq/QZ/c7x66CDChILEoBIyGN+X3kvTf2CL8AgUXAbZh3jMt
DI6kCeL5tuU3K0oPfrmNiwGr+Qz1Uc1LME0x+cCo7B4Dm+orh3LB1/3GNsWJhfyI7POGBd3dtmzd
/Q6wwAhhokPLI3Ik0QApdBv7EfdRl4GKyKGtLPod+WQZdF2NwaBc3AfwRV43yMU9mYr3Ix2HAS6B
3YXQws7IKP1godRFPm0bT+aiRypo6/oTiRZ9VNXuJ9tFXdjTVowDAzNyk0d0CiFtRausjv2meyh1
DGvf0WqgrGpzhZJzVrSsAz03f+935k4QnkThNHc9qhKSqC/1GrEsnQevqkSSuqgnkB6TEHhqmVeN
LZDWP+7RuF65LOfn9bdnF2s7UbgGWIOxqhwAjiu26Ei1qQ+YJlAHNSXsIYJ841tZDl7hEP6a88jX
UJzaIszJAJZff6z6hyihPgE5VnYC8hbtbsA35z7flqHNwiFZIKzTf/jz1z0v8tohnfOMX55ByBIM
W88ZEG1belul6TFuxB1Nu6/Bfg0V8LoMBn7AOcz75W8MdVyH8x7hB8yCrjdLUv8Y4qF+Ih0GL4mt
gud9KZO3ZSDmKGstbR9DsDyYrDeheooKjp2MwVJvh6Co1u9WBxC8/fOvv7g15y0FdUJgKFBmeR3s
WmV2xGvalcX4WA/gHDn0YS/p7RSx+n5EnnJX8Sl8jCCp+GXYaiiJq3a7J0tXvZOcJ0cAv9Thzxs7
H81rn4W9PLKUlXVvFenznW/xsYNicd1qr9IrvofjLma6J1ET4R020Ie/jRfWHbYUWEy/rTv+Aiyf
CZmlluBRsxXmmJbhWIC2zW91F5ymJpaEZoAyOQkw5T3vpclW7ZV3JNDlfXnqkPsNZyDrkfrShWcJ
xCPArxpecUcXPqkLTRuKymwJp30e7stBdvS/ghEvARBs3HERQdqgKNCjKtBpjqsyRE0G1rYrGdOr
JQcs7rgIaseJJHJA76WE/OZesfUwbKF4u3a9F/wFf8LxEN0A6r1IJm3ez0Icp7l/Y7f62pW5tH/H
xsHFBbHB1faY3BPLgwBz6KFVQQhjVtwnVcH+HXOt6xAhuGz6XCWx/tQt9VNI5uGzl0EJx1xbUDb1
FETFObqRAaBv6edyBpLEb3HHWhd0wlcImmPn58kJLh87QZ68lnbRYNUa2UkUPXmHKniSNbQpMi70
tz8vfuFxT5xDYfuwMB0Mbd7N6xAdyrGlt0kQNp+lAkmI4cn2uJqwu/nzX7tgu24nrOg1r5hlbV5s
pj8oOj3rjvsdk9sI22TViAZTfbnZKnnAw5ce5nj29AxuLwyIgSHZmgWWFdHw45KiogC69GvqXxe+
ggvK63rUgIYJpgWlt5uim94KPdzLUNzUmJVjSeUTgiapC2HbximNaQELaMviS1qmj+kweyGGsbbj
OiHszBZIdJ3Xtv9GtLov0/j5z7fmQmzlotasRcs6BhIRhT2F0n4VjsMDBQTobmhN+lcZifbjn//Q
mWfjlWiBO+5zAHc0hMjTLk/LGOo5XQJlFKi1D3fzTpeHYVMrsPmrnDJR0BYYIG2vDaL8rAu88qfd
dmgaD0OF575HFX2079Zlox/4HIHAyJbD7TwTkwH+kR7qoQYPbFySAxua+jkZeP3Y78SrRYiP6Lp4
Cu+yJPiIQ8C+1F37dzt60URiace1r4MBV2aLNkHE+9u2xyzvMEX//Pm7XXArLsIu3ZiScsfaO9ne
N+EcZuMivWQosHHHs6tgX2sIzcGvcPm2KOPmKOpkvvXauYuwQ8laWvTtEEKanh5aM/+D9q9XLSdJ
XWidAEve1E+iyeuKATGZ2DkL6/FKNHPhzF3UmgmaqpVl2aLhu31fgmk+7Evru3PHmQC9zUgwwx82
M7u1M/k219aL3Run4oRhcVWpJVnxPVMqIjB4yS+6jH1aEFjbcSDWymXs1Nbm5UrD26JI4gPYXOs7
v8viWmfKgpA38BGbnshHKBa8kYHdr/i+S9/Tsc9xDbatj/DARdte3ctUdA8o8V/rVl+IHRPHiLpU
VgopQJNXNKpv4gQMy0ESlzdbK71qxUnqYsxCzsvdctPmoQLH5dp9wHyJn3+JnXxmjAejxWpr9DrG
53Vqv21G3nt9UxcL3zX9wtQytbleeXVjtTQHTPGUfvGWC4dfhlpC1Qg3ZllNktVR+qajmIXw27pj
SNCOTaEugvSXRfIt/GaFux57ERDhazqWRFHNZSP0nvK4BkogpU1GDd5+v507hgSJP2nVikIKQAjx
o2BdmlFJrsHgLoQrLsZOBa1CRhS3YHIOMmLjv+ZCH+nUf2rSZvH8BU7YvlVRh6J/1OY7pmKnGpT5
bf3V73AcU8VADZvVmMKOmuETeIuHg+3otdGdC17GBdrFMbDwaTkjjFbNmAGXvGZFMXuVtZPUZdsK
uois2gBJ3QfREfqpnzYW+Z2KS7ZlI8mYFnCPyW6/aHXbL9zPubiYryVAwbkHEWHerOqhW5rntluu
zZVeCGgj55pMq9CzZVMD7vl+6t+qkfNPZThURzkMICalTQUuqCTUccaHin1bjSn8MvnIuUUiJCvT
zdqDKT0ClFiD6Bk6mv95XVEXEaaiELRkaYgrmjB+h3pHdDdLa/xsy0WE9SrtoFGztjkh7N5OxZDZ
1DeycXm4khmYkMhQhE2tDZ9bJqMj09ZeiRAuPLMuKCwppziOkwpJmFrT+6TayqcUaOv/dAendPA7
fMfti0iv1EiLXzB1OhtMhwrfsHqeveP2oYIdTdGEeHiMq3/7QuQLiBc9N+54fbugUV1PukW/F+3N
dbxr2sSLHDxJf6PjkmJPptr0+VSS8YYl7Dbgkecr7kLEFruPrO4RI0zirK7Nyic17H7xR+jYKTe2
W5YSprTEE1htQIbQ/KMMoA5el8UFh8loq6eoQerOMKl50IlJZdYwXnreF5eTK062QPfR2Od1En2k
9dIhaU+9GJyT1MWIcbyytapRGyvHoD1EjAxZXKprTeULtupScjWdMMqcIz8G3oyHap/3e9L27BC3
jPhlly5ILJxZ3Gzd3OU0qlQ2Q2qIBtekMC5t37HUkgHki05gixr/1A0Z5OunG9Wuw/u6Gu0VbO6F
spiLFqto0QGGP6HUT/fxRuztcjBDYBCs4QItnH8xpfLSJMHHZi97FvG2QMs6BNg9LSk/bZXoH0Qd
eSYnLn5sAitt1/VIxW033snmn2Rab/wszDFgu7ekSpa4AQlTbG5sFMR3RBWfvBb/DUA2LTHUVJC2
FTOXh4SV4rgGq8+0fpK6CDKMEiyqX+EbCsb6A+XzcCSh+eK38/OV+rVX2m9dKoq9ydco+d6P2wLW
rtSLpxc7d8oTVM1z2yczCisYJL/vomJ+E3WDX2HFBVRNgEdHA+Tc81EXS2bn9FsVas/v6RgtgE5i
YZw2uRFz+rBC4+C40Wr1czcuaVfTTZxPMWDGLF4/KLY0N1Cu8myHuoAqPtF9EhRpCciXyjdVMvVP
ukq159adQHmDYtWoKRpni5Y/BFvfSnFNHuF8KV6p7LrIPrPIhDZhg2uu2D6j1ZqiE74HUGaDtLS+
H2SQXIm5f9YjXvlTLnir3tedkgQIq63ruiypyyJrORX3Vs/mIZ5Acj6X67/hmOr+EHUkynrKdYZp
bX3fQx7oceIsuYWUFLsrpkYcgphWT2FiouNmqHmfgiQJtBRFcA8a/+RWzrS5LQzyokOsQUV+ZNu+
3JRFEd4u6djdDKktaFarObrnZsH48wwW7Zto3z5VZOhvp2aV0W2wynE9oH1eqMysC1gBy25kz23N
oA67zqS3RyA8yTtW7OD0g6DCDaXn2akaZH93/dyMwMlXOxeZqOLuoU7GYIB2kkqKL5EJ+o/Q3UGD
I0D987NgenvCNCx74AKBDqV8fALl63DlqbqQ2LrgtmpP5Na3eGpB3pAzth+HabgSol14aV1s2wKe
l4QEE9oftta3CYb2IDXX8ZuY2PLBy1u6ADcW6mlta9xRJnZMfCj6lxzna/ihS0dz/l2/uGLCo4bj
SyHu5jw97Gsob9qlH32G1JLUhbL1CoQWCqlm3oMNN/tEI+Y1qoKV3XxB7OBM2VBQ1O0W3vdyg5QY
bqdfNuIC2aAwLiQ0UFHBsXo4CBBA3ixCyxu/D+r4s3KyzRiOI2ByTA6H0MQnjQlzvyTNZe+KCecN
iqwI/Uh5n6RDdUC9xS+iFy6SLWAdanO9xDT8pm/Dxj4CwOMFsgaXtnh5E6kFZj0GgDjfyg3CnoSW
n1JbRs9/PvOf79zv7le40DWgq2O0JtHdrqOSvw0RF/+LNnR4XIHFy/atoJ/bXm+HeaTyLoQzvB0W
GlYHFWzJQzMsa43/if/ldcGE27eKO9LQRPQ14O+yeYwK9k1Prb3iMF5/1ISLpUuCIrQRpofznhCI
kDOxMXCjouN0VPO5dcoUBNC8rpv4jWIs7JcE6UWTi6p4lHH1JFYaeK7tBERp2C3sLIqQL+XeItjq
kZ7KIfayQuFyLw6o81AkYA3maPSaYWAvAqZo9eo1CZd7sRpXE5ec1yDyCSno4ku8fH3kFQ8JF9pW
V8sydxzeSaYyOBQDxyu6LtdyrYuW4iQtHHpRaTcplMijTX+smzW+2wAlugESWYtsQjHvcYM207t+
7SFB0Hfd0yAmnWEWuZgOY9yZ0zot4ZW7/Pr7Klwo3BL1otzNOTdLxd+6Aj1pOQ4EJdJVX3mjLliL
i4ezaPKQtIprEE7024FiBhcghnLASI6IbXuo5OgHjhMuOK5cg2Ld4xQF32R/tPhpWd2FV37F6+84
Rh1feM8/+8j/x9mZLMeNM1v4hS4jCBITt6wqTS7I8tjt3jDcbQscwHkC+fT36F9ZsMoVgY0XXkAo
EEMi8eU5l9pwYgHRtXyAtSXWMl+RylpLRG7V7JVsgmTPqw7+H5vxSJzMYMNhGMRPSc+2k6iCL3/u
+dvCWVxKJxwod75aIJnlIxnJekD8CZ2MfFkgQwSfHBDjZrwbkt6U6S7olsKncVBBBeXSP//5SwPn
pCciWB/Uc1dgK2HR91JXt9i4rlwbLjXtxApNvMmJc1zyDZ0/iA3mhjDv87JIxqg5K930PWLVHt+k
GS3E1abpi22vJtP/l4d448T9DY1bl23LAoQ57RYamDL2Gf80WlSDpaXcmz1dG9b+Z0Q1ZodsRTr5
WMRl1h2qPZzuSLfTWzZlwVe9VFgng8mOURZHDxswJnD/k0xhlNf/O2RR6JXxQK3w6wkKxYxVQNCj
eIQa3o2cWgN9DP3kNUFc2EPsMA7qtl1DRSgWaUI3mQa7VzJFuqxHDI5hz2OeY5jng9naL3QOPJt+
van8Xwf4dTIFyR8hgrQfp6kvz8g4eUkHcOmyHnJc+0AY3B/zpImfJsumf00lKr/9xqX21qiLhmDe
yke+zJ9l2UCF1xrqGb45CaxaxyxH5AvmoDgUFlWNjEXXUs8XVrzL6oktoWuJ2/PjvEbbyUbRAhFI
fWWjvNS4s8VLMnRVT1HVy+r6x4Y3vwzljH7hmgvoIeq0s4RY4SMNOpJyqd9PYfjBawG57Nu8UoBe
LULarazvMxxSeKjwXJwu/MaiZNhLa4rHTHT6kEzkIPp19Zwpzv4tYHtg9ZwUj4sev49RuaSxjpeT
16i4RBPwYDbicwI+ZvyTlvVTm/Qf/Zp2DtSqaqKGU4umTdMdkriVxzGWnvuKc15K1PIjXc0DlZR1
d7D1bWfHyW/AXWY67lhUQjE0UAsqzQ8kyIqUdt3mN8ddVCoXYWURI6HnZiJnhlX0uZyXye+wdykp
aL3GGVtsjkRndcq7YzJ6aShx6UJS1R7jtMyH/JHK/rZv17uNrv96zRQXkqJ1H+slWnNo2G/iSPm0
ocJcWr+41oWk2rrf65Cg49WOOwYluOsMBfWSCsOwONsh3QckNA0+55yv4XmlZXiQEc/8wkIXkyoH
VN+XSxmooS6yWxjBbscZ6LDfsDsLVAspJrjWZKrS3VPQzO+WnnvOcheSyndUK0LPB2uoanC2GVSp
BN3gOcmdHdHOe8RRXJw/Bjy6Y6TVd51N8ju/UXEiWtlpnPRFVzyKbTenMizkgTXbNT3MC6enC0gl
cQ1XuRWtj+v7Lfk+Zc9evXYrL+CyW+QDQTgRa3vH+az64lq976WbkVt50S2iJpwECA+rkX5gUMlO
qyjRx76t5Lt14c+6ahrVZ/nyGMzzcpiX3u9dVbplGRNOuhyUS/5oW75DE3FfTto25dFv0Jy1u/GG
2G3k+pFh0MZ8q9Jq1n67jsuqBQRfuacSSihh0R3iYH+wcag9O+6sXN5os+qA6kc5FMeOzgfq51PO
pYurJfMqkAgiaDrjZVo2+7c4772ePqWLq4U9tDODCm1XAz8nRf/cNpB88PuWzrKdV55X0AbXj1Gv
i7QJbXm3Iirzuwq4RFq51oGt6IDWp3VJScJPTTZvfl13gbSq4kZHc6Mf63IM07wM+GGeYFPqNTAu
kQbTaXhaWgzMPtRfYSr2JZlyL+VDLl0eTbdJDfzPIMQDqX5Hs+ZLToXx24hjZ3VK0gxrHS6YLVGM
J8bgYQU35jcmL7vzL09WLQKkqAsljlWLx4cs3KN0lbPf04+MndXJdNNz+GboRxFs7NCtMYLIfGBX
1v7Lz38jJ+KiaHDkqKDfkQSqDEiW4slwSHtp7HGHfJHnyDvnK0QMkrUiUaAm2HQBPdbQiF8973gu
kSaDNuGTMfqxXVhz2OPi00h6v0DSxdGimeD92kSJyhHIbOVyJ0nit0hdEq2KdVe2eH5XApJ/qJ9K
5rtJrNQvc+SiaHUhl7XKt0QFtjOHeiDi2GfbF6/Z7pJoYipoj4dOvLLL8ZQV9t0gmiujciHz7RJo
dVRBqKxbAwWqoLmhY7vel1k83S98Yn8jU1XeeP0E9/kdQvB1ppchgYCAPgZ226DG4gl3SlcObStW
IXdc8xS8xeaHErZ0dygvO3n13GXcpE5kHXQIsrOtDk9TDxG9pQniK+P/v+n3xm7gYm3zLnRhZixV
JHjLYxiG7UO1lfywVst3uw7YfsLIKmh3FumazU+CDu9NE2bHLXnxZk/0x3zl/NZu9XLAsyx4jnb/
1MbMHPqehbezyf8ys9GfWNHfkWl4P5aQkQkZKE8mlvxMSF2C7JJf/cbK2XdWu2m8o+yZyvGDItvD
2pn3n/3aduIDHkWRlCSQaiui/phn+RNAmmv61y/nxhtfweXo9tI0hZ033KRofZYWGlkNpueVb3yp
cekcVk0Pt5IwTlTWifNE5Qsd7LczuL6XUxPkQc3LRJkhXsfU2DDoDh0da78aIumSdEmylkMekURB
4nU6rHPyD577/TZ7F6SLyTyQWSxSUR1qfpyWYi0OpAnElQj+wkHripORgeKxcMWeXFV6OGQQZ7lb
2VyeyKR3v83BJeqi3EbFMPFEDTxUpm/A2cra85LgEnUbK/ZtMaj4gGAMr1MU0EOexSadpn7JCdcI
s0w66F1kNlH7xHsIz5nmpgkaeeXZ9tK0dxasiLLZUGj5KT3bj0MQ/r1R5tdxl6Nb9wV75N5hRUXb
sW5OYZd7nlNOVn/fIdkZdy0WFKU3DG/RKHQg1x5oLz2ruxgXYIamWsoSX3SZy6MtZnkzRvt4qDPb
PURtXh1xRprveCoKo9QMPLtfRRecepGY29LgvFzgJXxl6r5t7MGlq2GWcSJm3sWZEl04PnSyah6S
Fcm2tNhDfaqloT3uMnr4OqxDVh+AkcdLylbQUMeI8OIB73XFsYpFP6coNt4ear1PNy9PsEUa5kV1
SypowP957397JQuXZsElmcz50EvVTHFzyqIpPu+N5Z9hlCS8jhfhQiw1heo+X2OpCk3/01H3ve+5
l58FF64uVFbWULkcahxdeUsPYTuwdLHcK9YXLsMy2h08wVhJpdvoC0NR5mEOu29/Hve3lzAEEV+f
XJBUmiCtKYUC3MFPudlvUf4zHn0ahyHY68YtVLFiPctEhTR4l4zzLWHmo1/T8eumEbIBahSINvs9
+tIME1xplsGvPl3+BgbWWAm7GRMVz/Rj1a33NRarX7+d+GnhcTTQdsKWmcmnrI6+L0nktxu7TCAv
ozEeCZoeo+2hzORzUAqvpoVLBNopZ9CRwtKJWVMdmJigVghZLJ8hES4SmBf92C5GSpXwtTpmMzhp
21dX9sBL89vZ7Wmc1bZFGl1ZCTorrOodAjvCaxIKF9FK4P0Yh6BIFdmz+TaDuB1KXumnPw/L2/c2
4Zpj0iWyFk/QEvdNvtyudRmmVGT70aw7dpiSJFfutS8j8XtgLFz2CiqUKKuls0Q0PyOVsMJqL4dK
PumOnIfVXZgsoFdzOE/8+Wdd+CAuiGWDpN+3qhOq78J/kqZ8zwnxygDiaeT1niCh3xPlwSBUgwfH
lPH5/c6qJ79uv3ylX9JREMoCWwrLGTUw+6kb9XfY5nqFOsIVJeMin7guI5xLY5t9m3lefIHRrZev
JRcukcUjmuy2Qsflli1HiM791TPhx26C2n89Knu5RF2WofGq32V6Tihgsj+P98vN6a1ZGb1ueY1p
HuXwzVV9GdN3cUnLh6Isl9sYlp+pifvipiJzcNOEuruy3i6sAxc+qLIpt3LthSoahjxmX6RFrZ+F
jZXAy80xMsvnP/+0SyvAOQJMkUjcQ2ehtq5ij10wkoMJhB+lJlzaK37Rms75ItQuBLjn/kVF1QZ+
54ALe+1VPwPhKjkybMYc9WzG07hc0++8MC4uy1O2+TBw0XEFkOJsbHXbDNkPryF3VbdYkS8VBHe5
imWRHPcyeWpf3KP9Gne2hmoe+53OnCGzgN0aN8T8E/gbfeVB5sLTHoToX68EBtGNaKpaTJeEhm3a
5Gz8K09Y/JjY8VtL+u3UVvt0wmKZ094u0zsEW36KYsKFfWYZjhaSYkyhVEkfpyaubmhkqN/Z7CI5
89JGetsFU2TLYhz6IX2/h2187Upx4QB1JalMlA+wqBVcJUMOiZGNl0doVOPGkg2h/bDjqcgvXhQu
548i2T1iuH4pTuj4kfHRHiwz3ZUD+sK6cJHFQpOwLkvKFcsTeRqgm2hDv8uw+A1ZnDTZln1iammG
B93FP/R8rRbjUred09iEBSqDUf6swnGbTyza4vuRrd3Ra9Fxd9Fhys8A+1+G3M6Hltb0yOAM7Ne4
s+SWIOZ9VVOMyrpWKTJ7wX1ci92z9ZcB+yWU0EPTDQvBbBGkhbVvZcktEtD/+XXdOZGLpUCRfJlg
Mwrgm9xGCq9+frU7gjtn8pzsRlc5NrqRV2Ha7fPNUOeeu6hLdA39hKL1dmdKj0F4zEyGGgA4SHtO
FydTxXrbbgW3GPO1eBYLXw+dRqWM15i7QFebocTE8Bpz0TTleAgnUKI8o8yv+ka4WJdBchabo8G4
L9vHEPm7dKLUMz50wa6tWYaWVA1TRRhk99PQ/dihe+y3w7tcl94ZXp6Ay6tk2sb7bJHtDeQ/rlVl
viyYN2JEl+sSUVVMESrXcZcm/4SUnG0/fvvzJ31Z6W817azRcpxQxyr3SNGqij40NmzuuyEb7rSt
Sr9t3XWZRIiw9iEUxvEu1wVQHBMp7Of54c/9vzQ0zlKlqHoirA6oiglkfzRrb1gZX5Mav9S4E8DG
wy7rcO3ReLFOKaQfH3iz+92zXI/JIELeJWD5y1wP4VqwIt8Or1+/FIlw0S7wVxmBKjZTuYRoUW0O
IFL9Ou7SXTNjmDK8ZQqWOz+HsvxWRezKzeTCeLtwV5ZrEg8GvY4r+X635e1CrnnRX2raOUanPcub
Li8iFZuWHe3ad2nfBn4cgXAVVU2Wr6KkXaTg1/aNFMFxDOmz1wR32a3INoz1BQx65gTuHPAwaNJW
0/3o17pzii5LtIMAbqmaSPNXwgxmOSA3v/uCi291MwpgF1xvFZ4DbFqVWqcFsDq/le8CXExOHRRD
FqqggN2lsN/9d7f1337D4pyiey/0MCYrVW0tnqMhfJY9++LVtEtvDUUrk2LhRHUDHElTaFSarw2V
i1+O8Td+IBzaRYd9pEbdspS24bsqmfyWp8uGDZHkA+KiCCdoeORNFR5Mnvsxc8JFw9ppLcJMN7Fi
mflB8eRijN8K+g0Mg9AloTBVV+FOnyAe+y4hiWek6HJh0bKWme5XoiYKQQqxGOR1tcz83kPil83s
lwC66ZMi2ehAVGXMgW5QdSz9pAyEy4W1AA6qmPRomrKfic4/1lDI8JvhzpHcRHjoA5wfKQ5DAAhi
BD+72TPz6cqTyWFYinjdIkXKKTzVrbxZkty3cWfVB3Wiy77Sscqb5ku811C6LKe/vAbFpcG6GFo7
y4Q6yna0JrUDf+qQhvbbCl0ebGstNB2kiZRoefNvXIX5J03yn349d663e2/EVrZzpIZgs3fxWn1o
J+v5auHiYFkW0lAvhKitD7abeOyDo1z96k+EC4TReIv7EjLuauqaz4voYfMzeXmuceGiVHlX1Mix
TEQtuhoOGk6T6U6AZviNubOE9J7V5dThUmuq9tnqFSuo9VO7Fa48GESear6XUaiKsma3IqinQyxR
4ebXc2cN6VEXOiddqOq9OU4mOge0/NeraRdsyqFN00WNCbEb7ipn8utSr15FHMKVB1uHqO8ty3ZV
WXjiHlApS79Ms80+/7nnFy5ZLtpUTxT+5msYqnmd8vooyqFFCjOLg3903jdXsi0XZP2FyzcBlF1M
s+tQxXXBsgONO/PRhDWMJffWHCTkdVNLG6iT4eJNIvgKwIvSBthG90Bv/7Euz09//rlvx9p4WX99
bIV11SU9rXclYTZ6KwP+rZ+ln+yocEkrSO/n8Zxkm+rK3vaHcYAGb0oaImHBkcnGT19MuMBVZ2Mu
xjDZVbM1FoIRKz/U3mG3y1o1XTZ144j5Vm/rMzTfigOt8isnzcuN5o0bvYtaNUuSbMKSXYkEGD8t
I/Mtn3V02sKaPcxDWzK/pe4iVyHGQxeR2JElY9s3UbDhQCAbf+054OWS/dbvcHaSbl/6QpbFrpI4
WU4oYCl/Fr3k/wWg+O65WHN89rAfTu2ykyNnsGChggTwA9vL2C+ScdksHQ35CBHFUO30h8BWnA5h
4ZlbcCliTezU4vEkVJAlY4caPvBxUQ1XOv4/Q983Bu83Ha+AiA7FurvaxlBDzAwCGBbq5ucp39pj
VsrilnUoDFxt3RwyupPUJGVzqEgLk64iqVI+Zi2e+KMxT+UQxCfI2OItNV/gw0TzbbstuzCuj1kz
1F4XUbwyv94z1qVuo9FUVtl4nE9jgnftPdz8wnQYa7xuvSs6/lKFjtYbnad4mV9uBJWrZ99fVuIv
YXoYDHUWWmNfKBrUc24mzaX2O66hTv+6cRMBQx53uaq1wstUYyAuCUMJr54LF+IDcZtU44Z9KCAw
Ic7Kuxb/+G0PLpOXbPuUF0m7q4Vu//SmMOBJ2ZPPCSNc3qqhXK6aNLuCq9b35Wmvyv/8Go5fj/aE
YpNB7iM25qbu4QXAkY5OZ/hdeg549Lp9E+4GFd35rihEB9/JtesOdJivuVZTtPLWqnfylXO2NF2X
dbvidIpSONc1py1qr5EKl1p3NuRq6qO279E6HOKzlOd9mC6s8orAoKf/emAC1AFsueGb6ifNPpcj
2Z74OAZecxGa2a9bb5mkdRTITTV5a05mQz1qQie/mjno+b5uPSgNbRvSL2qg5N+IDOWxLYifFikE
YF83rqsSGF1vUTdRL+VhXE12C25RXzko3qZPIDzotE73OGryySrCK3FjMxObY1KE4mwqVn5nIhoe
rNAgCZJp8vxFLoeVyXjtIOg2K5tjs+kH1HqHm1fGBBpAr38PkhlFT0c9K7AK830WE3LDUCjsF9i6
3FVMV8MzqIyqaCCwmSyEuCV4o/Zs3TlG1o5swDf4qKqG3pnpE/B4L/AKwgCvR2WMk2jaWzqqscp+
hMVzAVs8v5XlUle0tmLJcDNTDdtv4J02pNMaPvtsxijpfN3tYNlRbRJNI6jad6KyXQr4qrjS75eT
//etkrvuj1szlAwleqNKumG4Yd02nQB8xHcxzL0fmiWLvgu9XKtaf3vn5K4bpFkILsU5fki8S5Ky
Olk+2HEs//EbJmcNm2Tq7D7FA2py5v0efPuSws7KD1YC8f36I2y81ajDqgcFl/CfaxYqhnppr467
HFTcVGRsBe0VqmW+ssD+UySB32HFXRBqqpZkIQ2mfDOOrSoj3h1fth2/peqKGrUsiLMgWAaVtKhV
Y2GYJrbwk6vgLgfVlPk8WBQ+Kexl5TuxAyUxQedlas65SzrFYxVYPa0QjCv3EorcMwoh7PTB74s6
KxawXLsn8E1XXTXdBGFtUphX+tWeIef2eiYKXPX5uPBe2VIEd2OZ1LebGT3XqAtRxQHRGY+KXjVN
9AlFCIfa2u9/HpULmRkYBr/uuUWZEz5l36s4GvldZsVdvy44OtpDFrdPAWGnIRHfuF7zBzPp8h1t
AD9ttr72jnDhlHfBqi23SPmstleSmK1DSYuht2Mvo/+aPLdnuLJqkq4mXr8XfV76TQUXuII5Nczd
ZNKphozjuW2H7tQ0dPj85yG9sKO6KnEzxq2SCHVVCIr7uATTX53xuwNwl7gK17kko5k6NTZfLRIc
aTs265Vj51K/nZNYtCzqk4a2Cuafx4FMqIy4lve51PTL//9yC92s3aBnUWFIVvnphuAfv6F21vTQ
CbmVZkW7KPiBw3yV0oD6Fatyl7Tq4jFIGLedwjbX3wiolZ5iQrODX9ed2Llibfa/4FzNIiNpp+t0
QI2pZ+POoq6gsTabgLRqPVRNKNJxazwPL5ezAqswIT6JWzXkYXPm/bCco9avzpa7kFUd9WMuC1ar
sSD3+zJ9qe01peYLU9BFrCCnXZeZ2BtVcvkPytB02q/FR69v6RJWFa8z0CBbq6iMPi+BPZcMMbhf
286qbEG1hgXe5VRAeWnSuiv1GUIChd9W6ApnJXamoYm4UdLO/aEw5Xaw4eZ5LLp4VS7bLWuipFE0
yb4HRban8zT6rX1XOSsqo7zIZWwwV0Zy2uNgPFakePIbdWd1ttlEUfT4MupDeIcrytchj2//3PTL
h3sjunfhqiKmRUnYZhQqHfjfrQzYke14Jxhhk3qlIvvCXHcJK+j7bHGWtdjJafAZZhYQnE0Cv/ua
i1gFIo5Ky3ejqF3kMRCDBiLa+EkKcpeyCms+E010o2SzbAdR9w87TNmvLKULI++KZLEp57YJ2k5B
ymH8MNFoPYpM9u9MBmrf6+O6sNWL8zpqCotWRTuW0z5O5YH3bX4qbLh7IYvcha46veyrnEqsKd4q
mCbfzTu/knG5NG+c4zRvwx035KpWNqoLBXPQ7FTa2F4Zm0utR6+DgLKabJfZsVM1xIirLkvSgK1f
/cbdWa+yiKEhFLS1ysN6v9crk+eus9kRvs/XHkUu3MpdJ8cVIiDhwrJakaALPwXraoo0rtbxXVFK
8MZByU9bHvEru8SFwXJfwseyG4cegnJqa7b3vPh33P3wS/6/Z5lfYjGoMnCtbVerYWdfk6D9EFfX
FOQvdNrlx8JBR2DTZKtGMZrTNJz3PvJTdOcu4BUYmOwiL424o21FWpfLAyGZ5wXLBbymIlz6ZI1r
NbU5FCCCpUp1H/ilElzGC44UkOiCFIxi5HmToA2Xgnsmj13GqxqWbozWolPVliG9lUTV/Tgv7ErP
X7J7bxxVLuM1RSIei6A3agICIx9oxPLyAGpyhcWCYPqnYZ2fRgZ3ma8BoNqydY2BCG54K6blU7f4
mbehtvv1vrOOMqridm1UVVffkU37uwsgAeS177jMV7sCkO5aBCF5kpv+YHi5fa5GjfLIEqqYftG8
qwRWz6bKCEGMZsd1OUizw+Muu6aMdGHNuvAXIhGUwWyRUSSmyYHwuT51cuBXxufCpunSX7QIWFJP
I87zpO/frWvWwGK3hacVXuPL5UAi0d1utSFXOJMLJ7wrD8bGNlz3fmnw9kZamB6sETA5FDESU/z8
8we/NFwvS+WX3ZNqRgxqVHFEBlUqI3hXREz76RJwFwprx2yE8zAaX1tKzzWZb3teXtOJuTQ2L7/o
l54365jYKeywDKDmckry/kdNp+KhiiJz5WNfGhsnfKgTAYuakdTKROthzOA+QG392W/cnUU8JetW
BPVo1ML1zzzovoxBfyWgujBHXXZrhkXPrre1Vj1bp48cmOVfPao9dVpVbEjbom/gGyr9WGLu4lxL
vWQDHs7xGVhBbrnti2OS0dxvq3BprkU2O0fCHVtFOf4sovGOQCXaL35zGa6F27Lbt84gY503R5vH
73k1NSev7+uiU7YxqJqDb5wyIpLHhHfiVEFt5cpBdmFmusTUXMCQJEpmo5gtH2PcWdJkmL779dyZ
9XNOSQ6IxajW8vt25Hmq4ezu+T2daV80eyjarKvUSuU7G64P9TT73fxdRGre5hKhCSlV0+eQNOtb
m5Jx8rtJuGaPQZTQuRJrqWDpUx9A+wQHTXa/K6iLPiEdZ6d5J4UamuxrhXvibqYrTV/YC1zyKZiy
ohtRnqhgUB4iG1102T3thulhDVvypIOAwI3bVN+8po5LQiVQYGqybS5UK+fkDr6R+oB8ZnZlvV7Y
8F2AJh+14azaCzVPWfvPuk3DjY7I9jDBd/LK1nlhXbkcDcvKTRd2KlRTZCjPGcv9YHpCj37D8/JX
fzmxpsxIKNtqtM62+6W1+cn2fPS7YIXOst3G1XZjzTVqOpb3HZvvsnH3M/vhrnQR4XbKqIm1KkE8
HozmcRrAQ9lvTwidu26FytlmEZtWazL/XeWwEBX5J78Rd/LGYjaziED+ge1mX7JxeKzj5m+fppkL
3mZUd5MsDJpe5d1s2r8iE/zn17QDVsBUOltG3WtVzCP0eeiOKxz3w/PYb3hebPsua4PgLMx4XOvx
fiHdX379dmLJKFhD5NDQdEaiL9HOu7QMYInm1/jLrvDL4ulxVi+8LLQKkLI7WQDJkFwo/LAi9hsS
FSxzW0RJcGZh81RQq7JZekUCzOWhdIPqMG2j4CyLTryftla813PmdegxF4eK5lXXU5drNbfx8l7m
dD31iaReeVfm8lBbIFaytUyDhyIv1ecFdGJDciXOePtoYi4OlRdYP3WMrhdzEeRpEtD+PYOOcwO5
/2i6nfGifSRJcO1m+/a7LHNJKKCXiyTzGpyrPijYwQZtcWw1n56lmfgNkm3Nzdb1wWGnLPfakqH6
+HrKkgC2dYUogvO2z+1zIIPpiAtF5lV9yFxAitiFaDvO+EGk+z7m+klA5MxrrTmOgP+XZy2rIR2M
s4Q/Q16/PRYRi64cgpe+g7OOaTwiFGkCrRr4kamad93NTqbqwRi8Bpk4mdMaZf0PeKv1SzADP3z9
GXg2J800jcG5sZjFsoRlZ9X5FfUyl5vKabJg9iK3Rmx3gkTnUzfoK7HbS/9+z1YxF5vKkikuwSEm
53nZvtRr+biXm1ecgxKU10OSL2sRNChZUDTbRNqt219Txjwnj3PmhusGabkGZy4Nt4dY8Oc6Gfxw
RuYCUlFkx4JDfeo8N+O92bI6jQgJ/U4YF5GaKbSQmV6zc1XV92ak3zbUr3otKJeQGnMRT4uOgzOY
yR+kW7vbiEx+SiHMBaRgJ1f3w26T8xTWzzkBLzwgn+YVnDEXkKIGczvKBhwBHWQZpFn+EeHs9xbM
fuOjkq4vhrVJzlu5fYPRzIelW//2G/H49Qyn01RkNmTZudghE7rHy/dtYPrK1vu/N9k3lqaLR5me
Ua5xkJwhttOojYjpZpnk/KjLOZwfClwibnuUzKcw2M1uhWbBE7a45n6DNSW8IYd5/Zskk36KCEyM
Ugga0cNkp0Sm3VJNPyjKYD6LNq7+K/lOdRrlFf8wl43QaVNz5HF0Es/PBfjAv+OQgm0K+sqAdFyj
k9HSHCYZzt9z2e03eGBAUfBa1+/znARzastphTErAuG0C5JpTnNMGdVyusM0O4oOXMsGekomXFOa
53icXwfxDuBF+c3KIIc8p1zYTbTu1VnXgbkNIKZ7z9e1Q5fWxA+ag2zg6y/X0Ry+EHEMS+hqLNK9
HPGU7+fsyFw4bGMjOP0hyc4MJi7tytt0jrCJ/HnKvf26wFzyqxNNXs0vHe9Q8/484LJ3D1vSn4Wo
9aOO2unuz3/mwrHgwl6j7QbWU56dSR/eZtJ8WhHSX/kJl9p+idV+CbILbiB/swzynIV41wnMdmK0
9zONYS7rZWrJdyAT2ZnP8bnI2BfoE/oFqq4faLYgP2OSUZ4NkVkaB58CQq6V3r2ddmCuU6JsRRti
8STnrEIJ/BRv+rYeZ3Joxt3P4JhxZ7Pi9TLOdQ8X9ImPTcrppkr433p+0+j1N113wLlVwOUZSZl7
spfk0C6k9DseXIGtaAEHLapdnie2bMcX66tDX7W939XJtUzUbTEFOfTaz/2Y/Sha8h+cXj/+eRVd
uH242BfbJwhUhVN2zhdaHwsdLScRw1+7lLDuSZpgv98hnn/lj11YVi4GZpCWsVBLz862KyMk4Zon
VguvVDBzOTAUl9MhL7DrbFMyHvrEnvQq/JBB5oJgC6OjbNiIjmehuenC7lGPmZ/aHnOVtlCaEsGI
GV93aSSFFIEsT4zX8vjnD3xpzF/+/5etjNWWQzUAUdE48uwQkL5Mkz3q/BaVC4KNnYDto2DJmXZ4
9oMHyJLutPzi13VnxeqSFC/218mZNzNsWMIfBc38NkrmHK5zbodqqzEqUDO+k/1dK3q/24qLgXUa
7nHBTpIzjJ4USmwh6MGGD14D4vJfIhiama4vveYosA6z6iBk4FcCwFwATP4/Z2fS5DaOROFfxAhs
XHClpFpEeS273faF4bG7SZAEwH379fPUpzZcakXgMoeeCJQMYklkfvleTXfTVbu8WPjOlG2wpgKe
Bn7rxOW/sOwKnhshL6uVb42e+mNJKuW3xF3+S218gKZAEV9WZR5NxedDlZSeW98lv4akKptaFdFF
rSrjOn9OVs+w3yW+1lJFNgrL6MKXok8NXR5ZL7/5LRXnKm1pSeFsUEWXevhjFOZdbWe/Q9xV2NLQ
0SZxpaJLo7DbJYueiTBeeGbo6mtpnEw02VqYI47BJZi/8Xp/8ZsP5zW+5lQbQq9zHUTkQoMqeFp7
pNu8RncBqUbDu6zfdHRBLi+EMMCyHuqE3gl0/ylYv/LKchGpSTcrrB6AvkGsGNt9MxM5rFVUPMPG
BeF7KH/KIC7TLVnDjIQ6+o69rJ+2AWdPmXdcpUVNllPExxBlxgDNBQUutHdry0qKGnWTH7aqo34H
qwuGcMiYR4tswstK0+uiHrwKj6FLgETFZMOqwbgkihbomFiSmurOM/bGFelSYjkb8MBjPMY+rDP0
WvKUxbGfe3noUmJLa2RY0i26IN3xIyL664Td6LfqnBSigVV5RJkML5shy1GRfnng4X4vQXlrVpzA
oS4rO9CiCC/dLF7Cuq1SQD9+eSCXClslhVkPOJmL0vKA+PKHXHe/hIdLhQUTLLTDQIQXicczZGhm
ZGvqxPOSdLkwKQtEZgNELSCn99ecQNNNcD+v39DFwfamht74DMhPiTaAYE5noRpxl/K40RAWukBY
w3hvmxmr5QohpfPViCKOYFuUUtxvB1Mk/H2Rs/4TyWGYeshH2asUvlby0WzjcqBjt/kt29/0t4Zu
JoHM2dUo7m2wtxd0Vnl19IcuaKUU0gv9NonLUPKLbu2F5oXn0M52SNQ2RaZN+IXMYN0CGD7zsbqH
093Ya66yF840RSbD2aVV05FHzSPdZ7+XqWuQOLZhOwCOZBcUUk8qLLNyDe8MfSMj8BvLLBQKChIz
HdnWwCZ1+5sPYXfca9b4PXxdprljyjSjCNgFgfTzToez925z6TBbLRWBSBa7jBpzEpEPbSP9loqL
glEEAnKdN3rhST6lcaAyuhd+x5sLgpFQtW1L6YbjrauOspziFAo2xq9S56JgAW8Z2pFKcmlX9nPr
O9RF1J0ffmOxuCAYm2KxxdO+X1Qpt6zV10U+zlU6S+EZhbk0WNisezm1bL/YqNOpzPOvbSXvvaNv
ZDVd+ay+740qkm5H9aydPxlRVB+apSu/hqsqnkRX9Z6vAldLa0fyUchwW1EMkC/orwQrOvoFOi4a
ljMNHnIJl0syN9tTUFh7iKfYrw8EnlW/ZhqIRBGDWowueXwck6F7aBQRfivTZcPGeNvrYh4wK5Ne
0mCU7zqk8+6E7zfWpkuH7c1U9zsekReFw+agqWmeBpUUj3NZsztn5Y0T3kXC0Ls/ycSg87mwYFkg
7HXoLbv3ur71+x3gJCBBw9qNLJd4i+G6TVt9gaqKejfnovWLv10iLC/rDiYcw3LhZdc9DQFkrCtk
so9ekayrrQRxGQuJbMwOB46QNox95fHkF2u6QFjX2ApWX82KppUKogYyTnvYNt1ZObc+K/t1zVds
6nrY9qwXEtr5gcMB55Fo9C37TYuTpdJE0qStk/kSJebYq/7dYoY7x/GtH+5s1rnjMm/1NF9MsL1P
mjI5sGIavBa7cJkwpOuGUbSkvzRjcJzMD/jCeBXVhSvZxkQYzc2+DhchKdw+jT0tc+1XQBYuEjZ3
YlzZFvQXEdjiIIrkQ1CVfla3wvXg7GKhk4rY4VLKzzXRE549te98X8+Ff+V4AzkTNDBg7EnYr6oY
PqK71WtnChcIa+q27pqyGsB1BCqFnGfHx8Zr8wiXCCs1R/orLAa8MEFHlIwcgqhLvC4M4RJh22p0
0c/XH17O+6G1+TkaOTv5bEystV8nfK0tdEHg6nOBydibmsTfN1m9+A3tbMy9g1zqina7Sw55l7Ti
43sl/e5/4bJfUzfhGk10f5k0+Sufo0+kWbyQZ+EyXsgc9/UyYuh8aN7m2yMZB6/nonD5rinMy1bC
JvpS0qk4Nq2iB3g23CtWv34OChfxamCq3LWwUr0MqIK94YZGD9cUvt9B6IpgIUlnm7AI2ssm10/M
0DdlW3/yWicuzSVIBYsNW7SXaIv2h0aTn8Ee+zWzCJfm2ve2qyt0AV7GYv0fA5gyjXeDrVsz7lyZ
cS6l2TdlL2u8vIn69rAtq1fSW7g4VxWWNXT3V3OZYHGYyUjOz4RqPwFI4Zr/teA9JgFm6YLQVh3Q
fXgUK4z6vD6nS3TxRinKkKi/GCgjn1php1OcdPS93+jJr+dVvjRwaFhZd9k2+RyGFz5Hd0KU1+vH
wiW6zCxYhRqGuci8DsZTN1uQPQOZ7I8YxrYf6FwmT/HS7K3fjnIhr7iWsPSkI+ZJROSUx5M81EP/
3W+anHuUhRo6vlHcXOI++NGZWKdJl2u/O8OFvHL0jdI9kPpS9PYzhUGxktQrmBOuu2ZUkL1To9WX
IJ740zSExybfpVfkL1zGK9yUZPk46ssQgkkeAzQJJwQZQ78pd25SnI9Ja6dKX0JN2qOde3RfQp7f
c3TnMp3XttTQ1DaXvYi/a7td8glqgf/9y/9Jzv1elhEu5wT+KJFoQjUXzM70FOVtadLO9NtxElq/
hbKXegg7ur/vl3h6M1bDdtLU0ufQBBXOvniEH5hq9PF6GMp0EU0+HCDF2GV5Nc30FPagvlinN8w2
1KgPjUA4YKtifgPHWT/cHwq2v54LZIJhU6ewe/kW/5wFfeymzSvXIFy1rJLF1Ubh3nYZujy1Lcw1
w0n4peGFi1Bpsa8drZBHalgOB67uXV57+pMLl6FSPJk5zrItm61+auCD+3e52PLnfy+aG5efC1HJ
vV7miVZ7Fqj5px7kcWHSj8UQLj01ibxDlrres5JwyE7RAZpW6E7ys5wUbo3TrnWyJiqPMkAIb8FR
Lmllqz/8psWJCYhdAWBves8gUN8dVnRdPg6x8JOFEy6cFS15kMh83LJ4WlmWC12lUPSYvIAP3DrO
HtJjkrQ6DLN1Mvsz5ZU6NGrf/OICl8+qZI6idVHHWRDOn2IkddJS5oHf8ejyWDHMidoyLCJInfAw
XRBJplUR+unOwZHx14kZNSqSXTRtGXjy7mEZyvphyf18W/Hs/3XwPoTI2hBTni1h/LUw6kEMrV9D
tHCBrIpMOMrDmmcWMq2b/Gxy63eXuqpcKAMkUWQSlnGJvR+XPT8grez3UHJZrJkPCDBgGJgF1ZTl
Ezy2SezZFCBcVa7KRLnBc51l6JzdjoOMxbHifik64dJYSRJLW3YDy/aO9ofVIsOQQxT3zkV948x1
iazEoI+bzvmaWVE2f2qWLMNTuZOS+GUaXDwjQD8YNDYansUletsSlWpS+4HIwkUTytgGeAvsmPao
7VO6QAnxKqTpdeq6aAIM4JpoM+2akWVeU1sO8bHHBeV3uLiw2jozOD3AkiuraaFSSGaem+QetXrj
k7qsWrHAUmRvAhzmVrXp0g5PHZk/e82Ki6rJeRMcutAs63gpHkyAJoBZIungN7pzbiULr6GdN65Z
NW7sULPxOQ8GPwpZuKyaUXu0T0XMsujQbLxNo6L3XIguq6YnHod7LllWrOIJelmwy9T3yi+3vib/
9SyXWxcndRdFWTPJT8uYP6Cl755w262xnchi1m1cF2aJM1ry9+gofgm32O/id2G1lpumr4xcsz4o
muLQV+wq8R9u8OPwWytOZBHRjdI+FthBkOVEIf9LNTVfvIZ29aVIY4pI5biIkI6BOcloI7hZRsrv
qevqS0GJE8gaHOKykOERVKBs9F6t6/Tk99ud5VK1jHNjEcnZoB/SuE0eIM780W9sZ7kUDdTSg2Fi
2bTOGR2Xp23fPU9b56Xb7WG0yW1mGQRF14dATChhJgvxTGS69JAcV0CwFHPebgA8bM6rT0nMA785
d+GhbpcQ8Y7MmjVjzB8ShLynWq+N305yoUE6KA15oW7LxpKKFHX2JTUEvVxe39RFByGpWMEMVq2Z
jpYKqAfrnwyKA345I5dmGkU8NktpeUZI+XZa5vM2x76/3MlHyZ5YtkXBkoUzkWdZbvNTRFfhl7Jn
1yPzX1UjPcOhCH5zS1btcOka67L5HIs+PPrNurNLqRQtimAVx4WRHKOcnOAK5tXqIVykaVhiJdSg
t6xqoy4NkNc5wPzIz1ZduFQTXi1RN2z44bLv2LNMNn3KoRThuZGcM513oawKgUknYa2eqZr6LNf7
PUnC68J4JSXlQk3xvJS8wQsOh0AxPlAS85+NjPQL36b+zj/gGqi89ieSX1cNGfsmgKQ4zfrYJO+K
RPXHJuqj06qTAHcI94NbhQs6yQ5m5d0S0yy25VcRd+/znPtFeC7l1ARzMHRGUKBwNXnHE27SYowi
v8SXCzrNTOBZp66jL/EHIgOdTj35n9emcgmnXoUtBK6WNYNraf1ZN+Xybok5dMb/e/jrN3zt2zp7
Nt4mEoOFXjIdtNtLS2Fqk8LYuT01NQuOO9f9e9UX6H/QZan/+O+/Gb/6N/lv8hcrrioId02ZbWj4
uAV4uqogeCCA3L7A0Xd7P9IOmdD//mM3okGXrdpGbre6FzhQw/kjegC+x1L53WEuW9VF5RK2BreM
WZLDZIf/Fe3ueQ+4ZFUFV/AOrkkz0gZNeZjbGbWDxM9XRLhkVRg3BDL+3ZyxOpqeYf02n/DW7Pxi
WBetokK0EzRk5mzsITpxLUTBks1zI7tQFW9ipAnA22RNaHmaUPxPsd5ZlzeWiquyFbK8XYOO4ofT
JTiuV5Klj7Wf1pNwcaqKxKDBCFa9LqCDswRzOpFl/eC1yl2aql9hu9HAPjnDA7Z6UnGQp9PWJXcq
fjcuAJenWocGTS5ts2QzNNU+jQxqc2lToY5LxxJadmPlKXUkXLmtYAy2HJ2QS6Z29nUMxzSfkdf2
myMnGh9Ay9XGRHM2qyFMoYpSg6Pt/vQb3LnkWxs2oH6XGVdAYWCAK9+s0+qV5eMuWzVjL+l66aZM
xmtzgruJRYoy/unzw7mLV+nJAiSYpyXrCzE8Du2aQEMDVjF+o1+vgH8FnDAkWKKYd0vWFUV0IPus
U5KEvefo1/X6r9FtDuN0FOLmbFfdlNYDtN+1tPck1F+PrLhriTkNk7QNFPIzJHDFA8GJfCmETZ62
KK+9bhDuolZgo8tlLoohWwL+Fs0Afy808nP05C5qZWhRRV2N5c7aajyFE9lSdDn7lVlhm/Dr1I9a
jvmY52MWiM2+Za2Zn+oxjO9EnK+fxNyFraQsCS6pfcm2vrXpyuRLpcIXryXpElHXCzvKx2rOFkGe
K/1tLvy6XLgLRCWiZlFI2JLZZbOHbdxZuvPJeh1f3IWiIFrJNV0wJ5w084lsozoK9J55pSq4C0XR
emZBJ3HwErZVmZlKiOHDOMjzt1+32L826jJxGg9zjdGhPv6g9qE/dMng9RznLhYla1mvAVFz1iX0
M0Qm38Y78VuHLhSFJT6ZusKcW6bNqTL5e0OC7cFvITpbSBgFZSvCx0yhif5QkN4cOnNn7Btnl4tF
6XCqQW3IKYO14XrQbd88ruNQH9VS+eXkuMtGhUKUqhjVmFX4/x4GZF0fVRP6he3chaNMYcja7cmY
JeBaLkGwf6GzsXeQ4huz48pd7TPHkzYma4aMaF0/Qeav+VCTrnoeChbd+yM3zjAXk4ona2AHTceM
VeOToeLLFpde0R6ExH7dTtOmRXM1+Mgs7Xk69kGf1mS7M/jrL0Lk+H8dXEG8mcA7GOejCtFf38/y
tKwTXFtBM7/QkZkDawty6HK0+3ptBBeTQkcWgxr1PGd927PDFJHmRIrdTyqAu6QUW8KNQiqkzyo1
XNYwec8rcyeddmsdOTtYiaZlZETaODJMPAdLB/R9Yu2xg5DQnQjh1p9wglaSoGOtiVGwS0q2/mWJ
rE7LhF2X9kbeC6NuvMddaagEcliWjXjHyq6afkxVSU7TwO2xUht9LqKBP4UbabwCZe6WN4MJ37jZ
izrbdvvTVF11iggeWl4ryeWzJIEGa9K3c6Z58qVoF5X2BXpa/Qa/bph/XWIlKNaArOGAKmH4F/rG
z2ga+ttvaCdMtpVAGm+8XmHgeWzKzdz8rxta6meKwl14qo5USVsZLxlrWPOuyEu4fs7Wq9uGu/SU
qVoVTvkwZMmaLrtRP/smJz/8JuZ6uP5rzmN4ccx6kj3SU/aLZupDb5Pd83s6qS8OqwCQAZvNJrUN
6VCEz13N7mQEbxyiruFgOV6bTbvQZkVOxwMvM0aMSue2pmkdLu9UnO8PYeNX8eQu7ZSbCKlliMdl
oOTUgdMyTKOkUU9+38B52koiNTSktymbeGG/ISFCnmYKRWyv0V3aiW9yttTgKwxwAX+Xb3X+SOe1
vHMgXG/E39Ob3MWdViKmOZB0ykaxcZvaJeGHGA4yBcAK3GQ6ZoHfanLRJxEOCdQGyZDNV6FBC2ep
lOWbuZNTu3ENuOxTFOlgru3eZyTa8hdlYCHQtIY+jAkkQO78DXljrpyLP7CBmfakWDK5NvSwxWiI
2pgJ3ixsqo61LIsHi8xzmiyUQd4Rr1bPmXP2OIzfyVhHAz2Ha96ednhmn4LVj4/gLiHVzzPr1n2m
56AoeZrvIXhmz04S7hJSSyNQWgwxeFM2JoW8nw0TvxvB5aOinkctpxhaRtA9SUaj0xF4l9+ec3a0
2fZ5tjGbM7kvCCU4hJqzro7XO8W6G4vVxYA2paIiFsCam7mc8rQbbHkpTMwzvSb8TpR6XRyvbGwX
B6oD1pJVIz++Rupv1IoOaoS6xX9Pzz8J/NcGd67jUvfw9C6GPgPyWkpMPCjm7Vo7KOE2ekKXYPuU
F3X/vGyVPoxFqx/IrPMTt1r/9d8/4dY/z4nw47rR04KvlIUaKqlJ8j3Ku+9+QzvbvGbrOpptmLOA
rvBy+ljFfqrN3AWGqm6HaaIYEcXo+j2EPvjsRwty4VzVSwhk0kgULMIw+IDc53dR+JnR8d+0rUyZ
o6eqx14g6u8oRi/ykNT/85tqJ3g3cw5P523vru7q34f1AwtGzy3sWhg2zWKmMSnpWUuNgG49cS3v
vI5vrD2X+s4pXxuzFTh6NLCGuF0OYjFfvGbEBSdrOeylyDF2MSnwh4NBA0Tkx5RwF25Ew0fFqVV1
NhnzleswU5z4AWvcpaf4RII2jyU5l9P2IkXwOZ7qO7HijRjFRaeUjRZjxoCcC95NT8GOyEG0bfJW
TyQ8QtFo/+Q3984mQtnM2D3OyRmqmWle52+hbv3Zb2j2a5g+IPVewY2SnnNp/qoGdZxgLXvnNL61
HJ1NVAXrFkZLQs7ogfmLxPGfW5/fU1G4NbZzEQZ5GxWmwJQUpn3baRYe4YkbnbwmxQWosD2xDhl+
eKfb9yrpYKMpBz/5IO7yUz08gasuD8lZLv27gk9P0+anQs1deArycFInNYZOVnVIePi9iMi9Dqob
E+6iU7YXcysGgZ/NURqW9keAZ5LfQnGVoGreJoVKODlHSf3JNO0fiTV3IppbP/v63//1DFULgwJU
j5/Nd/o8K/nYD6Hf+8fVgerhpxWr7joj5Xfbb+fERHdSR7d+tLMpiTZsbijmg9n6lIyHVasHv5Xt
bEmeV0GHyPd6ktR/kHpPt9avh4y78k9sg2JorzAdfVW8M02dKt74vWNdUqrYpjKEAZjOBjK3aaLX
/biXwz2TlRuz7SpA7SKOlqmuGFwYi09lsEE/bd88H5cuGVWWbOGkV+wsp/xrNcuvSb363cguGTUl
3bLy+bpruvytWdQhMsRvabtYlLalHOYFyySf8J4bCwXFsDw+eq1Bl4tqZFFvBZqOs1616gnq/fw4
VfzeW/jW13TuygbIOwk0xYaX09e56U9rO/mJJnGXSEqSXVW23mvQhjxJuRb/a5fVL3ZzkaRKsSgP
Ck2BpAbpOE+P+6I9h3buSlOtuUrmoMoY/JBEla7DV68v6dJIMbNa5isGRlMHDlh70FPiF5e4KFII
nUm4wk/7eQ5nnlZRv6JTEuojfj/ceSauAavzkMoqm6fqDa2aH13U+UFU3GWRRrHXscork2EDAaAi
QGl5Cnmw0e9rujQSfC7mpSZDk811uT9FBdfHaPZN6bg40lrUgwyH2mZV1X7refujjxc/UX/uwkhN
kOtGr2Y/w4okSjc2k5Qp4RezufzR3tmZVbHez5q3R6Hzz5yX99IKN84U1+yvSzTpgXabLOD113xH
2/ugQ89nLHF2JxmSxFo7sfM0rmtzCPsqhtx+Nft5SzOXQcpnhcOK9k2WB+G3AHobFan8InzmIkhr
E5CeFrFBJTmH5mM7rA9cyXvttOGrmSLmSjwtAxkgZCZttrWt/b7Ugnzs7aReilnyR5+DgLlCTwk0
QkWyc5Pty/atqfQbpogX+wVl318jz551JKdoM86k1eqNaGPyXIfddGe5/8PP/57pglXIr8PHY1it
69KYDMre+hivunvgVmwPRbPRAwvFfCg6S/KUqnH8vEfJ/rhgDX9fgmX8E2WB4k+G+z0/wtc8f6zn
Mvq+9khxRLQvzSM0KscDHHRofmIk7I+FGqKHfQiNVwTAXMCJlxM0ATHvZxSfjjDsq9N+rZnXY4K5
fNPG1RaKBdqpybSnlW4f6/FeP+A/usSvTboTPle7gGEFtTZTAY7ggwINfYQy4xQ/VcBk2sMId5jw
QKoO6m9w/XoC8hq0hyDI18MsC3EaaoGsYDhWwZE1Ca1StHQMn3hDSZYXs3osi5kca8iaPMboJP9z
6pL4LZrU0UiupOyPOd3wYeg1qjFc0D+WKS8fIKzbv+kZystaDesz1AptlnfdvfrF62cfc6GrfFB1
1Q2Yzkj/7BeZkcnPQIa5MHkMj5TJtINFWCLIh24e15SNMvaqbWKZ/ro/ohHEYtWG9Dxwtm/v82ht
1iodYewuvV4lsCz59S80tpZT32zkbNQ8TlkvCynPbVWwP7zOJve6rDkKX3wL+TkOT6ZvO4nCUbfk
d+bnxuHq3pdQ5BMcAiU78nnLMD7zoM4hQC8Rq7AWvZF+O/23m7OZIAUfFvw8J8L+EfVm/ZLzpPc7
Yt2rM6Y9G4cIjn3TOoz9MQgAOq8EfmN36mqvr33qXp1tVXJtC7ud6z6YhnQa1qRM+6CtvVYQda9P
WDNwiDv17Lwn/ZqWV9D8AQYW/ez12qfuBQo7gaUQS8nOzUDjA/reTJwGmw0Sr6OWurdnWfc9NyZZ
z2QP1NcOFamLnAt554q7NfvODg503JNhQKKcaw0DKN3F/XFU1eZ3UaDH7df9S7Y4b0XXr+dRskal
Apa3R1XGmx/2Sd1broiDcd9oT85UVwMq1nrARVdW2u8RQ92LDqakSb502MENEeEJSvcwgNnKffng
c/xQl+QdDB7SVNvlLOuavmdLbfOjhZ984rm5nLg3bua+nNi8ncMmn74b6D0+7chdfvT69e61BdmI
lk9DuZyHgixZaRV+d5Lo0c8XjrrEMINAP5hbzE64D9KCqaPkI+i69S+/n+88UJuOi35LtvXc6KU5
kjoua7j+8d4P66UuNDyH0YhsLl/OObiBFzw2pu1U13Wo/c59d3rUOM+jLBA1wLrtbbT8WXu2ETEX
ppZwDUN2Dr3BeVQcIT3wNQlCv9Yt5s6KrWHlnIdBnXVr/yLLHK6WuddhxlxxyToOWIMW/jJrq6VO
x6SvHuGd5ydVw1yQWrM1Nm3TNtkedPzNGtsV8mWenmfMZakBCYcyL6XKoip+GxEC0LPxyiCx3+yC
ycp1AynMDF0J/8uD/vNOxZ0A5/Xrg7kgdTvDfD1QSmWY+vdxgHpirFc/Q3qUgn69O3SlrICLoMoK
ZATTTQNOaYvKK/3PXIIafWA0DvQSnEUVfKtH1FvQpep36zGXoC5GHWzFPgZnvqkvrLCZaPy4ctju
/DopqilFXVgk0sd+qN6sRj13mkfvfU5E5pLTQ7A1UZnMJRpuhreI8ea0Glo/kIm55PSUr6GIRVtk
hpXrcWoNDIuK3SvZyFxImptCFHAPBWtEVX6CAsGGWMB4ZeqZy0gbDj/YALXQTDfBerIsT1L0Yr/4
zblTh9rHNtlX7KIzakbjc5js+1H3zA/wYq5n7maTpZlKmpzHXXRvNLCIJ6KlHzzOXDRalxt8HmDy
ee7FOh9sFfJ0KufAK7JmLq5sbE/rBfLM54HK+jDQ/bh2pR9Vz1yhx62IEa5HW3IOrE3SSsTfwnYc
vcIu5ko9Dj3U9ChkHs4q4OXbPODfgmjs/FajSysnI226BIH1OSqrl9zy5dSE+73e52vc/0ryxaWV
k7LpYfyQR2dIGoiHWPDyDH65O9qW+z2YmKv42LU0qNeSROdxneiRdmz7JNde3nnQ/yPW8dq/gP96
QPJ97zgpm/jcxwOLv0FHIX5ZGknSclf0PMLE6xBxSLbOXV6/F6aHOeJAt5etFPOHETbvP0fYMTUP
IoS2dt40/CGshuVjzHLyTiBV9ADLTfKZalk/ztEuDxP8GZ7RkGdAT8IZ3utMcGnZsJypmLs6PIdc
t28hFcrfDDaCkJrX8C5+DXcMgKt5FJ7Fkv/ZBfaFIkHkN7STvKMBlsw1ljkHDd3w5O7WQxHJe3my
W6vTiQhMIiET263hGdpYGqILXbQfWNTTj1TNxi8wcInrkYXwtVynEKWCYvuaTMl2ipvy3nvyek2/
sjpd4toSOAsbuDqeFYi0j3VXrM8VDs/i0E1y4AfS9pD6iwS7pw4d3fh71//+LzQD6NE0270Lz4tM
5BGKEttjiTTUEYJi6sEgTPlx57tfP8Fr/7DrJ/vXHyJ0r8dqAZ3BmonOL1YkVX9oe0OPSdPrg4UH
SLrx0L4UOiTiCL9mhgZzaid8waGHV5C8dr2wPhTPUV2JLypci091vckPAK8Hm4pu5tiPmoCb3BfA
NwG8SxDUfkhIU76rxqB4hP7l8qmBnNnzZPpySElhogxJ+897JYqTLW39qNHO2jdpwmf6KDezPXY8
MJ8bboOLbaJxScOYV6lt1PClYMiH3JmcG3PjJEHMWJtGdfl+NpOBjjE16ylW/E6p8tYXds+7fu5R
Oaijc4Vd/QgZoOoh1MKedN23Hwe1VXfyaP/4Or32hZ1ApdyGqjOyxdUAdwDy3Oqlg90WaMV0gQHg
CYSx+QKhoO4HWhPDU83KvyirRUr11qQKGMLjUG7JHSjwxrvjN5ZWdLQu0LVzHuz+c4AmXJprTK3X
53Jx2qCzUN4VyBiKKfq26rQZxjvn+o1v5dK0PCjqKmoQvJPArOlsVH8gZAnTeBfJoSfSL3HCXCG+
utaRonnH8Klqfgjy8dHEnt1S7Df2fig6CP/H9Iy9FP/dxkn+0MMr4n//PfnJjb3iHPHTtEEcc6IC
GSsp/4jJuJ55FemLqGJ7GorCPixtsp1jkSx+5UmXx+/JvEVz3YlzheLnWWCpHuFonPs9qVwSn5Yd
0oWjFudOiv6sjKFpr6h8+e/ZurUPnNfgZiNOUL3gZ7OvxqS9RURSLAn7/N/D8+RWCdS1kka5uW0U
CrZnS6KyEIeygjp7f7CEB4KlEjJj5OO+zNHwU6GKLE1a7dUKnR9WLQGk/FTCwrxP9xr3QZvCWNZU
0fsCaM/cHPqBTnN5GJMoATSz22Gj9SGIeSP+GP/Zgum4AmL6u5g6WawpivjT/raK6rD4ASmhGqmp
tYBtE03bXVfmLVNLc+o3yR4LeJgEp4FYXBbrPKknDZmN5FRCSeHPMe/6R0B0F1ZvFYyAzZaj8cyE
5CB0GR4hngxZVlriApYjGtCfuiAJLw2UfT9QRXJxJLsql3TK6/IBdgV/FyrYf+ZXgbtmGqu0I3L8
ksdr/tYWTfRV/5+jK9uOE9eiX8RaAoEkXhlqsF2ekjhxXljuxJYECEkgxq+/O/exOynHBRrO2WcP
+TY/eTWQk+LIJFmPxrRf+7SPtug31jdPI8yrfhkhSHRW8Ejpn/g8YXkUE6o/g0Wu26joaOyfct2N
1WRIW8AbDe947xZRjXNm0OtS/6Bjrf5q613Rsf6b6470Icd3QFyDCluJyURTsahry66dzQsfN4Qj
J6PnJ4fX+Uxg8LY85n2z2bLJhuwJCS3NU9RwfelnE0fFjCSOsjvgxw/0eEvcN4ihmC2UyX9FLQxV
BZcsqahJfqRSkz9NmnyxvbOY0+nxLcuFtAXEwESXYG93FfRTWWXcNFVjGuZTK+QEAqaOGoxyOex8
x2Vyb27qEyRw9QoZ46PKk/myqiMhT3m0QQKnltWvl3ZsNvrDW+d5HdkBn5/3bPs3BU6Hrlw4Mxev
WXzFC7D4LYcW0rarWyVs2dwK9CcUGsG47VsjxQrfz6nLd1Xj2LRtKKOhF8NDLPDRgmq7lMcoybM2
kqRlDz3zqZHWIMl+XtM5qsK0WnkNXa/V07DN40ljvT/0O/KHZ+omBMxyx6th0rTI0JQM1dCb0b3w
TvTklE2ek9OAqSA7tdmWj03lzAFMoMAI27qngUezuGW+8ept8J6RJyviI7CiQeVIykENne/wm/g+
OgM8TI6h1AOIHHcsHeb+lOzTOp5gXyHpxxIWfTxHzYBUNg3RnPuF2UC3IpfT0mT1RQK+wFJ0blmG
hyQhPX3YQAvRf/QhY/0Q6wl/1eCZZC/IkCNRseNlZCels4Gd6DTm4rIOzSjKgTSgdxeOIMOuXKY9
F7dm4Ll851CmjCfozOCKJyw+UB3GRrAEWrc0NC9IYIKZJqRWbD0p71L9CYvNCUwaNGeLfHIUC/Es
5mVhd9a6FhmrzmjgDU7O4JgFxLsvz52YZd2OUQNKlZd+4cWUryv72VNK3bvfEdz8IlKToWIhAtsz
nWNHL8eQ8u2rTVS0wOtg1R5xKlskr9TACKmKVduqa2DKhU+ajy29CdJ24b0b801cIIfQ0Q9pUocC
0k58E+BDtjQtBV9d84ZPDfOz89lBeLHSSAyPmpNpPsPwmM11aiYyfO95us03HmNdw5TfRLz2Cdvd
T7hbzhk6zV5hHSOkKj+7bs797aAyqEvetsb/IodIzG1P3STjchk9mWWBiEzKrhwGQMPfsWn/qTkt
NJ3nNoYz2KXfzC7vHQQP8YWpHJU7VFRbf1y33CyrLLsss7oKZEv/na5zHC0/h4PZcHKzd/QhwWm0
Z7XVtmnvOg1B888lZQz+e2zIWVIMw9qksoCQHaTZHmeFuW74Tu3LCOWvrZu8mbIr7EKy/n1o9onf
KYQ8n/Sosv7cr/j7iAA5bFPDi1v4lyZBQGRftHGX2AvKmH01VTYspL9A7q+34XTkAoEme48X8xix
FFwc5LvPhp1xEUG1F+dah+tq53X45MjYZpfEwpig0LCNksU0snGs3NT18d9jXKL5bGJYx7bFOPJl
L5jKokpOsY5MSYz184dN+Eaeh37ohrbASaMlXB5j4iVgKgYYaerzlhzFEVtcUHlmdPMffDTW6JX7
OJ7vBvjibefU9Fw8xF28iD+tTeL4R4Ch4HBqGQ3NLxqPa3IzPPXhNW2xSL+WJFr4VYE85UnhoiRO
/4M7WBgv9Egjcj8NyzYUGfR2/pMvy7Krgi6YZP3kiZ7ik9UQLd26QNj2sHqK5qjoFym6jznMTf4o
4n5S7xs2wqKKlK9T80PsuolObbMm7JTwfZMPGvK9qPR0jzNVmSSlML6N1ujcjbPP7ldwyPQHsKOk
99AOL3E7VY1OcuAsBJcJ+YMcWqIr/EOm66p/m2Paywa+9/taJEMyEl4nLM66B53E0MiXB/ywlr+H
8VP30Q5ZGz7CoSOO9mxv9x/Cik59pxYczc+513S31SgiNmcnpinwpDoEF4sH+Lea8SVpIzKpi4Eb
rVhLODkEf5mV36i8uLzR+6eBWAzXg85o2tSwXciNLkTPXLYV7DA6Y4glgOdHWoTERctDIrxuiiFv
Uo7btmkm2NCzMYxZXIOVx8RUKTpkNj3zGYyV90nDxi47r8gjghn2noKn/rudMx/2ks0LqGpmbyDD
LsQ+yIUVbIgjsUCEq7dz0ws7decGhgUyrjTLRTTcAZ6f6UuywLp3LemWM//RmmF2rqBdrPSdVf8s
HctUx705il6svINyeHEHq8QSBq7KHIwgcm6HCEmG8IqlbXaFxfPeXXg0xMtXRhzj5zXRkTsrQE+i
yg42ruXETYuCadOTyvQptryRPYYyCxtq1i7Hfu7Z2iXvUaOGqd5mkX61Bx/iT24W2l3chri0kKRJ
2Qc9PCfRlpGCdXGbnnuUG+I+lwnZEKOaiW2/ZEdM7wQyJ3bc16vpTs0YLeTHQDt51CyPmqw9y2Tr
ood9ipb4jzAJuaRpnLZngZT4tkb+xZQtZb4gI/emFYmTm912OPWVQOkScHnB8XmWRg7wbDHL4iE/
pPs1msehlusMs3g3w194gYPPOUcZNf4GiQq0cXxlEAKuY5evPi/UsOW8FlSAd1wcCCUarisqS5wa
utVzkcN/+kWAAT34AlXVmg7nvQtJ8hofbJPRiXLitzvDrG5foniCgSxCJhKUa9i6MRyyOB1y9Z+M
qB8vQvO7GOyeq0pg74gTNrfvq8vhDeqno9NVy/dEXLN4GgX+bBqiqYiAwun/ur2B+vFYVKTuUFkz
+iuMuLmeQLE3yWvjDtJdlyCwABnYgRhshDYL5ryNkcdvIrr0mC94f1v3crAMaeOT0X8xdMJl2DbH
RSLc+IvzSYG4sy7D4p4pUjHmB+7U3j5RiIKzp30DuPttpxDBXKASMFoVS68yhEP0dN9PCESa7Gce
x1F26mUg4j2d+bx+y2bIrL410ozNnxa/K+qdjvND/W4CjxiBXOdQ7OkweWthXND3geCbETYUivQa
0sYp3bF/x2nZ4hKIrd4LS1IurwL49qndLPjGcE90+px0C59wVmxd+9SwWUaoKHuCjGmQCnVuQNis
FyGS8XvGCBKWS6LNGH2brddurTGYaDJ36fu2P+dc4KoOvBG5Ksd8iCiKsyPjfxsYoFJfssWt5JEt
a6avyXZktkiQMnE+TNp+462RDqU+Rx93sq1NtShWMhNzS8U4OFV0rTD+MWm63sbFzPaZ4X6OxmTC
i4tke9zgF65mW7Zu3wv8/wjU5j5T88uECwLHH2QsDehPctJDRfdxc3+zZo9e2JGiezcwub0fUKaH
AydaMh7A69JIfseqhfs4h6n0ep0EiugCQu6dPMbBCwxjmzzL5QNDFG+KkmGxYq7xg/tLBxuh7bvi
Ll+3m89j559X2+y86ue+Jy8oFDSBkUG3B3mKDGH8dc5RrZyGkc3iZcydWs/TzJuHVASYduSZPKPk
kh2En6TLzRkCKBo/HSgDTe0SrCtbj3D4mPx1yWzmPCrqf/ieipfopufWL1/T2gb+3wqjo7eVJeIT
zSkOs1O+G9j8L0mzzZWD0fffHQGJpcYo8RQmOL015SgamQ4lDh+67HW7Qj7rz+kMRNRfpXHW12jw
805U6UzN+l05JddQYSIbvKyi9BAUOTzzmMzPWT6tyTOi5KN37VcBsqpEZyBKug+6E2/ojOHmNXcO
Cb7If0QyPC/baGQRPBsBraZZpdIhwDoz5OGmNko+Jsq8cuXWRm3SVMniopgXpoUO75eP02itIroN
c1d0x9osN7+tLeLSQoNKdsa4i/RJPW2ycb+FdmKtO+yI7FXgS8x3uedr1pcY+YSq9W6fQdsSti9M
xP4Fxw7wpE/Q7rp++bA0i+PzLv7l4ZV8i8boDYesYSN616jb60MhlGwt8jHZ0qzwDrbGZ9apTN32
baT0siIDfP5cBAzNVBGkwbhlOjCZyL4hW68bHwxMqZMcHrwzbtKG0IKPncX1CIzgjvX/MsNT+CLX
Yp2zaqCSJtXYke1dryI68yRJn4Z5j6Iq2vDfwN7pp4eniTuF1rc3rBV2n4ouxxAq7FEZFkevhu7L
93Zj9tvMs24r4Caao10DkBmKGNOivSA05jb/ztJ0wxhicJ+0BccH0DooJyC6HcUmc/YiFrRYKElg
AhujLTxrnLQggh8pBPRr9zzRESf81hz0Tlsz3mN3TXFpEWQHoDs/rh2MrUrQawOq73W5ZCSgQNnG
DMxCYUpomMZz6xZZxWBGXSaaNWcum/Wu1TigRLzY0hmb3eIYgE2sXIuCDbR0kTYjsmcOUvNpjAs4
4nalSOhaInHYnpclde/TMuHQgq9n1TY8ruEEyVAigNFIxfpzDHmHtixF4RTQch/9RGrV4syYE36U
XWBrISyCxHcKwCO07I2qJWDJQXaGg6KpI+AnCZ5B1JxCR0Z0TDZc92j7E1LHUDVKNGyG4/fRttvK
eJsaPH+ZxFNpuuDvBUoEdAHp/OU9i3+4HsdHqqPlvbfTWvp0ZM8IT21/tLRtrog6bu5a4QecJ34q
aORZCYKjrHdN4Z0WMyNraLZQNqncRxewKudq9y1KOsRRhd/z3orCNRAvteCJfIdmG9MmRuVJNIm5
dA5FIGjv25GWWWQaWOaibd7BPTqDYc3uwTaxrshwNJylXRjS7SkNqt6aVBiYR2bbf6BEogBGc5s+
+85qtP98c5+QLpDLlEb7awrbhbOVfOkgODzw0KTOKtl6UvfUuz/Dsor7mbHpm9xcgpWfaAxTGJBk
hcVw8plE6kXr0kvWSlMjqgILfTTDpdfjfpR7HtaTiXynCuIb9Sl7o5/anMpfdu1YkSyRMTVVsX3r
h2bbTx2olexOE9udtAlsruK0H75lUroXl/bZRxM7/YU01QjBjgyFWS7Ej8NGEb0hNkg9LePQXNdE
5VGxwfepgi0MaoC9m+1ZYwj0EXAO+gs7AHNVrZLNuc0a5A2nrieqPHSzX5o8lqq2JIrWgpOujStn
bQZwa1r2EdBROw9Vh+urbo5mj98ns+FeLjRo4/dxyo/wlmQBgTd5tkS67tHHTDW69TQtpiNXj/Tg
8kZj1s2ITuc9QCSz/yFkN+8MfIMbi2C1ineHFhFt5QI8AfdkVAcuxm/wMIXD9jgjaOyr0W3nSoIa
6lG2ycYg6AipKnh3TM8yRokZjna+2+cEeZtDLLx8xDTMdY8Hyl9ZdyGVT2mSD3l1SP+vHelRX5QC
V/0HYxu/gudnTwmLxq8mkPEA5rk2d1DWKF4MqFWzEqujlWVPkB1aJpB8PVG+Yhuty78YUR5nsODp
x2jNTsmW8bEYeZ7Dln3izsBFoaX+2nPcfrUx1P+LBHEaFaTJXlTiJ3aLxiD+Eq4HVTIES6LHazfz
TlzKsYoxASA1CDEoUzjeqq17sYffqPGmnwhdbT6tH2lWxCKSScnWFKWxmocFWqwNXWa5L/kyY7NM
5Je26/yIQyH+GL1aP0eM5Z5XAel+QUiHNRmtR7ita87uViXVH9aH7D+UbPznQAxHTyaHJbrfkT3y
pRrUbyDZp3tbSdRJj8sxqaNMN5rfx3JKcJiHKXntAqq3gmD9q+JYenmfoAJRpW+HZDo123QMJzml
i72y2Jo7H/+DQDj+sbzAjxgC6k4DUKP3qi8pdIj8pxYy7SuZzZD5JJD4ZeW8IgH4MWSkg1M3d5CD
P08bx8kmUpx/z8cxN9GvDVXdXTZuoe5gLcuqg2xAXOE82OU1CB7hG0yKkWFD0k1kCIJrZP5yYNZ6
AeKB3gyHImkADInePvhAiC/5sEfQxXicF8p6lvxU0uVPR7LZ7zaGp2d18NCMZYq8PdC9fTMdM66D
bfLfepYef0KADepGxJTW0W6GVxrS6HdkDT/bUQR9P3uK8i/zaTdd9lXrN3ZoulQE/ezLCivrz/bo
+u4Cit0xl+MGaO/EDEwTIEfszXsPMdITpM/Do+PQzNZNZtVYA7NgSzmgB5F3Eqj8fMEn8rsEFKPh
THnM2iplo8V7ItrLchNkdDVjUPiUinCFngOcj1CFMaUv+brjheJnK19wNRxPxEA5VFhcFojSohuu
LAur6uF+le36obNpGgu/95hnMJ+KM0nHAABl31GEp9MKDdCiu5UDnJWqUskeHbWmm7R3+uixUztQ
NZIrnptkdUZDe9U5JnzrEGJyTfDoPqJ5BfTeozC55RS6wFND3LRfedfZ9DrkKf81znbpnjnTyVDM
3TFgQ+BmY/4K8EB19cgBkF2OaFtYmc5G3Ddq26HrREoYYG22LPETaq89oEtYgirFshGNFq5d1gry
hH/3b9LYPL/IILufqSbKveQhVtEL3+NkL1Gg2+0cTQ4JKd3O4+d5GdqPLhxopDO9A86EoVqH2Uqc
xn96xVGBUJFNso6DgwSKQKAw31Lw4wN62oVslfaaP7k2Wv4bw6zhj9nZvEaHB2AFwlrXI4ZR9R/Z
0tKKH3ObYKnvi6oGhspgRGNmTyJf1XmE2QEvOp1Ff46F8xsQCcHOO/X79V9sdPuHupG8LqM06IXG
xjw4Mhv/zBUlV0CQz6pf6VOMKOg7+LLiydrdwtlgTBoOsHEwip6HaQNlddCzfHd5v7cFielyNSy0
aZnoTZ6PBPkxvwLigGripxEFvl0fXNqm6NLXbfBVtmWSnCMeu5/eTUleoeodLZRjdnZnvy8druQZ
jVnhukTUFkBlXhgbI55rSZW7JbFoQzGhsjRFSk14VQPslnC6rOZs4/74q+iMqXCvYK/+6JJlDHWe
w2zjLvM4+oHyClQXmR6mf459EYo1knjYfRUh06mqNnbYpU7SPG8vHSOClUBHqTnBDNGs1UCYzstV
wkaHTSvDzGNn0GUwDcSmiMmKE5WmQ/6YiWgro1ToPxvtugU9hibLqSWj5chk3lDzkF2eWDLkbRHl
SCJD5wAL3EIqa8L1GNzuq8HuShR9v1hTGQ8KGwJUXHflM2VPwK2zqu2pfBRNinWSaP7GQgK8SqDN
LWA81Zg3GQWkEnRb3qPUa/P/h2KmbVdlGDf++yoggRRrPktfrDENZyhmDlKYifb1lmXmvZlVOCXr
jKZfTQZzliUfX+fR7r8zMmfwtTEYIJTriJK7nrXGSQB2uSDPCtku3/vj6OCA2bjuNeoQhvjoBcLc
0KyvsNmyGE3sddZEG9BRUJTd2W5AcUtsPD4Uk0N2S4FR2v5qpd/nCpg+7oFkBv5XBEdcuBLZ8w+Z
q274Oqhb2wLtJdAC4iwe0oCU+vtmpG1SDkM6gI/bqOh49kw23Xm00eJRIYf8AVz98NzMsC6t2aCF
qDRIa6HaeN4d5dh4+bpBV7mUOxyOvmOyNn66mO+ILGvj9pL1cXvGPY+bSXpzZ4CLQWKMrvHfZGFR
T3rFmoJV7N5n98qvarrbNWcOAzXgDJdZ5mar+3bvPzzA7lraRv9aU7a8w5B9/7ujsbkDAI9VR/ft
O7wToX7rIZUVp67x6dOM1uaKraXXaqep78thhFwY3U3PKYwDaTR9j20a2JkZ27vrP4r8XmI4sD4O
KXgB9xhgDfnvfTtiTONGVN84MEbz6dy4/xkPlcjTSpb4eysxHZPax1cwF9j9vMYN4r1dNp23o9Go
0DGM+QxsxCqQYotBn6GOYzDMPPreBjnpGQPwt0Cp+V2s61PSZGllsrRbLigQbNEmu0JN4cPf3G7T
ckPW+ZDUA5PHfZey5Co8HR/CarKzIuJwJWA5lQHzRZZh5RuzXS1eNABSuNhfDZ9wwaGa01NhtnQE
7AC4FBHKEEqcQa9P/iqPoUqxRBjOQKu1fC1Q32oc9UtXWKmbt733G8fymritZDQuOHhWH25ZtOkv
k+YogjPI4DIkGaWYsnCp15sLg7cXG0T3bYsUhpyQbP/YcLXhMp4ODQBzSzEI9mK4a0wev+4RhT+x
iki9uMTWMcGsrMUZg4OOojKkQvEa9jXy7nDzcFop/vmYBHWatAXml0PsNBsMeYqBC3UCLOxksfJF
+wpaRv/adTk6MZhcY/Q+kubmtEXJu3Rb+FjazlfNmGW4VaLeFE4kx6nR8NfFzEo2pV3y5LLyYXnj
2zz3ZRhxhkBxwm+r4e5C92ZIMdvR7AkdGObdGJqVQ5+NAAEaSd+nXi+nYKR8AXNAVIHxtdpctv6c
o2mvEoycXz2P+ieDsLISMKe9KN5Eb9jtoIsSJNgUQMPi89yMpF4nAAi4C+W5p9B0gffRoC0RiCMt
jdHYl+YYUMLt0HuwVX3EsYf5QSYsWjc9P44GfE/RoO4tY4y2LskEDICMUt9mOiQFINENLWeAVfE2
pmOBfEkkHuQprXbjXxewQqqEQsicbTy7GNtslzTGMHYY9v0BzcZ+2rAjnpcs0hdQkrJr31txCpE5
zvD86h9Cn+X14Ns/A4TkJT4KSbQbG13MtkPQ+W71Xtl8y5+7NiNvq7ZJhcEkeQKo2z86beI/WOy0
OlJlS0qXpqk2SzDlkIksLFWkaIajqZtuaT+oBGZIDZGXSceq4vKYcIpH0QfoZg0ATf0R78ycEVou
TosAHwvrIv3LIfyfVX0gmERWLeP9i+I6nIBIYyzabFtFRz6fedh5VOhm+Q9Gt4Bm2vm4epv+RcH9
6eXKXmGSsVczTH0etxYzqxU4/XciCT9j7JtUOtryq8jH6HFa/Qdz1tWdV5iuyCZHvjZGe2hBWtyW
LU+/A1mYzgCtujuSQTIO0qHHRb63n0ka7AU4JHvpx/B94r1+6wlDKOqMGgAKpamBOWrX3cO3XLzG
vebVMQKPOEUsN0WnxjwprN1NsQdOqmaI/0DVPeF5Lll15KMBf0XtjNcDPDPGEkyWocjXbFlLBfaE
wmUP6ULlO9Ca/Bbk8wYVadLCw/NDrQPd4NPNycDSWiJZuZzVoQw9r2HGRdixCPOYZ7+3RD6YeUpo
dNoZpFVApUKQR4YNYLLl53Lk23BB2bZv3wClthbDqn1M8x9qWtI/Wbdb9UTUxn1tY7GPX3qnR+iK
be0yV6lJ+eR25Agz+BDaE3uHxw2zmCwBkwBj7tGppwRBLfThGE1XpXIxyc+dxoe/S7rYYNxIw6r8
aw5J2Yhrb4lxS5Lex+sPKMeV/xTRyvxeDE7HI+i8+ANUG7CbXgtkP8yqnNNWAtPd4/z3HHrU0CkX
8hHjzy6ux2Vo/u8F0NYJD+G7WmdtinUSY1Q3i2/3EqAuR2mZBlDHcSMi4h0cUmcT9bH7LsXMq4lS
1j9q2fg3NJQONVKP48aUuj/2N4JkjvEl12JVJ9hKxqTMe+9uAFUS0Bm6pnNfC9h7w3fXZvvwGiNu
ZyxzjYt/Q/bWOraFxmZtH+zkvCnzGP7W6DsxxkoLXMvD8DSEcOBJywNobdHtAKzLfo1HjBpoCsrM
XZ7TdH+A20Ijf4XI7uIJ1RbRb/uaHa445tStb3rwWExJgtFTXNN9Td4xeBXxcweQRX4pmO9+zRxM
bBi8gqiuqyUjAt2sBcJwteMc0xJI0xE9o/QJsp6Eir7nK1YJ3OfTTnkCYoLmEMZLn2W+kNGsB+Sp
Bg3cOGQLchVKocS8fQsKw5lKT2A9RQW3IPqCS2vDZjD2JQ2Zv+LVgcFXY55n0+xh6xXC+ibWgPqA
ez+Mdd7E0fyry6Jh/cwBKYkEtrXjNg6ox+CkvpUe1zowZVxPGsO/aXPyJ20jTMThzkVFdDVOTcJU
rQPd7K5PQDnqMIxH1M8t3zMTX8D3GffrNEaTsRWfjOgfp23c8jNXrXD+ivBGibIIkffH73SZjSxX
AvE7SGgzJk2VMfCg/6EAbdGXDYFEzlfbxGfWwKoqg6VeweIje0SMVj5jaJ2AoUFSPKGlyBoQBlwR
RXJ7mGJkPJh79KTodoshgVXp32zPsmw60YXpA/QfZQFZ3MNWQ9rxtOkFGNhMJOtvHvOw/g8GWMPx
c8KBlX21cSAYTDLdr5pcCGSgqUGtwMGVw2yrw3evQmK0iOsjZsOA3kmFKMA//IgjoA1ng5cp+yvO
EzRwCJm1yfGLyIW7ik5B6O4Vw4J9tY+CJNyQCt5f/viPxZJtHz2fVYcJ9876/zYgArM/aUqlOjmh
N+/KKckOf5MHBthIe2Dw9NgAD5jz8c+55tUdSPrFAH4JvsQ8VKIzgpkzgSi0hT6hgG9x8gW8v+M1
dl8vlkqEfbyBld4PtzhDa2ZPuEu56ItmztCf7BTnBJ606d1/2MxteiMh0b7wK13TU9wGhd3fISC9
XOJJwP0r5F9SEf2xoP7ZAuZcKhNTidzq3MizS+XRvzZswnV9EDM+4zBh7RXDLZN964Sem6eV9Eu4
RQ7s1DvYRCG7tJlGU4GzntUtlhtqk8WLvypvu7zYaOuxRSXKCpSMPkRvBme2rfH9+7nWoEb3cK8R
tI4ZOebHJgWg85HJg7nfYHwlfz3dDgFoAQNUwNqrSB8yDKnRc2C0Qc8NG0G4im3evwqnc+R3boww
Vi09SUaY+aT9LwWSzfyUo73YSwxGub9BDS70aafYv7XLMQQu6LwdLim9gjTwbbVhpXUek20q0D8c
/+PsvJYjN5pu+0SIgCuYW6A9u5t2OEPeIDgOpmAKKPin/1frSsE4Ol8E76SQRHG6garM3GvvvF+a
ZlqbaMTgscZFwfz1wYB6ETskZtaiFYR0LBQkc3vX2u0wx0lSJtmBxNYMVTJb2FbHy4Obs7HnpzY1
Jve7OXnm/GHWgW1tloGGnOHouLzOtjV2FMeEJr+NVtjs+wlizUk9/xg6PWM/AVsa27JkvV5gm7xK
DDIKXvTcZ4IdssMqDrnH1k3TQAFEYs18FtjwANgviRRMiVRplHjVi/JBu0Hr3WuqXYqWrB9m1MKi
OkmZ++vRI2HmCL7u/RLhbGZbgA3zB1ay8TnlmyX4d2oXEtMrDxrUN7unDkbA/+0xm/+ZJLwth1nW
U70hhYjJoG9SCh591Hf3BJQwPrq5uzDkr+qAVYfCHK+TNAp5V8isodpwquHDVaEzX805VO9oefPv
KvErGYcqydyoGVwXVS/FJ2JAr8ZTmIxBXIxFVnFxsMeMMSN/OVAJIzXxZaVRvhrlRZWBt63TatyL
wJ8LNr1MjCHM24vc2CFqyKK692wiNibWyOncFaNKfUahtny19dj8KREKf7N/oFmfV1e074uB7eCx
YBFhctd10iDhfzHGcJegkHdbwMlVbcJaVxQmk5PVV7HkE49tzhBlh+erMJ48+A7MXqvsfiLJ3Tjj
27heR/PcDEz050wh2cnU7BKUmLRw4ikfIODE4oQNCzQDR3KhCjO5Z4CL1yuCd5X6L5sdU2ubgbJQ
bJnhEMpNLZbK2huqM+wfZpM07StvlT/d/A8MuKaW9d33IWPsLuKLq/w/OlTyZ241rcUztA7ZjhRs
5d3BkHFV5xrflxfK1o9Xw7IPAEoF2SgZg4VeN+px9OyW4WYHqpA/pHbjpk8MqrwnRrAy/e1pegpz
KMYfDcnJj1hM5zq2PM4HLFOD5uw3htJ4Sjm7Ht1kTv3Y90cRbL05k2Cnfmu4+d1UKqf8Ll1Vc1ym
mSEOEw2YfwgDRkY732M8soPwyocN4Q8gKtUS4N0RaQvj45eFuTy3/NO5i9j25nIu+W4dLHrL7h/C
rpw0be2Xama4O+9Lu1qdjcS495D27PDZulBJPFdrNVVxxop4xrOTHQKuRKxl8Zv7bJFZ8l6KshBn
BkJjEsSeSgI3Yoi0tlun9XxxCVJK43s2Q3bHqskdFxG6azmXhiLUpz5Yphel1zaLDGHrLArbCtWh
QeLcV8uQHv2Kk/4wLoOeWIUMwIfAwTl0pxa92nfgo6Z8briVgNprd+GPlyoGlT/EOjTudgrJPNk6
4zR2m2nN+VN4Ofnj3pDUz+E8+S9m6IXf7ZYnOWaZqmn8XWaV8deiTv7YvdO9B+boN7sZBWskMEjN
6bZcGR3HBmWZ98vm7DOyaAjJ+HoKJk+s27HKdPvq4uw3diXJYsnvmjLD/74qMT52qV3eGZQ6T1oF
LQwKmTKHqkzEgsYwDH5kGm6hGRz7Czkb0VDWbfbgtnVp3o8WHOq5THrjrCqIFm7Oerkqg7IKOruQ
8tr2GZoK5CeGqyory63wDYI0/LJfBWq5lTovNdzcsbF6L32oqy6LJ7qESNFMj9EkvPDQ1fCdY220
P1jep8OoTO3sXlkE3z0ITsVssxZ980ZnkgIAtC5VV8MQp77IquzY+Mk+wRJuSRZZbAbuzCFW2yGh
bM5sc0YF2frmLVYTgy3r4YbL2w+l1mb6WI1F1zwHrNMujl1Wtrfan1clWheH8dIyOuJp9voc9toG
8NtnVP9VH/nJssK+MKt8piMJm23b2ePVtWtxSVXSHkPqBUCL0LCdJ4iW2d3QbGn9upY2eKU/eVX5
kqvErLd5OkPsWGgwTASnRKdXk23Q99Iya4HCILXcpVNSBYdajSI/A/EVDIjHtk/+IikU/Vsblqp5
SZwVVYhCqucbWCt9SRjIujsY+D5g9DgO/EPdN+2eeCu4/zRDYzqETT9OxxKy96kYbGnvlK2ScoM0
vKQP1pogdWcGMOa1Qgwj3q2y6M0jp7HN6Wk1Bh57JdO+xyXBzScuCNz8IercBlQseKtwygvtRXWy
9u3FYWFNdXDlmq0ILD0sJzPyda8bo9qVMD7HduKoiAr8FmNModpftaGHUxcQiFc3TfoY+ro59aPN
bvvQ8KCBjAV6qkNrEVvBbvFLiv4VN4PBHuu2SxznBxXF4sW+4TbO0V3F+rdQvEUv01rml3K223eN
5SSNiob9ojHt+rRc+j704Cu4OvoYIRbyTy2mVdwNqEPTtmoNfZzIGObXbBv/QSS3IHpjcIbrUqr8
Zxd6au/PvYk/qXdm8wDCL7pdOK0+2b4rRXJc36Y8J2aZCXOcJFv3LuvExz9BKIQfu+Nk1fGQ9/UR
DKF7ahvDzag3F3cJN6Lh6orBwKbsYRxWKATexJ5WzTf/gk5UcdU3ttzyP29d5IbWc+6c1lDhUVdt
V26wg7FdNpH04L94qof3dF36LZwXdgTXS5puq6yK3t4tK3vc2alWFITGfC/aMdgVaSGXeBwGAjl7
i8Nq07Rmv29X3fymwpLbUcjpLFyr2uGYHDYz5d15SJlrNngO3qewKXgglSSGcFXNxtV99WAViar2
Zb7Ie6SR6pBZc3XfGrmz5Syz0RznZdx11EJREa7hQahieeBT7octJWGpoEk8s4/pcKFLHZXuhhS9
4FFx2XR8gYRQPZszG/rcUA0bkAqi1Od0AFZ1uxCiu5F+x1hwnbgvtHbRRJru4oo1fRPKne1vRWf1
lrufcBHZP7quyFn5U0zl2dameLYzL/ieQL6lMR6jZIwCA5HYx7yqo64q7D8zdNQameE4XTLRTIfS
kUAw1YpAW3e3sQG7S+5YXxKkfPad88tppNfsEFfxDiBvl1U81iyGOaYr/ERl2ak6mIkIHUoCm7xI
M3XPfGOUAXOXAFZJq2WrgOlekyBnROop1+h3AnfO/Zwt/YUf8gNsi2ATggjWZ7yHmFpl0EkrTrLB
PKwC2mibltJo4g5ebiUTkbsiWHV6TCdjjhTt1wF8XD83snMSZkreuDz5Qc2gYSUXt4lk5xvLFWAW
Lpyiz/jmjQ5y+NSNt7t+bfaWLYJ+j9C1zNuaK9H8Y5qDzY4kSCcZM5iAMZwcp1w3PX3ucs9cGFiN
g6UVamusVjWx68Hirlgx9jR7sudcY9OijmZPiEtsLRyMkMYiQtxrKSwLMzTCU1JkSQfsU9IdhRBH
4s7vBxTShQv6wDEImNXXKqHBnJrxgX7e/QiV9rAcuWM2R6Xhpq8ecNvJ9I32QZCl6W7dtWusK+Xm
kGysBkT+u5lLg7GgaQRbf5qplnlog0PLM0HdRoGdxYL2EVnMYlvnBlPXsESV7zXdw1pPWcIwb7Za
Jt86TSA6YGufqVTGgf82T7FklE39Qki4b5wmRce31aHVfnPdZt5woKQvbG+itCXWNqf8ztfQY0Eq
klQWwWlzEDBO5BQ3EQGuZNNSdKHKj1u+Y+vDpDHZZoMrxI6rElYhBRtC85JU0lE3SciTaYGwvYwU
rF7MbTrrM6tg2mJnAYEsD9bQagvRhOVzu9s5zNY5ZEkziEQJxRDjJbGybboWnvcwzXjDI+Wp2bsP
K+Gv94B82XSEi7jtDTJ5qy4Fr2p1Gn2h3cOSqpzez5wndx82iZX9sbEckNZr5Iw6MgTXKTJlEryF
TeB6D+y41y4vtZHZOI2aMt14mcnC2GFOpBf3HAp13Kkem0nUwr61j0vP3cvRn5ZAWDFZyWYdk1+W
IEYMSQ/NGS8OsO05HNpOANEyzDa+8e+O7nHGdsxaeic4V13TJBerc8pkO9Vz+uoMdfaBPYxxt5uJ
yd903SIY34auGwyvqLFufVdNPqIPY0qwTXDWFi7bafVOmXTQ0YhlymauCgOwkdDxDIu0/mZj2lG7
Svu5ua8Df/yTZor4Qm/V6tA79AsRa8mXnQ/1maLODMO1bfqh2q3jEnRP9TpIA+glT1nTlGSqy7Zj
WMtfBiK+vtZZGuit64bL3vONaYmmpsyMqLi5DKiXq3S3JHmOeQSzcuzNXvAbzsx9ahOVn7PGRwEN
MpvONphyYJN17ZddRykxx7hkTPWCbstHb6S+yRSeZQtFlJajkxyGRlXJ1TFW8+b27GsHoNyEFru4
xAPXb82k8/u6rv0lGhZPvAjF8m96dDMozrbANXmZNOLEn1T6+LzWOvOfuxvGhUCHhnxymWhXO7sQ
K3KUMa8XHiSLSlpO60FrkTyUK2jlc0XD/uBy6cIQ4KvbJELP69kucunvAmTud4otEm3tmlM0j+Cc
1+9mL8IOL2AHeR0szsiof8jdSNqr4MFp2jcdtvWmQ/n546XmQqlCmuzBGKfsezbp+oW3GeFSJPZh
QOX91eZifZ5n4Z3tWq8/l7wod2QiFWff9D32WcE0oD4AGOZd8YugC1XHpS0WTNdiPhuAeToeunZG
9Uu7HxWGBlpTNfjXCmcoNwR3p2XUFc5EyYjct3v1FuaegZxWrq9AjPP9ivp4LA0f72CVhPm2YJHM
nTE3+dUqRzrjNTGYfvkt0Ti0YrYPYZ4Ou9ayxz3oSP8OV2bcT1mOwg6JeYextA23GNrq36BRZoxj
hmm9noyXIJu6p2ZR8wc7MeazhVnlYfbnk+RB2lMrtc/m2HJ3mX437IHP01Mwdt2xMWzoakNSYxL/
ZW4tMf5iLoEbR2fFGSoMF5g9W6xOC8Ub4LAixWcObxdjBZTD7vXmuKbCPNhTvVx8TmGAk6r53qRA
tQbfyK9szJu/delhZpl742WGGnoiz2A6y3Eeji4QyNlxiu63XBzjyLBvOvKj6Gwoq7NL4MnwnI43
ok8nVglJaGHz7KiLy1F1G06ygMGjVaeIYeayRTNFhQTIFozHZpibsECbxEWPCyYdPPVEJtM8goAF
RhvRelaPtg3gKCaj3tp9Pv2oxoqRK8OtLNwshDoedDb3tMVsjIm7gqZvdNx8o/zK5ko1gU5ZC6/J
vBFMuOO0DMEjetUNMIB+m1600YIidElTxqa0PrT0jSProZJTEsz+22y4DkO5QFzQQPqfS2EMQBtm
8TpZPqrLMNlnBJbpaIzrcIcRpt4kYRdsU+KRT2ow8o1RpPMrsigx6IE5Rz2V7819aO0dmleSwOcd
BqkPH7720K/heKCZdT6CVvV3ehXNI0NDpq+OptYmuS42lD+WyC2my5GXG3vYWIk1wQx3MyZM4rST
9ddq4TQrMIN/9/q6+5nioHlEGsfwPCFUKqMc96xI7bkheYygj7thwwDL1vFS++srzy/QStsE3xL0
LbmxRzP9u8ja2CIE0LOiWV8t3jnE2yExe6pSs77oRQorFo5rPaeGaGekebM6LalUNNLFbF/owsyT
QvDksmEZAhAzqg0rjywNV5CL12zp+li2Q5pHLPjEIh1MVBD2qjfSHoCAmKosz70xqGDnyqX8Hngu
U1hGcFv6IVg5f9TFA0wYUx0GBcZxUWF1aBw0QJbkYhzijK4jKn+5wXM3/PJqL/+BP0MjevgTQWOu
vKg0q55CvXjNY+XiIsgyVf3QNVvio3AhrSXKejegwcEXjaOuhCiye3lV0gHhAizbl6IoTkOVMPZO
nH5GA5yXU65c8w6Hdrc30F6qLbWvfJkpCuH/cLlhxjBKFEbWgApbOd+rRr7XgdfiO+4HLsLBK9jJ
Q0gKwqTn2LE1AVcfiqUD0iXLFAUa1/aGqmLceMwUwIeGau8Wi/iwgfKuGi/Jxg5qblq+Vo9bZKIF
ytAmYqpiGfOUza8mkNkQIY3hv/PYyXcU5gxM3mo69Myo890EDYGvHb3BP+GHdB6byese03VdDq1V
yRF1ORugmlrrryzW6oRF3YTnrwy4w9ClAQPKasM/LZPVNFpu1r/YclgGb7uDvJCA0/t3iLuFwJpP
a3gAUV+gm2CLiohip06iCVPagVIwuLRZl2wZBoOTdMqJK1b0/MTXhpAMCdZvTd323xI8mNZ3ogzC
x9laADXSNh/KIvKcCQ8gZpRh51e9daw6UB0sn8NuGVM8X1lbJUM8mr1/asuUVL4mbOr5ZJFNQGnW
W/W+17NFNr2p1gfhUbTLUI3jxvfK9XviZUlcZaSi7yVxPO9p4+k/FBXisNBS7VZRmlvsM82LvQbW
y+qM1h/V4F4RQ5BwL61IfpNTpu9ZN9oZeI/tnrOq7rdksYMZM88RMnJw7jGAmwhjD3PDOkFcTMwh
e+O9DzHjMWD25bd2qtxj1efGByMGtz4sOKDvMJcR0S6r/DiZbXcRqVEDeYZNe5bGyLPBBr9rtvBn
CwW1LW8UIyky4jM8THoKI6Zf81/Xy/UWx4HgdzLFy8TemzxC8kaXg959JgMsuZjAK9fUUfWecZvC
j9Quu57xgRsZ6aiyLfF7zfPYtDRrRckoJiuc5rrkdfOzzo36wQg94yD8dn1pob/wfzKMWuM+HFSB
16VgUul54c4eZPm4rpOzs6ZVMHxowj8e/iQCDFbzBmNLeehJMWIxeR8+OF2Qn2WyTK83JOZqo+x/
8313/FFmVB/4qdbfnaWBxfuR3iGigS1PjNCW2OkGfTLg/x9vJkNsLwYPRdyG5niZdYWZprfXX5np
OE8+qPWRkPHqobDX4afTOZODecOTDac9UgOkL1NWYtYkIgBNncYCYXEQuv6Q7Nw5Ga+QfIQcEqtW
F7GrC4bZwBEeZFQaNN+CEc/slptmuU/7oai3mm2+z57JNSHxt/6cBxe0aA4Roq8mXqziI08sdCZr
gRIPmZ38NSENt243lOufnCiyne7dIbgPRguuqDfK4dyl+C5O7C00X7VmTLXNhNmCAPbKL45ZCmPS
MBROe7lJdAGDkxdE4+1xXgfVM1ErobXVS9ZcIIWNb7ZiCL0La7fNdo2Pgh1LeMd0h5lI/FZZ4jX7
pcUpE2UB9zdhSHZlvkrL86x9x2ZUO15KvgQCNcZx7TyovxpX9jwYyUkv4xy2seIaILduEVayxDR8
U3uGsltY1ht22KkYJxWjwPOTDQs9KCbpnTsYTsE8AMxm3nV9L46Gv7T2e4UgH/dlYo1PXIJ+/zJN
QZod18ae3Eei1dY5kq3Bm0sz59z5yz94uU6We9CvoDxXiVGS5kYhXeir0G0x98zhrHVHUgdI+Nzl
brAxVDsazc4RXrsBQrdZYdf5plL8q+S8D+ZmyXxzegPOv8mFdLoGliPVBMSaEBJzLsnfc15r9KTw
BW1WNpyMpVy+q4wJbH5RnnZgGup2srZmRZTgstfrQr+LLCvFhbQUe4qZ7rSwkWSON+PT3EvaIOkB
v1SJ6ao5LoSruwsyWhDgNqlEl8KR+dB3kUjrbr1TQ+jUT2sHeXdveibwd4zdcO0enIC+HcpZiPDF
rE2ioufRHeYz07blQzQhMEiET2bYNRk6Zxh1CTgbBbUvvJGlkphXCC0gRR+YonlMAHCwDbGp992b
A/wZDAhnJ0Y/y58qapQf6ITtia9QP4dCJowRDBezhi/cny1693uKaeU0tC6UvjUR4dDUFVOlEMXs
J68Lg/GOpBq6ze4+s/o8bgSEoQg6EJSp93BTYOB7q52+pk8My8uSqeCFWyHcu6rnYsold68d6P0K
t0qPwAx8Q8fsvnml6Sh8DcSrRZAMVlx0NyqGsWMVlwGN1iZnZsLmpKbeeSUou9ZFKZibJqW7gUCy
H2SZiru+G5sTZFvzBEr/01Jhjm2v0G+UjcVO216xXVJejdCtrGczUP0DEenlyzyMyaMmOEDEUMTm
xet8/Pem1mPyLG/j89gzxnTctKvBTYNu2eysYSHwYG1T+cMNk3Z6nZLcV/uwYE5AUgmnPZFsXcq1
51ruCKXpkv4QTPDNG26NkVVezVxn+0xwElOR553aecXMxTom8IokGASM2f+ZjFaTPVkHVPjgke+j
KLfrHFjhtSkCh2COHqx/I8sga35nhH0ku5zkFu8KM1QtMbvxuuri13Ne7Oxsbdu9QLjmZJh941Li
XoHNwrr67g0rXt+2yT+0DQa3Bb1wHsyknakvPZLjEW8MJ3wjZglV2gawUbtWDrzKc0hKz9FL/LU/
ot0xd5i6Wn9MgPb5EWtVaWBwm1mFaOGnDYm7KWAVfZC68lR7avpoJ38EtwCVcJlHtIEZOZ2J6w3b
cScPY1VzLIBYaPthZQvf8OAFadHvO2Ev/osP7Xa2+0Xl22UhCOTA8GhEvNeD7GPQlr7apiK11225
2Hn1ZDNVoOkGcMJAAdTR/JDVuozntsZqvhmzYqCOFo1lRRUQIE0OtYA6s8Ceksk3EcW2kilCPE/V
PD7Ups9vKQtl1BuVNKvYKV+MCoxG6jXCQGbT3BSD99cpK64Urhj/dbCVPvRzLt8DpjXiNqYbObW9
8Ghyt4gkgvv1BgyoUiQXf8Ra8daaIe4dc0a4eNLCtItzx7ZnM1oGPEJshchH/bBkKPx5lVvP2sXA
tsHFvOx7LFQdgGodqMhOYFoYbuE72zYzuxlie05rG4SYiceOIQ1LJUy+WCCT1EQKhh6bi3tcKOrd
04pAx1G5A6UQGYdzNBHwgHKWdpw0emR9FMXAuL7Ua5G+F1JPHI9+zZwRAsgjBcfKFc5znD3zOStK
/8cyZa6IJRuV8uPAepptYc+1cXaVlHrf3xJI9hCWpYoIckznvcXo0/hDMPpYxDpPuxufExbpr5KX
bWIj3mgv0OcWwawfhggV7CpxPLV8WsKk4lUaekncwJC4mft7zIu2+ttXPgo/g31ZHheCCyhRkplw
nKwrs3ET2l0NfBcEHY6ONSvz9G7J2C3xjnPZ97kd/Fqop7A2MzeLXdqn8VS60+TvcfIOGgNTo8Xe
ySe/OxA3UD+hpIRPnbLGl35Ss73t+FKqDffxXF2MvhqmO2YmxWPNOtnv6+gtZewFIFE7x6umZFcS
VHNolKvu8loyf6XtR3AhgsI6zTx3cSbb4DXvOxwnLgXrr9xOluTkNFQXbwWBQB7OCGJH4fSW5WNh
btuyoWzSH8DeRKiNAyXmnejCxN8zcBbJtgVVvaTSyj9mzEjPjrG433tqHwRycBcOJZHl7mkgVGGJ
OjWYRCBR6QbPqAdT+1wkTQwMwrip4h5VQXiXkC2wDYoBd1uALWPekrEGzQ9e0j81jG93dr+a14VQ
ggtCooAEMdKePEcSjcg9Y9TyDYChAFCVabK7QVXwXwXoDv2ZyONqEMOxSCwxRNNkgxmZZf2elrfh
5ToG0wdj6OI5G+byzzyjeca8YRBzPUXQhgOsOjC6SXas3WbzBuKeeh2II9uPfubdVQkBEm5oG9cw
5doZFLPnfWpNE2itgRJX8ZOvYR/49r5ce33V5FJh0dSJf549qJkitHWxzRKqy1iaUr6Eg2H9qMPK
IeXXHqwjnWxBs54W83Zy0sbcMKcX6E8g/VwRq1FA7TBg27uJIzZhYKGnq8VviODAhBKtqrIwQ1W9
kSDPdjljvAJ/h9SEE3Stb6KarctRYDwkBKd1131C6xGROzx+tL6asNrLPpyOQ7j4u47ycye6or6H
hyKIB8ylPDUFm+ZQ+KZrWclbpZBk17opEoCa3vnmV4YlT0VZ4e0e0CiuQd+Ge6cIjU0nwsfFdK2T
SwYP8lwiwxO9sPrdo5gc/GLW3kPdJqG+IFZ+S2lftoVvN5t2mcmWCo2MkwnBjNe6XR/5LcRlsWkI
GNxrQmWnnqgwwAWiWKoTvlWX+rQWR02j19+XhMxgWiMnOCWaIIADTvKs+mOQ1nzXzK08YTib4tVL
cPdJnf4CHe1/BHndwf1h0idOQBMp4gV8vIJAvsgaGUojNXR4WtlGKM887/2+JM1jW5aDpl/AL3rr
DG4CzjR02D09KOdN4jqC34CtH1u8G99JqRCx56jfla2sa18TrMcJg9E4G6t9Ha7iZchN/auagw5F
ow+PXS6d5wa2hXxjmsqUV8GCsQl8MI7AUnvHYCjGYAZdnp1hLaUGbkcvItVguXP0PFFzULlFvGOW
y7jQdXuAyrpLGApWDJdUIxm+emt2gSUNTtXYzvw9EYlrjJezfp1bS20T8lvOmXKDDyUn/bMhpui8
eLdMGm+BgkJIPmDnswC+kEdO2iMaxLfd9OpOpffEzTpuKovJKlEY4pkuxTh75TScWysr+43Lt1+f
AACtk+ey/5aXn0iRBnvqDQMYwtcavt6KZ+7k/OyWpfpou846qCzgYxUwBdvU7YtDRUDsnUyG6Wbl
7qfDyJrbI3rwsEnS3v5JebC8mImN1B3MbdMxqkrbLbZXbzdNLCHyiiI82CxTxA+VlJRcxHe/adHC
7LfYhyIBSbxnasrryKIntWxdmtX0EDSyfQk6a3plG0UKslYbJOApaIHZ5sEEU+ALBJVR0ahHyh+N
WXilFHwiKVGcA+sfTmKyW2oug0MVudZWUdWb9ZVSroc7EwwCkhWSvMy69rCUur6ILEy2vZv0d3OB
sA7dm5zc1jC/dcwPO4QuA+tCc8uCi3Rr/lYt7d1U4gWxPCt74lKX956XtZvU9tSrKYfyAKLgXRBS
9W6xZ84AxZx3X7R9uGGWJk8cbMg1XpbXbw6ozbjtq9UjtZKqI4Guu8lBvKvIz2+mtYjvkx6MnTG7
xYWuCbO0NZRb3wG/TJtgJKyNlKTfEsv3z/V23i6+Le/p1axlE+TVfLGGBi/msPbFlqAIC+9LQ59G
khaZnRO7FnISU91jaRNBtexCViQUhCzkZKP/LIrGVueCSy3DjTSJVrOrBsS+jAgNo2KOOsMXydXM
KNqYnrOcbngCsszdgqJYVcw9C5JwSGF0sjCoYD1JC4N9ggiqHjz6dEGOS5L1HKyVp1Z9ZexNf0Hr
0lfynnsYd3PUeCWM5QV5nd3cu5WIkfTPUhE4vQtWaLcnA8Ss+fP/z0z9r0jWT0HYfToB4fipdaKa
u4YglS1+9q/96E/ZuOQ4VP60KPvEh/PW6vlUd+b/SJH+j9/aCYnj/Vd8d65dyy/L2jphkcQSttdl
/8WtPM4t6fdfP9qwoFMkZfRp7hdat9WLtDmpr2U1O58CcFMjYfbRSfuU6uGeduc7V9//CLz+r4/k
U3T6knCIgeXZJ2LuMGunz4YE+P7SN+l8eki8yYQVsbFJNFXy0+2Xd59H/Ys/+/bn+dfnjcoA5+L4
w4kUm5Kz2jrmxhd3Tzifw8YdbJk2U+9TBlO/cXLbIYIm6L74ZX5KGAefDwphEoVASYnJSe6An76W
6u982ktQtYpghlyoE6nAUfPDKZb/8WnfvrH/Ryq68+md7LhAM3oydfJgL4y4hIMDnwHCyQmQ/eKe
FfvT2+n6AuNF0/E/seRfR1X3eIE3X3oS7U9v58xwgDu+VqcyDN5l1zwwyfj7tR/9+d1snV5WvlxO
XKj3prvF4/q1bT/2p1dzbocOQSlfTiZB9MH8IBb5tWB5+9OLSehcjlM6XU4pG4U3rnXbrkJz8bUH
/J+dJf96NX1lma2tjZnXPnDuoSXaI8Tl8MWv8tPLmWnYYh0M08mbxjttpXuzKb60p9D+Jx38X784
3+Takk8/nmq737K+6U37/Rc/8U9vZuAQANhbejwlLKLeAtqIrd8u9hc/8U+vJ3lYuN2Bd07WUiTX
bqbFJbY+/9qtaX16LyXhDa1wYFX1zSeuBu9Pkoiv/ebWpxezCOEYpo7EWJGh/IdGQ7NQufJ/HFv/
cblZn97NzqhUUtlrT6qk3wNkM1NKMutrX6n16fUMQp1JUksr9r/4wPrpuXObr5VA1qf300h1IMe0
a09gFCD2Jbbq1iLQ60snlnX7tP71mLvpLIigJrmcA5yQCCP9VszF9LUr6J+9Gv/64eyxXm0hB3VK
LOtmR/MpZiVRSl/71T/dnYEFSrL6TXNK6zUgKGO8/h97Z7YcN5Zd7Vdx1D3kczAdwOHuiD/n5JgU
yRSpGwRJiZjnGU//f1DJ1cVUWbTqyhcOd4RbTTKRmPfZe61v0ZTPl3/vw0/u0QwGUiRDvjpmkHgB
GWQjMbn+zQ8/uUXbpA7TtuPlForkDroLs5isjd45LNa3F/FfvKDFyT2KhUsYY2RxYPDI3ulatM3N
9sgUEWJaQc4iXJp8FiyrfaGmsyGvlmOdTReW46bTBp6Ef8TQGO8jizwb5dUua50qX84LHca09Rdr
QOGChKudifPVklH3jVex2oXRgJpEw1tajWgSW1SG1qhbZ+UI3r3vXtQAGhX34oJmgHPoMze+TgTq
RZRrwxVujPBMAZNaBIG2T1rzNqzc64iEqrbvPg1jMKyHKaZJxjJvythsoTKtv3OyLN40tvDXyGrc
TVy581S1uImxl6wTv5XogYNuLxEIWkgUYKeP58Og/M2UW219TwDAzkiqPl9g69K+gABWdA6sDgUE
NN4OKAoiHmNbMGO/wIma04SKAMkG4bVbet41PMy18OvukfRgHI6NvSL811ij5z+XTvUwMa7dm21y
rWUdw4eg1O5UlQ9Pg0tlYIvzNIshyXiF2kkNIA+eSqAETjiTfpXsADsMHQJMrR4W0sgQoODVzTDo
mAtaDBeh3yLYzM9lkexZtGa3g+N5W0sDfm0jY78CXYa1bUTi10EENPVDZxmHzrH6DYvAFNOoGnBz
YQhfZp7WrI2ob5d25CafohBZVdhoW4lE5BADuILBdsWwKluleXQ/JamzpDrLxs1UaDt4JXeFNva0
RbBQUm+uXCZi4wq+8sHEhbNEFArsqBrGHdwAUPZx4FxAZexRGYwXGl5LvG/WUvqeR5AuFHfNsBTe
fXvYepBFd7YhMRlkaoP+qj7SZUSO0DFRhvlPt1KltgutJkHFuNSBby0Bm4iN3Wu6vcRZixfN1qtz
x4BQD83GLCEsM7drjNraF+XYXHhuc5VzMc5w2rXjgunbOhVVFhyd3lqm3bhrG/ui97P7vhm3Mnba
bJ13mJtM104+1kzqL0ZLXEaQKNc1tOBloFwsSxJ0Zgdn9hx3U7NsSnEvUYRsBBRsLrTITZeWk8Zn
amIYq9DV2w5OX9PfAsxn9ljPc12HA1q0r27sjKtU4cdWNJ/2LZaoVWlikPRtJyXRYoIL3Iqvkznd
NA2xUwfXVzUY87qCLSSHC8h3IzxnYqJD+8rRUdEweBkuR8LQYKGM5YQ/knkRdsGmM858cioezLbF
BVk54hYshX1h9TlGAti16ace2gsHweyXBF654y3wmkuLvoZ+7+UtQQf5PjZscRGCdH2oy1psWt09
lFpU7Kae6ZAKVmCM9rbBXN8duk09z5qxt8l1aVWL1qR/6aDB2jqhDx8HXgG8BK7p5WztwQMz3MSQ
gDZpH541sXEOx+xZ+Z1zJSMdelNTcWePUzE9TGGSgEUIQ2sL+l9f5j09064MzlJhMPNK6xHEBIhb
UiZcBOS2pcJpU3ahcWHpKvJXejuIDbzmSyt0dWcFexxhGjSuNaoKT1tlYzFXVp+DgFALKCfJ0ors
/Kv0Mo3GeVwew5CRt6yzah3g97zoJu+YhPbsD5u69Nqk9bPR0/yMGTz3BvBdt517WLmJahDR/AJu
Do8Zz9zhMnjCICmPrsYiDsk6ibBMT8uVRocTDSDyWf7diWsL0MV66EeNOXwxi5tUpWlrBzfMfYBb
au3UlVo5xL/zFfyKcxFgrhtDkV3UY3KNsMa7JLbhWuMRXmR0AA1DQ5yNhoYskR7EGI8DCUL8UdrF
LourHReYdu1j2dl4KgB6zIDBGdBp5VWKOsAqoWhh9ON29srpS5EhjIprI75FwKWjJuz9B6m5/W0k
TPuhylrtUuQoH5d927juZ4bj7YsGfLeCqpOVd17VfkW4pp3DvkMrOXIqUbi2Z74Gkm7kjK7KRk0f
KSqmTZMGxbRCAowEgCnZS2dWrKc7mzw2DQOKSHEAjWbymcb4SKRpF2OeK/S1O1XlKnCrDGJ7dWh6
jHhxQ9SeYTY+OpNq4MyYue2CBnc/01L0d6Ipw09IApr8rNPMblw2KPAuor5z1dJwm8eqRgdqABI/
69IeOV1cOyODHLt5atE/LDO3mZBlmNada8xikgYDosfgYAXeBEcZjGLcHyBoJOiQZV0U1c7tCmc7
xbl/weAE5LOszvABB3irS/OAxCJdGYwb95orGDnoxdqwgEkvx9Q/0HckoGgy274H5WMEjFSHV8a3
tjrXoIaXnxXjnWU8VP7WKhQ4L7e664JEfhKcUnR9KW4rcBS5WVjFPeymqV05ZZUbKyfS1UPSuUza
SiGcqzKddvCYx51pof0ZiH/YltGEyVUz4yc/Dux0RSM9Q3BmvILVcD7mFRPTJgm/GIJRHao6mT+0
YybOi871H7p5Ql7i710lPJDhTOSBihbUNMkyCNsG20cI9yJKZHettfipWy+FTqUax9gDdb/DoSX3
PmpBbKYquFdlMV5rUWpu5zEHimBzkGtXx4QGgI4pE7C/66jppoMpJhYehnXGA80HmZhAoN8UdaIi
UiwQdSwVc9xymYqk4pWVG2ixXcnQIy2y+hw1Ibgqgpnamx7T410edfWFo7rsHrNUu24swz8iSy0o
ENDDNxtSgcYd0/8hP4slKUCQ+AKLtKmaMV0bZDyDoiRf9AWLZ20yMXCYgbZCuL4OvRKWvj0aqz43
L3tAuQss0zzV+uTerL2eqALvpkTDLTEvVclW501KXQerxmjZQvzNWxKW9x6F2BItWXYY/Ygzlyrt
72ViipOVXJMjaQMVZp41uVnGy0gvLZTtNSqad5aK87rqr0rck8UcVtMGyMBowCxB+bsAksCR18Hh
ABPXATiPff/3VnbiZGUXBfjbA6qcM94wVJFtjYWT9iuAi28LjX9/Gf7D/5offv/S9T//k3+/5MVY
4UBpTv75z7s85T//Of/NH7/z9i/+uf2aXz2lX+vTX3rzN3zu9+2unpqnN/9YZwzTx5v2azV+/Fq3
SfPt8/mG82/+T3/4b1+/fcrdWHz9x28veZs186f5YZ799v1H+y//+E2fW47//ufP//7DeQf+8dtd
nvksgX//qD9+/+tT3fzjN00q44MyMH5YZDbYtjkf9v7r9x+5HwzXJLyTG8JW0uHiAsTfBPOfWR/m
33ZcXbo2zHSd66LO228/080PEv+aAYvZJnXbZln0X9/tzdn519n6t6xND3mYNfU/fvu2MP7XlUdZ
YyrMcKZjGbrF9zttw6s4jNAcDNb94OTuBbyreu9GKfVBZPsfce10Oz0m5Qj6JK7bPHbznZnpw36s
cCeUAps8vCkAfoGspl+6J/hm1MRCNwzdhcNAkX6y/EuHQvh+qKGRFkG18hr0aKVdShCKXbypNDP5
/cp9c+H++VC8bah83x6nQ5cIWPjnyWo26MyeMBS/u/frrF2jcpiBmXjl/nRxfD8Bf96KnD/mzQFn
t6TuOiZ75AjnNAYeJkBMkRV09wUY2XWmuTOHOoByDyCx/0hQHljcyGkukO0Zq0bVqN/Lqj38/FvM
x+7Nl6CrYDs65FAMqAaX59t2CaogHrCukx81Sxt3ta5rDyMc3ZWTOu2nsRINwNO0PehlLlh0ecY7
XZofDwJ0elcZjiJjwmGye7J9zbSw3eRyOGboJJZejkyXkY1zMEQjr3JLdSu0Izpe6Hq4igbzoY0Z
5v78EPxwuskvFBIikFDISIRx0jEi2lWbanJLjpWue0sXS8mqqZT9zlbmHXl7oNkK9y/TecUddtqV
HmhCMZUfmiPOgmoP7B0LZNBa2yoCA/HzHTqJd+WKdWBfGa7OXWzqBjOotyd1KnCi5+Y4HkcJ9whE
QTTDPtBgxuCYO90KgkVeBPLBbbQHG2LqNsm0ZoeWPfzkIdhEKY1a652W2fwCe7v/LrQlrjYBVwi/
8Eln21QoZ9K26rHkap9bF4945WU7dCc3A7rFIKTe/vlR+PGAQz93Lc6rxfOR2efbg6A7E6VykYxH
YK7NugXXwVy+V0QeQuf7xU25gguIyxexscWi8+QKooE81hYy5SNZi4gMQhP8n9uRFmDW+jt7NRca
bw4jmzJMmDVsz9KBjLzdq6woI9TofXtsWRdsBnhGZ15rV8sZp4lDz8Zkx8J6gRndWP/6ThqOIWzd
wUCu1EkJFDUtMpW4Go4pwsGdbMhMtDHrbkwLa9HPNzXvxOlOWoTGWMrVGXNaJ8dz8IMsdCd9OHqm
d0Go44Ps0BoMBC6D/jWef76xHy5MjijvT3xIDq9aDurbI0oBrJKu89oj3BwXSqpSKMkiVe+KMS0u
iCxLz9vMyd+5ZP5iq9KSBm99nt6WOh1/VfCI8a0F4ohWyHuO++wFW2qInhEcr9bWULXBs77+fE/n
w3ZyWCVNVVshKNYh8J7cEXwLs+vcUhw732eZ3mOdh+eQ7H55KwyXKEhMKgql3JO3J7kWrmM13nS0
68DFklHD4DIG75139LcBxMnOcNwswcPbptNpnTzjvDE3OsA49jEqnMuUZjO86qVoikMSthddhd3n
sYGPCzY7SI4D/dRIjDvkCwvbp3wYjj/f6R8eNq6YKwWLm5JSjhru7UUENA6DYp7aRxZ3i5okjwmH
Py29v7PXRMnyqtQNZF/iZK9HgNVTNzb2MQhWOr4oxAHn4aVz25tr44aDoO/Ll2lc+F9YJMNT+fWd
/PPGT+6UHHmJCwfHpmt5aULrV1d+8M766sfjqOu25DVhWC6+y9MhZQf0WyRa1HyCv0KQ5FSlmzRW
MLMTK/7l65SLlBufulKq+b+9PWUajjMTjo57LHub8CSdjqpNEO07x+ybKuHtdYphRDpivjKo4E+T
yKWKqtBBmnx0nI41cQCb5itmOLC4XqSifOXlOmwsO59KpGRJugXLGrzO3CYSMOUQKUytpvko2tRN
FhK/XrwCK5N9mTHlmE4byfgByfW3OIU4hHBkJbSrpjIGso7ObTw3cfIcqtbO8PrbzTeqa77qwaCJ
HSxtrpUamg1OAHrQr07OvOmdB92PDx3236DIJE+SOc3pPM6ScelPRq+OWZ3ka7gBBiyH+r1p/A9l
LLYcnt2sE4hoMy335L7IDDCGGF3c4+jx7Iy9mSCLfVzpZwDM+j1tJZrj+F2mQwSmd166J+k762n7
h6erOa/QDFzdhkROebJKmTQHA2Ko+UerJ+5qGNp6pSNI3ml9nq3jIP7lVQo9LVdQuwtex2RXzt/n
T7PI3JzgnVVNfAQoHRPCQI6wPSdz/vye//HAshU+HmOyUHhvTu553PneEOl1fMQKRd8Yl6S1icbS
28V9Zx3Iu6zOfWTeewP7ymIkT+idB8Jfbn9eljo871z7dA7NsMVMJpXFR9e0wqui6R61EjsFcky1
sFPNXfVMv2Y5q/ZQBtJ/5+6V83Xz9u5l9y2HLr/B1h37ZPeHhBSyILCjY4IEGsrbltdrda58Ua4H
4hDvCDuic43O7KIlK2Bpl1OyK0dpvnNt/XgT2Q4rYFS6GIYggJ98Dd0rTKvQOAtSOdN2CMGE4S+v
tz8/13+5FVywkhqH55V7cgX3k++WpeKKykualXUyDGeFiPRfEvzwkuQ4EtNou7y16Tx+WxH+6bpN
YLhnlhPHBERoEjtBUEBXU/U7Z+6bDufkzFHLSccWQp8rvJM3cut1jdd1EA/gitJ8j/P6UgMRv6h9
2pHM1Q9TUKBcdUfT/QRaP7hMUje9xwsiXoRbY7WbQzeNzHtVauhelWihOsD9cyGGTdn4KmNN35JF
hP3Copm0xmtnfa69GcoEb69Y/PzM/MVdwM5YOlAsAX7otFrEQuQismmjYzqVybZV3OuDR7OlxrQG
Y0U3l5qXP0NouSngHb7zCJDz1fXDoTTBSFM4ctZOl255ClG/YN19zJLKIlsjjZjsFHJfCUnaTEHy
BLgHtevLVpBb1ltXeeeNHwcg1BufEdffuBcgCro2r1PIqKfHwqbz4/bAX45uItS+FiG4NsbZ79wL
Pz7NeZ1QG3zbDi22k1qZycdQ0UAPjxNIB8BrUNjhSKT7ME0nrLbW8M72/uIgq/m9QbfJECb3+EnZ
bCsDFpSo6qPbd4/42yqE5rq16KVNVM5g2A+y6R46s/ZXXd5HCACEWAyiq8+NCsffzy+3H7oy9GGo
Z2ksmg5NS3PuOv753RKEKfjPMWuOvqlj9YBrVJ+xUMLjhy5oy1Vff+LA4Q31YQwtisA/Bvgj3rno
f+hIzt+Cd7lFA4O1Erfy229RMlVLY0M1c8uAnDPojp8oT/19L3Jy3kQLZiXzgYlUabYhEz55blpj
vPM0/Sv+n0M+Nh9HLFfvNMyU8fZu4F0w91dMbgQaLNQb88//9PySee9g0iVZRfG2v/Bx+T/YwBmB
oVkzgKsiWwlLZYUgczH2I0RJJykfwNfP6ZNEfRGbN+crlFnrfQ5kA9nOUol1aRN5BFSk7yBhpTbR
1Qsg2PIuNQeIZxo29evGnpieUIKLB7wPLYzLpgdJBMhYQIazQBX3tbyh3ZZG9G9C806vyfFYGFYp
tGVFdM1nP0yCl5w36h2Gogiz/4THFM51AFIPOgTmdt3yCJ6AWPMZyKc8jo47WLiZ0IcQbeQFEUaH
KHjSBTl4EN1jF7sPDE+Yq/5LlxrgQ3mG5c/GNM4hZYHxpVEIIhZz9u+zAf+wWurANJ+l65c35iSA
3xQZ2UuLghQdWHRcSxcAz4KXwoXdiq+G4tywWryfJRymO60mnYBObEGakgWNHpYOuZiPIku935cG
vzS6uAxfqrzOX5vTwcSbWcZ18TW7baqvX5vLp+L0N/83jjB4Df73E4zF1yx8O/Hg138fYBgfKKsl
MVOuwQucpT3Fw+/zC/FB0bzlgUw16s7NNpc/+j6/kDqTDZu/oHLD4WgrbuHv4wv7g87LnyerSTmA
so1+0i9ML4xvK+x/vaSU7tJwUEK3eGoxnmUR/va21McYvjWKhb4IcPZssSQ7ZobOqJTZZhp1ewMd
pC+XHcZsO17Inopz3Xl9/rXXpkQyaqyHF3zqMNQASxF0TDBZ3hK9grR1UTsJKYesS7OEeJESJmA5
lbq1rhwnlkg65aCt9AxCSjNY9lVgVFqwjnv48Eto2qV+Xg0V933ftjHA296czAUbZjotej5yNwU0
M5ZWDwNjoaykz89zKw+Z0beV3+5VHerBISpxLiwKiCrAJW0/FoBRAweHrhLBJz3w43ZZu6ntnNV9
P7iLoqqx2/RNhZFLK7rNIAsIOgOEJbBag4lkDJEXViYs+jF+vDB8LVUYfWwja7TXfIQJmazUWxIp
WYIGmxJhzJ2ZSYqf0qy8ey+oQ1LYrMGdI2gtomtYw9a3NEYLbTn6DSxfEsFQ5KAwJJwPV5m+KAk4
MNaDEOC2y2lKjFVo1vLV0CF8rDunJYfLmqKk3AZaauZrMpERKyDdGRxokh1hbtLy8Ff3Hsa0TV2o
8tn9tmbPYgJaFlU8RgmYqbY4NiV5DNuhlaJYJiY0hDX2zJyoKT1ylr5rBRYjfBCKS58H+cy5Hr1x
rVd1rW91Z4wxBGs0kxlme+pzVLb9ZRjp5BuLDKgm7s2yuQ6Jp8ebrldJy2mwknHvlh1e/bZLW/Lz
Jhizq8wT+E4hNOGAY/itxpXEwm9DAGy915GoMX07cEQfRmKXrZuwC9LPuQWZAOBFF4HrLkSphvt+
wJq6qCNlgFnTG3gvaMCaeBOHtRch5wqretGYXXogIsjLCIp0o0cu9rojxZMlHbTxrrcWqm6Mz9Db
1FMElMkiLssoD6aUHfmDjW0Bm3SdifcXoKN0UTrxHPAWdvaF01lFshJ15zeLBJp+BTLZnCqYKnGu
lrXmJ/jyWmV411ZrNS917Se3wvfELeSlSPHZXXBvIcO7bTsyEzajEyNsyNO4TResLZwvyAnMTwRy
Y5PVK3IkF14xBs9CttpV6XceSSqtPwAQwsINRIJUmIdu0o2HuIwYYCSl5gjCFQZj18jQe+39JCAy
I/G/ZEjPPzb06Z+QgAGa7lmfPjdaZryGSVE96m1XntVhZd57JHw9oiwlutaIOl9y2wQ+0VYWvJM1
6e/DmbBrbYQkb1spKW3CH+fIBgWIzeSGRCLo5+Gjyu0Ra6IHo3DGwrCccXxBIkjedbykaTPNEAYR
wcWBQsOfOpozd+jssgUohWUfJY0bAR72EyzjjHsV+lGZHMIqI4+zN4w0WBXSDrCGOt2D4YTNfc+z
Bbe1G0ISgd3ELU3K3lf727luJOY8H0/egdObce3IhkCPonquIqtJVzrGomctKtmpKox6ybVhdDBO
ek1DD1QroIwjOJFVUOXc4YD13RqmVSg/N0benDd6XcarIDZJmA4c31N8YV+hUpVzlFav2vYuFE3q
AfCoDe8iGxhnLmqIru5KRhFTCp5ZAwdPa5rx2mkGA3ku6xgA4K00WUpD/1RheMjoom21KI+va/IN
W2qeeiwp8uvqGeopkzn0Y7W50nKSmhB/+uklpm/Tvqh9Prwyi8pc9nYmo4/wu3K5sUbZFVuoTFpL
mwINK+mNhTTWtDF0cEFtkmOXN+usK1eNZTqbqtOjeO350r5PZZG7fK1I2uW9Q8NFrKgOg70WhsFw
WdbkrmwLsvqCLT72Sn4qgCqMLyNN/0cDs0Wx1hMebzsIovmBPGnwVbEDCXRJ+rBH3HaQtNdBgUN4
NpTjZPV6DdpZBjUR+BhksCffF3q2hvBr0M7tPYK3eIEHYu3Dd73HuQVAxou8o57Y3oFLnZvFA7zx
2qsxuOKdG8InHDolLzDnWr8vw/6vRvpNF9QO/32R9LF/yr48vdF5zH/wvUwSHyh2BKGm1EFSIiD4
rzJJdz7QPjLQasi5PPlWQP2h8vjAdQulleKKv8Aozvr/D5XHB35bUdXoFFlCWrSgfqFOMtVJKwH3
uk2NRjda0DWULGHe1kl5R7WBQfe2iRnNLELEzQue2e6+LPrqqOtY7GukwFeB7eQ32TQ6l70k7Fxk
8IS6iPm/Cojw8lujvmJ9PDzqg9ffjrrQ76zcKDYttdPeQr98nEZ5p0l/uicUPlgOkD1uvKSdzs1G
WOuAyPiOBztPW7vk31kUN3ujBVOquia5MMIAvzz9G8J+khACcqRVMKcKlido6FgHxw7rqQWvgUKt
wkxZn4luGkixMCd00olt1Nd6lTvn4KcrG45onZ7ZbU8DvSrtRi2IjEe8TBa8gp2ZuHG1MPtaW40+
QXrCFAU5NJaRjzR2zOKGZY0d7BvRtsfaloitaSWbN2kfqy1fpb6cdY/LEsjxwYQbsWxM2a9YYxV7
m+Uh2Cta9EDrBGbzDC0uCMYzSrNs6xnhlQnm+Dwy5Yp47+HQqwfXaA/IYhfgOudhRPlaGp+tQOtv
/L5HGOY8U+ZcsMyCRXo+gT7ruwZEhFhiSanWPXmRQlS3IvC+AC7ozsqqfyhyL923RadjrAXboQCN
VYjHkU7az5BcnYu6Kc84VNdOYN6CKSvWZtdugrIf18Rb+ji/LciLhfNiEfWwDCxFGk/afLFtIB8F
IZKPg1U/8pjd97p2ltKIXpD+nnzsERRvrXIgX1LYt3ZWvZqTvHekeeuBcx07uSa+YlN7TrzMNP4b
jjpz1UIs7ghN5qMn+OgbBnvFboSttkbj89Eu0rsqleVFpPdPFsnOALO9XdmNHNO2XfVVPG27lBnE
udFGhMLk4R167LFfIMYgOgrqvb72+kq85gjhS11bmLai+NUCaPcLO+EBS1WD3SBdhV27xy0HK9X0
xrNB2TyoK5iwD12S2O0XnA23la8Q5j2WVkON3Mxr9jodEVWMTq2vSwAKcH3MCiZxUKlpYVmVBymT
rM+M7zy2Zxlyv3YxGGXaXUhSYZ40FOsH6ix77Rgkl6BnJHaugngBsH9ANx5G2SoM6vSo+WW50AHm
4ChrFqVPdAGOWFoI7kFFpUtQS72jev9EF3ldGelHo0dt7+u3EfVdmYwmUV/FTesn4QZkIrHDbgxJ
x4BYlpjhoxijDS03Ih4J4YKx4Z7VCfvTFu1FVgfBrmjDC6ONwUU3E7wA07mIEQss6q4viaoQm6C2
6qs0rsTZZMTOMtb9fMX0zaIU0mhWwTlcDOakQC8VaovM5rqUFO8LpI4XmRjMZZ0mFxpBC7R1qpT6
Mu3WSsvcVZDCXI9yaI1B6OyzcdDvtNTyb4TlegBWOJSG7YAsUD3lFV7ML7CEPmHx2WvJazPG8i7h
1b0GwKwdSUms97J0d0FRfkLKrW+S1ObxhCIXn+uqtZ12y0TBWIqot9Z1BGiusysyuGvw6LUWpMuJ
lg2hkE5rLyfD3AFCdDYym8G4tameCSBVG0TREH0BLj+Og/vRjzPouCQ6WgWz6Gx49tP4Jg+ILrCF
vQqiVRTkzS0UK6jlYEmhTOAasVIv2ramT00WvXgculVNjxz6lQXzOCZfIgZbERz9on4xQbs9x1m9
iyoTSh/ZSXhrl8iHyRIlSIXjfx2a7VUmrY+aVsPO0YCA6Cbp8I54EBW3o0DLF8Yty0HOQdgPq7jz
kOZXCWlvnnUVgYg6sDvVcsin8Cq1jBavS+TtNFTYyMOwWZA4sra9fgczQe0wnRyFTbhWo+sQq2fN
jakC767J4ELXqQw2aQhXD0k1WWGN52NawqRTomWG3IXw+5H+GwmN6G1QsOuhAZ49VuangPfnwTAK
477oyYP1HP9Zhjr3LnioMR0BMJVQCkkT6yA04cBJE5IrQWStePQ4OEsaS9uTEM6SZQi0c0N0on1K
EMafm7Jtnmlk9QPAZct6yXQtg+fimT3O+JCSfOHEolzRelfbUIbdVR5WsXOp57m8JxO2XALk0LRt
KqyrBCb0FWFVwOpAMxuHoZLYZYCqrHhyuxtfGysSSKzoXEmvdRYlWXiL3K2Tq2pmEvYZ+D0N0TM3
Zi1WrIBxjHSuBU82DHdTjPNlQHPxqfD9tZmmV4BKdlVLFB3M4KFLdmRLZjtjmnl9c9qZTTTJnmYx
hjD7FXVhec5QHf7RQP7DAsdauwlLU9s5cDc2OTj+jWJfahw151VaygMeZ7g4PYeAfegG+9gMfc8X
CouPU23NgJKnborCjdcV6l5rRw81Uop0TjTNKvfrfjcrC9ce8WlHX8T5k0Y8xJ3vKKwdXpdeGmUc
HQlCDPYzpXlrGqF/1uNEO4t1V7vSkmq80UKneAxH20cfRinC23N0vH1spjov7Mb+2FTYElJ8H8dG
5tlzIO3pNhwMbyXsoV5lpic2yBi9Ax2jZGUDjtrXcpxevhV//1cH//bTKvj/Jf7XKnxTBv9RBEv5
gW4gsxPddHAb6fP44LvW2fmAxEqhehKujuKQXvofvUJDfRBI6Ob/M0xkPYLS+XsRLJ0PDA3pPlK2
IqVAEP0rNTBNljctfKUrtNQIiZkszColOgFva2CU7B5BtOFZ3msgJe8qUZvmZScGK+7kYhj1nhxm
p2BhylvQ8IhQ3vruRCqCP++uRnvN7bXGuNLdUTySfekbTTuTa5j4A/Q2/PQBLBwRfmvXDEfYviLi
f6ueooCe1I1ieEwME6+0sNc/00Iru+wRIh7p8QsQ4wNPoSkAuHWvwoQMigTPLjaHGpvHqgfD1q0G
mEXd2pmYUC0KJyvPiS2cycQg/4PNmIvpdgTBxoPUDXxiwojPWEqTDjyZzaY9LTtWAF98g6HENiej
Mdiz8NaKC2mHwl5iEIViPtWRpa3kMFEPExMDtbR0ZdfMJjsYk7D4MquMHs1mKIZg6QfVZO+UDvP7
SHIjUT3rpFO9vAWnOjjbOjYN/7Js0/4ucQu33rH4jzHRkYAqsGtmAJU467YgcgmNyi51CrGMw44e
F8ENfJckkBQkelaAKmMqneC6yVlBYR0Zix2CvQyDWZKS5lXkVSm3cjQdf1UoI+MtYNRA67Wh0ex0
4ziD3YKNr+J6HgKXGAnadYrC0p/OSmJJvAK6aWGKs8QKh71j09ZbVLqsnuNYBj0+IrJg12UInle4
C5IEpqDc8Fz1kUqPDGGr+szHr4mLxsSJN9xChFX+Ia342cbzNRxXyo0HMr+tSYIUcbqsTK+EG8KI
b4pKJ+ZRc0einNp4hsgYTPe0XeoRsrrIupTcxlTX7IxEbYeSOKWpnTJJESWNQJvaYE1AUxcvw7p0
u9VEO6s/8ye7viqJK9W2oh3MeNvxOcOOp6bl3MjUnZhYJ5iNQHh1JU/9Dpndsi9TSy5dfczubXu0
b3wrjx6LGEjVkuWgfm9PgkZcFKviANnXYfzm582F5lUV5FlWvguFQV4t3NocIxIrC7tdsR4z3YVM
Yp7RTheYexEU/ivgvyjbjpI8U/C6vikuvEiP62USEem4EkGd2DsqOo5tQOqCu6pzW7u2tbxkHhr1
oVxC9HKzM7qTwcMQMcZfN2FKWruiDmyXkApCKMAZ0PeNSIf6JZ4sXy4ngMYxl2uqHQDFNdkSrD+K
uYQUgnpDu1nqy0YW9mfpkpO9KG0fEK1r0zwkz9gYY8y8HoB7C8uWj+0wbImJTwNqxzzyTb5XoLSK
EZa0n2q2+QB1Unud4RL47iLpk/OrdBiBQTqTDf2m6atFVTuavykJIPwIqIQ1DKmxuXGRD0PwmAAX
lDRamfEtWTuG/tooWvdJG3hHr+IsMMqNVvHEXJBSWW0tkXn5WnVtcrSIxiIeKquzcMndOp1ndl0+
RUwhUNBms3yKxj3HFx6KCFBIn8XhVIp1TOK9XxKtZNola4AhardTSwucFKyicZ5oPabumVZPaZcs
iIiW/D+Te61fQ+av7bu2yyNx7RV9ndw4JBU34FppSKermW+f5gxKktZ76hlvDt7S90BhxwvW9UHw
ZYBH6HBjTSVUPCCOJMG7NmFQFivSMCZ5jzQiYfx/9s5juW4l27a/8uL2UQFvujDbkdz0FMkOghQl
eJcAEubr34BO1S2Jp0rnVrzWi7gR1TlFSXsTJnPlWnOOeUjGRC++9GXq1gcOTx1o9mLoxf1MRUU7
IYbje+GQC1W8pgV8t8Vv53bo7gtQsGUoJL46llxTdhWZWGbN6s16QRvWjWZPp909Uxgs04mTUlES
+yz6jFRxp2f9jmKiqpxT60EzfALRbZt7d9BS75xpUH9DSVlZLH5G2PDyXE2WUd+6celJXxu8Yhp9
hY55e5x1bXC+OJk+6Idt6QXPNbpKlpMqIbEbfxDvtaokgawLA6ylkgotzlSfjV0q6paQQXIenCBv
cWmFBrJFyBMTSsUjfE33bcgz/UVy/FbupbTWmeV0NIkEpeFxQ/4TEfErAphwJVg7i0Y5c/Y2Ck1P
n7VKU8HSTfFItKk+QeZLFWJeQ0wJU3l2Nw/8frRpyjx47kg2CJZRGyStSe/ZBqz5UAKWm/3cXXpO
u+OcAk8Bdo2j0O1IDC10I2GUNjgxyZMzdWOZK1USmlqLeqRr9YmEd/iuHS9k00KzxFV325o64c+G
WKdH2Vgp0Xuz2WXHgq6556+T5AUb3S6LocqnFHgkzkqnCIRwnAqEVdwZx7hsPJMHidYrDuq41V5i
UdbuIZfYW/ZJt1W4ZVZ2Yt8vCeBTsOIx+NORkEOfeQn5URMKxWY3xoqnU3RycATf0JR34GlzK7RI
rN2p5jQn+6lk68C1KZLkUKdm14EXa7QHRqiwIDVM//aV1kPyBW7ZusZ+y0b7jqWmAx8ZC+2V5zjr
fZfZXhLWRE4l16MkF8DPHA5+J0KJW/pu5fKolPCcdyXXsSDNEmtZFCOwSgdfzVKtj9LU5FqralZ6
p7US7o72AM0lPcsF7au6JKVqTgwKpPu6AFzC85aq4rq2hx9iQQ5qPnnK8j638wGCTGdq30FJlZWP
M5zDD4bmnsDmsZ3ptdHyuClz6SK0Jn6g2HVzIh8WAoWM0KQpfU8Qp/2adpqI/c6ySWIfCIujHQTb
ogicudViaJKI8LfqxmY8Sg14R0O82EZLVcX65or5fSVLwN3pCmkd2tyOxok4JbeJNKoqO5J6D2CU
umoWpJCtbOQorKVmnjqvm7O3kgSOngRFVyPYk/w0pFyPmG5EvseMGn+FnwnuQs365GHA669dJM6a
1eeBxLnxazM703cz1rilMtXtMiiJ00vDcrQtiZG/G0COUsh4UOc765CJwQKdizncDtvcqGmMJZVW
3sbmUiiHgsMaCVSyofJbic1prslPraADlFuHzu7rbmcNSteHcVbpIe+w2BLs6lklFWUB11E1JenB
RTWNXdC4dvJG+rHahBjVSXxNRKM4x8Ezi5dWJwLyWitbp73Tq2UQ90qq9GKvGY347pUE40YY9GIC
JqaRFJticrNy15IJ4eA4FpMdYX+0l2Dh+JmfMqL9vLesnr2NJkHU6s2aG4UOIkAR1nNNkGl5o7vw
Hu6tnOqZ5MCpwn+/KBEUIkoB2OquaJt5ZM7Cr9Hz7ioGkF/eQjXNMwuyypoY/WUs0vx7QhgzE7Bc
ddK9vmgMblcp9NVXCD47t0JdkaaUCWIXJXcQM2vuDF4bUzl/hCE5wCMm7FDr3DaHdIse3bxih01X
oC9dGSPPs9MvK3TNW6qrmLDXxBg1H1+Tqx4huhq2T1LL0tLX0c0Xt4A/HcwWtEvwwTat35mWWBH0
RPa8kaNtYF5oBpOI16RRcoqrSqFDw6D2ypFSXI9gdRIazJp8o2pZZnjwaWkF62JiRMcz+0AqCLN6
sl2SWxTZOuksW5yDT6I1GUEib9YXVsQOuIaXqhWAXgEmWdLk8yuD67qjEe48ZzQE4C63JskyHsk7
ZJUZav7dmE3GWq2segb5uSmeaFvBYp+zhilYCk1Y37mJyL6nHpXCbuwMdiUbyZd7QP/ZJuGKF+5d
s+yp3SKRli4QSb3cN2T54CfPR+PDKfWNbwQMsw0cuxVZQCQ3MA9ALOzvicDvEKCNXaHlg3MK7Jrp
675QFS1jDynE89LoNUB5nUwZXxF1DdEZHfbbkM3qt5zsd+k3mUPjOi9zylRTkePol41N7pXHQePv
prj/Paf/l82I59+Pq6JufBsajurl/9mPWf3tlyP79lf/GFxxZmfij+YPty1qR1TA/zizW3+zNYZP
Hipw7Eqavmmk/z64wtK8/Wl+hP4GythmR/nH3Ip/D2EPfw2XCuJpYib+kzP7D5rmT/IeAzkizjMG
aDBM+ExrG2v9pLrLZrQlPbx4pa0LahGeHnvvGiRpb36++lkZlfw195qGoJVFrZjxjKT/7KtaG8RV
SUD9FG7zHguB2rS1oR0rdcgjs4vnmk0lQ32jAmcePWX8mpGk8MYyr5YXJi81QjxDbXpOMpYybpMI
l9SQJYZwok7msMszsjlis6BcQMfIrJrXm4zbUmvTHb6M+Wi2hl5fjgjhOqQ4TIOPP93Nmz8uwc82
YsRVP4lzuVHAcQxMR4aKTRrDzCfdKCOv2Wotzl5ePJ0Qw47PGnCo41yu6SU1l7bPPXzdflw1yZff
f/KnLsqPT8b2hCredoj++SzNT6kzUX+QE7SR8ke7Hc4LOqOr33+I+6sjiH+XYepmF7UwV9L7sT79
fsvULbhXthWZRT4wnG6a/Ixe6C0LzVIYRyvva0kyrEUBqUhV3uZKnXL+Y9o/FmiZSL/JwnlsUbX4
i2ghY/UEKlxCoco8MiWoYCAYsUGTusFcZVeh0yR3sXYo3RCCgfQ2AcA8ap5sSBsTA4zAVZkZVpiz
JUs879Ng7Qa2GFo/i3lftI35sbRltx1jcVxPd8XqlHfjpM0vHOnSc5Gm+neYWSRQYlhb1hOmUvUN
YzZn05SABaRUGngxguw4eC5L1757mJO/tbVs10BFjdqdKiMxc6A5M+x6oiDV/GpGab+GZlNNTdAL
WSdRZ6rdS5FPZNivsGe+uUT+sjdAa9ejYiX0hC2jd8CRJ+TCByT62OrB7NBZ3MY87UCXynQhrLKR
eWS2uvasE86CY0kZOUdlwOS/gdNe5wOTn/l+rQfV3FetB2qnJ2NJCS1Ic7ht4X0XgMPtbA5I7ZYc
rFxBnEFrNglloJr4M5SYd9NKyK3SvbTv/0rGvElx/7louBypmbPzYOrMz3/4jn9dNBRmpEXZfzTk
tZysTii3cqZyI8IJpv/E/rN2bbdtps3LlBYkBrvGucJ5FU5dAcZaS5PDj4f5f/eg/9qWnX+/B/nf
RDV+1kz8Y+dRbPNvmw3PRlmKLQSBw39vPduPXNrFLtB9/D3EPvGjf+w9m7RU20zCaCdc1gaauH/f
ewz9b5v/FCMY7WIV+fp/JJnYWtI/PUU4ulQ2NiSumK7xH1n8a79sPfQuFZKPB4GKsjimVrFvWecn
XgezZqw0hbN1hzktpBo+J25xqOSw50sRTYjHNtWucqfYY9nzu+VJrqgt+y6gzCZQBAzh0B+YLIJz
UkiZLEPP+DCHV4/3khHewU2TL9guHsex3sWdvUvS/KAJNahhp+Xk4cKGImoY5wdZgeT0pEP6JTH7
cCbkaSX5MM1xBmalr9jGnhDOS/iHhncQ9sT81p4CL2OCblWMmPQ6f6AeeEYzcLem6Z4s4Iim34VN
vEph+DDYGc1jPpxE+NND8C+2rk8eiz9d2O31/WlPp3qQdhVzVhi65tQy657sG3OETt9Zu99/0q9b
1Z9v4fbznz6p7doipSHEqUS/UWiXaH/hUvthtvvnSrN9AJ4A1Ubxs4FYEPP8+gEdc+pe57BJyX2V
EXVQufewr+F7BKgwC/Uh0UHEtRMwNLI30wujqXaFbod5fj24fbCxoQzOHuTinHrFCm35BYFNqGpP
yAj8tCF7ZIATxt8HmU/fsgHBt1wSYO8TiEYs362ycHps8iAf0IktTbRASevznqNrggwAXpZSHGrc
p8T1+A0Ay0YJfn+BP3s1/rgAG81ke48Z+XzyaqiaDTZtkmInbBgwTbafv+YYsr3xy9jIQ6HVwVAx
Bp75HQku4KKUOkcdvt7vv8efHynuw09fY3uXf7rRFZFK9pJwH3Iv5rTj+YtB+xkDMWidv3imWHo+
LQu/ftRWmP30UWQFcWhLZpYFYw11TBgok32J0fz3v9GPAu5Pj5ZmmxsAiIw59VMB5KWiLYeCK9vr
D2lrHXOQcSVRCRy890r6RXiXtkbcpHkS6ni3KmcQ3VG/fsH3SgY917pVaRKTM/Iey/4vHDpb0f27
r0b5//MlMPtxJsB2pCfmwPmanbBIkYvSGa+7JEr6bi9tGgQyufv9JfnXN/mfV+TTguwp8xK3kpvc
2WVoMSRqiKHskbmXJGr//qP+vHBsN/mfH/Vpiarp5bQJ8bO7Za4x9TALqF7/3z7h08qRjkItPCjR
u2l5Fc5DP/7F0vSvLxbIBfqX2C2s7ec/PaYYW+mTOCyyo3Y9LF9Hh6cjgYsQf/397/EvXwfEix7a
OJs999PrgCwd2nXP53SbCEfu2/GJUeTvP+OHEPLPTxyQFWfzg2nYyn/9bXrcQqoKRmZXCYr7fNq1
CzsdqiB9VcOhUMOa3p9LH5eB4y6zLzahwprkGYvk04y6PWmd78R0XdMT82lYMaZS5kc5MPCxNy29
lvFH3WwKMJMclNK6rObHvKA0LutdStZ9nabXStmHFUeLsrX2avuRDNNOBSg6eut5cL6q3YcCT5QZ
2Ulp1ZOWnqVbboIq1IRTQDbytEaK8dGbj1pDQt9xQISZmwVhh95R1nx/Gl5I26NNjw3Ja5es8W6q
cpbw9hjPc5CqDo3DIRTrU0eYriHzA92hwzDtMVFFDVISvf6mnjKtec+E890y5ZNNSr0bz3eDg4fg
PGXz7Vg63/MRYRUadqmJKM7V+1Ry4fL0YuDC9amDvpCsyJRqfyRJtyIGGKmlPd0IBDTK9CoKwK+o
tHF77pt2pSdcEPt61smP5xG5IfryjLTrsug+RkqI9eDcDh1zuH3M3rj9ClNtkQe2kmN9NzZvtf01
WV9H84soPDanNwt7bsx53MbLas5euAVSrkSyY3yMBs+LCI/aTX1+RTbjxYiTYkofp64jJbE52d5e
r5C00jxV1/wqX6adPjSX2+OiZB8McLfE8b1jpnfcntBlzxzZKaoFTFJjXS6p/uGO885043u6/GWQ
qQ7pOlpxie3/qjEZvSjJdDbkdN9202F0+v3c3cfMPrzlYgNHtR1DFsJLdZVoM3RcpkLguH1QKyaE
2/ZA0z+nY+801ibMgvIowllVeDbelSonVJV1nGCw7mPmD2WAHQmwCt33wVOibWKXQZvtBvPoJBcN
b5nlpMc8fyPhfpM3Eol+rhPq0OHKVP+oCEqbmLcRVVYeiKIN9CwB7GhEFROvQXoPlbzuLTCadugt
fdhT9g3ju55GIsfjoZ+bcTepN6q5BW8qQd6ndw1tbMMgAbStQsWQz0w+2f0YQtK8hmMTwpgkH7be
6Tn0hdFjPdavPKL+ulLfQbo8C8d8K9T8NTNXhhDNuVmnu35yLytKWdX8injuRCyr71CEDuPXkckx
SsAn6K1h7DzKjtqFgQZJo8PybUL1xZCHY3h+EOB+7YHekMCDtGKDUdeg9ESY3oyZwD3zocWmbxCf
umpalPH1weVTOO3NyeY6tHt0Q+HgZedZIZyM+GN9Cex1CXNNicp0vWzL4iD04YLITo7o7RV5jq8t
/9qo65HbXDcQe4SD/oI4uWS4boqe6zBFLnRb25a7jDnCAj/A4uzQkYQHbZGZIbbp13hpb+LRgKpr
7kghC0UCP3TIr1xwLnoTxaoVoAvdMzKl46xHPeOvrZgk8d5OyltRWccJxHW2GMcimSP8IoQYKoGl
xk+GKQ52bocuT/+KubNOo2rJIrObLwmiI78tpkRDZNZCq8L36dNDPnoIVZWlOqyNHdBVIK84Cwp3
uLf7eS/1VzlB0KnvUUUU3Jx2OvdNfUMQ5jGtq1eXozXZiKe5jy9p6Ad5Mu1n5VKx9QCvDg2XV8b7
ocFdsFiuh0VE0gJPEt8PLdmufJDWtjuzmo709XaiNw943Y9z5vEKy505epEEOVg0XuSqNxSaIS4O
zgpMyxTSVav8kCiEZE6XhksEomnuCeklYzL5Ao9sz5gYgN53FddHr96k3nixyJQYeWbdyaWVJbeO
Ls9G90oC5p0Y56OUV63bh8biRQrWKzLxdqIsmVUea/LDmrLYGyx3Uz6flTx/AmEW5Fp6IWx5rTnV
1QrvYwQPHltZpCvlMeuRCss/ugj/Fk/4yerIYYNDrcP/bBUhP6CGT1u6sqw9zFgU0lbWnHJMITaR
9ZbeMi7yfFUvd1XNkVDPwxmRPKP2EHRkZLrpRSHVq5laSbjyRkmfyET+i6/2p4Lw0zf7tD07hVuX
FGRiZ1duaIj4Wo0XXyfE2uqfSu6l11e7YSjD35cFfyo9Pn3qp9IDvTcEhr4VRKMVgWc+ETe+N/Xy
r4rdrdb7pdrdPkbbZpR0ctGPfWpBp05PfxIk646QeN8e7YOlUG2Pw82oioixXNjMXqRNgKcpAPK0
jxbd9AHlXsjOfU64FaWxZcsHEjGJM17oAymUW2eWs3U6Wb7Jc8XA+NHsDA6NYJStJTT4Vwmaw7PI
W2MfJ0SYd0P2MGgGc6okKIBSGlokDwZHQnI4ocDhjAa8u2UAm89tHBkm1UnSo+E2EYtNuyW19r29
nIUx3JjOunONb1mR3DA4xD80Hm1NPlno10CN4MZMbsreIzunuoplvSNC5ym1tcj1ptu+1V8nIo+d
9N5OIBDNYqZzut73ikri6nigQf60TPZzOSR3K0cT6DzkrutEKyGec/LvM23UcXTDpOoCksUQN1No
sJEYOS90+lckQO0v7tznHjlLYCwWEMc8lmeVNTEV96ay29o47upeSq7x+jSexr7Zs/bG3l9Uxn/q
H2mInH40o1A8mpa9Pb4/VeB9586WMPn0ptkjLNm1x/ScVdblQIzgjxfhP+ov/g+Qu/8za/v/R2De
7VX8TfexGXo8W78Mvra/8cfgSwe+6yBOY4gFs8lyNtnp9G0D82oeMlYYFHCWHNzr8Hf+u/kIzhfX
uwumw4Hkq7IOswb/Y/Kl23/zaBmCqqULaVkus6r/wLEFE/DTA8SpHzmtZjIEsRGt6p8BpZM7JCot
ImweAjtfKAzRF+9KWhCSbJZUfoFpFwnaUwAU7jWtINjuOJiwKNxMjMiz0OoUYlAbLcnLMOEiqFdZ
tSmweKMJ+5WQj5BQVXo5QrNIqMDVoccV5nK2x140ezZz85XtNBu1uT9QGQ3xlYfd9k2dcEQGtUw1
CjVFulSiFeoeNlmqd9d8c+CzRwWZUM8ZBe/OnjDBd5CwXkxZW3VoxdW7502UZXNGDxTiyFlJvOw5
xhLqO9qgov3yjC9KbZWvWV/W1C9jyQEkqwPQeENkqnPFFVgEEDyydW/cBRUYegZPzfzFppbjrtHH
VyEpstgoADHmtrsWJGdWIQOa5HacE/ei8shVWG0SW5y6kUEPBqPEsd07kZZK46xNA+BdJE32h9r1
L56OktDBDYcdU6CRTyaigp0JyRA8rhrPVE47why7eb8SnCbp08XaSbVGBuatjc2qx+b8rtUqggSn
fLDaOj3WpBc8eEmL6EPp3ORg2JNLxnrmPmZS5e+JioBjy42/C9TwnGOKYBlx83BryayidRFMy+al
Sz3rqNhaua+Stni0jWkHeCxMG6xtvrEm2q5BuxumNgevBj3CBbpgtFZGRelk9P1jMXTadRprV1lT
PGaGhfFocYUX6nOW4OUT8UWVDFt8DNr9DyHTLFSoEg+aUeFsUxDmXdmTMqPUtUnWcbCMAIK2Ae3T
GGyv+17Op97hbjGWhH7QtF565OyjAOTXlXvPpiTz+k04ZeK8bTka7L00JcQi5RiHeAV8fakPaM3k
sttUKaXMPD6PFNJk5qhvoGMiLJiQGaBEvQG8wZXGVS1WCKWFR6O0s89WVxsXWOM2lCAZxHiJ9f1Q
6slVrE/tQ5071TluhvyD4BF78JeeEWo5ZBLWDYXzBth7spkM3a111wad56Zf+77qwn418n1dNxY6
HjU/dzapqosC8IHLdpMZbn/sKx29jQLdr97YAqKqLjkpkTuRwNUx3TFX/QRkhU+BjJys0FtuQuV0
PhN5jorWMka2WGreqbR/2Hydd/jO9X2eJx0qr+VRB0rkMzmxidlt0oVwgfo0ouK9AI/ShrWuvU6G
mR8HZoZ3ce5BtyBD0Qqa1i6YgLXztVvPaWSkRh7iC7I4Nqn7dVWr60GxAPZ3uXEVa4p33RNJda5R
ywfIyfqLNSNXYBOCmR9NYhrBovbTsUeFddGhWNlpTv+sCS2Jmq5w/cVZ6k2hMwQMgZ4Saqv5Iklw
4gSTlw/uDo+5dkpUxcgQvC7tcUnMhzruBAsU9rldDATgeVhpgq/Zwjmm45anWVy+urNeAlHkrw2i
Fjw7M5PMFXW9z6Am5PiEhBR5eUZ8dFgLPQnipO5dpCgiP8aC3BE7Tsovk43MrJs086KYlW08Uxin
BrGa6ogPIjXeM611brplxLWkkITetwtt975u+qe5ytdl76QkHu0SjLjFj0MwvD+i42sfqvQ0vvda
kco9Y6Vk7jjgzRfOVMdamHj12RunEWdoYmkHjLTNW2Fiyi8H0+PMZNqUXJJJZE4qB2qerNPukKNS
dyJtt+lloHzULpE1s/roGM/oUVTcyNsZC7zraz/ADCCgw1qiIWrGq1mmh75R24Mu2iPatmtlpWUV
8/gd9GRBNl8BTcyWpzbBNooQ2uYzLtVMRgTWv5tme8rNdNc65i4fVM505nJQy/Sc6Fj9ZVPeD8aA
dwpHO9kLoUptx0/3vaaSbYMZp2sOJcpR11m+mtm9iuBSca2XbiV5OlF3mpD7RupXri52db4GqGMj
o8qYT7sXLSOMyiwvYAtdxHOzbyq+9Cr2iO+PC8wE8jfOLmwRR+RBK72oSowdUs7rxUC2yNnYg9Qy
LlIPYMSjyO2bTRa8pcf3J8WyOl8zwA4VSnxn5DOLg34o2IgQg15OqIAVc7kZOHPPTLcfWOBgnSiE
WHHwTJFDkqyFQrguiKB3Rnu5NarJ2AgaRqRX6W2HbByoSX3dGQi6k/y+qCDVl2IvlFyEYAT0A/oS
81yWVvqh6AhPTwDBtVtNsNmmCi0E+pj2I6Jt4UWFVjwC2k0P5HqxCCKZoBtoM86XLKY7MdHTsryS
5k3RooZNHCKyB++7jsMAQywi9rXWLmsz+dri2gU0isoUD7jJMWQdj8RNvgN4HK7iVAVpMgqaCV0a
X9tzU4edY4igNprT7Ho1Fm4cExuMd+fl5ollEY/b1Ol+1vZTqIo21Jr0kLTedeOIJRjBRYdkURM4
byRt1MROF03u9iYP8iNemysNm4XjFuP7WhuhaLzrimy9Qzx5gpepuaeNcW8pVR9QvKBxZqiE3pCw
8BIpCMShgDV0l5ZQIXLlrM3qelU6zhLk5XQr2Rc9qzbIm2IxKefkSy5lEsJBOI0LNo24v1UT47Kb
dBZJXHPuaND5FCpxUFWDNWOR02HoIPV09eK8TYDATkhLcWwPjCp9z5shxHQlE+Bh1F5SNHmtzSLe
418bIwe3gl+h+P3ea61+aVdVFVldVjxjG1FeJme9YicpM2TMtecTVGR+QytJ7KyqH4eOKC7WwCmo
Lch+uPhfY6m7UaKOWoQ8CfPA6JQ1vU73RZvxNyoOPcoS3VGes/rZyHUKf5GyDRtBt2RCDXKDTruh
FYpKyWBjytr1S+xVjH5FeV3QI2+lpbwOsNwm20BaLYxLOa35qezFUU7Ki5ZlO1fFS5q6/S7lyEYP
0Li11ko/V7lxWY0ZqDJdU0B1rKwUuvK9byfzKqGpt6rF3WiBC5parN5aezGU9k4Zm3BOveI7SUlG
oKyKHcbEy/pJtu5ziQe1kBzFgHgic5T4OQ0xYLXp1OWxh7jjo+SQQbsok8/x98UFc2HhGtl1Ve4e
lra94FTuBVPVfbHRmwZoVDA65Ez+SNLh4NcWRhZKU+34nZioXbX0l09rOWuQU6cHXaeEsivzLUYa
4mddvx7plcxoerpAkdpd2pOnk1tG0MWdtlwKegE3veOIXTGkWkRFXIZdrNj7AnjOR6Kvogw0NV0e
NXVLNcAKmrxZBGj5zAIM2lZJ1RtgPpbN6zHcNlwx38vMTsWspD5BkvEAB6G/zld9PS6K5L/HqVuV
g1Z4gGWUxCyQDWDRGsbGaekKA61kaCBR+ZaA5oKuqtLEX9LObvy8bozbujfKV1NJ+EBi265juClX
oE6gOU1zfE7seb0Z2nI1DhWxUxPQKqBu/aJ3r+o8MQKg5j0SyjSyGxHg16UqDxrRfT6VgXupkP+F
U2rl2XaUwtjj4Op2FN4Ozvn8Oa8GicJAW7V9L01ti7Q1n6G5UPBgpvczZFu7Oav6CLcHRE4QOtY8
v8/TiB8bM1B9g1VGbUPMAK580mYAXwCSY4dFW7Gn0yoE3UlV5s1ZLONyMWqaYuH1nxdVJgEdSvrz
OaZl7WO21v6geBu1RRtQlZD8597FZlZNBy8rF2KCx1k8pu6WUo83SHuDk54+lUaMiAMNvnXZOgxL
MDJLJi1Ewyfiw1AK2/anQuHmLxgqyqhezNw4gWrO7Kumaer6grVaKHuW8UwJlawu6OpkDeeLxTWH
TfWMWTbzVULAhr2wzVzd6U6PyanJ7M77Us+d29+V+OsmhqtiVu7mPhftgUmxCZQMN1k28rLbNiza
pMekso5Zqz+DsYfP39puBvbPih2LnKq6f51n+pq+U+GLx9+NiPvosO3oN9Jc0RBU2MZoR5gYyzmj
rXY+RiuCmJYXNkkRMBeW9W6qcfUAOUHII/YwKe87CZzhzEGTbdqBqjZd1gtKZ99zlqKTbLNCvtXA
LtDyxqOZ3aYQVtuTkSLEP64Cwf9BZqDX1kVm86mQRTteTDHlNvnb/F7AMv1VLB12uGRIQlErHGTy
Jvu21DI5GoNWvJfpRgdYdXlL4qN1dJfavkkrVw2acc123B/GFg72FISeKSimBiuZOyvpzazL8iFL
3LB00oDH8uhaysrwerX9XMF5XTjKY10q15tsXy80+0iwFOFxBZ3nvG+u2TaIEgMLQm6leM5Lt43s
sesiTFwsU964o1PY3Y1ZhljDbLxzMUksoY37Fve9ezBt+VTDfggqxSE0x2y0Gz3u0vtYte/Liu8p
2upxHdMmqpDmFXF38qoE5wF+noHhxdS2Gs5D5UIrsFrkivHQ63TcTWyDQK2fJptW+pLNRbR6nRao
jXm7NMaLwL7FKYEMO+SG6FCbvV4M34bGjuZmeZom7zwt+Zd4XEyESiMhbp6VP3GrX4YuvUkbi+Oe
0r2VxEINxdGqh6+52hwqe7lc18o6yLx/scn6dNE1VQNKxNRBXg9dirzWY961LEOp8qTX6l1HiGIq
tevRExrKovoUe9M3PGY2+H6vOetKfw/vGQG6Wt0k5qae7K60Tp9xKBIztLbyao77i9jRb4ZZIYZI
Hb579OURf56KeF4uDQMfQCMp5htGIopOYdzJ27Upn4EyvXI6xw1fxEe7M2he2pyQeA1ttd1vm2Cd
Haruex5Xvg1OqXTZygwjwie6Y/GVwaTar+WwXqRjOWOIxTq59uQ4wmlYOW4kJWO6hethLUcYnC+L
l2LdnLKXJSWTLJ6y47LGL6WbfzUb+NWaWr/S/yA9qUO8VQ1hRZBshBWNKbWuRqMp96PqvCmMFkNl
VaG2EEC3kyrUiMVoDoJdsE2Gs4MIBUKFvr4NwGT8rM753sR5TvVoHpmM8i7j6h1tYusanP0AyVnN
+/pFU43GXzi4+q5bfohM2TVDCgSeBT3QtfxiLlWC3pQwB+6LoQKbsV+RwYEb+m5y8sca+W2fy30H
2QR2Hc1nx+Uqu/bR8bIjMKCDu47Byv9ftKaDYa68h159GJh+tk69T3L9XqV0VwkGzIv5ae6m+JHo
FCDKcejo69nwikcADSHWw1Mq1SMOsX22EtSI01iIDkdfDz7FKeFg9fVe1acLOBIHAa3FJUov7YtH
3FmB7ZZ0wZNj7dX3utv2tGzKk4YaWJNmdkkY1wkaz17NzKPRK1viZx1AOPlGaIsZFd1q7FVzOMVL
HSW6d2cAlj+kCy84+3zHiNKMoJdYzAFwlC3ixl0V91ra3TV9lCMtm2fifz+YqxME4UCEw2d2psE9
XqoTFnN28ReRLsaF1+r1QdWdUKSsGLmsNWggyxTmQvFupqluATmQk9eqvR1xjsLioRkBjBsTU8+8
TdSG6rZMUdO6ensBlcLYi6FcEJyV12WlMrtjIJYrfm73V24WP1iFtVsnz7sb0RLua2WjjeC3nrWO
Poe3rwCDOHR5TmtrnjQH7p0sIrMYSCTpYVI0pR7ppnU/rDy3ZhuwtyVhp3QXa0eoYLHQT6LtgYB4
PNHc4hROh/KAh5yToRJluTxYdVXvO9XZ6VMV+0Njva9m+twr3skp2oh+Ey9K5miBWdRnIycnQAVL
lbBckS4PMM85OeUauZVHUdMec/f/sncmy3EjWdZ+lbbaIw2DO+BY9KIRiAjOoyiS2sBEkcI8z3j6
/wOlqiIjM8XW8m8rs1qVlIoIDO5+7z3nO+4WtO6RYH5+rjUXTVmf5Qh3vXGmpuvwupGi46euuwEE
8VygeNYr5VnVpDhNdH4SzMNnJq6+W4f3bWnxxLb7li27pGYkkeaK9RoZU+MztvedjnN87ljaOSa6
myBgsl3Y27m7wXx13NTqTjcXf1jyG5MLLtzmuDep1grO6AZHUjNlYtT3nr7o9ApLRiBDIAW1+TLu
KMHhdKb1VxUt23AOPzUjpXicJfbOCLXekxpz+1avj4YSqnGuHS3G8l2tVpweHmjSIIAy9WD9gFWe
Pg2fYmc4Dw2+eovV0MrsmwgbEsIOtQUhQE9Q72pMhvXzUBcncAS/pAnk8zHYdUii7Wy5R2z2aLjp
RgYVh5XKpjFTlJteG69UaG0L2Z3ORX0+cuZwwDiidv88LZisUiO+T/L0EjXJRvTtaVGLizjRnHOZ
s3bIgCZGk+JgdwJAMbN8nBtxmcrmophNwqCBu7LiZx1CSAQOdvoZc+4Ol/GEqPGRftrxZOf7YBWh
pkGIyzMYzzBt65uaPFoPZ3xK5WrehUHpdzkiH8U/49npdJ4svePhtLxVeo7VS7g+3qMdnOQZpY+e
b1JLnnSyMHaGGSKSrfOvmQHPWiKU6yfmU8dGhJKBg8ijmDhQ1lU47jJBixvzZkOxVTUnFcipbREV
MGjS+KnnFvixOzr70W6ZgonHlJHYxoiarZ3VAUb2AuNZ617nSXZXIJEYH1zKKI6ysZjdpdstWYbF
jX81LgMbW7JTczOPVB5qmX6bt1GeGVtNVdPcaxsnbixr0w8RieGLys3KN5ELL7tRM4KbNlKztYtJ
9ChPRbIwtM+CRNwtOWQM7gcciy3yBwDTeOjJ+xIZyNo4kM73BbXkqiZo0URhWQueSycYh12advI7
yYLOTbkM402tQ/CnK6lNvOecnhyISBVrRJiJng5nRaIaipWmehwt1DObChBCSSWlCnY62GkXMXaR
O8cdzDtOzq5AmqLaaGPO0fwwYZyjcAwDLds55MZS1WNUj/iOKr4DNwe9tyXko8KnOMLmCqdiIY2i
rrmN7pQUPBGVkE29L6LFaY/xBNmGx223pm2ftj0N/YKIvWku8y9mIrrrUTXLpTGlQOoKgzPv5vdH
cv+7edv/dyjpNQT176duty/zt+gly15aJm2v6ZqvkZjrf/Rj8CYhQCP5JwsCX5ewXzXTPwZvgj/R
SajCXGTAPRSr4v6fqEQsZ5RnBDqYBsNUTqtvBm+Gzn8niAmBDyrWSZ7xO4O396oCRXQEiEREhkz/
GP45h/YmSpnGDFwzwBjEsHguVeORik4SI1CvHw/J3yo63qtMf34U1geSVviffZiRU4gxz1FU0oYK
5siHMLP2eTPnAwHDnz8Ft5hDhgtXjeGlcSAkrsuaQqsmbA9AQu7b6GwInQzV/s1dvvqhh3jrR/uL
T5GKfxwdqOQ08MqffDPt7nV+Q5A14YbrtMAwsYxN27Xx7tefcqCBWS8Z+hdYq4xnGbIa1sGPYVqL
kS9j2aWt/Fz3ZzjxqYghHic96bzCCxegDazl5ZydyT7we9CtEh5dCWdBr7H+lFdmpZ8TOn3762/2
fli7fjGXAtwQusDyaBN79H7a3wHBowJl2pDkqP9B1tyWoaSeUkwheJJmUHK4p3/9mQfq+x8fyiaJ
JgVJLAaa9aa8uehsAWMHCDbcuEWijqdSKyFWIhQjLLrdS5VXPjs2mjQcYceDO+ibxrAvisie9rbF
CBIcC2WIDNX2199rtee8kcy8fi9CNJhfw3qXvK8HdwkY3ex2K4qEgMl59kt33onGMDXfSfrS9nqD
Cgl55Wzc0Iq7tScT+FDslvccWucNXcLxTCUB/X6HflagnPBFi0PQi5kVxqbXV2X4pV+kdqqEudwM
5jAVvgaOjKo4Ftug1UiybKzYzD+43H9+xNEJAKFjWSCGDXvr+6s92k4HLV5ny3eWaWNZcbavKVb9
X1+8VcX1b7nRz2uncFLozEhB5R/IjZbUmm0ZW4jVpL5sMUZPiNxyiAMlvQOThMIPFqG/ulc8mMpB
sYBm4dDmJERcV84keaOizAEGMWieDlbPB4zyUZzNX11AhaUXMwbeLXTc7y9gk82pXpGGSglOrS90
gy5tAuj41xfQXK/QwRVEeOPyQjg6t2ql6r59K4y+6qKE+Rk+COZtMRbfS0d1zZYpD7DBytF3uhFb
u76HUJFlyqExapi7xR5h9Z8PwTaCY3VcpbcdDWMvmruc5pI7wVnS5BGI8C+Ae2NQd1q/E0ZA9a7M
9lQCcthmiTV4Q8io2MwoipWLrPHXv22VtB3+NPgELOf2qj9Z0xje/jR9oL8BBAW9cGZBfnIwEZlL
mvmOm5mb3lI246v+PE2xNv/6g//i1nFCxIpCQAx1prU+tW9WGrOxwApiZN1QvkZHbs00SeuJsfv1
p/zFIsq2S+IRrGLszdb6528+BVBG1sCuoDlHL2VlzKCnWMF+xeDaGzXOeKtZ0D740L+6psBTdB2v
Oab1Q29BJTt9YHuMNnmEcGGZkvRMc1V6mw1mfdRAfsSUNWc75RTx8a9/7l9cVPZljhgIjXgd5PrN
3vxcGBTw9+cY7UA/9xutgP7Lyb//4H34ixec/DY0AusmwSHqYGdSnUBO4+gsxlJ3oLOa05HDdAWE
CRiqX/+g18PR2+eT8xtWSWhSluAZgTn9/hdxkOcA0iE6TIHdVDEgr576UqN9PzYmau2yvQ2drt1R
y8RXc1N8orIZGXopc1/EKttXtYUC2MwwQagi+c3L/ePLocjDNg+C0Dx4utxA1Moy+HJLL6PrkRbm
edDO+gdvinl4Vw8/5uCugktSNrRYgfzanbfG3BubiMhSJl/z8pTqQXTcyqA908th/gTvBBJoD+QP
8lR/HU8YErom+DaBDPfiWFjHDVynHQLtR7YMtXXUGF4PbjJ6ppMwMB/RluQJXQqjd19+fS9frXvv
7yUeat4z1mpefds9uFwszDM4MmQ7HZEpyl3dCXbmfubFjXUfgsdTFxQx5x0zpb9ROgkgOXBaGBJn
zllVG2WPVachmxK8vLSEaSxtU2C75B6UlnGbFVTI3lxKA6mP24kJ/N+qazfEgF0hZEIgfBOSqCf7
cK3Bl/Sj/O8DeSjXi22ctjc6P5tYXGDr7x/Wegny0WlnSefbQOEUl+MjPyvbTnHknnDqKDHmKsy8
LjpfU1fjTSxBMjMAgMOtbfKWZs6vL/n6dhxccceU5NYJm6cTTMD7L9SadegiB3E485QT1gHru1ZL
QAv1QvdEZPMHH2esPr3DzxP8coGL1bLZld9/Hm4d4g94mUnjmzbTYMB1tvtNP6Xapu/zZp9yoIQK
CfSiwcC6LdMcqa47ffBaHjgd1/vAK8Giz/mV1Ze25/uvMau0WSsKunRmXm1HPQXV1NvdhuN2f8YQ
ayHBZpHnZtaWp9pC53506wZfaam21QQFJ6wS4yspZSwf+JFO4gawTqYJ99OQggFm4Plime4HaYaH
iyplKNAFYb5iBnS4/u+/s7FS72mAafB+Z3sHuOZbFhoj2HdUzb9+KP7ykySWdqSlJMkfpjN2dV01
Qz1qnqYV3xEW1PsKxiEWc1374JPW6/zucTCkvZaK5CaiYEV3+v43zZWYDdmgL0d2JI++HCMBRTQI
udCfoN59cJj+07NukBFtY9W31pM0Ctz3H2YsaPzcseQk0y4kKkarFDATmMq2CgHeBx/2519G/oJj
SFq/hmEbq6L37UbrVvWk0pHFKrCXwPKAdBEUXQY1giUmGamCl2gAEPxgJ3itrN9dUFYYGhPUwwx8
OfcePCRAz/WOABralEXrM2P+BIvznCkVDVz3NInHE/jW+ySiqwnb+zefGl4n02KT4xfz6NgHtUo2
y352xyXaWKhZt1ZQBag4wO47kC1/9+LyUTYHQyn4SFonB27ghI5x7ZicYrKwMP2hIfcG072zLYiC
8tNEAg8EdbX79e87yE1k0TAdwSvIBWauJIV7sHYNJkaooO84BFOU7VEIA1Q3ihBJ3xjuy9RE/uQi
SLWqSwZm4qxuAqBpYe8eE1Zw98F3+dM6un4XIEWmTr/IwSfy/vFS8VAvE/dwMzGd9JnlTy2Sxl5n
SjQSRhU48LoItbis7NWig4ENei3JEh8gc/68nyk8llBP8PsihOaOvP8aDAmFTr5xhexN2lcsJdW5
beK0aii3fMsNn+m8B/sI5Rg5EJNxCdqy3XejMft0DuS3Kbf2rxfmt3wJ/zeboO6bJ8T/2n392eq8
+Jq//Pc//qcIy+yd7YC//tN1IIBdOyTjKR7ZtQXKn/x0HRh/2BCqQVwJDtCKguTfzU/xx9rXxJRg
cjSAuCQ5wv/TdQAjm4WFFZSTPYubZG37DdfB6zPyZsnSOQ1wnjEtviOBpMbhoa+M9I6jvbNzErPT
90i9XbSXOfPRPoO7lelX0Inl7QzvR/rJtHTHk+ZKbYMBeH4ONeZdeKVV/rWeKe68vk2nh2aJxstZ
DkjOYjDTvjlG4z0KrZrQgS4ZL0RnR+o06zuyH4QLaNUz8kb7NggtQnanJS7ToLwokk2N4ojIqmTO
eKcIcL9laUFJ68AnnDZKlPOA9BKX+j5AcOje67FWON4CrepTKVO92Yk0Cr4ToRfmfhrmE0fzjHAY
5CpZ/Hmek7pEOBDzCU5cJZ8c9lhn4yIXpXcIMhl2WND3CcubPmGwk6kSGzLB4Y6he9KHTQxx7LNg
i5lOqjEt8m1LpFWKzLeULixCEPrhuZY22R4TwVCCIZpVhYFq1Mwk3mLOTYrvbx65qx+37Bf9WH09
UHGs1cGq25J1QbxfDJCLLOZs28dg8p3LVHfGe4KN3Y9i7tcl5e3jAgQOOwyoBEHtjIWEh/bdxpoV
XT+YxuU4pJZFMpfA6kp+YhsdDeFCpNevf5P92jh883kGJyA6b2vHcw2IpaB9/3kF+M8giPsnChaC
DWsrzR4KQkO/xq7blkdLrBEk4CK0YEzZ2mYBLTtya9DuSzNuIyIMTstwWrkoXTQ+JiRFgr3lptXt
C3IPZZQPYTi7xb7KjPBqSvt1thp2SkfJMAfqFD4mca92C/ARv0PAsxdObmN5Vm0xfI8bcrOtZirw
eORZxLAQR8a5a0Rad4VqieammOP17MH8yl8wjm2XJRQG8ZI1VnesHZKTLJBr9YlpQ8VgtBFWvkVf
Z8HZULjgRR+3izeBs6mQBFvjfOLENrpPrcot0s6Ssn/W88h5IH2WjV42Cv8lo8hVAg7j/ahHVFUd
1bHU1F7KTL50KpIno6zGyB/TPl3IawWI7nbbup2WafbNGtX00G9Kc06wuwJkv2zw1MRes5hscFW6
5E/oJSgQwxoOt9dOtjb4glG7s3dxvl9NRdG6J7EdW6TxLFwC5EBp+tRRzxEhPNixQiviAG+g0R8Q
god0lUw7JkRfQXDN46ZPc0zFttYgOG0j7Ds7GoiFebMsRAYgGI+ckctR9hetRTF2Znf50G70YQxO
KLBDFxhmn7qnDb04TgOu6O8jy8WLMjdOVdBf4HueQOkj0lby9p8tI/DM46TR+k8NMHhwByEuFSaz
qXW/DCYOgqDpaU+bibI7fFOtg8xF5NH6q6hgvAn+enfSaYpLYUt3uq3CwIxBxFY4FfR+bQjMVqGm
/WSIGCwAqVrtplY1XKa4mUPnBEiPc4ZKMCeGz7Im7TjqmNL74VLFFUNqGw+8QwhcvEnGWi+2vZGQ
NFnDPP+cAnN/GcM5fYmwlqDz1vou4m1cbEbKYZMfN6bWS2zdbWXjvWQ+QxiXc0ZNP4xo7fQM+5O8
MKn4i5MqbhIDf2iSniz1BC+4nRd5b6llugNDX53k+thRdnXjywT8/z7mKpq+I5oEV6st4tIPR6w6
Xrbkfb6ppBDkAphDc2WrdFYbcNMo5MdiTkzP6CHD+x2dq8vOWMQ3m2t8n2laKE9V5YKxMRuDOKF5
ngdtD7svgpdQ9+SRBXHI3ciYHTs+5EOatPSWxlvMKDkuSws8O1FDc4xHPiwKDCH92GwyNcfprhsd
dUygcv09Y4EpCBciwcevO9ncLYqZ9rawzOYTpcD0IvsRaPFI2/NYToYW7pkNNBKbWZ69cBfRBAYA
hzjnAQymZpmHUvj1bAfXEBqs5ChBswYPJV+0FsxehncltLHK+4im1JMy++ycwchknPaIrL5PlrQv
Rz2sXqKlrJqtVlv45HQM6Pi56wbFPeqAYtnYlpXeRUvfnDvVMn3vcxY9wiPy4KHK8ex4PB4YGUKj
YplajNG8dUVb3czVzF/jJbJCzyQ9cvbnuHIuCWcBQp2FI16brANktVNzFX4rQlHdW1E6R17nYGbb
NBrtOH9RFhwTSTonvj2Vx0etBYOZ/JjSvQlUoRPb7MQ6F2ygP+2ROEVyDlmo9V3A9pgi5RHBi71I
O/FgfZq2V5LiPm9ENqizzrRK1X8rJnSyG62uV34Zjyt/Z2xzdRaZdnmttxOWjaie6ubIReLUW14Y
LqLcWyWE6+U0MJc1raDv1hgLXWrYWXpqdNoAZg2X0CQSBNnh4KDkzV3nNM3mRYPa31TX5lyNBcOc
JRl8hbT2cnEkh3a71MLzKYlDZ1sB1/mShnqujrQ5K15iGy/Uzg7ReTe1FqA7VhqBshHynKOuaNvC
s+yU4C78H6Zq9oiwqwt3Hno4KozEoI83M9abLA0rBHt1aVdwjTkLEBqWlqE/BjGRF32k9M9j2xkv
TVCrZ5lLrippS9ElWePawzQkaPxEoMXfE4I7Fy9AZtIj7AHRvUFKLGiyqTbnFVK97Dd5GfXfC9PE
aUfWXV8SjyOYh4qZyAEPWMdUbzNRo61TcVwX3rAgcfTGqZ4AjGQ27r8hsDH0D67L6h/PC23bKtS+
EcYgHlGvdJegl537smn0b0UQUFa7UYuMyLEWNfOeosTxs9YY6eg0+iBXAGY9e4rr3m4gHyf3iaNp
YmO7IXpTMQzQLAEdB6TUlrmsIXcI6ymyc3NFrc4jRzgk6l6NpOkyYPkl0CHrOGOJKBH6qcxLSe5Q
F992PO/NJiAg/rpJTdZ9dCrB5dS52egTFoaPTYsnzSDWNBsfMUBJOMXaEpU+aPwl8kVe5SeI0jV0
RW4kQmAeRXo1Jm3PpjO7gFwwmHVXxsJZkugCI/tGYmDVeMB29e/10BcP6RAGz0RIZbhvklA9qKHn
5huFtsZ/Bdgq6eGW9nMWSdCAaqrmtbnWFdgc08n+hJfA/tphzH0kEBFxS9Gu2jY9bSmlpU6AC/L8
Bdw6pG6dVjHT6cgfSPt4yIvAfgCMsGDYATboaIuXpfWUnabjuGJQCZWAOSoHvfyeGzOyO5qA5sXE
W/aFbGrrm3TGbqXfM1GlMb9EoZ/khDb5eZY6w1mFX7dhTx+j5qpVbkLgxQJ8rorThICShegOMdY9
VPxVnkQi2ZC1Oyfo02zrpmpYNi2QDkgtJACSiytXP41ZxYtxJq1pcfZOl2ndKeTTqrqfQ8Ahm0mL
teFmQvA9ENw8QiLRLMTno9ZODGfoBvJEEuc2QWLpyyWgjTxI0Rk4RuxGGk/4CcMhAY4RzrIA3Suh
knt4JQrZ78kTNsGS9GgzsESgCgiX+zTmSHlSQ0iZA3Z0FSKLL8IRBV2Pp45bT8zdEj/FEgL/0Rxm
1rQpyyCQZ1lFYT5y5qMvT7YLMcb5lWYzQgVPwzHC3FgZ0AcEzgDKk3GTc2rV4D1ksaldYcha0jPV
uxqT/Elvl+jZbGSm0SwQiXOVNpDzn4tu/T2Kljsz7mxmZTzW1aC7ZJ1HU6ojux0L14SnivRrVwUm
xqyyBpjmyRgcDHOfeJidfev0dXzXusD4Mz+pVdJ/Xmgvl3eMH3JC8VrmE5/6hKw3otGtJbZ3HEVM
+PNum9TIEskaMK/jaB2ugNcjZfMmXig+aBlGE2dvACkOu6hW8G19qLNpVBGFwdTnbm663oUTG9kk
4lmhtuCz1kPRnmtRGRVnKC6H8Zzhl9Nh1tNU6uAnR7yljgPR1PplXwtY8rkhrfG6qobAvDXbStnn
RE8y+MT3N3x20Uvz+qUBsKZ0zjneqHHJNwbyN+t+jKYZb1bT4kxOm2GNrKlNcu5Ca3xojaoPtnJy
h9Paxn/ttWkwcjyxGnbDgiidT2QSE+lcJPpiI5bLE1SGsjPDs8R2CFMcKS+wHrgpDhFaj9YG4Ib5
gD2hwvrZ9sI4qiPE7TCDFlkdE0TumifGiJ1mUwPkJ7/F4uLzfK0Kt6pzWopWMS+xt+RT2V/WTHqj
LSoPNLmoxqvJx8S/OjMtGJ7bxCVWpzSo6KHbFm7ilUXb3Ogyj5ejGUWKCTJb52g/G1l3NSmLb1ae
JkMOwKnUHfz2HNljyoRRcAyugwgRKqkRa5Cn7L+ZCWDShbo3fNAwUD2Qoh1eh2VBtnZYDmnn2Vbb
TNhZpvHZ1ElPvgpKwYItzQgnM494P/PTS/KWbIPdmwl5+9LwSESeoU3xEQK8hbyYRoFCq/Q5o/JW
sgHFEzn93SSs7rNkFyQYZamJwsT7bZMiHrfjtSrLNvHEZOsmVlArU9DBKy7YSLLIpQF3Vfm6G4af
9MbOHxeOS5Dl2SE0n8wgK8NdrqHiRj69PC1OAqyLOKus9so2oI+A+wthuCkT9a0OHLJroRgH6OEX
0l4wx0IYZ5iqsyklOcS21DKmn53N/zTN/sHB7k29/6e22acyLN9pBte//pNS/8ca3UZriuBiNGa0
Lv/ZNtP0PwzB0J6uFYB4HRWdpCfwUzUI3H5FH/LHUiDmg2H/r76Z/YfBu4iEQofeug7+7d9pm5n2
OkH4d2OCkQkdYP59mMVAlfj3Dhohlb7MEsANPR9h74sx086cpBDzeY/eCdCr4zbL18op5wurID73
DHMI8Rdj7EYXmoml0SH2B0zrmudNfRZ8TtaM72hN+wYGSPC3afac3nVZ07yIwjUc3F5zwkuOtxZc
PnYa9riI/AjXqDkapHLoL5m+Ys1uSY2BRIB6ofGCNY/ceo0mN+uGmPKZSuPRAHc+c3Bbg8yNPgmi
fdOCOMWusdrmqNviYxfgB3jsxLDru8Ko1mx0Jrv2naWZKeAG7CM7MlDG2h9eQ9UHp7NJWC/KNW7d
YQ/k1X6NYbdfI9mT13j26TWqvRVrbHu3JrgHr2Hu+prrzkQP3lLiEMGBaW1WNqaCdg2wn5bVZNgl
vRem5MSXa2L8+BoeTyDMmiQ/v8bKuz8y5se4GebLpm8pZiQtT4aGr6H0uKxY5vG8yeCMWqgA6Vw7
/afsNc7eNQvl7paacrJYT6ADIHHmveHGAAd9J9tJXpCXEvcSXCJ+PW+xyBO7dhhzPbthHOB/E2Px
XXRFiH/doVGSNORl1V2lMhz06VjuqsGg14O4+1ngKWBdcSQBNi4uVRoFKL0VqlP4Ut5YJM2tIhdT
7mWINdZvyJu2gAmmAQHGJpv4sRvIRd/PCf0L7BkR8RxDxcJMyaVltDWC8HsftGHl9WnHU9DMGaQo
m/KImGnyAVqvrJf6uR0QYe9HaqQE4HBCt8XRWYMppFoAlG3dunck3OXeUM6xhqcA4pO3wHqjl1DV
wUObVQOVRpZAfpHqNHanArYelf/gIXVPsQuW/LA2FWm9GclDwisnneyCtrF+b6qSoW6aDajAB9ni
sDJRd4Mx6ccUwImDkSvoHLTgbMb5s13bLWYmGpvk4rrBhM5KcQDYdnZlXyxxHb8sBNo4G8qs8tqE
UmdBxlzKp0yF4ympY266DVzCfH0rlx2crjorHiZpdk9JmBIfRfqx82IOcdxi2nKTp9CFLkPHiToq
djCcw+mwwCeYkaZRElU2BgtnACbjJZWgs5dGdng8pEgUV25ckpyOcYy5ipHqAniEsNNLs5Ci91Gr
Q/1LqKePcfpCr6W1UXq5HkWd15MxgMULuN+msjoIkR291MGrOzv7Yrla+qh1XbmGvaRmxzFKNE/Z
bDGVF7nC26KXjgl2g53pSJXmkG9dVPIIp4jdBfdiJHzVTjPtWyvhVADrsOqemkW5NEvFQNNncdFc
ujAjqG3MzJF7NeoNpyssU+0mCLoIcj/zzDvgNoAhxyEOXjLdcevdbCVEK8APAbdQGBapSeQz5tdL
r0XnIqu0AktzlrxMkaB9QeKl5lU892T7VHl+E86t23ttNdv7JcGguaHFnn3tyYz5whODqk5PU1Ue
FawoLj85qE6IZKQmtabQvjPdpKbXUZLyuKGhY5v41QrtVOC0eRnj0QLtGg72WWn0GIFEllVwC9qI
oIQqK5oWY9l63izJ9IG34jZiX7hRNvjWMOGbWJkDx3ZJMsmPgel/dvh/rIOpv7cGXJRNF700xX+d
fyWXpvj6X8dt9rV4bt9u+uu/8HPPxw6gkxJpIE5Zh/eK6fnPUZlY4wEA86NoU6/RAf/a8U39D8lK
bq3jMPJirBVH/HNSZoh1yzeRarDS//Ad/Mag7EBRsGpzJYNnJm7I3Mw/a0w1lB7EWExXqdaQmKYZ
X5yUiRY+FMerC3p10VprvLla/4uRDuIYBu0E7pgSpcbrFPDtsKVq2cStwhivloFIUwY7iw9aND/+
9accqhb4aaj3lMUQEocTI5aDyZFRQdOA7zBcNQaVGXECR0uUTH62CJNsaoAJUQs/KR3T46lQtzYp
Oz/Gxn9ri3hVXP77MMUw81WtSAsa0jOtz0ORf0mnZF6AT12RwTUcCaJId2Ml5U53B6gKrUxPclAq
NMzCeJPXg3mspeBbLXqKEOcb6UlEOad9ZKWr6T88ZU8MnyxgUx9cqVe29fvvSWuAiavjCG6IWmOQ
3t4QWEgiwdVRXBEGF+1s1nzC90JtPxa5PFoIqaM9jFl4Q3rLRaxNka8v1aMRReQEiOW5I4+Y0HEC
hRO9Id4lyKbzCFjTEflbPa1qy9pXoUqIsHUx/+v91Ug/4cGw6H2j4yZksaXNkXY4iu1kuv3dh4BH
m8tvCgKZEaQd6keKfNbmwRLZlUSRdoLJato4i4zxsYbtChLRN71oGN4iodtGxazvCjebPtAjrfKY
95cX3KZtCTonDL6ZMr6/vGVrjyjWE7puRWeewsy5T0JOvtZo9ztwti50sw1UpOijx2/Vxrz7XIka
mMkmQnXoe85aNby9rR0ew8Fmenc1OpCZF2XcZ8hYN1ECeiNIWvco7qJbqHsJQbggewAjaD92iL99
A15F9++/AqkS/HAwgrzx6lDnXRgMMRO7cC9J/Gj3DknCfl0vzk1YxNg5sNnujflWhMllS0cUR/fi
tTEZcgbpPH4JNeU0tepop4ZsvqbAPopWj27BPpx1xgP4M3DTXuMs7sWvn5p1ZTj41ii6UPCRTYUb
RV8Xzbd65k5UI1nW7mUTu87tLMcBd28dbH/9KYeyxbVis7ERrNYxajtMue8/xpxKKklHLZcU4cdT
2GPrM3hIFZFOfSqTndE101erEk8xPfdsoTbKe/WRbeL1KXj3Y20aXAIxB/fHYic4EHcxzI+Y5C/m
ZWEF+oWshjN9mbLHoXPVFRGkAsaXlRpnZg7Vy0v04UlKZnh+XzmKBwdm+aOU51GLBm4DwN7ttzQ/
zONCNhx5nUQMRxGyKvYS0XyhhWG9fHAR/7SBgfEgK8dFIMZGph8qtcMSGUqTuvpllMuzBn/NIyij
kShCIWZsQjOu/6F3IanXbXnuxIJuxzQNAY1dHAI7ETHjE3NkfJE4Xs8VvSTCDK05PGfos3z0Qh5o
Bbnh+IhQhqJjsByC4jkjvH2uTHdK87YYuksryesbU8puP9KdaTdhauwYGELrGgrnFO7TdJeXq+M/
N0om8oNiqa0TpsKpKID+V3nSXWoOIcpRQUP5x0v7n2PdP1bh4t8f6yBE9cVz/PYUt/4HP05xlv6H
QukEMBWNJ/ZDi5f1xykOACvNF1Z4Z/ULrPlP/zrFaWQ88f/xxxzYQKoSAPWvY5wmCBjkVIJBFO2f
0CVy4d84xyF0frdosW07fDHWedyRfJpxeNxJmj5mglJ9nlEnX7e13OYulA2kEDpcc5bOORMnES0H
D7Ae4KRHS+1zSjDLnHbID7e2vB2sW3CR2FVSv6ONial5Rm/AfwCBTmk33XJbERGqN/lJmZ/WXXBW
9kPv2VNo3FvhiWXeGNrXrLOPzA5wc2N3ft8P2ufSeKZR4EMeqc2jwrE2sn3S6oaJcZ4eF4CFfcdo
iIpN9G5HYxLuZoc9IEHiGvicWV8CUks4LHqqxwyUKqtM/D6giG0glNThZQKTeSva/jgDZebmcmMn
F5NqbuRyE1uU+ZUd3kbwDMNhPMETdgJHHAWyy+CopjeOMtzLu86ve4hWOtN7dFk6vMJhHzT1kdb1
+8bMfafN9pHUT+s29YLhy+AMDfKAdmEksiJJw+cSXHgB+h58WAlgsGiOrQBiAA0u2qyAIheYEu3A
92/7bUJZisDTj0YKZIp8qvDduHL72myjm/N27L4zgfBV/p2T31YsYAObO+U+M6wAm7cCIhb3ZhDG
RUeLzGtRSOzboCPWHr+UtO+WybaPLAOT/6SrcAcHhyKWo6SIPauPXqJ29Niv/VyS4M504jMijF0N
2ARl2pFCzOUZM0lOmunU53ocVx4p3ydafmaSfDDJB9uG3AQq7RHNDIo2H0LC6Jbg1lLEuVWXMbgw
n4J+KfaZHvenHIrai55OiVXIz7glme9K8HfcZMm2IslfDaX+qaYD44TBZ6PIfCMmKiCS9zZQtbId
L/J+gJ0nnPZklsuV2y3RPlanRQkPTnOPM8j5MkNoMYnJiEndtc6tQWznYdyJkaAEY9pGS31K2Qyl
pn+pA5L6CAY5oWe31Ukgt3hI66j5biTAOlW+F25O2G28M5CjYMMHBqExOsWM23tWoM5tkoZHGuh1
BeclSEW2ScFjaYgFc0FyuKuHe2NgUDaj1ie12+n1LXeZDIsKjR7q82byol7zR0USb3rduznpnxyA
J8Y7Ss17rVIASuJLts2tkw67fDCusbBtdHUr4tHTsaNuQpi2GhsVjhqdeT9DBwiYde052kk8ULdZ
fqbFu6L91pafYABH+ucAJJMppmNczdtSBO6V4bbFMSo48BFkDs/aaaUM/IuARvovqzrBLq57Bjxm
xJy70Ldw0CtIUvTNimg+mvTxpp/k3vh/7J3JjuRImqRfZdDnYYFKKjdgMMCYkbb7vsdFEe7hzn3f
+fTzMTMLnRFdVdl1b+QpER5hbmakUlV+kU+W8kZWYmsxqzKpFd9oRU/+W78fyxcVayeBVSPJLFBK
g+8BSNvp0zWYe36C6Ru3UptMKKpf2vIS668GqKWsUvXdSFdbVaIf4XWhRvtSTBTM3KctcAMS5hwm
+juBZqrrawnFaZLjQ18nx6W9K7n546HpfDspLsmUH+JoZvtxYwxhEION6gk0Q+xkCINviy1ANNrD
VqEjGXEVNCBOVWIfzarBDabdlumbTcul4lSW0R7SD4+TAutscTe4S8FV9V44dNgR/a3M0m9gh87T
OxrQlolSQPgu3ljCZSjG89t4ymFe1tzmFVzXuR630/KptK+Cc94AyLay7gcbkm9ylyTYvYbrwYq9
82KKV4vQmZUV20GE7xSFUi3cPpU2Ls7a0QOwKhekP9TLE+NOxtNRjhsjOrlyvG3o41ZcLnnHkFyL
8I46FO8NUu6yecQbYurTLlIsgAtoAMT6bk0lpXfd8uK53ymQ3ZBe2uhRsSuFHnDdganRQSUh2fLL
SyGxtqRq6+TDl9MsJ+xGl2V60Alhd3u9l+4dxrnHtqNDOWzeKuhJUUinuGAIX+aFfcxA6uIPDL3l
4opmjUZF140Vd9edtdCEVMfZe2tFlNzhakKSu4VI+Y3dP77U7k6HhoQnRWeHZ9w3sEu/YQFPyBsy
iOAAE9QD7iazpE9CYqzoyugmz607g7FZgel/5o3F5yZJrxuVz9+8RN/qsI5U3l5RsupXVmPvKpDJ
FJBVw0bQ1XNKjX5XE4E71FL0AROMlDKm9r7OI7FlEMxnpzvZsR7J1ZBKGKyLWUXTi93E7R4+cPOE
yLE1AeZtdVtrP4fRM16E3tLGMtntZrA5UVPcnb42BYRkfBonZcFsDAvldyqTwdC2at+Oeb/hDe4k
NXTk/j7yCiWAnvTwyEG+wkPnxQred3/KBsaNykI/ZSCJZddlJSpjC55LR/leNLjYBotNHEEBhFL+
3I6wSQUPf88Z7wCVc0dGV/UknpSmAs/SoViWIcU0rnj2Zj67Rt63OIb2+AZuh8Udj9mCjKLLF8Y6
qtjUxlTtpg4wcvUldSC+TqkX74JI9ilkILlsXJv8YKs8ELlcWAt1KPjENm4kngxLndKBYhMZHSZv
eemaBjbZ9BF3DEB5B3Jn0MA6WzYdL9VRdG7stzhjNwB8fCaqASE0GugtbS3FyWJqJnsf6tuLXoyv
pWW8VEYVhGkDkbcYjlFe3+Zr00bZvjTOSIigiXwb24VPA567C4v6UIaYayCs8+xvnWV9vGyYinFR
WfUYbaWmHfK18WKtKoxjrTusRbADLRndZLtfues156wiJqOXXfFcKSZK86wmv7ZaMxC91kL1zbyZ
52oXm91e2m1312lm5eeylTdAYNWyS+MIA5Heqf6xkGUUSOxb32xZR3RWFU0jtlUkZ3qAbfBdNGZt
K+g/2Qawc3WsEPh9q5qdrd1Xxm2hJBuiOGmvijF19o2c5Z3bpDg7mRX3z6qyZXS0Oe7ewd7npNGa
CQ9/BJP4QPQaet9Y7EHY4Qo1stBh7rMQrocepJinKHiEJ0er2FE6+M8pxGjT/JTW3EdwBTXnzF3d
3qSUdb9J5nNUv+fdReZi6lnCWutboUclx1oXGwoTURCntda/llwMwdB3wPMj0PPhrveqQYchL50T
juPsInvpsFdMuyNrohXIIZx36RLRf9wBKncxZ+5zLV3OnRmGd8bIg6MTc3GldczVU/nReI+pM54t
thfPfZHOx06O8AZTiLVlZJsXc1Ljg9ZG05vkt7+2Ix5IY6JM30s8J3Db1r4rl9m98tqpvONXUcc4
me6dTA1+TnAUgF3znM7Cg9tDBYGV96Ct+QWWjx7g8j4TzrFSOFa83FW3PIyBOUUUZSZrNjwa9XNa
mdp1L8riHYNd8Rw5ZXmxxs7m1sNo2s8ur1cscwgNr8KWiqECOnr0xOBwvMRVvfdE5TPXD5ia5UBz
HW1jWm590gsIu5qVPoVZ8zILTe09FdrckkwDkyZo6Tv+hhOzPGFCiYOmsOZHbUnL7zkju+eY8GpQ
lul4aEmB+dQKtz6gRbUzmGc+OUwaVlK/cfBsJbY1AT96QDm8HmdXi3ZeGt55ibA2i9urKyww/bmk
8+1eZjZF5erUFN0LAxhAT3dL3b5F4WNNqVagqyG9wmFxHJO4ZAsnnIOyxqMKVXTTKcZfcgQV5qpw
U+NM4R71oouc5CNTpXG76PWVpkYOQMqlmsmiQ5JZ2Ge9Tr6KmGCviT/ZoPi5KaetXDck7A0PuC3U
scJZcwHRsV2y+COMQXFUif0qeuc5GaizajBJDIl1q+QI9XiQlyT9ol7G9ecsBk/fdrd6wpNYJXHh
AyVMgwQrlqUZL4U1sbVNwuTcRTUFqAQDw8G7Z563ZRk8g87CUWWOdyRqXtAHbjsTxHfX9pwOoJGH
ojD2Xo35aJBv5XpuMTikhE56Eoy/MTJqAM/H9GqwgcNBC+TA5Mlp8iOHC8UmAkxT9gOLKZviRiwU
KeQoSRODXyyxz2E8NVc5iZZj10Vecut4beUvXLef1K7XvhkpdWyA5AYj03HolXMBmdQq6yMPWWLE
DQDMHTd9e5VmfX+dxnGy74ec8jDqxlLujHyFltWFHzZOT7NYtjpP6hCyjR0NwxYOpQjyLqbqgLiN
cZmXrjT4TNrmx4AEN26zqtT9nOvbH5syem+7mk/bjKjb1dr20g3AqBfg4D0m2+ZQaY3COZ3qVny2
22kjl4OFJRXXz5IGtQbIfhafCbjMpq/Xss+y22B3e+NQvFIip+/EoeBk4pf/XWD/H0XlP0id/ytJ
5YHxfvS//t9XE398/7Ou8ttf+0NYIfcFisN0MJwggmIh/LuwImwUEuJ/xMWQ+Ejs/OGGoWjpbwI5
m4ymRWKMGQFazN9jZAzbeKJ4a8hYJ8G4/nP/hqpCGJqX/5MWjNXfWwkvuosMDAUI8ednzU7GLdr9
YDBvtUVuUAo/QnEnwu1UnEq7/s2YJMLsQH+yc4lMLrR6a9aTgw0ktNrq2oTJJgGp93XuN1UzYQlG
mNQSfJTRci1l0rt3Y02oEaodIGN1n0rZDBc8elkdmHrlNQeYd8k+tWQYngx45OCXRdFH3FY2q+CD
vegGyFdgqCYuZM1Yej/s6rkFBSgc7H9ZboSAJGFYhndF3y6Tb3lEvb+xD+0AjjNAMNjUJUDwWKRr
NU83pmeSRllvKzUEY5On3dPoVLazrekTIl/vzkt2QwcjdQBpgfXyQTd4ttwb8VLl763WOndWWNj6
ndWjfJ/skhiOb06lU7DHmiASw5dfKxUG7IuP/UyzTuujcJI3ZypWZO8Yiqvk0FHTtXA86FRJmMUm
z3M1lF1j+OawOM58ZXLFJNQe5sxQrbWWZQyvhVv3rPi8vXJ+syidXE6Yv7vq03RJT2WcdMo2/p5F
ZVr73gJsk6qbRXgK/u5ctLQnRLVI7yqgic23yHLiFsyf5vIMtatRO67hNvcLFarrDwKPbvs5p47g
tDGZaSxRYoYRG5Gf6a7IyCPYXQHnKGqAMEw+UY1yOSQhX8nXpGe25fMYF9pOlaLka6tzrOFEaUXl
hTd4GOHf4AVN7LXXcVAM3DYuv2zMBxFnql9/vsnam6wfSvN68AqPFQ70RExlAH6eSR2HzBbtNySR
Vr0uBuj755rDYHnr1GRWKAMAFxw/YjgDM0zI5ZnCne4Yjh5k+tR5lbNd/RAlOGKAh8MrIlLlqxCA
4Xrh3hF8AgqN5kc1zwg8J69X1ToPQ87S0zRltwkjDRM9UKr+rTbwpJ8to+k2iO0AjCjp1DV6JvtK
0p7m9PQogUbmEfqYUdiQ0CRLMXwyLMsKxK5gvYbawBlWn3QEDg7VvomvYcPglF8HwYfKGS9O7Lca
SluCIzVu6HnIqWTSr9MpbfTbUWOjo7YhO53G1+04xpoKOGXuLzG4Gn0PYXla3hlgUY6Acza1jOsU
4uJyk4GiNF4c8KZvZCyMoJbkDbZlN5MtZjw77LjD1Bs/SpdN1ZvAHDlypts65L8rD+a5fYLNVJLK
1Juhu9fwXcI3puIee9GGejtu3C4tpfaKm7kd3md6F8Yfrmw93NA2RS0HrcrG+Io6mdL4anQ9pWdS
62N1ssc6SZB1ZoCsy4SNp7tp2qrkGKK1+T1cwSSFXMfWmUsPm88WLnqyEk0b/CeDg61cOgNdtz08
yzdtiOrIT1KTkQK6FOBizisL5Fwb6xQmGrzTo6u5k+/hXDk4xWI5O2h2WrAG3Oyth+dkZdgSITC8
Pqu3xMqSSzrrPPxFSg/NWS1dTkZLlKgo0E2LaKMzCYbCO5b565D3xI5mYvZnzWyG23LOKUo1k8RG
IaokaYOM9NBrb+QoJkx5zoJN+3bo4/FHabhDEJajfZ9H7uuirPmePgEksZg3jeE7UkiqRpvu81QD
cqITe0MjYf3kF9HczeLo5dGpY7FfyoFWWhtr4iZnP/E2eROHKozJ7P7UqL0UnC9uOv5NP7XbGLu6
Od9bxcr3oah9X7MNvhRGlj+CwKZUsEhNA3Rw+wXzCqlLxYXc1dCn36rFK58SZ3SBwnXC+CJpmhH2
wjGw0WbXIYjIsS3A+iQeQ3NZODiAiP/SO9N5dTLDzsDDyo6m1MkOmg706qm3GweRx7WeYa9Oy35R
AvEkzwi6GCgK7ItyhxgFXPYbGKdOYI8EFQKhN5TXkOOZPvtmeOpo/Ywo/xqKV1no9SMrgIF+KzXV
BDmHqGPvuvKHmw3eddwSHHHxBPhmYcxXWdOqbzQrkHfIym7kwJY1AwznMblx0LpQ46LpaOde+o1j
isAmTS5qBzyVWVwR6hLxvACMQ0TARCuvhagOlWE3LyMP+9CviHDUewfB6j7TcEx2wolesaPABR4g
n+pKyEcbF+Vbo4/9TjB33sHbiu8raSIBZZN+GBBDZwoZNhFSlJ5O9fUovVHdzK2G9pKQxTSrfGSn
11jzubNZbJGuD7HREXzQV92/nwv9ZI669dSI+F3WVXGisuSS0lGGUDla3bOoKqCvUB2uHNnfkAjM
HqtlWShSGJptT1QcFAG6D9ayCxtae2v1XUNtdV8SClm3AmZl5G+xap2TYdja/djOzFyKsqRwNI18
I9XCN0KNzb7O6TuvCYJ9Ibdg6/bqBOdeRUD5btKR0o7VXCI/ruSjbQvjF0ByEl+ypf8K4+TGc+Jj
UdfqTQnj1hnT9kHWdHMncSNfavocEKeqayfrrhpR98ckqpiXaGWuf6l0QFBsorNswBSLWkbPxHOI
nlHTNxW5PHrhwHaBQ0rtQT/KdSjurD16ua2nhkSXt4zqcSJctOPJ98MwVTxsQTzPTC77vZcm5ZnQ
1I5TaYLVts1W4cJoqKutKx2UXtzdFK2ccL547oEF1bvkS6Lt8zy0ntkGafa3umyG8MfEdt4DfVLU
9+lvPVNVVi+ozcQ2OIOp7oXDo2memq6cHi0Mmrk/aFQcVQwbGoJWrsVm7ZCHbEruxaKPzlvmieGd
cwhgfay28yFO+sLn+K2TTRZfVdjH845FLv9MeeRfu739kpVaQqldxPKMBRV7JVTm1alan03MpAfV
ecIf9HihOc6KWF/ABBIw5ICaTZR1IUNUO8frOpJYE4puNbuv3BnaHCSaSTG5afbwnKIs3JVsNZ8n
sgPaMavWVbsXIfDgXsS04zgE8T6mSOtzimeQG2+kVPUeenH9YdGygXBJoRE5yuzboJI823a6Df3f
Hjy+Y1wOu6R12iABiR6oqroxErIEAYYB3MQRQT6tztD/GiHzi+rAVhIHpKdsXC6WGutwl1dFcZlx
kDFmmos9ds2S1KHmMNAW+CZUuppM2TmTTADShJfWHqFQT4vRB+0AIJO5SrOt4qli9Bam4w8vSYuH
Io2LNze10lfqY+TrpKLufvKsEvyWg3N60Gf3xW3a7jAMabGb+vLHkjvItAlh+jDR3atKFPlVaY+E
ttwl+5GPhrnvU6kfonS0N7XXo2iVZn7TDHrkk+bs/TZs4/thlAXZHk3A58tzlEl3OVmGJV4ip3rK
1swjrHh9XybL8GlY8BGnzPksuRr2g5fhJ7I8Bo4cuzcQm+7ZJrQ8TGNgfHVNnhGavXtrFHDTksUJ
rxrgc2zsppBnra6u0rL9jDMLjYLr3/OxHdf3Dd+meUJ0yv0WkNULQXrNLws929NaFr1TqmQz13W5
4VqDkq3WKrK9bPPiuhx7+W0si+yxTXI5UV9cUUevTZqz76aK7alTzNGNHBvGCsy+KAVwOnJJRZeS
rubwVrA3m/CoWYnxVcQWw9WF/QXJeB0dwMmNhhiWg2ZmQdWG5TlmNGtVow1sktHFBgGCPYNmyGPD
3CgJitwVLbPaRmknSIEkrKnXRF3t1vEIUXqPi7Pq/NINGSFNypCvGrmxL8ues3ej7ser2OvYLRJz
/UafteEveavKLYNaUrjQWavv2CfzkyhaZleLwuE0L1IPiN1V4P2berjL6UkBDmAvIVu69jYzRnkN
wqjZCz2ldS3Lu3saVK3rThdc220BSi3MygFRfh2k9EZPX3fWF/HJNtZsVqY3XIlm4xSOP+HhT69I
4MEbq6j7EtMIjbPRsFK5iIcMwIxsrX+nhx00iqNfkfNlsgM3vuEt0bvD2Lk2OQlyxY506jnp47SM
uvK1OVLVebIS5xCB+7snJ0oKqUxlchqa2GFGYMn2aaywFpBWmxhIkH6wtr0jIgPKQCqmF/ICVyTK
aR4UdIFHbLT16DBHBcB3N7MoTCaPDvjV/rAMRhikK8v+FnU4O5KBSC5TvoTvWJQpgQz10HCClGLs
YJQWIYR0tlm00hitJvYShkglxvrlbFG0Um/MNqYp2+kxeUNqPqvMbh7DqeVWLFcwQoSP4ku6XR7Y
SiVHjVXuJeyt+B3rdhzQYTm8NmVb3PQMYzfCbmqs9BSRbfDkajf90oc3YzfoCtW7zJ6VmeCZ4QGD
16eeo2tJfU0QJXTIoV7RgNCRYqW4InWuvVKO3wVbSuzytvwYSjh52yKhp22Twei9yVgUj4SU5cWV
dvFIdqJ4c9yQ7XQlQbRt4FVU91Xl6bu6yLLzrHf6N5va2qBIlH3Uu0arELYW9UOCkfJFjo7sms14
txRE1Tfz3I71vowSIl1WJ/apHX949Ic8p0OZULlpRlcdSgTx9lwl/lyb7T1+zIWCoaZnaFk4yaWO
XRdNsBz3lTbL30Jip9p2l9m3mMJEQqDTdcP8MCst+UTSyjC8m/25LrkUe4YJH1bI1Kmz2ujazqf0
XrAo8uCJCYN6nJbuIgPbaV1O7ffSq7y7WFELaUxeG2DAOlq23l8yOw9PhWelgjFup2+LIqsfXJmr
b11X51dGxTyQ4WF8ifKY5zgNv/O1xVXMMO+QqUKxgMRmQtSXWCbtMSo/MxarLgmI/aA2y4d2YdOy
mYQod56ZkNlk/Z5dpqdzvB8zFZ/gXlFM1scWdQRjkz3LpR3NbbjwgHYKKg+dnDMh63cu7rzQaF8K
Bg02EfgZOEJKNbAkRRku/I3R9u7C0AbSxmx+cbAnRByuUU9WJkPMl+0CGunYNdGDuUK7fKeZhu91
U8rXfmrHp0pQG7SVk4VZIayFi3VhkQOX0+QdO4bn3pmwX5y8U57ieQfyqaAJQXaYR7lGAXYYxXLc
kHXyg044AAx6O94OhbTGzVC7X7qbDG9tnOnteUI2T25KYaEnuWz09Q31KNT7NilT0maaHklTcuNO
Rlxs0noMXzw124d2ku0Dwofa1/FEh9RohLp1NCkZcrZ6E86HcWosSUTHomIrZ3iZ++SKbapWIJnS
LEnDz2YEancpelphgwUFLt03i2nuPNW6flzW1g+b7PtepWUykkBkN07nyELSxVGg0uh6gJHAlCLD
DBNMcG3GLR7fNN1xPEXd5xoX8ljZ49D5k2vQ6tY1ZC20sM4fSx6X2bYAs0QDHAPfzaBX9dPUSIJO
RUddFoWxtJDkcf7Rd8I6kSohbeLYD7HqqZbuR+1Dp42dc6+JFLCY00NEEAgw3WT66FPOdsoN/VpL
4uROwPDYG9iTKdwonCtSW9OD0xXpNe+Ug5iWYwNgqW/J+c/NFhs82XspzPR6nWwEebNUAc9VUtIY
m8OA4qT5qu7q0iG7xqrCkIr+Qatsknu7hAQct0XmBdEsafbhyJXd2lqcUlmpSku/Eg71oNtU5LPJ
ZmAyqXpcokW/bzJvQHersWOdUTto/EpjAy9gjHrfb9hAaOZDU7VleKspwr9NwJU15nSKpJG0P2W+
9MV7HzKZ2oFMI4Hrd26Dw6OxiUo/xy7Lx6FP0whLhavSSb12Vk+TJFehrbS9kQ9R7+HHKKJwnxFH
tW5bDuPyiD8FwkUyjBxk6Af01DkyaOMMXLqI7M+oA8liTeBAxqRLvG+T2zLy2jA7GmZiTBidL4TK
nVtODjJ5Sr2RvmI5J4SVZOkm7i7qS6w2inOtuqN4hWrqjFPDeFxGlsodJA9elQZC6weh56UG6IF4
X2LjpZeQTGIybIXDyXZiciNDz58tQ4lA0ZEAToasgEmLW1Jlh0QAlwl47W5nYyAWQdgP3VmOURfv
GLkv/X09OsOyI6CUq73O3WRdDa2Li40G61kerJROmAP6UO6csxJ7wJ7gP4rkhgw89SU0xPLikGE1
msF5oxiDynAejuTP8+521jpGMKabRvM+wden7dJIL/JD1xqadpvElZcDijHJyNlza5QHpjm2umT6
WhDQcIzSn9DSbZbdIgEgwilKYvTDdqrdesvE6y7dglD7v1tndmt9wu4Sr9Ve2oh5JSTd5kWiOrW6
8rD/RF64+K5qy4sj1LTAjh5md8dE3MbHNArdhquf27ftlI8X1RMBdRS0lajm9uR0kh0Wqfb2qDVs
kMh2bdJ2oZVbEuDvUo99R57b73HbhQFhKPWEjJFvDL1xjtTDjcc8NcTZhml1VL2i8djgFJ/S6RlE
RvNhd0CH3L5/DUtiVU1s1Ffor86jlbvNzZCxvYDm4cD9yTi6MbEvftRqeprcvOO13NdmzqdNsoBt
qtqTsTogBjtFufeGMmDXldEhS4Up+UJjs6RGssWkbG+jLHppFnYcQwK4Kqlh3oyd1uw6ueRBTZPg
Pppa7YD9j6OwZAtW0PCZkpdvieoEnUubfGWtrUi5TkMPcI4AYVzcwsWgZ5ghfR4wUozU0WoHagZj
Q08RVVjAZ3I5gVuI+HtrRu7Owq/pwz4XM+RHsJf61dIsyQGs/Vkb2vCQmGUegJWbd2T/71vX+h7b
GVaNnCX+LnSV2A96SORrlO0xmivjsUvt6otpbXTdcihrNiyE2W22UM5a17RBu7CnrkTf129SF5hV
WiM7sscnsl7xct9GqXNuopHWz7mnzmFcT19k9EtcNS03th2n2KeYo71TNnQZ8I4/Z0MXvgwVBamc
NpwPUyXOu57HSJZ8sK9Oy76DoGT8MM9hvBGTGK6FyOagYUQEXboqgtyk8dYcBuhYWgg2rKSgS6+i
F5sGhmS/Gh9ZxBjobmfDC++13q4OrR1/UrwFKK6eb0wExQ0d00+ioEZcpBjwrDrWEUKHYeNN6ksO
Y0I7Uu6+lxZe0xxxvDbyH3Nl2mjMkgnoYr30tgk4hswMs3l26xp5wfPgNNWtk0/f2dIzTs4GJA9u
vA1ovvAWQoXr2+SKO99x+jv2YO85N+2aEuTpMyW30DU6kn1U4cGNLV6XMm0KkDU4XmFj1Q9pF0M1
xVGQ3S/lfCd6LFrahItw0cbqmPe4HWUGc7NUulhnzoJ24/SBkbO2UbW32ma4Zfcp0JrvQ0rZe2fe
z938NKfpgZAy046ufKW0EXJCbh9iuBV0QnJdJeb4RjBmuYr7+aSmYQnwbSpANJXcK1F052Fqyqsc
WtRJEHbdjOxrj7Whce7B70QVlSX2TLBDKgq6XVi74rP2OrZzEPdWCdhtNnZt90famD9i+t2461R6
cmpnpcWUhzJb+yDA2ez0mv1WIr09x0bpt2k4+5g/x63R2q+socNbX40nUEuYIGBfbM0+sYcAoobD
dCBpD51XnuaMcg4rqjLURTg2iLDCGredMZg3FLKkEiJZZ+WcoGRx4uRWRL7gfhkpl7Ljs6mUfW3a
XLZQGKaDZ+azvwzZS6UnPFMbJZ50+rWY9dG3ynipODkRc+w5J6lVW8VTE9qvYcOVmcYdMTOzYPl2
xEtuLHLLl7We2BJi1NS1oobFrQv1QrdfRCY+SptJe5rbHNHk2hQ2cX8PcWFdZNFrPwgIaxthlPG2
GmG1gfZ5qlK+0qln3EWam71fnbUGhoTERWOhD44mBfZ+U9/uYoeiRJDjNWATO38b1j7jRptxmQ25
u60Shm0cHBPrDsPBuO/idSGn73p9EMzhDw6i7DWMtQsvZW1kHay4jsuwOo1ov9C9i0tPweezaHCC
OiHCdUIZ95anTnFwBD6KDRaUKdBDC2xf2O85zcQcizvS8AwI55GS8/jS53Z/QhxkDY96CMNZe0cO
3DrzHRaf4DwUAkPBIUWPoyfZ9+1lTLL0MSKLLTdU2xa8tQRS2ioOf2kd2+my7csnY9Zjv5epi2jC
6AjqT7Q6Q0z6FTHA4NNuKi5ZOmStbxMa8pHOolKSa4/aLpgcqC0evG42hr3xsKIXfXxL75GheYvf
YzJIAkXzi+n3qaaD3CmkXe5HxzBPU9J0Lwol9VzOPCxjN6rumG4XW3z4tP6uUtpWx1O5MaNY+46A
wSZaS/ccecSVYXbZ06KSeWcugLG7Ov7hzlboI0rdicLDJpa6LEdqjQgv6QL2Zgl9OmsQslPpbTAC
dcOmAdrJHqQ2fOoCP+IEsnfOOEIFmPfqkN1Sk1KbLGn42BoVbCuIfQjCNrUpFpM0drW5cQN9dEQA
ku1uiHtUoYk2kI46AKbMTTXu5sVgDUqg4e0qoHa7SM/0QyFpP2w9kX1i/j5Bz8lQ3vX5HLdCu2G9
tvfzzKOZzarmN67SH21pQtbCkfoX9OCfSZ6WTY6CsKe0yffoUgCs/nleX+fhqJkF9dupgWFyYudL
cQED3vnfrKMSrknqg5yFWOm3EuLtzy+EwQhLHRCdbWMWktijHRvTGZO60P0/WSZuf49i/ZmA+kt8
kLdBhYgjJKwi3SKm9UtAS4E9SqocoyNIp9EJysHBcsd0Rb0NJXtH3+NDBctnedGjCG1r+KvU0s/B
End9fYOaBqgnzspVt3+JqY01/S/YiOIgLjSC8QoZVkJjwrggI8cEt6c5XvWKfyIZrvQ+E7f6UqE0
yNpSPgN1LbqEXqV7ZFj71tr+9tn8W86ax5JjYf5/1r/zUdIGSdy0+83z8Z//99+DN+8/yxV83P76
T/30L7f/97c/Dj/LFfzy0/8Ev9XE3fWfzXz/2TJ6/bvzZP3J/+4f/kFgfpwrCMwflLZ267+G6FD8
2UAj1rKgfx5lOn8W80+Gm99+/nfDjRR/I5PJTUJFA5lU+oX+brgxTf6EECBZVQJLEJy5Ev7w3Fh/
g1cLroYEJ3kmZ62m+0/Lzd8cqeOTwXIjbJJ49BT9/Y3/cXXzmf3TyOgv9G+CVZYFv8wFOkxCnKPz
Gvj7U/hSRVo854V4Z3SBAPM6gXuwya7w1BhfvSnDMe+pDj+GNvTJJ9Zk08EfXUzaRZW4/ljz3UXz
9sQt+zmkflp089ufPsp/cD/+vML8/gu6kE9d6m50m0Xm51/QCJ2yUmn/Y4psUQamphD4rTwrOHlO
feX8xe233l1/imfiCLHpFzRNQuwsMwC3f3419tNNI3tKQ+JQhL5sl+y5mtLq7l+/p3/0KqZOGx1L
GqE065cPPYrm1IwMHBjhXPOp5Ul7zApn+Itc7S8r2W/vZc3iG4YDINx1Vq/Vn75aVwe44xgAPivy
SbuhGvVrDx/yobCt8JxGmhfoUfUp23D+i7f381cG3IAP0aTCDeMMGVHd/WUJY/wytKMsUVLHMNvP
Yh6PDcPgnYBE9vuK9E+v318ynr+/lAQuZlsStIH+yye5FFNl1UtDgl5AG+67pdsQQfo+asuXbuZi
86+/t//yxlwhubfXB54LVerXZgYPKzr4XEbs6Ry+dLLWA0wkn7Mtlr94W+uv/dNl6LILAr7oAK2m
0Mpcf5E/fXUJ8JIGB3rMhlpQDZDEeUDtIyXSNlsViyjS2aO/+uZfv7v/clXS9QQky3KhEtAK/WuP
jKJCh7MQdYPp2DgwpMeq/4LsFKV/8Sn+w9exeaH1KevA5fr5zQ0YED0buW5DT2v5iuhUbkLg6e//
+t38WiolqLCg1mBtjSOkwkX5y8tYSTLjMSB/KJOu30QVKkTiDXIfh+lj1cirjKYe6EP7tqF4EUAs
l8shZSqx6OXV7DHdFU3J+WT5Cxr5P3r3gopBC0flyiH5dYWJraLEJRIhl1jF/2fvPJrjxtIs+lc6
eg8FgAe7mE0m0tCKTnQbBGUI92Deg8evnwOpekZkVUtTy4no7oiO6FJRSCJhPnPvuSeWm8+0zhC3
fv3b/8WVuqYoQjznN19zq96eY3PJy4Dc8mxTjnoM8FrWE1VEi3ZpK8Xqb/r14f50G3KuUX9y2wPT
x3D97nBOyOKZ7EW8nnmCGMgJnq0hOGNWcpq49e9AH399MA9sPJJTIPLvzqBbk6bhQB3cjE5ZHcvF
7K4Rf638RkPYu9hW6neX0p9vR5u7EMAJL0oq0e9Ej59uR9btuR4tbschHNUl4O7H1gogxuM2LPCJ
Yl03usds9Ra27EvjhtyMYt76gyLtvWOT66CkZ62U36dGrX9z6v98PVEqCnJEsLkzHHlP7EdP40PB
YbdNy4dcYBzNrU0rffLrL/jP1xNHcTgLq8DThHHx9nqy4iwNOBIe4Nb05rOpSZMpGnIZj4ckzkAs
/fpw72EN3Lwcz2PXFYLH43t+9wAUIxDoymVe1bASYIIweOiy6iUtXh3WQuPGxXDymLtJjiFNt0SR
KhEYD2BanSDS8Vj/ps35q5Ms6D4ouFBPwwF6++t3fZUEpebXL9l4tscRB9J0nGaR2L/5xX93oHfv
szrvU3dMOVClcnlE65DuLEv/7unwp8qAs8vL2VkxLUAS3nNC7G6ExTFwdqtqSK1IV7gUN10svPtx
yvvsyDB4nE+cLsdCGysw0L/5Lf/qakLXLL5rynk4vft2a0v6c9bxDCzgDEczz8N9mfhdhPvIOP76
SoKpwXfz5l26vgX4zizb4Zj8n7ffndkKo8pFSrICJnJ1lNYQ9xtHsxrg4YhALurBIN/h2cUfHNet
P2ztaUZtsTiuFX61Yiv4lJVxhZJRjLhFLF4lmJIYCxJQXn+mvlfVF50mPUtvzVYIO2qaIi+m3kqa
bZGj8n7qGrriU4MkMosLuhjjbTtCbrxmfihRMGk5mzfkTPDiqUbV4v1NuiWuDqaGhG9vkmAsjMii
2e2iuDaXy7RBxrLtcz4TA9xBd/sQ0QST+MnrhmjUkzjgjDOMbdPn2dcEh0UXkZuXeGfAjphiBFbZ
Mfwau6I4tGHDZKArKwJ2bTELQIQ4hXTUmdjyDhqrmDrlPnefKYhEeU4WibYPpedneLRV6ZLL54hh
lKAWUX3023QoaSkSaJOZPcYXiGX9RF6nxoDy9MysQc/lT3lTIafajDIthpDNQDmEUJFDazLICdV6
nequc2hGmHXcvThKdFdM0LNrP2h89CJtWQ9Rjko33KrMaeaokNZyW4SFSg5m3hBW2TdV8Tx0ZflV
oxMYcCAVOLXamezD7TDiyS4WP37KIPLy9mf/BTiduy07tdPGC04sqVFvBpPOPLw0TI5gU4dDeurF
InsaDM/UZ0tFEUWgbzcLvR2oA/UjMUoKaGMiDfyy2Oz8KOC0McQZIBZyglOGFvGY0NNv2No6V5hC
K/8UaTlAb1lRZoF4mXIvyoNYHgBi1+QSVx3ORVhXyQsu3haHNdwkuakLw0ph9ElySdKhme8dljT9
Hi1FOUTo0Z1joqD6bBL2FhgVsdYiqAX1YJkYqBuLXJzAg3efAye6SXWVlVvDmoOPeaDCayj3zHCW
AmMFIEkHHUmEDb6R7IBHVGMXsDUNsm6QJ5FYQjkVJC0HlpXkivNHjbLEwtNfdV1zbeDuMdDVs4Bs
W4fo29Vh4t9VYpmwrZc5wJoSREJ4aBxrgeIbQr+u7qcJgxme2868LaDz6V0AgIh59yQ9PzkFRGpU
8Agw8xrZSc6rKjuho6m8Y2nolYya9rI8THlgXvlIMz+PCIzSi3rKQk0YrMRIyrY8uEytdo0PpUkg
MrJG7bHl0a+Is0iWanUnjLGBzatNv7mQL0sEzu0U7mRFj4Xo3m3NKLdzS25wOS8hkQSDiDc8HwBo
FENTQVywO7Pfp4CXFtz9QD83Hmsi/kpwIiPhETmnrlcWSzJbTM4UNSMCkaMXdDYOjDZYzsGl4edX
ZKajKnZCVzMhD9uP9HIowBufQeQ2rzW6EOVbXBCtmUg8LxXrC/ChbFPiRjYFrl1BPmNRZta8jYFt
2VtvyvBXlFm3vFghGxc5WzBGp3SQJ1kibFLYwN0UkWUazRMkhTF8wo26tA9OnMs1ciMuvigZWNwF
i8ZG7yVOFZ7VunbFaaB9stss3y/1XnstDbSWpUAB2UlrrxqkJhsiIAlViD0z/5IGqPUO5ZyaR5uu
o9o1ucYBrfwCPThnaQo3LWJVtacKQHeZrrCvjc8NPW9pSlBEBXlbwrr0MnXZond/lGGfv9adF5MV
0rJO3rJq8wUabat8hFa0EJlU2g1YA1HxlBC4QNNdPw4w3gkGmsCidnXZIRgq3Jukr6S3lZ5AnAfr
MkfPN+a12A7EKMizSuL2ue08i2Xqlu2ncg62nVYN6WnkPlv7Fh+E3vWDRJVPPGb2EWS5lcCRqFCl
3iOESYLiSNFPEbtTWa8bvkXtMyfvvvl57OqnMm3cTm0QNlswFdxZc4f11PL9FXpj+8QATPo8Jjlo
TTiCVU4IjiqK07R2nYonjiSfCoqpmTVbDULHmBiXliMGGBqRMXEOIYP6Qv2oDf/WVPD/NvL72Hyr
bjv97Vt38dL8P5j7rcOmfz/226YvX3+eEq7/9o+hn81obwVL4+KiHaLIolz+A0IpPoCeXB91oIpA
EfEjf8z8+BnHNde4NjQp+PDWOuYPm53/wQFWDdRuReoxLQz+FnWaH31TEfn2+rHWySHdAv/Fbve2
IqoXr3eU5Z32RqHQ0QUWOD5cp2nYnAQxsAXgwSWLR4lqsLgTYZ0iT1vJ8iRa0GbEOG/IDljCu9BK
XOfoeS0JhVlJW3mGAmYyz/AWwdvylwXsYpKHSJ7X6TTSgcXoIE7zSGr2LYnd+lNq4aTaki5i2XBf
hpwlT9IkLk7gTnozPZTXZ/WZS/fVEqgzFui9c7FomOyeyb4hS2LH3kpVdFjsSeSCZl9XV2nWkJ9S
mj3KMsc8oIITcIoNtp2IArxN71RzhDqBBr/EDnw5aaMyL9dJRTxu+FTmeeUZxeMy1GF5LEDfeY9B
JdMXjHJLZEzdsKAhrewrEhXbHTzasNaXDXqsSMv4EzvOuQk2ZezrFn7A4lrGg+CviKh0Z3Ez9uWi
L3mb18aj1l7soY5jpZ6XVYsumw/KsJHXZ68kQc9+yZ4oTkrxsdJpkN6YxtwjPs5ZEjdfp8zNv2Ev
MPHBB0PBa2QwcebeJmnYuTeuwcqVeBJdzyyQ0hULDG0f36UllqjQ9edU+fMr6jbnu9aWrp5dkfQ+
OjPLpTZu8nTjibjM9m3r9hcB75b8I0Mj9qlGa9sfVZvFxpH4FgNDU1JZ86egNsdvObLo5prlbqph
/a+pSTsbQsWdykK858ZM7hKyiKPJI/+6WsbiOGLg2LioZUgwz9uJlAQ7FbfzWLbs+cBnltM+y3zo
hfBqiJpGUMjGLLwIVRrG1PMjSUYk7FV2S3hMKqeSbXeS+qaD6z0ce0wQbC9qyjRbzYgoBWos9AhL
E7JGNw3BsBAhY9xwfhE4QVRwHenvJge/01mXjDRGAp/gfJLQFbe7BgOUcdZnHoHBU+yhLY87Vqno
DPK1NgRpvVFxhyquJU9I7+OATOijrwtVnaAide+xkpF3ge85qlF9HoaOtQF+vgbHidl4zflcllDd
S9g9SI29etOHurwE3w6sZIoX44Ky2tf7genN7axnOAI1L4fjZNXDdZI288ccHjhWlnkyLoNW9dfo
0S30d61dEcKSyOTeIgn4aPOm4FxV3BK7FgvYwRl6vABOrOWtjfSHWwjP/EmD+fR6sv3mBe+Q9xRz
aeltQLOWI2sesavOJpKNrQRbOm8WSarxiYscDIEN8TZYOEVYobhpi8I4R7DdPXixm95Ns3IusRkQ
ZTTYKm6BSthpW6pPXQ94YPqa2lMe492IOzZdiCxUZ3A3jahIR9UNX3gqOKLfxTOv9nAz0dKJFv9S
OfVcnwh0i1Di20cMH1gHYapugsdkjcnybFs27dZZ2jpmd0siyWBtOxAGqF+II8rtZRdPesH3WkBq
6uvXRo8wExBIFohO8oh0MHAP6EpyWBKbBsosIpIq7Eb07xM+mLA8Q5dGOQfgQU0orkfCHZy9rrSJ
6mgSo7NvQkJWsJX5nPwNgJviLk6AtlgXYmzdcbynZQpAdzsUURZpRU0q8UrSsNk0go2TqK2Ht0xs
Wp9u/VNNbhHNQWUTpvPihElb3SN9qrynRTp1cRfYcgQxh2VWX4QoXPSFF7dLRo4O5QnNw9hX/ZVO
J1b8uaaKxIQ6llGlrZH8cDxyLz2gMDIDCuUfyzBzDt065Khrs3xO+XKRdCGPYEogIrJgmlMxSOM2
mKuJAE+JbMMr82Lv0clFM0yhAvlZoS4WV+nToPCCm5TyK5oHAlF0JrRE+RvA4Qx7EwXDNLZPQgDd
KrUdQrgSeKvpLMt91g9U3nD1rcNUhvI+nV1yyLq5QqVQm+HOrinJRUdLSY6hc1KRBvQRjdKI48wu
jrFXsQ3HCHliNgRtbtQ8uc/DDOyhG8s0Quu4kPvREkCZDvV5yOPc2Exqme8K7RKUFEq32yHpFFE8
lHQNtj3ZQFFbfw3Cws3jCJ0fUIlan9yivGEWuWDZKfvTpjdfPcew7vyGmdomDzBlQpMRJ2HaVPdy
zr3ybOZcH2Lhf+6sQmGCTmQvTvt8GNTXWAoAmk1Wk4tT0HU1iFv89n6yB/SoBY3dTP/qEdoTVVVd
JQQVlE58MWnpkNebtfmLy57LePSmvkjOgTdVwT7OcyNmfY2lQ4xcMpsWmwE59Uk2BluM99X15M/N
IYOjPm/q3qsuvYJeLXIqB7ujDUV63mdYNKA1mUlwIbOlrRB78SxV5dwdcrudt0ozH0ETia9GheV8
BWbKWXai6s0wmugKwhNPSQDpO6guYm9ga9/QzLpwDwd1kKIJnt1+MSM1OoQKmNyd12Wr/PM4L7yb
TpOxtm2LMFkZaNX0WRoYmnAbNC+wK8jSwclT7NFkzc0qDy5uJ3AGmLZwM70Mnsl3f6xSXjMM3rNi
+dKmzGku4yIZ/T1aCRUc4iybzwjTsLGGsbygmc+Y2vpG+orDJZkP7QL8fX1A9n35YynwnxL6n0iB
f1VDX7z0Outequzl50r6+w/9KKUBdwYswCh8fWIgLD/wKZl/1NKG5YN6D0xCj9mUMZX2mZb+q5r2
P3zHkLMeh8hsCY8/+qOahujuY6oC3AnVgj//e8yKtwNbl4R21isOlT5rfCLi7XfTRdtDB4dL+jmD
GbCR/rRS3iZz+9M5+e0O/I+DIB0IMHWabDrfbTycsvR5YaANRcN8rGZksC0Bbqc80LzfTGb/8teh
lIKBvwKKA072z4vHxF1WXlb4ZM0S5ZLF4OuGBy20iF//Qn8+jL1m/7K2ZdvON/fuMAsKgtxT7qNQ
CON25ED2d/WcDvFvztvbOfd63jgMlNiQ3fC6bnz/5WQBLh4lHhdU6JucTeNDwpaKyBjbisiT6PYo
1ZtjUc3lb/YFf3VgJBVswgJGzuBm357Ggguw1475KMocrCrjViJaWhxQWGCJjCggmxBckV/ORqZ+
s8RFmPLTtPvHr8wmyAm+Cya4Xd4eGZsVbj5reVR20uWfptJh2Dx6BLXu6942zGOHfMqOvAkY+B5e
W4fCKWjG5jeX0dsB/49PgTaM889Fy67h3acgD62RS2M/sj12dijh7lQD/KpgCPm3D0RO9SrV8ljK
oJN99w2PBrpsPxWPBkaFfdwTIzawm9+GU5L8ZgMGIuf9qfV4/PCPXbSr6ML8d20zXaExmiq9xOyS
YPdyspR5PNMjOui6KW8zxIAMczBY4lWfh/jUD5MZtqZXBtmmnb2FKoBCDvdoR65chFEw/xz7MQaR
XnvipRw7MG8JFPJqu1QKLKG3TEW9G7hHMFMgAww2tgZCsDWY9zHKV2toRBAPIWyDpYTiOcat9YXY
bWfaAfVI0SjGOWG0wiqYMWOKwGReKeSZB4N9SXsGcGK5wJUNnWNhn7EvSSfHjaH65oWgT+FctOA8
qmsWCekD0aSLz+YYF/zRzpMQd3GeM7wvLDF8bJAbqz1c/2ACmRsW2cZAR3HrDVU5bW3b6ZpdMxME
sy3HBfepKcv6K5qY3N1JM5cDWX22vgMia4Ybr9GGxBpZGv6xIa8XfltD4t1ieMDDlHYbD25PnR2T
JHHYIPQAdHaDO83DnU9enWAw781g0kktfE5pHr5qst3WBObMLkwkIr4Xv1g6MJPPvefFNwvuh+5y
6AnlhuWCHj7dWtSunNgD3JRUnSpCZlPz1gnyVJgRLhBhXFMZtThhsW8QU02Eqq/VUlyBKy00Cnmg
GiCIsbjFXWcZu7lpNMMMAPeU85eMAwwNprOps1xcI1RugvJojm7Z3pDlYPUwOHJJ8OHtWId1N9HM
KKzknaCDys5Ki17S3JNXNdjMrQtk127AbsNIamze5ewj/b4rZaLQ67EVAtxg7hM/48tnvk8lC5IO
/rIUTuShqVIP8TCI3tlkjt83CV5KdjOgbFiAAHrubWDpQGLmpZg2wiz166JFrzY560QVboep0018
Poik6ucr185yeim4Jmsp7OUA/EvKURMuwKc2pcdQkRuvS0Bio1hARA7MUKCtZUYM1AmcNSYefafM
8jIN0bCeDaTGMrQRmX4dZ4zvrHp1cEG7ljQntVUGDwIYQUMUgSe/5bK2k9dm0r1z2c6ScFatYkKK
bVz9H7sAFfhh4qmX3sOnsNUWZTDZf5gLy4XMQXdYzUlu8nGiDVw2lqrypwlDrH/APRO44HlWXBGB
qeNUP6Q2cY+HdCFh4Jwxc4qgfwxxPYzu5BCBXiVWfob7QT16hW2SYkhtnO2AUVnGtrNCgHIG1Izm
c5IWQO1IAp4WvHhEzHEjTeaEm38gs/VxJK8R/0tYxcanGd+tuLOWIY4/Zl1vyT09ouk+5nPhirvZ
I/npa0jd6n1pMyXIppTEnmP8dvvSrh8U6Y6gf/C2GeFFbiqvYLmJP6y7IKq9lIyzzQ5KCet8PWAL
WzItCb7WZKPfzYQju3iM64Q5uoF00T032IzwXaZsHSsr964AV8tqB+anxyY4DvK6db1ixJpg8tQZ
XMYtGwuSgEneYes1mxk45vkomyXdNpaW15aXTle9znMMsSzvw6iTLJcix2VKwGs6s157xQndg2FM
g23VDqCfReN7c2RaFlpXaCLpBcG+Tou6vC+yQ4PpiYjhciqLA16q+BpC53TfTqSxIXF3uV0yAxcH
p2hlMLZJhkMUOMJAH+67n2qDqMjISUqoK9CI9Ah10MMPaxsxcdJ21YPuYDSfXsBayp7aeRQGj/l8
urKc1BVbGsYCVHpL5wGRMoGfGVRu+XEUDo92a87c+wpL6HPQMe3Hwm/ET6ad1196aUI6dkdkcsT4
5WSwLyMYoTZrnz3DNC8a5Up2MR1GxE3fd2a6G81gfqr5+nSkMKo3WwYghruBihU+u2GVFRFTmuoM
K2jnbZNqbB/asU2f5sAtEdOPDc2rrtRn7NXsBbxsrE+aqaqzQ0oE7WU1YbI9KQyH1VUwsXAgagxW
qMsQ8npQs/wEEEm85KWBHn6g4S+2A5L5W6uQ7XM6Wc6n3jTGLzyh4CXVfRYGEa85sOG5TxO+bYYA
bgxDo56ZaAqVK5kCzHvrXoNme4THic5j5AqUYWVs5q7HTmPT43EQjYmhoVY0t5m7SEC7YwzKi18a
SU25MOI4SG4O5r9+NzPTqErAxmVvz5gecgGeSIC5uDSxLp8t1KLz1cxK/bXPiu68NYbxVvINjBGD
wgDufdHb8oJbJ76EOWGryHMClFkQvyD9CEP5ZRQEGjXEwluSzV8eTF9Ib4ZA4AwTWquJVOcvc+5X
+NXCVLBinA2ehbaHkoIUPbe+lG3sD+iFxuazHt3W2KQWOoENouTyxWPVbkGQpMzYC6KGh42t/Krd
QbwtmihZmjE+8G9ruU2DllhXhsj9ORurwduWdO858KO4eOSWYU4yxpWdbu24LV0WcR2peL7duDew
AqZl/72U/0/r+k+XAu8X25+6ZLXZ/ty2rj/wh+rb+fA9T4zkitB2/WBNovjRtDriA6lEZFqYns2C
iLyk/+lZDYJHBZqnFcEI8hm1CmX1H02rYdkf2AvRtYYh2nBcNO7fkX1/7xh/FsWsokjXpOJxbD6f
F76rZbVqbTMrIGKB2dEo2Ax3hhwWLDf9kpk3DNNcmCy9a+2Y/QxfzMpkLFtQ5DL5Yh6G+mI5qavq
SeKPK5G3aSZQodOzrjartN7ynkRvMw5lfRUjZ0lBtaT+RWXFgESWwAPh7rZJfze6bnwvrZExy4Ab
57nRVXleV7rueZLBRupxfUcJGLUL4Hl4gZjANhcSccLjzKDvtpcFRWDS1mQbp59UYtYPxihqTYXZ
4Nc2leXBryK+EH5OsAPIGj9kbl19mUKNTf+n7/4vOnR7PWFvTyj9HrJxGgMy5DBvvO270pBUdN7A
4Mxcad0tda9PadIkQTLFGFzXc2t9ZdIqdx4DsdXnOjIkYAaubkKrLB5mjNmvi5LLcYm7xmJ/VHrw
UJbslkCMaYRC4wyneSpdcSxG1v+//vBrk/Tusztsb1Yzj4WA0H7XrUp0EHINNwfMMDU7Ej3jA9yx
aYdnHmFdnv3OYmOtJ+NXB3zXtZF8lFJpSBezVIBk1IQcj3sZzQMV6fXsFHvtu1TNU3Bq9owJyZOT
i7yU0j5F9fxgA8pc12UTkORfn4i3YwmWX8xWECYDWhOhz/hDvP0Sbd1OIxe8u8mnON4scVmfGhj1
fzMc+MujgFR16VdxUK1Tq59nLI1BNipzBy4Vw+3OtbY06kW2Vb/+Xb732O9OsueRUoOhCMeIK97d
4kJQ1Tl5iHAiD4xyg0IWumMDkuOMFUF8n/YpywaM3vOD6Wnzntm/gS4FecaLFot6TU3Y4BlHEFuB
KTzZ5KSBgNIui28YulvB1YnVHx2kh5QiNVRkouYejmYod2MsLvow6a8sMZX5LpdJczvItnrEwOqR
LFJqYPjkY6ARYwGhsBu2m8Vuq5bqUp5MZIIjWyK09wRTJxzH7+flP++rfzIEwQ+xztL+/VvrDgTF
XwVo/u/P/niBue4HJoDs6Xzb8kjR/t8YTf5knXiapoMdz+cFx+X9r6Gr98FG7OCEfAoT1fH61vnj
/WXzR8Lx/fC7Jh2U8N+SMLydxPi8/MjrxjUV4vhAv/pewGDBxQiV2zuRb0LNxzq5Gev0MRfF57JP
9SGsrWkv1flPJ+ovHvHW26HWj6Oi3cDmyEvdxr7z9r7lH2RMF1I3Ap9VbzqQuCAP5Sm8HATKTnY5
a9YZFaRKqG9XCW+8LRCT7KzQ6aecVPsI4fyyJeLX+U8FBiHj5Ot//dPhAfzvr+Wbb03/GTL8P+rX
f5AQ+48ti643UfDrj/+4nK3gA5YW+mn+w/8il/9XPUbNhW0Vnw3vbpvLfZ0g/nE5iw8+UhtqLt6J
TPa/R5r+qxzDoeeYqzJ9HQhSrf0tEx5GtrcvRC6d1efHzbNaX5hjvnsD2wZVYa6bvedhFudxSyIe
Ui0hztlEqup80AYFWLC0BQ9XAryn08me9GPq9Fm7ZZRfq23YG4GzXeZxzqMx7tGTJosrTWD8tVdH
fT5DtyjCurydSzRLEBBzVe+Kds7ubdmP4VYSIA8wxh7XnGuQrq/MAEy9p792SDZCjLLpU7+/6ES9
1nCmWMSxD/A0HnynnoedM3W+vcn9JSF4ifzoe5X5YXnSD2A1HgJmZPOpNQP3gAlZJ14EDdY52lZN
WBfjOw+vfc50amMvOn524NM30Srl5J3TlDTNy6JrkDZZnQyAHUuY/2nlZhehMRNb49k9QUILqQ8G
0YMGjwDf9p9NJq30/sJFQZvrILxfsjx7VETSzftkCrvLIqgaEpRCaaEbhD3Fok/X4zZ0au9knMaO
hIqslldpbQW4DqGfBYwgEvIaFseo510yWp3JOzWD2+wuQXOHdUprfqWMxtMTCrW40xXLLWHezMaq
yo33y+jWNYRvfpkIAAeoXAEOLDiYTa9Z94vuGZIbjWzoVf4V0iB9WfWenUWqXXh9T71m0Cvbsei3
jtlQHkMh4VUNh+Km9pJsZiXUeXD65EjkOwnV4rwC3t0fzGVYxeJWxt7XSgN4faIKUSpq01fEeyqP
5a4KvDy/mWAnezdLqcbsmA3m0J7MveE3J22fKxJzHTBHuyQEkxHNlSStqMSDRqRTM5C70zYoH9Hb
GC6C6MGemgO0TWfeuSjZGTi7mdmdF6g0u/PMy41yn3peM0Xw5kzE3jaqzNO2YF+tpG/kn4OZZfIu
5XMo/P8hvGReUgpqmVUM6TGhrc+jcnISZkPA/OodmkxAKqUQUNN4QIPDQfOl4M1Mkl2wavSkj0Y5
ooXyh5wZ/QAs1AJM3EHTvqvR9bj7xGoKZvrEHOSnuoBFnJUoSPZp5rtAgDxWwSR+4BC6yXrV9p9c
aedAZxtGDk8lQARmMVBYsjtppGN+UQBfO4VMOJRnWQYN4zKZZDh+1B2qEfKL4M3sG0B1dD19IcBA
2WHhvPK5jfoQzllgRS0XkLtv59nKIr+26+baBWJVbRNztjOUxfOU7aZ5dJFKp0mXnVh50IDsw6ix
RKVHQP2lq0s/+Eha+bJws0yGOBULVVzESMu0DsSgua++W3Vj5MD+LHYm81ry8Iqc2BydlbLeq8FL
kR4wyyUmiEz5nKwnWO7bYIHkeJHENHpb6OhNeWlPCU+umM2F/bXO6SAA1MZ9dxVCKmEpP02EHLvM
hZJdF88+OFBT1hWDLml2J7XRUT42cM+SnS3qIjtiVlnhdnJs8+OI96e+tC2ePKvQSaYnbcsY8Sg7
KJlbm+sIWVk6DMGhYjpibfPWJUzb7y2NFDuzoHe6IkXGVbfOBEeylplz66BHAhGTwSqI2mkO7p2w
4OPw7fNDld8GIFmqQZGPUedPhe3rVwVu9XUuJqvBRDHXD7gvOXrZCv6BkQ563kxmbApusVI728CJ
iauDfsOfDp7N4yZFlsA34ahwp+JAyr2DiPCj7XZo3xCj+ZfpsJhfG4eUj2M5F43m+Z2nGqmOn1Fq
K/+ymDmvG2n3zKG9Wr92JuP9Y+s4+hW5l/uK7g66UqHq3N1UVutws6ayfgisNrDJvGrrr3Ftc/lA
/uUmrSoTHV8fN7hmBeHMiJqW+SkczYqM7tozZ+BJE25BGudcRgzdGjSbAjr1id3jcthIgIDZiQ6C
vN8vVTzdj1T+6twqM3yVxIAVh9HVOMYHnUFZ44VhNJGIHfHIPKIQxjGxEYxD4c4schlKFFfn/Vys
tONq6petk3OxbVOzHD6V2Nq+ZaNTsHoJ+/lm8FvyV+LJBFKTxL15l6aue+LFtqv2CW708OiA4L8Y
bEd81b0c5Wa21nWQtsCWYm/KpzmKnR7vQy1kd26T71ZtrRD7+z5tg/qyH9kLo+qfxR0iK51tB2Gz
aq/Icbe3TlVqdCExS9wee921Zs+GOCoLGQT6Ki54Fs1M2yNrEqI6U3GIbRY6tn2nOHyBLqpy0/3S
zzB6Eliv1IkhAZVQEolUMY1yuWusrL0O5OQ95AZ6IuTymjCvOCu7TSyG9LGoLMHDTCMDgD9o832j
9sHbPSrYYX6o0Lh7DFHuQKYW555JUsQeT4R+6kSQkBo5WtVeyLi4VLOqHpquHB8qadiEtUwh/GbH
Lq96T7UJ/EYmEgxl+9jfDXEyqJ2d6fKT1alcrLtEwTsmKP02KmIjPWGIXytUhDPsNYcxaA601/YV
XdvQ2HOyayA3rjj3HCq3soX/1Y6r2txPozdcD0w375rcxXNBAcSY20tB5CCVGoOPFAGdPprwBglh
rBSvtyZYihQYrBWDyLZxW/UT4HOSdTJ9gzWh/lz0gajIB4UmCZtOoFJGVAStrinZtHJd+axZOiuz
Hpyx0l9ktX6VDqTDKyYjQGGSDmT1dqgzAqaEY36G0ZgBIQ4zJFYBG5ZtM2XNsAvCBbgxNrP6kmUa
Z7ZVJDQ1NgYdrHKufg4yM/y89K68s5PaPbPSSdyTYdAXkTPJ+qvr2yUIb5mxKWnqSaCs4i9Wey8E
br2RkCIfwKTlKgqqZP2SafmONZ4CQMWBDVPbXl8cW3h67ZcMRRhD3qkOM9qKJpxYH2L6OzqBo+Zd
5zmrbcfsplsjk41NBAq4vggK4HClbHjvO66n5Jvr9sl8KuchfcIfh+vZIKh7wDlmFBSC80z8m9tB
49/0ZpB+aRnpoYDSGJjWCRaXPv4ZiKaEFBZ78I8Bi9EBv/WWFXWb71CJk0a68DI6rRvkp5tpbJYg
sohk2BFWh1UplmF+VTew4GnYuGW3gMu4BljbNtN2we3+xDzNOwPkzThdh0aGo2GZ8+CgR+VguvDr
fNoX5YDuRsSJ8veulnYRCbeRF0aCcIWFaT3eOGHlyx1krviqRPqJbrtaIEEHNZRoqhDmJDwrsuSR
VGjxqs10KiPTzBlt2kbOx5nAU36i8Bs/VpQFw4Ywl/kiBI7ibLCAke+GPBOR8pwqAX16WCq5b5sM
uWgK1wlGtR6rl0z2qjxxejECYZdtMG4UzIbnJp6cezxBBJXiXq3wqHNGe5aDItgBRarlKt4tIHp2
pFXwKJvmb9jZSWrN+z7GppLNN7Ur2y+CzUm3AU8/PPo1a9cN2B6yKucw81caekmdmnn2pCDr9jns
1tYrr4AyZF8gyrpPVpBP46alZnCiggcsdXaCl26HxyRtN1z+jo3RJ9TXCfOfBTONQn/do69zEAUo
7zppU/8J0QOSAGV66VczxX8QkaG9/Dd7Z7Idt5Ft7XepObzQBZrBHVxkw0z2pEixmWCRFIW+DSAC
wNP/H2SXS6J9peV/XIOaqCQjEwlEnDhn72/fWwTP3S8yISAWfSnCcjOVZMhA/m9RKiKS3lFEsQmB
CgRJP5VJgE5iHoEgZUExP+eVX9ZRGtQuBDyLcNGdEHWFS4dtLUpMU7noYs3icgodpvKdCa2dei0t
oUnNFQV9jFLgrZ1EQ+6YaNTj0EnsWnNutW966OM+0l1B5G0/2M2y69ngrGgxRj1EsgsCLH4TLKBN
TIQPpiNhGg+NO8TerYTr+9qHlXqeSU25Doa5WG6EJysVIWxHlZXGDb8osseRcl0M9c0ckq2zBbIF
uys1+9AE4+DG5z0kGieyabudSsb5xUlc40fg1i79CK3QTm6AG5AVpAnLyjeW1vlb1k7me2rPRHaE
BGjAfV2S6XygW04qTqEnfIKzoy8G4BzlHhuT/JSjx3nLahLFImJp9WdUFuMDpJfu1VaTYeAocFmj
xp4RuUk49SfZlIy9wpqtApOnKh7ypeZAZJC9kmM7TcMbjF/25ew7wVNVeJPc0DCxxIk9BOrJxwei
o6np4J4vBvjCSHUULl2HmmWDGDZ9JcYFHb6RjQxPk3mNTFbCHV4qmWWvRurkr1KGwyMhknhOSsMK
0AeQPnRu9ajYI/64vq2Con3meEN+WB3o8Ur0rnwMcyBZ5rYOeTUeR5Uheskcjm8glKoePbFbFffF
FHr3Zt0Yrya2vXYTyEw8oqxJDA7AqAaimblkvid/Z7ztyY3BIU25c4Ejofq66Gl6wIS1vPqTLEnt
9E35jl2703BnVXXqY/UjfLZUjLVRmfVA0uSaU6ylqR7LLmyeTZNZzMan8oMvY6VjsMeJCyKxFyUB
JdXEdrtbgCreIzvp9WWY+x6Ro20ZBqcjEjK5xZkovmoSipKdmRnWF6x9bUncdeLmN+mSGf7GbpRY
FzCCnyCqUQ9Wmccf1JqQAeTQpXU5pcjdKBiG5sEVI9U6LWGAutJ0kjdZKKuHaZ8WVxTFtn05Eo1K
cu+YmQ7ZAkOzfHKxF/dRSOhVyeozQO90bKipW0QgvCh9tvDipl4LfbqF00D+oKzIhFmTLKNsbPx2
C7YzI7fXXpr4AiYcjWTsO25wi09Jrn9pSs2nyR5yainiOw1LbZKhLBfE3EFD0PmyJDZjnCm7TtoA
jTk3D/fP762+//aI/+XSefq/O2qbl+q1+fKjFnf9F3800Uz/Nw9JH+If5K7rBPKPmaZl2r+h0Q1o
jTLNoO37n5YwYluGi+5qNKOZBvTkz45w+BuaH6YsDCYcDnU0Zf7JQPOjpy1A42lD2aIBzkgCRwcX
+n6ogo4I/LI9QTcSQp5NXUm/1S/7XTbZpFc7Tn+ZKLxANlHo+8KrdESITPr5u5v1dx3i9SL/GbmQ
qQcyio4gYx0fcx8DwR8/RB20UA3yaTiU1ATamTlTGzid3V2DSnEkd6PE+ty16tWulxJn1qDNQ6WC
ipKaI+19tXpjfv6RAnBgP34m7E6msOyAGfQ65BMfpLahSCYrDBiVNa1PP5CQALanltifFFN6Vz1O
ekyuxxppy8bgiEw7PSWgPFtImtxOKPOIFg0n3W0UEy2yJw2DY8usa+G+aNElX+GlAAS182rNOsKD
0Z74dIHSjTtMy2M5I1Ho7WR8wz3OQbl2qfSigRNScBiSILudyE8qDxalN7xhmNgKG60TPhIdFJyX
fv8Opij96nhBSsYmD5K4cSvNIpmV+PK3CCP0tJuDwPBOSfi218zrtMtBrXbBJes7eGiOPethBit5
cmYlGtpnIyZV740aaGOE17pBZbEYbXdalLb1xQ9ilE/SR4mGVmYmg8rGci93SG4cQuwQyml2dgP9
ieLUBFBVYG+OqERAEVMC6C9lh0oTZGD3hPseiw291SXeQ75FmpZWAjXb0BfjOeNd0LCtp/BjyNDK
NwKLzvPAfxRqZdGwZ7JWA1UxkpTPI5JRhScWvRaGbpVJVnyHNDSiIYdvzu+C6cWAAFDgLK9lswt0
SUUh/QlVYM2WoKJkctfELd7pacdsvX9dUFTRVUVqSvCwF0xrKIBVtTtgDXBkenbTY+eOS3ctO7Em
/LGXVRtaMvaVTwbXe0yUsntChg7pqRjsCK0mvIvqLonNI8EMTXWu58R9otOpethGqj+nU1FsUdis
x0LPtj7XElPGnoCS/GaJlfPWu5WLGBr14zZzdHXvpkVKskDYm0Tew74vtvPkG5dZaFbuBpMY3UHb
xVW0r0utCdyxADsMBFmdITYlYULwGcozsOeTgBkzEjxItxGXWz6sWSo9SqfXsdO4XsZlMjIwxVw0
gjVEWPQqgGsH8BZENQJlFx7gihObXnJAoImsea6XvL5jNcM3G8YpaVDB5CNwGnj8knxn1O7g3i1k
vthk3tHWQn2DMDJKem8G+qGkP54FbU0tTOD5nESD0UJqyLupuByrqrfw5CzDp9abwKeGpZfa9BWD
+evo9ss5mXZduZ0x5fo7SpimOXpiAMC6jFXo7E3IQitseRQq6oy5Px+AmQo8fOihmaQDtNxY7Rz0
fN5GPASp3+HhSz8D1tj7uX5nEfcTAMHMckU7vADs+JSPNuot8yiC8LWdhTqy95oXurHfhjim1Xs6
0jW4KPxep9Fk1Pzj4D6Zp6++Z0AYlgjWJm+lARB0aDb1do71DBuFdwrdyTYJqy9mO12sVr6EGzSL
7HQZ5L7ufdKEMBKx7m4JzrjxB3We+8NpFlt3DZXxDFykdoH6NywkOVKB1Z5mNcQF9ua+JVNrm2Z3
+LlugfhtG7QqU1pU5/60cAKl6RDV8QrAB3S8tXRjfR1oBD4GZndGC408a5EeRHPajJIfDrl0goRX
q607+BP/nfw89PRp7+fulsE0ZrpKuHdBEg+sTRUHeGsNQyyiovYFLSafu2yOPty2kO7wTN5A159Z
yiy3SAlvUmXcmg2BQAaGuGEJb5pAE26SzSpS1RzSfJue+8p6z+js3oCrhagyiwdZAYE2yyu/AmHT
wW85KRuQsZNsCUCoyeGuXfeqth+FZnKRWQew1ns4EeaXJfna2XAIZpche9kEp91E6iitrTw/Y6wj
L4iUI8mPMIPPVtjex624DGW5NxYHLkmOHmd0286gXTkUW5tjDrFL007SRML22cSbnlh0GiDdDWEg
93Hv3AhZnyZ+/4JS+HQ9SH6NY7rMUKQWvKScFzw3s3fQGYCx63GBYNGVJ46owl2fOLfVOOjIQee5
kK8iE4ZGZRzcGZONT6t1ThJEPJ9wpRMpZeRbUwOYzzjnZzZdB6f9io622PrufOu21j6kb4vmNOYB
I5kt6lpnPIbTfCWNiTBA9HxjGN602fKgcxWt5ULAsnKOHemz5VWfYlZs5M8pMBjE+4pAtI3F0f9l
WbJLr82vUCga+3R+C/ovFggjtLQklQ8bXbeYxeKwOQ9g2w0HghlCFjPZPcL7Ocs5/XD73EPYxleS
RhZd2GwhlJIx8sbHFrnxpHlvVOmJVPXlGDbzM61nc1e2JiOdcemxy6j+c8xR04UjP8C6KE2eN0vg
Szfd1Y5b6n1YmwioDOtBJd0TbohzP7hBdeYjavbOWyc5L0ufyVLpotUiBsjsTwt6n63vPoGCOpcF
rr2lzjEuQFhkupbuc4SZawmfH4zUuO+K8lz7ydU8Jvnp4oaPtD07bJA0OlCDJWpvFrLdG3PY3Zg0
8t6H1l1h49lQn+dETAgrJnWkaU7Iqb2PmStdCNM7ZwCQ0bBq7zkDLjSOq2hJ+HtJtrgofFV20jX2
FknVdNvRwkv45Ea/ISPvrm4HGt/8rk7UgM+5M6AYkRTyuBjhsW6zp8pOj0wJxl3iKW8HUJemWy8Q
qcdrAJjnjTbxfvI6IKqTHCnoJ86BhZUIM7rqTv8ZWOHGonEY+XQgd72lTiCnM27JwhN2lCg1k6OZ
IxRHVDPTPj8yITo4XjifKUPehw0xQ8gVGDYYIxUSLUzDaq97PxabWC9nBv+3AK8QyZbaFPVYEZke
oJ2YHtlZVZHh2NnizvJzWkpedpr0rrtJcj/7MvvJ2bgqDpxFM+Rbo/Nc8hxtFjrI60xU8VCf2ItP
Hzo0pYG2trYv7LliT0LyqjZ9RTZMR4N570rPeuMLXnl9VTHmsRf2cnFfOwmBj2nwlVQvDN+E45kb
hOunRUMGxYLquvDqs7k1T61cWmeTZ1xRjvkPWNDfbd2f9XSQT2qFcT3xg+upAZjWEWPH8ltfZ6Lt
3sKAMKmpjK9Ix2ojXNV7n9NxIPvPOJ/3DLndaE7C8JxW4olDHbrBZ3dg82LAGDL9IVqMCVmA4L3+
KmW5nfxHwALnINwoisgx3zQOVRq5BkUfpSMD2lozJ/MiUgvYWOz5JTea4lok1TXq8dwmLpruYwKm
Qufml9nSOzd584b03M9RXmPoZfDymQiGbOO46jDn9Rd0TPPJAEJKh07CS7+cysq6avuQ/EwnYzui
mvHbWp6ZrU3wD1YgknKSl5WYy7IvCLEiD7MbFlJ1ioCEq2RnuOzmmjaFnwbi0ww2iTK0ke3nciJe
CDnwJGPW7C5/N2RD5zg3yjjfD3RMb3Q/p+TjVQbZN1WSD+zRheNwlB8pZcuGqL6NUCQ5Ay8zujuv
qYInGuLZk2gI1drMpgwYT2rja97NgLxNyRtvhxmpY6Mzaj+i3iHOqQZdPx3R7NFJx1wRtCeF6WfU
W4UsSaZo5AIpo60eA4/5r+8Y+imxGUOQUFu+eoNZvtflMt138Tq2aEf6V9oul3NHO5Xa+DRTL8zW
8d1N0WYtGSRTrlka1SpkZkqcElg9+O5LEhpU7gGTjBo8j+cciwHtKucVGVJiFuE8ntD9ao91E9Kd
JbbDSWEwalx/Rj+kO59b217U5FfxvqC7TzAH5b4bja0kEKIavH7vuySn7ok36V7caTHfcpMrsL36
2YOVuAFMk4AUXc4alXmsc6O4mlXYX+UMwxkNWWVpXFYh/oj9QAvXPllGGvAtQO57NUzg/wn6okuT
OIV9Brgfe402CP5h1GTwhcSScjunxHaOVLD0unFuGdx9TMoKV1RCHmAw0kBh4hgwYC3mlirZsBMG
3vA3b7Ixniih4kb3NPrCDoaBObNmUCLVWyEMnjsy0XiWByddHtwm1u0a8Gq8AxTpiSKs05EwgMmC
HUUROGA5r7N8u9hV4kRWS9z0hmBQkqSzdDI+9aXzGqcg4cAMh9tRu0fSYBA1tL4xXpeiS7/wptP9
dKgDYnKvugTxUx/kr2PFurjpKo8EhDmp3pcgWICi6WkcLzmTeKxUFXrQXbZgltiEli5sptQMCw/d
APIDyWKB0UriJm+3Y+LOl84YK3uraz1zPoWba+0qiuFXQiAJ7y5gZRhXbe6Un2t7zRdEz8zkva6I
Q9x5g8xJTfDGlu7u4MF7iQn6eaq0EUY4Boh6QNtBrkLhUmJvdLaM/T5Lu+y1SDOUGTSk0h4IxjcG
qHY5NJClJB716KX+Ls4JZN0V9qguZMnwfkugjUeax2BWxl5CFYQwTw9/YSxaiE9eVytzu/I0MgYI
DnOAMAUvdTBUNxGHQLl0B9Qp/dTlHiknkxZPKVaalMzwplJHwovMhDPj2L2TW4del3Tq+Ll3SLvG
IZP0X0voT2vmQKOes3puPYRzonxihcqHHeMeG21QaZIWlKYT1YkSQfemyiZ+T0o0eDCkgF1wNkqR
exCebtXb3iD7e6dsEMXbSic48pM0614SkD13IW4GJnA5AACOroWor4EAcQheAACg6V6ymz5Qg95w
1MqyjS+lVCBavO6zyD28NwFxVy8JXT3wfp0Kz0SKORFJt9IwUciee+L6y4qWJuzmF82SDwI/WiS4
xUWwckcRQUNO/bF949iGqQqw+QfkHfGx8RxWB1pbJ6xNyfbnfZkfNcD+75cC6AThFBRTID5ogHU2
BCMDaHnI+StbwYgYhwbZg//0KsJy4XzRlMJxbK8m+O+bYrnGVoCGvj0kvYOpxO6nrR+wwvz8Kj+q
udfvImgtUT3S+WI4GHwQrxmQ0to+MFqCs5jrS0Ye+J4aMV4vbubeZxwf7hzSF39hdP7rHcTmDK+e
a4KqRrv343crKRaqIVQ1GCKOdWbPo8ZD9w008GcD9G96en93GZBbIcpwa7V0rO2179C/zRyE41TA
J8mIWdz5QNsvRkF68D++hS4wCmgGiLUFCsUfr2IUdhr4ypaHMUj1nhHGfOfFljrOeUitCJMLjQAp
Pj+/6F8fdxwIsFF9D5e66TsfHvcw6BgsB7M82IbPK03pHKXSJbtYu8Pu55f6INhdHxH89xhfTA+O
sud9+H4id2POL+tZqDSad6/I6T+5LqPzCDSkcaO8EVEfsZByP9tVMP3zl02Q54H+GHsmAukPjwqp
zWow2BoP5gLlMw8neiHZPG5+/h3/+qS43E8zwHxPGspfkhSYb5mgp6U8zH1uYdb0npKQGfo/vgj6
UA88L5dgJPLhqySck2C61qwbAInOUlqpD4HM//mTwapBW95GLkAuRPjhyRhW5yT5URJ4jkvXoxrE
1Vjl+giNrfiF5WJ1Qv3QM2fR9UHaISTnEWHl/fCNGE+3Zo2G4mBxCmUonjV0hnLIYFHgtcMnwyXx
AUlJ492ns8PJbaIX9cXJZ8byDeeNblP44fQrrMBfn1d+Q0YZjmfzXoTfDCzfvfVLPgxO5mfywJaH
HHHclQoKkxe8zV7ybjmcZSuje/n5T/uNW/799GC9E27As8OegjProy/EHisL35LfH1pe172btMsF
BDR1attxejrl0r7pJWRauxnCXZFCIw+BLJy1aWqTwFb6pyCGWjLRO31Z+kBfN3blmGuJpfdd4BS/
eKPXR+DHD8uvZZs4AdguA6IsflyxppJelZC80XDh1daLk/qq0r1XRM6ASQtgC1ben9+fvy5XjPBt
CCtuiPIfl8GPVxRUOrbIJnUgmNQ+qWGh7i1htoeZv/37q/zf+d+/uKl/7n5rTs4f+TdrEM///Ot/
l/f+9SXLX34Iv+Gf/OEJMX/jh8ZOhLIN8wfOwX8PAF2QOojWhQ8Wginft7yaP0T0rvUbORZYGtlC
/20k+UNE7wS/rRBwD5oGu7hD2s0/mQB+WH6R9EPNtBhPIte3KHY+bDFLinxmHlNz56+ACKOLjSdj
dKtfZKp8sK6xSOFvoQpgYeT0xm7yYbmqQ2VZcKiQxsa1f5x9t915qzjCs2f9MDvuF43T+qCw7e1a
Wc/XSIfbw1RYxYs3lcOFhxo7J8ky8w5KFD7NOuREMUHYv9jbPyxg68cUlsnnoEZymNh+qPwyZoKS
IDd7JxxX0mZLa2zzS0jLaJjeAdnGF1mg1HZg0vuL1/Tbgv3dyvD7pdmgSElh16Vm+vE9rXMMnTMI
0R20/vJWl3J4oFEMC8Dh9LSMrNhLM8QvVQzxt0zN4aHJUxjDYy4vKoDPVqnmX6Bb/ubRENAAeNT4
UB5ejx8/UZ6uDNSxtnZzb4+CYYVZ7Eu/qt6+e1l+XSp+++IhxRvJMDh1uQE/XqaT1lC5cpiY9lb9
MR9YgoXQ/f7/4ypr1YsVGPjCR6tI47V15wYdsMxywbZBP2cfmPHrzy/yoaRfv4rHPBWzDI8Q+scP
Q2MQrzoA5DLvQGg4F3gmZ6h9dXNLNiQdNTyqmzJ0y93PL7renx8eHFYQjDD4zrg4r/H6M3636dqO
jOtBcSzXpX5uGYNeLwFTajrPSF6bOsZOX1R7wM8tys5GfP751f/ykKxXZwUJA+4qbNwPNQ9sWtJm
u5CmgCqvRdisHgw13v78IogiPn5JxMIrehfpA1KFvwRpJK0FTgQM3a5rjHmrRaovcs7Hp9Br0KzN
SZI/xUwtdvTL+4teO8kJ/RcYSggGtuUo30N7Gp5bEynjpjMTkgFd5ehnuOtr6LvQZykm49MxyPJ9
QVKsHcV8Iz9eEP4V2CpuamuBShkvI1DPjlBFKJemPAkqXN2cnlS2U8JjWFywqXuRSszxfuznbNcP
jn0m0Snd0OfXG+Tp3hOD6uUkz0N/ExNw+NXvXOMOrvW8VyMzs5mfed4ULMq7vPMUQaJ+fVH2ubdB
VOrsOTHS3OvK9zmR7fso8guIHTHww8CZAV3Ezc5mSHBZTQ1NA2fK/TNTl+Gp03kM3AflLF8WtxxP
K/71aRrr/F7y/ncR7RNaHm1ChFnCnaoI222tp9HLCb8c6gflD/2G8XrJ35lc/5ygUczqHizE0Wdo
YcQz0X64fOJ9IiVSJWRv+xBt7AOHqHmLwgkDBZjNS/iHkqmUVMtLYs1G5PYYEzYKalK5ad0MIaEe
m9u5stWjJAxgV3ZZi0bCF2KbedMh8MYkqhpgFvhTuqMtc+dAFHp+9F2EyH0jjO7U4ScE0jE9psx1
d57TuydIYpMDJHgihE3TAtiMVSnPaR8sOlDH0R1X7YXj37az+Zzy41wHvrNfFicEKmEM13mOVD3R
A9HJJkbdZtXV21pHsYo/YfRBUokprzPNfdHTJ0azt1/ASpwDAXhB1w2J2ERgCOjWPfQGquw4Qcgw
TEwakMCpXVGKAxKI6XSlTO6MrpHP/jgwB4ktxMQ8QbitEPufpxzTNqPOHkqrJ3TWhKhr0xIEn5q4
4pqM9tvcyxk+kQh1DJskvPZQm+MTcW1auuVZ2hSXVg06ivMEAGjTfg7yQwNOZXBKgB7j5zoZaEbN
wynM2kfROuoYQFiOSo+ga6sSamsnDKR1Gs8oC2w7A2GloAb3YtyhUFl2aoJDjOuCzl8bAWEi7dy1
P4FXDw/I6c0Dev9ky3hs3EM/Rmk53JAaSnpv7aKIT50rM8gvs0UzT6CftoMFQq+7KBAl2H0uL10y
9iJphUfyaMkzre3lllGkfUw7FV/HffEKFEiecDZVF3aaql1dJBPztRFFqNGX8Pn9Hc3R+UK186oU
VqhIW6kOTAPO5k4fOnd6kiaMriCrH2koYmKbxBXqzRujdgJmUY26tkszfFJjtxzR6l91ZGpf15WY
N5kGgmORSLuze/VFMO2dHbLMbdHSv5tO6iL7Eq8JyRKE1TaNW4mVj1nMsCT3je2eo6spz+KCmxZa
zwqlPDOD+aUsYG0T2fC6BO3BkhZiR6oVhMw249pPw6TNyIW4s1OB5tVy3eotETMgUP8s6VqYUmHz
aDVL+4Du+4sRoGFsiMLd0mM/uNpfLpmpvdHhRwddh2kZObkzM5Kkj9lqeLo8VfQJydiOMPgZ+8mT
r/Ea7ELyLzOb9Nlw0qum6R8CWroXnl8OAEklL+i6CM7iaNNR2oTFlJ/A8CFG2Q9PCitGO+UZ2B3n
G1Irjla3gvUMu9woPCy8TuU1iLQAb5IjWA8QmBJwgbXdP5H9cKq7/DXP59PRh/OKqoe2dzW/qA5h
PGEzPCj8xE07PpAmg3BGzk9jiM1hrOpdpwnQoMcV71z4fa/An9BXcm49Qly6ZyzzOGu4aT/fq6gV
/7JXwbC3KXfh6lkr1eLHDbnEolXg42x3ZMks8x6faFvvzUm58V5g1HsPFoHMn77zTN506GH42bVF
1S1b1dhdvJ+GIb3NsopnIZ4c4hQBvzWv5DOEL3FJDb23pFmjrxj03agb+TVxO0KBwVSDKZQAKWgA
y3F+nrMwfTUy1F5MOeaBoqpO4mqfIFS5CBnAvpAOYYy7iVjDt3qm5IY9CMFYV4Y1bRc/qL76pVEw
d2vReS9NMHDhfGkBFjCYkmy5vkTPlU3VK4+cfTUYZn9tiqRlxVYpHJSZiMzrphkbUpoT0hRVbNKo
tSrcGKeZVFpsIKy3qOSDCX+GMeKxSUBX3JrtsOQngbRVe5x0MiGqQVbu+KO3vOixnMA6+SJbblLT
iced2fWtuSV5HaVR6OrOx5Cqe9j4lGKSyWHt+3sdxM1bXPlduw+VQfS27msWMzceqqvAzcmCLptK
3AtZleid7aG4xo3msKMIJbmZBgqdKCnt8Nwg0sTnyAL0LmppR1QbGZtCb7tBBxCvQlPdOh78+W1W
EkPImM5vsR9bIR4XsGNxtWXMUl1kdq6ayPB6RGMolpF6OKav0XA42puY+GR5vm/b2gHOXefFAwou
O93Si2NQR95GgEvVztHFQbi3830w1tV8RvxMWO17McQH30uEtYEfjbzQH12wU7hiwvlQjqsxOLRp
AG9DIVoyAvw4wVcDHBuhSNKJDQ5YrI4C1ynpliXLe6UY9+GzQWWNAQ+nRpJWro/5lbz4XW/qtmLb
Vmgnhjwhq53/qWdMaQjKYIp13W602SouPXy4xbkvCFRe1Xe1tE7LgMlOtsFR18dHHgtAqQpXITYb
rMJHSH1q+RwGytBbLDLxA2Nb9B1xaoZiR3vJPQWC6vbbqQSUgbCe7KpVSe86CA6n8b6vyRnYNkRQ
f9IKg802ZTcgTlpomyxnnoObziYNepsUZASsmeHDsGlFUTjYwKW1a/vFTriBiQmF0UGUGRE2Sltt
roIEPYxf9J+8JhseU8syboiwnB75Tybjpkjz4o2xb/8C9mt6sedOXPPI90hAjUyMh9n2p2ZrJrm6
moFQ2kxlKl1trLEPOxYl139KkCwEkWIkWkRK+2gYWDgzcwNBhMlNpbzhLBv1xM9VSA2+TrC4GVhG
2RqdVKc7LGO9xfOqxG3G9NBDMtFQQOFJDsI9S7jvbUWb5A+GwRyYqVY/ZpwpF3UeJDp/MZDZxdvJ
s9nCXGvKZt4haXy24oAbMbfWpHal1QHMQy0KrRp+on1K7x+Tpm8hecPrY8ewp+vpvC7wK7CfaSa7
qK3SBRElAh/Q5AnRVqE5i32rB3eMykQGzxoXM4+6jUsxGvxCXTWQx/rIz8JCnKCVCsGEoaSHfl8g
cV1MJB1nlrfYI2CfET83wy3iNUJ8p3ZUjOZ0pDAJXoTbT/eQJWxvj2ncJORcYxXfs0yIz9Wcm2pP
X6wtTmYjX1jARgQp9sBgPMKr6n8pZ1jbk9HP3dm0NMYlCLb4AcSv7Z3iY0tAFPKDIVMVZlqeTtBi
gLJNCQP2ImPEvJ15DvWhtvpQbAVgvAGrrjtfTdqWEk1bEd90Pg6BzWBi+qI64Z0BOOAv1WbuS/R4
RmHgP4Yx135hfXVtxv4cG7eD1ZkBg6LM/eQIlaQ7ms3yetHWkl1ZlrC6k0J48SVkABfXfVlkGFvs
3DSxhVF/Eue1WpZbOht3ocjcu1I7TE1V0+FVS4OVxypogl553dy/hjrJJtZ4pJOROQ/LDaeM/DEm
MQEWvhLOlevGdr+1Fit59XhEjtUC+w9DfN4Fm1CD7cRIRVbJRq6LFVP1wIIjaff9Z7/xfcahwp1q
SETQP886UyOuMctUv6bY3Zim4pMTaEBsucXUj1DWM6bwtm4WBzehB6E3WkJo41iau2+Y1bfWNSDl
zBxcNnFQy5fYNcxjVQRuwXJKRMgKM1TDpuebPeECWewN4eQdDjZZtvdYwxE4KBQIuFY0H+M4txp5
JVNmIU4sOcRvKEjcd+aEDbI2x1DXQ9AY7+STjQRj2Uj+t1Oe6JOgSdg569YRz2aVNMNKJ0oekDsg
JUrNTjU7QtrIfaiB4zXncEm952VM2ltcUxk2awI/OScgbnAjz00wdyZ+uKwsPIutCUUBEQjaonIs
55h1TDtyUSfulBT3MEilRr45tcnRpzkG9pITK2aWjn1ANN4367IEJliMRPAqa6zdKKF8WY6Fq8oX
J5HTPtHmasdLUFUZgKF1VPlZej+IIaG08khz2bGGAJOwBxTPxxQEINEsYxuQ1LcEAwKHlvYRSTXh
suvmVN/ZmZH4KLyX5lazjvFgrWeZ0A7u7FjrW9QKzkRmW1Vd6yHU1BtsrH7k+sZAXeRxbNpmWVm+
pgof6aZBfDVue9nLz4X0gisnz11n0/tgTWFGpgqEZajTZLOotLyx+8KXmHwJk0BfCo2TVSbuWUqn
dH5tmRUiK0OQ9jAobPVkSwzs6AbQTXxaSpXdSY3gML0jrcSl2s/TJ6OyPDJ2ckOdVbjuxBk4ye6y
oFlxS5abne8YMwQIRFjPUMyMbhnvK+ULSKvYVjtiauLgE9uF228KUt8crJc0wfaZp6G5GcYoUe75
QLMsu81fJrIcsAMg8QkeOBjhXIqRUC73MmZ0chSZTE59bcVPym7yYuOwIU0bEFLxvKNbif4ZmVG/
gWEyeA8ERKyam2LBV7cLcgXnYjE1LYjJ74lKsez4UQzMKM7IutM35SiKYOdTQIxRXA1Ds7W7QfFI
U8SdOCrsjF3WzN2T46ss3M8rFeWi1QA2osCwcCVWhm2th1zfvpCjWAQQlZT8tiqQZrl3+IOTpaK3
s69xUn7qc+SJDKx0+u5nNhuhrpilIbFJFxF51HPjJjb6MdmF0i3f06JjAbFJKfTW6iU/TZNqaK+g
hMgRzTCJfduf1+8f50nMIYlk9F2mNAS7M8b70IgF8I40PUmGnXRFfWe7aK7RF2bowcmTgP7dudZd
KyrrPHfnFnX4QHBZ1Y4MjhBA0W0KZXAkyns69q3RGpEgSUZH3AnL2ZFQZ33Js39Pav87ePnX6on6
vycv+/6lfntn0FLja/+GPlr//u9jl/C39Yd0Q7w7IYoRQEX/HrsYK4prxQ/5zN9wH5FR/Ce8SFi/
QRUyiR8T7Jh0ve0/nVeMZJgK+KvWgPBIhuL/iMX14yDw91k3obiwU5kpIGVZG57fdW0Lkr36GIIH
7n1sDHA68uWzW4jwtO4reV5QyfwqDeEvVxTYfhhs2LbvMQYMPzzX6KfaQTYSRVzNxuykwsdjrrVl
bhoYPO0eIPVy892v8Tet/W+95//0pvlejDLoSJObtqImAdz/+C2bDu1UbBbQar2l6iPWIYiFklrC
iRZEtlSNxB968MVzWuZl8ji6tKyoO9yvEzk3r7q1VYN61pkewsHR/4+yM+uNG+mv93fJdRhwKy5A
kotm761dsmT7hpBkmUtxZxWL5KfP05MX+L8zwD+TzIUxhmWr1U0Wq87vnOdE+//55f1Zrr++OoJv
dLe7gsWH1O1f5HqiRkGqMg/RoF3WcTM1I6zkdB2De+G0FibuykTbBm1W/90a82eJgO+MFYFr6OqX
YsIXBly1//zpFzrAH4sSuVlgqeO5xR5xyCrSy8Q/c22f6CLk0UDyfLhnizA4F0oPY1qx/dFykiGD
S82phE3xk3Awcv6NgvEXYtsfr07A7sIscV3/8DP8+dX5dHnRfgjwo0vb2WXf7gQPRIXp7h1kWWwG
oqghsp4VYY8MUDEOLhVNvzmEcy3BoB9/aqGKx1o30rqFzJxZ2yWAR/S3LzP+y+iDaYt3HVkyCMUP
5mEE+vMLpSGAxRqG9oaSCkEZZzrs+GnKi8SWdwzt4Rfp73WHfW14zTPjf8AqRyJCU1f3A+V0UI8y
8QO3Mlx1p5nGR2sG21jS4cHpDKxwcOqnjLaNwurzbVfkzrIdJ3RdjmyLSkoI3ghdi8wPfRbT9DlH
llofzBJX86MfF87HmrZwJTo31TzwOk2f0MNaulR8WXHreY9lXK/uzmNIgGOybiMOMG6RtxwHVTbM
075iZFo+5IEp5kNGTLrkzC/RSxWLWyY2UKdC9cxDG/ApOIToAwcpx9qh6K3xpCtqOia81s1BTbST
JimOWGgBTkjBE/b9Fta9aofToLvRxYrbpMtpZeTMEa69Vq9D1EAXCcLJIjgBs+I9C/OAZEGDU3gL
4sgvbpD32J96q5Q7Fhz+RYg3ttpAwMKllHb11XexoF4pKagfDMfi1l9Df7htirHFoG3P/GrNFYdt
C5QAbJpWSlz8g38tTW3XtD/08cyIuF2vuMt6KsqZ45ptf2SBoC46dle+MBO1ToiBEwkSJuvPHUAl
f69WarVeJuAPl2jkmLMxnM6Xe217yIUOGftXCL8jilEWRxz21pBmdOSYpHbgLhFHWsMPeyGdswm7
MkLm9qv5ARo16/SK4HOx8CTXnK5zctR2hGeUuzayybPk4Dwobkxvoyzy98HSkVWrs8nzd5ZoQHtT
I52s7PcnMFSZPvkE/bkGXU0uS80NrQj0mD+uGKB/FTTSozwUASUVYxOgZDnOI2ZCNZxpdUIQc0py
iS/an9jhDt4fVeB55LDfbHrc+XMDINRldGOxskzH1MuD504ATjkJ6reBxdSZeYzIOywbzP7S2XBW
LcSuGab21IuuO1hSOWdmMO91bdUzJ7BWvq/Kt9zPLkiH/Qhr5ddSCtEjZEmWqsFbqNwSuulR2ht9
WdbgYlDyfjmVtpmKqPHgFS5tdK1b3tpMBF5CHL3rVbdpeA0r4V9lBu9OQR04ZYEe38SgvS2uGDbw
MKm27exTcz0qUjDsTEF2zO7CB4+2DUQDa7e02mlPWxuNNYRsuXbJzDr7Gb8yZrmoZB031HysWQQX
XVGY+EbtAKQRRzbGIyJRDscBpgvbX54TeywCX4HKyher9OPfvdUj9Cv+PnmksapfWjJFzsaLwuLs
DDNtzTIK6fuCMyTWsXsufYsxA67r8k22hDALjLtgBHo3vILtS5fz/IIpfWdnMVvncWT9Ws2ynsNF
i2eCkuKjmJfmfphdePM9BYmZxjPRF6q9aVs455vOFu2lEy6rStsHpHZaJUv6EcqGlDZnkG6/9NjT
2ygeSArO6047HVwYqlPys/GX3IPgouVvjmcIQCidZcI+/1pLYiz5MA9ZFB/msAX0VQzrk02uIIGU
5l+IPJTESEcrv4VJqONL1VsyQW6ByKUVSuPoUuJLWxyqaWPz5LLt9V7G9C9uOqXMd1IKXKwpNQ63
LuCT/ah7GCDQSQ4lox5MzqkamSEo91ES59zyzjDfG8EzAp8Sr31M/0dSIGtD0qF7YB8P7kTi2nXb
ve7L6FjmGUh5HPXFedH9ciAcBycYJJUPENdeDmV+jZA11oQGUzX6mSd/9REFhXdbOsO0r2vgxY/K
WU2+xchCKrSHZf9U4+UCg7dqPP5QdW163tPgIqjWk5dJNSgHy7w+WBQzbQRlafBT7Iq1LB8xvulx
/cnxGqWraf1gv8bh9elD8Uj0KHVbW481V3p3KmBTxriAHYsmEW6FemvGOd/3XLHc25KOjmtUNjaB
wTpum23JCC1xJWdiaxTjea7EA4OgE86bF4z07o2clmVvLHVwpXug6/qzrtYnohRfo9M90XpAk5L7
wcj8fljNHlj2Q2Ep/ySGsb/3PfqTwSVyokW8YE3NneeqC26VY1NqSocd4ypzpq6R/5NXaE9IaNpP
jbNzuJu/pSae96iYwR6uUnnER09hVEQsgycdXIqsKL/SjhZ238p69BJinpKD8AdV8PNl4luEPH1a
Sg4j3kc/8vrXthxSe6ts65gvGOH3JCECGsQ9nEDnQSx6AdwYd3COnEluaOCjv7l1kWV8qd/Lft07
c2MXt0Ettdk6Vm7vw8IMzF54Q9Ps3RIzSYsojaxnWnOyPetznp2oZfHYank1o9mUxsno1kRSgBWC
6fPS2iyqbtk5vMOy3pmVuNbTFadIEYZHES4XYZdQ3JVmZ8ppUWZnJW6mPl33oSroL2WrQUR5mKmo
9Qoz35HJYBSBWdoMN97SYU+Z7LVLsFYDnYr7qR93tkNyyokGcdcHPdt33FJdmLQt8zg4O+GCvodA
/FSmvOcsg8JzEj8HTtRrAvk7t87zZO3t1dkAlHanPa7S4Bv3bH9TLjY1oY0VhfNmmJpgWxIUfUBr
FvvSsxaCCmNW/Yoy5V3foxAbEC6yrYeR1N/0dPG8hOzt442id9ansb6m2zwi0f4YWgWjxTKWv2mk
J/Sou0Iz6C5odM1pIAIFCk5PQuGiRFG632Z81t9z1ydggzmxa9C7C789qYJ0xqafFnPIbRh/xIua
LRyZeNsU/XBPjqjJjzxNqvvIiucf2q27J78Uw5msXvQ48ce3niDISef5mWSfewu9LnvFblaDZHWV
81NwDLzgvouP6BHO73L0wm9Q/UfC/qn+5J0VPxTUtAsfHFcMP146bOnYtAgjVWJ4Cyi8AFBHxHW3
oAQC9xw+4DLMu5WzHLU+ujtiJYPeAP8fgSuGjrarfLoXj5p4CEYdqleiQcZnp4fvsokmXqdEDG/2
yHKK+x684trmqLDePJ+DepwOpO/llhrZaUcEqXijywTqEtVDZ/RGxL6wm/kkdewtsBIFYTkiSeZm
CrxLwdThXKeMBFJs/5vUNuHHwtwliTpuN53qU+qV2YGI3SJ2rF3mrnW8i1mq9gnJy6zJkuEIAOST
7Wi+jh4MLJ4XmYvmUiNKQzTqKAjpal9xZGrivaREd0ckiPMlery1TPLnlUhBmNfMjzFPjQN+cOwO
Ye2v97kHgMvuSjzMwuNExJmx/wU8MEUinZzLMFjjN4+z+rGkdflcxyq/dU2bPYB7u2TleB+uaXPT
Ldp2txwAiE9bxMsG+T0gz/UuUt1+02x2DtRnPtqkL9nEwWXM2/GASEwiLpyqm0ELnC02Y7qcisW9
0zv6lqFViHiPwEfA0ezbqhb7aogpcbAtDox93b14hjN6G3nVgfFpl7gRc4iikNSILN0NWUpnB+9H
38UybBIYGvnFJSqdKABZGwZX470HV+1k8PCz1prlsoydOneTsV7YcjnbQTTWZWJuz3CDj5vPvR/K
bU8DwJbMn/u6ZIS/I69bL6ZpzLbR4iPvoBD7je53BsbW7trndZCp98WwDNevlmtNVbSfXnoKicks
jfGGomD33qqX9sXJx+a2bgjR8oQq6HPOPXbTi0U3mZbXeFGuSK2GQTJby3KklltsO0svl+tA7yVf
5e/YROOv2jClzABytBtCghFTHNeQfqaChcFTdYBdSpEQxQTxNmjQwPP615K26Z69d3PxA6B3IeNX
SCe99xPEKyOorstYd8bxLpyFtWkrJs+rDfiYrPOwCRp2HpQ8F+AxSj7iQh5GH6KYjpT7Evp5eZx7
qCWV6XO2IE0f3+KWZLCihzUZiWxubKq39jbr7mfMzvArHPCS6cnhOZOm7qmmm+jWjwKmRKOPDQRE
qUmUqszFqjq9y6fqNVoz1lxBKDplPkrC1h3enFYxqE3Ls2qZYaLUBxytnIlHf0VdFwcXk91YwySu
u2Lsnf1MurcLnD3w5Gc+kxk6OiaXNCeoq2PzClulSaj6hvC/2A+j71AMS/krxxggqVUdHvKlaHZe
obBN9NjDtlPQ0vgEUnkT1cu0bwyOKCk5xjg8W16KovCOFlupU8T+ggNd431WgV3va20oMOkIhQ5T
nL8BynqoyJDvLTf6gqXmnvm0HYL+eX1ClD/EnV52Q6/uGHaaC2sBRzcymc/s19aj9JkJ5K7Ls3Qu
bjCPLow9aj9iPhOHehf31XKAaM1sKebxnnF7H5G+UpRl90cdmvwQ40h9q8swvu2XiZ1Vm9NgB3xm
Hxpk9lHGH2McPWMRwCWVEtLFrqYJmwPgxVAMtJgpErQQOOAyKn81JPvfTB3xFlCgNJ8iQxPusjYP
gFPqOjGhDJ/Tpev2kwprvcElwqZG5OlRrOv3giDdfvQ9zWFM6GXDA6ze9dMf/DAMaadoDkhc11rD
tpdq4iPs17xllMGpye85ImyijM2HXTUfqWrfqnmOfvWLKi/8xfo+HHUenNJei1uCC9Bq82Hwv0Pp
88/B1E53ViWWd2k5w4MhSQoq0yz90Rbi3e/sQF0jtd3tRMfje+XbHaZpuzzjJ/RvB7fxHvwR7IvN
+IZu7cJ+5EApzmkkm0PX6O4Mtx34cWblzqkZ8ARiN4J+VwzzY5tXwx3l8/wW+vNGa8t7ZqJpIW34
5ufgT84HrYugHi0Fgls0BkO2xGNyjCWZzs2I4nUSQTjyCyeBEecjrk2CKF0IsDe1YCTEOlp+eVzh
ByOiec8ox8BwyZ3qUqeQNpisdYeZHr1mF6fweTeEPxy1xXULLsCaZ0A/A37WbyF0S5rN8VDt+1XF
b+1aUZ0V1rb4IiurFSXGPXCNripfSfuLiCacST+mobWc5wHCT4Uf4zPt5/goHcf73ramPWeN+AX4
szn7SzwmVD6GL2zbn6tJFDd9yYkWXOz6aCLPfssDtrJ5BzzLtu38Q/qR/Oo66Jo5U2dyQOrQMnk+
TxjIb6inZI+kZPcSTX30aIe0oRNjJQfCgHZrSjCuc1fC5WOcf4Bjbz25hmbppcvpd9OPunWdz2qk
k8eDzngrJ/MD41Hl8cCyAaq3s9V9kP2Y7AMrEl5N2WZqyymJNIldzOmx1lb3fR5EvzWttC5ZUEpy
9bnTbbSd3dbOGG6Dymp6zKxlcKbPxuCMqGuEHHax/v7KX05WNWsqQj0fCNUyLOlTV2GnPU5erKz9
OszzAXRt8BWagCGgA8+7y9rn2kvn9jPH8IifZHJF48DCDBlHtcga9xP2x3QHEAsK9TzYzhk3RM/u
XMMW3A0sLP4uc5jcvfaoT2SQg87+cOIuWPbwGPXPmI2X3E9DHx9SBXN9I8PVvdA05D9OckBegmWJ
drb4vhW7dMLjvs8YqJZXXvYQZvkeBY/dcb1UQXTBjZmahPHhEh1pEozVqVkRXG46N0NKg5OMK9jp
hVtuB5wf21JFnLIcU2UHnnwgeloTE91smka+4wciLTrKoGCuzUUrvpuco9BdLqcq+I0CB62a1zEp
bCVFqVg8N1bl63RPop8jnwyGzrn3gyr1WFimsdyX7Fp+TY5Xv7gcCKhVqPQTmcE5vYS+qV7hbFWv
nJ4Y1uM29X+ugww0bHxaSu9sTGXFAXJEvsNV799RX1NxPC9dkW/7OS/qHRjRlY6+ZR5PNVoiHlaV
jg+DC3vmTLhW9RuYhjhNQDnfNFXHBDuOrrPlsK3m5tBEecFWc8oec0E57oYlQZZcWoyjQWZ31e9Y
o7lu8ScE4hu0O1Ud2oLyRK5ct6LLxu1QDnG1q343GmPSjbJourxz7JkwN5QkXAUrwqQ84mFmgjC4
Ll/fgJKZD2MNrmWzjv38MNFJGm2DLPCnJzLmyr2fx5Evh06VN4TZx+ol7bg895CEFrzKZjTDTq4K
/v2a5T4chXRAxgNLzmaiWei1nCwnsPctxIEyKV1rvg3KMVyTzAn1GwMPc5wkvVJPQUvmHQc57CZP
pMHAc4Pb6lngG71lV075YcYAIvH0XOfbtmD0hCUivrbysfsMkxKvCxFm7TPjhNiZA50wJSr6FNcY
91dHrnpbzapgnMwOjJrFwoSPq1f44RUfVgQnbyo8RI3OM1SngONs6MBVWDXhYSZBqfA7zmzaUJwg
zL/QKhyyS17xF2yCaeEBQv/KHJzWxqR08ro1a8bcdr9yf8Dbpjlw/zCkaB9GyHO/VFjpVyoPQbJM
3XjvM9AcwWyE2CbECkeYCsHZHLSXCv+IDcUZT3kFVPrUDgM6bT74uCdw/Y03Y48XPWdb9UB5yCIS
PTXVq8f+/Q0Hx3pHhCDGV9Z3sccDtcX8YF+BgANTWZ7NMO3fV2ydewulnKf03OC8izo6A96g5KRs
6OsxLH5PMKzzrQOjSR5HUOjMbseiqffIMGN8k/G8PcTwpDBHRXTh7nnl3vsEHwWjoZVGXPGLKHZ6
Drn6QE5Ar5rX4jvszeElyjx1R6dsdkBn4JKhCiWMtor9Y3ZUSqySIklpm6TtqMvctl5WA2fza27l
cq0991DPNhsrEEPug6AZEQNy1WA7VIFwq5MFopzy0KkH52EDPE+pMVDWkuROHV8ozkWqjxaLhY3p
NxzRRYmzLpRXn+2AXeKOsxoXtymv5rhAaPtngU1o2BR2bZ59lTdekreau8Lm4M49p2vrtODE9DYG
V+C7v+DSjdo/CNscwYPdmAcArON0HurjOtTyboxU7N6TSrVdBAmHrRV13DWwxtDnRxi4K6ck6CyO
ge4f17sdZfnXLIGY73yOeXd0mrvetpuYckaj02bJDInn5ygws2x6EzjtJh1V9YyeG70XvZI/F0gJ
86HsoFC4bDo7blbpva42WsBGNzNA8CysJeriPN1H3H4lR4JwfnMWDHLbMUZcOdkYvzhYjxavMKxd
GezytoJ7hAmBKKzrZfYd7Z/iI50QnumF5QbVmeKjy53Zzg+hAYmNhY5tN98xphvB81MiUdDuu72M
WnavZW/VN8wwlw4Hqu/f+TGlwAk9pfbBwPVjvpnC97BDL/O2BYXeOVe8k6qT7bqjOTRO680HKo4q
nhhDznRlaihuxbFdEcmop85Q1MGPAw1uWasQq4Hb3zcQjB9A7PHV6BxzuueAU5M5KI25Gf014pwY
qnD9Hvh1+7mEoRi3PMbd5SI4H83gxhpqaza1gVxMdGMx2yFq+29GhfB/+rplzoEvLpqe/phiLbVT
1yebVjQPMmLufGA3iu+mMhqW/Ti7FIDaPCOZ2sZd9iwxb7rH6+K5C7jZ8NbkOn6V/hIWnEcj9RQX
6CanCOJVuyvi7GuMXdhA7RV43BZ+fMon5CI6RiL1Ss3hOm8HPXjrppWEEJK251FHG7dvbtLejbs9
WcH4IKwIkV+h8jfHaXR5MuRBlYG5bpobggNNepFRXAe/NNz35YEy3z67GwLFzSvqeVU3WLMpSFAI
JYR1ZFiuxxZz0HA9P3vVSUCgXrf9YOFVppRx+D20FkAaa7Xka+f19nIxs3TTH+4arJSnuHNanbzR
GdS7XVCu/Yo9iN1B5Jgw2gk5xbBo0Cj6Z1rGF+iWDpY8R8U6CdoohyJuPMD5wYjuM6U9zwyGKEV+
ovoSI9RkOjqtE3DjMv/wgd7gEpzNUOsHVPlyfKz7wv226rUNd0SyvHlvtyPwtYjOL5LoFlb3usng
r0z2hVoE90lnDZ2BSINvYSXXz6yw01t6wh2Ov0JcYFSub9RrFOywx/EpzNb22NGKC52EsIWngugo
2S7d9xQd4BJ2bIo+0jW8YTPHd3I7W1NgLcJnCqbUp8Qjy+UDVv1AiSGITMupvpxumH6PYLgL7qol
3a7ExZ+KsivjC0j96BJ0fUD/tjQGyCrtoInJ6DEM7bk4jlDWKYBRBemRNfw5+3FKhCOMv1lsfbfY
+5pjKPN+W1qZ+KqLOsIN5mFPmpZSncKpse9z3xPhMce74J4N7lj601tKRIq2VEcWA3HkWDWAAlrL
9gNAYsACrmFI7xcbZ3ag+/zdW32wbtWMAkAO4xJ4/nyG2Q+mz7Hi85LXTA5nSVFJ3BGPW5TCiFiv
6bXRQGBcTXlIHuoqX5/zwgps5liNjTMP3NItZJ/5WKEQvruKrgInjMElhUVnbcO8YlMZ5iNsWC++
GrMZRTH0nsqbq53LTSQyCrVWeD1JLXHS3ePeiuUOV3p+TwaKc0YBs+nQi2yBOed0uPMIHdTPtF7l
1LXkLHbOxIktr/H5J0jKHVa7+krUnHL4grRMkqoDGHI2qvPGbS+LHHi3bvlYHZkQhUsB39IhUuJA
+xGsTrXVvR5uXADUJ7poGI456Rvx2YZnj4BkmoROC/BnLc3wthjnd0SpwF2np28kLBcehVQeLCha
N8xPcdB2FIEnlj8UT60yeESHSLcbVE96gtNRnNWMSSLwLP2SL370vlSmvXGwWDwgpnLh0z9MEEMM
9nYW2D/LOCvczZDie0l4aQSUQKynpwo0MG5z3Od7QOK0gMVQmPKP2hutM4O3JJqGbkisshgoNjd/
+JotvcVtVwZkOthLylk823NU3+AkwU9p2xGpBCaJR5f3jGk1B/0HXy+L2XQg5W7XtItPHJCrVyYO
9VbRpozI1oAyFSlxp8Q3cXwpKXz5OVN0BXl/oRnAdFFIYKqkgabr3R0hcQ3+f3DewNUbFF3FI7UA
lLmwf7GLfK8NQtZmgO8qcOPfLY0bZPvMxsNrrO43psTpSKGIwmSMRSj519w4Cx81bQXAANFFta/c
HW97SPyrgHmls7Q9lwWiFA7jLKki0/xNqvXP3hxMkOSvSZWCHQld4QV/pawMrJeUc+SsuWXPSg1D
R1zWVE+fRrjM2+w6vC/hoOV/48z5s0nqj28r8JNg/bIddm7i+uf/ZMuitHwW64ILdWisMKJwZPHT
bYXmzZJaRxwOyEtEf/M9Hftq9/l/Nim+K+nZIHJJ9Hu2DY77L4abYQxi2uWZPqvJv6qZZQscsbBZ
vDY4iNSwz2ejX+ZUMcR12FNjhojI7+UIaZtJBqva5SAUP+g2iCcOUIXN4TUc5+5NuEpYp8BCMa8Q
ZspWfDBuZg/dCb/8XctqKRl+k9o/Cpvu2stSOuozjGlE2mtBUIonc9zUgJ3a5rFE1rASyna9u8np
9LeIU65JasW29rEdAlqDXVt36phDKtM7BYtk2UmThvislWA8V3Iw6j/ixb86SKyOOqmAmw6pjLz2
S1xoJqh9qayTnS7wJJUxfZeEwbTCSm2Cp9krQepLzgof9MzxrMtnyJRQpYO9R5atSfrM9/xtmVkr
20IqrnCgY0sJtkNuO+IE3YucywJa4BRUNme2WQjUD0w+3dmBEMzchPP1Gz5DsiOdwN9dU1/DXmOe
w/DAxKr4EVSNKw6kfSO1I5C4fFbRTDrDGuar8Z8ApL0rJwJbm54e5y3oTho/2L3NLAGoY1Zil57u
TxXuVclpRiIcx+EwXOJV8piJVgP3cI4GDC9Z2C5yi+d/4DxmFc0hq4m6bgBreUQjA6Uhdpu8QhZw
JBlNF9uM2CwV1ck+UQeAqvOynrp4sefDH365/5PN9KXF31D/+/XvfLZUtRRZrv7z3//0u9vicwDe
/Vv9j191+Gqv+Izxr1/0p395/M8//jj7aq/UjT/9BtsRns9H/TUsT1+jrv77VfzjK/+3f/gP5+jL
0sHx+Gx1o67/WkZ7yD+bSn3u1/+/CXX7xSZ6eFc0av59tSb/0n/bUz3cpDYqKLl9pqaINdzz5mtU
//EvVJbDQghjyOwsRMDxsSX+gwoi/g1rF/JOIEQYOJjecI2OrVb5f/yL5Xj/htPV9mKwMqQO8Xn+
X7AgDtunPy1KcO+hPvl89+t/JFn+yhWYIiikBC+YaS2zgbgOpa7ejLpYOrx+NsL1ZqRGo9m0TMqh
Ysc408lauu4Pkp6kz50AwB0LKFlDnBGeTOmxCQDKqvjK1IjJ2m3TGh0Hrd8OH5g59e+B1ujnsPLt
HWEVTk4mpduMIsoKag9GALjHk9eB1hayDJMiYhy+KZ28DRiU8jzZZljlbnwwnpSnxJqdjcYl9IZw
NXi0/FXVt5HeJcKwnt35CewdTPneNK/WHsFnyE/k76E3gtRy0XnIAn1C7pt/8Kar6NLKgEVpJkv9
Kx1CibeubfNbbZcFNHIZVAzp1nA4tyB4uw2WyBXFIjI0XjbLaDMEGvr0W4HP7xPD7KqBmJBTZ6JA
adjG5sz7MrYmhTzsFzpKzGg1P7W/LsF2Hh33YCsX2RktuNkP9IVSIyKUeaZhm4Y5pWKQ5E1o+rce
o0rHjVH29oaIqOBX5TXX+kDHLEmMh2k5tPWKluLCALyCsGPz3TQuRUe+LOeJNaiofkZ+y/Bxcge+
T1hN/u+FQ8w94Ndr/Z/0s6eZ3nP/qIq4+x1akcViy5hxPvXdajVHK7UZGcUk5hhe28zhwJX50N5L
NQh3X3AK5x1xS83+qLE7xFHLpspMip8Fc1gqR6WKXsWUM+sm4kC5TjqOn+jqsMftcLYvK9VtX96Q
Ta+TRwkhVwZuXc5WgfuYt77/K9RTj6RaAGDYzLFPaxIZTiYHuvOWcrdOLfQEV2t2QoyWneAxV2k/
YslpoGWdahMJlmZZQBm8RV+xnY2PvhBv65bcFaVukb1nNgRKe6qF9bNX83JnlwHz54PTNXlzRLbN
FsRARReml9EgzrwNRyRmQKtouXNWokzQF9JwU9KZM2wmSI4Dkm0zj9FjOobIsVfM7mDf9PWsGgDl
fS3Su0GxQd9Nts+vUdxTPdtQKeXtGUlI2GJuIeHddtAvBHqJz88ZI98Bp5ZcjJcVO+J0Y8NHXU/p
ENMh1xHw07ziXstdXFFgAS9Suu25i67OqJJTcJQoadFUF6SVtG+tZhHud+LTfva8UtcFfznQvkjG
gWfWVqd5ZWMnqYI1mWDOpj8Jyhb1q+6RCu9stiW4c6RViu/E2eLq0nBYXpEjNfrex5px1nuCcDHl
+5ldgP9k1yREktx0uD9t4jDmrut0OF3YLbj9dpY6jHnDyFWzEujIeDszLsZ+9ntKjRKo7MioDR1C
9yUfIt8GsRa/Mpth8aOyzJqhnvTOVQspgo/arxmu0MjbQJyjV44a3hIt3VhuYBILiw5x12tSH+Vr
iW6WYMTcEyqU29pUjjo5zai+/EnW2INCyVmKMCmMacYOs3UfY7t00OI7/1rXkHv6fcn99Tkti1Al
rLtlQXg17opbBy5oCjqlr8cnUnoUlkGZ9x9D00Zyn8fp9BjMrlvxuecsSqhnsH1TJcwNJjRjfmfu
qvZuOnE3F1VJo1zBmZDOD2Xo7UKUdp+pfi7rZ1EWxRNZOwyFkga3o1nsqKHSYcomJsmolumegbF4
JDw/fq5FpL/7Mu9oyittvTdiNh8yQ7ou2ZUNdUfcF5TtD3oJOfxkpLfLoyeDa1ov9kDR6QBm9Ib2
odAC6IF35jEmpsOkqQEIual4BqeJWgreLPzKhg7KFAAQ92C/3HMNjP6h0H4GS6X369vcpdl1awWc
8ROK/eAtxrpq71UkYgK7m45k828X14M8lDRt0tWWYYROpqiin4HQMKjlieqAs+xKMqa8n356Jxsl
v9Hx1Qw7wq4suoygg4dKBsQhGgpSAMnGlgezOy8Kas8m70cVLi5/FjjdDz8oA7EzS9PhSw6qsX+i
Oq27EWvAwNtxagLcFZ2h10bpNY+3Fbfzq9PHjMqdCb//RruFoTCwDJ8tFQzjFhuDs9w6XSbviq5O
sWQWIiQhmK10aSrkwd7hwjvi8UT3SqOciKBwdP0CHJy2u2LWM7orz5yYYLIzh4nvIBhuqPhqD16v
Y/LO5fWlSpgEeCZQdbEGiQwhPSUBz1ydsAidsmlXQSJJPeYxUx0tjygXy49+vKbbclmKCoR063Fx
4ZjJzpGXMoxH5uhIt3kzzpk81+E3mmU0HpiFhBgauqfyhCvXO7bWGPN4Jo5HWyY2l3qXl8Rjdzkq
Nr2gtiL1B6mIiZRbjEGi3HUIjrSxwRkoOhvHF7h1Ig/+NAbdlubO8DALztNbVXZkCVvKNDd4Z+In
5t+gvquyKD8qnswYbtaS5awmavkwug7NGxxtvG9Tt3oRPtdqvOeasH+WvRjHLf1D6OYj78YHOxph
7U2o5h8V1OQPBwJjzhOZuQdGrJ4Qg2486wXgZ/59lX38i9pE4P1sAWSQ1F7GixD90qqEIYbNYzOP
TmUwXGdQld+LG3vo+Qi1oyWgDxtPELM0s3Ldz+ixo4sZeldT8CqeI+4ZXAONQ3raIgGSb4FLjjRy
wDquEWSw92LHDdp9B6Tb32fK6k5YWIy7aX0nC5LIOPH3iQPfvZ6v/vtIEidMYCsP9y7FiFFS8rim
p2cu9UMapr06zJ2Hvxa7Ik6OEi4h1sGiqgl0cPp4GlT7X9SdyW7rTJatX6VeIBIM9hyWRKqzJff2
8ZkQbtmTwSbYPX19+qtQKFzgAreGd5KDzLSPLFFk7L3W+lbcRhbyAaKMkBUF0+zQsshWFv93+il8
pOtG57BkW9gFO/KXKTQg1km3U+ADMekLakbDid7Fdb8mWLYu9K4t72OH5Ll3cL3+osiCwSX16M8R
gnBc3fZQXebrtbfeup2lvmkvE29FbCbPyZIotIphomKFskpAl2a5/FQkKXW4cmG+xzNri920Cuu2
izWmyWGx4ZrzX2YHJrX1w+o0m0yzRKxgdWQJrlHfwH/RL4Z61ZIc+maBP3IpWUdD1p65mWzxgeGq
w6GR31hzy0KkzdqYldDYWlHbjcPDVZb8npLqasvLerwwXdn+DcY5/07YTBWhMXrUT8yjlf1tp4Ql
WZV19YumWe6HUUvd58jGA1XRRvDcsfI7UbajPzi+xnx+cuq+eCp3D41ySXmOjcTAkHcqfyWbKH9N
IDxPQdOuB0w4Da+4Febf0RDVI11whAHYb8FpWNgefhEVbTiX9UnwSete8rZ4pfPh6YQ61Fn39ada
Uey2ulhwLVgu5yusSNQKcbqktpAr5YwQJ+0tSHSA9LmFE2RbDyXRJUCupeYcrHxKLpbqiuXKoXAH
jYBzwMJGfeJmnzrs8sqzNgPRk+dEEJRnlJ8JwCezT8rINjUwAJDcG3tdgycq050r7XpdjpJbPtX2
fkEFr0ro6aAe/FqOxY0bT9lqYf6erZ6YdW7jz4zU9Woxi5FyvNbNSkIq1VVM7v3OmXbdooYfAubd
X1vkPVLpRNltNKV0QbNxGcRbPFfTl9u4xnPOHYMmmoG1Cjnj1XvBP9BhnlhzUE/B4K6HFQ89h4Wy
CbBnJL2ICdvMLiXu154h7J8pEIY4NjrW585qIxFMmK+3GSJiHdUELYLDkHdsMNY2Bwmyepynt11e
uNzrG1vl25hdZrXhfCye4z4GAS6FrU78SPzaZpQZkKVJF0Hzbb00BBpQKCN6Bhf7PJcxy5suWF3M
ZqKkcMimyePNlXZPfMEZEVp8sCwIC5jHoCf4NQ/3scqbn3ke3QCXKefd0PQ7myMr8s5E2MPKP0B9
0+OhsKVejf2j8XcWExPgCM3F5e4AFA1t2mPbrQz+0SibZusPn7O6l0XmvJOBp/dBa5oahQjKP/Fg
apOOkGDwo8H209cUM6u/8wDLrTfMlk0VMoHZ67Yu4ulnNWjd5CVJltPssYdkx9dFH+Im0E4UU7a1
YGkj6EKW3TCvsRRDNaFPdiTjiOws9bYqJYoVpbluurPnqVpCdBYGy96saHEWQ2mqg29UMOJpQSLO
5NJLBBBDc6/Z9U6Z04GSJSiPTop1KiwdCsD2/TJTAyTl4O+IptMu5rjDzNSRLBQe+LZoTVrIV91d
hDOweychXJ3ZWY/mLk98ieQ2i5hYusOtLBz0gom3HGeZ7XRtc970YBP0GOVjgmOK5lr3qWQXZoaW
SBhJvWnNkkNjNTym5tgd1GZqCNDvq7UgJDU3zbVQHfNyfRz80q9phS4YEQhi8kA3WPpzFqezDqmG
Jwt6ujXX9Z7DTP9MrqcpTrFrYJuzSuzKzCYSBH6pFHdZcnF0HbH6I1iTTOJxJhI47PsOlssGrFGB
1XLBUrKVCfAdHrhB8J0joY0kBq7zsDRMFe8wPLn4BLGJLacilm12KO1hfGnLQou9chXLzCboTfME
ryVIXoygxTCpsmJqN+5S4qXtUgcb6ILrC4qYa9ANvdJt0obe3MF+QO2gcaPHydbs25JLa9e5Y0Zb
NJ5wjp2Q8xj9/mm670tZipCRsI3D0YHVtu30OMotQAHt77FHlfEptfqUqacqC3UoW+KbR1KPiXdI
eDA3l3gC0neg9UBVZ7OKs+zA8z9L+H4Pbhoh3y3DURmsUUEGLZ67QWjmfx3muU5pM834mE1H9MM9
x+wJgpIbtOZ3bHmYEpVr1NWFOt613hoiKVuqSC2elLKEubHPnalKD2okkhfxAosGDF3SWdHqVAz6
A0FMfC59HyuqwxYq741plXvAPzhwB6wr1inlpVGvtzaOf6eZ1cuL8LJhDee1xR44LGwAj4Gz2DpM
2mXOIohWJt03EwCf7Why9T/0hFKQ4coihuvi554MBSVwzd7GROtRJwl3hR2S2Xb+brR0Px0hOXrT
HeE4Y7yUA46EG8k9onwI0N+yZxbGxDiIaOFxG69JthpFal29x3Fl2LwNrJL4wTIVUCvGhVv8osYu
P01c1eV2MpXj7Kwgi+NnrcaMFtvaJxyCh7nFLdsy4naM6WxOIi4o1No55+/HAJau+rYYWuxAFVkO
FPfZTnzCdK5CSq9IiB5M2OsyMstB5ZugXJEW8TjJPnLdOsg/C9WIPz5sVDzTxKr8kJ1fM4cLb3G1
gyo3DLed1S8DT9RsEVe6NLxGsiM0ibhWxZSJaxYbq6XGGmgHeh8ynZ0ZRjRNFh+GiQ89jYgzEsVi
V+2SGSoq3R95wGuuNKfr3MfWwvD8qL1attzbV1XtvcJq5c6ZWK1vR0mPUSjB6PLktngr91YwW7ew
rfQSsmh1G9AqyTUOaFodLMEy/6ArCsu1wj6ptwuRV/ZaEB/Ah2t2DqGryv7iY7e4N+akqggyl/qv
P9CDi21o9Pcm3yg3mru1a8KaV9xETe1wJEwbrvUJHM5TJo2YluE1n+1wMcuWT2b11bNLMQpYi0ni
a2T9WC9QEwRHTbgetb/NaCZuIliREONmHNMbp7wamLyOzuqlAQmKoSGv3qnaaeKNmIIBkayplp1g
0P1DEC94pftgocXR5aqlobfx/srMLj4XuUCzIEZG1DQWi8MjYszGk7QlIkBh8j5zt2SHeE1zMMvO
6ZWmZXeAKEOzCoK/xG1Jg6zS5bQiOWzxKMldiEZYW/tvvvy0sbHtb5fTOPZyeUNJCyqE0mR+1cgl
1E65XcfUmPgzR1HsnbphGwYqMj/zZSKvz/s7DxDKYULqco+yh4GN2DiTM8C+Ok1cJJUqK2GKKJe5
bR9rOXeHgatkurDdypNnqsw5Wtx3xDKsC/J7MIok1JVd4GMJKjXsQOQ77GqFAxz0ySiClaAVCyWa
v66J0y/tryZMQB9HAH6+tDMEB/c4axkjaz0b9bMEotZGvjW7OiSgbmdh4rMvUrtm6dB0NuTgIGNh
DTSVLXa2G7PqRFQeMxycmdA8AahuPJSeFUNsbAH2npgFxzWyCwa4a0aCrfjerqXjd/scd4v8GMsl
GB/LxKj8g02a0+bDdhPvsS6MZf7pAe5xQsXbzFR5M2XUC+5ZDBiMMFWbODx5GJBTbheFmnz9lQbp
OFGl1DHZdRR2jBSXNUh5IHO8KjExSU0mobuNbqul/cR0vsR/B5Pw63MBMoXlJe4JpoSNblwWYyT+
+iHHdlYHjv3naoHrn50EZ852NQmKfAPImbB9cvOe3SdPBRy+gwrgE9G1IUCVzjLgoXcJl0bzyAMp
JmhbdblSIY9J5Ke1bE+5lSwvHTalfD/6VjPkG197F4MUHJswj1o6jOBY8VlSuGFrCk0ZU9JVx7hZ
3fakBapCOKTziGFsTssfY4nbH2IB8pWabTY9cC2hDFqtzfEwa10Q+RPDotonRE0xIlImI46oYhT0
dGLwbj0wKHDdVIDchTYd99uJjDjQaDprZ2IqmcTakCjOyZI5nLuYUJQUCj+j8LcHEnayVo227fN+
c4ZtcVaxlqzJ/YJzJo3fL7I3typgm8R6yGj/BFKl3yIvnYBdUkF+j9x8gxhA7By/AI4dLBB8sY81
1OD70eQ3URsnhjNrogSOaTsJ/rMZMrojndm5r80GrBTrf5/EJUG+eVOkU/nd+PX82q/BJED6+Qo4
m0hn3K5Tr1a+2nH2K9mC8id4qSj4gBxCsGww6fVGvUj6zdD441dL7SvEK9O6wgDjQcooX6buDwX2
uID9cjQf8wkDGyrpIr8Y05Jdhh3nsaivbaaTDy51Hdz2BcAZda16dTz444PZMzuYV21FjhPpZkP5
yQ4zAkYormamcYTIdiaSjzmmmTGxbbzE7H5GT7tD2NLX87B4xpBE/upxmV0zh4eC6/8ROrvfk7hJ
MH8xoDQhQ176M3BEfGQdwrszDt30NEABYBkouhhSHSHUe5ElBPdwjIIyEjnfZKIoVZ7tFAaNBVNe
BgMLGt30VtHEwYyh7PUceBm5bZyVHDCFijmJrmPO1DiB/LGv3U1GQedpybqjyDv/QxBImLnlqeqX
TO/wM1o4OmKWROHScqO4FbHD4zvDxsuMziKaRxlVsmJT0fH7bnMaXkJ8eWz7J7FMzzHSC7aqUiQT
MlQ2+6Ep23za2sKbznMgMG5Qk5r/MEdlDu9u499WBcVAUQ0AIEQDxmrT1UrMRzMDKw7Xu8x+HeJT
GfHFGrnGUQ77FdsiI3/JgayshA8Mj3tKWcB8y2y3BQrAlkRGHXe/9ATwqOGIDHIVr1tQMmAatNuQ
f+zAuK2tkM9JUo5Y/XPU/V0AWimmTt607I0StBFu0MKgu7GhQQ4iFsLIqUjOjVyUrvsUT5bx6g9x
sO6q1UofrM5ouYryNYclz6bpu+Dmzjpk8gdc283IOM4awzZOnbo2Ds7t/CL5Jtl40mSPOwcPItJ8
Ix5KgMMZe3EQKZukH1C9NB1Qzx0mH83C1sLCY3XX5rk2QAS5cCT0H9TcaDucm5KfJPEN7gKLtPQO
q1u5RqjLNv0TtOAEMT9aLsAFe1I7ChZkvzXMluDx4C4VzcFjrqsjs5/5xOTmnWKCOXbUkwCdQwP6
hMeVhS63McdcrtscEDiQyJa81ztQsoHCvhHjqFGV47dnr1Xx6A79EISmcV0As4ZBCPL9Rj8OgKPF
DY1uoAkCZ/Y2rT3kfzC9Gg8T89ewtxW2mNue13cL/Y6m0EnHkHyQndSWR51lsO+p1a+tmlVvjcnk
lNGDSp0hmsr0caz65oOKiJaqZqPtCbk3yYyfsmy+/vfS/f+bLn+nfuonukV/hvOH+v9AnHco2vi/
i/PbHyT9j/Lf/v23y74+6v9W6P+nvH/9Df8pypvev2zXxY5jS+maJGiQ6/9LlLf/ZUvbx5pDedA/
8vp/i/JS/ot8jwmdHv8y9TcGVqb/EuXNf5kmS1ukfBsyv48X/H+jyZv2P+yx/2kU4gVYpofkzG0S
k5z7fxCLKFj22qG7HgAruCLIMU5vicNAXWYkBC4euzP+ur1FP6EK9F97NXDoTe5wRzVO88bGcL7r
cJ9daRlefRVertbc7NOi0Qr3pRrR/MbMBYfOEFfFFPlxPyVM5dEbdIJ45ob//Ma5zWaAveUnqFeJ
p2ZIESE8v3lLwW1kR8qSFVBXNb8mjhpuSfUWj/bUObcuvmwOKY3ip3OcfyuB1rtGre5LnKbL6zzm
HhNr/20vkt/YO2Z67J3cO7Bjss6Tm1rszPhZznbXXFgJF7/uwz4uhztiLMUd8bzvnIPhxSsJXLul
ZR655RoHqySXmsTijQDAcNcMFbEL6TVvYua4lDpJvdfQL47VkkGNHlT/m4nsc6xEerz+pMAVfTEK
y3kWevpuu5h+WhWUt4nPS54m/vF5Fs5vK0AiEf71Dv6af3oJb+DqWQWYoXW1tv/8GWntuQeV8j79
8yp9Ztg77mgedFH1TUjz0yvWPuSMJMOs1z3EE8c91LAEQgJIzq+dG81boKk0J1k5DXdaVsbBYeS/
IznJMkKmc8ipuA8Jrv/yqVJdIDv+CEOwV2ALIuUeM1vxAlmAN6CCheACUtllLG4uyfWFDyavd4FK
FnFOL+4mm0EChGPuXVbX5C8RvHzHU8aN1jybtotbYjvqkH8PrEnmqIYnVXN086YQhcj8rjS/cyLF
a21cBwGYKZ4Pj+ijgRfDK/bXNzcnBnIAeIGcq5aY9YRXwmgq+Ret6Zvz7mfXC3Nrtk5zvL6tbBI8
OBn8yTVyV2i1FRKywR6Ch3boUV/w6/tL9+tgJjkiZniHckm9Q2713xarsYvtFMtlEZ1NLQZqauqP
lwIt9b5eyGuM/dW0avWvRmzcyzKm6pchxDxS/IcLT09t+dS1gxfl6eTdiawtbuQQZ3tvBInOwVv6
r0YBmr+IO+POGRY/Ur3FmYHwD/XJQUPHvDU1O0nLeyj42l5gKEOvVkS4XNwx54JsAWBn3b1nxUxX
qj2zdrEKyicdawxT9Cj4KNhXvsGoOQeKWMmGOGYD7xld5dsyGuaUYWnY4nYkUSOy/k5okbE7D0So
tz747p98ckqWiQH9MckMiMjuWB17vt/fTVzwfuNhSKESjMjfajl7zy7ch9aYrDeF0P6Y2x780sRM
201pLelHMvJFWFe3u6GGWB4SSBKPIMHzC1e9hsQuZFTPdotjT3PSwECRXHoE1JO3TsZOVtm0cTGa
WlTFu23UmJN5EUsbPxL+QWpYgOtrIyvCFmvI1jVa84wasV4SxcZuismQ2MWIbsOCBALGtWShA1y0
Teg1PKQGmjLyZuLvM2vNIw9b7uXKG70z6nh6MmDgsAfSxpaDdMLAUjEisgVxz5MurM+Kf3ZH1to5
akxf2nP7R8mtEt/zODsnGABOhFh5ARoj2HvGxla2/bOs+WyjCedGZBmxFVkx6uXVyLGzRr4SFtjq
EHC/TbwnjZnWq+k0Cvu14WF/n2opLzlA6RfKDrqTWQv7s+8VAwNLB4ZxlpqScXUoTlVvuiDlmamP
UsmXnqPmW0Bu500rEpsrS7F1mNJnLyNYQW+FzwUn2nCV1XLIwAvl0MTT4URaP351TEIoWTEsByLJ
wz29q/rQVcyQwD+pQ58sQgZTroobRkFxdhl0oADRmsO5ij63ztA2G+6JPVOfw+FRdJOywPCz8pvV
8A9SIeF/MR+sVIIqcNfsSfdZcCCBuhhbn+/+wOOHZlNjxmZrUony1ue1eZRDTRabQ9uhm1Pcttro
Lrz/dIwAI6exp8rvrkn3nd/67UsytQRxZ+mcUqyy90kChSmNBx9qAl0Os+VlN+lKVfjY6yDqgS1t
nBlbFEGNMkrNFpNChyPVaMzOw26ZfKza5G/q0mtNbkvSeBV/ijVeCcGS9uCrMrMKX5n0zmzMKQvH
5XbEzoC5lNg9VuEav9skxyDCuBNEjk4PiQ0hwIiH8Wukbr7LfeB5A3+vL5wbMuB2GPTleDTcJTgw
+syofg1MJ+LoVoRpuzuTeubjkP9IDWq05E06B93NYmLL57ZuckFJp31MDZUeOJRgwzXmZbsAijh2
BhJPNxpVJCZ/+hJL4nMGUM/9WGfHrlHVS6+C9RUjoX+zzIlx/UpYF1bZrDiUvZinQdYtINbEBVDi
khl/yLJ+IQsvnCOiBJGapVkPZCfGCPRtGbosAUMtYi8ycftfUJwoWgF/tK94IZFA396O8FswyPNA
7kbv1K+tRbo9Du5MhJ1obhO2jNcnFc+7/Gimdv4gkuQRO/RySRyCFayji289EQ9rkHCIadTPMQd3
dprmtFWWWf0kcqmh/MBOwJLIVZzbza4jB3Nflf1TlcCMwq0Re7vqKiHhH6uCjT8vOYK4RfFkEFfm
jV+74sGoXBqvuVK9k8s/yEgztneBKozvHLP4TX+Vp0x3fhcAIW4MggVo37aud4GTVQ8lcvwtvTw8
75qWiSfGHtXBv3y0DNNOtp1kqWiqLL4bmvZhtg25x7lyNly7fci8puYHyKxvcHsdHH7/Dp/+vRZz
HWYEwp5gNVAfkItpH6fVnUqd1wKdCB98PIbdQLY6bpNxmzJ/UF2AdGpVZ76rV4Y7FzFMhtPkddgh
lII50BG/sXgAZJX5nObXWvf1kxMs6MuZpEATOH+DWHKZDr4FDd8QfGnZ5EiWbVvllU80PMpd1wUY
KZ3ZOFWLIBKUexicg6F/jafUu+FOU0dysuSOUY9ArSrGz3Wcm7+M0KzIiDV0d6sjYcNUsX3X18La
ejaM74xF2B4rJCpykK6/2NxO3WSMT9Lp42vOSFyIgYyRDQN8N7JCD6uW55w7Qc/MW/bCTsYW2Wxg
Fo6itKJ0AoWTL661U5O2v6zMr6My9ZY2gqnjbMqhf3F5uJ0rZGok2kWy0jI12+GabhJqHSaT8FTl
tuGy1MaLP1fu1yLncldz8N06pMkizC0qXHAY7DUVG7vM9+ad1czDzh99b2sA+QpHyn1SHJslm0Gr
OVnOcE5XmHOjLt2odw2H6p+62sNzOpc2emHbucM+GPsaeZT7hI8t5sUaqre8M6dopWInGjwbTz8+
8r3jzKwK06WK/NK1t3lpdUzN9Oq4YnpAlsp3aCGk6bgposR5FEi03OKSxiHiVotlt9oVItcy2Fvs
YHzRWMbe4GZg7WBP+kAo29+rJc/2wm6N7yUt3H3eB2BTetQL/qY4TDK93pBcXe9nDgV10bZfiQtT
w8i6v33Ats/GkPiwcl7ZozdQd7MQrUEeuCgnvcOpX28lWy6iAbXxtBjyDrGMknEzabeNXvw9DwZq
iRbSKdEYiJ5NxGq/lzzdvuJ0CY61Ir+8aQiwHUHg+Nfc2qK4jxfCOg9Yg1g2Ul6GUjrq6YaGgO5I
UNUie8OAIlfbOfuqQwZF9sn+GF5f3MLzR8obYxxqy+LMz+NAXWmGszVUZpMegpVbiu6lJC405ueq
nNYb3yfStelU5kIIZbVwzRG0jw6Z0ocKn+K7tFiVb3GCx3tirrgTeKrgVKCnbLkfk1YQwmvZIBJm
jj8d/EwHzoT9qwM0l4z21fYgsp42aMSTuyxwh12cO+0eX3lO1D4vgYhjhALIFCiApwL0HE+joX0Y
06D2NrRIEaro61Ef16v9wnIr75sHBZGKbKT7fXCT9B4hZN2DqgFSL329L9vJe53mfIqcNIX+AT9A
nsGbVkeYCPl9ZtXIgubYUwqR+VZ+TgvnTP1RGgL8WE9pBaCIcQd/h5dTWzIzKj0KHLioOdkO36i/
SVX1QQd9EsL3G6GgsCWDLdRtZxcQWkJ+DNuI82fuKaDA+fVSXf2otTd+d/xXUQKOj+t34SbNc/qW
0hibngamk2pVfdR6/gf6HPiJbtSHpEtH3OBGeTsmw0ehK5IZUovdDFgFayeH9ZiL9nsckIpZtD96
q9r7BT5BXuvrsnjd1pyKU6Kv2D1dBXQStYLF2zVwNjpnEpcATc0VaySC4qUkcPYrAyUfcL1nt4GJ
xRNqI4eyBZ13toyK7KTx4NUU80g0aysbE/wZVhfiI5lgMMTuyZNOciK+L6LCslkhk3qbr2YKg6E0
7BK72RMeXi+qI9SOz06+4vAEguQt7jYXyKSEfW7HYvnm3okUVaf+ofLsXQOVFLWz2pUieIVy8FzM
yxPVxNVucGkFyLPluW5qnPu9QQnF9DITL932WW6/K+BTNw0UnntriesXMYOiND3y13p8x7pf32sH
08FC/8MW48V6Virnaa6/M/IzUVHJz5myts2sgzHUfn1Fu7p6O1V5CV5u7V5Axla3OX/bseG8C8El
f2LFcPRSfTWkT8Ufko7bMZ/XOzYIdCxk3eeSGZ/19SyVCeu5m3lKwochM1unp7wq2u3sFH9FUefb
QTosPcUv8jpKdnPXGPM7dJdx587TfeU02IS9frmNY1ec3MGPd6trhaWFV2KNU/58cLi49MQby3Vu
MGK9nbSfE/KBdNMYLRbrvjDPVq7GqF3t5lQknCYHQzknUfgsLGwFmivJLxxLwe4RV8dbPMeRkRpL
hMyKVc+8+jEHfYsLp/lCD1+Ka3kJji5HrkjmPtvZYJ6faVHwb/x1DP4GQUB1mO8k0Vgmp9YwmfYD
68vgyXWaSprBHGPnl80Zs59zF7T1uM85CyOZ6N9l8PSRZi+4wgJJCgHI3MUxcsms65vcDf429vi0
dsT23cA8Z1lwg/T5i9fty0ogObbFyfQcPBucKbLBCW7plLzJGp6bbHIIt8b7kjWQwGyeQzLf2kZV
RTjamx3xnde6FDciyF/6TE1nG57YI7wmnyqQ5pc6853uzG9HrEc4vGlYSCa5wSkuWisKLTQpy6Wn
zQ3J5K01greM8y0O0fYw1g6OcB5zvkYob/z+VLL070vyKdkk3KeRh2TBBbHhaPle+JT/kLey98lM
3sHAUirwBYyMheRFKHxCZt0IAqyx7d1BzCFQ5aPMWXkFemMoUaBMdAdKUmhx6ddfLnAcmfmV/N8Y
+7iaX1XiVA8UPuu9COoTeVzFAqB8MWRCulfkGDpt7ADtqxiCW6XL+WQa+of9HGEAteAytXtBgbz1
bIr4rbLE+oAx9b3pcRS1U/9HivahceQPdvW3Ngg+8Y795rZ/O7LhTqBSlVbwC0/w6CvO3WYJXJZ+
hHKL4+lx1cNH2rTTzYQvcZsqi/K9sj8mOI//KCEwB0tZ3A2GZXFWNOJbr2ryyBGWF5ZJWnDQ7Ets
HcBDRNcGZOJzSur6atlfAc3g9jdGq8dt6Yj9qKrT3Fv7DmwVCXOmOuEe2mT9rjH+khAEn1i0600e
t++8mU9QUw9N1VxAx8xRWo47bZU8VjUA7w79jEYLwgtdebi6LHYkFNy7Wgtis/TGoKQ8BURX2TON
OyNTNMAZBgpzFmwTTz0WnM0T19qy8yQSUXr3Qxnvm6A6+aN77AhhuNeQZYDqugnc7gT+5rUkryMW
cqaVTj7cHCcn1H5OfdOeZVP84g1TubUxlcSTiQdv9Ojjc+gFXMWZ7wPZpe7RXfM7IvB9tK4OTYX5
cZg7zAh++ZYn/eMIeDeLmxtok4IQjg6bfH1RK0GRJc0EJVRsMzATP1Q8tzZZsbyac3oyyvju2icS
J1SRlwhzqJmgEZIi3vqZJpmukmerDoYtmv27G/c3zMMY8ECsbd1G4gfiVrafzQQwde9x9aYpK2Go
xSBlYEh8dJ3JDF7kaKdEeKBcFaZ67BXOK8mWsC+FPKVJaWwH5Nh9UQNsieI671+xDJOk0mnDAiPA
uchBPg82Cn4aA/+wnhvf9I8aRCq9cBolpG49uv0y2lYtVkNRYDry5OJ3/CnN0T/GnsMhIO3nz6Eh
rD5kVXOiNGg8c1Ktv5fCLqlcSrpjT7/RafDYDLMjmJF0urmqn7wuTb9isNjvrNjsA0Bf855kRf/S
9TlR6A6dxRxyg7F8iE8lCY0T3N1QB5CueEnNKycTD4QR449sGfd6DqrYdYafVYryhq+tsxu9mjd4
SYBN4UO+R1yvr/eJ/rEXhC83GLsY5VLZ0SO8jpH0OmDHq4rPeCZsjEJBeo+ddD1gGwr+FFq728xw
gSyPafvqjWn93Kdl8UGort3PfjPs0pKnEm5a82R0k3jAqMarT/H3YKXRwPwslffveZfGIeZCH9ot
DiOO0ma5C2zGMAOH4r6EanbLtM7Cocel0vKFqwNCcj7cMzxYJCpDJ3PiJ89UQRhMV4gTRW2H3mnL
3Zh6zqHNK/vBX1b6ZfP4zJ8UH/OmH3dxQ/7ANRIGXpkY2RFz+nDiidLf1KXf7htPm8XG6yz5BxDj
eGboqKP06m0jPl0SMTdZk1hJ8ZgGy/KU0spz9LB5fQNA8x5Tp/9j4b3vQ08LEJTCgvDKMZ5OuvWk
avPBJUIDGG1pQlcmfLlbNhodL+gjzvzlSTk9oaYBCxKrrnnPMUa/r+wNbgBqLMQKqu5gt53Y6sHn
4OrJ/qZLRPnStnRxVZI7tqrd9BYojHGref7d9q6wQxtc6ykplmMe5GxutNODS1T6WFDhtHUCW9yl
Rv53sjtOq25GLoqxpVLt3VAaya0y4PMOfv2ckZp/xIQPPMGvmxRINkSoDb49ll+GcyUuTRiY7Lw+
lhVdbqpYi9vObfDfT0N58MgqhdhtZLWp0nrEPqiar7UY9U3cNAsTgxaRTq4fbAfw9JRgWURX4X3g
yoyS2JXnq01hSyviE9mkIdK50fI0v6KalsohIF6hQ5MQADyxQGlIKEkKsJlvMoobQFSMySnLS/kx
S2bEgRrWiIIKdhaDq87zzL/KUIkVGZhJVPNm7GLQdfsMACYJER43CQHrOzqA8eEtyyO2t3RDwdV8
bJYa11/aAH4o44dhcfyds3QUdS3FemqxpoNlaIg5Uw8EZHjhSH5druZs27bkfEAZ52n2yJU7gHWU
5sZ16WUuczQTBBsvzMxO7gBVPcXY/54G2IfRinhD3/dUvxVBrvHrzR59yXwarKybsPA6FXZeiuXI
Mts9uxZkE1c4F4k3nmRA3j7Qxuae4xnzGq/nTLFywR7RhRpeW9Wt6cO27aZ0R8CgPOp4bPfI/CxQ
mLkqh6pihW544vtr3o9y0hDvam9rKhKqqTMVh0Gm5Y5KU7qWFZaZwvVv49quD1mhC/ps588R61TY
LCUOsMxck5tBzMZlGIvxG/atTStgtcrTMk41ZGmD/CkBkzNSVL7jgLpjxxWNY0tEzNaS83aNk7Cs
ZSgrnMqCdFtUQxMmCRsb+5ktxA1LSyOSMKp3uVP8jBl4qiFP56M1qylKjFx+ktuEzIdNOEwTqM81
lYPbzmU/q4zU3/lr+x/snceS5Ei2ZL8ILYDBDGTrgHMaPDI3kMgg4Jzj6+d4dY80kdcyMvu3rMrK
8gh3uJGrqkenw1ARXbRGTJAda8NmqpZi1Wg163rUO2dmMPbLYMrsHAaV8MeobdfwnVoSt8RMqox+
7rxpn0E3dWtIPRDN7uH8EtrQgQJsF79C3md7QkkfiI0Zvl59PA/8156pZxpWQVuQNdHVc0wMYdVl
1HGVljpFueRov6ieZG9aY1oJ5QSAJeebbmstv+RgAYhpJt1jf7IehGOCcsuqFrdkRVbtCVBhS3hW
javMdmP4QniCKUWtigc7lShRpmm9GHTZXo3WXaDFu92n3vXVpaYi41vrUTINbbDxm2aIYgGK4Xmu
lnrbThnXMGYqtyWmXtOwbY3Jb8x3wCjMvVUu5rux3MerbZa/OmrImbvK7NXi5uNnOvNnfkz3Nseo
XBMJyEMOTgPU9DC8DPXwFcd5eMlbzjLM9a3xtRq06VLFyeLpS/vlguhDxeV/0luF5ovexsWLdVy+
YzeqbvpsByx3RvMus9i9mZrMKa/WVR/gj0xyjuaARd6IsQh/oqj8Vz7OY+1V5aigg8gx5IFISrIO
ANt2YeT8EBYYmbfSM+47IKv8luKsAybi6RXTS+snHAh/T1GivVW4sHYk4LpDbznDL31y8wejsynu
CKW0Lmbl/IwFIKWVhhb/K3eM9my7g7zaEIhAOfQhTv+GN1O4OuubzZijQYU8NyH0VUK00BJn58dt
UHybeQ64biJwUkbIUYymSiQwIszeMtLTJRUvl1hYhCEeJX9qxx0farMY98UM2SLSpL6tcXZeiZPf
iwp195Y2Y7AP4yjmNEm75g/ohDbxgfBiwJtcjle2AGqYFVrhZwsTjYhHRzio7opmucCrDC7Wzcy/
8OaBt2iK5sSHSs3fTooQf1ZX3yKQlNcBFPHeoE70Nyhxc2/qjXyvQTFRM5nyzi5mNXH14fd1B3Tu
xeib9yJAFF31BOlbKMqt5k9YZKmoZSB8XgQodX9WC8CigdalgUiZjyZEPbcdgeLDIwMFaoKDA6qO
S3BZ7ZHZq0M5apSTyj7chXZuXllU6cRW/CzksPIBlGZT/plVZXZfvZXXlfbAy3RHoRrWclhTzisU
bMsvEa1pGzAX8gP3d6Xgd70FLWuXX+X8eTyYTHY7WlpucnTQ5Mw/9ZJiECixBvZbYHst1bV4/XbM
+rB2mjWx3mVyjHV518p1Sh6AzRgQ+mtzGr8CRrueW2TYwV1654pfyOyNeoz1KpzOTVbYFcd1Uu8w
TDCxzV1UYwzvyOIFoELxBht49y7uVCXftNzn00YlGKSvBI6oFXZK2zgmc7zINa2hKnoUmS2uVaCb
rQMHyDBoaczLYd0SamrZTZaM+zLrglzom++nV6CmS/DUjMlAtYMTPtIUR8YAIroOhSinqpo3dW6+
hGFUKLJ8gyau8PnSXCgqpMNFtG3zruNVre+T7+x14dbDbopp+y0Pl9F+KyyZ5JsUX8LIWXdIj2RV
OW1A/bd4EMky0aVtJ+77qAB7nZFpXnrBn5DADKqPHD7VcgH+q5ztVDr9wYmpHSEABJfhNZ5KUpow
AvR6T6VUOPtjhp9d8bG8EC3gymzgXFzbVZ+866pVH4Mauos2Dpq5y2MgoMixuP5WIggzm9w8bIUY
EsuDE4bAM5VtBEiwIQvpzuaJOobYdKA7tmhxjoPs6d9nehtcc7u21o4LNESQhvi1N1HPvQgJEp9b
FJbxds5y58ZwmzVCze29CWDs0Js5ZzgHKWk6fhvbYEq3ckz13HPbKCEVhvyR9VtGHwWCaNnVJ2xo
DcNKXPJ17KUTMTKUO4OG1mhIQHc7uBbGFTW5OdSKoh/OBGSBcpohSb4TsxKn81RkWd/BkNEQEY8l
FznqP9PQ04m3/8kU7nivFKL+oqPNMq8CpBkRNRFVP2oJjatW6zJY2bzYoztTH7cx7WVBCSuS+lHn
oKQfk9yc0yPqaWUx6ania0V6X677UXOHQ8FPzXUrqFOv0DsOrkmwMKh3y+hBDsL2I8njviJQRAIi
D00tW7eChZky2caFTGovNvYe0ovjPq9dSuVWBZRS/l+V5hKRmpA6fqbShR3WoFfbxA9w1VEKG2DA
1ALaQ034ShsS8taViUi71cquOBlkRzeYsUOP4cCWXvDumVOyyZvWJd9cT0CGTC113649rznaWViX
M0qc6uy8MDdooIUEqxjOusT17mvKcT1cznde4FQ88G6Szmvnd62cHd8O5ge7HACwQv+mpkqA8uvN
T/RIjr9l91azE58kgnhEZH+TWNpvGszpXu2Mh44BxlfTs1hULJ2dK/OtMbYYFxJuJkyvjxNDEH8Y
reAELu4pb5rcwxy6l2Eg/FRxQ1IFwNqqJGoHSCsiw8BdGickoCmOxn5Ud97MKI2i41UfttGKo8pm
qXr312wXlZcZuustkts1n5/5vNB35eWW87yEko7pmol6GTpMRlnG0KfW9jTQ2hoWzhvsLMI6tcGN
MJl0w0t6gmTlLNYtsGPQijkrYhEzBWrKpbjEcRO/VUggjJOqNjtVdVE/q0ERxp/Dl7zmcGjP1Stw
TeBOnqtGjdg5WeR5VSX0jV2I/jngUITC56vXgUHhViMqAOGkI5cU1JssjenG0GA4wFOtbxx/aGXo
1Doiu0+6PTva/fig8tynz/QmMSYzMd5DUSvXtUyk18JPZTjWeGPJ+SLPm4cgMFkHKDzPIR9MpRf3
1JrQ1fBYZKi5rTNuOpMWBQTTEy22oAQj49rrzHPdwiL8IJcQbC5++ZocyJK09gboU/GER5pe7moS
HnRAsUXuo+xBW45kHdJtgRd7Jek3GlZWx9Gxbu+Z6wggIBlRARR0jqiQC8PkBkzgsYqabhvScfGQ
Z9YxrI3IC8W8D41sTWhD7ulSeZOS2h/IlDvGgEy0iORnBzdxmPAZffmKVjp+iLhkiNbhGhdO/KbB
wjsWZvrbdEQElUX8mkqYDl2rtLU7EmMBjNFurSZcm+6wqepF7IE3UlNfsjvpwWNjjNNar9Nx18ph
2VbQqb5dO/gy0oiJFK3yBJ8QBjOzek0RkPdjq5wLrkSGcAux7oxyv7vgWPlmG+4zDdqk1FEthEJh
dA2xfLEyxQyCcVdYID9PpJz0Tcb4pWHIswprALNWRHk6G1U/ReVJahmTjvCDe9R7QHbC6w1sKEqO
L0pRHh11BG6WecA+q9vOVcYIzp2cPyjITU8AwrgAJPLbFDk+frMsro6xIFw7UbnhY7XWQYuxZJgm
omBO8gEiniBHaaJ5iR6HjppB1nK+82xHPiEbfWUakLsRVj9DxqTz7XkBRVE4+2q2XzRpT2z42Ajx
4CBF6Kbzq0yFvZUmKsasdkw/NDo15W8IBNE2bjSuDz8ATE5N4X46PVYVCxwi5pmc40pYNM+A4PF6
GCS5DG1tNOGm1zum3tphzq2bcPnUW+Fk+7k0xWWOgodcDH+S5Km0kmuqcTiqXekzZjtC6LhIsxv8
OdFuIqy0Xd5hzO7N/I/d0FBThee2LYP3aijfUiAMc4wPuSZkvqp122+bIPjEVb2BMjg/N0qgR86P
jeMw1nJsms6aCxCSck0/McTf9DcXYcgJ0Y/eJQYoM8Y2lI6ux4bxm5NqmzgYD3NmKg5bprs1peKE
bpXXZFLJBnfKfDAoyWacGQbrNnHeJ1m9J83dwW+mUq70ROYrXU6nqdH5GQd3Y424ZFqaeUklCnVW
XEryfhqvwoqvlspeqNzbRwmpI63CF85AimsIzXfT8MdNKua9OWVIpZZcyPAyoLabl7KLDl2T+kFa
UYI9cfHSSGy0xWerjO1AxIDmaKhIpV5EV0LKXiaS19Cut2ZY4SLsHly9PLZGcbXjcbc4rs+0ZEcN
xyUhoX9s9RYsARYTTj4UvHOhy/yQ0iqZY9Qj+kG0lJ4vu2GEUZTlS+R0WxA7wUOTgcgoZ4D6rTx0
ffpNSviSlvWRK45xT2gnIE2tgUp3nvosYv7v6PhikumPMaWcGhhnrwOzVL/NlJDyEEWxF+BpWOFA
yrwkudN+cmHd9TqxaQhlM86zx0e3D839MBrMxg0aWpiu55iGBlsVfi3kyeo749JK9i3BExB4IbU6
IKXA+qko9sdm7vKNjYd0QdCpwXkeRc4XzY0kXhh9duWaBOTeiIJrg8nmOoIz9hUGETflB8tGdC26
WZ4huD9mKn11OO57EV7dncMNRIOlwq6EE4nVUy71qakl1HJ2MHaVTPMMKASeXQTMUKN+j345XGVj
Ss/kKn3raQIzW8pxMjJent2r+lRQA3IixQ21JB0fYhlsF6Rw7hJp49NTK7eMcJxDT5ZiO7bTsTOb
S2yoV7a2o16AZhENZ6U40yUmVsPapWXHQzDK/KEzR/NGqAA8kol31EmDUxIaa0pad1xOkCaZDKVB
tY1qEDlT9YfhNFpD0hk0dDieXBwiRqrZd/Z40rqGKVB41hdzX3bZKzsRfrXJJwv/UmUjDt9+ZGoD
OyxczUHgfBFAoSOGZI/o11hl1PcozfgMViU5oU665xA59BDFtZmsBs6EPnhb+WWRLt6TwPlJXbZL
nCe5nxcxJ3cbGpXB6dgbZ6Bt+HJdyg4q5zIimZ1yp8y9/40mdH+VURuK3t//nk04fyAodP9WX/3X
3/h7FkGqv92DA+Y/GIBSB0X69ywCfwKclOiIZGs3hRSgA/8BCNSAB1qmpfibQkhHmYo/+0cY4f5n
rgvLU9ctdmLp6Or/J43w76TU+wtbNu2c+M9J5/Bz3wGu/0JK1WpjwDA+OfD/3IgcumEyP4/SDb2A
nzgx892/vDX/Q5X0vyNS7y/nWLyISUuzcaelktn415fDDz2y6tBw17UBlGO4YgCu4ubvzyJ4SsCQ
/8OrGPfG4H8GLP7xMqQ1iFgzWLbkf7xMBNyu1rLOZQl0rbU91CG5VLwuYG7MI3XByKJty21EawSX
uxELORu98P8fv+v9Vf7zp7CUNCyD+7Xhyv/oNW7wqvaMXDneVsxQEkSFhyXdLkmQ/JTQkr/afgBm
wxznQOkeGqgRDRssIA1dvU1a3ajLEL9V3MKkyM1cbJMgHr6bIc8eetUwkVeMSwlBpUhFGuNzvcyM
o8F8wgK0QkYRSd/Z9CAU9uEwTOCfNab1daQHKeVnOTcJM+k+e5WpCBI0I63VaLU0ZYj+d4QNi/aR
+SbdKrgQETc87gJgUphBPtsarCmsQkzEqKAFuWyPUDb+dy35+1pi84z896XEW74/o/jjX1NN97/w
95XEcP7mMBaUoDw5genC/GeqSfxNBz0qmU5KG0nLYr36v6hRUk2KiRlMYkcx6fwX1Kh0/saR2wFU
rJvKkpJV7i8C7D+/YmBb/+tXTtji3x93m5/IAlDNtw7eqEOE6j8e9zlMHY0L9D1tVDpPZZFc24lG
VDrAXpKCMut6JiQ431PJDVI6bA77w8ypIYwhPq2xNVHJ4/zRZfoQc+MIJwKjlWxPQ1WaaGHyzACq
uFBPf0TxAsQ1kViHW3Cx+whbeFvul3YCMEaNSsiOnzUtIR2DG7+7ThQjArdkdlyCQQR2FJVnV+W/
oeJ8wuvcya75aTX3bLfmAc3vMaJes5dYGl4j97uk0tR97RZCOrQSjociiU+G85LWpO8TnZYdmXk6
3cfBTJca7l9TfbrVn3v4A2eYDnaGWeOCeSS/4QTydZGuwQaC13rNhmI/p9Pa6TdmEB6pgMU8OwP0
elqyM0YEYGRMy5T2maT6C6UEe+plL44LtKDOd5r7fHc/WEJdk+YXqBzGu4wk5nq1gKYKo0M4lecZ
/olFtsX6I5kL968Qrba8lyOinxufJ/MiOhxIy13jhGupvpGSnouWE3d+12fkjRm6b2jtcxN+OOQS
8IeF2VNQRvcj9I5Y8mY2BCUHwQ2DGTZDwcRMP0ey2i06PRK5izPTZr3TFO1cU3hozYEQ/qT8eRpP
tj6SAwA2NUe7IY7/pM1mSj/KipnJfWQHFmZVaIycxJZI8sNcGDt30DxTu5LbrLxwzLu9kHryEPKy
EWpyah7M4daI18RlPk7PczXesg5PLnOtYdjQKwkKAjbAPupL3HUGew8VhipoHoFGerZxCwpGFzbu
saa5hdbw1Dgp9yk1b1uzUMxE+Cdtzrmc00hBSchDWDpHEygh3Yh3Osmy0TuiFZMuMSnrjy3hgRWV
6u/wTUFFgpuXi/Fj6N8SDcQX5XCek1e9zbchwMvWBgU3vFWmZezvVGlEO1+H1bCqZ/HCHJO4Lkh6
SEn5DIF+2bsdtb1dcYxljbOuLa/WfDatntjVdGndzC8wUzsdTqieTp/0F5uPj3PWR0E6xj087eI4
R6SgcEYL6EbqY+6zlyakP5UxS9bDadKHG8UMFcfpU9vRrEs1ARUyXhF9RcaygU79xhH1KeA2ILJh
NSARznN3cefncplX4AIeWsbvRpXtKUrdjeZ4nkv9083Ur4hofNK8o621GudX8tVu3uxl+Wo3NirS
XVK6NnRN4CTKVxOJrFznMbSGHefwh2DIf6IQdFuNlAdO3zB4ygHFCXXpl6H7sEXz6TblIfrrw+g2
yNmU5gz44xC9VowxDs6c/IqwZ7GPoTsp84eOu29D4NeLHVIf0INWbhCv0Y+Ognlp34SAyPObu0Rr
igAepl6rNyRrmHKnerFh8PJkJ+EvV6ULVJ2UPNls4rJauMCWgK6wnOBFcbRwA5jhOoFj942heZn5
HjUTa4Oe7XScuUXxi8terNR7GhS7OoB4XptPcfdpBHeiT774hJ65akRADOsLtveVGIfei4jrAIS0
mZPRCEKmhw7WrFfTI+soJcn2fDIKvtbCsL5GsLcOV8qVLY5IGfVTGWmnmDHPngVdbuv5pUfqXaQY
bnVovzPcxYRUyqfUvgO9YuLvHQl0J2vqFWyMJ+hzNFPN4iGn+q2uONDohMTpiDo42Yg3LayWHXBl
7r8GVPcl4qvJKJABfBr/TkV7RPBZ92VwdYYSVHJ6cko5P6tcfwPDcksT/Ic2uj39gYE89lq40DQU
f3eR9riMgWQuZ33T9UCDeQovoZ0T/NxYddaYJ+H1SiKjuaJUp1faL5MgWcYH7yANKO6o7dx3KyhD
9caCpWHjDYatEZyCEeklrpGn8wHTWyWzk62CmlDVPDqsqUV36RiXnuM8YOLr9lyDTWulm0iPeHew
VlfmC6nFfJ9AIN3TrWQ9MXbqmQpMSI6afg643b13fdFucC3Er01XjZglouqBByQBB4TR2IZdcAwl
CTPk+HKHv492NKeq11mogQxhgSVyaQXsignKurHg6QEQvzR8eJqD/BttmfB7LGufSmcOhDUZ4yvk
hSe4XTVRpMahD7gqscuDJhHlV0VJqaFptLFp5WYWj21cmqdAdvdQFImnhhXr1thQPbA6WcWFq3i3
MaNu+BNp0EgXIITGfqYKCWnRVay3orjYo7P440LSpgUCsp6tZ01N1X5KGIsXgIe8Kfwx79tfKH7L
grbECEu/O9J6lVbdtM2YVEhwBzl85NU8pSl36IKOkn7J/WhOf3UTUVc1VtgdqTXNwmxFg8spnHDz
0Er0hOWuOEs7ST87HVpEpY3JIWDgxVhcOV6dTOQ7MBatZO06vDMZ7b6waTa87xwLLPEnT0DCSWKM
WIhxUWlle1NSG9aqQNGVldatVZV3m7y+/99oOVsFQ5Nfi0J8mEY2bRXVSSBxol1eO8+jKa5KJzDF
AKc+9ToHBfuV4LkLMnPmHI4X2kPE+CMSmJQztTlHRzGD11tn3uWcu7YtH7Wn1Wd8UDqAknj5ocqK
CnaNCEJmNW/UE34NVviQqlpfR07OaiCyszEnL2bc7ttwPke58bBo9gbJYNep/lk0uW9IdpRg+ZwY
+pU1pzSt2ja87XGcbZXpbC0H/PC0CeRpQq8FfsSZSR3ilo41ir6jGD+TMfplHnhjGx2W3MFS3ZA0
gP5Uz/W5VOnBnfJrSAlSNl7rlnxroV3KqtoGJgmyISUxxMGN6ts10HMghkZ14b3nBPGkAY89AKG3
f4EKH47LQA2b50Y8/5E+GFd61nqvzUeslbmtt16a3yWsBflsb3PF3qahoH20GPBSRyUh5G6UxBG6
etFzVE83A7QDTZQZ0qDQuKlxBuSNKV01hnuoK9M+cki2/qQaB0iuR+VxaKzUi8JOx2y5RA8g/NkZ
I1ECIyZQ7msLRhsrzNyNyPGfDAOqhwncyGtJCXg49ZbjEEnt0YjcZNuPi9r16LqnoSmT36jK9WNJ
7QLOAxSfVRsjFddBSTbVnHMHck7C2At713BVIN33daX0XZJN9Vsjp2UlR9PCgY+x25vJCuwwk82g
LWfj3Liqx/5IwjwHpe/Rq3MfbWofioYuTnOMqC5OB1RkCsmgEEXVtQvp8XSDpT9+1vtRx38A4m+I
dPuhxM8HHCVU+8zAKTu5NVZemGveEuA41U2UBca4d7l+zA9NLNg97PpeV96FprkzK3M3ZVaIuZSy
vbad5IYohnozMirCFgBefmv3yc21JrIxtNKgjVgR+jgJmODFQq/fSyxOfKhM08Mm4JgyFzjU8lY7
FukdDJlQKoyvO3jPzTY7mOY4woPMF46KzPU/loGDMWMNWgskvbzb0c77M8aQ5L1xM4fso5qQxMYc
Ajk1mMPXklVyNw0aHOuo+w3yUWdBJBdsa708i9J5jF21VROsVRIhfmM5m7oRfq9rB6J6BT06U77l
ndQQhrVzUJQXp5leqWfzcdJcxFQSS4lQLI4c36E4DAUUk3sxZZ8Gv005bjL6KVdmWpxi0CNuxA6I
5RjuQvnsjPmLmS20hgKBkUiVsnxmXz3gQljrxdDBUZ6yNZ6WXxrp45WlGZsptqt1rZfLekzaG82G
oVf3hWcrRQEg6yX5heCcifJcGdHebT94BksvS0cCyVb4WqbTCnr1FfFdcADUSXSUEZEMJ6UaSwwM
7DHZoyXLN9LfYt0PgjeffE0qnD/uxDS7VxFtMHMcHyh5r56Rvkm5kvV6XrK490g7uSRRufnJxBCb
MiG6UyXNy5It7iPlJx3s2AVofWbdDVB+H9shqjeY8LrpUSVBM9PBnFLVaAfVeqo0OuLlBgfs42z8
LuHZmxU609BsA+Jo7ChrmwovWRS8M8ilKxfxkhzmdppTDHq8e4PoNyRIQkQ/PtpC20rIoRfXGL56
OA8rhxO2DxWh2WR0CXmG0jXaIClW5jfkF+YOMKZHnQzN3bQQ+rqd9n7POZR9QsuPRQdh2xCXkCzo
odD7WxWRQ41tTBeZix4eoyhVwORUSy9RmwBGJ+veTutsoAhwhf+32LA72DQEK85XIox3CmX3Taez
Yt9iOqAFPG2tjaQjGfZiYa3zNquvEXGkNfXZMdSP0DlyleNLYFAIugEWnWxKPZM7ho3R4d6M/DLB
bV1Lx4humcjI2kSm/WZm/by19KbZdvgNaMpYJvethmN+gzg7vCTwOp9shX9Dx/hB7CPoYkZDrnoT
ZCXO0VAn0Dw094m8SOTVULBgftHrwHVmrPeGHudvI2U0z2FW5B+TnXV/Bs4Xh27p6eSCfUlVOpbQ
F/xO/bUnAHTQIif7bQEAzTzMksOWDhBKhxWWn4s7Wt17p0TwlDZJ+Gj0MRvRAEdkwX4S58+9OZu/
6UiNkLcAoRSrSYAFNd1q2gG4JuskCvtZNTX+SuxWl1SBxFiMmCuYzYNp2bnxFIhao+210c6FDOd9
3tj1JQB+KzxpVSz16Kad7ndLbZ1Y9JfjIiW3Ngdn1BvIvoCHZp5JTTfyiQlx9D6BDmx8kw7htx57
hdjIZRKvDBCmfRMmyCt5Wq41lewXIMX7KYybDiW8EY+ToS2QlTnU+uQNU96agY3ZoZUbBTl6zRKc
6rWF38oVQ/SDXkYdCZ5HHK6EhDDtBHaEQKLAOIhAGJult7kZ2gT5jxQPsSe4qXNopyGAMwuOrG7N
dTIWp4inNnanPWQ6z0QAM2E3+enEUEJ21nOuNTf22XY10tHsBaR4kl4+6VBM6wC9IQM7szMmLYfW
pEH9Kxbjy80Ha2WCqKlT6EzwtPPvmd7Ty5Al+xirGQZkN1r3isB2oDnr1E3fS1jAW8xTmxH5KTFZ
s8EqPySqdameHTl2pb8KnF9czcV7k+fkUQn+9fDtnx1JJ4euAKkNRdNzbriHzItlON75yXn0szAr
kbZaDb3+1kfBnkKC9SiRzkSLkNSIhQhQEOBPMQ8T2Sn8PXgPiIqeSqz6BMiob+ECZlY0veFL4f74
4Nipxb8chx1MRNefKX1YXhJADHPGtIF5kiNTv+yjZz3uGA6YZYlmuex1u9yphpgQSfWQC59RnUX1
3YnrQrvrvbQBX3R+YephezRcKS+a9NKDOriPbNLOluNTKxdjHhJ1xncovhPHwm+Mp5skt7+hZ2cv
Ra6d24mmZBt/A3zCQO4MAXdsFtynyHBeuUnteSu/NIQKAI2Bhpe826Th9GEJ68YixxpPPxi/7ReO
RnAn74G2zB7Cgp8EwwhqjJtAV98vZSDVWBBStbUwJ3BAQJa3NO21C1uK12rupG517JulP+qpZdB3
Gm3bAER144STv6T54Kc5Q0IV8NkhoBOQMrNNmCS/asu4hmn1qUXuSKSSPTPUEEozan7Ru0q5Zddx
gEQCTyNT0G+iiCFKPVfmGvJ0vav5CoH0K9uHcMHKUrcOSwvwawOLcjmdYFhyqkzL1yYEdF45H1K6
Ax6mIt4aeooxeef2TCVwbVPTtZyNhkgH8egoQZTDFuj1eZcSuqixy9JfuIbcdO+tnf8E9zSCC7OG
NRvnddEeZQyp0WhKd10QLl0x6cUzFp105kBrK5TJR7gkPIRYLd6Wcvoxxk5tlvvFU28yrPsOKnIn
D27o+gwzPmCv6WRjrVNP1xCDMwNHTGG552k0p2vaNvZ2LCGbRvOxrOABxb1gV1I/ukXMFAf0GeGC
mnb7yW2q8tUcF3st4cgR2MWL56JREpEl5Eo1xt2DPakTAfLkycSIApBgJOTXdpcmXbZWHGIK5Uhv
DoLIrQKpv7gXU4CFXxVUFTGSIaLaymKTDzjMyvCFUpts6xa9daS7gwN7ASNqKTdOwFPaRBPknlw9
54wXCSdrm5CCKY+4mk28vrY3opwhJhc2vEHyiw9alH5iYL6JRR74SV7ZE88a/esEYD+oUWGuNdOt
tkrYGwOIQiqWoHkllPyq0NdKK2914DJeVGQQnZSYTgAo1yJ9vYbXfnQ58dTFNP9mszI428frgVHQ
qU9BmaKqJf6oz80NRHF15WhwNrr2aN2/FwParU+X5EPqasSSgvCb5pB0PVjLJ2xZAg9G6DxN2cLX
Pi0fNOh65D+mfhNmTflg4W3n7FGie5fG4BACWMShUpU6zdRbkm4UNKcabryJR5h8+lxA2SSQz8Z1
y6wA52tlvZokD8bZ6XxhV9WNjWdbEL7cGYujrp0ixlGwBmPHvhpW/uQo4AiD+UWvxl+7Ep9IMNc+
j2jqZRxtfDyJL8rGexNKVlSMf7rkEpGQPe/rV9P6HUsm0fDUzSvyPaWSMJAIr2frTP+gAlN/AouC
R8FyavwnC+3qjSGfZsqotk63DM8FxFUMPVN/JYyBdaZM9zRC6WcV0bgSJ86vHlqMx9nrtWYkxpid
hbdHoyJnhZuIBh6vqueI33SqTok+pb4b8IfY9dNjVAU+LbGDUNMh0UpIvqTcnDv0ZAD909RrPLly
naJ44QM1kSW1OeOgwlCWkr/UDfa6oZ1HPNcDHJeKahoRv3DoFd7QiB15JJKWqltjpTosjF3fQMe1
5wjC+ErmNpjxusftQQ1Ww5qbgjWFMwJlUnDbNyH63+PyFGCE7XtaU6yi6lIdAc728DB7uSskguzC
LBqLS9uSVM8B8g8z+2BS/ZCuxHGY1uvY0SOEEjwbloArx5BbUwcdci66qq1v2i7/FKF9JBB/mizs
ISRS3ps51I9DT3QypXoKBF21QxG0VyAP8SjkVQaeFmfTCCPh29GzbjuK/pTd33Yt51titvVhiLNu
TbnoGvWY97L54xoBzHgtmALSJONpdO7028A+INM0G3p7B99sRHggcPHZZ3b7nATWd1QonwjHoWeC
PEaFtiEFxY4U4uDqE8C2q6LTDeqi8hbbvvpI6QnyUncwnytnfOYxuPW5Rd7KDL85/YhT5cKfHS11
nJR2DIGQenrICBhfBHxYswo5chDepgzLNxK5inpt3IcVhQ2k/wuvzKF3JdONaNnVCsM3rZ8ZOeAN
xaubbOtEHPIwJgFDyxbZlegkkhEX0L1jShABdjjarph00leWUPWaqXWeJ9SVo/3e4Qr9wc53dvpc
pGd8f1euqcSR7c0dIc/eb2Ubu+5YF2ngsDUbdEgp/DuggJnhBrbFWerRFd/QQ68xz4wICHT3XKSu
3Cu2g2lFzGHCNf2tOSuV8+CXenk3rkHXLON2Z+rdbeqSJ0Vqba/68Wo09aEZy9mTYr70KbIRVJCA
MmCm5bHa1nEXegn/wdXuYeymFsUgkEf4ngFqyezfeqP/cNQGU+EU/qz1G212ntw6ORVzfO3+D3vn
sR1HkmXbX+lVc+czN3M56B6EjkAQmiDIiS8ABFxr7V/f28msKiCYCbzsN3mDHjIFLVyZuPecfbz2
R2aE6ujUJGSEeVqspW9Cidf8M+L0Zh/V9LXxTYGXES18dp5qAON9ogUHpq3JPWhq3GUNaNUJTbE1
uAd0RS7GCUoHOgE9dTledY64ABJ37AVODD7MLFhG+HxT5I0rsE5rfEc3PNYFGyVowShqF7WHuyae
P2CXmVnni0sJvDYQ5LWjXNk8Td+nIJZNrBq2F/yQgf9Zzzj1SkGuwpjke990v9osmwvU4+c2ycOO
f2nN9XngAq2JBlKM0UWHJ3jlKD5+PBTTRajzSfUq91bknUEia2yAqPlV3nEtwwD2pKUZ5W/LCe11
MGjb1HS/Kf5KgrdWPZpGrWl/dDia7VKsKnOTWOcu+AefwAuXBGxMoTDkA6SYwxo5/iLRv6FJx6Zt
PfbEt/msbRZurykD76TfjtVn3EGfjaE90A9eOkLbtZ19EYbeWe7h/ERjFLEFDAFQCVC21NpuSHUF
i5qj0A/KkvKbxVEZMT7pNFl0W9aEIxc2sbOkgOi3Ku+x19Sm73Uo8hHUcVg+GBn2VqCG6dJvOd+N
hglSkLc44vxBhdqoV7A/tAUCz72fa/6u1J1nN2Nq1GneQo+ZklWSg8Ag5AKRflnh6cLCKMm/6QrY
A9l8CCraLNmXOCDdrr2IQ3IBdZRq7APxqmMRuYrb6qAl/lUFkiBzjItAS+IDfLCtFoNlM1x8LGAC
DjhB+83g+F9JebnAxrjXfYSWRTKQXQlgDrZY3S4jUF/cn+GMNEH7S5SXL0JQUsVgRYIhfkY25e6N
zQxI+DhQbtwhxlZTRnGGbXZHmM0q76brFGe/w0nlqsP2R3AhvvmFq3FNUGeac+lqxyKoAVw1FxNx
IziH2OPAdRmfEPpfCPM6gxUIaX5pkozGvpyOcJJvZC23xphdO0jDJaIXN/4BzXPDtn7XOKhvYXmF
e8wTG1wMW0KMNyHlttIv6XJbGzcik1YnIhcEc28eI73DT33WZAUOglsrri8U07kflOehxG4E/8hW
fTE/NeObqwCWtigk4X3GEjIC3H5l+Zxl+p7QiCUscCSOLomR1m3gj6Tq3RkJPmzYEAGoEEzhUbdK
hiP8ka3hP7kcw9vRXJbsBkBn0aqR5AIQDDevtgNXBZMtDu/xTW9U84SsX6jiHn/Kgzdql6KftQWE
h3aYSwnqKuJ0XTXHBMSTCB+yIFkWHDcjpmGMlDD9STZmqaMok1jfUhxRC6BJKzb0SP7Cg01YWmGL
ZFWaoXdblDlJa6DSOcXp9tJqE7GfHI7a+A4scR0ltn9T+XV5maUUBDEEdvu60twtUg6ol6oKHwWR
ddus5Y3WWuahJdh/fU2nHtdOSWmB/iM+qrPY8YxZS8CljsEIh6WtDx5OtW3TmcU6TzPjLgslh7cB
4jrhk9QTXQJS1kNQXOA+1r+ZNl+wWYwNhdvEf6kN29+LmCk6MoCOtnrTYegR0BqqyCnQmnvEZSXR
ReID0ojDmbQRGc54GGxU8ZGsL2O2A7c4EiVxM8lK6TWNPPO+dMFVpvlNVGlwFfAXUEr9BrFpXeSC
rlfCJJrL9qoWMyWouqNhnm8BRsFz6zNvkXJMyBBWw5vzQQvk3kG6RL3EXvIkI+uSZt2d7Az4cQHo
EvjQNaLfhiCrBjMCW5brxnEOrkddtxgApNjUcmE1XoiQr6V2gZkVdL4K755ZnjCTHL9PoVaITBZE
tVKl9npUyIKvpYeuQBfDkDlpSKq5GvuBJLI8vaz6Zje56txPjIvStL9r0rxWvQamvzlOCZEFJrAR
WfdAuNpJ2/lxdJnkFmbg0L8ZRHTAon1vsLouxgqKVGMEJhgHgEOD1S9gnt6Ug7pMRbByNKrSuVLI
0+k3trRp9Piz5+WCKmH7aMYvlQ4tQ7C5x1BYoyShxItOr15wEn2BV4CupGdp8xW6WXg3qOASIJps
TskThTcQoCBvrxwsb0RzeFs1xN9bF2xv4RfP5K88ghple22Fh2qQQL0ybef5ZgO0fdhlmo7OuyS6
yT+4Fm0fD25rkPuAPyAP6dO50qH+RlV4OQiX/eYID9xBwWoiok9BASmW01xhL24qnxrBPCfr6cry
gpVHlvgiq6mQ5CUXGnvxPWD7rRPMCR3D3FCEdEGkjcgB7xQmRxav+T7Cuou8mrXfCW5EMGeXlw59
Se+6VfgCE/kdZ9DeaNqLJos2PrUKD4eVNDSx8aV7G+ZoJ+py05BDXAk8HUZbbp3MUVjQMA826UDK
TiTdZWAQj9UnxvnATpE8jkug3ntrtshymHzQA5ozAhuR3o7w02v9hcRH4g6jn11vishOexkM+oXn
DudS+BcaUctW3dxLrb7Iumqj2eO17T66yPITcU67ECFzE69NC7ha4hIx2ZvLhrNPLLod8YfPJu1Q
SIklaSSR6PylBNyj6Z8TGtRGTYkllfuI4tqgJ9dje+PY+zGUO4K/rob0RsYa0QLWLAXAiTUJs4J/
UXFs82IIPcNZOdox1kJI8UNg0nfJwjOAw8m61L2LCEQZfT6qVkDSaCNxsqWizOZWNCT1FKW9jWy3
WpYxJ3c3CUhDJ+XHT60f2pQekX7cmO0cLgTsIG87ZONU65oaEh2onU0wUDfvWNOA2DX3STEC9DB+
+FVzsFz9mtbayo6cz9Q4DhxXR/ph9DU5X8J8rKDCQsrZqhJdc5Zvx8LcwgBx6AVVOrLmVm4zXVJg
17qCV44OJNuwBPBAd2wd8cOYvQyG+lIW6aNnp2fEjTy3SflD07ytaD1/ZSEjWMq2emqc6EqDiLBi
bb12THbbEGdgHqG08o8upEk9BcrTRnT0XoTWwDC0n+vY+QLv9LzWx7nilcrzKimPTQPPup/Ima06
FAwuNsSceRSa5VkeUILMByQuRZTcs8ndixL4eRvc41pU9CHss6HX78aufMlo5C4kBTzK39qt4NPW
KUBtp/F5Mut2EefMkr50lmQhP1A+LlEjGe06DMpL1uKDdMZLvDNLNhjbWZVhJ1AVwrRfGWkwcokk
2zs8UeJhjrALLyjZ2ejpSe5w++KopSiXglhDxa+PLwAC+eTZqTa9A1BJ0JlNkKD7mn+s6sJekSvs
LmrZjLQ2whSRPhU8/A97p+wE4GhGKvXhEPppjuyfyi3aFH1TWO6FThj60YvBzXGPgJqS55JL7XFq
GgRRwW2r2Vs97Pgb4QOvVewE4A1Hbl9BV8yXKud91M8yGg/LqsSI0lREenh8qywPhI+h7dmSPmMs
PUmuQ0QQodFSnI4kdTuwP373vSHmxjGOWUELZqy40QHIN7urvmfVcDQ4JwQbcKp4qAskGZZ55wJf
oUlqUuWouzVGpnAxZsEDetgvJrSms2xwcQnKxHxUmnixyGzsA/2hx4jKwbr4JsPoCBACnhrGHirV
j00tv8EiW5p0TqPGXGp8C6iJsLt29xNMHBy4bKIwRB09IpXLKNwbjrzkcZ1pLlI0WkqXUWKsClxz
haQnkaB5SLwCLNFFW392g/OhuQvtyIASaO0jWRz8qdqRv3DtJAkGUITJ2Hu9W7OxEEe0iGBGHVGj
2x8sNdybUWmdiwE3KR3cm6kYyXgg5mvozpvQvi0lt1DJjR1UG4OK2KJPLUKxNHY5vvrm5Vewxlc0
6KaNpnDjly39rDS4LqlNU5JbGIF7paNrbPzhq28l38spUFs86ze1Fj9hbaBt8azYNtQ0eXtT0f8w
D7LZav22iPfYh1Er0HWNk8/zZxHlmySAChHhdW43bnsdUg/o1zGZVBXnWkGTg8SviYqIGpEakoLI
HB/KQ2a24uD08TGwkYQ5Yv0lcJf6hTl32BGj+fFVGVjBbVgGWO0EF4okVRzgBYTPNhnMu7RVRLja
5FImQZfdTMgfX1TgsMLIZoMHr3hJ+zA4D2FOjJjqdINW69jMDJP+HBVtus0cgaF2aqMzzEjOfsSu
vXGCrD4CCQ5w28XBo5fhWA80zq3Kq8g8p525ST1R7TTbIXuInuh9b/kPnouWxcQVV9JLkk1e02tp
aPTA0lgjByyOXTBVn8mBic9tlYq9Xnd3NTQcNlBUQddKy+5scGw0x2WrDnrikCvVxj/IocOZg17B
x82kk/jRWqsg0y/yOvgK5AARm3VXhyhMgQqDCeFgbGdSrrSM+U3RXL8tI5C8rUvhUz3kbCyWRUic
Zis+g6a+LIHP+6230yhA7KgjaVs6yikW0Untwq65LEP7ugocWDEQWhHfo5eS2XCoEEqTvY251k7a
89zS78OwOcvlUwQSPOw4gdCZAYTXN/Tjo3gbj/4C9AtZ3uG9Iz73nrvo+qNu+RiepoVvXeZ2t6Mp
jo0uXtn6M3EB90jOdlGrreAjfVfR4+S61JDv+G6X1INdxELTdy3sxk0LONfwZ/qbrJHQgF16ULZ3
1ggkp6aVW0uPBju7RfsQ2/6aSsk5eel7U9LEJT8OM1b4tXK9Zj69lMwqPijJem1A/NShWslKu8xx
UlVMfMS1GXKfp+llaRvdBoTYWiXCu4/RN864WlZZxI49WDdYiV+DbEsy6FkejlfRXEwaosxb93DC
9mPtcsIdBBXn7iZp3SNeKZekbzdbTU447OUU+Ws/gh4Bc5KaFLrZS09ozh2VwWCjSFJB7xYQzAgD
vsvmPgC6tRg48KIzlE1AmrPW43nPUoXWkjQVBMODZS+SpF9WZvDZj6cNuZhfp6Y6qxu0uZkJIwdE
SxW5P1zJFEl5RftGEDYoArzkn6MZDuTg2SV5aIupcQvJB3hfGGOTjkhcsmpJUBehRUjDvB8YPCE0
oXPFJP+5bIOj3TyHNfFX1KXkzjDHadkOyQNLLp8OLP8xH+4z/JA5cfJLhyWdVjkYcDcn36hkY5bq
T3b0VJEDsKDUR0o8+/+WP5hIRhcmm+ykqBowKTinvSSJmEh6Zx2qIjhHSbdgbsb+YdtURlsQTa5/
OzZ+vnYcZT+TQAewk3rbygepT/v/cxWKOzrcAZ7HpEdxbabjGmRNyq+gTfv3PRbvhsQg/X/K6caH
8E3+6y9DZ/7P6/8Mw8D8ZxwEq4fm4c0f1lDJmvGqfa7G6+e6TZp/egvm//L/9l/+x/PPv+V2LJ7/
8x9PeQs2mL/NZ0/62jJh4mF6x2PxUDz/x91z9eP59P/5ZbPQJN4rC8OEi02JlgQy9X86tjjrfVIQ
YHBk0fiUUjDQHz4L3f6kY7+wgd8ZaEGUS6TLH4Yt3fjkCCV1FymklLYw9b/jszDmbJh/m4qo2WPm
4EjMD8DqgcsCZ9hrBxV7bdmbxD6T06yZ+3hWrSw8ANbfzAJuYxdP6nsxjj5G10rJdRFQWQ7dWKkN
WQrpQ65Hh8BrSWvQtNxaDdHMriAGKbmwisZ4MJxcnrFlTouFE/bU77xJguhHdeDc0yXTLqI2hgQR
j3n6FUp9e9QIsCADiqJ1J3W1q3SXgmg5z1hRPm6D1jAfI2FoD0Y6zoc7vV8bZBCgBZoUE0I37m2E
kqvYoq3y6qFe/roh/5G16WUO767+z3/I+T68uU+O47AVUoZrIJw3ZrfM6/tEjzAp40y9mLYpvyiM
tkskMgOaAVQrS8NPUkpeOnIF38zKcBFY7ZM5uuBAEsPm4AW6frjRwkgXC0L4ujucHKhHq47M7kgL
PucJR1QwVYLdbVNVEBr1loNPBoXg+D+4DlxsBvtgWEeuNRv4Xhn0VFf7ttnnL/BwguvU854DFY/b
pOBMA0IbXzaBY1UxGCzSvsJPEFjXbjqM5OmxJI32HDzd+DqtaK87eGYDHysVxy7q5d7xg+oszjrj
UmVBBMcgDw/v//i35kLeVcdxdcMB48JngxvPefvbK2BeCmDES5aSA58J9tmQYKBjNJ086hTCPjDc
ndj+5vFc3eLEwDPlqdq6+3a8qU+Ay0r7uVXJvRabXwIarGuziJodbMrkzOt7AS+APCR4abz7Q7p5
/3rVbx8nP8C2hLQcw7YMvI5vf0Aa1UMFu+KZYFOhc+g1gXbRlSt/5F4mX6bEK0krrbs97HMzXHM2
Gh9TQ5LKOIXm+NDrJZzclAyPYzKgIc5s4tGpGpbfOyAz6wn0RbCCHEI8zJRqMN4daWXI7G3tLg81
mssiNje+agIEbZW6ZqHW2l2aVP7XLMv8a7QSMHJbEhDP3r9sOT/HN9+ay6yEv8zkcOKa5uxxff2O
GmTi+EHQPKmu6kqqf9Z4GAnzuccByVF3EmG+yVUoXgLOEh3RBgPgm0L36vME4P0NG+wgAIFUc8ti
SmfEN1FXWRDu3n61NNGcBxYh8pvBdK4gg5p3QzD05/wjRMkBsCGmoXzP+a36rMO3uh0c58q2DXv/
/jX+9ioDu5j9pHyEeCYM/XTaxQ/vd5X5SAkEND0qs3US07PXfSpxBWHmv1bnv7TTqT8bjyF1JjB9
fp3nN+3VZ19GwpZqLB9bbGP3JsW59RgTpZMlTRqRauMiPI9de9exLQrQ6lFc9+prSUYd1cmO+Uja
fnckiVmjqgIgBb1AFvuryjC0LZRKGxKLUyrMmw4GH3K+UeaOsr4KOa/fIkGXhOg2fn+ro5tvbKs5
0z1hn4ncVhUNNygKlaYo75gkOxAP0L7w9XNosjpFXm7lWh/cjN9fL92xDRzPFr5Hy3BOPMqpERrD
kE5PPTzGVezTfhu5Y+xoq+CMk+6iZnX5YMi3XkZmEpchLcFS7jiWEApH5evbH4Sh3ZjF8CSSytm7
qJ9ALtr+yiQT86NJ67c5g2+GSZLHTMQcH8/J1bFUQ+6p6ieqUvdUutjrFk2dfNMzDzOgmwNh9HsC
YAmSA+rp2Ml32lwx5j4k2B/8FDmviW+/458vnDAlxXkDWeTbqyZA2HYC6T7moGi/ARXiCNW6RnUp
o4q+8tCxx0d/NtL98nrUxJrha/ecVft7SvcIe5K+vBhUmycrXbQTb+mQUcj0TCoSJBXg3Oi8dkdD
lvYeFb7sDJ0mds1EUXJBs+lZDJkirHv/w/3p9X57UUqXP+P7XOXavLtvL0qEk1MSYv1AKygnjIGz
yA9Rg5SjGuxekJrR4MFyMnY5iQVtruDreR5ImEaabxiApnxkbWWl0w2eI+vPUWUhfAAOSLM507OH
HtbCCxY1ZgWpTQM7iUneEHVUn8f+CISR9sldiYzxgrm4k5RWd7FXhldQAHE/2RyggZ3nsyVUNL6t
LyqsADs5thDFCw1bU6FpN0k82QcNnxtgz7w96ok9U3JB6tPpMyMiTn2dXqJuKQCMaCzJp3n/Dsrf
31ClQ9oQFCR0w+bdeHsHVdfUfe3Lh0oG4pvRVhYG8MDoa5RhKV3hOhsrKkSYP4D1WgMsRtg4UEQS
aP4IW1dkd1B/6THSJGny1ZaNeV0C2r6uY7Bly6JQCLAH32rP3MGHCKI1dX718wr+OGv8sRv85Vb+
15Hl5I9/fYJ5fYD5r3dPRP8fnnUs3ua/PuusovARs0b4+qQz/x9/oCkUYZg2KZiGQRam+cpQbuif
bFtX8/aNzZtpO7wR/zzoyE+2znzoYiaXgp01M+M/Dzrik8tapUOnMF1rntT+1kHnzVwEIUJnM2ET
ScDfxB5enrjJXSQBLXxKSeG493e0C5tVZKfu9tX9+OPFeH1MeDvj/TGKo1hVdFZ153TypZ5KLPTI
KE5sjMhAauTUOn3n90dhq3ByNQbXwyQ0r+XoLRx3Xm9eLedJF4RK9tRY47ZBFE/W5qivisJzAJIj
Pt2OsW2gi3YqqMSGtJd+Acx25RqUwArXAgHRdG12myFlQuvPETP/DOlOqkMZC4PysF8N8M5AQvZr
guPCOVqalOAZWzjAmcH8uMdz4YW7aRrarW5PBqRkv9HHFkUa4Dp+SlfPxYjWA4uH66GEzVgoVGpa
hMp5xg5eMTGZ2U4gGwGkFWYWnmBvUE8GthZnZwyNvrU9hdI6IYNohLAeRxce6E7EBSxUZ72tzGsT
r3R4IfJB3I2EjuHnsKL4S9cRr4izEeuMIfsm2TQ+ppUNdNqh3paNRw5F3woQbYCqaZhjdGIhjIHf
OKtoYksCvM4RxbqqAt0ocbAxje0GL/Dusr5BjYxDANdFQRQ5LtvE9bBkpVaVrHH6Zt2ZZobETTS4
89D/ZKO/r2Q/NcfeTA1OwzlOg7mNl2eUZVByVNFklLuKnI9LLxScIPWqVx0NPOrBuGtH8rUqPysf
osJzH2pS1L9kaDJeulRZ5Mv5TfLd7yQLuGjNJyrM6oWuiZl902xvoiyaDB3NtkxIZ+cGWEgXZgQ3
Hsmm3vfrxumLaFdIGg3XrtUQR2BivoamWzp1eSYilqxFynYtXsEjaeX3ptKMbJXLgfTpRjaGv8a3
PcitcEvq4px0wTBMfotCwRSchPaV5XXhhh0wPSDlR40gycTX+3undRodynWcFbuyAFWGHq77dcb9
3+n5Hzo7qL+enhcPQfUQvqldzf/Dr9nZFJ8cpgqb6E7LtcDWMQf/Agfxb5TN0e7nWcu0mLr+NTtL
6xPqUwc+tAMRhHX137MztSsmcgXlB3Wz6TJB/53Z+ed559+7KpvamGHoioKW67KEgCN6O6GZ2Ocj
O0EkjL+63Yw2etQMP8xtJBz7OMN3VipqSzLfB4MIEnf6LgME/WJEIYZjz/jgdGa8PS79+jkctzmX
EU5hQUU6+TlF1pOzFpZg46a2XYZR6x7cqsUGhowaIsYQeg+o19HsUHJG0FgkRPsVITHpwos+R+Aa
vpujMi6dsni0QpcQPaNXNyj8iPuOi964wzwslppvYCuvaHEuqorD4rIi3oI8SrfA4OsbqOTsTtuO
dhOSaBpqFR0Dy0LR2fgcG0KK4zfjRKhS7RFRX1txCH6MpY/s9wg1htYE1MBtu3vmhE6dhnUb7YS0
+vGF3ZlvAmhFrLDogMV+H6uGsrImyJZ49QL+yXp4cpT/dSPJpp55MAzA2eftjUSPnVDgAhlR2u2a
ZvZa9hJhCc6bHolyo3mfu/SHXoDWSzpcr98hsW1tmnoIhzPhb3L7xqs2tr3Bi7kgdGFfJpALWwga
/OOQrAb8UysH6nppsGrk2uf3f/7pMju/lXwAFFoNpk6pTl6DqYybHKI+vz5GzuU3tYFpJsw+2DS8
PY/+ukcWdWB2QTZFrZ8v46vFnPUzDNIqqVZISAwcWzzSzLtq0yM78++T3XOUgP6+fP/STnbhjDpX
Mh0hTC5PIAw5OZL6ikiUwmpwkGVlui7w/h17evTIokIxPJgyUs/cHhDJAOXyK4M1h9UoEsFTQcvo
aIZjfkyUIS9bQ6Q0owMgECKS0dcIkcmXAMbjqqz6eDtYGDhWkeN/VNKQc/XtzZTBBTCbucpxOGZC
8X77ajGRTCaQoAprA1btipCUJQB45HoTvXxOkHPYp0KS1hHxaYk22YSj4psTOJ9y3Rn2pGT3S5PU
lvVgoeRvZFHvJqXFMLVZ4QlXOJhWDZu1oXVLaOIqZWf7Wc+1/qKn2L+1CnHdTGOG3cmHxW9SJXv/
CTFVv70+wn/YtGLvoPrHWX6+/levhdlpVEHbvsQ6bVQ7WVX7El8YjFgi5aS1csA7fzDib7MeI0oD
iByjObYjTl53KlA5VBRGLKrqdiT1ZTG2PfID7ZDjq16/f3k6y8pv18feU9n6XOtjFXl7fXkci6o2
qhJAjLVMGrPZFCK0576atgKCijF6TIFYXgp26zTew+Hl/R/wcxJ/8wKZgqVL52rnk4k8nZswplVj
a2DRIorb3yZ5ahzg1Xj7xIZmifHKgxQBNb3NiAOGGA49mmgbID7QaJomQf5NMvtRdMitSC/euKqB
VhmPayOi56/FWDlJrSVHNc5wMkEkpiwQ9PxtZMq5NahJspQwJQ1XhhN16GB07TIlKpPWAXHSPYHc
13WkObdd0GZAEYp4bUdVCn+KOdQcCPdcNI2Tf+GdFMu2IpRkgAQaJio6Q1Sb36HZaQ96XqAFtXl0
QzwNv6q0/7vL+sdcp/rrXdbaH4vmzQn4X3ssZX2amxM6OyUdgc3P7dKvPZY0PlkccQEFK6Z5XZgc
2P44ASv9k2XPiaNMxny3sB3/dQKWOmhGtkWOTRcAVCI/7J9tzj/W3veQaifLjKSFAJfNQXeoE6ps
2vN882o+cbQRXbaBprp3DIKOQeznyaEoUewh/DQSogfC21c35o9f8M5p+NeILsUARqXkwxbxzYhF
GjhBNdn+MiavEInoNvXCD5axnz2YVx/xH2PwTZDWYOFUOJklYSY3hEY7WCVXOJ1hhciV9eIdwl24
uBgWz1wpDoinanEolu4Hu8ST/pA9j00h2eaZmY7BKflkBRoToFRV5vlLr3oK6osE62FgFWcFFErf
12itnOMRBbP1wcT1+7jsu3nLmBcZ3KYh9va+hm1L6q5g3KxRSJ3zrVbp52Dezyy1NhXBolFxhWRs
61jf33+gJ0sS+2DDokTDus+qhJvzZODG0XIgQ7j4ciPH3t1BL4AXu0667hbtcY/UhXT194f87a1l
SJcVnltMoYPV6eRaOZenPjliy7oYH+th6A6oOpvZbnXZCftLRbHnuk6RWPztYalUca6ZMYc6Z5y3
w4qhK22gLgGYYR+Qda/Lx5hA5zUxEHsQ9yvlHoze1p7eH/VkvznfX0ZlX2bQbkQXcHJ/saxoJdqi
CCOyUeMD1pvk65g4BIq8P87JQv9zHHgRNP2VDifjlNIKbMaq6pJEVK+eZa2QPoghAGl91iNsen+o
t50PvhGHVVaZaBlQOTAnnlyS5XfKNmcvd2bDqZjOB8AZxkcbl9/v2zyIO6Nv1bxnOpnaiilJoIMh
Iw8rXKwkNC7rfug+2LD86ZWg1Ji5lK76DW2bDmlUIUJGGRrk3kbrBtiJE5Bw9sSrv3/PaAawkoAM
AJlxcjl+RDgc3zivQSCWzNvLJsex4GgfXNCf3TXDNFmqDMl7MC88rxcEYg4dQxZQXH0Z3NpmdVMm
xQdD/NzEvZmeefzgRfl2BY+Gs9TbMTQs+4UYeDJo3LH9e0pe0rXOd9CLbmaekp/1brwayThaKc2N
d5U7krCcteJaVh1YxYF94XrwxvyDH/Yn185Hxu11mFfoQ5z8riEktVWQc0BjISNBtEm9fpPmjnf9
t5+kpNFocAR2SPsSJ9MImbLKr30HsC7IHOlTLtCShYGE9P1hfl8F4aywT2B5p8LOmeFkHEKGsYqH
hNYQZvRY4WPZ+E10K9zEhF9O9IMUOTEOOaqe1GeLmVsAQWWJISg0RXzEuxXujGgw96VRLFu7VS9N
S2u2p5e2Ascnfrz/c+ebe/JSKA7TbLylQoJyevS0bB8uAHQ1msQ3yfDD9s6Tpbwa1Zf3h/m5/v42
Djt86ji2AwD7ZO7R3anDBKZiOD7WoS26ftOX6XDu5F5EglxVdyXWKUpmoCuGHjnsUO0wnsGrQ66z
HbU4x4iZlB/Mvb8vaGwNqajNmz5cuacrS1rUUoy43IgN8ZcO3ulLQsAe4mbXmvuGOKddVgKXeP9O
mH9ywxUHYj5B9pic7t5+hZaWUouOdFh/hr3OewcjQpgdvLz5QKBz+lVZbIL4nOS8cpI7c7ohinRN
6m3Kgy2IZbpwA+WtOEDWH4xyunqdjjL/ilcbWeJiPEVoGN9uXoJrJUV2SUqqdSY7BeEwrdoPntjp
3Tsdb/73r8YLhBv6XcdVmXin9bOpvNP/7jzxcwjFx2CDxqNadvqAsLpRgmMINznOfM6fNDwwo++/
BqdHbo64poHsge+BDpjJ+vL2SuBW0EfJBB+E6ffHWmnWfLQcvnXERp0LjuMPdU1uKlC5xZAOl7XO
rDXl7VR/8ENOJ4Cfv0MXAlUkfeTfLndIRoCcDugsGmRbcrurhePhzMEHsW7wWKwJ+/zgnfk5ob+e
C34NqdikOyjfxOmEDxJRmWDOSCK322FrACa7IigE25ulkgVpD9ENqkdgwrFH40yhAlaahCEcXMa6
X+BLOp+ycqfsK/p+5W1TeufvP5o/ecfIKUQkwbw3e1RO3jFzMjgbkS+2NLy+ftIcFW9yt2Yp9Dyc
hP9vY83f16v3uXQASVLeA2NKUBkYtx/W6MJ6yz+4pPmd/e2Ov7qkkyVWWHBG+4mde0+O+9HPigN5
XMveMi5GN7zGj0DfMm8f7AqBx/sX+CfTEOXa+eTMXo29+8nIUxg3BJZXvOaWBkIB/OJZJZ2PJrvf
vyaWFTSUOoeh+TLtk/vI4ojIgmxZAJLBT7PibuTYtzBzgWvW2oAR+5LTa4YecoBEAakt+GBi+u0g
yNadbxqBIGLgubNzMhP6WloNk2PMMFT/h90Y54lKbkQuYFanAWSG5la0clWHaiErb//+Tf7tjT0Z
++SNbfLOFXENxbFSTz0gCYl1CbHcB+/qaWMIWfLbSzy5yWQaklVPGWFZ9uPatltAEeFDQ4llYeE+
slJ/HSP7pS2wV7aGlTIjtBIryvb9i/1twpp/BboFh06Ao8zTA0Zsl0j+ax51g0EXVeUBSvJa06EX
Jd6aGOy/PUEy3jwP0HZj4rJ+ipBefaIOeXSxGnBaBkAumDK2ZI+RJrepLHMDIPB/cpMREnB1c5eP
g9TbGSHQuq6u0SNyk91dUISHwOyuajc8ZEZ5pYOlKixYAPpkH4vQmxkWjsTd9tEcfbozmh81mH/E
7TaKSpqVb39FHNp92zekemG4N9pbrGzMUZNWQ8KOS6O6y1TbFzeJoXKMQUlXmNfvP+Tfpg0Owg61
Nop3nMMN++Q8hGNCm5qGTWE89ccZw0guTvA3KyjzYZsFyESDifAeld7ba8yjMKWJLqolqZLfTLNF
mRFcAnm+tkR+DyXpg43fn17Sq+Hk2+F6UtumwCdzM9LCFoJ8eRi69ub92zZ/gW/m+ZNLOrltg4Pz
ztGRz7Kymgurr1Z9Zq87j6+ROeGDCwKXPt+iN+NxMKZTzHxLHYoNzcnEg7vMCUDmaIvKQv481CPh
iGZLhMhLOwGUXOiJRmwSge2xR1a0l9/kHD3NBc5MXH/FhLiVhlodmUTzOdDqHN9rg6+Bjz33HIF+
Zh+KsSMTa9GQfXsjJyj4CcX5+zFDsqomMZFxVpfYz63GyC96vAmETBbkGOC4ikiG0HFt7eKqrC4d
mwzV5wx00YUnuir+4uoEdTJttNOxH9xrO4qcdQ2i5wu9mPSql0HvHENgAM5u7F3tG0iuOt+ilcP6
KHLUtXpNhKk1dcOd6GXHlmRyxgvab+l+sJS5FqX0XkIW1ns/8Qtgs7p9Dvy8gIreFDv4jS+mWU/G
vo4HjAlFp+vj0g8mGiBDbmG7qgwRr8fE963tKDkiLjP28+XWyxQnpMqNkTw6dF2RGR8yaqP9ujNF
QPGzDrp7UbgSVqCXHT1p+ZCDnGKqDl0Tqsu4iTaJbIIzonq8A93BbpPEBmlrZWV9FVqMgdQcdXEU
emZcofpTBNVNNxYhWuclZo09pMSaJlQFuKwNNh6px8Qc166NCTcP1tB6g2ZH4yrvH2szGVPgIXkP
+sloVqkK7Yuqa+RlQ5xbu07NVG1anuhKh5nb3vio6L+YzVDDoJzC/2buTHojR7J0+196zwbnYdEb
p8+TXArNG0JSSJxJ42RG8te/4/ES/TKViQzU7gEFFApQhUt0kmZ273fPEc5yJIlW7qRfzQcjFyAF
mEnlwpUr0pUDo48tA61WpycXOqV7ZWd9OFcIBHy92ZQi956B3HRfrd5bTPKSHyfkGHpiXib61FzK
UZSMhHL+H4vxy3fRwIKjAZKhg6qKFk0JomDam7rSrkB096copySDHBfDVLySPlKFeQjLagezJrbO
TWnmF6L6+i3fV38zgvwwTmBD3x2dvqDOlxYvUqgTV0EDmc6cHbUVVF+WZJZDz3ymAKkr1VrPjCvk
QlXb2D4b3X7Ku/nds1L3hfQFBtYOmG8EeJt7PBc7WbvYwWpvNkgRaztTmF/CspEi5iqBK5+nK3zJ
iwEwL2Cch2wEq+6CifelNlGxte+i5DOYOr9a6PGkPY9OfTPVfMe8mPBsTthLLeaH1TyJvSeg0vBD
yAq9Se3b64IPKNs/CH7UicRg3qQBM3JQBSbAMAktcySma3AzNy4rHXGIydiq66RcoQ7wrldMUNwX
ViM7oMV0C+AcU/aSctFYY/padWxeOgfy+Rg1H5beZqsmLcQJd868Z+uU3xDztX6qkeAYSJrE3kft
K8mGA4U5Q4VBX8XBszdOCxWVN0U/P5TOM4RENRjqoeb2qG7BAo3M6SmSaBX04m3SBQwWanmV/1Aa
DZuFbjTmj0H/smezWOoMxbsJUMYieZlN8y3WuM1GQ2/BrHY6nei8v88pbR06KEI4PfAbGszFrqiR
J/m+59XWSJh8V8HEoLnmR5eiTkibLthhVzS8qw0HlgKUb2Ezn8isaKIKZrGdT0+mh65w9lUSrxUM
lrnveIB+0UbdsVzJwukhpJizDC2jLplvrB9jWYilS4d+YeDLNOCzrdKyg09A7GQ1q3ljw7G3/W5V
zcEuKe2FrQevzmCumahaQqZlxDxdS7sKkUw+AZMH7oszw8+W+DNwhCOYrjmkMHDgrnrGnd1x2Iph
m1kj84z1Qulq0cloyUKAZKKGtiKFaz01yhiXVdU98x7Dwl7ocq9P8Z7DLqPP+vzlYltGDwAJu/Ae
Sb9JlO68FmIXVDMe8VGsGc8z3g1dKTYBpK25L/Z2a88nPbfcZp1mliLkOXNwkvHQfTCT8+HHzu2s
F8XWz9yrjjIqGwzLfbSSWma0K7fyfwC38rnP7ITBt5npWl8xiMIAWXM3MhPA923hU8DBq19MoyhC
e7q6Z2cv2skp+ul3oEbLWLqPehUXRBWS01UdzVzxY+XYzxl+QeFnzNT7/sW1KojVnQWscm4uxCKa
u0bzrEUQjLxeK02lIDdHZlY9MnvGzkEDDHp9Gu1biHzNwhgjAB9J0CCr9FgfmDR66iuAE5E/ZMWq
rBo17iMONptAxpto5PGOZm34sksx6KtsSqfkvuqr6WLp+bjRtFI7MpIfuZu5g0bRV3nCHLQPnTuF
iXcqbHPPIxcffb/Wloy/hRiGAUhnIyEhn563YXx0w/iky9EFOCAtnNVSRR+BN4Exj0YdgoXjXArs
T5zYy3ypcnFOLQYG2dYutRGOv2Us/XzaMxYHDVusQLFC2ClxRk4Mx4pu3Kbk1MEjt5FD+W9g3tBl
7/GUFbBg93pBWvOuiy3rszUatjhCDSv2sCu9dU+WnqCSGuDOdiuyOiEB9gi4lTwD4NoOhG3BOic1
ACW7xZ1I3YXQvtvctVM77IukVc5Ct+ChGMrPnpmgm4p9x0iEsbAdJjeSkrntdgrgVTeSRxSPiNnu
WmeXEd95DMbc2dP/xwutV2YT+lVVBIcxduawoUIBJwM5Vth3ZC+riUoOdVJ3kSTzNlHxfO/LoeYP
FE3/MLcKjCyDYqCZO58ZMDDOSFfiwQMkY3zEuoX+tJ5lR3BGPPOmeqMIDbsDEzAjAmOAvsjU0J26
ZXMuNJlhjcWOl4ZdNFlnDfkOHtt4RM8UB7kqllcRNdM2JGihQxDgwqhTn0Zv0pc1KcAHLW+hKJUM
JGwL6ERhTSGBGDPcGUb6iZF1Ycvg8zmbG/+1aYXaIBefA5YUSPxLZuYZJFBGZQxLmQaNc3WoPwXV
iObUfe484S6tglkypprGY29qUOqaH6Nv1K+p5/Sbwp6btYB973H1rjHZVKlz6ZbTJak8Riv0AFVA
35yEp21JGCtm4xOn3AA6MEN+Kr4xxroGhMqbWiPszFhFVDLvWs9irVfgSGCGwBFWsNGmJshOMCPq
RRbH8XNs1mxQotTnHQpgWICwJaznzC/2NJ2rsfOzLbjNbeKLKyIvLWjgy/oCPaWHdjJmH8zDkreu
AuVTMhpvIxSmnqwPhtPjh0gwDUwc1vFZ2DmMCUgQla92faJbBqXGeDXP5QuG3p2qijZZNfltGfn3
lai6myDynpgNjEHaW+vZER2VQfj1EWoc5nVyWT7HM1flUHQy3wjWh5B3WnQG4uZt7VneINj94ecO
cMarLYcfYsJVVG55ZxlSYhziWVrUbIG1RVDYd1ljQuFlSG9vT3V78M2key6mEamWcWtF4xNGJAQM
RR9vi+I6H49GxSKfzr8Yu2+5mi2YvK1llVd2cXaxCETy/t21sy0vKQQLoOKOFmEfIFMO1rBqnvrI
b+8EG18EI1Ufqm4W98MsgGfIsl3WStylaSCXZo+IN8diUaMU+5oTHSFsOz4L4ZW/jF3poinsx8TJ
RsJM5hs89E8MEuMxMccYQkeK6631hlOamWpjjPwRdWXq6yRPH60rt7vN0WSpUWM+WkKgHVRxiJ0a
Ai5kmY3j4AqzJdvxbkrPsa4f+9ZcBTMY/MDr1A84J0TE0nEE8Qg5J6vTNxeDoiuF99V6LsWCXsQ3
5eBDM85XwnfXHE6hzgGFGGr4Khn7gaKx6qMysLvIGi246yfd1jX8inXYbxHF4KWCbqBb1zjs9XkM
68S9kOJcyNxsTl4BZWee8iaDu1n2m4BgFyOxV+mQSetXHixHonkb2wgEp8skudF/jVlNwReOFIkq
AvzlJrf6KQ49DiUfQ+xFC+UQFLWbRL225H2XThq/uybiZfhKAOGS7i4I6tcKTu9K6jGwqKbFoMs7
5OpHixKIv4MxnBrBJivp+/EmaCts8Izg1essAHLqDvhzl2mu41pgEJJXf8SsrEDY09i0gWA7NKE3
ti2K3jmqvkwr0XbtKIKVzOChsGx6CZxei7dqGbQUpghorsycIOQ49xkDXd17NdHw7KMUOAsh5Uyx
o5rShpd4nkixLlqQvAxVMoLJbYBqOB8fIfTmWDm0czzmXzDv2tvM7atibeGcga3JMrkFbsOKlQ6K
fajRU4bBnNLgi+DBqd5w0wTNnlMz/j85mwJEb2VOKDmqxkKcnCPHvguia0SDI2Y8LgcD3kqYRn0J
kFwNLT5Tr6kaD4LkOPbAdXrEn2E0Bj30bvD5vK2D3L0jU+xZazou0limkx7sxtEqAErDNdIvTAsw
aKhdp/i20i4ByrRZry0TjwGPoZis6SltsdAii1b8ApmG9J3+zXVG0Yfi0ldBCT5Ft6Insy5lutHt
RDUbI8FAtbAGT7w1btTims/ziu2RoxcPUyc9UPvjND1Q38+tTSOm4DM286uTw/bA1ECQu3hd0f9A
SjK8DKYTVat4npLxKDKp9vykob2q2I8RrySt/8gQmpzCqS5G6z1NRXDh2FHzVhaZZd2wIfHUYzKY
1ZX+HZiLKAVY+yi1uIpuEsZe/EUsRi89ZkPnxufamnQHkTVwpvxKQWBJ6o+iTozt2Ko7eIXzTqsa
h7+l/Wz7HGGQA55gIUoOWgt63621L/OqCZ5qdA3DgXJ0gW5IoE7PcyfYAM4d+u04w/ygwFMtTOHE
+YrFO3K5G4PzZPfqRA+eUfDsAIivX0ZVY3aw30Bh4D6T+YcCyPOQGio5gjosOHIZjLN3Az5yp+7t
8YGxEkfJjYju8XCkabtPCdZ2EGJ7XgUCsRQryZqFT8jkjN4F5ONnGjc/2gwN5d5lJOHI0Tzes5rK
JXH3VOkw8G8dENPLMdaLkfl0C5oxRjLHCeNUcWDTOmMZJWbLEjzoy85M/SPJeb9ZV72xkr41V9f5
onMBbdZKnZXQp4PVPtne64QycW6NdB1ZU31GeGEVt21rutEWeLMaSAZz3537xKlvBaxob77wgfWz
Mg2xVjJ7zTO2+xD9OWqd5uipRYXmitAeD1MH5ivJHCp0Wdusk8x+p+ChhUpOdrqo2uoouvSYNHp/
ItWuufDCEKF1ruqRp0VtGmpjz5BRqm/kOOufHV0DcFPODNTUsvz2vuAs4EASDyYaUrI9AAax7mCA
NI/KbB7EAR5CC9WxLlgtBf96CzCR8zYa06Np9bg6Q3Azy7jUV7lpnN2GRDKvczfQ1iKCF7Yu9Dy6
SV3mxcx0YOYfrtNiYLOXaO+mi/ezGoEb9eAPeclWM5iZSoQTrtHeMIiiVoSoJ7h8qUxDXbE75Ap5
VmEsIISUOyeYm2KVtm6J8wbDBy+4OAWvW7nJ7aSX8Pbttk76U+lo+8Q0X4N5Gj+8uEBeYWoiX8TK
ginHDcnhxqvctyrXKLrALVeLlnp8dYSg2kM8HItkZfLMLWVgEgvWi6k7x3kTUdCxIgI/ic4vzMYN
0WLj2ff9NB7yIU5Q61TiZcz1nYf8iS2cPYxqVcfc8WftF5wMhUZDyEyslGd/dra1Kb3uqUeWqW/L
sk88SlYJfj/alWgEK8BhrM2rnOfknj1pfNcHYu0ULhNRDIk5O9OgBIXQyLrxp65D96MxUrWwmlKO
9zZw+AWlryZMDdwEiKu6lR7396NbCfd9MHTs8LnvUQG5+odYmWGJX+csF2XH+65aJyjttR0uwlOe
d8a6Ttq9quVZMiBH5S3YD5oQ50G3V1UN6HxiEDBfOv0sBegtzTGgNdTKSrCXaE5+ZJhx7pd9rHFL
YXw9CbxItBukeDMilY3hxE5771WlST0hJ3FHMYE53EQW440EZn2B7TRzDvPqr6JIiuwWaan+A/AU
x1Cjmxlp0Qvtqc6z5Dhqnk5MvtIndnn9GO3g77dmtGjNoWFoOWqHeS+dTj9aRKz8FdTSrmK3kHCX
Ffgac8kGd51TvYAkOOfVfZIHajeDeXiqEyurjh0uNQ3QbtGYq9g1c/jgkYSyPpuTN+0NEd+zfZq0
VaAxi8fY32h/6YyGq1WXcz6UmpktUVuJXQBk7SNiEP4e0XD0E1lTrm2kr5W3c+FBKtZkZFzBVA2n
h84er6+aktDsTJYkifFPMI3wkatePwRGFm+B33s98yl9jd6xIAmz830Gwief2Vl/nXXe2FRratei
dO5Ej1IHFoyaA9Y7WJeQBvsXlVo2Jy/NHjvBCarzeMcv9CEmBWSsk2jmn6BvmzMJvplxxIybRAgK
A06VJhf2UPYDNfELqp1qm5cWnnK9c27GkoORMSAkYw1FasgQYXGfSe4s6hJG3UGklr7N+azMnJXZ
TFThsa/pQjFemaOxaTTgg6RnNGx5ENnkqJwiX/AGmLb/WVeB2+9XosklP0ZuyvvWkmIkdk6SWrVh
x4hKSvkL2HLoBvfR+Juuz/eu0/WDaOq5BvPHTLp9n74xx6ZnLpb2BV2FPvRgGoalkT3lifvEoVUt
aUZdRWD27wZwvrdmfn2uQ16cNrVuATz5a2smIRAeawVpNxxdxQY9TX4up1r8JvfwvXF5/RSHfJtL
jInR5++XMe4ZA0sKLmNiu6FVGcBVzWY9e/66Kl256yVUuX//4r73hX994rV36V0njAjP/vXv6hM5
wW+nlwgCVJsOATNTbuL85kO+95yuH0JjFDIPfXfChd8uHjvLikTdNSqY7ig7c+paBdJaeKxp//7X
/NMHMf7F/Cq1IcsKvnXYRWHapXkNYmDMW8UAXrMqb8/5UDV3aZT9pqX+Dx/mEFigB8oIpM0swF8v
XYZZ2PQLNB625HTI1oN9dle3IU/vb67f37ILXEDwOkROGARgusj7dgF1L5tiIubcfc/BTRWt3fYh
YgqMxaFqqZena9/Zucbv7vl/+AN5yfEnEnViKuD7H5i2QRzrEeciUIvo8LpGfxojE+NTXmCvqjPt
Nxf0H54xApEMO7gOhwqiP3+9oAlFWizA3CZBHuPgm/VuMeAL/fdb5J8/xHVJbvMOcfRv35qD6qRT
KY8YoK8Ub1XuIGUDwf/vn/IPly7QPaIehPggyHyf3hjosHbK4tJV/k0p7yr1007u2uLx3z/l14Pz
5+Yq9wUfw1uQaRQoYd+bq7oblbnIQMOaBa2yLIfFqd5Y/cjt4MbMsguhnjUcrhq1N4DE1sdD4x5N
bwDf6D+YFZdZ6/DOB3Vw8VT3nz+NPIgERq8II6KG394tSV+iwGHXQP3JKLeiomQvJ1Ht8LcaoUXO
aPvvl+P61f31atg6eCbgFZizmEH4vgiBGahNwVPid9kmQDlQ+P45Yw7XGqatwls0Je17nxfP//6x
f/+uQZyT5r2OO/DEO9/uqJTVH/93y4Mvyg0rx3Lsk9Dp3Luo939z8/7jR9mgtq5Uu4DRg78+IVcX
nSmvlYqSsjDoAp28idFyzP7NOnR90v56JVkQSIay0AVMMl+Zin/OnFW0u4JO8B61GgguxYTpiWFp
A7NomywnkADskH/zxPwt/gvjSQd3dc3sOER3gm9Pv69cC2QwK/sAzw8JtLEBdJ9fj0C0yvWHzshf
urrbxvQ1Gp3zak7Vzurvsoxe5r9/oX/7622X1+x1IIwBCLxP366y1Ixuyq+pD0xZAGBva6WHtAoX
VssxrdhWvxua+dt9e/08hjmv1DqPbdS3+9ahz6Vj/aFrsCou/QFa9pK031P/H6aiuMDsUkwiq0Q4
GV7+9jiihpMUcDnrUQ6vFox5eCgRpjvhaPdsQsGfmnL57xfyb9uZb59o/vU2CioLVD1NvNAtfmKw
C2WBuMiiCaFh4Sh/u0per9Of7lrigwzRs2Ax5QU1gRnjv34cUSWwZT4rMKCkveFGZwt4quCMSnmk
jrfmHKxjoa0T8cdw8380XHlfl/znFwH1fylEv8b//t//2nzW57fys/v+Q9fP+d+f+v+Dospq/6ev
+kpp/YO+ev0D/ue/jp8dFpv6z3OVv/4f/xdeYQb/zTvK5aUIpRQg0BW69cdgpfff152Ew0AOL0L+
i6/oj8FKzfRBVHBQAGvOgAfBLu7PP9hCmqUzdQlH9RchjVEo5z+ZrOTH//oevQYDeQ5YLtkjui4B
tm9PXAd6q9FH6tb9ICWCqdwJmRtOqW74Szxe+lmU7Z1htyt7ksWx0M2eTAn2JGDQlAZ2kSu3DRG8
BYmaYUO/dm2CBwd9GA9h440gj1MUxkFwm/Y9WY6nqHmrMfNd+/hNnO0n2sbF4D7Jnok8es5nqaf3
k5f2NxquCq9naCnwfkLo+5ClqS9aVayjsr+0abGTffYaQ91hjpDCYEF15JHObbAggsXLmi5jpAB0
e7SDU2QUUNPVDXjPQ9Nb9jKx6yNpho2rdRc3p/mJc1dSbZ53FUYgzFSA5O0cUQeYWPIf3adjza+T
HFeohBiFSdW60eRXM7p4q6kvlfH8nuWgY3P+LE0Uxd5u+qXjZa9svghEWJAgkupLmzNMEvXw3Lbl
ZZjKKgzY10VO8OGkR9uJdzhsR62Rr5nuUMTv/WYxODOuEtQGYTHxa8qe7EEY8+jeAxnhbxqptXKq
V4Z35+d0WgT9fMw7VMGcZn52C+okBeAR3auWBe2lpTUmB6szqF0P+DhSdWtL88ay/XA2+7CDpgRL
kXJWXb1QI0B8L8Y9O1Av7PXq5MDuDI22TVe0PcXKz+kEofegXOGVt0nGNGVeUHXAUBTPtxyyT1Zb
nrXA2nctu3M0uz/aIbuLMXDAD6HK6DL1o2zN+yCjcNE8F9+O39Fe5If9wqJs3k/NRivsksIZCSBQ
n5jPeVYWlP/1xezW264szgUVH8MSw6VqrR+an2pokIN4wXArzm0VVBtzmB8B9B3svP7RtJAxFk3z
nhYjWefRMr60SJiLYXKp+nPaCDtrih5T34iXlUXjo05Ta2eS4xmyDNLlmERhCdMinNrOCTNnZHmK
7Y3rdpe2jb4awzq5g3iq8qpdtjVSrNHJaYA05tGyk7Up4YEQI5rWGpIYCqHBKW2n7ZQCV3J6bw9L
g7TfNJwNh/qbBnJx2UOavwS+erPTfl43Be1Go874vZrkOa+5RqYfw9KCC7nQEueYD+1zWwQPulbQ
3EpQjTSs3UVqjme7KnfF7AxU17IX8j35MmobuUId9chsBU+jWZ+VUF6o2Zyn4iJ9h1sDNYIWR+a5
GSRvfUvjt7ABm14D/7s+i1HJDjCDS1sRorHH+qBlTRl2RJjIztTlMjXoingkXpEUFx/qqk+p0pYd
eK85yz4bDkabPoAwANOlym3ZFDzgSQJqEEqUl40fQZUfZT90C+qT+lp0WmiS9qD+tIBx04RGar5X
0tyYXcqA0FBUyzKlhZr4zjZIxxbd3ARxpsDQcZOaRbMSPCBJf0spch0Er5lBJq5psg8GSuRgBUsr
bS8J/pyQ5iWQLZvi+CAncj9DhtjKMqXYWrnRHF3N7UInEHi1ZtWtTT1OdkZSoOqU8rWgL7wmHGA8
q6BFAjMdpxgdCsI5NMsUYM8CSDwcGacC641Oc8D9ulSlle1sbZzDqSIwECi58kso9JVX31jzeMox
EDFiO26pwOZ7aVQrbgRxIWp5mIQk9xT8nD15n2XqEV9s2JYJbetR+0xdGZBp0rE9xtFNfG0JzObe
ltOhq/EZuQ5mGdfNwnryLT6o1rZdj59jIkCw6WqrPJmTFeI3hCMUo8Sr1bbWJGqq4ZzVOe8CnaLd
gNaBoXF1GBzk2ZTAl+KKWUXZcRxK7blxe5PApNQ/M3YrC4KrCMhMP3vPK7Pc61WNz4eciz9jGSGu
UgEli2m3e5VaZt3orC08t7iWfzhe8ZK3d/VkbSEcmYs4A+Vf2MWql7EihldM91Gxm+uW9/dgyP5x
cs3upMUkPtW8modqn0yq0yn/+xDxnRGrp2Or9ZCaDutDSenamMWHnvP6nHI3P+VucqOJEVdmQVtL
J3mwEgXCNd2Lb1T5ZlIUXjr1kIVePp2LyXbf5CB+pnHfbVojQX3ZO4yEGtuk1tZUVpf0kuaFoDXQ
J+6eFAtn7vSspekj1SB3lchyn2v5LqW9UTqtoLbb8f2gmCVW8Tl5/rhs4uLgRn60M92KKAN65LCS
IszxUFfoxtyGLn2PgAe9lhqig5urn+RdSPWgCnX6sI385CRi/bMld2fAWVvBpHPWScvNVDtFuXax
NiESqYZlKqN8PfXROqgE4cKOqAWJK5J/CaZdyHYIoQd1R6XnZUxnQEd4J4O6fcvxAHEw4gWgrNxd
My+an4KAFUjO6iX1IjJrXmcYm6ZL3YXe+9zoPiwk9GDOGr7btKo6V9+alTY/j/P85KOXW4DGYWch
mFJgqGmEnu+ILeFL4KvVmO2xImbvaRbLtT1rxE3R59EbGzGxoV5H1+Omw7ueWOVunlS+1RJ7eMLP
Oz1io69fpgBJFCOmaEikt2ydG4c2t+Pg3A7GUEj9h6XZT3BNMLTqqL1n76kSTr+ro8ZeJz2swVjR
0axrXrJa7pHnKCi0dyp6DTqP1g1N5UWsq3JJEmBNA2A/6jp81eZTda51jAxg77OGbVhOzluWBcyS
ocYsDU3/0cT9kzm5rGXeXeQNmGCk9WTHhHOcVjtZMcGA2GyqvTL6ikOpgVWpY7UsctHvqI2sJ61d
MP4V0ry8msD2SaDvhtFc1Egja5NjJJz3LRk/RmslrhKkuV59LDPUkoRlMLY+emlzBEKLebKAHxTA
le6C9RQZ3bqQqUXOSmyn3LgvA5w0A1UVcoe0waNR3fSWuUnAJbM4x0tR0hefmlBvXEy9HmtmfdQH
bTXGKCjxVogguvETssym9QrggxYi0s6i3amUOT7bfugK2voGYIw505YBAkg3m+ijSJA2AULlxDgb
5EuqCBRSQVPApRJgm59mV2xq88pYX0IvAwMk6U/GW9u5xFX6UZjiMHcuJ6GhDCVBLxHzIHigobUY
xsewjVKxrxtzU+BBZ9u1Hlx3r8Gr2RhBy1deaTkwptiDijbf5ZV7tmpiKjnkoU08zg+14er8JijM
aFYN22ZQjxS4zaU9saD1k4uUnL/b0d9jzz0YOutZN81fUqpTCqdp7QDMiqpuWxjxziJ7z03Nlg+A
1jxrC7cJ1oq53qK0t7KLTunQvrfdnaarH8J2l3kXLYX1o66LF7pmT1ilNiQT1jJod7NWHEtCz/hT
z41TLhlqJyGUwRsZFUkY2EXrsWssYnTTV537zw5IuOu7IXebl9prP209OjgKellUH7u02Chz2Gip
vUlotjip2OSO+ilVuUpdtZe2fJmbbaDHGwDO7ObbtVUGRys/B7N6lQi2uvio23exO9/WY3AYyF3Z
dofph7hg0h5dALlNBEMtMXiR1WN7aG32NlM8nIacfBB73ZykZNgGPnsmUb2bjbl1O20pMArPIqIR
3DjLwL9SipmZXEy6+1Xl3Njspu3j5HrsqIJT09Q3tdXeSs0hEBufXBSMXu5fCAGt5vbO6vC16+Uo
qSXeQNLvF1pjnvSU2k9rWkulsZg0ek2Mw0t2wfQyUvSO3OKJpMvJZqPqdAaBB+8RGdCDgAoFXzKN
V5PREyBi0UqHS23oL2mMXFPWqJL7ZNhOg3XjTR+SuXUfdNnMdMiy8hkVwYo2VMFj77J5afphP7U6
0Aur3dAKu5WWgcyNALeL1Dr44E5Kl2Wf35kx9jpmgKDLI8BcMc74XiVzsPJFvjYL2z5Vk7A2lSi3
82ies0y/KHdelR1CsfY6qhENBBdL79NNyQm1w/SYasH1RJGEPssY6INQyuBlZK+UsZTplXYsKjSn
44PluRuh5WQwGAEJXZt6LxBWGng3zUgLxxwOuKBxOI0+yTCWgIHRfbyMJDzdF0norhDnKW5PloZK
meRC3lrPdkQ4m9ceawaFxcEUD8P8nrtvJOI+Z+uQas5Fd1eocVD75HTuJ2fbzcOpbgbrtq2zn2Od
nmrdeSwNchqOjUjGpijMb5dE2tlBiU2PeG/aOMxS8RUY9e0Yy1UtQHl7KCa6bZlVhxiy3Dk2EEqq
6EY0Xk4g0NqzaHNaIyXZUxyjX7zMx2idGsPOQOyUzu7PqoFannT1TqstM1SFZ+LG7U4QrTepOa/i
Jtm2bfua+9pTK9wwn7Jx7ejoEP0WN7LG0lCUaqep+Oy0bElnjZeNxTEdt5wyQgRWfojgfaXRg2OQ
QTK8gmdLy/qFMCMyq5V+l2u+vwJu40LTIlfk9crakdglQuPVoVX495FIXgTJ46yTwzE2zLNomkc5
FygVMa7uRUlQJpqcR7ucJ/j4cl5aOKB6Yf+oNaRzVZ+/JSZ7Scuvmw070wcpJw+IebPDm0fTQmuf
ZdS8kAUq2P4ADiAkjMROEfzk0Bq286gzzl9763nwSZb47jsuoju9I+ViDP6lzYiLQMglcFt3N6Y+
nBDBn3Ob5l+WIQKb24Ynqpsdmu90q7OOWFbexC+ay2uAej6aW9hlm8x23GVNc3yj+xM8PYkUTImS
we1gZArCzap90RE51qY0ejKM+D5p6CtzPh6v/xpGZd7EMQuYBs0uWfPlyEWrodHSKekt/CHHBW8P
hyJiB6+18W3BfM2ozLvKx2jtBqRjO/DujloFdfNpecalaOd1BPmFrAKupEUR52Ldqqg6eanJYaLB
3+v5DZphsOz00+ogdOvU+5FKO1lxSVGdYwk1S86QeCzDsR6vc0LUbLCBHlOGOinQQk0/2ENVrUUp
mkUWoHZPPWHsTKh/C6dpitfIH0sEHCkQ+vEj1ni2qSVPNvcGA0G15h8hia6DziQCVX75rLXWVL4m
ke5v66mG99ZkZJ7wWLyWqXqMsmqn2S5H99jazx1L2xzYeLKtoym5zcnzHdiaMlXDu2rZlikwURTZ
mn10Hd5wNKDuB0PoAVNczEZYSkt2LC2l5nHyMAiENw5DC1Ptr73KSN8A+BqQ4STRBc7WG6IAIhyT
QRHyEEmE4Rn+5ApSchG2PsEJRtCub4/okMXRaeroSbbN7IKx01r2debj1QOLFHaJaOsgvepscyf6
XfLGfNIZEf196ndg3QHZRZnAJkScpSLKp65KlaRftBFWxLFnWc7Ka0omyqmWR8OKSdCFOUDsNtQh
buG5Q4hZC0MjPVinbVg71cEwrHPGVq00K0z06ScxylVqy32QWltZJge7eS/c6IEQ9UUqiafeWQ+/
rKDDQg5FSNgtW6Sye8V4h9SnfG/h8jdFciiml5jGVl39H/bOY0dyJOvS7zJ7NqhptnUVOkNmpNgQ
KamlURj59P9Hr56edE+fcETvBhigFoVCZZqTNHXPPWJ6dNzoXk/ZZ6OsbyGAXHpc2vzKWxdoZLGL
fhS46DgJNJzWiDfIK27dCv5xkYEk9Q/R8KnR6VNaiwqd2bxFG/cZVMElrGiAcJZW0KIhUwMR+E60
y6MOwhYailtYlNcjYoIeyW0x59NdqIf73JaPLMtN7KsXNyIWczZ+udz7Zqf/hAgLw2xV3SRl8pRp
W34YdOq/Nn1rbvtq3qgZTSsegVjttF/yARlWaCzsdOvWSM0AKwQMp0df3qQq/UhOEHBWg85Dxclj
SADZ1jORJMBG/NCROU9C0fwML0ZCrMOJQxsIRKz7SENpsyub2+WMpKdsm89RRnzUyraIj1UtN6L8
1V7cNucGCALlELIRucsGe7GHpkkTxb8V/P+r0BzlXSnrCSgndYiczsRlm2QPePVyLAqK3Z7WuHgl
Nu+jLdk5BwKVbsI5uHKi+A5gCAvGIvY5GBwTWrGVJhc01exLu06zfutF0VU8xxSIbvAclfo5TfLP
Q8OVeo9hvwvG/79Gnf2J0f8/FxSw9Hre8EhsoeT9+vYnmr/8gf/kBGA9hu2sjbUbeP7CAvgHzMc/
Ebtdx186nxByQN3+A+ZbApxf+vjV2o6FheLSE/3fOQE2KWouhJPFhG9POHmHSeJRM58hLYteAWFL
sAUWPfphxyfxjEVajEEidlv2boxQnTG3zzXODrsF/LU4cPPPYkpErx07ksNRYpVVdgdyQkxA3nzu
ZK4vycQcgC77eOCSTcH7x+t/+Kdl9acT4xEp599dR/yuMBgBLPeOGpB6DpoimAnH1A1nqNRBfYW0
pbum+ErPDPXXG1wanBCRMZfjBf7lSTFNHaopo/JWPXlpXwnzoE1h1PHL2w907AuxPBHNcfwPsSOU
NlzYw1do+WwVlkZwTm5R/VAGIdwLezTaZ9swmnWcV9UviO0YdLu97ey0FfS73FLlZ0WLaedac35G
2H/iDTN3IXI5vGDIJkcTRzkwiWXP7+GSxCXTDkJjXalOfcO88Bwp6eRYdOwRatB+hQR1+OwRzt1F
mSIdU1jhcZEe+5c6gHaSBLlhnWldWyfmKl4qPhaM+BYI79jlZARbnxDCoBxTKTmuZIu++F5EHnuF
assbUCFls9dc44Wi12NrAbY1JjVagiJthfLRX8MoDHtaWelwk3b5tHPrsDuTGHZizuHzshhBY6G0
9KMPX8jEh56trPBRURsQ8x0kjLVd9e+f2f7inB/ASIQyeEz0McukD2L6Q6ug8TWl7uy+ZGD6+Zk3
vvzYg6YzE4h+usfmYMInEkebA22MdiyyyF8t3qY7f+6jq5QO5g8iCNsrp5gMQVnvyi20Nfv5/atK
YNMOy4gNWmAKePgibbce0y6K3ZWJyWG9Sjs/uJQRDKfdEIREcqWRReE62HQ3EQmhNZWtuiyxOqNG
8cfqFzTecyl8J74tsy6AhcO7D9j+D39SJMrGxyuavbLwwkfotxqkThRn9pMTs1xgyOEGUGGg/LjL
r/jDcMWAKob8BmVPZxkFwvGZVoyJVCVYFb4371zW84+33/Wp54K5uNgT0W3jGDgcMWyIRalAL8jW
g87PewQkp7+8ef8oWP6Djwl839wl9eHP5xrtBHv5iBoC5Y65xSizpQQ0xO6/GAUGD1lOy8F27Fs6
F6R16gJpLBXa8GBVebIVzdzcvz3KiW1PsBPBZ4WsRD//aJUb9mzlKGO8FRcLF1EQAGE4GRVIkhG8
/4FwCQtsVoJpwTZbpssf04HyCBFoV3igN1O4EToLN2U4n/PdOaLpLGeYXBhKHhMOksLxtmXqFoGB
2TGK8nv2SdqGiZVtnZAqu7Wf4wkOTe5QtcTyzIZ54lUuBn1wkjxMVOzjrUx4bd4YNdd9d0xjsFRV
IKMYfBqD5TnvwSPKzv4hYc4hF1wISdY+IeLPV1kA6+NNjjXTEqre+8QQOeU6NqN+ZZT2daNoL749
T06srCUUgGQDboOcCkcbqCcrgT87kRcOerPVpAq1UQ5iirdHOfUKKRUX4022a+jBh1PERuw820hG
aAQMzmUV0pnuu6L9MPa9c2YRn5onHj5j8Es4ghHlHg4VucU4+KPhIoL2oysZCfuqMPvxAicW6zZ1
Chq6Rpa/tETp7MzaNc8Mf+pJ8duRi2cnE/U4m6VCB1bSf1yiXheE13DzO1+23R0Ae33mpZ6aLHhH
YhUM+4fL/NG6K9E1wlIc+HTteK/D8gkkiQ50i2NDmJL2Sqn59lf8e64EJpckCzn/Esx4zFbvS3ZI
MQA4QMdzqDJD+waigbd9/ygC2uNyPxHUPM7hB9RofvowLN1VgtxjE6jO3lV5GJzJ9v37OwX87UQp
oGTARus4EIM8i3KG1EIKTNX4z9gSyx9Y4XQ/83CeL95+oL038OElJSARCDojuWy+jW3X4RPZWUxh
LahguBsGJlQGUfe0/p3Zga4wePc033vUjGIEay28wVFbBIBLkmMzmt3GcIfk6xzyt6x8IinL1agG
14ANoLvfiTnkpLOOTaDWqdUX9grGTfEFhxn6/CZcnGFXyTa5m9DIZSizh9Eht91ofsq4zJ11EpsD
LVKWrMZe0PZewqlz0a6UfUbjMHELAsGSxPse+qiQ6bCa955Xpp8q2KIE59T8an6v7Y83HnZEL3Hp
caXvclmqXcQP/hLjG0TPr0y8W0m3i0cEMr8OgUcz+iW011ejVIAq8Fm8aN07nk42Js0mcYZPe2Le
Qnuj/YEKgoCiJU/gzwMq17QCYxTZq0F59l3R118FdImrM1+Zv+ToI2NnubDaSDlm+172pT+27qyO
K4XSw1mlQzbdpI5dXopaxuumyNW5CXViKKjnnIdw+FiKR/MpbRIIq17iAsmihoE64MOPmbxoUwxg
mWcOiBPFYwDlF/ENFTgFwzE/tsxtpEU5BVQZ1MGPsfcsrAhypL5IvNEIcjfD6yKQRQhRy5Sot4U9
/XRildCfzNLHxpPdmVe9v1kfv2s4hLj6c0Rib7bsjH+867523K7iiosS2s6vu9pfwo2Qt14aqSyD
lVnm4q7xmG0rx0sDsSZBU39Qgy9JxKtn2CFR4gXw2JySOixHTvbYaGGe85P7e3/me+NRjz/eYlW7
jxn+41dWwkabhy6ZV1TY31WDy05WG95vin771zhZ/ocoTvtf75+GXP6pRrCKd7EoPHw1QZwnZlyB
BNb4g9Bj791NYSbW5dxlxhnP0lPPJwAUTHApCP/HRsmZlabUVyVZeTGFrClmf4WZ9mObVL8mL/0Q
jNV85gA6sWkTDYxVMg6irOTjjdQJMSVLowUu6cfmUtWe/ZrzH9dzr0l/ff+LBG6STHrOcQK5Dl9k
WfYVlzDFNd2qaa+Nhr/2Rqe+NRo0v//FUEu2Dnkn7CDO0f4kOO3moeLKMnfWeBkUJrMjp3Lrzgpj
Tr3AZS7SJmb9kJ1w+FDjXEzpNFBHYT/g7OjcL41OS6S7iuL0XCzEqW1X4v7PgIG5bI2Hg8UBhOIy
ZEMasXy5wy9p3lEw+9/ffnknRsH9knoKM3fu58eFjhUV1oDzGn3SxiruszarLpEuYRX3XwzDc8gl
nQHtx9GWI80xVTRSAQWBNa7K2HZuffIuL98/CrcSLiUoAi3zWKrHRgYCZjosqU4Nj1ra0yZqpH1m
4S4Xw6Pt0wb+cZHLUIKCCR5+GG80K6/LDQ/+Jo0p9IG/Q6t/oIN8i836Ow2UmWWL7++i2aTUtZ1j
snc69xNZpQzGAeN8htwpdtKkP9rG9vuRLYaieDepNBYVy9ERrF2DUNOR6LXAjMStmrWA5KGGM+Xu
ibfnIDukQOMut6yko7eniHhLZ2oZkZvBpTDa/gr/b/e5wX5rHaGiOwOWHhsXL28QBM0nkMhcns88
uudr2F0QmCkpzLokEygoM/uTZ7ndtQEg/TjX1vwzyWbr2Zow4V9hsTZcjvy+i7en5qnHdpb1xbxE
R3pcms6Or8OQK96qSer5skH6S8iWYb92eI+tp7AbzyyFU+Oxc2Cxy3L4W5ZTsEbCfOapo9ZEtIaT
/k7C1P3YzeG8YsM2Ht9+vhNbIx0RE0WCCTZj+UebcDtowPA9TmyofidwettYQwTLI/A//xcjgZ6h
JvXJ1HDswwmUpLCbglxzVTZjKBpkjqxlOpQ3eT+M74Yu8AZGW+xyPO/34cOhIlkZVuSypnGrfFBO
GbzisDDf+UKf69IseNLRnsLBJTF5JH/aRN1xOJIX2zLFccLHqGDIHjgVnkVgTBuc3GjS4GgDo95s
/UsMMoL378xAXGBcDih/AKZ9OHLb6REfCPbMIdbiI2dRuLLzeD4zPU5MRwJzOLJAS6hJxdGqB9KQ
goxBtjHI5SsBYzRouP1GVvxLheP7N2jwCzZLAASB/vcIw2jwITYHmz3Tj9Kas0AiHIgz2CCpOW5r
0JQz0+TEGUrhQg+KYwHI4rg/lEP2W0o6D9eCRj/lUQDjro/PrehTowQcXiY7PWja8eHGZSvHYop5
n8/xxyz0++2Ynq0NTg5im7RguCOyWR7dcIrFEKMJqUMrWAN3ft17H1pEUdv3L2FQf9BVngar86M5
VxJuaBmN8FYT1eyFm/jutW7cdIN2x/gvpjdYCFp39t7lzDmc3qgDfO5mXOihGqaUylpil2R4Z+Di
5QcfL19u8WA7dOPAWI9uu20rMu61zACiDZLLqPWiLQyUajc483yFaxYkZ6O+bc09Jck/i5CcGJ3b
G9cDzi32j6NnjBILtqU5sISLzHzNaxV9S4jHvi8lOejv/XKYBSzRLstWH/xVtJgpCohJeVwXBzGt
sbIdnuOqzy+0gznn20P9vSUyFO13CxRu2X+PTpSxsWO8aWYQawM+EhR1r1z3TeN9SwwddCtsSjcC
e9+lZbh798jULVyI2UCYpNbR/gHVaPYNoRy0D16IW5yXPmeVJz5Sg6IliysnwXUtSDbzZNPFeXvs
v89RCkIuYLRp0O7SIzqcr7KEjkNes7PqEgiFS2F2SQ5AdDXhhHxmqL/XOvJ7LiMOFSHBgntN8x8F
dogfoYfiCSsLow8eMjLnr8IOsvbbD3RiFG5guHMA6LLmj7ctQFY0/rDKqJkQNniTZ2CtYp0jHZwc
hS7mcilYfC2OloCA1M/GzHXczo3u0m9wwnQ6PKrefpYTH4epzy5C25Sy/biJ4vlV4Vi1cFY4bZpb
pxskHHiYnEq589XbQy0H4uGOIp0lIJd2TbAAEkc7yhTbYzGCk6/sQiUvUd+Lpynu+m8RkphH9mi8
CGPbevdBxqA0JTnMaNSwOR9OvjAKZB61GpAzCqOvepoxHMNu7vvbj3biWy1RXOCJgDsWl/LDUfBD
d5PAnpkRlNE7NU/uhqbQtPlvRmFLpnyi5jsepa78DF4to7RlGm75bFAYinw+M8qpGQFuSWm2dFbp
zRw+i+L1xFlnQ8XH1haTRhvPbikwTBTOeGbrPQHbsRtSCAZcabhhH4c0j3TNoEozx4mLbMpVQoji
1giyXq2AEawrzQnwJRldrLkxY9qMo138pFSVEi2Q217kS/q033rjU6pKezN6k/tunHjZrfGqhgzA
znnsmNH61eRq7suQQXus7KvA5Jck53atv2+SjMJ6APChXcrLPHzjURuGicxYg1g5+p+cICiv8ZHH
yz0342LNAZmc+cQnpisJPyCly6AcC0efeBKdjOqGT1zjFnlHTt28w311OtNQOTUKl6EFUKBqI1vy
8LFsJCv9nPjOKgsK5yM/43Mf9udW3gkwetmIsd6gtw2GdZxWpJkyk9ctXYyqdu9wQPOvfKTHz6rF
KHsVJFH5qciyGj1iibAYseDPOYt7XK6HVN2hnSjO7HInlg9Iw8IUA3sC4j06aadWeBnJR3xMissn
twiSi8pvume3m+0zh/qJoTh8wO6W7WCR8B++YDcPIrO14XakGO3dF5jZ35LgoXZYCLdnFsKpoYCh
oKLAEqSkOhrKQWD3TwuuqUTzHZNrdTGlIcqxIU/SM8frieXgLfd0wEAuZcAch4/Vj8YUQoQB3cD8
8bKZdfohNgKJJNA3drj4nmvQnpin9EwBWtnzlrLw6ItJlwpEWIULKh96WxyAk0sfa90ze93xG+Sd
eRTcJgf6YmHiHD3V2HlNF7SMMvU0ghoUmOQURMlLmhvv5RDiDmUu7ATgfj6VfTwF/Ym2n8pyGt50
7chSN9OtVl195jNZx+9tGQYoeAkqJAYXDs7hd8JplcD2gWEE0gOv8C4yfE2dJN/MmvDdNtjOkgRS
/JBWXmrtpBt+nM0IGVJLAsM5a6y/3y6/ZXGqoQPEujpGUOx8GmYzoHnrlTmaksi1OeZRzFXkym/e
dwovHDneLygKrAwcXI4/pI/cpEhgZGB6mV5LP1Y3yob7//5R6DXQaN132N2jG4WT502RsPRXjfL1
V8ub1KfGLc/gTn9/wQWLx7decCHzmJmHX3Bq+rjulYlDpsSbASmdQk6Gwuydj7LMD6YHHkKgpAx2
OApa9K7UIy8sc0Sz9bnX3nglSoczo7jH+waQINJGDhqiuGjP7OfrH5d/Ww3FSFPbWfmQnX9UMBq/
DkWQf8WkAfP52Q7q310t9cesDuU3Z8SH30mqlL7YmPYJIpwUPW1oFWVLpnMwPbDhec2liWDqOh+0
GbxAka8zImXqoMU6uDCuormqo8sgqbsH1N6BJo+BftAVd+DytizTgva8HpwfU54Z8zYhjuWyRGpn
bYx5cvp1yVJRgGOmrba6wOB809pjcxt7I4HyjR93X5w25J5X5BoBRz0O+PZwhojLvFXGN4X+FNr+
UKTuWttID3almWdE5OYCwcClCA3TXyPXsVFeyD5DHR5Mr4NrVf26W8zRcSJF8ZhnZWrvCP2cyScz
p7m9Mt2c7ANdFcWnqutxn0eQhh+ZPyd3Rds4L6borG/1aLsIdvJGEx+SW0Vxobm6hFvhYXzNhSD7
irN+Q4purF1r10ptIXdMQ/a9OLGr9Aq5SW6vW252xF+I1K13jtDSwNzVJn3HsOqy2HTYuopNnXrx
cIFvghF9jJFToCH3F01vJIf8piAKKN2UHaFg7N19hUmJYbQ1bgLN+K02a+vVmcZmWGdxKJvVXJby
xfW0r65Qw80/YpJIuEBL3dtrtrf20Yvz7MEdWtxgVKiLz1xbUEaQyFKFWG14pD90WR00uFC1o0lO
SN7c2YbjIsgoFbI/z89eTf6ded4N/qUyMjyYpRZNv8PUfGg3gwzZ/lNYzSS3FHPGxWCGhr0iCGFU
hCPU2LmiJPK/I2OyX4cQk4rLqC/5P7CJJR2nCbzmZxm1cXgHs2rOMDY0nJfIzEy9tYs0/BQ00xBe
BlYdPwUDurU6zJyrdOolni5uS4QLtpIOtLnVCBf762SE/isQvkJk7QeYbxhOhw1fODspLSC81pu1
kw5YK0NLK/SFAtn4iUcPdpF1MWomu8DnhE2wNb5ztmWfMzOU9TrtCRNcCygfei2xY31qvWGuN03N
jRNHhWbRrWBsMq18a4HHqH4Xr4doCF4HVaUIcfjzSEh1XlxgHK5vSylatcJkNL3ERzXH2d52SRfD
SNqSq1I0+men8+D72MHs2abaRMzv1Gn8SQM2lJtw9KsHH6KN2ORm1aKQsdD7l6u8rF0DT9S6j7e0
K+bbViSFvodH4X+L2wRNLKYtXrPrMr/rtlXnw3Bwm1L4tym2EeO9p1rHefFyCzGqL6aIxdCQq7Au
XWy0NrkvRxIs8PQpH+FJqC/oiAXG3RZeIfBxvCH8kpKDVdwlc4yiajDa7HPrCnR6kW6IHymbZPqU
q6mpcNfJyBn/2szGTKZOonEM8otsvKxhHuLXTC/rS4sUp2JyTDn7Q1cOFlYLdaxWSg/t597UwxOa
0UqvJO/iqnRSkUDqUyK5rokRmjedhQ4ce/bcHVemy/UZvg5uPfiC2dgDiDZKxMou2w4SxTyEw60X
m4V1mSZ9eVs1bdGusEDi4xG69bUofPOZ/V99rbuCbolwGg8/3aFe6Et1/aUeJkT8xOY2cuvE+MlS
VrUI1SI5dvfplCKN1Ygulzxx6grUu7l+jZMsehgmPyFmqbPnfhXRos7BvZeoD2Nsvd+5rHaRG+Tf
rMSNHrKwQaWH3Qj5NaHOeSeRmWLINFEeYPoRxi4uFrOoIsRnugm3RJA6913R2DYmRfNYreVklzaR
tpMcNx1k34gILZVP0VZ3xGZdgYvmhF/NshxfJsxWHiMLQeoqwPrefW1wNRGkZHTW19Byra9tz1Zw
3Vt4/Hzz/ZJS+GoIHVqdtZCIAFm/43osW/uLQZxHyf6f2MEaxieGEGrysgfwNOZm47Qq2ZFD7vOy
LVGQdiZz9ZgEcYopCJpIcWErqhtSNCTaPczqpw8t4d14wg9cR9fovBu9bXTp4vUR1i/JHJBpAxEu
8K79uB9+QeGasUhInPE5mzRsjU99mTfxVdO17scCy7a69a970yl+I4uuSQ6Jvfk6ywacAkoZItdY
Gk32lqWh+nVPPY+LlkUIL6kQpkjW6MOzaydeLC2a0hZXXmfgr12ajfkV+WLjYr4/ie9GDHOf59P5
r9oN7W5FII2tdwqwe2aXcWH2JtUwfTNkFX9En9kRu+aInAQuFhRYeJ6jZ5znOmUCFzl2JlCPg6c5
oWse9Ei3N1Dyw2vHMDNsekxiVlZulE5y6/l+/T0Ze0KIBFwcckLdhtpjLvrkCi+Txa+zKRTgrBsj
+eO9WjGJO7IgXUmH2UUzZsljZyX4u3CEtejoBdrvQTbyWZgZ+apq8jUue/SfEBOjtre2LlveY60T
/GHjrK+JUaocg7UvA4LBMLc1bkjQGgx8xbETuvTSWD7O4aDdtZk1yBlz3X7ou8CN1248Y6oDD16u
m0r5D0z0Wa9LDEqqH5YTYxPlguIPHyYNy+9OaZK/7+fQGvGd6fow+I3PBuLaXtfCvLegxaZbhcTE
/apzv8svmNZBd2/2bsLeYTFL7zC7T21Y8H7sPyWuYu9LfL/H3ynB9vuzsjM9kYpi9M0FvrFwqhIk
0emdkduT9STl6NkXhErG9hUlT9WjIETAuLPiZPR2YaqicW3IfPzW1t3Y309p7zyRNhmGE1nasYvc
N9eDtQ0xjeFcAuQuv/SEK/x++xL5VxlhLSUaXAGa+JRrx20vB2N4tvMJHcM0VtvYxscoc6PsPvDH
6OHtoY77K9xWl+bKUrRA/KfzcHgrNhwL3ogzE4YCy5Rzyfc3fusw191OapJqw/46iZR9pepp3irV
l9u3xz/5qJAWAPgWIuQxh2DMzDiLC0UZk+DD2HSe87EJHUyQ8rY50/b4q8zgUenGU9JjJCy40B4+
apyRfTYJaMlVSAPYsNzpoqk7/U6IghcqQJtMxD+0VyC7HY5i+GYZBiMnl62qbJsG3L76nhjLusPO
4+13d+Lbwedc8AJoTHQbjtCQ2RT53M3Qd0niNIGzHcixXoKAWcS+84GNLNmlcx3f4dlVX5PbKX68
Pf6pF7pv5kB5wOD2ePwmNYKSKxyUchE2F9MUkr7g0UZ9e5RTMwTZC6gF0iEoSEf1fd0XM5XU6BLc
idOeqw0yjwIuFtMYynfPEMB5mhl0IKBS/VUitp3bZ20poHYkMt3OdAXufOWJX28/0N+vbRkFXQMn
G+jSXqv3R4FoBRY3GBCnFdYJ1coeMLQaddqdeW1/4yK4DsPudmHFIMIFRD+ciEkiYB9EDGOofLyn
/g62qbfkcRKeS0CfqsUHrTSWz9OgP/jYLW2rKctIPodsciXUMAA0E9QRGLI80wxZlsCfHRiHXwbK
DimCZhwr5GiJFFOj3IoLNDp63/wWDZ6xw57L3fUhV3SBRo0ckz4+RwQ59dot6EELVQik1j2q/0M5
9RVH6rLTkY6jChJ/Rx07Z/azk6OguaMlR68fA+7Dt66zfuzYOTHKKwuybovxk2liq/H2DPobYkCb
umQOgLaCaotlyfwxgzjQEhH5nA/w9yXRWFb/magVPB5VFjzibaX/eaj/r4D/X4uI4w0FfBdzH0++
HUjg+RP/lsAH/+I8gWcM8sid2VwYnv+WwNv/gvWJxS1NB/S2dJ3/jwTe/RcYL10GtB0gMEim/iOB
d/7FUUxDhN0cBBHI3nmPnS1g/9EyW/rP+41sUUJyLPHD/5wlKZl7ZudrHAkz2I049LTeg117jcG8
saP2mkyvCHMP0jFx5MpMJzaDzZDNxhfVthS7bera7ecmbl3s6kndsuM15bzd3iBQTr84oxzi61g7
MVsEl3Vg5Jxb3taKa19cdU2aJ9dtX+E/Fxep5V5ATAy/EGMdPgB6YFplZ5lVbwxvavDysa3iZ1eX
2VdyPzHCUZlqo4uUsvYZIKKZNkkL0LwmZrceNr6oMbLP9Zg8Oo3TPYRRToq453NPvzC9NqrW/CVe
TJrJWGPl09XtjS27yLtOJ2562MuYrXfRlF5tfVRJOtZXHGMcmfkkc/oIWYmpRFt1MtwMbhtFO12Y
EWWD2UjzvnTxk7sovKCJdllYxljPRBQbaz9oS0lMpNEioWRTYdO/Tys6pNQGwkx8IjSbaawxbYMF
umJ/aNW29mcT64oyoHzaehWWRyMZR9ZSFurUq3FhxUlnfg7SKlIvA0mI3kxmsxcr8d02yQnsb0oc
Dcz+cQhUnIfrhnZpKj+QKeer8ck2iNZo1oWCQkKu+KCJDJ9XSe8id3ua/dTOeuohswFjylTZUvwP
SN/lWvVkKiFTaGWwy/DO6bfERxBpVfiNU9/UHh2em6TPs6+QjKqUNOMgbsTDOMX44846nvqVSUbf
8BzlrJetm3KpJE3Qtsqnqmmc7M4BdcougnwYRxyX0tbYgK7NMYKinlJLIEv3CRmdYfXg+RbYV3NH
aJtP/s5YEyE6NjK5nDy7v1Jlr9Wm70I5E3NVYavVpp49bl167MEOVwEwVHR0pnNtT7FZ3VXTSClG
vHb5gtWhWrLBsg5Ll4E/aWFkGuCaGbgbfBoDddFFs3iIldLWRgFR2YS1R8MtXyi9T7ysrC9lD/oI
jJzoz0GQjlSxCI+WeeuHQ7LzTZ3qK2Ck0KYw6TFNFkI1I5wyLN8utNdBYXLTxKF+ywWF3ui12v5K
m7LJNiIpyZ6rnKFvbiR2QulqwiodvZ4VRnX7iPFe8CStekwu8VmD8938U5oMrdlaH402JYLR3lcy
FNdUNdm+wonypdoJZT7khILtiyFvCtSIX86+YjLhDZfRmkRsyqq0c0X8mYYKRde0L8C6fTHWzZGJ
A6a3r9WSjjTJZN39U8rtyzpvX+LFTRGFeO3sS799GYgdCxVhM5QSH0DqxH7IKBlhCrZYFlJHGo01
umuY8uIRrTGFZr4vOt0Kf+N4X4qO+7I0yZYStdmXq4Rpmo/2vog1jXjyNiLC3gNy9VLoBuB1z/1S
/ZJpSyHc74ti5EfxY6Sd7IJRKZrVvoAmII9i2t0X1n7vDvHOXOrtYF96Zxn9xU06LiU5Wv/6O2nj
FOpJuBSusynTbG0QfXgt9mU9or3h0V9q/ThNYh9giYUPjqBigmCqDGggCujIbos9ZBBUIvpI1vP0
TcFQx+OswDZ7hRGbpXfNHnZosyT/xTUUMCJbcAm9hyiqBa3w98BFY4Xiyt3DGeOCbIR7kAP2H4DH
sAc/CE9r+nWoYmFvqz1Aku/BEupn85r+FxAKK6T4je1/ftMuIMuwx1vMuQjjisTLZnz295jMZMnh
F1dzkJrEIXEBx9kFwMH96EO9R3X8PcJDM6MnEHABfnwtOAzs3gQTF8JX4iLe40Q0T9vHGcV0SJHS
gSS1e1SJkwyEKWPPeyj3uBPxgCyoyF7wKDeX1heE3Jp9wu2nx9arI2NLeyF0iX+v7V7ck/SaDM0q
z0NMI2wTlj22m0p21bqWpvb0JsgcPkGLRLveLko+Tjrhj/JTnUa6XoUdm9cqsA1drqxOgGOmkI/w
PGxGSTasG7d4W02G7z8mqUw6Z+f6OarHzPRmgVVTan5qDdhR1/6UEgXs252NtAtXxmAtS9f6aZst
hhY0+VV5XdMrQJOETqrekEhN6J7bwQ1CgehYP0tlzi2oheyxC9V116Pzz4j23Dk6b/HgMMrwps5m
PG/HQvTJpswy547Q0DjDtKp2q2FrEK0JjYXQxP7jKN3+OZzhddEdyZsHlgDPCkkayFK2xnBVJCGP
LQmB/0RePfBhpGO8pSxV9FSudiT7G7+fM0xWPdS02e8yTgJxxdyoyZnmYp+tavyslx85tbjSgLOT
yA1VLX8NMoXh3dDHffSCF7dRfzCTDgevFGM53q5dVUWFVz3R1u62m1u8+9JeYKSwgUeU4m6Ncaq9
xVwVezyV1gb5kSnbNPEmFrhaPsLvR3MQtmDiXH6nNYHt00PGy8OosVpyjo2ws8K1N8g42+IlnH/j
/5tecf2TT1NqzMyRXE8vozkEH0aVCxNUumk+e9ZogyVqHWDbNtqiwlJvlL8Nlc7RJiMu6gNqm+RZ
Tm73YMuwFqQIyvmT7EL3Kz91+JIa7XwHUoyRc9Am9WPux+2LM9R4wkYOpcGucDkeV32C8HqZYhWZ
3hSB/Oq4kv5KiwQCSSyVxGqYIpWrDCFcGkVthEdfrgsc78ZCz7ehWlpQVllEl5yoHY68/pDt/KQh
/TT2EWCUPAraxyxrn/B3HvGsdszqVtIKAk4SXvVKwHb7YYiWtIAesPJJpLX6OSrlPWUZ7aGNRdsK
m04BuQLrZQijJLmTm5VDku3WQzmWF3MxjsEVhZaHW9lY4z+YaK8od6aTVx89E+9Y3P/alizvsf7Z
zbFHQzTWWLJHFZ2uUsbODzZYfJa1C4UcJlXWTcDIYXsfB/ViozwPjV4zTwios2Ro1Gtm03jZoTTB
VZlK53ZyapsLp6jNH34TU7kOyUiqT+tJI8IgbzLxj2788oV2v1Pe6CJKAygqgjtPWVadg9dJ66sL
GYvJoJAa/C+mldFBm5zKL29jFihGi7JN2eyNnuSEorPcejubmVVuoIVFYqMC+mcYb9P96GkHfU4d
C+vYvojx5kV0CMJrcoFRQKp9QZA5iodu3Qez8bPtRWKuUndp7EGe8PF6T1CqbIpSQfLyiQT+uIxP
tqEO0U2ucqfpTPSgZUj/ow6RxHJi4OlJnDN4NXuc01iXVTTqYkckq4/mnr7GprO1g+diqrMWam1h
3PVB1VoXBrdB0h7kzN28pk9O5Gjcm7gShrPCF7IQ2yrHIXtXFAbhtqGroosJ7bdJk432na9W9D+c
fF2mvfer4pHM51GrflPThi1fq8WUCZtk103wcS5S6giMn2bzaeGcBS+tcmWywQlG3YZVPuCZ33X1
o9Hhjc/jje0n2eTovy8SKSK1m2bsHaHjBZXhyZU/1om+a0a7JrdqLEMugFPGkifUt0/wzc5EIx/b
WYr7qC2ZI0nc66fQX1IXK6e2SL0ABjVXJtdIet82hFN2dtNtcXil0XMpG7cYNm6hZL+Lhnp6Ffj+
1zcEmVrx9n/YO4/lupEtXb9Kx5lDAW8G3YON7eg2rURKEwRFUfA2Eybx9PeDVKeOuMVDtnrUN6Jr
UFFREgmfuda/flMmhKqv3NIVCqe/BhZ4JRWvhyrw10n9qNiZiD1wHiaxPmMw2cV/wTn/14L/w3TB
Ld/owcX4KLE6/LUH//EjP5twy/xggLNjwuIARUKuBdX9qwnXP0D2wO3C88nGg5ABcPh3qIzzAQrZ
Is2ErGea/OzfXbhmeh+Q0aE0YDSGxNaB9P8HVnQQvl+04YsQAxIUzhSczMKYPWY5WvFgmc0UaVig
xwDOzR0QJtHU1VBpatc59GVIir1NEDOy7/usumxElZ6NGbNsEn+DL5Ppqyct6TDBR3GZrT0UEeYJ
sMXl0Gsu1g3Y9+aVJMeYebPvMhcfUqhx+KU5mX1aST1dWZG/KRn9Z9K541jOrq4ykjy6bQ++v8ZS
+Swz+4e+a0kctdxQ+QRP2Iy9NuZQ3ll9pIfW1NmfSkamm0TPVLGO5cIBB0cf+h3WuTK5y4h0+tal
xiTC1JZFfTvh5GCGzJzpie288G/rkvBfhw1+pWsOMWzlqLeHuPKw1007eaUBTpLrpabS3JGrO4jV
NDhtDK/Bqvo7QxMjMedtp9KNJA15+Ga3LQRdDaBSrrs0TjCA1wKNXWCKDIfSxDASVgg5Ghckdbfn
0o00rrVw8+G+ty0qeZcsj11KchpuvKQBVBuTRgzj2KaPrxPbGS9w+Ev46v3aW3WNNUZr06Id2zRa
FN/hcNL2B2uq+p0ZeR02cdDoLoA1p09mRNIE+3kJpdXYcezr3sEp2qtp+eJFgDDqmtibY437Ny6v
I4qjlWrw9tXqLjjR9J4KzhTRvmVoOY7RqsrSddwnxNkr7PaRLK/H1rPPAocYhrxYkXp2Jrv8rgWW
oJTtbonRarD1nedrz1j2IC29n50guTCTJNt1aUDkdVa60BKksvUmbIm/M+79jmHiR4bqJobIknok
JnokkMxJgPjbvwxb/mg1u2yeq1sMJp/lxWNznH31wlbz35pvLsd7qhu1PF75vyMha+GO//vFbNc/
yufysXiBKC4/8nMxw4D6w+Ii5WORhm4PVwvQwZ+rmRaYH0wSq3T00Y6LpHD5o7+WM8P7gDUYnhss
MODaiOX+Xs0M6wNiCg8iGtNEFLpEQf7BYsba+HIxA7VHMmEufp8MKBDlHSHPOZ52KK+qfGfTim+q
xmhXSLZzKhd5pad8HNJwyhBZzXc/M6o7nS9jKwftGkfZPa4MlINJI7b2BLui6k11EhFIgA2zh3sy
sq5NlCe7sWqtGC7OWEIZsL6a81StlU0x1qvxS51RMsUSeA9Pl3M/xVDe0Tx88y39OveHh6osM+b9
4yPVE+SofIi/e5M/bFqlQB3G9rtDfbKJM/LSJSvdzNe0G5riFmtjZws2yycqejVtOp9KkIKT3kdY
EmGvUSTNvhJ9vJWjfhcbcISs1INkk/j+vQwIjV8XsV2lu6LLWHD58p6UbOS5MpS15Y/dC3OY1HWT
kbKwskRWEK9A5J2fl0T6jksgSp+mB0ypDxP38sIfRbW1KaKHFuY2hEVznUUE5mltgr/22AgiZrTU
W1VJW+8Sq3O+oC201p0u9YvM6A5NZnwko5UKOM/d3Vxp8XeUyR0200FwqOMEVxvV2PEabexn7EvF
mtRoRHzEhpKtXmn7MYf9l8fjQ1ymF7bAotsubecjAqqPDp4HewyA4osqAVwUlW8+1l1VxOsWk541
XUDypRhpvQmGxD1yzAdx6kzFZ3101TewU3Ge2oV7IgxXPdStJr7iJPyoz2phrDU2jbYHX4dxZjcN
u3xWWPkAwcOTQLXjhRlQ88noaAH2+AmNrlO3px7zXGqzqr2TpkaMBREIqzRgxNOYxcNMgtOJn5OX
jWlGd+aL0f0Wd5haV52bf0u7Ht64bMG1rxOYMdqFHNtM7uUEHDnKfCrPo1FqILT0KKfz4GQOURkR
BLapK4o1zPEIJVncVntsMqLmPvKLPNv3cHduCBMvspU5SfhMozfjce3J8znG+4SYoxvm8dMG303i
PyoPA/U58UO98++xBT8EPiEPmsUG2RT3phzJL1LNJxEFYm116lZrbfs2L6z8zKuTCsJkm5f6uhcq
6kM98ZS6b7Crax8GrcDas7X8vewGMlmqXtxP2pjiyp96T/6UZc06D7T51hV5dFqmPEBMvtW9TsYJ
zk2lvM1gzJ6XGDbe6XUZ7JZxrwg7WOpnJvo2oqD8YQsZ0Lwhfau4nERaPliKT7boa/3c0+fM2qS9
yupLQsM03ofSSrfViMF/XbrTVV+Z0E2UCR995WcD2SluqWW7QdPrPV521103fdejQQ/hQBihJwOP
rbiH1g2BbT2nFsQEwPVVkpSXRRTB+5vW2uDpe228hDjbryfHzk9o8dI9/LDnnnwP5HFWtSV/aQtd
NViVVYHbFTEmqwrxTWhX9nRnFIoYlSwUXmdu6K9Jz421myiND2YmvkW6JZ9l0jVkJQXEXKGzyiNt
OLONJNE+LqSNJD3vCAQvxIHMvNRRG1Rlc6Y2AgpEGmxdJzKDGli56T/pvnU2R671ZHV5/k1Ghfvg
1JV7BWBnn7atsZIURQigcemMpb8KGOWsNH8u9i2dyr6ZO5NMIAgd11nqPEkJ3pJNAeZ/UbOrEiqQ
glZsFcXJ8EkkkXWotBu3hQUURq7XrG3Wx4u+nQgMqLLsPPDz5DOa5+jSaufhghY7vugX9tXGtMiV
TjrNPZS9kO1GaNSV9XzO/OVcRt6Z35NhNk2EjyjrhOoXlqiogDianlTvKT2JKEimuABKD/RrZ57O
IgJ/12MjkXNB1wTemSZCg9qcqJnPLRmJKTwqarBCnlWK2UJXROkGfjh5GBneKRrpYJ9KT+8J89Ar
eGdRi/OhkdGdMlZxtnTnoPHwQ6dV5HklZMe6TjdRScJQNz8Vjn09NcLNoRWOwwlpAOa6ShPr++A5
Gw1bw5XWD+p6WTNDgtgvZtsb9s5snPG8LEBrvT6hU5mWyIB+BXZW37k5yYypa1z6hVbtq0mfvkEl
LbZAKe4VWcPGKQzQW7peFXqdqu8sF9ZgzYw4bHRHX6vOW3TzHew+1IAb3t9mSXKjTaVuvy06rb4Z
xLRAK+2DrvnFGYM1b+PF8TfWqe3U1hokMr44wmEy5tpBacIybudbGupPTkySRFUlW6qDfE0AwH3c
pOTIYGm2tsAYIDmq7io2J97HCTipAPsiuO/cgSL+Rc5lCqwOjmpFhY5/7biDw16ta/wZoG6RI1cG
46U0SJ8x8492gUa5rQbyUVr41r6dM/pmr7zzZPwxssmWFZnw10ySbmHrPczDmN8OpDMSHTQO58Xg
IGobRBLWU4//oh5Va2oQFTo2U4ku2xlpVR/iqT+QP1xujNb0z4KsCVZQwtSJNCt1BsRt7It+4Q3b
7GN65HOho7IgBnrE9SnwNE/X4f0NOtxm7drXe5K+paJnyKLLPDIOuUf5UfeYsuR2BjjtDcwN3YgY
JiBSdyGmK5lHd/00b7PefpjnkqiAQWvbm2TqBQxkV5hLv2UNCXOEFTxDH8KqggS9SbxIx9+CYIud
ZvmDucYxz5ePQjTVpQrqy8owtyYlRl5Un1i68UByESjLQZLrkAIcyy7JtgwFwL4G+96QprMbBTES
QXBheu01vdzIAEVdWDWTWozz2QHdizpntUFDQTrDmrEQMTPpCbhIt6pTvwp9o9pmI+FZ6T3b6uMw
xOC90wCEizEyaO6VD2ehUy3BKdLdKF0eBKwRVsbkzA0ULkPkXmLpIobuqW+w6o+HYLrVxuSKUvQm
HYyEPsVw91pe6wCASMOExW7nriHP9SveeVYuP8qfWjqz20bmW69Y6jRMx3D/jpyP0HSTtcPQdA1Y
GNyOZsm9HINnJ+iri56ZCk2e/TSJudzWk9ddY3WDutqPZHPZ5Nk5QIEumfzYw2gmxGWpNNv0BYX3
pul9x5ErksrS+aLryOBZS3+q84NNEoZzgeKzxMvAcjDmO9ECSa4DpEKlndgqyQYmImMaPClCK83o
J1vnjxqi/0ZU8L/thH5thP7r/6dA4QDk5a1+Ka2eHynXhHjsf0WAEMP+3TTR47iYUNCa6KA2BAzQ
lPzVNBkuOA+J5VD+kAd4xGj/q2kyP8C4RyWN6wcVAzTyfzVN+gfCibE0AlfC1u2PWqYj9MezFtcn
rHQgN+IZCkD1koQBt1sNRpRdxrrGiuYKaZFjZVY6ghMLEuukdR8hThjvmXMceTOh+eS40I8CvFNc
1GjHHuAlEp92ACNKGDYTZTs4BIeWEubwiD1Y+WwXzFeilFRbK3/45Qld/eRx/ZpS8NqhQd3gBC4C
TaRjRz0iM9C2GNvukoC87qzMGpJVcT+ct0GWYilvt14SX/hzWm9nvDUY5LgubAD+rhlv3zmTheHy
L6LZj5tgL1aUi0sJ0ubl6f/KgGFKELt8upcp6hVzBSfNLNaisMlkHmcI87Scs9Ghk6iMr2PdiWU8
0EZkqaJpIu/A8pMzM0M+vCLTltygt0/ulRcDFhwsIJypsSda0Mlfzw3lmeZOc3Bg0TNGsgZ9YnJR
/ZQf1SQhMCMy0+uzwZRVs377wMsvPr4pIJsezwh0FBj05YEd5dsLvHOJxMr8Wjt9/XUCrFpH5pSe
IqIy7gcYLlda0NafdDeLw7ePvjz8347O2r9cMcw/54izWuq2cB0RHDIERJ9Sd5JfiYVItrE033M5
Wb6s346E2w7zBVzrcMp4eZ0Qzyf0KtEhSiz9o2+Idm+UvbH788sBd8FHxcYExzqO5BhqqqyY6ppZ
NPNcO54+TjHMF9lK+fHtI712OT7fMR7OcJchj768nGIwHZla+WVvuP1dK9z20guy9uTtg7z2dHyI
mVALqW8hj708SJ87iC+LlJIkUIRaOcjSdbu1b2AzqXdIoK9dD+EG3uJdvhgvHX2biM0iI0rzS7ub
+80gk5jMSsw4pnfet1cPA7eVZRy7D2YEL69IBqPyZJ5ys/IZjLqJiW2kP3n7tv3wrTl61xxWDwst
MsMI6H0vjzI2ddyAml/WqW5qa5DYodpWkQhCPEi6h8qimWa0TMGP7arJypv5pR92DdzOnRsZk/XO
+bxy0ViO8XktflO4+R9d9Fy4tVMW/kHIqjuBRqbvBy3/ixRKJRE/11c/r+7XdX65puNrhhsAWIkn
BZk0R/zipiSXPGqNg2li1ZzhqbDq6+oe8eJXeDfvkOpfuSCYlLAiF6dkD5/2l/fXk04ZBM50GCPg
Qq+P1Fq3Yue97WL5LUdX5ELMXGzpXBQRxx4OWZUwvSnMA4xo8xSqSLUqOwpRXq46bG1dhG1k2huz
phgkhy9zHhx31jadnVnnc6+RRpwW0V3byuzWzGKaAFhZxLZqWXbj9ISvv/3OLZ/i8cl6QMELBRXb
nGONiN2bWGeY5sE1O+1yrofmKxTIZtWpBdlQsY5kWHdu3j7mK1sH+8a/jnm0BslEn3oIYocMUyk9
TEfi5pNpKs8an+THxGpIy6wK6Q2h4RTq3BXue16Ir70HeE4utq3Y6hFO9PI96BuoESwqByji0wbB
oriYkiR952WDZ/v7raV6YhyM5eJiMv7yKKI2WoP++0BdYVmbfqppE0zSWiCuzMHw4ECr/Kw1Qtz2
wRJkOluVD4Tn+hW8Pl3D7doqXG3VayXQ0tsP4IjU/6OiAaTCbQPG2VK4Hn0IBJrQ+Lb2gffYJ7S+
Tm4MmRZfCX82N3PepZ9aIlDWhhBWjWeZMz1MUEE2STqk/FcQXMH4Mb4XJZSRd07slZ2DRKol2YDv
B9uRo1djYMJENLJ+AE81Tr2EoKAQRtFwKgZh72sM1G/7TtSf3Wqqzzry/e4hrpCVlwJJGauCGn7j
xp15MsECPq1Krbl7+/xee3ECH+LtEmgFG/ro9NwGfwHahIPWOdVOVEG3Iouuv3j7IK+siAyT0TGh
LecZHe+eoD0x5J/hUDbGkK9bSeRtqUNYSudI2tsqm94zeXlt32FSjVvuMqpm7rM8lV+EAA1IClNs
cZj0Xp4ZMjdDkWf2l84dzauxq0g0noxkael1xqA2w9k99rEDpDDL+B/sOXySJp+Nry9xXkeFHfpg
5pt+dyhizd3Maf9dN6finZrh1euFPk81RztOD3h0vbIyLUZE4lB2hBeNfgZvrhPE/9aJdZOqbmTr
TQS853gJEutVwFR8VjLZVF2nv1MqvbJZAJzRZ6F7wkb4ePuDLwnFSyMpJKFXKE3jczP3z9C9v0ZL
QilZDcKz3tugXnmL0SXh7cunj07px+355XHnDUxKp24O1kjYpdZ0uOsTVBbaRgCmYRsndtWMXLZ5
PhXzvbask1Z/7SjJVK7+Ei81x9sv/KvnsyxEvPIO1cbxasRcaghkRZ513J3wekOMUs6fpfgsS16A
foF950cF8JtvH2H23UgWxqGczORjqqfizkhq94+vBIEZlnDYmjJARX3x8kOqDVWUrTMCctvdkzW6
DHsccmjfvl2/r5EcxMeNFnfHAJvRo+q6QjOsOe54kPpoAnvNuALOM8zrDAC0fG+n+H0xoilhMga+
YcPpOJZ/KVfPRoirB69IK7WyfRtSA8SvTxZg77wZJ38KidG0mBKW/clE5/KoDDM5JT/mIhaFgzbD
wykiLOQkGOJJpGEbYYlmXL99T35DC7jd+DlBkQEfYYX+bd1wnEhZkXmoM1hrK0S3xrwmrSE9cxw3
BakUDlwu3G9L+IMj04eFHqf2said4g/fgeVM6BP4wsAHYeocLS45JFs/aeEu54zrKEMBzXVoem9f
7/E7wEEQvem4pbGGgVgdlebK92MN2c0BvX0edmM2XqAXwMGxyt6x6j1yJKNKXo609L1UMC59wNGR
+q60RmZVfDcSyrXmMrpcTLVO0XlY2xTty0pXrrfrxuQayUZyVTmj9swkOzjFXWS+e/uyf6upjs7m
mAWVMrNwzVoeEGyLCzaR6qo1x/5K18cLBEnupo0Venpy3YtezacNFNqt8idj7yE8YmJCNNJ7KRjH
xezxGR31L4sHY9ZF3WEeNZS5LLbfokIU1+MIxTHKPcbCWMJu8jwZV0bT/umqthzddNAKgzQaJhjF
ywWnr1II3I44eKUxhn4r0YoIp3xnwTnuEX4chKUGN0jyPhCivTxIxHyiK3JegUaaNwhpou3Yqguz
W5RSXrdWYzW9Y7b32w69HHLJ0kLLvYAI/lEZwBQsmwPZHoQAg19No2mel0LNt35QQy03DdlXoanX
MeWBn94s43xjTdOMwS80dLxU3nntltv4a5e0nA4+5YuFL6Len+S8X3ZMK0OKYjCNXdjsZ/MA3XRF
cLjbhFGmPbC+GSsogN4JNH09ZHparnuGylsag+qqJiscHs/f4PXVz+P+2jIfxXD+/CapW7CUo0py
+OflA5FD6deuJcleVpq2NutEfDZSQRDMTFWZhTDxxou6VaLdTEBBKTPMxn1uYiXbU4LegjqcbR8d
gxb1/S5LlcVEuNCN4RRdV/78zrku7//xrWNhZklkMaTMOVo/2DX0GgOmAyng8byxcttdUtFnn+c1
YqON6FxqgBixSNowELq86p3Ye7bmkc6XJ1m67+wUx8XG8igXUNvnaS7e1ke7Z1dAtHCH5oD0bIbl
0evjzjWwpv+fvDLY6vowPz3KDvfooyl8CzOqdLluCzOTJWo4C/PAKiiq8spHi1biX9PW1rwaUEe0
4ZzkmO42rVUcUuQnZRhVY/+nsCkXv2S+UKJASV560pcvji+ZVc1+cCF8FZzDFC2uGbIlX9K5GW/f
fu6v3OZgkcDDe8XKkm3w5ZHIHILTUGhI5rzpxMZLh3D5VntnmVhO9+jdAmWEnQBfl9nLcdyLR1Ee
9aZ/0XS9vY+iqV9XwMXXGGRCtA+QIe3fvqhXqgysFX+EANC0L/rvl1dV4VxCIOtwIVJTPOiYe9jh
jIqhQaDZ23C8knlaDHMDGFNEHhTMJ41RfauGSKbvVBmsO8cXT03GvAnu8WLPyYzk5bnQPTEy7psL
K7HxLslHIss3FnOGhwn2+oOD/dVHWm2mEUlO9fVkM8bUQybNUlxNQFdYesbovi4yLOXFD8s8TMWi
JOhPyiCe851p1LN2D8XUm08V+aSnWm/BiAp65sirvnN6JAtzGQ/wGeR0MOYmv20zp31iHmDLkATD
sgnF7Hcd2biVXUIE1pJh45Se9hXmUn49pF3eEl7btE9S6PEByqt6cgiIsTd1W6CtHNPC20/KgRAS
l/kkLqQ7TOO27Z0STpxVaKEEDMWT3ir7G2EbXRQGBR3GyujNqN/qXtwj6THN/JtH/HC8GgdDu4GW
UlfhYOILvNIpXk7yrB4/N5Wl8nVqanMdEi+Lgtcb8BTDZ8dsVoPmMOCK59m/TFOrbkMObuYQdfWq
P50ycp7xRbN6xupMqwyEEomHQVPrlgA9WMUJfRc0gYGnha8gkaxll/rpk8x1LMVEzC6yRhrNfmKO
SlVbK/c1FZJp55e7cmD6TtzakKCK4qeYbuMRprta6GlW7+87BvzOReS7yYzCZEqnbdRrwXQVVIO/
syLBXw/sTvZ7YUXGd+i/Oh5Q1jjFq2HOK1xzonhsV/qyPK98os7iFYbj86GEp8vmKt02JzQP2911
5yIaWkO+JpkqMvhCP8pshPSUwVu6Mwen69fBINAp1lFdFdiU0XiiKXWddmPJWGVweXg66zmImbGX
Ftum6RbmNSQ102BkPnmsgdHglmHpCKPYzKLvu/0iovqc46Tjh9Ikbhp7sLKKwszEFYztqse6wwtS
4xlnupgGSJu+IAgq5tMKryxtF9tR94TDtJgP2I9VZWjMnizCPJb1rSzQQcEFxapvJa3MMEI3NZwr
DLnym3hueYN0VbQomtoG+/qIgPQghFINlZlRKG81ki0BlR3tEwISx8qmba0qIwblteCoI1w3O9h9
CsFNPxoQxGOc8jqYLpptnZtFnyFyqbP40ZaJ1Ldoirzb2lXTnaVMt4SsmSULHU6HL4IAOL/TJ+Gz
P+p5mmBqJYarAVL7NUp8DI97tv5yk06B+c1F6Ic54RCYm3JOhzM8Qxoo9RBCi3EQqHqsxIImy68J
20UePY5N9tH1lEHCHbKku7StjHPPsrWz1oUEv/IEbnArZE69e1JrlbyTfZBeTjISKGkS/PQgjPfy
k9T9CkrTlATFpp9HmzUkbkW8buxh+itG7I/IDf895sKbnPD/hWzvZdDzdwG4fpSP//GMz6NUh8fy
+T//cZc8/8fusfz60kBi+Zm/6N4LO5vyfPHhRfFJogp/9C/mApWFy/9fbJXZIcFW/kn3tj4wCvHR
lYA/4xixGOuKupfJf/6DX6gzIlmaPnBB+A1/xF2guDjaqmjHMZGB90zpTJt+jOo2aOAV7nXXzIbH
ZqVhd/elwkbi2oIMljIfzKKqubQN9OB3oAUiCgELgjsdL/Rvc1NASYx1PzudG79cHDr94t5SOnY3
WpMFJ4WorXvsJU19Z7W6vQ7g5NzU7mIOoTf2mJy2neZp5y2xc9l+VH36scdC6UtnjP6wm9Fbya3T
RaK9SLVEh+tdFnEbdtCu5KrS0WLnVBjrqW39L0Hq1xXqQFbNMPUaC6cBMvQMVuiZtctOxxIPhxKT
zpU5kMi4wqjT3rgBGq8QWURnhaofaJeVHxQRvmO4EG75lYg6Kfp0KBWtj31VrUdPYi4gHo7w2YPV
nNlwL+LKqKN1ZvVLngGGk+w49PorV7XlsBUurM+QxRzfVycXQxtqZBE3UL+GDAP6fBruGp1xi0Q0
iANvi5R3VfeDHdAGBBClO6dDg1sa7aTWhmy17MSyE7XR9MWU0JJBeZ9n0sNdqLTbe9wwCFZFtaKl
GxfC5hA2MNWNzQxLulpbFlXIyvM775BqyPuYbzUYQepjpE975WUgy2rEnD2M/S6f9lCLExWiczHD
wZ7Nb46R2PE2sNEDr+O0U9OqtWoU0jiGZhB4mxHTJqfIzRELPfb3sM17DJr9SZvvJMF/uvFJ4FvA
utjkdA8ME3K5Nzp7YSS6A1T70euL84J5k9x6UUngUI/LcrkBs5tuhlSPT3FqNArMNRFtI6YNZn8j
anYflAhGsgwmRzP+2Sf836L2D3MBb/79qnabPnfd43+cP9cVLeXP9e7k23/+/LF/Lmz6B/r/ZW1j
RMUqtSws/1zYrA8saixRqFto55CD/72wBbjm0HMETI8Atxfi1T/XNRdCloGslV4eSJP18o/WtaXL
ftF9gO9hg44mj4EV58cZ/Do16ZSsymj2T3qMBR4V5Z7CK7eXXw07qU9+uTVXv3f8xwvoEtawgL4o
Ck2bUcFyKr/gD4LmsYUSe4Jvr2BgEVgr3YHM/T85CAA5uR/LtnB0PWYDh35OpxNE2Jhtmum40bL2
vTz2V24ahkbYzTHqYI/5YXv9y5VMveXPbTmecMXym+sU+r42rfF6stvoHeTy+J45YA4O8DgKTBfv
suMcCrfSxyQa65PMQam+0mL8pMMmp/L7s7v28zCAztCpgRWso7smsX9ovLg5wV/BuusTuhAaA/lO
47n8kl9fNe4Xw0Z9CYWgcYeB+PL5Z8HcT2q09045qh20bwuXUpb9Yp1zVico2Nt3hte/3zwXuI8B
A6MMA5XnEWpjiqDres/auy7xsxIMJ2RO5G/evnWvXRWfNlA5VQYo1lEH68l6TERp7YfUzkPTwalb
H/HttTUd0niXv/ek3j6ce+zctviCD7Nm7LUygOGfMfqTTSkvk7m3t6wj7fXbV2cuYMDRQ1vikV04
paxCUEFePjScQ9y+nqp9AUD6pW719GvTz7jt2iQLyzBPDRUhlfLzq8kd3HhtRh3mDdrUQ+WM/Xim
Q3EGmNNV4X1uSkO5axRKLa7r8IcxgC9q96Mo8ZxZNSIR+77O9eExL1KCI9GfmhxWiPbPcuH4nmCM
YUZpcVGmywd8hH9QC0R22vb7RAlnh5yqu0Doae+ZvKR/CO0sR1pcGlmKWI8YPry8eZHrd7hxiH0V
S32jWbEX9p0anmmhkU7JuZneWfyO16Ufx/M8HfbmMrc7fuGLVhmiibt9lXpiDfiodj7kdVy6acHe
fi9+/7S4skXKzUvvMX06mnZOmcjcuG/3DHfnUFS1hoFLOrwDD71ykGUFZ/Njx2A/OHpQfV5hIhPV
e2vytJ3t4XtOeWps376SV+6Zs2QrEQFCUiCEjZfPyLRSzei9cj/IugnpPzGLjuNxlbVO+87E/tUj
LcQ7HaI169Fyub/sGk7MyE+b6n3md+l5ZkiNbOeq2RRjYr0TFPjajQNrW0g7vOgsuC+P1CrdnAyt
3CsTfztwp4FSP+nf2c5fuxwQX3pw/QdCfHQ52H+1uvDy/VgBMIyAXjv8Z9hCqt6+evsRvXo5lCam
AwUJmPDocgB1FNTxYq8FqdrVo5WuO0J83nnZjudDfDtcydJ5smUsw7+X98zV59q2ZLavveDRoV+7
aDxwyRHHsZvKHNQ3o5maL29f16uHxD2aAsJa0pjMl4dM9NgBMMv2+UzyYAZgsYWaUu7dTlV7hWKW
LlMr34tlodTi175c0pc+GypXgLKSgKujz8rzehnbXbETLg7Tm8Ed9SdRpy5qXz62cR3lAECZBEkC
J22IvNC77GuAc1G12MGIbkMlqx+auhov1YgodRW5dXfqTm73wMAiY0zNEqTjxNkQMzPaItoOuBf6
myQXKL/yLsAUvG0Y01+LxLQPTu51/VU21NjFGUWVixtG3X6xki0uk+ti7mSNiNksZUtfOCSPBNdU
+o2Z2kCM5B24dui2ZnRpdkb2PXWCVpxGitu96SKtvtMmrWm2IKV6uU7x6MeDxuxX1pToFzqGXN5G
tNyM0DPK8ZRUNa9dGX6/OISX0bAxghzR3lAI/0BkaPTZtRSCmNIYzJNqyqPvre0Ie7d49TwUve3J
dVYgu+Z0sviZ0R9RB6InXad0Ui/fxvHCg0oTXZ1j41cbK9OLBoa51dS767ikN98HTZsjSm67AIf8
xEPZw+flG2HcKhbxFsu8cZ3P4BwhCLHKQiwbUjOsfWdMMOGe7YdBTwz+CqEr3xOh8gPdKQb7EZrt
27ZVOFfEeM1vMQvL6a6ryfhmx0OsYdrlDp/12GjmDZP66UIUEkpNFVTqm6Ya0OCoFFmGArxEW6xn
RXsmlaHnixY1AkttK+nuYwxlUcQFkgiESiO2Yz0Xlbrpbbf/HIy5/BrxgWGpY8c6OcdzN9xlyqtv
kiZC6yox63GsfTtpCmjZHI1kwLbL8c8HL0uzvSIo/nq269q6IJxB27gJSsZd50+FgdkT0a5d0965
GiEEe1+x5zWtbPQtDBZsJJtB9LskmuBhMmNXN+BMkKstWVmn0s/zT8rx5y9FXBoX/jTF91T9U76x
tSwXGyp8R606vGvvYmzmrJUDrPpQKr/u14wBGYb0aLxF2KDrL7dmxsyZF1KKr4qEw2E94QOZrq3M
TR/7JHO+CZkqA9g1VnNoN3VTnqHh5BMvnU5EKxzgi+9xI1jW8CczPexJyuRxnuLaOBkaJ0o/Nprg
bs+OS5wBtplkftjI62+dsbQkNu0BtKdcWl4d9iwpC9g0VnroJ7FGSomjzxexZ4Klt6WiN4qrdlr3
kK2nNeC6tqMeirV1PyTaJ8srY2Md9Z7LdGBqC5Nob6nmrY+k+wtS2pQPSe/VLmFNE8j5DJ2g5SLV
DQzxDczJEt/t7l2jreu9O9UA5vgC+Z9ITsJurUrUbIOMzER8YNIVfFK9PjVrq01NhKqxbjeMXOJc
rhOrKD82hNmUKxkYwOaYZ9rkJaBvfsLRPr0tMDkSGzXyoR8atK3FmvBq+3uhagLmZlE1/LtsOoVi
02lr4DSDa3dLP0qw+sxZSlKnip5ckcY4vGBSyBxF1kWxbVwBIl2YRVauPDfBTcWuzekp8y05bZvU
G2aUgKZKwy6KOyKBEqcYP01DgxUYTkcoIKz/x955bEeOJFn0X2aPPtBiiwgEtUwySeYGh0wB4RAO
4VBfPzeqeroyUcXmSaxn0wt2JQg6XJibPbtvV2C+EV+i4/EU4IbUxGyblqv0yjW7/s8T+P/TLv9z
LGi/n3U5eX2rq5/TLcf//M9si2H/i3ibvjcaiehw4+Lyf8kW/1/ExSSQSQVzWSMq4ibz7ySyCeQI
DSGhJh5iVGKJdP6dQ9asfwXHoDCgxE6EeHSX/S1myC8nL70dxxo68KU/FCFEZquomcYmr2GJQ1hr
8js2tG4vMyCME5Pug7zBr8GZjx8gtVSDA/7ojEb33ipk6iVWG+WMt7Ahs53XVPhHDQs9dmncRj8N
/YdZnX//JlLvyFwYKJQ1vwYxfgbndAJoZ6YNUKDcJhU7zdP+v/+Sf/hzuAbwzXwyO0BhVpfsxPHb
piWRzFHanCZUsW66mcyzb6Y4TH3wq/4wwfwrPuIvouMBb19kQlCx0MCtIsHYkqAaHRGhxPNJw9Z9
E18FWL+JqEEVJ/egGmntT5bOjQqAVuqCJB7V5yZbyGioGPrGbhnobdnLKkEv6Cd9U+ysscXlKRB9
vXwKVKZbEVsEBPq8rmhcSMAr3YjRMtuTnm6OrwBNgyQCJ8iuqdVe/RSgDCx3UO0qA0zsyP9pJo37
I6uWHMMsPEmHg1UPzo9syTRvxyPs/G4uG36xwf3mm61NGc2PlgllURtHQgghi8A/j4khgAmaVjte
61y3KCsMPNsCJQcd0ygHtPxt7331gsorqDgfKSqTCAoA1MKbX6ZOH57T7ijXCUCy0OVRDDkVhYrW
nrD3rPJ8SJ1mPMSe3n2vAObEEXfR+W1A5vAEVqP8gS2Mc9XUYszwukrV/TT5S34QiZkM/OF2qiGn
yZxnv6w5HBbumW+dajz66EvxGPcOhfnMjg06ohX0PQQAZa6e/TwvTH1v0OP5XPo4l+AtxEhXvpBf
aE2t7mEMcByY/Zhflprhi91oe5gQ90BSn1tS829Vl2VvrBr1ms6Bw/GzoFTaxbUpOSgss3v1DMob
u8Xgy9DkkEFbTaDW4q40CwonfTO+0IVnOCcl6MUOso7lv1Ajta5Nqwvu6LUecgaTsnJoNoN4mqCa
NaElphskLCnCJtWLT5VqzWZXwcT5bAwTLC9Dzc1bxjn/NMWcOo3QYj/M3Dn7Cn20+9RxfyoOJpCv
q1YgQwinyS30UCzJdOkHE7kZYyhItKRy0r/r45h/HfBtyqliI84K9aFNwAibDVgwu0IiQfFoECdx
RQdDk9UVxkF9pl1yMhJGigzYERKxPq6ppzjVXa8jINgRq1vxngyH6YVGnSBO8EEDLHfTglNLRdz8
RYxe+gaWOvHuuQMnz8rlXhpivAkrlcqRn+5mjcRg2CBoMvi5WS/R0AiYz0OPPJFasiG/dg1SAIQV
nno2ZFnTJu+N8DNrpAs7PPqKBUjnBAmj92qEi3quiWtt0QesTnoXkFExLeV9RT/rZQx92cQRzUHj
YPnYNYW5L+YvQ55BzC4azJXDyQJgAWWyYJUV/MYiwv9UfoOmpqM8azECAt2kjcgfoIU/thTRHgXb
fgB8yE2/KbsYsSToUu8FPYJ7Z7aWYe/qwuMawcsI+KrE+ndAzhzzAoNV1AA9zA5SApPO/Ncl5YG9
XCws/QK7dF66Tsu++p1b3s5S5fV+BgfWhEGXaFi/5boHQDOwwF4A1kjbcKmn4RkyaQ29h/X3dWIC
3Vu5+Qz/mK9Fln+8hrE8f/eHjJmkGsjiuzitalg+Akge6NZK7SGKQnuko0HRyxdP9ueWLfMLlyuo
Eo6yxmbPhtOWZ4EbV68ZzVZa2LlEXaGezG1+QKQAhd6KrepIp5GEVTEIMxgIhTVf1WXT82faUGr4
d+XjsT0MwKmOev64pyHXSBKAJIvBVJmQp6BHqt2u2U9ZTDheFUHaRVkxU5JdnKKITIhz99yia3EA
Er9wD3VB5LeFKfY2YjSPGqMNQi7xkVcfLCdz5K6aMQY5GTqH7q0hJ4cfulCZL8iFji8GXPxpZ5QZ
70QlFeKeRDrKZlbU4tYh2LVPTR1bmyCTuk8wTqxOQaMtzzFr00lV1UYr9xnkzXA6Al13BdTlH14M
TN9qzmblt1Y0GF5FMXic9CA05sa5bYeSZo14abOvNrM1Cz0TxcIRrFWU+1woa9iBNlUgLFSQvhQy
yeZzupqS7+RhHXy3nHy4tYsyH/ZJXkgTjWI/fVKuDSWUrt1mjo5mzPapoP0JlBS9zhnN5jSF7IQx
dF/jIVbpLtWVVe6tQrL5duBIT4MqMQNSb1XW7Lns2E+VXSUYMnrcctJM07+ruG4w0aXBu6TK6Z5a
/py6IUFQqWNr0lunGvCrM2FXPq5YhpteDm3qhMqK7YtZOcWDLorgTWuc9ovBpa4jd94l3X5s++TK
Kf3uurd0aZ0EoNmHqPazxto5dLoBSG6L7FHzpE7Hejbd28bYljtOd02c1Fy3bpHaZPXOns32qxSj
8QT/h2psP2pAjeKh4U7LpRrpuXK95o1mxyIqFIrHPdKr+q3CJvCubnULDmpr3HIseNedbHU8sSYY
JZrnfQW8ilsCCI7B3I1uj95H+CMA7tE9zvOkPd63cucorAMW9RB3ZXof0Ic2H1p60b8JMCbuzpCF
a+whLC0cux77V2gbsj3XQP/A/EaTmnDPPlrGtSZ0jl1vpO1Zz+R7axiNfkfhA0fCwfKWU8/M3Cws
kxYWdtA5N5NRZRCOafbC8M9gRQ5p0HxKBs97zZqm87CVHMYrabtQXzXb7B10TnlJi6zZnZTkSyuU
OvnyxNw0Xmv67LRwmQwOkFzNoj+xjIHppFdlIdFd5f3LMotEcNvjJhlm7QActgrs6caze7u8rGdn
ObIeZqxRZRM0Lw6TD9TJUhd3tAH4P1LdktdobxLmEasv2QVDkn0x++P6yG2LHImhJ623IyNdPWGl
k31x8y5lY8cw59SW9L9mVhl3exQKIPSn7Eg2pnOC04FCo/uYjB16Pr3iGhkWIKtxcWgnJQ/erMwy
BMbH3zUSTQYhbP/2ckYEVYelhhktOxGqaMYU5/ReRGTtuUyGyYiqosLyTtwZDcSfi85oGpw9mwSq
kuk1wFJ0kk4ge9ijKPc7STHv2OGbtwFj5kKjggMKvjU4pZdiAP89pNm0G9GBi4tqoOfmrMWOFadT
D+xf1I/ZcJsnplmfKL+ztItpBuaNoNzTUGU0yYIq3/PaB5kRd8LkRb9Crkz2t/1YVil4ZL89lZVJ
ZmOC2otblJOTpkFuypfHxG96q7TRdPczVcjzHHElabsUP2VqPIrUtJWz4jhINPPO7Mw+OdQD8MKw
m7zcvO1Nl5iog5sJf2oxfawhdG84ZD3+HvucZI99DaWzmPczhJr8oCbDLa4hUU+vbV43ZuhwLlIA
1Cwv3ecw1L61po3lETz8yQ/t3iIJmdqYpnDIH99ZzYnfMLEG9NfJgpGjPdXdN7UMUI0ctwbpIxIN
EBN6CQ6cpGs70D2BPsid1gGu2E09ezDaOv1sLAoN1+vRK3xEeY5s7pZpoh2jH6w8iJDvWAH+jvpw
Wgxl6qcwgyT5u2LAuy000Cq9eRA1vMgE2G5HcRGYHfoMp8utm6wvzIMKNHM5K+dBsDBSlxNoyfrq
3ApyKCeRUHpfHrI4RnNSKHNA9+smfSz3XRJUaufhOVfuEcQr95X+Lg9v1ZhLCOeynlTuWyc92nPC
lBZEzEoSEdhXqG403isu5DOAlcQAUwSJ/zOV40m+ZoD6m1thd413K03q+kQWCWcwcZ37b6X8/6ck
/ocMwU8Xyb/p225fRdb1r7+kJf74J3/mJTywpDAIPIqo6EZN3SL78KcIxNX/RZMdvaKAREkv0nb3
n7yE5aFgwwUceQiNzn9iTv+dmDBRy3HTAB3CuX2Uj9i/k5f4tcCigV7xuPggNfj17m7k6PXdpXKj
mp1nRzxFXL0Uh5/G4cMEwV8PX6UgXJcmBZyB3IhK1Gf4Qo+m3Z5se/QxXfBTJa2vLVvkHKX4dlaE
Vzl56SBf3I1PXxW2IKBlY61qN/Ld6UbawYWVdcUHWYb3RnxVe5ln2jrSIXEjNWhfyJtghUsuYduo
rMtJYw68UmlOVJv2p2ISr92oNn7LlQogsQFtLhweOMpk3P/gku1HBzOCbS++yu5YQ8cVymSmxBJ5
c+LVbJz677XM/Gca2qv8lCUdbx4oVETcUpLdqJwfjaXkB8XDdz7nWo2Bg+qoMBZyoqSzaa8uNdLq
lbZt0O3V6vTMVjU+fhpRoGrtbkClTA+Kwhli06ivRUwdZkTYLSqHdgb1Eg9cfaT1uO3Rq/VZj0vb
lZJHeyXCeadvLlFd/pn8fhe58t6Qr1Zn0WKKsJidE8Epl9ilEdiSovq+7cVXyzPO1RS3cc33NKpv
VLous7L5rWL2X/NwtTqZJUeADHsWxWwCBn8/dvFvCQz+evRqdS72sWyh55itWz3sT7ylbpIsaS/Y
fj+gOrw36KsVmlqplhtz5kRHpZanaxfJ+G3TiK/RX4uNffOop05kjO556wyvMvk9s8v/DMs6207L
SUPcnThRUOrjGcUfcaEM87ekFn89fLU4EaYQkOkx5BXLvnSX8pRcRrRtSFYH50J+Vq+P694eBIbH
5rnQxw+keO98x7UE04jJPJua70SN5vrniad1PyCT5duWvbVamrZjDrrMeboZz0+2aq8RAm4ck9XC
pKlEUcDOjoJu89tC/hvUufGybbxXKxPDqMqZVDLT3MTd3BlkgLkBTSDbnr5anBVZqCYBXBsVDjzj
wDlZsuZh26NXq5KGlqWx5smOMmk+jo79jTxevt/07L9JyWxhJSpTU4Tb1QWu5NfY4P2WPPM/S2dN
ysDCWGlFNs4RuncLw5n8mjTpt22vvVqWlFS49CPAjCpsEkJ/GE4cS71ue/ZqXSK4ShsXu0n2E8r+
jYcbVrlsHBPn14i2a8da1nRCRySYvlPq/5xYH4iNjovvr6rWX6N9/PlPsXJpT8YS5Ix2a5TXqlbX
eoIl1LYRWa1KI7dsGYiWyrzoy4sKh8cHurl+D17415uv1iUyKM1EITFFo+UfcdWfyiL44MR8b1BW
i7KtnYZKjZoj0MpoWlLjHJzv7xFh/nrv1bIcyFeTHaunKFbjidGZ9131UT30nfc+3hV//pginnxN
BXKOLLIx1DAodaTbZveaplXEyFvapOFA89SMPiK7TFWa7DdNlL/R5JI2dh30GJHMxHPlFhek1bed
DGsH8cQPEoqyzBJRaWRIBi6yfuW022b4Gh0b+zLuYmZi5Ceo4tSxupTnw7al+Qfg7KelaVWwnEXD
RMG8CN2k9ZzkG2OIPxAkPz060cRgo2udI2HrQwT9KsVjVmwLZf+grfz08Fw4VaOhiIkK2T/rtUsu
X9c/kE6/N8NXK7NoFjqJPbaUmjLhrsJVZMnExkPtj874n168qWHpNZJDzZ3lfZ+kz0q426bhmmWT
G+1A0a2aqJ2nzr3WZcNTXrTbtqs18rGxIE74fTlHaVw9OJN7v6S/B/z5z2a1lr1Oee11HvpDznlR
hvPgf7edbZ9y3YpjV5Pbd10xRdRnz8vAxjfGeti0n6zxROmR+KxMMJ6dUznhJMuHVHyE6XlnBurH
n/80SRLhSM3IGBFKTUtU9MauKOqPaDTvPXx1YhIJ0swaCGKf1vtBCx+8vx4+6rZRWR2YYz94IrEy
5qA5IHdLqtemmu+2PXu1LlOzScdGZ8RTo7/CJTpyumxb/L1mQAQKm8zUz5mCi/Z9GoOvtr5sWThk
V1fnZVqDjkjtbo5yb9D38bHdnJ7P+w1DwsNXaq7BmGWPFQ5nA0pXEZBBwWT0Ax3XP84Tnr2KY9ui
NGVmcDTgPIW5BaS0M7Mctd22N19Fsp7et7kfM8WhmNLaP+IkM2tVtuV44N1Xsawncs2SeQNYDZDI
S2H0wWscj+PZtndfLc8cm1Rqws4U4Yz+CJT73uu3LB/ee7U2ewu/yilxyCpr/SEbMytsLdSz2157
tTa7tmj0dmFQTGnfVeicy7b64O5w/Gp/i/B579XS1Mx8cDP9WI1VWSQHPdL78Q1x1d6gRr7t7Vch
rZ0VokPhvUQIaw6Gkxyglm2bi2s0Gy5AgUo03h5MCUwMqR5HMiqbXttfrdBkMhNPLvUc0cqhRbZY
ppB68fdtD18tUaG3s4vZ0xLVVv85b8cvjTzZ9uTV8oy9IjWRh7GPj8U3GMLfuct+JHN8Z2NZU1JT
3XfafFqmSC/rl9qMb/X0bdtbrxbmvORIBZaYoy3vb7sc/PXyEfnpvZdercxCbyF7LOxX6EIGhGed
g1vQppwYHbarlWnR4T/nIytzyeZPSSU/6f1HPaLvvfdqZXpp4+NipM1RJXH1qVzMjz7iaL736PWK
LKXrs6OYUdNrRFixO0YIRLYEswYAsF9DoKHXtNg56juaxjzXY/0hmDeF4Dx6tSTTpTeC1tHnyFmG
J4Lmcxf81KYJuNbt1oXuj4FOF8tSep/yxH1dam/jLrXu5HRRSU14W2GGSG9riMwb4WlqP2578dWB
mYDHEEKXZoTg7GLy9bsl+AjH/M408Y4//ymYnbNWZgjsEH5Z8kFrOhElanA2DvhqWeZ10kC5MOcI
390rDDZOtaS/3zYkq0Xp9n5W47+K90dlPmf29Amjjo/wo++NyWpVZmlgC9Nh6eBwW+5c8o+er562
vfdqWQ56B+dtxjSzzuavhVxefA0Q16Znr50MaPPMukmQpw5mcVMn5YBTbvmw7dmrZQk40a5QvZmc
lAVuDcOptNIPwqrjefgP4Ym7OiddH0yXdBfCk7yw3rIh3lUtLFPUkh5LHxH+xmW05gKa7VxoHU5n
kWcVLyOc+qKPv20bntUKjaFq6cvCdNS5eLuT/bi4/vO2Rx9n6U8rFGXuNHs2w4Ot772Yqp1WBxsf
vVqfiasGMCJkCxNd3SRuQI92s/HRq/WZ47/cdRlvLTM54ueZk1+qt6TFjuiGX0eEfoOuS0W+RFku
J5oq6VhD+D9/EC0fx/WfpuNqhRZdMvgF/oNRqc39C9DV7qqMs+6Dyf7O09eg0GmG2uIlXDgr1/ia
9HkS2oP7ummmOKs1igJ8lP0xUpZleacmzH3HNti2b62VQBOAi8kNKGeS50zBmTbosmn43fbiq3i2
wzRWhxrIwhy8K3oosJOythSmocusFqZVmLGbVozJWMSX8+Bi+tH9Huvg36kxnr1amWOB0yMyawJa
PJH95rXsgy0ZjyMT59cZznnfxUeRH8rOyj8pVZVfxG6/fDAmx7/9H2a4s1qbpk3npyUZ7j5Lu3qf
pMV0UzhLf9+lAWb2m77pum6fj97cDQ5/guM3F/j9PBnSP9n26NU8T6XVspGnjM5svGqtdp3P5ra0
irPaWma61r3epxgb42oSDnr9Vc3Zti1xDYLpdbcsmpGsuKn3J7nhH7CL/WBXeeeLrjVMVQpSYqk5
+f0ur88cJ9sN6USDqhZv2xTXOiZVQ8fMgI9FaS0+pab2uMz+t01f828qJk9MsKQqSlaVcs5sa0h2
WpZM2+bKWsSEP6qNPy6Z8SLtvgeZ09KFVG0q3RtH0NYvR7M9Fp0WB1yv9BTLu3ipHhM9/2CRvnNQ
2KvNBdcrawYNw0zMgruxaE/iyd1UtOK9V9vLpCVVPbtsigH8iNBI3a+ji5x72/dc7y65WcAU5sXL
FBv5ZMoPZbdNwsibr9Znr1RtJDNp9zjH+1VHCkS/rL3tGLJXJ3+KiSkUWuZK1Y/Dritp+BosbdNE
hDH661zRM47nAUe/SJruU932YmcYwBa2jLm3BuFYqi3sAGs9OoVHOts929wXgfqIgPLPUxFLqdWr
UynM5jm1IyfXb2y5mKcgGe1N6VrvqHv+ObzlPj7FNApaUTO3R5LBeRYbp9tGZfU94TbalWbkdtQX
oIHKrhzvMtqePsgdHk+bv5+itFD/+uJQp/1A4tQcTRpFpijD6+dRFzVNdsORehpWZafjd10Vs9xN
ihaLTUcU3KNff6/e1bR3+o2H6tN2KA/ZWnAZG1Wn7zeNmumtnj+UitKNZkVuPoBkkMYYaob4vO3h
q0hvCbpe9+LCiyxZmg+DrfKbbGjzfNPeg/var+9uQbcUWsZkgs0Ad9pfwk7S/Lvt3Vcr2Dw29yUJ
A1PQHLufUwvnDUAk2x6+2pJdVwsKf+bhRpA3B10rX/sFctq2h68WsLIcrR00Hr6kfnyCczaOZx9Z
7L2zOayt9Yamb2Q6wzOPg+6uFmV5Ywjd2HQI0oHw6/fsRotCeVIgXNWHORxd/8tgJtF/H5R/jpm8
tVRmqrExEnqAvDlt1Bul51wP4aA21r6nH+nTf/8l74zOWjTTCZkKGsDtSGjTZ9zG+tCojPttz14v
1E53ixkH9Uh36VEsM+jrdJxtnO1r2Yyrl0E9dWyeQC+SsCZmoCuxzD8Y/PfGZbVQJ6vM3B7RQlTE
45sZi0vyYvttw7KaM2bMme17iB6HiR70GTZTYm+Kgv/mR+QZmE/XFmOyYHYUBlliHpa487a9+FrE
ASqITq4CWW+x0Gfsz+0l7MRtC2mt4qgXXYcMHdiR1ncPnenf1J6Wbdtd1jKOkv6gtlGlHfm10E5o
0ouyWH2UL1mZOf7fJRuLlV+3ALrievA7R3OhEruAUwW3yAu1INXskxILotsKT645xJQZxwA/zbxH
zS7NYW84tlNAMxIpwAIXoAX/npr5YZSx2X7wwcDxHA/7fwgC1gotiH0Lnfi0Apn16MeXSed2mOb4
uYmlZa8Sj07X0r3PEiXSnYHRbH1a1XS2yhNz6BU+oHJeuP+EcZvPBj+bTNozbSM9y5Q3/5izCqQJ
aAZBnzuWFQOU5vmQOhoEJDnDMNrNNDUpEmvKv9NwpKp2paYyD+CaLD/XS+76UTBmtMnnyxADH1VV
/OYMs6xgnYnxcdKlSK7m3oBEFPsN1jTzPKj7cR4W74cpyjg9lEUu2vOqLunAR8iFm2kqfPcy6cFG
XMKa6v0LoVVpgnB5aavPtNB448U85jV9saPh9PESYo5Bm/xSQhm+9Ka+rNDMGLQqH2imWATo7drQ
qT4UcX+KMFdkAPzcpHnqwCgFJ/RDFeYO28I4eUS519yWdToGADvo5w+F5VbZOeCeXL+u8tawdgEN
7+Wlhl/AeOu0TTVZYaoLVP6Y7NSBAsOBPrfEbJNe+0vVYifxZcToTp4ls3AV6Gy20uxOs6irXqbm
ooICqobu1XfKVom8KuHpiCo0FS4bd63Sq+6MiD7xw3Kq/Y4abwEICz0xbRZ7cOtFF4E1r50vPf2z
jRe2Od4N877TvaPZQQKUA28FT5Ui+DrKBvcKcutt82B5fdVfysIZqxsNqmVw0Y5aUN4ofxn4AGA3
jvbBmT5UUFpid16OL+nhPrPzvDRLH4ZcOfVNAhGYZmq7QWQBRAxTw/6S7LHrfxZme6SAdQIjlNNc
Z5SDBL7XwU+XuJahK8rgPlGOMd70ZSnzK69KwZGM5Vh134J6jFsV9U1FNtdqm+7CNju/t4iuHd/V
Qy7Dw6cqhpNB92hSGA8FjuKAbuoEg41O6vleW0qDrw4BGF1WZdf4PSxjvuwHaCzXjWc21wmk3Dqs
kjJ4iW1YgeeQf/ANDjs65kGjgW6HWRc3dr1z/fI4OPIEa4nF2GND03b7XjjZE7DGujuxglI7L0Xb
woRr01KP5lbat0ZTGme9D2VhV5V1bkJWKJV3qK1E+HA0aCAIfaxghogLf4wz7FD0LS4wrv9SZtU4
w+vxE4Pm79bfiU5vT3zKIocYePdLR+Nw2MsWg5UqxWoWrMQIY8zwS3nSytF6Hlt3BsfjSEmrdZL5
wBRJAasT6djWt6wfNLSvufvJw4ejpg8gX+I9PllJfVo3kEzCoYWjrw9OgI2G09HF747ToUtcJ72e
kkA7aOTyqzMjbbqXpjGS80yl6aspDN5KCA18aQHyzjrrA7AH91JDtLFLDVUOsPjKBsKELKGNNCAv
7ooaskbYYjt+O8XCT/d0CwOxcAs/R6uDqVMdLPIulhqXtdnR4mHfV9190TUuAHw0FfvJ8sb2oJXV
LA89fexjRPTsiFD3F/W9TSoLwGIqamgGVd/kF0mpMgmvH0X0WZWLGn6aVlSn1hJXXcSZO3dXudGc
Vf7YfjeWhNEpk3zfaUOC5Y3RWGeiNvrPVQqaJgI81PT4RI7eHZDEGvaPPju309B4ArNdWHcXfpJ3
zsGyJ/+TaAyhLuxOYj2b1nIUB6VAJF1CvlHdKRXG6aKCThnAMKCdm25qyxxvTSvHONVqaIUt4fdP
aP31eXmUlT+deLAvLjM7Be9oWFrw1bFb17oMFlg7u8mda7gpteguC3d0qx/tWFTeIXEUTgiB8Fsz
1Ooqm+4a/B2G68RaSv7XdqfiwMXGN+iBcmIYCmWF1lhMwdEDwklHay8qOBl7XbXLve2wZVBUCKR4
UUFPcgQN1GDtsyodr+K0T+0dUPKpiMbZtOadn/nMUKFcoU6yokDNTMv9gKVTlRkXBnYqh6HM28+4
fI/hOLeAAhohm/m8nee5vQUfIOM0tDQJvUbWc66uOIti56rrg/lxDqSRHWAZmPIk9zXEcDvRQJL6
QlnS/ZF4LgyIPNCB9dh+JoLzQsUiO6viXhcCyG5jyb0CIeTSc58FGUIAyC8XzKjmKvWz7EHMgF+j
VlCcjeYGsiXABXQxN5aDu+5OCWlAcxqZxllVJiQVe+W4jz5+jWlxYSVAhfeaW+rx0U6ix6fN9vWo
x2svl1r/WRhq2eexzURPgwAaptdJoDS17d0VnbKeAAUNX4OlmACC5grrnDiInTOZWZKs6zhd2Z2u
7rPc9l1MdXTzIEVuXXTDMFShPdblBRmbZNenyx98D/3MxmX5YqqXXt+Pvot2DdedMn+BeQ2RqnWM
W1HLdMpDO5ZuDXKQeX9fdyZu0a214KoxeeBwDuBFA6ifYzE4+8ZU7guQMLcPccualh2rGkIH7tyN
8ZlFpeL9FAituUyKJX0ycwhWB9HFmX3SWn4uQ6Zed1HYR+iRvhj5WWohGd9pGIA1YV+63iku2ksP
ssJu01NfBN4VuqFGhXWmFdOJAzLRPreywZBqB9cM6BQG73Nn3UiRevZurChRQxEqkruiof9pj9dQ
9pCYLX3UejwCrOzyAmsShQAkbF1XjNdaHngK38dAnGG/VJYXk+ctxUnvCa27N01jUUdMy+BGULTH
i8SfM+vg+1KrT7M898j8KLuENyW+wZmqqkPrOHm3D5zEOBdTnWcnPhXLJqpHqOyF63c7yx4Ipzrh
1E8DevYh7DvOACA2xUvht8EF0ARqd+ijctEgXc4AJ7HT520j9ulk+B2w9RpHaRZjHFqzwSE9YO9y
PRVpGWa6GHW6P4bTHprKAVKEF1pQOUJ+U71vg/hmUtnzLBGKW6DzTqdsgKakSRfsidVzjik7D4xI
m1xdg62lSuccMI+TYMgkO3XVL20MZrZLKKHLJtXcA+j8BVCnD0oOHy/0eeOZAeykwbG2zAGFmMsk
Dhgm40VpDSnwp74vreS0XoQmwykLUu+894hH8FWRg/oxm4UTQO4pEHOBvy3GfRePfrFvmsSEcWoQ
O1ShMentk5/GWrcHlRWrfZ0gzeSFpg6gTw12cEkX65Kg3hlOLScevo3Kpze6tunj242C2XQBdye4
9jWOgRPNIbg6KerOmR/A9hcOc9nE6w3Q6lzeNulgPUtHmqyRWauJUIJYa3ZwYMYySm0TS7KuMyfv
BMC2ZxysmNTyGeq/Ithbvp4k9wnERf0aZv7ihYQDyWlZGZrJCJRmfw2vIS736TjGwQ4snvGkPG0S
5N4yV1SnmkJXGcLSGd1dgAGvdQ3AywaZlEH7CIcJct8AqEYCKtEzsEeLGcynDoCW4qJJfeNButbg
7dg3qxPPNPybfJp1WMGuzLr7xWjHe95bf7N8AH/8zVWVnUHKxQ3N72d/+LoMYFki+jfI00141c/7
3MMl83PSdm576vL1hbdrSX8kb6rs0cIumSTpn+Bw/+D49ZRHvpe60OeRQWfg1Xq9OiSV7gtAbb2a
LzRQB+3OTnCX22PrRTGfoF+/zJJqGoh+u6K6wIprerJy5ethjZMWXkeynwYk1XJ6DUw4wsAQs3Gs
TruBDfoUfHBVR10r/BpuazYEdBTlThrlJUdvpKxGK27Yx8X0qcYPorqAj8Jd1ZxmUZ5NE+al+9aj
Sr+PaVzz8fIxbfwJDbexT7PR9NlvBpzULoIeQvWpgT9bEY45evfPfHOLVkXuKO13WXGEnkD2XJpX
gU9bABPNSKbb2Uln484aNAi0Ck6rv69yvTwAtjSeawxZr1OLs39vGhj0cVso+/SktEzT2RdYeyz7
oKqVOpXdlFt7384r7QxkRuPdEYhaaoe0Mmsf/XKR8kqkhHEhW9FE6iPt24POk6+reCHALEv4to9Y
N5TqMq8cL3jW6G6rnwd4We6NMfWjfzpDn3sYLPzPmGeFvKmH1slOWyq6zp6w2hC7RuVBFU0qqMxd
3zR68N2y9FYBHjOWMfLsWWmXmufG/bktuwxX1aIpJCtG4qYGlSoAeOjZTeGdM+sDxl93NO1/OTuT
7bqRLMv+Si6fIxKAATCgVkYMgAf2pEg1lOQTLElOoe97fH3t5xlRGTR3uSptRUzkEk2Q9XbvuWe/
yc0kMUA5nMXsuGqwghjsIvOquAkYpwuQVTuIXifl3mHheGWGReYM752p8ph0MPy29nPXzsX6LWjZ
FCAEJtbxW7Awc8fvuLParXlW51UDT1SYCUk049SIT65sN4EX91kUlOfBejuX41CcsFSj3qocUh63
aT7lX5za8z5tSDbOUfkOdyEKhCQrIFzFml7MNWfmfhJ4po9JnEzlvG63ibP27f5ooWmE0hTg/rt0
J/aCrGFQcfuyo4JHU4tz6cjrZcowC4vyeTSCuCmQy51EXuLgaFCrBVaLSt6OXWHD53Phsf2Mh3Fq
EIRenKSWFA0XuAiHHh5vHfZOC0ZTnyy7EJg5J61lRE5W5embxVpF+sI22zcnqCvjdpHhaOlf+xQe
iwYHv20IPgfZYI9v54wIwdumxUApGl2vSXllUJR7qivB5ifZR5MYtkGaB2ECz/G4Z1i9/PYg0/UO
O428uLQWsfRvjBGW6mlhhylu2rZf3yF5RaPbNXPmPFGRh2kUeZoSIzdXOFaM8YxbX/VreXY75sq9
vBt3jD7xv67r6mYf12S5zEZLkOY67O/2NKxmuLZA001DWu/8OZ27MDe6cQizdMZOrWpnp7uV65q/
NM2ejF042vXZ+hQ0JLPQQtRWXqyViYsor8xwSccOSrPfXrEI50+ZWeFOKBZYkbZ3+N/xOeS56pmV
dKOdZMkIjjeX1f3EqGA4X/ZARChkmmp80Y5iFYzEfLiP1Dt0Q4j/9BaaDC/uC5OznOC12I9eMNnN
rSBdB3OdOKsbptW5gnAB0Ij91IC3AjatKaRwG1xgGgedLUrsFNNmjmGvjQ6CtswKWFtcsDEJHMir
TIZ5cG9zK/eNHSBoenTRSGCESBgad1geydUpP6Yxuz02yNfsb1UmQjG4TR7nvD+na1z5jPt9ntMi
REew+nejsw+8oYwWN5oQHbH30cWZ/jexGeb02bTGcXuTSWNxLwjqzmNoty6GmQvmgGg/ynTNIo/S
oyea6N27xTd83FJry5rpcqNZMD+t+6K8Mj3sxMN+PpOZo652rWfLJPIUbunuvistSVRmcJneUbV5
rX/NeTNl144LlZHIeushZSlFQDznDNwxAW7n9+vONheXw7LxDPA62HY9kAHgq3XaJ7eD1RzUnlgy
sSOeeP7bNesDiXPb6jdR54/5J6/Pp+upTQY7SimX/JDMPl6cfRdk7/u09z6WsyzdCDv6/EuXTLC1
ZYNfJS/bGvrO7gS43ong0YOt96s058o6GWvZXPOX7I9iF0bMxlo+lRRe2lyWsKSN5sQfL910m8zr
Gl+4LHYAWiVRV7r9ecqS+r44uAakF5sgeME5N6M3WBO2zBtjWNsMhz1Dtr92Zcc1xyYT43w3ej/N
3lE0npGisTiliNdALohAJE/lQxlM1d24u2aMxyYoWmziZR8PQ1H6bx2qRtZIGja7LgTzGUPOLLfd
5DTMXO57JphhEUozqiF0N6JI0bFlAPwqoiN4JVMTG7QPNgY4H+DwzVcUypr77YSv5/Bt3MyEwwII
eHpj4LBPsaXp5yJYqG8VzuNmClFFQdnXfehIYRiPAo+3e7xFfDAC2EtfH/5mJNeUNkvn1JZJmn+o
MaKbHxM/d2zuqJjWRnOepk+mtMm5B+NcP7jjInbkZUm73288qq9Fv/Y4n9rOHPF2wq3YTThIJ55k
5WPjOP5Xq65w0S8lN5OwdfPgHZV/5Q2pcJzznXkZuGUu+fZMjAajQMMY9oOnTdFOt8ZwdjbehnX/
aLYUHyXGcODsHiTFQ7e09fcKx7we19nEYrcALnLUt/XCg+92GfwA2MFhzVu0lxvvfLepDGp/YZX5
l35RLYAZqDrMk3fSTTv/1iiM/KaCKIjVnFNuxg3gXgyGwHZPL8jG8Ptz4VViiXs4e3/pzLX4PAMb
WCLuccmb3F7tOycJnuYZe0Zu1ZhQnNg2j/tR5J19V5HkfoHQIJ/wJw8+7z6Pi5sGP/vkarAq0700
HW+fLw9RDFgu92v+1gV99ORMSdaHQ4JJs1lt8pMN4PkGPkCDZeNysWfEWtzm2ypYEqEzjusn8gdO
mIyC2xrZenbO1nxIeV++EcS/UUuMSATihevTc2Yd23XP2fkEWnE0rmtvI0Raecn6BEjquFlGCa19
T4LqJu0uv3W4E0472pbNAd0rL6cAz9bIO0eCM6tI30ElyD5ZOIbegxSGMrk57nyJWrAooyEnoBdN
dclQwFEQD3ta2Q9eeuxfEoJ8H2o3Gd/sXfC7R6n1HJh7uK/Ddzdd3h9VZRFYntL0pnDPZtZ+72a3
LgSBawbGCDvsAFnx1Vrvpwn3hZra7sD9kBjHhmcsl+chOptUlOE5xvZdAFyWrAZBDBrtXvA24NH8
Jg9m/40hCrwjy35PxxCg5NlCd9yrp8Jct+Xi6DAqi7N8J+66mE4PSwVgKSe3EETna+PJCozp2hLm
hG4xWZtvjnvsL0AsOpMA5O5iCj3U/vemadrfHBeDWvwvMYyOEvbdhLgHoXkikZn9zk4JUMddsM6f
e7up7XBt8BIPK5yREqgcshhCO3WTjcvhvt3N25YXkUt8/r3vBGK72BajSXmUjuuvhAi75mLxev+F
hWXDTjseGkPUD0FhlffiGJbybBQ1v+m9IL1nu5Zfy5ryk5+oLn6UOFTy5G7Podi5Od43EswKcKY9
EiLQcmawpFq4XuG66Nllg2KEKW4sXLcq29DSdEpLEbqkeZf3S3FOHlrFVbGwHVn2qmUbZwGifZ0l
6xcnb0dk4vG2nedPR61IfsyGVpUs17vXrVui3bOEYzSeg8Tyr3JQLTc2RNpCT75kKvqEae4LAt6e
E6+r99ZM7uyg0NJcSlPp9H0vCLVkB6orZwTa7D0anq03E9WqZJJLeZ43zJU0Tb4CFv9sDX7zk8zi
n89yTBxfd/iMmX4iMtp20+Tj6B+gfDKtsQQ897rpfMwrzKzJ1mZG86tbk8dKFy1dPhSN100L9lcx
G7Ybe43B9QL4CknQF52svqfyKsTUA98eGjyIa/vlIMES9NbP6Hg/6m0lxUzqyCI/ZzlELIyv9WhN
JyutnCu9D1dWJi+brRbu7sT1IIoTePrkmRTa/45k+a/sOCagSpc7mCrb43kSzlZyZxGq6MSh27iy
LDN28bUuWydu5/EBQ7PI7kYddzTLU0uS5+0g8O51bOPT9kxokZqZ7KNehyv6D38iV2Zguhwnwy4e
8zJz8CxNZ60NxVOrkUmLesGRYUfnG6Ry1t64lkWmZcoCclBZm+5qggE2OzeucPqOyF0gXeBdrdUv
ZyTOvwstl3SDAdbgdie64HnpyUkRoNNsW5H11RvkIyLdyEsG+6qSc1w1lt5+pdYjL97RJ9Lns4nl
XqxN8WtQtl/0ekRZmkPXFp7rMZZSzEe0inK/ysfxOOm1rixNf0dYkCb4ORZzMFIiMpys/vB+cmKe
B+2PuhPM1l8PpkscB9l2z0xZZ+6OKUCF5GYwN2QXoiMvTFirKLur2rM2LYsm+EnK/BnZF9vFo3xh
NfertKnZ0JZHna4KVLrwakJgriV6dNvsoj6Yb5ayeNZrWtnbvWqx83yhVuwwoBiAuS5Oh613lgaq
pnsqxboJPLdgCZZv5DQ+EPvQkpr9AW2aVpDDmobe7r3iq0WllWW6T3pdoswdrED9PADVcYY9XW4M
ZuUb13pNK9ctizx028p1i60dO+d9vsWiTbNDlG3d8xb85BsLcb5zXCRj+UB4+yeL6c/P/0BVcrfJ
mM/+ji5JEsYF8CFuF1npfbaq1jaGFlfX3N0xxliiekvejVn7TquzVaE20EWAGhZlUCTM/SuZHNm1
P6+RXuPKjt7uhpw6ICBx7RqX3R5c9cbPhLc/6m5lSfZduwVDRg3H6mzdw7Lm9nXVb3pbia3s6WQU
C8vBpTeedwM+Zk00icex1lkU2MqWTgWk0eOqT51ib92bQ3ObtP87Wtq/LnIQZl9v6ABHZ7sfBBVc
AjQWBuDfiVNqnc6BKtH2C+EVU88c7Fb3YcrJjeHI9tfT5Hcl9h8PokBVaAvTz7ypw/fA9cr0AAhb
keForDy4MR1nfLc4lXkvjw19orVH3l6t9wBUj4+kZNfbfk7Bn7kVkZaLZRPOfLktDUhdex3fEAgh
9TxMZnKNu0f2BOPEaLUun4FqNthO07hZ1rmvpfhICv/W7Rqt236gqqYRH3sDQV6Sn1b1bA/TdVJO
em98svSvp8iedU1XgYSLj+DrWW8zHZqFrKqKdbUwqJrQh8V7bcU5FFnbLzQ7RFkyFQHWubS2LpZN
edf1AgsLT+9oV4M1xpI3gLywrljR8ZzsPs/DUq56m6sarcnkxHwbjw5wLlIvJwE4jJZAiyAAhVE5
zPJsJbA/0Su9WddoyNMTCXf78q/X5HmL/pMlqToNnglsFhI9sJFYUL8N2uUjSoGotCVq3iHQin4E
qlh9lAlQvq7r4mOdcjNekyl4wAFhcOO//kf84JBQqzMCuZbdkWEo5a3JXeUuNymCl79u+rxe/qR/
1JoMbOoAAJtsh74xFs+DwZUFQA3JudBu6LW//kt+8P2q4D7Zg7wZ7b6LYYLtp2WtvTBwd827uCq5
b4NidEp36OIRxVxYyemyrfL3el9+7rZ/85vYjx0keMmXm7NxWaJdI8+tFSBCmP26aXBSVr71I5MG
YTVBhRuj77Sq4hANvm66BrJo9XjsxUU1ovhAQetk0Pn8b3qdohzPyeAaLR/u4JRKOgtR4YTU3hZ6
F1A1SolS2iPwjCm12Fe0eBs5ZTiael+ubDVHeTTVSO1pfJgUlGSDHx6mozWevhqm3FMo7VAzQS2U
cxGDqCKzuLmajSvBEAfd/j6dI36Zi6Royo/7wW213im+GqlMpbMtEuFZvA7Ht3FprmXuax0csMNe
T8TeEX1Z+gcYB4MgaLWO6GZHlFs6o+n/wTqROokhH2kdInZsINfIxfqTY+PPdywfYNCrdd/mySFB
txFo8fyPmefdgdrTmt++GqVEOE09FkLeOAtQHmRp8JJIbhp6XaIszQIch0Um32W/Sq/lJO8Xobcu
fTVKSe53LAXU21gMthH3RR1lsvZPet+tLEwy9xPS+86Lx+Pwr8zcfrc6e6XXKWqYskR2gq9cQeNd
9zwv1sejWbRudLD3Xs+TpbcRAXYUVB1r/r73rAjhi1aVmq+GKPPcW0yQeh4JhDo/7YtzQRGXXnU/
8onX3+0c0rPrEfgEEKQjEmP5wW69n5WC/WDxqFFK90jL1EskkzA1H/zGvDgMU3MolXW5cji4pD29
eCOMdT0NE1mhMbP1dtnfWdf/dtozmJBvUz58S5ZnTD4+doP3QWuCqzFKBI677Xqkg+AQLqFs0c0N
Uus89qGuv9qsfL/qtt2pvDhvu1tz728rCuL1PltZl+sOHnosVghc0krjs/oHXp+lt3+rxolpuVXz
0tIn5WHcEjQfw84xtZ61/h+cE00XL+2ZD6fGpjyZmG/sraEFsoKyrkR/ZY6iE5mvG+/bHHmyeXDr
9lGrw1XrxHNZRp3mixsjNb5LDoMCHj0HZko6Xk+TzKA+7qDuJO5ZnZfnDSW1dj0TTF+1TpzSqhoz
hy5x1+E5mc1Le6i1QrSEIV5/t9fN++6I1Y3hCzRoBaNt6VrNKaicl3I27XJd6BN/x2m4hgJJ6V33
SW8slXWZrKOfVZKxHLZqo7AGwPjQTZoTXFmZvoUQcStnJkrv39d78H7VQ6lZvmqdaEIQaZGcenE9
t5Qw54+57+tdfjzlvDRyaRrYRJ9ZZ51Ev0sCEV5Om91o9bjqnkiZHjr18xSHWnvhbmYVG6mlRVih
W5QzczMsCuh2vt0xnu2pyajvnPVMiKhqej3HLRzAIaESMKCG6MtWEl5e6kDPBBxk9evGXX8y1+A8
VYCvH+/z3PUuTTPt9K5unro8bfrZxfUltqztQTjV/aGXQPE9ZXGi7kNis44eidT55tjXq2Tq9O5t
qmvi2JvtSJGGFzuVfX+20cBYU7M/lIWJD8WS++fYD2zt9soWY34xbL3eu0R1TGw3e4Kdm3lxZae3
yVxQ91fpdYlqmFinFDnKKed+7xpvRFlSjlimY6S1MFXHROtMbkkarigyP/LLYEyv92HQ84rwXWVh
ojbcqKqkxxuKQ6O63fKve061qd6nK0szaymgyBzjjFDMZOSKsX4k95ZoDqiyNrvW2rKUSqjYKnb3
IiFc+WYuW/er3rcra5OiOmedyY3DPKN2Y/SRdjr7qBc3UJ0Tk33LtnGm8bJNvlFINof1emjOF+Xo
7KjsarGn+t1KYqO2qGzgolAa99fdch66PwY9fdV8cHMMSRqFDbF2RHZPaXmKYrkWFKps3tLp3eRU
G8K+c3r+DSBzyiR7yPohnMxRK/XmqwaEXlHWHBbnXYBy2KhGtBatFP3Hf90756n3J72jehACTid2
3TElq4zrYZkgNEei5OjdAFQPwq6h8cnyuPQP2JtN3vutkZ/1PlxZqWWdyn1w6RYBePwh8+rueULw
+E6vdWWlUq20BlXJlBS++3lpjsuuGbXitb5qQVgYFZeWBs7xRElaVOUYn7jocfTuuI5yjMqtkynz
3IvR4W/RudIL86hDs8+VhTq01TJtQK1i3ArcU2dv1AH7R6a3O6omhMbQ2DI3CK9khXvHPebKc/Us
JX3VkrVac2MVFR/unqMqVlaOZPZxjdKaLCpNdd2oOA0oCYo9j3Joh3pjYCl6DmaQ0l/f55zqSMqG
GqMYqxIqP23rS9Xq5RF9VX1UbJQlehtv8mRfbi3g0sn+M/LKD/YVFaeaGVR2/PdUCWpE9OK7uSxv
9bpbWZvVRmVhQuVpXFJLdYHxy7fGx8NCr3HlEO1T0S1uJZgp03Ed5HjJWk77/a/b/sFJpLpJusZe
13gyA4Hdsuy5O5rkjtMpv2iXRU/GT/nV69my2Tz3qXUn1OdA/7JLOd0EwzT85Cj90aAqt10fQyZ0
3yY9PycPJdzqzfP17heqEinrS1sYB037pgTc4X8t6kUvtqoKkSyJDC7HMZHgoXm/EOiTCQZSfz2k
P+gRVYlkOl3ZzJKshDHu5c26Hf4FPklaAEeLKqbXo5mBEsyQxaJ1NPznrSEQEphSi1BK48oBih62
dmEPkFCp9uq6tbHB5S0z6k0VVY0U4CCCgwydHuTiS1quAwwWu9dsXFmkq5P5bT7ReOZPp3wSt375
M2nZD9aoqkbq8jlNqSZDVl4KIcPGscdvW2NQsC+mydLc1FVd0r4lfWKP/C1rWhR3Q2MskbNVemJq
LBpeT5u2xYujsJmUm9j3aF689ZTa7k9uuj/oIFWe0EpZmgj6SSAaS/N2z77JwjtRhef8pP0frChV
o1DJjrB8cv74dH7ndf21ael5y/uq+slxEqNOl3NssaMCrO3t68IPRr2DQ9U/DalFobmVuvHUNfdB
e1xlwn/S2mRU+VNBzXm3eXx33mCrMeI7GhIH1AstqgqovkXquDfEchMEa3HdmDeNceiJwnyVtYpx
1TStLYM5t+39ZDVv8JvQY9XA0Hk9y03bWYzWQXnfBPmD56RXUouUbfmqAuqoxsOczPOm7jtvZ7e+
9xu8jfXGUlmbCOP90XEIE29ZJ8Ni7j9u+6x5+Vf1T5sxUOVb0CXLur/D8Oo6aKns1/pwVfbkOjhd
7RTRx+N24NpYvzPaUm9+q4ohy3JgC67shrKxz9rY48LwZj2go68KhoSTNOkiqbDzfQq5sQ2K5248
NDtFOUPxm9v8pGGmDEn2hH30my6zPuj1t3LL5eXstO7AukSM8HY3zTEuoAWc/rrxH2ziqmaoxOhw
JmV2DhLbHxMbz4EAO5fh0Duf1apG1NnZMgwuDrrZtAONa6a3nVhLvauiqhnC0WXBz4ARnarNOS1p
gGArs2u9cIta3Gh4ZlNSF064qOzfUi9+7Zl6CQupioaMZlz7MmEJlWWXYA/jPqZLoOlarFY3BikX
6Pzs9rr01U3RVM9Hpidek6pmyNjQLJdAYOK5DvAvOVbcA+SitfilqhpqnAVr4YG7XLcap35qb/dG
aA2lVCVDntHympNcVUSL44gYqZsv3P3lr5fQn99TpCoaqooEl2TBd9tBeZ/2nxpHaMWepKoZKil8
O4rzG87Pp5Ns3QOZI65iep9tK6emL3CiIU4Rd5ZxXzfPm9O912tZeXqyx5qehP5Arb33tRjky3rI
r3pNK4fmYlXOOuC9EcOpCEJRTku86DGWLakKhipfzCJtnfNdXL4lC3Ux5kOm19uqYmheFi/DeYmN
cGlMtD0l5pXdoSVgkapmKAuWZfNmeiV1zQgz0TfN7Glt4FJVDE12PqT2Tl3w4WFDVE7D07hNWmlb
gCjKDMyyQfiC/s6nYg87nIV20dZa73HpK6em489lM+Xnk6fsh6eiFNV7rDiw3NGaiKpmyFhKa8LB
inrpWkR5aeOLrBeIl6pmaFjSubbQPrCf7K0VGpi13forskHNqagszzEwYFk7UFj2Y33Ab+cUZL7e
Pusry9ManKP0cWiKmxnaSHtk3zKxP2v1uCobOtyAfKqgx2s7e1jwCLn1rdbTm4qqbmjpLTMwNz4c
/8yHyfDfrYFeqZdUVUNuldhYziFsXqZywRo57efrQm4YNOn1ixIacr09dT0M9mI5Ls+VjRkTPtia
c0UVDx0e0uk6Q424JX7ci/QhWfW401KVDg1bajR463lx1y/2jTcnZmQ59f6T9fnn91pOm9d7y4Th
3bR2AzpB++z2W3TiJbXzFmLBlGWxXs/br/+ObB4g0qYjNhIY34e9XHFDw1Vcr3FllZrZfvDWRAVh
Vr1z3xqY/FEwo1fuKaWyUFt/B5Q40z2Ez273UnwN+rrR+3JVRzRaXpHnIxnQ3sUe3Cz966Fol5+8
V35w2VKVRCb5zzqouNzuo4dfelJETunp2QNIVUeEYdngZ+a5wqG0sJErRtxNwjld9XZHVUlUj+NS
9zauDM6cY2ZdvzsOvVIkqQqJugX3DnCgpBITbOcBALT4dR2a360cpUAjUotNF0FOsE+RXx3jafRz
3RFVVqq3mRs25SA/PIm17xC8MT29hDna5tcL1OoJD5elRbjMq9KQifnbOuntuqqSqMb5EcNA5CF1
gSPZASIirlJDLwHKffn1h++YaAYbaktse7EBFGZ+i3O3HrFPqmKipsIcPrVML26ypHnAqn2OBy8d
9Fa/qieybKzB3c2idUwvQxML97Yf3mrtiaqc6Gi2oqsmFIpLvW838pj8MN/yQe8OoOqJ8D4TBc46
TMThm10Enyrf0sqWSxXA2oOcSPv+rEreky+Vl42EzrKf0WF+sCOqBFbennV/tBUxs/RAKCvxg7sz
vC34oNfnyvIMMEouB/JDlDciZjEn9wqsqZ5nilS1RJ1XBHWTYOGxGuKy2HA+/mkF6I+6RTk/k85v
KrJmPEJnN7k/6umrL5JS71WkKokmLhe443MXFXNvxGY7f4eadWipH+QfFETLmE7JABdqnoM8Lry+
QL0R6KEppSoiKvutHAJ88GPYfCdoXCDFWs3ybPkHDdGUtTv/I/R0WJjuW+KzyBYttQwqytd7YtvO
ZeDNPOi6ybwte/uLn5aaPa48RC3sJAP3HEe0kuTx3LTnrhday0dFmAZp0JhTz04+bcHJhySTOp1W
9FOq8qFKNB62sz5P82TBEpKrUFCZvd42rqqH2rGe+6OnzqYpi8ek6fGo/ck77gc3cxVfmqZj4B0F
dnRuLsw48xb3K17DRHMOqEbv9XpdPT/bxDQMnlgxkodrDDuxqCQOqtW2qiAyzLXuyhrk3JSV01NV
HtYlcqifud75zOY/qvCkqiBq6t4VScPjvEq24q7phuS9OywILCm0MKowqGx5V0nH+r5hma8ZnFKV
RVOdLEW/pDytx/ruOMdgEjDNP7kpBT/4FynrFvLLQlUsxyrFw+b7enBrOy4Cf6AmdAMsHfcrBr1h
MxxjC9JIAjlaIR7qTQRVfNTudYCv+5n6iEoQT/bguZ/cf1L2/vPb9n/Sl/bxv4dl/Md/8etvbYeD
NKXNyi//8b6t+f9/nX/m//2Z1z/xj8uX9uFL/TKqf+jVz9DuP//e05fpy6tfgNyFmfoEGmh/+zJi
IvJ7+3zh+U/+//7mf7z83sr7vXv5+y/f2rmZzq2ledv88s/fuv7t77+cQ5//+e/N//P3zt//918u
sy/NF/WPv3wZp7//Yv3NCgJPmKZtmw6lueeEz/py/h1D/M12KVILYMA6gYc9JydyA+Q346f4MU4i
D/yZ6Vk4p/NTY4vh799/cf4mHQfhgmURtTcdQej+X9/1amD+Z6D+o5nrxxYX3JGf/l3L8j/rypWe
4GYraM10+VKpXk/dsoO/EHzJutYvwqwzOf+8Fpdbzqrc+DD0tnEHqtmUISrnLolAykKo24MzPm3H
ofYaLIG7ntjRiz0aOlN8tkujKK54lTr9jXUMhRGBAmjacN57EHUTlCnxmLCql5vROIIuD2uceSw0
JHnR3I7FtpV3e7r3wDOomV5uk8XGy7nzZuQsWdsG0Rx0tCaaojCvK0/ioC1SzNA3/sv03pDSesoy
D9YaUNkX2+u69M7Yp9mKkn7Listgm/qPcHeAEDiYwEy3NoCn8uooutH9AkxkNx8OsCjdlR8slGp7
aVfDrbIEetTCtpbv/mDisx1AHzSvIcSM4mpO6BiSEQIsX41vTXk9zE522QZZtZxkMDiXnVyWOfYP
iQtOXzXDeFWMWZPG4Oo6O+ysOe8x2l28uy1fBR6ZS+K+NFZj3Lpu40F/qsTuRQIE7BpKcu8ffOjW
dniMVnfTchk6Y6iWoL1yucqY8TKT3Dq8vP5iArioIt/vvcs0MYiWuulevw2O9RjCvAKWGIJvLj/g
jVS8OGmdtifcXvL7zvTrJyk7/PhNXAEqwDRuNtxtR2r0QED25GXuk96IELYYH4xkylJa880xClYT
v/Uz6du9zNo+dyMzSIZLw7NK66KBhdTH3uRMX50CmEuErle+My3koLyJ7MQ4JdBHYKW09lLHh8Qd
+GrZA2mHokbJ5AJDckIndYavQGjsKTwYlymyA6P8vB9t/WsnjWwJe4FDC5C5XUSLsW1r2JhZhmd9
OmQYEDXBcgH7GVvvrQCJIhrXmYEeNsYb2x0O6unyPDNhsRbF7VqmuQ12CHTeddk5uQi9ZeZTC2Ok
96zMwNsbZgBMLG8aSyM6SoqTo9Sfs0diGMVXsRDxuU4dS74sVNVDWnLt6auHiPTTILx5JHJgZPVp
NbME6FvWr7dk3tuvtWwLEU9gY55MgJEyokQsf5m9znsQ/pBWcWnVWxfZtbMdlEL7w3JyhrT+zZgk
nIpll/bIYNRbif/xKj8QRIAjWZ3NxyOAbWQQ3XayPlaurB5aRxxtOCEwwM8cKEEZtslcvuuG0V3C
PPPAUYo5ueU2Mn4VawuqMi2d5JNZpKt38idk9iGPzzyN1mlAwmqORRP6ZibnsDyc3Am5QMLdKb1i
zi7hJw2/5cFS8nUBpv4hZtfJEC3lNEFPS0b4GJY3p98HszSqKF3sYsJLvWZAc3Ps75LEPczLVOCx
eb3mJVyPkSoahiQNlh1glB24l+2wDO/g+81T6GeY2V0kC2CdsJ+8qYwdqIbwzIL8twpuRx3iuL62
F8PU+VVUDs4aDz1IiHBdEuPGctbmO8b0wJKMsrF/S6Qoynd5JtfvUubr96w3RxlmkPPWkxs4SR7N
jW994gEhP7nzukCpKy3/ecgHstmrKatfHdBjj147bFl4rFbxPc8KO79IIP582b1z/ZysmwwCEw+f
ey9N0hcBqGF7ixKLfvGYkhUkEbe+qXtKBuI53YwwQW0yXuPOz2ZTD90+hasbGL8ehms8dT5pkmcq
c/1Pww6x8HQsgxfVDfS5aDwSLwLFl64imiZ4cpdVsG31VVN33vB2Era3f66ggvY3vjAl9vdAAUO3
haAVuW0rfDIYrUQkavvVg6BoVF4YcDa+l+PEP66ZJ5es1XSIe6vMjeXSL/PgK37WPvAgL8N0LRjW
4Y3VBWkeDkHRXCQZF8eQ7xMh0zFjT2v4y0ijt/i07GCHHn1skEQk3WMkiOcC74mwdd+bk+mW/nY1
As0AM7VJ770LAL2NlqlPYYfDnYrElgxvG6PaZXgMvXvERW9wj8PiHXpJ0WwwHnLXtqNsOno/LNyx
kacchS2UiqayWS8ruBEwL8P0vvBlCajDG0sn3EcrfajcZP193Nu7GSwYhW2AMH7jMJAQagBp1fRW
QeGYmw7lGEHicCGAWsB14s5jUwshIaRT2O6UrpwCo4WMgUDBwhjEGgtc932jZ5eUjjHd7zWFG9dw
qNr1egTCw3KDASdA5kmvOo1N7zz3CUVfMfQcu7zFLGL5KO0NHEK2mJV/UVpWVoWV2RXfPEwDyJ4h
rky7uyXZRut5K2vc4be6zd1wgiVyPHG9LswTjx0HsFO+TB+PYt/WS7DPx5qG4O2NLZTGmsCCA3F7
l5Y927IQafZrUWeQISqrs59SgFPfNx82L/SauveScDn6+te0qOwryxry+QGMllV+2vgs8b6yjKNk
VphcQynMmPcYLqh46bvNDal18i5zbyuevEMeTuiv7jyeWGt39cdmEg5gvcaa349yZ1MRTIn8bmDP
7U5B1WdNmEx+EkB5Pbbv/5e7M1mOG9ma9Kv0rleQIQAEhi0AZiaZnElRojYwkiIxBhCYh+fqN+gX
6y+zqv97q8z+bqtd97+5pluSKCaBOHGOux/3hPSbJXSKecv4YSdLFY60WcGl3xdJFYk6yX40Zlq9
91kRmlVm/MLRr75HH+7pQ1tU3RPJCJpsJMILeQaJX/9sUzTNTbROKTqFWCT9OH8hLV1fA7uVv1Wq
SFOfW4dcXBnYOPOjxav5R/EP+WMi/Ufd9k3+0TV98zX8vZf+S/t9pz/rp6H7/Bxu3vTf/+T/g123
OElo//O2O/qf/2P4/G+//zsZx3n3+e/99/kv/tGAG9Y3J3B8JEU00oIm7DSf/tmB+99cUzg4qQe2
DAhMOJH5/7sDN+mzTYv+27E8y3FPgsH/6MBt17I9k78qAoQbjKT/oAOXZ/nRXzpwS0rLd6RJL+8i
tv8boFhUlKqqRY2sSHZ5XpI0GCguW+PyYg+eqYjF0K7RvbpmUee/xlyV1mOfjtbaXZppK9RAIlQ6
FP7vpcXaINllWsvmN5E8wTjeQFPWPzeipKESzm9wXi/dU3t+r+nJ6vvJmvz3lBC2d/N0CPzM4zxM
57Mx5vNahfJ8ZpKqSynup6MUnE8V3zInrD+fNud88kpHzUvonw7kNG5FG6pWsAu1zWpxwoAW4sG0
s+5Sn073lprTeoGjlWPH/FBESZL0qRiQeEVhsM5FIm0CcfCko37JP6oINxYlJTtVl6wW1oNdbZSc
jabrFwHAp/7wVJP8c3kinonvNylLi7pVZq6cruetkG2Mw3Zpxkufy+1h/aPy9QjEIm/wR/FijXmu
r9kSLSiVdOd2RtAs9j4791xUnSqdf4xEeJZwhJmDuo4i9ILNCMW4EejiGYHORTqVer7czsVbngu5
fS7q6lzg7XOx14QwEvx0vgRkM9KmtufLwT1fFPb50oCF4AIRGhdqwMPTxbIqk0CByRYtnQmxXrvR
rvQ1mSZcSEwE6W1wvqaIjCK+zhA2I9H5IrM3ty0jkMJmuzWcYn32nIW0o4RoCOeDGyN1IpBJcnGD
SqTpMSNLjDtfWZiGjF3BgOJZbdbvi7Gvy3BzavQp3jAW/MwlFmuROWTjHQ+dYMUGEXwSlcs2dyHJ
V0CphNFAfxRirF87krvryNuIlQy93tJ+2Jtl8FKT70qmF2jj5ZwGmxGmBrt64Uj4YxK1Fs8s7KrB
Kfen/EwRyaw3uI08w/89VwEvXUUMgBeRZjuuceeMHvZ32ZB4R8dhQWzneFtwn6Tz9qaXue+j1UwC
Yr2bjFj2Bn8hOgTtLL98w1oeBfPdW68Xgz7STWE7p9JK0t08mtgtr7ZNbNSUTslbIcg2D13yX17y
diA12rdIzSISka/R6qn/WRBz/IBlcJqGQdOXn0VrVW1MZnr+ni6587TO/gziM3XLgf7ccEIW5TB5
8wl93vc51MWBn47+mgvM5aJc2sF3IyvUC3/SuyckqkPVMI3DU5nl9rWimSJ6j2ReK7LQxw0o4Svo
68Vx0jHWRTC9YvearSHJkXrhx1ox3M2Ztr5EazWPNf5hadT12K+GZrm1BJqW8/AjXd1ii2Q/yGJX
iZLtQEb46tZYOrwRx2LoP8rNM+9IXXS9eG0RQkYTaai388KMsCPz1DQve8XcRihON0RJ5yVvalsK
44LMc/KFW2cojhZZTToylj6pQoCmmWeB330SWWmxXmEpQxIRoWvvNmG2eWiL0bndnGHqwtrf2g4u
PSNnDAGZ+k6AiiaMl9gl/zJNO3LNDcN8r4J6ssNlJLYpNs1GPfCPOkVEaARyHNkI784yl/yHlfhA
bqkY2mOvPfe9WVvGmbHl74VDSXxRjwr4tm8T/dQGJRlJzerV39PJHB6ZsWxSetuKQZ1U7V3j5cNI
S5+NP3M1+xuZ5WvdXuk6b/sdjLd8JUXPKy4ZoZMlYl1PPYylMhY+sVrBNVq/TchDNdsbBKG6iWuz
Mm5b2yubOA3U+KTsfMGLlRvxaQQN9cNMDurI5266ODeyzY/4p3BS7AJhFJFftJ26kZ4i95kkkpfW
UB2b0v00m3Ewu+Z8MaVVO19IUeTXtO6qjAh9xsgwdRubwOfGVH1o2lb6btgVowrqKM+LPXKxPiDB
ivXaG2kHaeyL6nNRmVxIMk2SW2USKGxt+Uow2TjO93aqsetj0yEnUshtCmbHLMs+LFQ/U0hkIMRo
Rko5JkIkEWsyWUbXiq1Ae96FXSf+3uqTbiCmqWgJH+us8ssCEHq1CyOtwkT2G0mPqUkiMwu49rNj
O54bgkuMHvG4k3XTKxuf7cpvVtZPaQW+EzBpP/KmMNyYRNH/DgiXYwvLrLOfaVrZz2ohiCki6Ll/
qfK1vCy9PhlZGVyYKEn2Td7V3Fo6JKdNvc6VXL09m5Ar+V+SaGGicd3xpeMxkYqGv5giyMpDckNU
sv8xAPzsM9vtT7HNzBVxiuB52SnDkQ0ZuT3Z1YXGpvL0a1INpe/plNjjDsyt7tV8hQU3cnSyw6x7
6bt5GycOi3Ch08rkrrZROTAaZ5kRd3xmFZZg84ehJl0vDliXO+XnmSmJZ3atQYM0t+EiO1IOBqpo
H80++chx4tuAEe7QdAQj+/Tgdb/x/ZD5TLosEeEggf3QsDe1TZX70+u77hTRLb+E2+XMgESMFQft
JPxh9gualoSGYW53CpJgikt32JY9POQg9gNsfn8zMuklYR1o+7tgQPvs6614JiMGA1PsQPlkg7Wo
mTbDEhx/FhbmSJBHZh9FleKb4wSBle3rujeeMerhMCzIePhR1VVlx7POVoqdYSa/DEtZU0i6lXxL
Spb6SbDjC8TNWlrvqe68ObLy+aSIkL71kDit+Kq9ongUQ+59kmy1DLHCVPULWVPZhQXz8BTqaluO
Wozdl0ckyodvbuhMZgjc+2nBbZvbSWxJuG1Ft/FjH6Y+zoiRuE57q/zwnc0gl9k+mcWMFmcuKVQX
7IJ0XsdT5mxxOwBkgF7hvqPCCZ/hD4I07PlitNxhZkfW8bieRKbfCGFbsphs7OCD0ai8HtrKfuHu
84oj738yh6nahpss1YMmJlkG6kj8GJ7aXVkvD7MfELMquv550gHeelBCJLdZmo6JsL++jljehmv1
ZO98aoBMN+zsbLkTRMMusaT6+bzaOiXCtUATF2ZiJad2dAvzaRh92VyNGbP+vjGG4ZhjtCNjuVbd
HfFiK1J53iGbWpOK24LU3Rudby4VV2GsHBJQwaI48da4764487ZRBnb6agE7HLummL7n2mPCN7y6
2NeK+MCo5o2hGZ08fd+VNBAxZQ8wkf8/H/vRGl8NKmVL1US6ZNFZePRapLWF7hyQrylyLs196gbW
DzWvHI0xIAa3WCxjixxA7rcu4ENddbXQl0tp2m/e0HWPZB0n5KMOTs57Y/b+E2bqABtZY5FhyvZV
5nKuTtGC6aKd3eyxvn/kWc/fEYUGX8Fad3UY5K5jXtikGI97xxmnNKoTb/pFyJomh3Qwcq6CZLCu
POHPr+m6doCbpq6fCactnuQwbHns145PTEm1rMR+6OJQ4THoGTU43Ooa7qU5WNWnrdPieSwTwzyU
9mD8WKRl/0haKzi6/aS7aGAGR9019KCAZurOiDKrbb5KR6fmo4ypOoqlIM/eSH3jsyCa3eWGquog
Ln3CLUIvq7Jslzp5t8/ccgVIrfss3QWzkOUJPRofVZqxJlYb7nbtz126xNOW9GacFZNVYg+/kWdD
FCAr671qu52dAdvtZN9oGerCKu87ayRTmPzwyQulldP0B22+DGE5pa4Rqdbn5jgPkv9opv7/blo+
cdL/+bR8nb9/dvlfaCpx+ht/jsneN5sdBBnAQ0k/wHsDAvbPMRk2igxGIs/58xaj9WkR8s8x2f8m
qbF45ZqmLZiETxvk/xqTpUR1LExTSsmoHPyTMZk7+i90KUSVeSK8gJgcR/Ct/l1K4a+VM4qBcGFg
tmbnGS5XVln5vADJ+WUYLJMXwzq/JAYQJSHUp3cnkAGvkXN+pbjaup06v2jJ+aXDbAQqfD6/jOWm
syX2ttK8rs+vq3t6c9meIil6/eOFHlNYAsPmPZ+SJs92Pe4wSVgZZRMQlAzMGianE7LA2pIJfzo3
TdZxkY6n02TO42LS33lDyX84HTj0yRw+ZRnBcT6dyOp0NhWhZuLgnE6sn1TqE+rMu/TPB1pxtNXp
jC/n4x6cTr57LgKrToqn7lQZ5lz3BncD9WIoK4vQHE0RAYWnoDSn2pLmzpiyUn0qOaRtUX4gJShF
um+CL5QB0/flXKpIfHZ247mANdBJ5M6eC1t3LnJY+PhPuMBR+rJzGTSU3T2up9pY4/dxiaKBgilP
tbM8l1FVVsZ1fS6u2anO4niZ1/u8pymL1hyr3tA+l+WxsKdj2p6K9XCq24VFxWZfgWJuiMzf4uFU
41mzquqwOZf+jZTXfXG+EHQvYruQ82OCEO6Ynu6MVti6PQXwcpUg0cytMPEHv4UiOl03tpbWDTnH
4rYNcs+O5BpwNWG429259kZo+lzYw9EugSQ8q+6qWFaD11xN5yvOUQszzGBz843nWxCkVfihdb4d
p5lk5Yov4TLRcX0iP3urV6i2MC2LgQkYQQ1s0unCnc93b3K6hpfThTyZ6/JAYDG3tDrf2Pn59rZm
ekPXT9vI1l0uQkfllf2YyLz+rPu1+Z0Zw5xcTmwa7XWCeWMMRVPcGW5zUjOST57RRjpEc1ZlZR+w
ICvgHfrEJZxTj/XlqgnpIo8qddk5meX6I8B7k/xTna91ZApV/1j91GoiqzWsYWdlVvq9H7KuwzrT
8p7VsPjNTsulI/+Z8IVXsTW0lWZaaiMszU7f2gwsM0+s4XmbtWjupMJpIkzrVvUXkqnl12r2JjcM
Eu/5opTSnW5WcsirqM69DleqUqx9OLVj68duV1bZztvIpq3neZx2fsEXvvDaYKuijA6MWSrAaS3K
rSkLwrXYEic0AQWquC17knVNyMXnxTbVl4AjtXe2Z68tF99o/DxBTEY0E5lVhS3omwhxIrWa3WrM
wc/GKkmwz5hT3NAUs+A9bPvHplvFTVcH3mtiDcDQdRCAoJllZ4w7Qq+Xry6FMorVVm0Dt5cy7nHd
y8cwERWhxc6Ju9Z13fZhYzTCjclABuUXg2G8FZlNSnhrDTNfziTPdINevvFbn5YvSYA0D7osjTpa
cdck3doZDyiGNgUCAnu3w+OweQ5WlyW/1el1f2XjH//l9l1yV2CE7HBvJgnh9gE9/WNgpdmbn1hU
HxLbuXpDIps3L3YRDlShnsq8f2RdA7xpaHw93g+Z5dy2K3X6wXfLvEOnvPprBKiEVdbk9MluYEkX
/s/rWjPsM3i3qPX77qeCi71y+3nl7JC+fLeOrXmbd3XXkbyQgbFsgZ+/J6MeXumje87ryOPnqUG3
le4iOWz0Jx/+RBbRxbwgRHjMLavs4iIztxeoTvOnKiqK65SMQfPUihJDSQ5aqYu7eR7s9U4ZQ7Xu
qrlFVpBanhrjoaBX3/WkOfvRMlTBXZcYXiEju0l1f1Gnfp0/2GxM0nasfZ7FW+8VFfz3xPy7yWQt
w6Xv9I3ua9ePUg7ZL8SP5RgbQ0EX7BmmftFrVrdR2ko97WyDfcuwbFqAy8iecEYgYb4TKrKkoQwm
DQ+yknx7kq4h6kZn13QVAnNvHcpLTdDdaxdk5kNSrbl5rPOlFkwWecdhTXzreS0mVx1I44Y7Wvt0
u683Oq49gR/lPl3SGqpL19x5JiLWdNc15fLoLgvkZ21OJ9OqrIbcOAoB3kl42ZCYl6a3QN1GAH/6
ThLmMe8y4qXNePTL/t7gQZLLPFHSVl0UCUHj/TjuDdH86VH3jzqy/6Isx0ly+n/s29a/dW38+T+6
Nkt+g78QNi0ZZBUSUCREfzRtwTf+Ix1TYFouv4XS6D96Ntv+xhqrz/4WMiJbnBRBf7ZsIqDRo53z
adj++N1/0rKddGz/4jU8y7ZwtXAdG17FcV1+xe//m4t4v9qqz7qN08GWB2tG/YIIpjbyeyy0uyev
c/9v8V5/FVB6Fr2mZcKvQOj4Njjp6ff/7R+EwpWsvmQOE1dVxHALRtxbxvtUd8nu357AnzKqf5dN
YUn+1w9nC/YBAwkJbvPhyD38m/cYWq+q8AdA602vViouKu0mmfmkA073qiIAp7omGODUT1+kwWIW
Wxb7iluhEjvVuYAnOSqLocwRJhFofkAJYPuRJ+b+N/T/EjXK2NIDzZ+JvNG19a2HsVeUGHOax30j
y6dxALLcVf6C1MkY3YroziWv2ssMQJxrUOgxuGgMJZqPRXT1spPN7KV712NttQwBPZv2UOe9TEly
EX0Vq7JMhrhyfBCIXvnKuU28UfX3jevm1sVg6LW8KXS6fIyarLAu37T3poqlcW78LfXuU5Ltb/Tq
5R/Vgu9rVEsBbCOtXq9LTDe8OW5UFilYMgW+rJq7qjCTm2ZbwKbCnLUucEw6Wb3GLrEqQFezWBv/
WiqPlsLo7WqOEd242Rxui9vyg+H1/khT1p9fayMb4F1mQxXtEccQUPYFxRvNSpAQXXX0caLQcPEL
YeeIvkqxuVWYWm4v19jEi2lDC0nWlbMAkKiy0KSKIFwo4nbUzfyzzYq5vZGs5tXP/tyssxvWjZRT
EBatOZkv5BqW/RrBFC19FXl5YgfBBTT1vA27wJSNAciwGKgIyLYHqbN3PY11YF+UZt9tzlWhDMxO
7oahdVX/kBuq9aqYHAWTHt2cE+VDHDvOitSpyaS33XtDK+oSY6fC9tTdNqLBeEyQAagfaREUW3+x
anqzWG/G3L9VgNxtwMnz1/WBD0BXBBnQj7KOaGT6ro2kzhq6kNbMZBCElpBr++jZI9auKjecu2TA
0HjXi3xS8eJs3Y82XXmJ2onskp3urMaIeY5uHdv5GMiwgJWYYpe+tIy3wS3UYSppC6JFeCcKxVPd
x0lnt10Meiym/WZqO30ZO9V0zPmdZYKqrdMwpncGQCv4mJWoOjT4WTexVRegz63HEnM8Ek3fhm49
I6dzgCSCfRLI/GDPPb2P2aZTGtbKt++8cup5mjaXf1y7+Wj/BpCY9dXcK9ncCpf19utqWtrqCE6d
YXqqTZqKyHS2bHniAu37Q9K2pz9aLXYRWpwK69Y1SiRQwNeziwG2L4GASpetx0Ox6qkJ89Rz9afJ
9kl5gNRb02PPFtcc9VCa79yMpBCVMl8u8wGL/yttoFXRYSUtM92uuhaJ63jRQ/l1gts82Ohtk4XN
TbVr5CLBk8pJTXtp+16KkDLTYt/35ooX/AhGGdrZqg8Wa4CoVFyENXFCxCQ3upVJIC1toJo0ZduX
OzWNZoRrgKwPDIquuUuHelGhzucAMMoYyuC+DHTQH/So5udSpFZ6k3CQ/b1srVE8pYvD63thIKUp
XpomWdyDTW7ZQjeDtV5bvOIKZlRGpAMxDTeY7iVoKpbNyA9rX0gjHh0LBsl0cxNZYwELen0Sc2aX
BrKidt/NSfa7th13A/aDgQzdih6Olj5Lb9e0A9hdMGZ9ykU1ZTvpaugHAKD2WBIoiEXuhj3uBX4z
corJwJYqZnNxXJ54K2dYqkxmzvcZog/SUAxVmpehswQU61fL87Uq950OnGJ7XQPLEY9JJjY/xuJs
WZtfWT2tlvUqjBoepg4ZDTO7T2Ol85oO1REmySEXLL0Qt/k7bcGkWx8ePUma/n0Cns/tNLLXyXDm
34uVgXN9/+eI1X/R/ui0fP6f90e3n/qt+ov44/Tn/+iPfP+bZaLV8GyyiRmI/gVq+eY3LgHbBtfi
f/6Au/7EtGzzm+N4Fl0LUBjP7eRX9meDZLnfbAfpG97aNv0NcNg/aZD4Vv4Kav2Z7GliK/LXVgVy
eEUlVXQHr5I4SKh2vMuyRF3C2m0X0jeMB14nWoRgmJQIsX4NApIkemNfpIBSTWkEFG3YFdymkkOe
sTWA4cr4pVTuxqVcy/fZHqeDX3rgHvjoTZ9VlpNDM6gqaubRij3mqZ3yAmtvuk721CZFf5sxIwCU
IbuOQOCY9cd5ufERpTxtFTm46SbMT3STQcyOVNeFiDW9g42z80OARuWqgVJ83vRJN1Hkif9YKl9c
osLwf06mxE5OVdX7JpfitUfBxyRutO0OjtGN50H5R0OIwgxTdqNvrDYZYJ0p2n5n1BhHet6lg1Hl
Zasy7zFR6XprQwr8gLlOYKRw9AfOcgTyPTE49m5p2+YTKfny0LLo3kTjmBmv3tzDfk1dom8RB7c3
+MgQwZ0reQ8NFfkov459XorbQcnl0Cbz+jixWPlTWTL9npeti19oEcyHNjAJvHcQyv2aCAw9KgUo
hb5W5T8TD/X1hem4/h6mfLgec0v/WiQUv1zd/uu0FndbYEPwu9wG87rog6WP8hSKDwshEzFaOYnL
ttj8H4tbCui7zb5aFw2fYI0ZJOfqFZYTt5nT/UgcfNKYFX3xge2Y+sCesr7chl7/LqVGaFYYMN6k
6hXQYOYas+RL02E73UU39U+i9tUeUYhOAzSXDRqLtmxA48TBZUK9wCuOdgyr6whUqHhMzfpBO8Gl
kM+1xssQbM27WNdZ7b2S7EIjDWLuvl2bZs4hE8OtTUDduG1GnHpW8NjkqzgkxWyjK/9KbVvsczvH
Q9tOMemzx4u62N7dtT+IQDEwMsJ7sivQW3Dbz1U4jc4j2gEkvKraDklpkBOWXsx58DZzWUSFf2+t
rvwqEHTTNi829dxyzN+zNSYxgtwvraf5xUSdedGyfhG1VTqhH59CfxFv9jLnh6DKfsyBmu96uyuP
ne8jCnp3cT8MnG6KBiPYe5A24FkQ4NYvKfi2ypJc5cy4zMti7xlB/ctaF7nz1aNwJo20vPxe0hhW
5vNIonijshs9+u5lVSZhmXtRXwM8evX0IEwfylbN9zMLmGE3jPu0rw5WVn+0de6HwidGXSQ/3Hq5
tGWRRcQiu1G9OlM4+OZlZ7Z3TmvkV5kHgNHIVz9Pf3uiuBu7jsV/S37mnntf5pB/gMU6ZsmhiB06
Am66zA+9LfHjuTJYoE6v1ZaRh1wKPvR872XBBTLnCFmcDEVXGSeM8XHLvAeVeN33NjBY1hhy7kgQ
117Yya2k019EHStXFwBXdbh4wRxXY8XGkomk1CMxVgveRNdx6njI1Q/TVBGsebtrxgnkXEvnUjnV
k9XWX2P1HbmEGSWyHSEakcnanE+rggHNkalfmETNX6FYRWex2peBGEiR4dQ9e5Pl388b7nXZ8ulu
a37le8l3QJ76flwMPjpdgc49fxcYgKLU2NKbdpka15CW8Klmk6Hp0gefZOtdTuP5sHap91UPkLfZ
mlyMk4Lr7Er71nO2N+xxTZZPtfLfTk25gu0LupwFF+kipXLUA0G/49vi8NDEUnd3syPTvTHo4ta0
dJCHqd4GSGPQk0mL5KpsTHRUxraJ781k6jijxB6R6d059Kkf67zZb8jM848tC+pPW5n2PYysc5mz
Or1LgkbGle/ouJnnFzkY/b5xE3mQhnipkKOEgdC8boUhQaDHGe3u3F1tpRawGQx/UK+O+8X0eOxw
eIJUQQC2+WZz0Y/Dr8rv4mGtdewYkNzCVulVrTEfxlRuAJrsb30EHdGgJudZB3p8sJzlWNcA8/ky
vY2FKO9ronMibzJ7UOYmuUs8V30k8A8flUrUGtpj7dwGBUe1TCzAOqBkv4aHXRdQwKJ5QOJdnC6u
FZi0R8E2rdGSigeVio/NYbLKZC52ONxbzxMKj1g1wgTWhZGnnJXLdWX52REJgvdzWNqnFvGBCBtv
SN5MTyK5K4w2mop5v6TFddFkc0L3VlNSUyV3/eZz5wSiOqgSfB/xwZ5OHH0vtiZznC+9FHSRHs14
krndu3Zr7yCrZj4Ok7NdIj6ab73GqNnZKzqHlw/Fv76gjFWxk491EJbzaDcxSpKHrrsR+TDwhaZL
x6rM3TgFacyWj4RuGlmOcK5tNbi34/Cz0p16bzptR0XpiAuzXZKLxSQFc2D2Ep4aGJ6rcsejUFzG
aCQKw6t2TmEceIg8+hJNdWYZd93CB0XOM26h8AraZrv+lQgcbWLTMRHRLHPwo8hKdP7+5nE1BGD2
tW/4XdQFfc/OVddEqK+CeNMd1loZYz/qfD9Ib2onici+QtvSGyOkuPSi5QT5uv1u87ufHZtf8+J8
+ebihXz7gjXXPuGnM32fm5lLemu9m9ywpxY5k+vvKpcdB9VdadtgU5Vm7Oi7PtMh0tfI7Tc2zSQX
x3b6qoZ6BUpNdo31m3T66UKlwduC6Yzj1vKycVye4Ti/41h47WPQGynbqOKlmj+nZdZ92BmzpLyg
qZipftNpZWSrJutgG7IJyyWPXG+98ss5CuDmyX4zYqd1o961yh0i+IA1m7RjRDWvtioA+6wuaz29
MEb+AqWobzfhySinZziuEwMHOfRfwGZ3yJuquLbnK9twDkFZ3BSIF4alZwTbljasXfPDK5mZ8hXG
AHs95H/8Qsx2e+HZ/ddqurfLcufK7nVS9v3ipOu+sY32ajKR9/tBmHmt+hwG5uXUj6lFedSk7S+a
nOE4DgGfQ5dkz/haxJs934yTLB/S8YgVg4Fkd0Ejlemjtz5jrg9zKHpUWe1Nz9bqz3waDzYaSWRE
0Zh8ZDg1X6dIO6F/4qEayjiDjXD64RZMZjeZXpRW064f6h8ZuyHIM9WLkKxgAGyv1r0/OjfVsF6a
vWteFa0IQh5LLLPsLTeVf+uAGDWDSuOStQTpptdr3tz2lXc/DVMdsl14mKjRB2lVPzajDHb+MlzK
sr/xc1dMh3xIvSsHQAFWJLuc0FAz56dXXp299JXhPIGKf1nNGiLszwCIonoof+oFQ7c0Sz4Cjz0b
U12XKBkj4Kx3nN4e7DmBUVa8rEY5o+NXv/w5L64BCCKEjmjWxPaQJfLWq0rBagm7DObyc1V+fqdH
p4tPPyYWoqqdq2R742DOe1u6T21VvPhLfSmN+aJt8+rRHpevxU2g95rGDNGFbpcstHe/jVwe+xSL
4zGpv0+5+TyjXgfE7695Z+GTN/XTD/KCEoAwZq2QHZptuXNKWJMh2VTkyu3ed2uBHIPFzQE6htSu
0o86Vb16FQKrqUPy5/Q7EBIrxGxNlWwsGMlestgdrQXJz2Vd3M51c600Te241I9j6h70kEWL4T/b
40ynIdzsaRQlhhgw6TMr4H3ecKIbtO3578KX96Nt7ufUjTO4RTHPChBtDa6F3lC/tLErxns3rY4Y
at5kG4R1MqUCjQwppbocfASQvG+4+GZhmmLskVotDwP+f9WyIE0bc1+5lN4umD4KTtVOenoLUeVm
e+mOl52vM+aa9ZPCj9f1caUXvSRR7wr0lp5qO8CnRjnXSm8FSySFqZ9AT4wIT2/3u1HaV6b05LWp
myPoE76TxSMIwRoLpzpUQZuFs38sDPO5o+WxWvu9nTomhUHe4cY4Q6DZkbWJu0SWdLhFc82ddG0m
zYuxbG1kWv5VShH3/WbfmOKQVVWGcnO4M8Vd7luXvbs+1Gwe8kTcpA/hxY+mtRW0cvqYeMaTYw7B
Rd9nv4xe3RSbDCe4ZS+AbTRy6nSnnyHcgODNLqhvpzlxX5P/xd6Z7MiNZNv2X+6cBaOxnzrpXYRH
hHu0UkwIhRr2nbExkl//lmflfVcS8mWihg+4QKEGmVJ6R9LO2WftfeYWrl/Qhk36gwuWc3hR6T4r
i42Rjv2OA/SH4+gh5Hg85QsTNDQgyF/AKV98opiKU96tE+XZSOETgJF6qn7yMu++qSVGJuZKr5ML
/TPa5vWZlHM5rADEbiOPyCi7pja6Y6C+KTfW0WLyU2fp+uRxtuB4fzXM6Qai3j5U5bM1txSupQGl
JThZ3LbHyVhOkP0yZeW2s4Y1UMrXusjm99EN7jPjJjOGObLcZLtW1gkjdb8ZhqndLPiq6HuZCG4G
u4Q98vXOGxiNFc2LgYSlXfmtGI2CZ8G0Hq3CDo3O3tdt8lL31zIk6HZBPwxHv3HycCCTIOrV8FRp
K+UWw0IGtCV3uete4C1RC7Phoemzr95gXJguHibPqfbYSvC1BTeEuqKiXkU416dYNrSZ7tJsggjk
i6ime5mbn7B8MeqXzanJh++zt2b3KHJQo7L+WPgjQyzLaJpitSsMuTcC89MEvxpxMfePZoLCOIuK
P93TI2Slm294RL5ngSu3zZxMZ6TM9eKnXFJmJkKXPGIqRXh2r63PTTc8ZsybQmjjPGyn+mRhDjxO
7agiozY+qjH9tnbpF8/GmmBohZLXBNPGctUnj0ztT7X2HiqcWBF9RBuR0HYlFoq9a5Yn4emcR1GO
Ixd74iOWxecOh94hj0F0Ose/1UH7XWHwiHKh5lsLjTuMresQOGZ7IaAy0Op8Y2nxyC9fbV3HybZk
lDGKHRY4tcGPgAickMuzumMlAVqr1Fv0jCQcUvQBJhnHEtS4Zl0xw5j4iUHLTitkVAPRM8yH6baL
q4ObJ8+mqtr9zOh438tKRMzeLiuVQD7ZX3tm90nwkCfMekf/a5LziAuG/HvNVH0jSZAzJaKASOqD
DuSZ7YXhuFBSe1Rei93wn2qoZZuXqWnNjeeb+yTNbnGYJRvF7BUzvIlgPpmh1hqnWgJPrFniuBly
YPZCetsWn32uOsBIMMfMc8aIHe7mYTUUn9Sj7ezKKHYhyXHvqe1i2NZmmjLz1Bruj9ETt/Cx09aY
kgdbNLu1J0ij09l24VfdqO5N8ZQ+IpNPUeq6eZS08Wcetfd2ED+V8NhXpCryCg4MqfTA/6UPTSw/
1XI+jwSAbV2t+1Ma+zdtKz4y7X8fmwyD52Lm4SiMakdxfjGx7oRe7lNsYI3ZcK7uDFT/S211bxAf
L37KqevOw76Lxy3LyfbCpLYa2EsylNUumG1wk3ErWxlmOAO4SRGOs+xsyx5rePECnx3aGG5Ry0Ys
y36PqTR7Zo/HRcnuRxzjCmpGuAeBWZiHbAbUaBg7w6lPXVr8KDy3CRPLeLSM/CzalSu9MkOGACle
Dw6elbOPPJwIapn7djU+NBM5PiBEu7eWqPuj7r/2po6jymGvrEypR51gR2L5XbOkbJxVu9hOf+Rm
ttPMwoQ5Ty+JmvaFQTHaIq8AydOdtEv3amXyo/Q5CSaiCTaiL/NtLuQDyVPeHn8A4Qfwp+NGQJpe
XJxQ0RJQP9A4Rcm0fuIdwxZUj1XVbQfCjYyuUg+MDOobgha6t8nC5W32PiLQkH0e/fUMq9Vv8aY/
NQlfIqvCowWn2YbhwWs7zzQeixeVTL+Mseie8rTcpnH2qQa2IRzdfVamd1ev+o5cBJqD6q50Xmyy
JqICcihT8lgYy/feCU69oR6Yem5HDtEdnihYbX8ctoZhf8ahHBmezLc4p/duDhXDg35bcimyI3Xb
TM0RPuIQ5GTk1J21rRwrpb7EIq2T+IZtGDANWLuiwRP5m7o+XJiDxI7zlpXNxpyKFGQQMK1eT727
7pSfPU6s0Q2XOH3F8LCrQIF2I74uItTvSbLaabO7jMl4Rwvb3JNs99D4Kx2HjsPWTooTugDfa32r
7LLfBYUXdaveiTI4TyXPHc7O0JPM/uYWT48jmvvR8B8CFmtTPxcPsW1n+3xJ4LDqXWkj1nI+FSJ9
LNf6zcaStXMns40cL0dwgQNfINBCFohfEnoEK8dM4+lY7zEbdNzciXia+7fRrQ+ZtZNMx8MR43FY
of0sTJ43uvqKILbt2dy2Bcn2ztrBTrY2zt5M4n2O92UHxvtw9egeJ+shWPNbw/ZPXsCUtlU31eB8
i4Gi08J8nqeyJ3/TeE0bJKy+uXqulrcxyQ7SkdQA7ROmrI4wjDdcMq+9yPJNrxbroOcnEVD5KHr/
Mc72a2Yuu1yM/Xtpmu+G6G8NQkgtI1Y3qKd92Ah3M6vRYiDdn4fAScI1XZ5LvTxMw3DDLXWy1uJl
mgJ3oz39WmdtfnUPbYqFiIPav29Wf+/ird/Ea2telmaU9FdL6EzQfMwymWeGpmm9xvQEjBCNg5W3
51yrT3gv8tD01LiXLvOmjRW3t1IxW0qR+Rz7AR/Wk5Dl0R/9hw4/sZJFNGN98UZELuTIAq8e3rOO
1k5ee2X13rbuphxdZFmJjTrZC7ncOwvWdwItbmRerVEnaaGVpLRPHAXFxvxaUOjbLsXnqrN7z6L3
qxa1wTwUpsDwuS5umFfjbrTK45SbX0VqvFpDLcKuHZoIm+n37OrFVgSlhGLiWTcV5fI49mO2NZqh
fUNbxN8Iq6PpZBKq89RKom5xPnvTgP0fJ0ApdHEiJWPgMamSez9QpIvoG7db810mq2hRDWXWBB5f
kYDSqCfbGW7MrPyhMTK+wCCqne146gAudHXQBdOlXlmlsGCm2eApUASB+HofVDSrfj7eehI/g1EW
Jys2D7X3qaD9IM8UCm0tv2b5uF1txLNrHsQ8T3vDpVJS7QvD189lxUwb/YWgiC9BmTyLaT75U7yr
1scSh47dOZGY/B8s+I5sJhMs1X6Xpfpai3aXrtl2dnpgQ+PNUd7Rle521eXBn6fXtUiPa51/W/ht
F4dyZUifDHmB5KJ29G6FW14kmxA2g2udRj85xXm7bT1yXYSLZQXj1TbA5rTBza/DDFfnLfNs+y5z
Mx2qlF8hQJhaXnPZyRDBWnPyBucG58uqyjPzEcpbn6FAjHSkaO92U84elFknz65ChvavPkEUI553
ThF1ttyPdfplEAVlbLzzgtLauZb9AkihmaOY52I2xo1hs2Zik/Z6h9Fl3TT9CNSIpLntljuZ+V/n
9lERW0P4Am/HW+qvnN60hEOCQWvk0pVMX4cBmtPxvgzaHPA2ODtPFFttIo54PXUJcSxGle5xOlth
2oh7lkSjlMxPNHAPYKoL/9p12V7YHANJhE5G7erYMjk5U+lFajbeiQ++myCNYYS+UVK++gyktgXk
CTHraX00FtPbqFnG20KKm7S6aqAg15kVu1FSoyKaDAiy4Lv0eTZ5KZh0ml3ceRxDOZlO1OB+kKjf
yMTqx4DWYXByRpOd1bc1IxeI5Aj/lLw0a5Yd6Pjb2yCjREOIpsLlvNwYDes0JhmEilY77IlV2jOz
wwo5uQdW4+4aYZzbUaC29DH66iwOaSzdXd4Nocrku4XTB8HFiNI2v3U6xwmhHKrrGJq7r5QNdQuO
DdawOU5/qOwcPSdf3ee6CwasYavfnmercY4LCs+7J83lTsV18wW4eGUuMCdBRZ6rOe5G98pwBiyh
j/pi9jdWk98iEV30wnQ/GuHsZ8T+2X0uWzGBDsVVe6fHvGQwKIjN29Umy+t47iAeyHEns+yjWkQX
Bk5/DsYmxT+dfxVLecI7uZvzqtrMxXpnGjZ0bkwihe+293i/24+ujeszHFbC7Zn7l8SeEO5HjKUY
8TobV1NS5vt2KPmtEqm+5GKqucWpgWUoVNXvYlw5eKrr9aYCxsTJV8wUIHhP9uSypQ/1MoqnFEB2
73aL2NVrY1YIxlbwrTVzg9ENwrXCFH/bWEnGlmiM3LE3drtZ5tm1zDC36zBmpwJQ+D4VDH9aPQ4I
wQ5G/Bhf5fclYwS6OGrYeiPvkV12AmvfqoeDQx9xg1usuCcQRjx6+eQVmOec9RivNa0flT2pMMXY
S5fg4XE4Tqs7fiRuVx5dr6BpDrorG91vYwc2XRiUlG23ctlUiz7xjQ47n/NY7oycfFeA1Dk5QCpQ
78ZSTTkPbMjzHcbCBLdQqea9cLLqYbFm/wS26mPdbE31Y066tKKf45YJtJe/rFNPQBEWI9QiYRre
20ic1LYv2uag5EJ7vRaBday6YLrtFbXVLo8NTiInrUmtWLH5n8i7oG6aqoGaKSl3cvSz92KtjG+G
uSC0pGp0dyDGyTE2qxb3TsVfbMag4xD1gy/JPPNfK/L1HuZo3TGpxb6H6iY/z5U5X+y1lVE8BQpu
+Kr55nHc72HiWjD+tjwUc/XZ71jabppGs7cCugzOq/i0Lt18D21VnNEwlmPezNXOMlWyZS0GKoPT
2kfXGtNHjYr1kI5zsRUFEtSE7QBjY9rY+oFeh7GcP4D3b0Y42vVojkOCos7d/6HS3Lvvl3E+Q3IF
j75Fww6/7hp3FtrOtp0hhzZGHmSfCdNRd6Qrlw/abOxbUwfqMyC4Wm6K3hH5oaEqPqGx9/FGsMq1
/+yxgDJcp5mqshFt9SMxWmvf4geeCdliDnjwk8TEhNrmE6JIslwZqNuSqLdNWk5GBrCHW5d+BFI6
dOTsnHmAuGg0ReffS7fL0kNZDW0SYYFbHoklcuVOol/sV9uIH0VrPMbM78GrfB6LsVlXN+sQzK+r
MfVvPlrutivNMSy9KTl2bTHfKb+x9tJ/r/zO2bu9CVgPuRw8ZasFGyatdrtKwnO2zpCll76YOp5B
zUBAS6OgakYe8Y+xTq3zwmb1Zs/dHicne9K0gjqb0doxw7vtZq6n4Fha8XrbsagXmXFUnRm6PorM
zu+Hs3RLIujyMb3zaSNJ3zWMZQtd6oVWnAflN/5Za33NBVKePaWN2quqxjfAwTDMm1yXAA5CD8+J
JT2Lmax2Xtl45bx1rqcRN7xF34z2OJ9Q2Ybj0Dji1LCP8H00egdJBP08bOp1ifzUjO8USSNkHaDi
o1RTRUCFfanssXgMXEiwa/WNBSUo7U/dnCSbya6Mjajr8dJ5nX2w/NXZYcGcX7HrPvlCpJccbm1n
slzE3PD89D4DDOCi17ZrMxGsvZ09ubU4G2odjadFae/e095nu+zE9xGteJP1mkmfYzNBAQWgX8Nk
6IQwd8GxmN02Pptl7T6vVrq+VBxKbk8CDtzIC/PK4GnKbIHabKAKw3Ay5lvExshmngpzTfoHCUvA
ENCw9uMyNMZbZrOLQ5cNUXVkiiHv5MEYVZa7vPF1VydtBwh6hhEXt4LGNySCqcKhiV0fB0F6Wgih
Smm1bOuzSP3gjeg0ZGa72qU58lQywbbh83PexqDyLiAawjsGKd8p0QSTucX2p5+rXDs3E8QLe24b
epnRIW+cuX3+bBHwiDmQmW1mmXSOKV9qnjMe6quBRBLDm8fI62DjIF44w+GIH0o59aR5lPGll7p/
XtIENbQcqrs4XQRzPFnQ087t2qAdgca4JMnQU+EiJtFi8u/bQpYpF24DVN/WOBmJmBqDeUOgeHKn
7OuG2YUZY7FxRTWd1wVMeBN7rX23rFZM1VsvOqqEt5rbum3pNgCpe5qF2T7R5w1bSLIL0jaG/jJA
fQ1GDJONFaME9kts8exjgoLHQn/EMPd83nl6aBbb2bixC67fTDWWGscpI57Mi084Ves9Tw2IcBR4
8HewK0n7xWUdUbO1bGqjpurRW7HVQzb3ZgfmJjiPrml22U6WTYENSAUwhfAqd4uapi9OQRBLXprM
rYg9s3cuF8yn/I9Rm+X4yTbxCzp+Rr/Vg7RHtz/IQInI4hLbry2MAOa39N7rDStCJK5vFiyzP1wG
VMRzgLtKR/Qne7aSo6A63VoOSeqb/5ybI6iU//0eiPRLdNL/R1ml0iTd9//Nyz19r78nvxJzf/yN
P32gmD1hK4XAMmDb+ACuSxn+2wfq/cuRsHLiSry74o9U0v+OS3L/5QYCE4JHUpIPHAeC9yczZ8p/
QcsHkgAmAOKr5eA/YeZ+BeYcz3Jtl1velSB6IrB/X23ZxDheliq+uJlhfnKVVb5YjB+gEuYxsxi4
+PNHM3vx/qdv6C94/6tV4X+sDP9+VdcyoQj5AuAGf6P9PT9Zsq4OLhPP+o2/VNlTh9f7P9om8eeL
BJbpegJ4Cy/tr0xgJ5kiJIN/KRLb/rR4+AGLpINB+PuP8qtx4d+vglsXFUDwMsL77aMQqNNxK/kX
BF8iS3yZ2Beb3RWYFLQ4iNr7hw1cv3oy/nw5U3BJBZyp8vfl1UVuag9M/UIGaHcrZuspQV0+9aOv
/+Fz/dVP5P3PC1m/JVxj55ej0N5FszMvStnbxbiLYc7ff3l/dfV5FqG7hFPYpne1T//sMHHJyapI
lwWI8oNH/hCo+azX9aZcW2O3BNcuCt0mjf7+Vf+gQX+//Dx6koA70sWH/dvLljlJKmnpw4laKtK2
SpmWDLYdxSmF+toEuEFUEG9rr/TeHL/HOw+y85GRyxNTfY/zNamzuvVU0N3otGTaV9YV3dbfv8u/
/G78K2NrOVjBxe8XFpVEF+TepRkJurFA5WzkdRviQvjZD2kRwdRatjj8/Yv+xa9OdSS5tIQf/Dtd
+ecfZBnT1E61vCBVmTfMJEBTSDH7z29MX8AnBi4an+0FmKx+fhFlqCml3bwE1VSEyKXpJlOjv/37
T+L8sb75118ZUzsvwaOXjXUYs359mTZNcqXajKRdyp+tQkP+FOR+2dwov2L4nfkBYZmlmXsANtIc
8y3NMZYDmx1g42ERovvhIIkl0VrVExN9zyZdS9f8JHuFY7GKcpXGJyQ8P4h0AxmHqBC4jwUZb8tG
BlZ8ZrUiCk+XDkQrBLQ/L1Bb7YuyKypxfBLqRzr1ZBs5iS8mZstWj5sZB4/JId5ab/OkADNmOeTP
Qyv48SvbPAqysSliBFRAKIjElREy27rthw4WgTt2PiWGti4tu2JlVAMTf7kmEc0hkV25GTaea+79
zrJeYm1jXST8xnpUVmfNO9yIFFyKOd0lx+m67gv+gcS7rNhQ2GtHv7tmSyRP2dWUtk7XkhzX9a1f
hc2S8Ue6IR6+X2FnI2RxnfE1GSVO3Ty3j35NekrkaMeZ0GWN9InvMTjCEVBKm2sFjsMtlty6XdNU
R4Y6w7OwCpnTtQ3xsWbECTPaS8wWvZN2yTaGwSCipjEn+AWy2X74iYUKnhimRK3qhrU5SZ0R+5zx
CFsg4Ryg36RXxnc1T0uBmdd2DoFb5N5NPNra382+I9/r2M3mTRWQQAmRZFhEs/hpwXx0qIMnK3O6
M4HO3X1T8QrMbrzyuc4JTNg00FwvHCrJnv+6YIjfuvoziXnjyffxw0SdVagzWoFz24kg+ZIGHlPk
PCdub++qufiEZaxGAi4cEmGZno6nzO8R6SRBBpjO1lbHe5JeijaCLdfwQAFYCM5c0NXWdZmzeT4N
HYl/Sf0lMwlv3VhGRl6BiaP/g4gdb6Ks/cOcQzZYaBVk0xLGkqJcrjkbkPHJFslXZyKoeWPXLbJL
Uqvlq9DdSPY2s26iVAr5Rna1i9SW5jOMhO3Ha4jnyuoi1ZjxfVOMsrzrtKb5ZeUXgIxf+PoJrnU4
dVZDlDFX6HIuHJOomKTQ9yQydybhtnKxI1Ke125TLunKpHY0y2pTY2cb9jWJsMTb6tg0djnNCKEm
traZ7xMUgwBOsNccojeJR+Ia62uGiyK0xpy0jCPcTRNZLQlCAPx76v0gLleMm27y3Z3RC+6bvnMQ
FW03Q6Wi38vzbQwm9DVj5/GLLMr+XQ9d9kQ7SJDQlLtkhUtjtL7obikZwlXOBYIq+wjmyp+izA56
vNJBUxybmav5GFTpfM8+nibbZ7XdHMequWaRLXb7kUnND7T6TvUhRJx85h30b7RmIItuvXo3k6w6
IH0S+d7RnGOwRRIwwCuDoVKgfePyOQajTbeS7xbmKAmKIsIMLe5KIgHesysaGeI7ylHYNVZxRIjp
2ZR589UtjPizDy2NeqBl8k6ug/06WzajlYKku4ectdXAT0FhIHA3TYE5yOYkDMlunc++4Ui03drL
PscMle5kD1gdMlpySBwk/dXdxc3VxAwQg+7a1FZbR0biOS8NuNizKK/X4CzG17knXSxcCCUgEjxr
Vz7BjNIYJqutX00YrUu3tGWx77L+6gI1R5i6iqDRPqz1lN4JK6OPI6EQl2HTTzZB02zbxhHUJWa+
wwNm/tBqxM6e8lhm1gqAG0QcYKA2qZT6jHRTXnSzLCn0n2GeYB1gphhgMf4cHdmBNRrsUtn0Zc0Q
p9FTeSm47knA8snG2KrBds5AP4Z11fDXFzOxaxtBmU3T0+p4/t3Mk7x9r0bFTsrQllls7AJQep5A
2PLZExC6jVNlJ1+ppCfTwlvrYdNqpwIdHT2lrSenUgwIGtHL+0HZAx527I1VZBB3Lm+MgIjGu74s
ciOqB5yHgBsA0IRskvS4vd4VM4CS33JBBCvbjhQDSx6bklR2X69ZuWVvoAQ8ziCx0RBZ/jHn6x5a
kTQ0O+tQHkq7a0MCu6fy4JDFfwtyK2fQ1sT9rJxyOdmtABgVK9tlcRy4xrepMEhzm7AK7voZsHLb
IBO9j1VVnEVdTt8JHzC/U3/bZNPVGT99q9JUH8c4SXMMDH05M0P37UsrU4wSVoPZwHz1s148d4QF
YtrEbZ8dyGZIhu3qZIUIW4vUdHgqRQpZ2lZLGRGfhuHWK3PrG04YZlKGp4r54DpEhIezl0O3rjoW
84FMTwwPrq+8+7KfE+8wYDc2t4vVNVNI0J2RbaeWII9wIqj5Lc8Hb44k0RVvsWCn62by8nG4hRBf
eAk0DqKX7OuVZbudgxWCsG9vQ942c5NmRpa36tr9Mitd1NtYahKwIXsmJP9EjwR1uwNxFhhDq2kH
4Y7bcB7IGYX3IdxjK3I7Tbb2CHq16cXMbMFPy/irRfIk1pxSQGrGinuHQNduAAUOyni7yJiQZaoZ
rL0ew6EBXsMhBc6rrAW7TKYrgn3QzKuQgcOE+4m2goDzLNEdYiFX/RY6Fg8TDWpBHAfL+JiJGinH
vKvivrsTuPsGXKvan/Zx33BSYfVc8kMWI9yeRNlM6c3MUYA/GkF6PlZ9Y715VGZHFpGRUofhUn0S
lAp6M4gliUOn8HwmRUnWIz4yow6eKwtDQ/uwmoRIwDIp57JWpvcuO80gPw66hfqE+K7QN0mr5xCy
KpA1Rxddtem6nk+2kl3borAs7B5wS3MJ/d5Cn7ItHN8gMVPF13lNsN8l40AyBKcRLFY3EiK5UZ5d
r5ve0qQ1eHli6kgxNv0xj9Y4HmTcM9KeTUlmIjzvfGYVQj7vaNkJ5DOauTUORNBXTy4GHP+gFu0Z
YZf53jX7LmjkdKMcxMiXeImLgGHIijUHS1qyhiOHCKzCoEY4RW4MO2rFwKnWq8zPvk7+QrYjA+WY
KHJtBr3AJJx09jWoy/JwFq9DOxe7kcQCkn7z4tTMRX0zJY0xHefVViMxJCSDhDohLJ3LIWm/93zR
2NFYPeEwRiAXPsSdQVyStJ3SDK1xMU8jWS/TxqVSITXPHEcTS8I1jm41Ohox7OTuAxId47sqXsuX
gr0MsNH4UHkuS5MVHbNBnT2DwT3Pjumq28qdpuFIXGoBxFJm+acxm7zy+Eed/785Fv+FxfKnlue6
g+eXJTlnVtuMvwlPf/yVP4Un91+mL10/cF2XouyqMf1f4cky/yU9E+clGjNnzbW1/FN3siUBGPTE
nmNK5gvCojf7U3fCxikseilCtRkj07v9RzHdvPjPChDiD++OwAxkLOuaJP6bvKCbulxtwUaOpC+8
+5SO/DIx5t35PBZuaKYbUnJsO950kKh3YgSE/um7+gsFSl5f4KfukIm96dPqBlf1i7dh8l3/3IRy
8hFvjHjElW6yd6WnUyMhy+ZVsYkB1nSbtllMPG5Dn907zEyZphgq2K7+5GebxjDW2xm39Gu1gP8S
EgbLN1v6mZzdad0bLZzVjqThbT27/f7v3/pVfvztrfvkeJv8tPgdAH5/M7t20IgeIUpL6LoLyyYW
kZkuq+RbG7Jpkd6nBVd5CdlnmHwm9mJkx8aaTSK2Z3Jf/0HBMX+TKfgefSQ89EskSUdazm8yRUcq
DmmElg6JvtHrNphGEEFWMxRiN5tp/pH7A2CDaed+FBfV2uzqHsz2oIJqEPu5rbL0pkFXX3bSIPon
JG4xh1LTSRfs7awnG0MKrbt/UIBQT3/9Bt2reOaCg0oS+ryrJvvzjw+825edBMObHTKCiM0aTffg
NiXTyLYpeMwScy0hl5IMZb9IRftPS5fN34QWpg6WJEYfIY/bjffx2+U3rXnhmkOuYSHxKW/Saa2T
sJoZdLBIfiKNu2uCPL0RsT0Z58peAhYHTSOwMZtc8KU9MiXR/Rbw2nC3llmSlWrk4LWv/3Cp/cXb
5BdGaL76Xy3v98wZwAymGvE6htxJrL6pe398EtDoO8AMQaSG7AYzVHJs5CFfDfamt+t1K9SctG28
kWLFw8uCH9OK3LrzB6Zqlpb/oCb9oUT+cie7RNVgFkBIJ2fL47n0y4/JZS7hp675JHgxyEPtLI61
PB2agCA57a6R0y4NIQ2BnW29hYErA1B8NLbhS+9Qjy3tYqJz/2ZlYQ/7KkjXtTlc9W3nlB95l0MM
u6y0fGycgQQCF9CTGryDsIwwO8ViuzDAYZUm8RzTg9JO7OyVlG78Mo+9ZmOQUwKbjl7fR+5Y+ck/
XMh/iFi/fHjP9MhxZHETAjcm++sP+FNGD5CsBN3wWDGQ5C0OCQTocVPRXzLxEVWSE1JIlDb0s51v
9SLFW+pP1okpGlM5htj1NQ4+l94/vC3vDwX/5/fFMIE4AKR9Zh6IXb9vAQWy0aNvgxrZ7C70jmaj
uyOztTknJrvp6o9cVooSNc7q8ZbB+rEmhRQgFwfvZhn8M0stCZM2p1kfvbacw2kydsQ2q9dRjPp5
sYJPQe1YRxKnNQt1kA7Sa63iEfah5lMwAH6zlwE8TdYPsPcjapAc6qvwN+wtoXK2kvvimWneN/on
ulmvfCkTotbx4RO6LJYl3xpxQ5kuNMQ8YMeC+aox7eGp9Syy2Mvlx9S5HSkg9fssFLKSrJr2Vhuq
j7dViywLyl1G0lMVTmiaM6gAoBrUqQLrX5J+I81uXcnf4/1yqXr+lmI/pbnJOucuWEBg2ZyWhNIb
R2zr8+MqWMmUWMI+rO3cPplu8tRDYm4SrojDtZe7s+cSRMCPa+JIkq7dt7Prf6FuM8M8sdK7uMpM
2uHYfedZfoND26ZTdANGqSI5OLWsb+ZrF8juFaSFeTA9M6S1Au0sE3md5ydzWOCMYZJOIU3g4pEa
O9mbg6h2VeYpaEdib7xB68e2kS+sJiseZEuqDAN4k04WCEhVrC7LanbRGd4nVYGnqclOUq7VnLGo
yIeVgEvtMohGnBu/z2PXfasGNv/M/da3+mJPx1ieDX+YMaDH1VObDu8Z1qKdGPHyzrLrtwFoAK7z
ogcuw9S3XgxT5R/Q/O0azuswOSF6Wv6jH3rvW0fc1TlggvqmWOnxvVU05KFwNfXvkBr3du5m+7a/
o+6QpAwAGq31gXV59FOivhVOHxxbU9ZT6PE7bG1bWtgGPHLB8xnmr2LTwUVDGh+TVcVHq6mqZq/z
Rt1PU44h3XOVTW4TWPakm6MF5BUZS1vv5eSmr9YS75N6tW7zJNbbIND2TVKkBtpzVdqQH5B7A7DX
YQWL4KnvTM1L201fpyKh7C+dWn3xTUd9SG1JLlBtQ3pksn5yhgBPuSyRbTSVTRHC66dfAtL09yQ6
IMGzL3Dj9+3wxs4/GXIsMs7G7cO540tDsAvKzfXZD0bBcJBp24Z0nZao6sIec+6kou53gBGeOqb9
nO3ZZMF6A3IcEgPE1x9UjEdi6T54sBYHbcvuPdVNecYupUNfxKyAI2gv4ktnTyGZG2HBA/a5yxO5
mRfPLbapb6eRWGWOO1QW8gWNAvqSJEhqoJlbNoBXgrYisXspuvUuUVhGRkcwXkgz4HmAzSC1g0Pt
uAJi2avDbBb2vtPjRyvW8cVkVkh6Zi/nG50B206sMQrx1JQ3ZazPlZ4+D6NNvy58dQwWP8UTQ5UM
ovN/2DuT5rpxNdv+l5rzBgiC3aBqcHr1vWR5wrAlmX3fgr/+LTqrSR27pHKOX8SNvJmRDQ5JEAS+
b++1zfG5nNP4xh+CgMC+1LzxRhXd0tcyTuQwFhvt6ALVjOsf2jFq7idqj7Ar3VTRuBfXSyXyMRFF
csBEj4OgoE5zEoK2uc9cd/o+GE7ypSPbTZITSeE4d6vyUg/Yn0zUSgdzihBZNYFuXs0yJc/BTZIC
TK0eDtpAz8pN0oegmTj3dVmAfB/D8XJum0h6SfKryXD0d39GhVPr7nuu7De/xnSywiQcnVmNyO7y
pk4ve5kMP6aYU+F2RuZ8bsC02AcUCBBpzs5BIruANpsSv4FlfyzWAd+5h7ydX5s47r8ooytv8wVe
pjLLQ+TcTAuGiJsA2TJ6QXkyn7h5HmH65LiycQsz304JuWShHbTL10PpfWhSE6Elbh1MiYwGGEc8
1tu27opHmaI4SQGermw3n86tsnUOpojSUxlU38wuQCjdTcmpjYRn31aYGR3bSC+byRHbChYvWXNN
+4g+MTjPRmwV2kv044Rs87rO2vSKSiQEJP7pcDtYFEvzAVPPABmcTJ8MyITJqVhl4xOZh91l2uQD
Uq6wbOxdQJjjvNNpXF95E0eZGHcPgnM7DN9EXHULGot1P83jSwdL6tnoYDg02EPx//5umrM35M7D
Re4VxTbOneYavFdOApnnIQBOkCzW+rGiDrghfjBAezw5X+ix+jtFABHpPPViagwCrLUtync0xto2
OVgNNyH6+gt7iKJbc5QN8j6aKWjhMzw6yh/iE3eyxWPNwew8KA3nvKz56kVBJCm5e57cZ3HeU1qM
3YNJv+ulcYe3mCLHSRBjuGTvTF0ObTaVyIAVjfozGjC/iJNDi08LSXZVbtO2a3ZT48n7aiKmjC6A
eoVG5597ACRgeHT9cBVj+9Mx+HSj6h+ISTD39iCc+6pEwtlNVX8yp6X86vrAzT234rZ0s/lmLzQI
V8viGpxLs2cTOj1PfTVfVoHZX8Ykda6AU7UnTjWirUSBJ9B6Vlji4llfdY2ucT/XCqyZKamM4Y/H
Nhg+DFP1NMy+f2pYyAlXo6vL8ypQtBOiLMW6Gadnccapa2ae7JsEgK4qrOGQTwOd8iAryQWV8q1y
1HhnDCMEgWVt8YacHJF68u5tE1fluiH3YT9OEo6hp8o73uzsjCyWrl03sPfX+K9pzgQWhWSDTGtd
2sZjZxOrGpep+zxZuXsIa8S9WysIfKSkIAlwCHASq1FT3eOJbR7rUFhfjHFilSd8cXyDX+he03Ig
oJYUbsqNU1eSiuHN3+Sg7rBY4xXiIzS5nX8XpFPzFblheDdIqX7AwE3fQr+KbuI4SHcOtb2DR9aM
h6EzalZp5Q1ybc74JbGLkEpQRa+dQ8xkmuLFsAL0X3Hsg9hoovSiW56ZVKGhV0PBtyqNq/iQAFVf
gXTGAIlM+q6MS1wAs2J3MQGS2ifTTLFqmAg1QUQV3khsIdgJ7DR+NaldnEkYZZzcC8N+IdRnvgus
gYhxSM76kVKicRNVbPA3xpxDsKh8bX+ZR8C0Of6IOyTpQJCA7NjcFe81krbwNp6lWAFUhGN1gv6D
bLUC4BfnFTghK/OujBhk+orQySnEDcOWz/d563f9pKNzutvlLQZYYW58oV/70kYjMOE8kTs7RpEI
ijuG3mCW/JHtn/egzMAVlGd9uK9M1n5lAfABe2jk03QagenxHu0ShxOgY7IWqA3YvO2oA5XPot3k
atxxsMUeGtSav9FAJUFhE1dawy/qnCo6wPLjcx7UsnIOgZPpa2ZHGp77sUYamdSOQydb6MFGpu6w
4ITSKw992/kPZtTnr9LqqsPAYe9HWDtsVvsx7y6mfg6v8xkTsDf0PdXUZF6Il5QQg3WE+Q+AUVFc
RG5fgu80/VfC6ukjQCVnyxO69TNf3ui8QohywNwESyEhy2nY90IF0CTbju8GyiVnHxgxGrbOqrBP
+yZN5ibp1Trt2N9s+PKUz3kdutPWdIvgwWm8tt8Jj1ySdYHIbiQdwXSZ+4ZTyx0Zp9lrN1reQ1a3
xuU0NvyH+5KsMP6bpfEt4LOVrdlilqimAQPep5MCdDJ77kRelUH9NsimchHdew+Ep47Fvoei8Fyk
YAax7ltdt6fr4xMexLacRCWSTr/5SddsMF+zI3S+orSiqJ27nYjWgiSrS6PHL8Qm2S7QUMOyIxwN
F/DtxGabPYlnAewRlOOLzVh7zI8qltE5RXfjcijtKKMtYvBHPcbjeEpPzHsw6efbe/Tntnlm9IAK
0c7T5/taoNzGZwfF8lQIo+/2bA/6Gd+cXcotBYscfDYI8uxsjGa6xbR0vWjdN4F49NrUM1f9JD3J
MmowX2Xh4nUklog6silsnHnU7/HqWOxb4jMLIvij7VLf2BgTT3TrVb2NO7wmDW9VIB5v1kHZ+ezK
RebeqMqML/U4ZlvHT3haWSYoLFdg11Y05ooLo5+856iZDMinvWdtC6dwbkGdnoZO5FzXIpCnlUyM
bzIyCVei4cQNS7KkhTtewT1BLBrthzCd7uyg4dOQO3RbTOS8TyC5gPkQ+UzI2qSbs74PrW8Ti/dl
mVXDD59aJDFiyHZhSamOJS9qsGXgKODMCUV7rPYE8ADioH2dGEtunrZ3/HTLobEz4BUzWvzdmyqy
YbJ/XJdZyrDvCliubaGWAsSHBIXapVrKq3879tcp0pEhwIrv1pWPry3i9BOHUFHTxK8wgiU4VbIZ
eQef2MT5hvPFEliMMmLCHCw3GB4zRPmYjWcoD6ZnU+W3zNnutgQnLFDYuOufezllxASkYw7LJKxc
ZgcY/lXJ9Ic8ALdergdRZ1g3MmXsWVp8zUkN5j0xz7NP/B4U1mDZL6RAW/IMie3HN+GXGhotJErb
lO+YdzYqgiMdEaJ+txScofFeJuGLEmAkl/Tj8o02THjDT4HzbuFXDKOeDT8fdIxPzrx4rVDZXmQL
z9/MYqJxrVhNl5/8uOMiLT+O2A+TarqHylEd/zhRIyWuanZ9bV4nDyFQYjL3BD0TZiC9v/Mx9JJ9
pvAsbTuCFMu9m9UDAABVczb7+LccSRQpiS2KLmKxXX4OZeOjWiNWF0kyzJBzyNIViAo6M34/bckm
oIWYJvYnk/NIovhzOAtlF/QF+geWOHosqvDbMYY5swq0+tbRZHrsYAwBn3H8bx9f2G9HIpJKOCYy
Wo6l798CItaBW4U6p27i09fXvjgFajiuO39Q/6DN9H+QNf+vxNCln/VSkj4Zh1HX/sdPbXT4Vi5d
nXd/sS26uNM3/Vujb99aALX/FYW6/JP/17/5n32ie129/fu/vdDNYwd7+xbGZfGO67msGv+7rvni
2+u38Fv78q355V/6q8Nkw/V0TaroyF+Z4j8Fdn8pm5VF7wldp4uemG0X3aT/bjABnvzX4mxA8uBj
gljaB//dYTLArzuCXa/noif1HNoJfyJtfl+7XsrVTI3lJzj0dxxk1O9nh1fxtTCjCBFPlE0ns4er
Q0Hm/azU+W4lphEDBtFHOG15jvSXaz4aBe23ibaFlceuzyJRPwz98NTb07b0s2rFB0N/8jYfXxZD
AWT3aQAh/0YZetS7YMevgyScama5I65gFAd7H5HcJ4vrL6NQ8ne5JtiEPF3hHb3ESRoS3ZVoRH4i
ajcaWcpeQb28/tuMuv6rHvx37vv7Pgw3T5rYehAW0MtybeKE39+8BGRSxmkEfQKZtusZCiqEql2q
4kUHdz8lyQts0+aTS3u/HC6D0nmh/8ncQJNPA+b9oHoOw25sjRYJWB1uzN7pdm6lja1tSH0OH776
ZIa8X6WW8SzLV4xkiaXjubwMf/9Wu5p8VM9BN2hY7hc3KF08ZJoTdwhu7ePb+etDQ/Frw6tmlcdQ
4B5dGYWgUibJ1IGLj6ZTPSvqXxVstD8fRdIfpi/ky6WP+/56OFxSp/PY90R1VKeniSYxnclYE2L3
8UDvW4s/bxy9g2V552HZ8nimJ9QkQlCN3TrLwLf3Y5ruffa8aw/48w5Yg6SU2+WHjwf9zdMi8oD+
tk04FhnpR09LuIFD2M4SJSPVAnAF9Y9k1KB4X/mfTMTjx0UkBC+YRzlWggX3j2c/NX2nH1HjQiAI
k31ZetZJAKP+k1GO7iKTjxWKuU6Hjn43W4D3j6uxU+ASA42HVAe3tt2pfUCqcwWkhhPtiZ8CSfz4
Dh69X8uAaPlJz3A5NHiWf7Qi2rMoIJxUZPb0+oyYTJun5runpD+XJ2xcs08e2O+Go/+Hj4XHRody
uct/3wq3o/JqtKNr6TjgBwRFM+pVUZ2dDTRSzXWvMqSpH1/i0ZPjEtltLlls7Dxx1qqjNdiC09IS
apCu3dExTkD63qU1LvOPB/n1whZzGq1xbiINvuMHF5lh3ZIcxCCkLJ+EIlcn7BcSQDG1uZ1GrAsf
j/e7i1qWJ8dlpRJ8oN/fSOUti36Ojp2XnhIGfbdt5ofGP7gqbxlkaRAy9Y9OLmQjx7oyPfR5KYXR
oAAfWeKYXtiE7Vp0qbn946viO8ZU5Hkt2XpHV+Uqo595pel3BNTdWDrTbWZi6PzTUXhEbDL437Ib
8I5G8XWZDYCpU5AhEMO7AVEwhvVy9/EoR2sT0465xoaDoAtiA91jrxEb6Db2Zp2howemIvnTLZFE
CXUR6zNdx++Goqe+tG59k7l+dEGdNEMSwegrU4121lGvprvW9Ekmljr5o1289/OquHOLGIO/wPT2
ft7180AniXRaOgfhfdUH09kQA2Kq9Nj/8VxAwsCJBMmsYO4d79UCQQBtH0a4Z20anavB6cnWjEv3
H1wQazvePHa6y2W9v6DIKt2xazMokUAGL2ZDzOal7OsgvBQk855+PCd+fWvZ5y4fez73mGl+Buv8
bfkbE4QVDfjwtciIY+HtGi5EGXp/HX84lHAI+c1G7TejeA5kc99ioTXZTL+/JJISCbHjFSXmAlRt
0s7PpPq5n0zv3w5iISHCEWYhHDj6UsWDmUSBySBGX2RbYiDUVdjV48XHN+w3MxtD5f+McvR0ZBWm
kFObfA3ROzqg7l6qo3UP02J07/50KMUmQkrUd4tPUy01gr89G3s0Jl0PVrq2R0lKEJ/CdJNKO3nK
vN745An9elnUGFjgaMki18GO+H4szACpxCIB18pO1FnqusV5R7jRN84S6o8XO1zyy7dJskVhrKM7
iCjVKBEOpMSDz+nWbjQtJmm2n4zy6+cPZyoyKdOSNie5nyWwv928AtZP5hFfuCZtORwu0BiVX4CE
eN3ZgOWnWqfSyLxPZuCvY3IIocfDdsJeBE9HD2zkcCXHMqSoaloWTEwBxYDwxE3WIi9SeL4/2UeY
y1P5H5nMsvbZy0qER5VaEeeRowFLno4ZgRgEfegH7dq1Kp9QKb9qsUfQaH40RseH9ch62CxZPq3e
6qQSz+RAtV8600OLHSR9KEk8RKkMkzzqrxRGfxxATjpleywerQEbwHDOZmWFf+RF/evH22yWl6Ov
wKV/9OObpAWpYfE5GuccfmyGz6niUDAH340syOxP5sOvE5x3iTO2SWWZndex6rFt6Nc1Ffu8MXE7
vctTW+Klo8K2hh9kR5+M9puZYAoEZS5YB1y9x9sGGcSwWHO+f8pK29WkIifZFkNGQ26aCiAlQ1U2
Nx+vFssn9WguUCr3hM1i4TLnrfdvMEHRc2SkTgZGQewAwb7pGbo/GLtNTMNypegifjzg766Rt5fQ
NDYsdMeOBqTJ0rbgHlkJ6Q2CS7OeiDy7QIIfEARsf+Zn/c3z42ZSKXLJh0BZfPSZR9VouQbmx3XI
WSVeGWA17g1dpyeJiq2rj6/sd2Mtn0NiXKiWcMZ/fyu9ym7gM2XFYi2cYKOXxhnl3+Q0Q5ew/Xio
3zw19MPLSVh6tDSOK/FFVISOR2TYevYBBNZ16j5IrxXbUsEI5AiZbDOtw0++Yb8+Oaq4oAFYPZDX
8e69v77Skz1ULcG74LT4guY82CJVM09AVmMDNZXa/elFLtVjNu3LwZg+69GbbkgD/BFmEw7hEwD/
oUQr1GPaPc+iEdg4TeJrQ8KG+3jUX5/iEoSNAYHqPn9yLC1uwaKUbs+oDbDj/VzzIauxfKyzDpfI
x0N5v7x7rF9Y+BVbHMTgxzcU4oqbDQVqgkQW4OJmrfLrGrIGmcbFXDxmc5rdpW09o5PSff+ZGvjX
OUS5gfmK8/pnlehos53F7IbobxJj3DTdRZnl9rpWVC5XPu3pSwPg131g5/Zne/xf9lsQgwUGad5/
wRHTO3qqQIW0LkqiV0lM9k8mL8zOfSvyPrm1vxuFNRQBCpJnQXTU+7k6D7Okkx9zPs/tCtgtikc/
9PpPZugvc4XCFy/Ccgfpa/ItfT9K100NUDr2jmYDF3bZkNHtANkfR1C2Pp4rvx2KmsrPpEohjz9E
oGEbco168mXzEf2TAx1bCZ3j3TKm/cdD/ebescGyFzqCYnmxl7//tz1QbmIliuWUrzEaISsUrDab
oMmQ/v+DcegRLdOfmtfxNmSUbZ/kBVz7osUYsRJBlH11PPBym4/H+WWiL0+J0gl7B1Zldlnvryc0
poaITBsnWi2R+LReMGDqqvxmnaIHOplKQ7a7Turqn1wf655j0zGkDnS0OQYgbidOQY5oY8NsII44
AbRjyfgfDeNxSudwieximTl/e1xhMyeN6yAZ5gDS25R54wGiPuWwT6bFz9LPu60C95HGGi8Tcnca
oMfX46YlgeA8L9WgENBbJ0IxGIEOz+3spBTWocLzmRVEDyBT6PeuX8hPXoLfzcy//QL3aO3ws6l1
ewcr3dgv/FAPXO5Tr2b79uMJ89kwRx86p4VO0/JygXKfpovc9x6svBw+KUn9fpBl+aCVvOz+3z82
OQzzouRnr6XDFIGWIIyH5GhffPLYfjf7KT44oFqZ/tRV3o9TNPGQ9rVE04zWBuHOZN62SoJwt9jx
KRJ16uDcBA3w5wvw0pyjh4OMRlJxfj+s7u3SFyXDqhm1PerLZH7Kwt76ZPv6u2XRsiivwDFiH2TJ
98Og/DOoWLK/C4SNfANqFkDUjjKLQtSv//iaeJlNXuSlgs7B+uijImPkuEgVKBVUY0f/P6ritRU3
5Z+/0YzDJpJDPE45vpPvL8pGPgAOjgXLmj2Mpy2S9b09NfEn+7lf7x0nd5rYgjVRCjpu74dxy0lV
KOEGZgIRTeTO6s0Q4fMEBpB/skYtk/n90sGWCs3U0kGkiqiO7lym0bc4HCXX0ZgHOxRP9b5qdH4V
OWZ5gMfQflKfOnKrsdLjT/EJrDZ/Ypikd7RWJXZlawAKIPQSmSZXVZbZ5TcAolbD2cpvuhvCS8RT
gdgQfWjlZvLRJafKPWHPYFR3Hy8nv9xnpBDs02loUiqhGXJ0n5tCksVTDouZoTZ2sSvyvaCYcRNZ
7mc7SqbJ0Z32eN2g27BGo4WgpHU0WEBmadAFBNVlxHOwUurCGPwrVyvVfgGTgM9tAymj7p0VDEkV
jICy0axdAcfxOrxvQ5msM8qw93U6pfG3RLdNAVE3xKbRzqV9mXHSurXpLNqnxF9NhIRUozlhR3Kt
LypJO+dsqnPMunVjORAomqkOHwy+Tz+7I/HYUf+c2e5Z8CTUAG9ATSUeI7wLheDR+JPsRzSmlPtu
A0ICEIR1/USYSA6U/dDC/5wQpyXE4n1XPkDufMtXyhuhCs5uDNEHe6KFUjk23cr6HkiduxocL5uM
Gx2lhlsToWSYGShJj8gca+U3bpuflWnIJMCh7aDzhwhrWRdtDDgVbrXTRv22tggUXnSVAFNxRuAi
iVcJKsgZmWwy98nrZMP7PEU0BdYyKSw9vVhemMdU+KKaYCpSLIluQOc/EqdRiDlPnqzJilS9Ajwa
OLfuUPr+SRM0BfjPfvTdXa0dqz3pFrHLutOlb26dSmnBpaP0JTAFk169x+1IUko6Z9pfjy2i4fMg
rWt9NYKfxloa5rI9Q1PeDPfYui17Y8amwKwdofcjr2Yu3kCVkaNT9oY8R7SEismLYsc9rV1c7ReO
SpPmRDbF2J+EYRk02xhzhftlMdnYYDlHTItuGISvik0V1tQ5TBV49FoV4dliao9hlpLTFD8ZhCzI
VciiXK4GpQC9FNqip4/yC4DAV962NNgEtV0EdwGKXufUtCvP3bWpnORzPplxsoVs0Cxog0hkBSWQ
OAc8oDsJlgf/h5evUmR64hYFTA/6FzOUc1WkmPi3UF4E1wM96UcjffmGJ6wdV2Dp8vBg9QL9ol9X
brQdUzcg5qEUxlXLgRRZK1KiiTSkJsCQ1CrihyX61OatjgPxbFlR664INJxgfMqq40NQx0W9a9Ji
PBfaWTKX5Cjmp8YYapK/mhjstwhGFwdLzuYFFWAaf5GNhDtjEgKvVq0d9PWmp8iI3jgKy3CbqUIw
t+fUtTYRvLUXc8hJK7b9mWgun/ZYtCr8CW0XEq4Ew8CCj5dtGm+wtM7WfkyN6d5Hldmc2DjX2m0k
XYEDQrWEBKbkKTvoQqva3pEHKN/gLSOZ9ELpkubNQRwlsjlPcLnHtHt2EygJF6H2GFjPjhMhWw4c
b1UgoC63TVqa9xVK5WFTqtIfT93K5syFzrqCbh9ooXdqLMKXkYhEYyvzhQtQmE73FTCU3T3AhIj7
dQM8ihMvAdzw5oHe3rVFKfQFnjCJSYQQqojaK1xbGxdE7aaXFYjrdlfYi1Qzy72IGEZjyIOLqAo8
QClB57WnSd0ThRjGiXU/p8YcPc2AmXgYSUJUI0xj+uuwxtQDC3/0VPkTMF365em2aAlMeTCKqmC5
8WoCpUbWzB+NUN2zPeTNdEbRIHn2B9TYZ1qMfYoEvXamDXvwwNiIPs3fhAzMh2igUQ1hU3WYt0I5
GHuK6DVshCkoHXJnh1jcTGVutk95pcUtlLvuypzBu67BhCrMGVlYEOZg99mJkVd+eUBGms5rakH1
HVaOFNB3bng/Bg0f5ER3GNf2JDHK+LyKTPGMcJfISshZmbFHGRS+WaOJeB2TtD+e5H5N3kxXJJWx
itgxegBr6yQ5DwsSE0/VKOwnJxLtEhKi5Bcgv7X22O9HRs3LPnnxqQ6Fd7aki83nVR8VRCjZZBlv
vTEEtg0ZdRzWfqAX8u9YttZ1DsHH3KQ1VA7or7Pytjmc4P57QDufSLqcTMcVIuHB2rKWuCNc1VyD
pACcfZPNlNS+NuQBffWcgEgTJE+peZa1hqMOGlDzko5nQ+vxexNhKPgeA5aPXQwSW0NbSQTOweyY
G9TD2l631pSHXzJzSr9XQy2fnKz0gp0yjRwxhJWZrA0x34BmS9bgUFOPIeP2FoB2m99nqdX4TyCx
4hDJJK/raio5iqzy0pK3lpwhpckkUMkZQBILtlSE8RD3Msa/jVvbTbRpvHSJtG1KyEdhMVQZwbCZ
JfepT8zbuUtET/8QdVUZ4JOr+Eoitc1IPadN6DERE8JCQFOPxBIM5JPtG80sfzayPnLWuBb6U2WE
03gCjEnYW9+LyXVHlkNirQ89Jj0UOYSxHw3dfhAl/ZB/GyPXfat90DQveI5NBFADUoJtbJRw4KqF
vLFJq9yxH1k2MqvB15MJ/4bVqm0PZW6F02nFO2ohfuwSIg77qRPTSoZZEzzJGmz1neH1gvSjyXP0
JsZl0OyXPv9wm5qqiu7yKugU7lyzYkrnHjF8Ww97XH7vkefjQ36LiOZg+U7i8qKJxjE9bavGzw5h
iOlgPcxYfAMCJZO6eSqMLiH1yQejTXxVOlvm8LWDXdV+s7uwDW/jocpbSDYYokAMgVq8rPPQe1Nl
MPCxF35nn8bINuJVAclnPtEOVO5tULIs7wOnS1MUAwu4ul8XJW60R3ZGyGhXlQFB6zDBfFH3KtUk
vDU5tcQnp0/b8G7iTvd7PdRjdtWouTZ3tBejgdRvTdoNCuHsaQSNqm/1YCHV5vKT+jvd1i5c+6lW
/Ykdy1qcCMObARwUPR4AU7sWfrJYt18Ar1OTk/BfGpTq3nyWiHn0CNxIKJ5Ppl/A0WkHOPosEmI4
NHrAJmp6QIOvWpDTLEEViSHmulXEJ0CuwslqfAWgZIx7E9Qddg6E1PY5NKnRxc/ANV6kJr7mhWFP
XHQ9iETukKGAmc7DmcyosDVSSVCcZVwCJS3dczwtTvdS+WIYL4m1xDRA/p4y27sIe+iSgDLKbtfB
tjCv3QJ/yV50yv9mdEK0j24w4uZTTuVjJZx6oyfh2+qoiBqIbhWmAlKxQPh3Y+SJb1WoR+NLXYbE
U5k61w8/9+3/H/Lyb5A9/3aEWUS+7yAvl3H41rzT3y7//F/6W9P+FwxgzsDsrOVy2OAA8pf+VvzL
XMAvPqdjpK90ChYN9n8SXqT1L0SjLOjYKU264Atz9b/IwibQYXpr9DJc9DnI1/9Efovd6N0BCOIm
GCSmpU1ZlowSWhXvT7VxU+s4rMstu3U5nOXJXFprJPB8Mce6sV85bSTJuu0D4R6Mipd0XbZ1J06p
8ATGnr6wOa+jFGbjdWBg2jkNHMtWr5EHOvh69JjjIonmFCsqmPCNGuvgKas8OLhQs4oXe+qi7y0b
swtoAKaHGTgjr9Jpa+u0B2ARfh+lWYXnhjTnU0925Z5KebDLimBw2U0UIiMwIxcTXO+8cWeWcoGz
4kQ3qmouNFv5ljWs7R4a9sPDitW2yYm0L+p5O7cRYgw7LKL5h54r7Z47gwbpyQJWHTzsbcm2ou0R
bifUIbDgkyxSYq8RRDer2sbq+FbUBGAWOxofA1Xsoi89lwMQe2cCHNm8W1tWeij6HnXScpXZ2rIu
nbK3TIKP8Xrgn3ailDPl0NDCdoGqvNKw6J/qVI94CHWAP06DRNz1w4DfgNPDcKvdcIQnWmsVsnEa
o2u0S3axsXqjOi9LFTckEtR1s6r6OAg2rA59hYGnNTdNUsnbpXyw6/ginAUO1AbOSdkXbSJ2hZLj
J5edNjyxttiOv5SDIq+kI0L0zm8r/ENTCg1wbCSR0yDbvvI9I3hqzPw+3mCLy8l2qJrmJKgNuj6p
LyN2zhj7i5VZBuS9ZlFbbWIfPSKpvP2zOaK6WbNBvQJROG5T9mL7mDPtromkcwsep3qBa4SpuCGh
zwSvXnzRnRkdiP7wyVwnE/JxpvXyyn7Wh6QYjU65jT1hZDtLhYQ3mPS5tijK5V1u9YMY4X+VJOZC
VOReOWNAXi+1sbC8z6AKLmlj4Bu+hjWYz3NO7aN3Xihw2uz9bEdbwX6GXgpVMoGDauIC9FvMqnOU
6l3TASsk4gYRy6VByikbzLZOy51oVXk/azs5U3XjE/7hnA/ldIHV5kdf0n/3K0KqNLgP3KnxSThk
eqGrQZyL2WQKiBywuejYtSNB71EGgsNu7gFeNFuSMUiyqQCUribXe0HiU28gKoTAxpIl622wDxhK
vV1jT/tQVs0qIjLjgAZ9XldEZXWZeExxqO5LWEm7GZkuRM8q24u6P58qf2Nik9t1XPNBZ9Vetu5j
IIh6IJIDA6+xkiB6sCibZGqKZtqms3htp+LLrJ3vtZOdxSUxUjiwOb4o743Q01eDvKXEC64NPcu7
osGjrMYZwkeZ8u4H+TaopNwQM5SQs4sjMxvd11DEqCM0OcB8+MKNM4lNalf13uvNKxg1CS5n9ODl
hOxi7sb4Ozm5/dkU+HsOqOd+WzNpqDY+FWX4hFX2lHPfV1W7dyO0PhB62Vff7oINtU+PA1B/WYGR
e66iHHeqdzIng3VIzKRZZz2B8W5G0HtlXJGLTExn9hSFBr7+kMhwqoPjupUieEjN3LklN+DBrsZn
I+8oJKDebbszMjHAM5b9BUeX/IFVvWYT2ZU/nAROKrnfEENim8Vicid9ivntFnd9v8qGodxG4QTT
NqxHIgp6rI6Zkls55xMlmsIG/CHIaq4cEsiCCQdvU2XxznOITC5kXx2SrPtKdXWAxeq8sgVOL+pZ
ZJeF31yzgx435oDL3Awc8gipXq1Hlx2DtlsPvZvTrPH+3Tat+ZSNgnqjJRYUQ3rD1vBARZADByFM
+EW3yRQ8cwj6XvjIYYDGCcLqpqduItQhn5pgF87sqKnGRBcFwts67eh5OyTBhMNAwoJtbcg2aU7t
quUAEFsXVuw3ZyFwm9PeJQDHjSDpOelw5qXtndu315WRsIRUcbTp3fkFTT2UArs+dYas2ZOB94Uk
h/yuAZy1zkaidkZBek/cSXkwg+4gIdNcek1mbUI3DnHzC/Ix6vNuwmsMCYYcICN5jkdr36jwez72
6n4Y1RXqg03ZoWNaSabpEtF9yKPY20TdUB3ssXlop/41d8qLNI3PioW2XOv+kYPNcwtmeM1ig1+1
0y4O9YXHZ1Q3WUx+Aw3CB3b9kFCUeSrG+aJcFvox27s94AgTA8qcOi5p6ZroPFD+sVL7tKfaC55x
15XE4SiLoGTb32TaYHbWxjUn1ddS5Jwv60vLrE/aWRgnQ6FuWN/yS8JzkSd5YFqTmEwmQKqvupge
IKP8kK0+dVS01TVROVNZng+4svaNqbPdXBg3bIOXJOWGd30y4HWo02pou+/4CrdVkE/rvGRXjBcA
kFGWwR6Y65ey1Nc5+ULEMHUvbqiWuBgixlQTG4Tc1GxAW7lLRXg79761cVsKKoP/Sl3tqusydVMm
9qkzuhczkuO5AZDj5QX5PDlohhWRvyx3hQDs9EOQ93bflUxGzrFZSTsmGQRPwB8ttbPIksvozwij
fJnMqVN8UtzlrLuwBx5VlOtdELqdCWvWlMypXVt29fTiWoDCiS9ETNsU25kYp3llha7VVxt/xtfP
d2yEEu3ee32ajucdRsET9E+5YZOZ3NuxcyO9vCQnWXAu7ssf0uxdGNk1S4act33mR45YE11Cum0c
gbDagE9SLTsnyb7+LDbHcP6qRN1N7paS5kQ27iQ45co9Z53RTvYB1NWp2GOimIx9FLbFwW+IFXvg
4clyuNShIU4FubjXqBinm7aNxXfcQIQQk0brY/7kwxBNd41rp6V9cI3IkbA7B2tXN/Uc2k94o5EO
WzhvgbEUijl0k0neQ2NbGtYouhNiZcO25u12beCsc5In1cYQCuTkl0CjFN5g2XoQsEMy4yoWTdya
J72XiuepyEai1qKk89YzHz5bAgctN7pXqp7Ok2SESm4FcR2pW7r3wSaObXLh0hQRCxFpWWqDHbLC
sd1L//+xdx5LciNZun6X3qMMWixmAyBkasVMcgPLpIBDOxyAQzz9/YJVfbtYMz1tPevelRWZjIxA
AH7OL0uaCRMnwlGf1pmj1pvGNqHowKVrr+nTmkypkI+XrE4PPaDAqE50lNM2sVc1DjhGWGPbTCs6
1OtbklnVcD9kpuIhiyYtfGARWqlSGvrmsND8h8ovCofiM61KX0YOgoIYYTo/nxarHPMTTgPZfRQu
X9QdI9S9MiYy81BPZAElt2rMb8RgOF3aRErPAcfONgsQTggN0erDoEda1Au7zkc/bhU45neNl7+4
n6twGd/GrlmaU6bNhZrKnrEMGRsfOr2pRUUab71sz2EOyr3XgzGXd1vo1GtIc6wCAB5n9vm20Jk4
4AVm2SwDXS6vLbD2Y0amSQCg7lt0UPaSBoxCR717K/QiKFGq12I+tEt96XnEBD+cHfLqjllU98FB
kAZhcnu71EswMjc7o4k4QDcLGy/dd8ALs2CiSbnTmyaVTkSndGwgECRAuW+HsScQx+sssd6pNafQ
CQK3qk8WSkj3k5gvCHSLjb5KZbMN0W4JSG/iQ9Mk5eUOoeNzV9Q8X7eRNsFLQC2OKtIoCK9DlVDV
tLSiRJi8dTwouope7cyRn6e6nJjVnK5WEe6ZwbPBd8uMVlQjH1K5NFPqiGU8ReWA45lEyeslCjqS
MCr3utLTfNxcoCFjCPpHND5L4q0s1fEwzOnIx332ty243pbQPga1R/RfyGOLd2nsIjGEaaB8co46
QnGOfp9xjoHzX4U1MhTCaCiIoAbseaiNMRnMEINARyMSOQP1+0i/wbkURvmpXALz2phy9aNde6bE
gBn/e52Z/g9Fah9NXoFtfITT1NS0FNvyFlCFToTG9ogcqOhVrVq2BqsjAXDmub8XRNnvK2cwP1aQ
ZtqneYwcS8Io46Yfb6MMkz/nyofE6RljdM0S2nXD+x5h6gc7q9hJgFZSDit6JZdOuCTfuvlJAVHt
PbF+GJ03n1TVrEdPRVRLFQYkDywidcY5D0Yjr/xTTiLgHoF1mEx2+8axg1pzXeSbu+p89zPNHHhL
fJIm9VVhPV5F0zBSlUQIyVhJ1pOLgGEfTZeI21Y7+jUaMpWqtQgo68Y2Gq5Am0s/fgd+zve0D3QP
JFHe0wbRXMOqBOxkTpBUhJExtNakRTbIMsDBIzu15959WYrp0rMgTiWd0ruw8fduHrRpl2t/l0vT
Ols58eCkNhZfG3VZZIOmuyHvpoqtySrTqhzqJwqu2R2RCiAX0PKVd8KIukaTPnSNXtkkS/8UZNZ2
S8izJFxbBbxxvRwce70UTgdj9bvu4z9IzN9+Crn+uR36qWve6+L9z1jMz5/4wwtt/YYvF804UYzY
bilt+TsW45q/RSAtmHUQel/gFvCWP6CYixUagAb7BmTKJewHwcgfUIwBFIOo+qf0AC2whQTs38Fi
flW44OcC8XFxyXOSAQlBVv6KxPgQQkOIKosxeFUUyVOPUU5mI+I/YVP/g0vkV23BHy+DBgQ5LJmU
qAt/fRm7KIcs21w75skxXBvhwA09j1aqUdTsRLAG/4LO/11/8Sc1gwWOhdEQIQP6DO8iyfv1FTNi
0OaMUpG4j8ifH9NsWDcqus224WnOXGYQ6xuYUFA88BsJIQ0XIfoz7GoWVomL5qAXSdv444Ny2yY8
u9bikqPl6rULD1UoEItibW0rklz0aGSGToqipGn+0h6TjzSfusIxs3QJwFWcpAJ3nyN4A2PS6jAW
VknczrpNrsXG5UxEo8QXWi6Yr5QGjvkKE0QWLvUINHCOFPugJqCK2XRYwdIaviDYkjmMGt/5rNqG
ozTtC5NnCLEp5LdksTfUESGUl4gMZSV2VIRNdGQ4ytnqRNU62Zu3zuP2Keitmmz4ZbAc8ziSb8N8
RL6USXu22/s0rFIHSZ5W3FZOB15AbN3KguwFBt0HiZmVfk7IWBdUCylrHpH7cWjOQXWqISHd1ERe
0No7sdQB3KFNweBCC11UMCCGhkuNZOxSZUrVR/WTnXbD2lAPIc95cW4mbURxXfHGM6hAmi2vGs+q
X92m7nm6kxte7Eq5WR31J9Bt+ZcBE+RwwpGw2oTAq8bufqxE6zxbzdjaJwPwq4j7ZbNVutJ3ScmI
Z81R0vZNaD+DektaBFuyfnclXX3lty4v2U590wjMA5+5YYHZu6Hay0xG4utc2aHzve02tyP5jTkf
DQWSguZqpB/ISDfifS/Ueevq8ANI3SYSFw5GwJs2a6Xi2t58YcCQOFZzW7hzAGdKzH5Gd/Cim0eY
HaM7+0FrEM7XmKTFWOwdvVFfO0s7TU8yV6Z/U8up7R+x4fOCFX3e5i079OxcdZbFeDR4JLgXSV3Z
FZWymyEd6LzB8bd4tWftAq+RLtjtiyHK/Csojd6/W3JGKgiHppXdFTD+BdovPG8cT9aK2cVLoLo6
F3Pp5GPzcnOK3cEPSlsyFtV9HXT7XC2YvyLt0FEUq8qdzMemGjA+jgpr5Q2UThndO11vR7cqB+gA
JAur5skonGK6RZ3pWM8uugCqVeywNU5GthFgDYocexANJESNVY7Pwi1yUnfnrG5vmdiaghrrNff5
0FdPnvolIOL0hnAeSN+kVvQ3qCSYkcMfwhDE9dTTt+ufS3/c1ltM8CiaMbPCPc7DpCdKP/JtAxfa
CDssrUOhBgLtpCV9CmZ7hrGHXJsZm/0WqVY/0Sfh0kdpGn1XEvs21dWXziub8crQVRW+lDmCU54+
G6hAlk6OyQwco3OxK4R20En9Rlfs4g2EvQ7Tknf6yW0QRsinNRpBKG55ZnUqQ+AOZTc9gHO3y3SF
FGJV4QeutJES5NZmsXieJJzL+tRflGKxLhxnSX3EOTC7JQ2f5a73N1MQrBYpglCDkqzOeKBJGUHO
zDDjJ9qSs9PEyE+s6A7rU6Fp/+HLF7GKQ5gNycAOTQOS4ch8v6k+U4dgGAPzLgpKozyjdjCMnTOM
YQaB6mXGkYWGzUeV8Ll8OiDCJ8JMW+vFqAwabdu6COj/DZFznKtRqqs2N5nFK5fLASgNlJrUSJ6p
0IQWHg2RENZ1Abg7h97WKHbUpaUDXV/uqvJzTnSoiq70Sh5A/RAhppizG8JpM0FO9lwHYkr+93Ps
1+MSO1boEJx74U3QkuO+/otyy0cLMVIbx5Y4kSi9a5qpQ+BAh/nr/+F1LvZ/n7OSLIq/ECSc+yYY
BdtxV8keGInUqSdSYqN/61jm7VwOSSTkWJQv/2H+5ZAMyiLsGRKJF2bz80+gfrRRAeooT127go3/
9xnxn5pFL//eL4dySGQIjQ+QSYDcFxrpFxk0CRdAw77Nx7ctE1lSl5LljWKhtA2sIaVIy4w7RFTv
VSbnf3HlfqWcLlcOZ9jF7I1Dn0v3V60rahXtZxXfsdHLauKkq3o/9p25N1nK03/34vEmyXvBPIWo
EM7s13fJYe0R+MlLWaTb3q3Crq4JnMn/xRv675/l5Y3YBIgEmASxAPz6KtNKGHTg4Du5YNw9p5vk
zbB1v7nuiE6sYz1ogbmP2qmb/4z6RCudvv3X336mDvzzUf+mU93Xr92fR/2fP/FHsYb1m0lwEfcS
UzuTLtrqv8/6hhX8hsT6IsrHtMSwcPGy/zHsO7C1FhIextXLfnBJgflj1rfN3y4RSqh++SbZ2MW9
f2vU/5nJ/4/bjzsOJfHFH8BKQT4c7OuvX5lwi3JakPN3pi6yZZlG7OZWuuVaJU079T35wi2Wuzgf
G1em43IpAY6JC48GwybErvTqgqRXuwVbnBympfV+XkZFQm7FvtJHCQMfohvXbNSPhuInWgEmirjG
Z8BHuocRfjudm52Q2S84SRqnDSbS4voh6l9zm8gHh5pNC9yQzHC7WPBTIkFGvRqmNg69KXxGP0Nz
GF5pYY7tTeQu9qj30+bV05MS5VTfr/k0eW/Yx2t7J7vF6e79oCA1hRQoM3ovAJHKMzU36E1pd1/8
XdQsHWt6kPMsQD5rmufcpgwnXvRo9rtlddUPDpJBHdBYafXkIS+Sj9EEQHkn/ab+zMlPKHMw24M6
Ujlt8hgL/fy9BNYnanO2OfDRzJbACXnI6uFtyMP4/8pO3dHoh9QjkXQfGrR2x94UtnrfQgt1d2hN
TTJPtSyDfURQvsFk3jg1gDUpzUmo0QWnQo2ePBRe7x0HTKNRMro9qaoinyCdq7oyREp7YfUGYrXe
UFpEIwM5w8sPSeH69NXNp6olAHcxrSurGPJnknZJ+iUxOftqmc5QHpylkPOLZEyMsljmSIyrXUFw
ZvHemMJxYeJVHX7v5SrKNzTAm7oLZB4NV6bmX9qRb4FaV+hAO+dm7d0HIm5luGeEXj4am/qh3diy
oBH26ZqP4DnoO1mE2A4NEPFsV2wXc7fMBdCT8ny43aK36ATYWKO/EJXaPm3NkDupWnL9PHKrkWxf
6rCMK5UH94FN0m3MGXSxRIfV4qT8ETrOvCMWSNshsF5lav1UOB1LwRa0nplQ5KHuVDCHZNwXUzuT
pRLQ9yd7WrZrAaWNtGyNRU9j26EtVtR4FN9HZ/StK9G2ZmEPu2EgHvlmbEND7TbMFoTbszh4OyiJ
qLotJ3RUe23V64ucTEnsaZOVZ2xvbE4cwkV+FwyFnad5SO9jPDKTfiEJAC/IZlrbD7YAEm7NweWG
MXs6KG9qXBZuuo5m/dgg7g5P82x43kHX9qV7Ay4Erzjs/L6gXImVVHT1I1tYQLEAkyRS30IZ3Z4l
jelzYeNlMRirrI7NiNxNtseROMzO2yjEaD0ZGIeJWKrwOGXS+lwoU2ouVIcCMrG9rHcYFwJKT5Fm
ai6bHWXLkE7TVGY7c9bkf9YIGaKYi9IXp5lgUhSkaptfetcWzQHConoQopNGGm5L39N6Ihe6ddCN
s6oGfpunDeHhcCVNbVxjDsjXOAz7BUlEVQRAa20u6rgK1yEEuAatBDgM2CTcMH9yf8qysnBS4c4m
9dp9ruBv5kNB5Gh9WzCaijS/VM+A11FzhmvPMoc9+eWeeNN60RZvQLJpFhtpZOm2NNY7n/I83y+d
7z6U40VQN8+2YTxFvdZH3rixI9M2fLdgn+TJnRvX5wO/dDeWrEBBUihEq7scWs7Z6xbUJ54pGgOp
l1a1UbwGu62OxdLpAQfCaNV7e2S1gn61TdNON5ZV+QUSkZoBXIHOvS1ngmQGVFUeGn36SBkCjOJ9
U5730OiAJ7m9+FNw6DYm/Jiur/5HgK3oqHnKy9dmmi38kOhKw0PRk7lxXdEZCOuKDDU/TJMdva1Z
1j27+cCnVc6GXK4ZRbZt5wda0zas27DcqwV6crc1GOWTQpcXzjryp1Xczlq69g3i1oAQiEH69qdJ
BsF76A7V9DrQB0bZPR+NJBpeVBUJrAuRpMqgzfE4+4XlnVzUOnqPJ9DobtulM5+qwOmH2KNetTwL
F63JHg+k/aEF1CMx/3PQ7ZBtV84d8NXMtTPk0NHYVjUiddfAsHksbRtldtO4rlR9sr5971fhNh0A
kIUohk2oymkB9+BiJKsLLa/rvShpMQiSrBkKVkoG/Wzi/tzWYLGBNLJuspFMTIY+w/fk4sqtcF+P
F1p1DK7ZBg31gYYiyx3UtgTo8lAAB3ISw2ty+c0eFziH1UTxTRNnZ74MoVrRVayeRseTkO6c8WDR
gd0HdyqfVpaguYZRDCrEUCkSAy2A1dshTzn58AiXumymew1iuFIxSqfTCEWC8ieny9jO2pTJpNQr
IU6V/dj4l5w2eiDJ6ViWxbrobxdvuy0HYS3wb4W1xmvgTvmhmzjPyJ9w7Afqy4MZvqxx+vxk5sZG
Ajuql4uqA2Lj2nFCMaFeycPqrergpyi0zUv2yQTIipIalmQBypZEZSPG78VFnX7FcukFwa7L5FK3
+8yjxuM93Bo4STwkI5mMli7csI2Hngj3T4T3Lo6dNhste0AsXFx5oq7RMWtY4nXOll00jmK9aZcs
QAQgRKOv3GEawvNgUPhzAIIpuHCbQCy+JvQCEHbqcspRfsUDInR3aOAucRmdacmpQkGE8BI6xLEW
j5jvqbX0AccSpb5xNdXmduKrS1R3bK9RIG7qxjH8L2zm63CjLVNOd3OrZmA4mncz9SptR3rXI1ir
TWQJzNIV1MtY3Ydj1bVp1M8Be7FPS6i+l35rrM9s2ib1El2FMC42YE5H5AvLWpxWO+8DDrSiUQqf
T+DLIW6D3PnRKbfMUF7PRrtzPVVnnynh7PpdI6CS2cuiGz64YEs3ig0/JCKAnmhFRC76y3xBDONW
ZPl6FcnKd88F00D1vAol9Hulx+ajp3VZHomXrvX14nMbn6DpyIprsSPM91UjaVHRDLn+sSLSW1yt
ueM258wI5/YYVPCwbw3fdL6FJnHEr7TRek+qmdrPhMVa9ovfWLCgbYiO7iA3k7z3HO+ARp7c6p5H
il2bqa1nNZ2skGrK57omvvtxptiJSBMaZgt1pAjEoQprFETet6QDPQqTh/7u5273H5bjb5whf1pz
/5ve9BGWo/0Ly3H5id9XHzv6je2CSD/GDpAR6xK4+7vilB2GZQishM3HDghw+sfi44b8kYv9L7LI
ciQX9h+bDzmxeMFDE387YjYSiq1/Z/PxLtLVPwEPbOL8DpcuMNyaAWKXv27/YWcA1GJ/TGSWb/0V
OhX4Yylhbo6UZfvbveboIN+f0p4cDBaLXX1bL25p83gv52we021Cd/+No6pvTnSmROVxtLRFx2tn
wVBHeZGNKWGNIkvBHYnO7sLBi96XlVA7WlFzq78LNpDn69WkF/M4ls1SI8rPVS6YSrLJuOmayUVn
R4Ep4hj6VnOVEGNtHXUp0QPGuuus4GTPYng0+269gm1tH5ypGLYTJ5P72ilkP+nSSHpvCe1v7uja
6MN0ygPKlKHF8Yt+eIDVU0soXDtn1xmBC7OZ0nS4mC8mnQXZbR+aqzyIJmr93YqO3Y77DKtIEkII
u1QViPYzkpbM39sox5ZjizAhisfyZ9UspQ6ce5OD1pE5TjHWGuSex63VAgEjUjLyPe32ubHP8wDY
vgVPzW/qMYpuGiwfT8xZG72I/YA/q547m84HLSYe+2HxhX7R8XH1ZzQEazEsVmIwPO1XVfrhrqFZ
y93jakSuRe0CpxbNxJo2XYKCdH3j2t38Jktf+kR5K2rL61yh8PQmA6KLddH9DjS/fqpEyCQYrU2K
lsTlZXP/oV5Ud01ifEDS+wjRQXurlX9rG0x3B/iex6Y2aZyu3WF4zwg1omMuJ72Au+BakDT/uoZm
HDDPBh7GEdZOz+uTQffqajYL104Le8te2ILKk5RhfcOzeXoIGnvZ+9p8DnvffKXSuflAkLCmUbHQ
4sYK+NX0WiLq+wazSIJsGM9o5VkLcdrYwFLLmjyEgEv5pR4U354A3dySIHKQvC1sHj+cVrKYUhIU
PE+wfXQVX0RifdaafNyKiYbe9rp7anQnzJ2KtDx4kTujNauclk+Lby6RdYzFMdmrZk4zYb/Riol7
zdj3ue2xONjVXNDbma+7rZfCjrFkGewQNJcclTc5tFDZzfhIqQi1SyRYdK8T2pSZa11tLy4Z9Dzv
C6vw2GY1JpeF8f+2Kwwb2g6BKnVVQqvnFlr8W2gXHnucU+rXWRSiT0fprM/T4HOGCsrMrHju+9E4
rsXoNRT8qvxbFAnxonjzImVDtLsDg+dUpsu8yh/9kNchi4YqH1qi8cc4l4Px0LdeGaA+dDMaXQa/
Nvmgdf151prgJwoJuBS20VlXzcjUdHHbFd+yzh7X61FUBCxEheM/WFhqXkj4chkv/TI7GJ4I3z1d
R1GqhiH8VIwt4B3SAvFohsDZjK19eVfnAdVJWqn2owHKptpq4s+oIA9YbWWg5+sc7vO5qMvuUU0B
TcFuMNinqo0wC3vaHV4Ny7XG66Cf1qPuXBcRZptFN4TtU8tQD325pCaV5ObO7SsN3dkQGB0aMouw
3FWVZqKZ5XS2+4uXN5iM4Zucjfl7h2ytPrUjybD3iGTRGG2WuWYMXTzfPrbMsxXck91+yfkd6PDx
J2e7plLFyJIFSsFKhNNUX/HdusteWVL6yVQYwcsI7xUkNs0RONw1ZN+uZxR/sXxjRVPeTM0ruwFa
K0I0wq+qXdv7cK5RBdden+c7k3xlShwnQV2fQQEIL55RxrASsv0cjFQaxeYcoto3Mlv8sIOl7XcM
K92bT9jzcKZzhGiY3lmy6zbvlnAvPVac5IKTiN2w0vKNQLkSOKsHh5LHsJyxNfk+nSzwXFEU5/Xa
DHsP7+etcCod7YWn7WO2lBTG5tZS3kPZ0NDjFHX2kNUGjjPXafv7fuzzNx93AU0fGPLzIy+K+XyF
78xOg0CkkXhctjHVTrQWu952OraYPqvBXy7aEsW+D07Gze2itAbf2AfznNF5ZkpvSfHEDQ/0GTD5
a6yMiPSpXI9oewaaji1ZG2fpdiSdcltvX4MsD186exq/s2BuN3VgE1MyRHn1Bf0gO6TV+V2W8IHz
u/szYptUNXn1NCAomFKFNE1BiFk6iBnG1yeIN/SDM11adVyuQavS0mxKkRhKFxf2t80aRJNhg4pF
RO0nrhqLF9L47FuoS55GtbdpJO4OD9sk4Ld8oRKS/o2CBR854Eai/ziHpThIFodHxNHhgn7GUS26
YExZKwLjLvVxAj9udA0oVN8kUsar0vlrbU6gLLir0BCv9qWvKxxUmJhLt925w4yqOET6x6Frzdu3
Os/nM/gCVOa0DjC81rLi/F23ZnxgXrAlNd1u8Na3i/PZgkF1Em+MBiCiOYSkAWh1X6d6tR6JeKE8
3B4g/ONAy+A4Wy11VrL0nD417S7398Lwa+rWI8MtErN1zHczcMHuB0y5UxyiQLhvVziceJt6d6Ak
scYeAbm83hsVv06iWCgmpEP28Glyhf1Ap2pIgAHQUBGvTmG9cHR11dnTk825p/S2K0ThIB3Deihj
Uh0mEz6wk3Lf5QQkITa3Jv6iHQVvFBpPzU76rnEbNdHWMGeHfGtY2uc1Ddggf8C6UXwo+m4zoHQm
Ksc8A3yRfwOOxST1/HPuiuIeyKtwqO6VNveX2Kwz9g6BQl2KAF956BVP0TYK6t87rsjOZYhQqb21
eOMzXPaICCM6RsTKQzOm2Lz62LylvO0XGyOC2/UutR1EFGypLNvxwWrdbj03FataWaPPStbF74lQ
QbPFgZzZ7NdhSeYB4ZFZ9WY5GYZ/cLr+up7WCZgqoLIraUaDB/hK9vIrovoNSJV+2pcO98d2gCDc
qOMZjW3aD/Oi6NlbB+HuyFBBXb1IXgk8saR8anLXdjt2rQwIfOWmGVKGKe/ZL7A7xb3g80+WEhEt
xTCF3gV4aNzrxaZRc+cFvj3tPGWEazz7sAVxtmn7YzKW1mLGyML3ocrzL1iKrf5cecEQcM7XIzb7
cDAea4vyphTjrZ/H5bgW096qSgxDdq8nsDZD5ecN9WBwaoDZ9LXawsuttFrIdzkSymuLIAqw+0KD
jHZAEuA3VAs+ztRFPcLsVV/mgJIighwAij1UgeVeNmE9JIXs+LbWqH4ZOMx2aGkADQVj7kyjjHfD
xBqimKYy17/eCt2udw6mn21nlIh/P4JFAPpzoGBLfdoi5iNUootlBtd5PmjxiYG5rA+ZmeHgtzHQ
R2d3w2bzOCiSAAhFNAm562fy9vaitKzsq1eoSuy9ZQrDZ2fFOnDtETbjPlKi6aDcsaiM/BfRgr9y
w+wYaDkuF8ZjB7Is0nB/ZVey0jZ8WSoAS/74xiVBII26oPn6p63rf1BS/SU15efLhPA3l1AzHte+
/RcONVKyHYwRTFG6y4q3p6iXJysYeXYycpbOBeuR177scNARtBHdwW/2aRYU6vk/m/DfSUDka/8L
Cfhev8/FrxwgP/D7IvyTzAvJQ7zE9gVmcMkf+n0RduzfLgljbLmOyfXzAi7cHwygEf1GHj6FBvCC
No9WHq7/nwP8yRwSF41jkh8iNZrIr783v/zxdaE05p8y8GzeF2L4TywgWfeE8BOM5MKukEV9+T3+
nEUG8VCWmw1STlAACDrhBP12jb3I3GdV1n0SrTnPMe9h3onQpZSxDr2T4KC4LyKYJ5a+5mqwVf3s
j0W4XypDnXvuprTNpXXNVNDHnp/PSb4NJM+4uh/P+VJ3rDnjmpLLkLRzf6X8mZCGxv5uR+vnhgmA
aNjHcWt3/HIy6TodYptDgWRSEQTSu/KbLD3PL/fMAnElESqN83znAD6ntOP2J9QxNaPYOMVGJaP9
vOorE4lw7FvGD8OOXtndcQlNu4GUg9NqDdiW6auaJOpbuk7lWZJ1EAus7Du0PQxNkI5ItbLnvn+/
dORVS+EdaTtd9rnr8/q99ZQ31T5yutuRgJ49aazPaKIPuWxTsWxHmfVs+GMaqfXYIWtOJtwVOz0P
6NOFuMNjQTfrsKXCdpmA/RvXqF4yAwqpiVG4RZfuqVdBijJjKYNXsaN4Ps19+QVfNZankTa10rG/
m8MgPpMN26YmmONx9dCCNRJr7NTXzgkZcsj4EyVLFO6COUdM1VQOni5RPbYKpLorvioT1VoVhcbO
mAbUjj0KIjWZX52RTt3R+yakfxam8SCbZ68UqdfsiSnDNovVoJ7nd+XN04FGn/wxtNRtXw1nOb62
1TlbIxgPTihKtrwSkXJ3mkfrjW8U+SShvqJl7JFiaZomSP9ytE1/6OTfb+36XQVUETtDe4qgX/Cz
LR/5vB6rserTIKvO8yQ2toDmW1FMX3PXu9t8vkvENlz65oqkLFg0mnX+4fHdSkq3PZGMuXeoq6FF
cXP2HVD+canrFPah3KkSrL/SMCu0QqryrjTzFkAGO3E9bNcsI+6hnediT0bZo/Lr/YAQry4Jjsiy
ojqacrgd5mKivLb/mk3W17ZzUzQZJ6dCVM/iGuNlwGFpEdyQjcSHQqLeY+b5PhTeg6W2HzaUE8Qw
pdWdVXx3lbOP7IWMJJKCPPon43YoXkJ3fEHsfYsm/Mk1+BsNSTrBuFqpbRP/EC4OfbPi1G39Wfjt
xzAVG4E0Oa1urvpwtX7TnNYVQwbZBzO5RpF6BohPHbKALAO1Jth9UmbjtxxO1MZwSWv7U6GW9r4n
lSV2HCJAY3OyMHTaXyuWkjOzQ5i2C9Iw2Uk/LY36TNTQO5EBOwWNppgct/UUYaLQxf2WX3l5QQ/2
kLZFGK/WMauiWEXWN3/1qOEl/GQ6T3q/gWCghMtTUo7wstH94Bcq9pvm1CqmLSNpNkUTRLZfKRxl
YGMkCq2eCw1jVut0cczrtn51hqduCdhNrLh0sVwX/O7c8vRFv88uFeE168SrDv1voq7JTO50QIl1
AcEqewp3TIKmiEWQX+ZxvpQZqLZD9VllhAdRZK2gzuK68yYBXeOI9RGczFjPmm2YtlFnLbyvHrtS
VMBsVk0JsGIUoXuCEDTFF7NsfwY/roDgD6Y/uO1dYMmm/9yRkmQdReFmxRlxngURNQTYio5YnGCo
EJpl1RXRUVi2cW3lMFcm9dg8UoXgl2Ln+FDMXXdmJLBhW4ahH0aEhQakrCtPS9nBBzobQqRkpHo8
j8OxDMVBUG8OtFTDgswrHuoDvnf/a27ig01USxngjq1P83Qut3504CNyhB2GKl2f1Eh6MRM/B3RJ
BzL9mt04GXW53zhvvHSwpyWWmPsyeITRMel9dOrufmNk2mWM9QdRu/lnaDRAlJobPvQSk/bmPPZd
3d5kajjV3OXYaqo3EmXq94FqhLas7ygfARsdWue5y5w8IX2ltGPXX58cS7qx5wbj506FbXpJIHNQ
eBBZPX2LXFceR3w3d9aIsPLiD1KeTMII0NJWZ6MR0bmnhnkeknGprkZvviFWjVkqTxpfJv7EQ1QP
QK/lLq80H3x3f1HG6yg6VA7XnfIYwJJmx5N2Pebb2ZrpiM/yfRsYzY0m9YlolvG5wEKFaDr7PDjF
LspkcD1r/sc0fKe29hiEDQ53XxwbVKYQG3Fve3TUl8UIdFftpxLFsuOC1hgz5Ytyys60eZLxOh+c
SXtfAqLu4XcRsy8keew37qKTn0+ffNElitzKxC3OwybTmdJnFC3cknYvHv0iuwkvOk5dP5HGSGco
merP+Sqa62VdnMQ2jZgF5KHujOaE0/KqUeg0CnfJEt/LCDefswNX8zB1yGXlOnyn7voH+YcWZJxV
HIWmRhAFcn2EpyeuHGZP1Uymi8SRsnDvbXR5hplo7md4TECTH2oyruleI8hlSCtl3obis+OuA0lf
xRXGlfux9RLSvID6JsDf8sAOj3dQ72CaPgljuZZyeyQjCJGKHHWq2LISk9TRUVYHqkOOgal+mOt4
HwCr37W8cIpY5TBYrJnWYlxrb7oNFAl2yF1B/ye/K54RFr1n811WVSL2SiM6wA7vRQG2u10rv0mn
VqeacYmj9P+xdyY7siNbdv2VRM2ZMPYkoNLASe89+j4mRLTsWyNpJH9HIw30Fe/HtPxmvld5U5Ul
vUEBGtQkgHuj86CTZnbO2XttDy+s3T9aGTYklLnzvsfQiFsNdErCiN+Fu7Ru5vahd6fDkozLZaSV
O0d08ckxZ6J+jev+7DisfHA12lRek1acb0cru1+St2rs1yWl27gofDxKJ2mNKrBpDvSWXspFcLj3
ME5VbC/t4O9JVD16aCfXKKB5LektFi7W463jsi5PotxJDxN42jj+UcuTb4SDAMy096Krd9gWV0aj
r9VUhMA5cTXAVOhabgAq4nybp0SKG+1mrpGnCH0Xu+VLHHUXTU1scMQDIlz0wtVXRt9GMQqBll1w
jMFyWOdPpt3vHJtnMaquENTwGIrY23j2VO1NmAFmW+9mOW1U4r/3uRtaKS7JUwIAuGnblTZjrgfb
0fn3EnQe9g3ONw+jFa2xpm179dSacgfNrUBaINgFr/xF+NuyJ0wKGbJhaKtJ8wOT9CDKtifRvo2l
9uHnCVv/CbaQ+ErL+mjkRmBJGhdTj9HT39KRfCCVPlrHmWtsq9wrHxvlP+nYvO94JhlLu+xyWLUu
alts48LBY2+uRc+RpvUVqy9ePLbKCUxEd5smzK1Bb+F4tJsnjTyWwI4wis6EA9PfizhDV2GMul5Q
6HPii1ZSuywp4jr/lWh5Iz/K9KZM4euMaBxkuiRBnRKrrJr6yfbSyyETeWgT3MWthtkyMQTZJcNx
xOkpRf2GIvzY9N6ln4NQblP4DFPW7XLXc5YgFradrGZWsHXRSQRUcnnGBIkLrXttmNeHcavjlVPj
GgUJLf00GMUl7XxQ5OBZdpHRRg9MxnZ+umuq6Znw3JtCJ+hNqy3U8u8jEvDBQH1az/16jtwbkMcq
pCXEyiBhjFkRSlxgIpvMiXDVKRWk9kyHkvtnxiVUO5doJrexv8gwtUXLmajsHoi4LtyVQLb00Xi1
X7F6zSO+iDELB9wdG8AnIAcMLb+QlSpoj1r3XccWozf2dQ2w7GUx5PKdpvzMAZCYbiYXGffQuhuu
/V49LHPLydo/uEu7L1A2regT0V/Lg7lNw2yOTybBNmPjbLpKhXbbr22rILuvdLUbHPT9ygcg9Vgk
y315pi1q87Ht4fpVUTcENQ7EKNWfNAwXnRvtzHLcd3S5CuR/JD4Tcz+RX536qBvBulfe01BOH43M
LpPqxh/s9yhNz5vLczvhiS29dTTgVQGSs8bj5NzbeqXtFge2lLRg0cXdzunro54tF0YWM0dhbh50
OP6Rtq1p6tzpjnFVqnYzIQpZIMAzacGtb4i22zWAZel184fHdMqU7V43HhZwi/Hf3H+MZe3sqB6S
QPZN0DrxTsosoE2rgrHh4knbqVcxDqad7k0PJtr/oC49RGt9fu+zyWJL3nZGtDfV8MBB8DDUZb2J
pMWMqZ0PKa1ZoT/BpUZLmtjGVSUt+jjaQbF+RVX57lcoBTGMbhd64r19w7Zyj5Qr6KwBqosJMqLr
LAvkw7hSYzQcmml4yk0tcHCYLI2eBXanf6su/YonKDdx9jj4w2lIIFdVevpsyekCgyjPtr+beVuc
aNdDSmnq18jdpB01gcXxts4c9lex7iGwBhnF3booqqe2HvxH4LT9ybS8nVW6U9AWA9w6cbWgvgtS
lyEsLrM+jE315DTma4W8P3T99LLotbd2SdcYuR6SdpqDrPQDQKCfQ+8Hhdm6BzletQwEcHvvMNCL
gBFRqBrr2nOT7g6a5ybrCpKZDU6njQv6ofU2anHRnaTqO17IYoD2QIowSKQVisUWlR8rFk7RNS3U
NxHlIPJm8zNK4Awhz7ODbip3Wj5VYF0A10Q9Ish6XJkexYfpjuWRVFNOidab5VasI75HhW/Pd95i
vsddfU95r1slODHmGcyT+mHY4NrKQ5m7G6uOb9XQbOzIuFVZvB4Nd22rbA2k6LNCReup6c6JmueG
g3uhYxOR1EjVOXT96BewFfriIapPlSxvcBnC/bPdMEV511n9+YizapL3YSm2qXoahsi96NrWRqvl
ZK8YcjAt6dFUr7SkvY2dkdFFeT242LniJBUjy3aRfMXmsFxkaGjilagrfc8dpdVAlQbeYA4kq6RW
5j7Bgc50HOOYpNN2jT5TnEhYwrF8ltMUIh2eyoqUSNvyxL5wgesh6krCaFnwQHHEtRrXYUpWg+0R
VkJFzQ2M9FMPHRfwwLKgL7OR8jOQeI+sZGZ8JWJ9n5dnrYHdTrvWTYttN0avmpFUD7rWaRR0sfFe
TEX7JOF7bQEbjhsf/si2ihpvhRZS7i1EOdeUsPpNZGpqF0WOvYvaMeHal625SRLPfDDhzqoALiXp
8lo8G7coljOb30/o+Uqj0XQfsZUdmgr+NLYfixSK2GCZL0a8gRFyHTYNdGwntpa83brZUoTq3OaQ
eT9A/kz0q8qJ1KGsvLTcCJXPnw7mhqCDIbFnBar3sUzm/Qj/97D0FbVHbwE46mIaBrjKZ+EPa5G4
01POLGJvA599lo3LeGUBiBwOvMxbZ5rUd8R5CumW7W4rc4x2ggybK+g/82du+xS9okQXXFfQdiTq
dJ8xOVUQ7nm7PuVZnKwxFS7bHipO4Haxh0DVyt5iJstb357zdxbyA9C+ZN0uo9ghYCHjgZ1q+iLt
u3nuAV/4gZE75r1y+jlAMmYhi5ugHMClinajV6c7gfI1LCnVZQYbTNojMWBLBRVlaKErsh+WqwS2
8Wbg4uP6JkAGqR0DJ32AhTO6o22szv3FhqXEMe9owkQwgBb7knGi+z4ZZXYP74Dr5ZhGtvVFo23Q
j0ZwZpL6WGeNeSqhzYdoXY+5lubtanFEtTbhTMNVEHV/41qNYIiaDC8JXijWVPQXNy740RSsSlm8
4xLgsDHJWgsNTrc7t+0dNKxQnBgXU8SWdgoqSxTjvEpbUyVBBABr39KQP3a5ZBSl1dkp43j03Odq
3meDaR+1FFEY4xnf0YLaMKKDyW/Fc9C31qaoO5vjet2aT9RPNWBHNhnQcPs0rdZ9tOxtnzk7kF3Q
nf7tNNRvBh61tosOCkH4FvDKiAWAFjkHDlDE+z7qmZTMcqADULu15wWwveYjKAOWEShvlEqTmWQg
5ip/66VqDCnkx3uHkRAON5O5mktdD9ird21qjyra+L0mAAyIZmvRwDVDWG7Rba2qZIuuhsbcPIYN
z8A2j7DGAREeKHZipaEG4PdsOq/Rw1ImMK89V715ff00jr5+rYmJKWJZHQtTXTQaUaVGXvRh7vvZ
DeNi90Kz3NvaKsGows6e5LjtzaUfdnXbjvG2U4N7MblgIsKukMNdXDWveaWfn1SV9PsSR7YVMGdu
3JXWdCm+LxQc655hEoeSpds2k/VuR/2s6BJ50wUkM58JQ1E6J07I+rrCQM2+YRpVDtijbw96U7er
oe6jrdP5Ux6YTdV84nWl57m4zCAPPAVTMFTdjRIctQ2DWorDyDC+JE3JHGMZioXVD6PUSjOmFjYL
DHXUiVX3oEmMBiuXn3uI4g7Og+YWJzSMkMaMeN/7rotDVgwXOC68tamPxr1pLeejBwPMvbL0gp6i
G82HnkYF22veSDBZFhAP3bJPRhMZHUuI7m9MRYXIs7XoNFVwvtKUWaclZWA1iDUWFJiu7ji86y0Q
OqmohjPHAV8Cx9B3xo2WmNuhVSckwerW6Euqe1yfsH7QnK9s4LQaBXNuL9TXXhJkbOJ7yqv2C1pg
slk8CUeI0TcwsNROLqYymY6gzWmXGAZCmwDeSXxw5vra9uyGw08ZdzcFajwwclGG8HuAKU8NCXWM
CPCjqbNiZ3k3Xhlu/GgN7UNeSxqLfXyDaI0UaM1wwnapA7OmoKfdYXF5MYbWesfdbd71xnbpIvXi
Q1g/FSadNmg2B4O1ltImfcXmnOyQ67wg0r+GenQ/Rvo3y0iguJQcS6nDtcuxcxsOFki5LAt/upDP
3uzyJXP03Ed6sXYKT2GczriXai8UtRNoFsQejmx2ES/cpVF5at0Xo7bu6CTp26hjjOsX5rXCU4+m
o95i/cacWmu7VNmP2C9Q8y9Wf0Of6RoW6ialt5qJe3PR3VNt5+9wZ47Y3en3arbVnkCqtudZ/vnU
Ck92mXkjVz2Hk5EnydNQzLj065JZbRIjMl6jucYmSR+MTLvRfUg7Z82sNcgHcT/Tn19Nnnc1SU4O
tl9+wFC7FEgsAk7YQzjAqAJiOKMtEfWHzb3SsCoDUSyuRD5C/m6js4ghVK66Kxyr355zkm/HQWBb
sKZTm8OXW8wP2TtvffYgIxfrPQDCZTS3hftUF0wgAPDTc+pLQEKoMELdfoMSzkVM3QcAuhfzVJ6h
hAgrkNTSRVxWrdBppmRy1fQqrOmNocG4HunykdS3m5qGqay1sVkRIqYvZS821M2P0+yyr5fWGERt
dvAVtKM0m0oartat21YRbdPuXg3DVeQjcqCAPilI5xj6kyDFmbJO5+IrkSOwrd69HUWbIRWO3BP9
hl3txSkMWw55nmduTK2KrgmTzla6330xMi53S11X1zSIb3F5zCsH0j+3iH3n2PZhJrIaAILrr3uB
cCJVO2Y61vNQAw/Lm8fCSTbURWjEvPJLAWnYYukB96KSTFyByNWQ8njVXmGGL7emo73QOTgOFb1q
pMaPqCuCxZ2mHdamm3auP5thSIkMBlmn6vJbxhntLfHNYP6JsOksrE04LJaVjas0ttNt5yUgDv32
QaV0zUXc3sQC7jrt5+UCWXi7KVUsNxY4qcB13CFspXmq5+nVKYq9H+tcObphCC/qe7rxDOJLAe00
PbOHLMA4s2R4xDBjbxOEU1uydQHI2fVFPThm6Of44iXkXjMSodBbrlwU1CPuW66zTS9nep7tPA6r
0T/lw2JcaBIATo5g+wZdAcHtgio28efNvOD8pzJA3TAg76xJPGHPBSzeFjdRk3rrKTbucSkQrAW3
73WwE7UTSjiXZhXHKXzrObsCaZqtRuT1K4/JGpziT6+T9h5njbyblzF/YSOfjnWdvC+QKV+sJfYu
IxntyFwjyEhzKE/a83gki8G9tQQgHAg5wCoWeSlI8QLdLIgKoJxyPpGLqW2wK4RWUWO8rbbD0qx1
DzFuS8OOtodGS4rBmG/OF72NUnBSXwbrclvkzwlzGEx9KNmnfLfQxWFFw5Bu1GKdJIN9YTg8p82k
r6WVfxIZsqngrusc81auAhJr5g8tYtE9OdKBpdOo1nNzrTSNNwmXhEYdF5kPqaahrkggknoAOjPZ
Pi+5n5yw0+PjcPVV2bGpcMJYmSQ4bw3kqr2VHSpo01K36WqzRCMyI0BjGV/tFrvZGBGZQJLAw6LM
j9FN4TdkBz1zoTPmWx/khIte0anlLlFnPFnUnlKAZ5dK6MQ5+jHDHIOl2hfREjLSmFcEF9YBzj8W
tYw/kt5V3ZzaYdkbUM04tQ72TvdhltrlzgKadsgjDbt9Y9mB02AZiMonzZy+mWLx5y5XjlERdWWd
TwjJs0+DaRgKJGplx1FfiTvSNB+mTjMJKk32Vgvee4qOUaVf2J2zxeJCKT8kx9RSBzZGZH0oqcR5
rrnpieAJMwTIKDrRueQmHUfhH5E/ILha7Ce59Nw5Snkrb7L1A+OQe80nLmpoZAA29iViuh2OYAgu
cv6STe00GiIaBxCMzbnNfKyzF6lQhjLs0Lj1E30BcLak9lcfO69dP606F0NOaeoMsCoavkTWPNS2
WZ5BkyvmNZfmuNxjMXyrRfciJsYKZdTgQZoDFV+2I16gvnXm1QLldwMswkMswrOigz01B22Fbo2s
DjvW19DoV7bUb8Y2K1cl1yFLyX2IoW+AGG+FOPaxVe4aNLWcl2k1YCSigNCsFfkUa1vf4EAJZLbs
/PIcU0QwQ4AvAh5OPlyWU6mHha0z6Uqnw0TWIOJvy3twQa2yzelJqOWuvEKi/zEw7YAAtz2POEcN
BpZjREnYJjrJAs3yamf1DfEEKp/WsPpECI2VAqao71uuwmnJdRZw3bnXc14fXqF1shCgm4NFnLnQ
3HfQjb8d8ZGNnXrvmR9ubBf6XH4tHNLtZB35l67r3XR2HOACu8p+JII05WMOfW1l+bCSnfEOO5Gx
WwCP+/7wBtt/RiHqq0eThmzWejSpe+dGGPFu6eFHiHpLT5WhBnyxyWdrn1jHhX4rnBQLIw/r0mUP
wAoRISnz21k2pE4YRJeAJQurJCYbJNuQQsxk0YhvlpJhIyaqQxsvtxFHEEskzJ0ZkcTld0xuKx3t
syJ9UeilOLay1Vy1LPJuU23xtIbtYKxqf4qDCvtOrMqj2SLwdhdnIBWx3AGX2fsNe3UuZPHBhhIH
o281m0qT2zqluy7ruguJrqA/wxgPCEB1xaOVh0O93FILBY7DUC4CWBP2nVWHdVGg8HXVPR1g2l1D
s4O5v9L1Tw7+cEe1i6qhts/c4jOW6sIpuieLCGLeKj8Yk2smQsHInZzrLMhkR4Tx3J4qDoUlHFfs
ORGDFBAZ1O9D+lhiYkTCHgNI1aNbL28+lFncSkTlnnDE3nJ6mo/p2XIUZnr8nLtM8Bu9+S4RxlJi
xNueLSTAbXselc00/e14XhljelEm+vuQQ0TFShWR0WIdBXL+sEDZqI3J2q/U/OqIsntKl37cKrgi
gUtT6IwL2sGdfpksgkSSlhadrVBSaSroMkgsbn6wys8iiy77ioQM9JDVON0n0K8hG93VOnEqRv9N
r5N5pkBvK6P5AT1q+jqM1fVMsao6GtTNuM5HjXLIa4/4jY9GM1xXy0ssEBZ7JdoBAmYK94a23dZM
rO0QpeuzMsbgXozMbjvpNO9qwFGgfb2NWah90bMmmbOEYJpe9iNZTOPIP7z+UjZszXBjkStcMR7Y
N5m+mWrzQ2tZ92MyQ6tRnDrWeL8lyFfejIbknImko4qHK7NqERg/lkO8ihn8+dZd5daHfhaHJDkf
BSwVBezZVICIYyt2RE971oiOIhdoPEpXof6Zt7o5cVKSp6yONuyyIaJRuYfKhUtjJ7ySQyT3Xupt
+zn5mJHI9jVRUCA/Ci4fOcsrtO73kl5+XkcFTnt7QzR1wAzx1pDtUzK3wRn8k5CjM9ro/Nkgk28z
ZpU9B5lMTr6nxl91JSjoBUlTDC6zc+YLqac8WYbCuxA/CeyZuU5rpbzhuKk24ETRRJzBhIQ9dhWJ
Tdp9X8q1AA7YECekLdQNiKxlpzM2MI5DZ+0bZ8EDpCHlbsqeNru9KY2uDGspEgT36a5aUAIgzvfk
stUjeSiR3xFrsoqK8s0urKfRna/ouRXhRG/fqY5j1+4q9KyL3SY3mqwicl7EPK1dMdOnz5r5y8BL
wKzc+p6SKigWLpTd3Ao/v1vsg1/14VwYd2k1XiqGJizsHRVVI9eTn/brLM+RRdRbRo3knI4adbTH
nT2zP66rNr80i3Z5kBxPWSATGq60U6zYOthztfaGgjpUXz4kBycklHd+sdx5Uu3SwWNOXvoXGbbw
UyuG7BJJ0nJVj9NxMhaOOtHnH1R1/3elo30Wqhk65P4fEJUfoQM/CdUaf1wiLA1IaWrXvpqJlSBR
qxryz8rtiqd2UjRS8bm6p2lsoAcjzOiNtSoY9f5m+vtL0dyfUjVR852Vdz7oDvg1mNX+j7wCvFBO
2evVCvmefMPvxDut0xMssKVX+S1iWu2Ttr13Xwy1vPN6U20YXMKU1BYn//pxWf7LgfgvhotY8q91
l8HQvX28/QRf+fEdv8NXHO9XMmoB4bgkXwj0t/+wIGqOT+yFwX+bhuAdJIP1H9JL3fgVQo9LwCef
Qxd2Vu3+Tl85QxhRP4B08S0HR71v/DPCS4u/5Y+yS340Ji4GPnw0EO7+OVOZh8/SEuBHDCgN7XOh
936JAa9vjmPTiV0+0pGpwb5tmoYeQ7WIl8UzsuMoJ5z15sJJehU7bTh7te6vUzmaN6lGet+iN0CF
LSUrKsVGdnexPgJYwOyTrMasdnd64stih2zc/B5Hke6Xaoxs3Il14CZluh4z3Xcu+iQ94gDLV62W
Li+exZiJPoaS7lrQv3e9xNxZ+Bxt0Fzs3wzXBoKPiMrpkmAeu3gz9Uzb/vDe/jtPPwraP10u08RO
ysVwdfTOXPyfHv5hSbIIzosRakNxqL1KBWp0HkWKASEFXvZbzOZ/xkM1fnX90H39cvHWyF82Q/X5
1qd19d/Ov+qjbuYujZP+v//8TwS6v7+Ss632p3/gRAY9dDN8dfPtF7BbvvW3Zen8lf+vn/zl68dP
uZ+br3/9l496qPrzT4t5WX9UKZsIgf/66VpRJL91Pxt8z9/xu7+Xh+usGD5HZmCows37d1mzwQME
YpHMWsaf2BjPDLHfZc2W9SvyYwOtOrf9+YHkx/3+bFn6r2A5Hb5LYAx2XN3/Z54tIpN+ulsQxcMi
Or84cFvCEPy8n+8WS6WRGqKRmySOsysmKkZo0+VbAq+rxdZtk2kMCDF0MfnhOP7KwcZzujIH6p9U
yOzJ8VpHX4+NnV92VhrJgIinjFDNpaRGJotgedYtSIUMkGtasjpPK9U7/w0+aLKNOuiNqfP3DWea
28VkX8ezGePeirwGCEKS6N7NoNkoLPWzv2MVdTVhrhVI7jkw6fJ8tjpvTgYg8zFL5uhEL4RfO8YT
Ta6uaVyxd+2CpmcefRn6WUGWxxCUwEAkm05VT+QObgQ7pGES1mr3z9qC4kt5F3gNGWmh8yZdgMnJ
hhSYgIbB2sBhEhnlOmkmxuo59iR9x9elgIXNcV1Mtti3XrwE9EHM/nryhfluG48dXnuEGwlQD69D
S4rkicRJD7+/FM1b27uomxTy8Ax9tP8g8ulmJieClmkP4J7vHIiN06C9SuRB+nQ2XkFOkDVzcT6s
29jtiA/hlM2kGcnIYi24ZajIsVO5g/mMaXgzV+WeJjCtXTjSCIc1OnrLbkotEHyJ/Wq0k/9SpOlI
5zezWmoTSOYhGHFscZoX05RQ8bMOJ5H+CbTxL2XM0EX1dLYuxq6UuCCnDMkQC3iHqLNbes69KS3v
pkGUufJHkdP17brLzNOo1NPYtE5zUriUKI17pL8PHDvPBoZOY0d55STpbe/0yUPaJPEcAnVVzqrB
eZmsnGxs8D8qVs+qTOI0xFyU3sZ+M3OG5OR6LLiZUcQ5cp27fYlodJg3TJLoOM6aXIluulNji2HV
JbLym0YN2WoOk05ya2JOJFrEUN2wqu+Zfs+RO3/a9Wd5Z07TK/QI3tv3Ls2gVhYjI1DJqbyvUDZo
NgOc0Sjzq5hwkHUcNUis0VXgIh6+qw5Vjt9ahH5GJbUgWQSzd3CneqoDbyK/LkgVCZuIk9XokwAU
1Z/95PTPCRvck9G5Q4XEEes9uQamf2MWmaL9UUveYJBl3Wfnm93jtPjFk2h6RhfRaNvX09ji41xM
z32tk1I+ESZkv+PkITaNZXhGz5zJCldPRquszXvaPqjA7asoysgRbPTK/zhLv7nHEsN/mNHY6UFZ
ukTERMQDvUvEwV6QYJUHJRt1BryqNkbBWzhZAsu38dXJyvtMQUcRqLYthvOB0UzdSSorEnhoB/70
UZCwuCoa7ISnurDKL1c31AfpDiK51M/c2vc8y+kFJuzP21aobOEd1ZphS++paDduV0ce89NYt8Jq
zntYuL0VdcdJzuYzNw9/I6sTvJI2sslmmmj1rlInr6bQVUhxTkWJIm2fk6Ui9zWB2t6FXrFJVzYN
lxtCZYZzmyeVdWDwAFjglPCrnUlPs7YztTjWTxhqU2cLxa0k1yDqkjlIevqAl4vsa+IyujPIYPoB
NYh+AA4MgK8cgomUS3DinfEHBC6QMptIszMYk51XGrS1lIzVpOLkMtZ5rEMuFY1p3A/E3YDwKQ6W
3oiX0arBtkC/TMW6sXxaqHhkhm6bok/rtpapEW86KCdGGhkNprMB+aXDirYEwwllwQt6ShKprsgR
tnREY8i7zmBikpl8C1/DDlYZiAdd9VN7nCrP/9DpB9LLGxrg1mQTYgIDmcQRHWfrQgQ1J0CmND+M
Yq0vvX6P4rbHbFdUdHnrCTukTwTwcpa4mmnY/XCawcof9b0hOK3Rd0/OsgkfYNaKGZ1WHswfLjXt
h2OtjAHJrCObogotgTdcT4U0L+d6lgg5GyIc1kUL2XbnKDC+0IZdYnu6FuH22tNJLVobIxA3xPBE
a61SeLbGeiHXQw9tE3Xlaer79GtpnU7if5HNfOU6NYNadzSQoy5ek+3FyG0cILh17RAewZl0M/qO
vbER8xNo0uWq36vJrt78DrxL1CrUNAbpzYcShSPaeGFmjAjjZtQ38yiJ+F2mfjw2oGcpc9k60TGI
Pp2CvitbGzuOGIpAy5nRrkrnjMvptdx6RV9uxWswrqJAUg24NSyqqQzRkzvHYWoIc1Ya3kAlbSa2
IkowSLCpg/zTCA0FKzFCSF7FBqr7FS3Stg9s1layVth3+B+Agk3YMvGeNqanDJeQCCbrobWYI4o2
35Sv8+BSJvpNpNSGzGLCfj2Cu9ywsjLdWkfWvOirkSwFn+I5qXEPRc4E/adu3W4dF0v9Wcp2fB/M
yU6DdqCKZ7WO7BO2qOZLtrFJOAXY9pmaFPFZaMVtiELorkUestbLxCFBLUvAWNnmQDu5KModQS2k
E3VEPJwWOtVPlkXu5QosVLjoMqtDmSnj3aZlC+wnUugnQb2lyE9ieSxGKan4q6gqtmVdpumW6lW7
mY1ySTcj+cQvtvsY22SY0NElO2jq5uLSG63pge3JNEOowgl6Dif2P8AbpIAYl36+mpnql+CJlfGY
sS5HGF5gmUJ7GwB9c4GdOzzZ5odZ9zVtUmX3Q1gJ1Xx4FV7qddSSirQtI4bdKyXQGa042os9gxtJ
hOhU9s8zUC4waKCY/JVPmDcHas/8tiNlflouOTmh1k7mq6GwDa17aiiMzbMz0srOMc7S3kdYFhZo
Ob5j1SgAUM1ozBvftjGbM812MCD4PToPz24ZTS55jT5CWpO+8pdcfkyyGhzmNOTnBLTeR/iDNQO5
0HQMdiNEcf0aPURK+icSyN4tiluza89S6KIAxlDDkW+DxF3olsgfQUXtnMFyNkpVF6GsJthk3aJb
hxESBdBqEsEcdGu52iCxYEjFBq1NoQKAfZNEKQEX8ZAlrzyz/uciF+WF9uJEyJBnGMYBOiTGXqaj
Rry1hNvdFsKqbvrU1N8QvqHX9peKfWtZuh55pyDFmSS0sT2QP8LZgxQ9xnd12UygQWq6jCuXSIhu
JU25WMAJsUyvCJUz3r3Uy997PvZEMrsaefRlR7fc9+3UCn4UE/8ZBVbzVd313ddXT4X1cx31/2VZ
ZZj/Ydfi7m//o/7lvi7/9j9/eas+f7nu/va/qo+0oenzW9F2ps7++BG/FVrur9a5YiK9E2IeXk//
HwhZh8+QBAGoGZ4ZYB1BRfx7oXVO57RMIEqOSQWGU5NP/V5oaeJXodNE49tgz7iOxcnvn6LIUpn9
sTB3zyWWZTn2mUcL38fw/4TARtqA7bgdVjX3COEEzZ7tTzIotcydKNLuIo8MLYU2mtERdYsh2rul
Z/OsLgnOmUQbi7DM3fJBTHF7DbwsxssZz8vr3HKeR0wKcNCJe2P1h1r23+kmWOcC8N9Mr7xqPNee
Lojs1flIMfpzgZgDBSg692W0m5yu6qjr10kazxnNZZndxCajscQbqxtiCfQkKDmqXpFz3357hmFe
mKBpD6Y0pkdyCIGzQMzkgWk9/TjhX0cwo43qZSyb6p43WljrEhcfUoTUOelcRMLICMH56CJbfYl0
bG5VRSIbNJzxnfFmeqHx6K3HBO0F6uUqOzHF2hTjQJknlu4st2ftWlbUY/Kb2a0XNGlto0QnCoxJ
plb/9pz+ZasTo/EfrpMnXFpq3He2ZcMv9hyPkv2P5uAeyFfhnq8Ti7Ep/MtkwFiZdwgADLefGRJx
zvuvleHvPnKu7l93XC5IjfnjKqDbfPlvqwCNE8ehKekJBIPn1so/VgGNhiVhJ4ZHQ4XVgA303/ot
hn3mTwvHo4tJI+ZHm/PvvUzxq37uObIIGPjMPTrYf280/f70/Ecmcs/5eRFA1spxmDVFONzPtmta
f3qcuKt7kJMIV+Qk7B2sAVmFxSTS/tlUvLJuleIUrVDPEWcXpP6kK6a5cdsefV8b/K1NIth4a04I
Dy7KrHc5oMZRP34nrVHLI1KKETiz2wx7WRi53BtoRKtNTOgnaEovbiCrLyKJ0FMBcn50cwSCwWQu
St+1S1frIYKMxH9GKF2j54vmtFJ3Xqvb+Sf6cgecvknmlxMSBVPKzyzJ06vSBCMRQslV6eckjbMh
zOlo6GQz2aJX+CvZaxPKa4zcmeXepMkyMTGuyHY6m3v06F64yv/hipvCdGaapPwPknUukBdwvu3y
m8jSTp2ZmlFgYpls/jd7Z7IdqZJm3XepcZELzACDqffukqvvJyxJEUEPBhjt0//bM+uvdeNWVt6V
85pmXoXLERhm5ztnH3Yorgn2ZW8cAQHIGCyJBFqCF2j0H32onfgIdUraHNywHy62enbT5BXEcwi5
I+xIlXnTwiVlFlMyPuxBjiwaRNK2ihVngMSXwYtbg71asQubsNCSjouvxjBvTuxFku7FtcCz7f2O
7fOSkg95WXK21TEGzr6tjjkTxFtsMNF1HyjV7ercmo5EApmGV0RXj53wwX0kTes8dZ0bwlJJhgrK
Wx8F0XGprbDmUOA6D7J060uWYaoDSL11Mn1lwZROuzoiGbsHsC3jO4rsI7kugEd/oUNFN/TCLOq+
HTnflOuYvdeqzGfxLiBZfTIOxT6a+pxYiuQ8Rp6Pt1xawYoaA/8htIbnpTLiiEdE/iw6J1n29ECP
HQaXyU/w6kxQ+7/dieqGtZt0cNw8WsH6s4aZxibXhMNbivLJeHLuyn2eFG3xkaXg8/ZRQ4vHJjMt
09bZUCj9kJQZfj/jQNwAURrn6mdKkbTzkzOPPz3SMNyMdEJ3YQtGsLQrsaJxTQrCibDQSrOXi5KN
XHGcW3J5gL9Dm81KiSy3j9qeUvGNgxhdYG3NiAZbuzdl8qqNt6h3BoR2yhD+0uOHkygz/iqQCbw9
VKf6UvcXhFFd+5hLAkb9opDxGW/XpSnQbnkot3NFt+EWO2hXf0EL6+OjN3A8f9Sg3NNnwlkdB1BM
OQVxnmCpcRYZ0ZjurrMhjdwY3g446RLbLohzE6N0tgoHg1x5ae+EKCyShtuAdptElkocfapnr3I4
ffvcG9q9QAa5CRpcONjczpiYFsa+fTY/miVWHzpv4qsoc8QuVt6AWdnnbBeq/AsVhy7TJg84R9r4
ejE/jwQDxnBHR2NFVCUv91nISWjN7AdU4nwBkK5hNwlo69NyJYagmFZqrvKngJiBwqvec/vmff8y
9317xRqXkZha/FOVYe+IwvFXxkn1ZtLRU9E6wUOdL/HJhsR8V9agtfidAZKSheV5aP3Qv2WnLZ8C
KDb4ISsApjYr4WmEvw5QIMo4AVBTsoudyX+2vXa5R+jrThTymesWMtV67lr/svOx9qagJRBXGI1z
lMHgIhgaScNiGrKYEulp7X0jEE1NJ4Mrmz4+RjzNXO2zPBgOC4jud1FpzBkidbcc9TQB1IDTs5uS
hNQyCjYOdm6isRwnbdFZR1Gk1rkfujvHMGLO+s7exdVYY7peMMBFue+vphZ1R+BCfSJw0G84I9F+
3E4hMCc6lRentDnYzPhLrenLGwiWeF7TPphuSg+WnQZrmDk2RgC4hsLNKfpzLefK5bxxQptM3uIZ
KLZVj2pDoLPdqYndYlo2j7ki7e/7BOlHTqj7xZvwMhRMnOmQqq8zqyVZaen0OKQ++JAWO9PKl5b1
1CT6S3gh2HN6it7iQPX3DdR7qA4cmZyGqlmVjHtBC8iVXWUC062NWGmRxfOz4jNehpRSa/7jyy3v
nOOl5D8JMMt6fpdupqkXu1Lj33Ipj9yCCQwPifDHY0925TzhuHpDHvOv3GDQx6FN9clExdUg2m6z
+IQZeGUxd2tRQt0u7DaNN4znnjT9aRo8SmvqJNpLyxOHSdft5wwWbeuAnDuCFIo2nSj7Q7iYL8Wf
cEtwWDwg0ezKskDhj7Pq4FCifeUuUfBe2JjwCLmEpK3Id5RrNzL1+jLUvtNVkZFLEe67SEFKrgra
C+ki86pjrYy8ozATo14ccWQnW07IFW20enEL777GULiGzS0eLDeQG6tLAOPb+IwtURb3g7IfhxZf
jSwznHEcR9Ylpqkd0iXRyVwGp9Gt5Gs4oz2RqJxXsTd9IymwtKTIhvx7JqL1xw8B20OSxl2so0w+
2jlmURFMHFzZDfUPhid3m4xMCVi6AmAFTr9torjhBtLW2cTARpsWzAeul9rckPrgLe4CzIQ9R512
u8NCre4bZqjXIp+yX+MSy+66t6G+eLQyWLJPnQGxp2fW30IG0E5CYgOPcCHhDPhAh/34jRaX1sFd
3o79oFd0QkW+RYG2lYFpX3FqZqCb0ZTVRsUCcCFRKuop9oVXR2Utf/AW+Yfxgujs6Tj2ftSvh9xO
+pvAt7ryJ9QeP/oUiP05LtnYMx+mc8gyL43NzVuFkHhqmJel+SiaEnp1OGYHsNvpHT70BI9XUjzl
XlUQWUoXZgW2koQTw8t4tqrGrFz3VAY/GIY6myqPnHMW+mbbtp5mLEFdx84z3XLIiWEgUlyi3ErP
a5gVZLmHrk/WJpDt0Un74WhZc3q9JF75QosGDMhCq/p7FBEbK6/GsDyluHsiMkI72RTPFQcNAAKW
Osm0Rkzx8uxsqTj7hB8pn60esOTWGK/fXTTIUwGPPFwT6g949MP5tevC+lDWebmbxsX7mc2zu6aE
ydrHi/ocIxgkNo6g+wCg5okeTfOg+pplg3+Q2yaDjHmkIjSxVm6g8AHXQBm73H/UHXZLL8uGEL3F
Cr7FROkCCWD13Hg0DEezeSR6Cow3TTJ13yG+7prLomVbgpp0hOFiVxjUrytNPA21MG7FI1OBsuGl
g168ZwQoz32zJB/TFD6i/QV3mt3vzk96rFJ0Ztw1GT3LZBa7iAa7SBeENSvM4z6hmI9pcMtzmvmY
GTHmnyVwdyiyDd0riSoOdTII2hrboH9Cu5+u4fyYdWLB2Vg5BF+PQYbsXXqNzwtj+aJ3hQjk4BAZ
q9zqzagZIEs0hAya8nryVouopxEOrOPNB9NBa8MFHUrYkYH91ssGFbhzdM/wLh781zFo3G9Q/90z
b8ahAp2BEusRYiGlnLCGT9I5ZjTOPyVzIM6eNcYvJbiOr5wa3mkT9/X0PBAyPqipvLzKyzG5xIjE
GaZhd078yT5fgvennH8CWKWl7eulXPynyjHNlYvqXqBa5SSRnYV9jPbm5BmydHx2u5Ts9yIt8zg4
o8AjiE90lS8TQ0b2GlH3Qd4zpYuZKMn4cyJ++MBv+tpaKHmY1sZcrludOshhTQOmDgZxixIaIVC8
NjnnsduMUUeAT9GnoeIihY89vYJ1qs809UXEW2Qguw3VK4TO2abwKSGwmDwbTmHJ4Blby2R5Z2ew
l24blxKuU1lgIT+58YjdQw1hjrdNUD1yCADDbiGPLijeAGumLo0OrVMeA9nwQuZcsMYt/sr30tt4
HDp+bZ4omDx2RKFyo4+lHJtrayR5jsj5lUf5dJ4XL7zvGje7KnMgtWUZMngbRwAyvadInru02IOb
WhnHijeezq4SmiEpAy1gNgC9OPoq9o+eV74TerzvxUDztctLn9z9eyTYoWue6s2UFxbRtzg8+mT+
f/CAyseYpZsazVG8m3FKnp0mzEmMOJTMq8Y/s5j6bLnJWu0sPKufnd8UV1M0yE9bg3TBm15PCLbA
6g9ua80JR6VpdI7DzHFw4xR+m92wi/c/8C7by2kcHALHblaYBuBLnxWvZTpPPxmr8epL0UeLQ+n4
Q3NMqPK+JOGUODTDqD56GPpkH90ojHYutA37aMtiSjZz6HrHUcdcDyslRrbGB0DtoQ1YLKNWMbPI
dkV+3RxsGVCuGKg67Tl7JdzCqmRnduypNXEJTHljdzsHBFw/MdhFlGHiQf1O/RbE8NTUI7Nvyatn
FWhEMhJJs0o+mfi61hl3uirvLTVw6WiQMOsw7yXL+aUO57SEIW5v37EneBA6BaDgThoyFZOFWN0X
EfGqdTZ2mrQXvoHo7A6thtBDTzc6PJhKb2vxpX4OPir1TcDRz18HubV4u35YyFzkGcZmzI4Wf21L
JQCtay7fyhG+4rDaCTABDWNzUGQAQg5W1r+QYStOERaqrZz7aJdmoX2rkzrdwXVzDyLK2m8bwudH
P0hK/pbCf7XQB7c0eFb7yIr0PqsqXphKBAj5QmH5S+Cjf81DhHO1krI4uMy8roKpCreN7b8VrTdw
59uqPCVtZ53iUQDNvDS55DjWN1nFj8VVU38xzy5BN7Et+Cb16gPBEUW4LWcg6xhOi/Zgea35MTPc
OdmjF31pFBTWQE/LcEPvgruDilmhYwZ2M68rsyQMxl0OgZkt9d5C59vB3Mktgj21s4fRZO7LyImu
Zice9oqmnbsZdXQ71ouzU7F5UfVMfUeB1YTYfXs1XMwkYO/ENaEYcY7zTF0s+m3wFqb4URdhmy8J
K/uqwMi5mwT1OmUeiB+WNu1VgkbzQErbuXQCBUQCZkVSwOFts+o9CsnX+EZpJnUl53ce+J13yTbE
C7SHRkT3cmYsUE4yuhrd2d1wvM6PKpGd2VKSF14bM2ebyIu8x3qO82cTx/mxAqLm4p+J+iNwjBnj
uACmNzfZpiB+dpWM9Uis08kPxsHk4MVGb/WQmrNdBEFE4rzR78CNwJZf+O09YErmiOZkLIqL2Eh6
8XSyPKnVrW6S0NvnTouxHwW5Ds0/QJ3/N4tgkIB98X9XHJ9oE+p+t3j9/Sf+ITrid7yMCbBREehw
pKuQI/+BrlR/83AtKmTDAIWYBPN/Tx4k/5eLPGkzZfd8nGH8zH9JjpLiB6YDXsiPkuuS3r9ln/xd
cFT4gPF5XLyYCkcArZV/mjpkYJsmey6Jwjh2+YF/JDktbhpuGBIPj6MF1G9ul+lOMY68cqy22//h
Ov2T+cFF9v7D+ICP922+iwouPE3P9i7+s+/Ph7SKO0oD/5Pdh2nSAjxi3/jOTV0t/VfaRdOjAcGx
+zc/ykVZRf31bNe/ONr+ZGUDlu5OHTsDdoRZ8TQZeCM1Y5QNHrHwL77V/7ioGPn4VpLRCC8q7K+/
fyuw2VPLYR7OpndZiBwrtVZ5OFAnldDKuVv4yCd/COBfzXES/uxGfCnHf/1tHW7Q368s35KREmFO
vLbMlf70dalVise/szqXCL8q0RgaLtYcY3qPQrCUrZTT6HbXzno5dWou3r3Yhb2Fw0+/yMI12c5q
1PLDH5tObKux1eVfTY7+x++nLvewVPSakMC0L9fwD395yt7wh1yO1JVaOmL4bOussin/wu16sUL+
6TIojw9ySDwIJi9/vsFIjuqwcSC45FaVQpjn3EuMZkCAw3Mo7Hc4F8jUkPixqVXluOzphOOAAonZ
/TFSXJDcp61I7pumAuffNENtbUnUttAGysx+zLpajeuef5rJXA3FaFni7gaNAMSfGo3V7mk/EXRq
JHKAxZNp9/tf/5l/d/MqgSczkJ7H4E2wvLiCFeSPV5FBYsmbSsJlxMmx83Ow+g2P22qcy3HbmWS8
+9ef5/yTD8Q7oTzGpDxE4oLh/eMHxmHWj0ENs5zsCltTHAlC+puLL0NE+UcQtY914O0zxLwQYBVh
1RNTdNyLZl/51RmEERKlNfzFzc5i+NsfmavABs3xiTWwYgZ/Ju8qz7I9pEDieS3Mc81KBvB2/rl0
eXA1uZeeLNxR6399Jf78fLEp8y81wlwClu/wz8vJMrALiF2yxxwz6mMi7HxXFd3wD//0/zo2/Gef
ouyAD7qUnzKL/v1y96kHwIB9HsdHXa3laOQaop//F9fvn30KbwFmYojKMvT+9BLAAOdz7rx8ylDE
R8czWOZDVdz821eMdxwTGNJKjNoub7s/3jpNWJUW3S88imnzWbpy/HCa1v3xFx9yGeH9fjMo2+dj
HLbprPVYV37/mMmB6+4M3ncb9iz2NgaX/AAaPtQ/feLZ8LTs+LUDnWwfYte1xKZgtOBtsffH1qYZ
dTHe9EbW4sZLU3LyEIZVfSNLVJxD5wMrW0+LqZujcVHG1tnUQrUXHCiZlXQKSa9E9C+umOME8joW
uGtv3L6Z9SmJPBx+cgZrtEadyPpDJ7OKzGObGPbBSeXeLk2MjQr0qV1uoj7JaOpqAWM2FYa71cAf
BKti6YGYIXY2fZGwzgFCmBE+xVJCUuXB0mN8S2JHHhD3puKVbd+s1qZWVnddJGW/PCA9LDaopyQW
+6FvDVvo0Gm/w4mg8Q7IIycy2/hZeYCFJCkPT9tkwEFp4wlqlCiJ+tcCwkI7dHO5a7QXxPuZklLc
pdYAwdGOYrNDdvFuq6bN7S2d6kF/ihY9LJu88pggmoJk35lARZNsOFvU8wZLjOo2LvaAJ/B5vb0i
khc6O2sOfRLgGArHdZOJoNkL01eIIXSx9StbNhavb6fzwCs6uKioAKJyynY6uwVIXdTySDUM1yfv
6HMP8IbyM11sf9QzotdWp24P2TL3rGYHZgN6ZawvV9CjDBOqnu/F92aaeOWlvLNvZpGidRPKwLOc
aRNcOqNmiyRrtgzv06zzny3KHh3wcQaNuua3f26HlpugcN0HdGXHuuUfw5SMOgibpc2HctpjeYXd
mULCfc1FOtvnqc4SAzyzssNdOAMJm92yio6iYxE+iYDp2CpoZV7cWUPXtDQPCDj40KPzhg1Gb705
+MjnrYX611Br3pbvgRxK+HbJgIfPVWl65rSMBE9TPSUPDmxjwtPDpZ0nYG97aNMgE5vOLpsfg+TQ
sgpFOhxSJy9miIU+SJOxK3DDLkmVceHxN665l2YHe5+Fs2PgVK3WmKdR3AZZtsToWpIFNG1NmNzr
GhR2YrDArqbSSvodtCmnuNL4/dFEsjE7jVaffzWYfhlALTH5Ze27XQU/rzH5Oq6tmnWPaivs0FSd
f4LLoLkeacOlKh6l6yuY8qlbg2asiY+XkwXW2y7NTdlMlTpqOpXbU8bRarjzcAbypNhjRS0pKWeB
36RFULGzwpEbNCMV7YY58dMtaoag88fLBXygRVvmxpOBO+2ruV/UHdMd8e5bjdZ3UTfH0bNjUIxP
1qyjY1xyWMNEgja2LrsBobzLiSfg5E58ksudNb0jIljdOgfGjaI7KWfYMbqoPuYwHe9lUiSXqD2h
CrMNxsYjFplHXoYnwPg+Rz/tYIDDGr7sk1zTf0TJkyn2UOq8epPGzqX2yB4UTt2qx2sfzoE+pnGX
V9eLpya2QKyZ4ToIko72jj5mNoBBXPVbSpCDq0Z3g1iJgqqy9UL29qboioS2Txc+F9mH0l3uRNAD
Bg9E4/5gSIt7lrqENNn5wJBfHTrWbMYMuf6RSqPOokbG2kpt8x7uwVtvcY8Dd6myQF/5TuM/8StF
ZzL5ARPwuiII3kIzlRuQa80hpbeKxzZrCTYMHh5Jphru0QracNz4dgFfQCuUwSZSQFh8JnSkoYsM
Qi9hpvAkEvhWZ5+NA3PJRLYSP7GOHl218I2HUlJcFffOjeVC9DuWQc0Ez6VsgzZEPNPLPi9CIL/S
02NzN0TMMI8e7BOS5N4Y+gwF5gLjpt81n60XzFc2Amu6dutcOethSIoXZyppatasVvslrZASiiqR
zS4Ng46sSFYygpcRw2S1OLfLBKRrqy2vG9fJwnsNL65XbpLedU48m6WEvGFZV1UzMjKDgwaJsGxE
vtNVi/ASlyOgu0UJUIWCrDdEzeAyvG4nYf3iWejeZnr7PmtdW+1qXBqqxxWmWR7ZyRgGIImuibwE
MOtW48TgkPmtxXFQ42CFiBiWYPMmrbyP0M0dcTEkBOgeajDZyusSQzVUXFp382DV+dqGyGEj6U3d
t1uNXbRrgOETgFiSoF93KQPF7ZjpUWyNlPFbxsupQqwVibMGXQZSsK196zaOSmI+KGD1I0AW/PCZ
w7RgyyKfPuWGfqgQkfxX2YdZt7aaRtjXnKamAN0dP8p+SXT8qwuGxAVkJ8uXmR1cuBJx5/U0CFSg
CyA1S7hWFmQIiPNte0Y57K4tHupmleZK3/naH9kxRoN4LqLEBBBdy+B9MY2+95hC0FbTuc46F4nw
1sIWGoZqXdnDxov8ed66NrI1UNasmA5OTxp+P49zi4rLBYHbourxlHRNOFAj01J8y1h3/C4HkBIr
x7cbCrcjC6g9qzoTDdqMGLuV1bCKfIMruhzKgamxHbKMCKh1pA3Y9fOaAoREm0JkKXyzjFh5rML0
8lcdqqa8cRED0w3wlgm3RJ+2eL0LumeIs2tbxXcyJvjzaMEEKtq1gwNPnWr+N5r+ENsw3GYVA35u
rcKHPL2ZmCUHx6arPZSBWtA0bG7mTv7qE9eBAd3Qs11uuzz1ATr/fWP3f+LSf4hL6u5fiEufGTjz
znz+Fjr8+w/9l7XV+5tDitq/GDF9FysmZ+B/6Eu++hthT6GoP8HbGtAq+N8CE0FB2yVUGCIB+dhi
L3a3/y8w+RSqOFhkETEI1vIv/luett+24z7hbn4Bjowu4heOlUt6+I+7ftdLA4DhMty7qMyUQQ76
2XTd+BpBAjgrqgmuTdY49yG4jL8QfNDDfj/98+EKqcfB+Ys+CvXzkk/+44cDU7bVkk1IyKPKD07a
6We+s8JroRDzd5FNNQqwU/omySSYAT8XGrMPXZxGtOK7u/Dv696W930AYiQgrPISJkv8iMEQgGpZ
jZJoHcWDO1ek8X1Sh+IwCjncB3nIEtp7XgtVmM4PlyH5NNzB7vW/qM7NNlmR6mEdU46nKWVm5lFd
xgDdKiqT9sunc/wwlbHcEQ0NPqdCNAyuzOg4uwF6ONYYzzMbRsTsm0IObfQmT7yQeb5XQ0eqgBd7
+jiYSHL2DdJfxMEKczRx6bSsRQzxcT305T0jnBbUTlhcUxcSn9H2eAWb4bLM5ELfyoyY2arodfMd
jot+zGs80pveaZLvGnbAW5PF1VYVs9kEnRPi+zIxAZ3Yc/t4O0X54Gw0Bsdni3Ham1uMItvlxQIh
CINcd0ld2GK9TCoDjcnL8IX0LyTlWYBCLNWYb9VcBhj3oJkrzkrbARHxwNuaKtJA0q7N8nXImQTe
zUFO3yTTpl1p29mv4DL0pgcuugkYjUCwiUV/7fXYSISRFrE+Zzo7FAY8YTmymOPaQLvh0d8h3RDS
ZKu2a+pB0qs1Tu/GSymmnKlQ/MHmsnhboti5ghVPqHGIh92cyQYAIBKe9Ib4GaeFtdEgxGk3s2Hi
TNCUdincA067rW5+hP5Igs5lX8z9gxGDwGZKXTbo98LqXealNu0JUokb3Xf1ns3FtAl6cPfwbbpP
A/2DBrGb0Ma74hK+RaiqD5WcuqPPAOXeUIF9W4GN2ZRAXbxCxz9YL6xToXgpN4sT75LKNleVVbq7
REvrmFWF80J+GCJuLQ2sG2dYZwX6L6RO5vIQ93+VKXPhtctL9VGz5194f8+UfqSEb7UDHHwJPI52
VW3P74oKYDzVQaxWqQGJvgJOv2wl74ZdSXnRsaO6ZHHFt4EaCzJF1xsejK8GmXjll1jFJcOJNe0b
E4P2+c4jUvdTBuacZC11Yuyi8NHtGo8eH6+Lm1skJOZbXDLw/NndGDj5xp8q7wqC99aJ/XafJNGJ
3swH3bl6nZZomLWLlyjaUq3SX2dhV+6qkt1tDJjlghd2cMi/jsI5RaH4bgtOQdKOf1rOY6Otm0VR
hYv0spqH5H4q0pfazE94WE9RKp+sOHnM0/JBJM0BeNcqlOWGIss9gJ4zHhG2F1NH+xFNBCWhw1Ve
qa2MKVqt2k8rG19aRfeS4tnn9e6t8tjZFxF5Sm/j5cNXIt2nJBcfM/CNs0/87tZqwwiYO4aiTmQ/
ZvKtzPqn6UYb6zqf/dNAp6JD4tgdcba2P0uJekEVwUlLZoxmiOFSdiCLiu7JDitswMhJUcVN2GNI
dHVwbajSJFXcPrlzcV2TXpP2hC+IgtrFg61LXQB7OS5qQqFJYuQ2YvZXYCajscM3514mCVbWMqe9
uHrCk+ad2sm7DLuz5lsmVrXJaLfcTTSa5PnMNLl+s7Ik+IndC2xc652ycXwaEQO2tmfqR4LNW1EV
8auYGkZ3ZF8l7gxQlKeBYaSbvY61MXsfq1KNe2CNp3FV5Ow99YdHhzFIJXB2efazEs1DVkq9NkgK
kfFvZuia2yWN4bWVz8oLnpLghp7bp0zSyFnm1Y/oMuycGsEhWkRnoygiQr/HxDc+KPT7CpRhavdr
p3EpLeXEVwxiA+n8Y6ltTvmMqXVLX9xwPZrCOg8EjUBa63v+uJupDQg5Sr2zcUlvCdg9mGWixVMB
yqy7LcHmbW0ZEGeQd+msPDett0UyIYxH2aIKMUbjfLnBW7gZgYKJSwm0xWGYgyIrm5++xan/JrQ+
u1Ter9JWvmYm2KZhdd8n5W3eOvcOe+aNHWSn1jeMJqwQxx/tVGVEju8Cgs1jEtx2lt5m0qIA2Txa
nV7hKhgBZGAZTcMjagAs04qdMu/yNUknqmoG75YjQbFKtb4dh+FaW/27Hqsb6ifXJoo/jUQanyeY
5Umo9nhsr2CyWivc1nthY9+YyZUtrf8Q94xjI31ToUH1mfXiyeraGS3ObjTeJuVwT+J37Ttkwmw1
bzl62Cvch8cRwwaj3nBlawggtBQXkdkSBDkY71lcWhUKS3FEnvpw67WAtbI4BD/vtNdT6Z0n7Wd7
F2EQWiluIzgECxb2qwilCW5nlmMrKJ1rJ6ZHNEO524gKZhUBOUbYHWP6moTqXVWb6WnBaXaqfPeB
mlWSkKWLjFXxaQuHnE1YFjE3Pb4kVuCQ+9vmNQixdYlNcMgWm/7h2qfJl43GKbWreT9MCbjNnqyL
/NSjD77QHUiwhUhexCAVhdkUGKWBdVbxDHWAlYZ5d1aBPG/iR2gKcdut9bR8Dqp/iOryxTH+7UKO
82VSnJSu5yh4Dph/5EGxw6yBC1OdApcrVXjbLsyoExchCKfpjIRpmpeACvHVgHlk1VkYde3LM81B
op5vXKDLY+W8kHB7dgFKgZsM1qGbvYsyAZwYQej0Sk1B61SVt6YABkfZz4fy27tlIkBQzXo9t/4p
XngjLc4BD+ZL0EBUw3n52bdAngy9pqbTPxjgEIFX9CenY4W84Q0snNr9MVTqmfzRpSxbE0HWxZeC
1Boay2zSMoMiZiZImG3MDdWw3YppGonFEc71gbLruy7Xj0mWPBddehXBcsIkQlqpupuAQtxU7WNv
d4eCyiGO8mxYODUl1dMMEJjmXoz4ly0tXltaQpOG91hzygIJbS7y2N7q95DzExXBR9HaO/x3CdfG
fpuSCUm1PpFI/5VFmsK35tS65T5sw3f6iR40cFwFatnJPG+PlPogAcSTcQd/n+j0I0GeWNUusU3g
fadYzVdOryGXjqxVxCopiymjfW3bhyaJ6FJYnLW2kw12rU1cXiozSbBPqrrupqjdwIODmcaNunLH
YzolgCKy5joLqO8Am7PyG4aXgIsXDsrtHcyDr9ammGJ2q5QyvrYnIdFgb6TZaGumx7i9qGm4BvlA
fxf0GgA6hSm9L0jKKoFfMH3IBmqE0mDUB0RifutaIIPDkBTjcBhsYB52CuXNLWv2zYtt1sS24n3t
ZM8TmdMNrLxd36P1ej3uXbvYgxmhiU44hDIufU02geBDipdojd/r4kNJ3oyjqcYqThzZ711MP6uR
FWXVG/URtnC9WtxIeHtpN9QQNyy2FxsiyvARJdvwOo1xeWlv5ReslI4jtmFDPwRulRdQM/eXygGQ
LfB90SGJSYOrmpvo54QXyCrn+zod25VulbUvrAyQqeACT6yJGRKB2SZz9UZbFz52yQace+sKj2D3
UrJ1O8RxcKSRxF4PLbEC0uQ0I9RrkD2/nJCuZ2TMl9zq77BZvVA+cIhp5gbczcohcmR+bko/L6+a
C400C9XtVFxa35L8SPgYg45nAy7x4d6V+kMw/sCrjkvbbikDqgtcQlmBc6wm1Izeio2wjtp7Kntf
MpMcbBZqqDhrD+RlakoWXfXaRHbD0gYrORFTvgHGfeim/FktEDGknrY5qgZ7K/PiFwj+F2KcvxwK
Nbz6EFDK0rsTfXhIm+l5RLxxM2tfU4w4+1e00magomeXHMBytUBBS6X9s0HT2dAocdmbXYnIvMuO
bQ59BVe4j8d159GMyHT2IDs4YhhJt6rldxgaZNe+nT+qRo8rKBGf/K6fAbgSt7NvmjRBdQH0zgjT
IpJdDV8Btms5J9dtR9u3xZIJAJNk44oWPbN2Wsm1UQKZd3FA0MQMgZzr1LZXVdbsu3KiQMOu1m4T
P1U+1jrtpdMqH3OmkmCfsAOdiejTwBQ6Wxh7SEhpv/ZLFtfY3XTyAQv0qVX+xmFYRUsZisrWz1l2
7NZnoc+eZE5RdsZMY/HkL8dmgF8O14iuW1/MT5btz9tGEYCp05dWtg+UvrGvZ8m9kIX7DnXPtcwO
jugAnbpOnsiv2CBGC0g0G0TSi0GA53qVJz0HxhKjlCqhDSb0VBWBGXfgjcNj5Q0+k/CejscJUhw4
ErrR6KmvjtRHlDvM79jeu0X+JFEjXoMaxjdcEqyGZLYPGDpWrCELgh5ET0g1dnQLi5XxBdofZN6p
s61TAhDz24OM8GYD/yNwPtFMtNI6Su84UTnIr1PDKbZLMFIXuPpgvxKSwUtRcpwbCk6WROLkz5yT
BmtGStMJu4b21+j3l/NEMsrLcd051q7VbEetHfKiTct4ph2KHxDba5xjqXWwHDgO+ZCN1GsuPdk3
Y92o3oeiPlUQf6doKh4QO+QuUhPbRprU/bdUBMPay32AvaUz0pWeMIpH7Fa7/8femTTZiWRZ+K+0
9Z4yZpztm4d4MSgmSRsspJCYcceZ+fX9kVnWpYhMU1j2uhe1KFOVEA9wv37vOd+ZAlG/eqz1V5LI
Qg+UhR09+rruv9sz8HzR5uqzj20RYMYc4jAopvFk2SaTcnTu0MRINj/YaRXdZ60UdJAN59CZcfJq
M4iEiRBoZHJEj5TikJolWt44rNHnlnL82eaJcVNGBQ39IDqN4zRsCXcq9yTGk8UQMGVaiX6iKG9a
IgSizh1vqSwICdIyca9jY045w4yNdxpz4IcMRZKHlgiOdW357QFHq/s01Ib1Ih2ew5iWP+YqDO7n
am63dpNrglvG+JpW77FI8ieRktVRtyn2tKaBCFwLaW8dmciLEQ7jXted4LAl+32G840+gxEeBtqt
vL80he9bmOc4Sup8WKPahNgUV6F3ihSq2H0EFuaRxnryA4B8/5XxlnPUHkktupyont3auMxdaVzM
qGNXjBDDM6GTOyKwwAJz3t+PBD++FIsUkYPYROlGiF9ApEiQ3+YNFkpLes057OIR90LiHTUC9VVv
wXgaBGABPiH5XNOFf/Gb9rkZ+QTkcAaCU+8r7XgTEm8//QbngyVWNWGSc3DqUgJpTVDZILtBFTOG
o2kCGOu7m8iMBFl3QA3vLFxuAGF4OwhiyJwsuvVNAhTpQahT3/T1pXb9fCM4+/PPHh8yv/L3Gk03
ikih143vXdcOxzrZwHgt7RHyaufzhRtDcGjivj1Lf0CL1DSo2V2j2FiulXyWvTXu2WyKO7Iuoi8Z
odykH1Ls8x/7UxNZ5aXuyKhchVmQPIasJAeIQaggWr/OQK74EJ0BqwccwwLvGht3SRJtRJaGDwp+
k3g6XUvbAI4bpPYPAtiyL5wmxGsXK3DoRBNcSQVhqo6T6RnhTPwQDcG4kbkX3CB5FsQVm+lWOW2z
dQnDWs/EJWMDHy34pZwuT2RZpTdmkLOAj17DQHvMnt2wrW5z2yxvgpjRHzN988ZFtXOXN0N/BXdi
/ppbbHp4CLw7gGITPiZrOrt92N0wUZ2/slW4FMmi8je5dLvtkOSE6BDqkV5Uj50fwoesXrtGUU1S
vl6hN6pumdK464rZ7WNtUdUlNjxCC7gShtaGDYdDX4MJr4px9M0GwZgQO3fzwkeTZtOfObikxzBQ
/k3oJwqzoTFjPSCDQsym/QDQuzgkACgWqU+z9ZmrHboJpkef1R3INNNSL6hh8g27qrltrCCA7spf
3RIisiZTKFqLwCyfJxHN59KSztbyjOgc2O2NGsp7H3vvPowImWIoVK3tlIaO7kr3fg4a4pyg1TNL
8MC6jzLmEvEMjIpwJTheYXrWsmof1Wi6Jwvz7NbwGPStcHhY5B/7k/UQGWaIbDgZrYM1QOsxgDU8
xaP2riI7YEKeSdJs0WaJTe/aAlwjpMVLmi9hjmbojV+qsWrqXR/HX5wyLan90adfzVZOJmZVyQSy
Kt/vvbB1iaa8dTbtUFb2gSFl0J9yBHEMenXVPpSoUB7TqGACOoVhcVNDaAXpkS7HQocPcoBo/5BY
qr5DcSToLPDnuB8nsfXDROOj9rxP/TyqrwUdwCfbqnFSCw57BtIyHuKBfdJclUV+8RYuuwitDMvL
kpzX+Il/43pNt4PwQM8Wjx4DG+02h7LG8VQE1s7vIk6EoRSa4NayurjwWOkSULN46AT0iulibxx6
3ziWibOU/2aEw0xFuxzX5z6YRMbb3poPvaN/5D6WB9mq9HtiG91elsNeukih3Tj/pmHDb/25r+ic
GXQnZt6ybTdyNjkpQTacn/qtSQrZzOBXgF/iUEBfV+3qIh2fghDV9yaKWb7plYD6tQdLXDq34yya
1mRBrCZmll9FEcuXJkuKb5FFGxQeGMrwPozltJrSNuKMOBBzmDBrfShKY961Y9Ckt5U5ohWHWwPT
Uwc1a2M/dZz4CmJkji4oLErXuAFW5aVxt+Xs7PDEx2E/GJN3m6AVeQhoW7L9OF13VXVEXKHmW7SX
eYg6gTZ4dtB9HD75dR4QN7eA5umz+wQV1yOri1L9afbwsHPWSkh1azrMKNueRs95mIU+jGD21wUz
sT3aDPcrGUz2F9fou31RWswz58yz16qPwPuzLJevsQW2mRSL6GZQmQvpwutvwM7H8Kb4+9f4XcSx
kRk7gqWU89iQ51TsQoLrHlRhwRBL0lpiLkCtWizvV5FZ69qPjb3FVPlIsjh7w6Q88uqAjwO18uFL
V8k03Wg0C5e08sfvsZPY9LtmeZ/igRTwBGL7ulPVcBtPpb2phgBdBbnrcq2KQoPvCo0l4tjOk4fa
CI0jnuTu0Z5agwgBli9QzHH9GTvUa9xPoWSDDuk6T9lWMZa/Mgx7bRFkDPTjNopjdTCgc29DOXMM
sVSzr7tDPLrMKyxp5LTuI/M69+H8uaMJ/SpDWnmF/d0+R7hmeaKWTcpCw9HDrEd3Y2Z0jljuXuNO
0cqWFgwRPKwPjarVo4xNWk6JMcynuaWNtw6Q3W6xhYut6MoAe07nzjcD/m+ac5i9dlhy571ejL+h
S11WaY+CGOfzpqep/MhhMDr3fi/PHEz1zq5adT+EhnVCm2DDs3Id7462mzw5cInwG7rjWWOj2hSt
u5wDk2paW03JW+HQ00xUHdzHMoo5Kxhp96Ck4z9j6G72Rl5JIhuNBA45neKXaE6ItZCDF5QXLymD
eT1UGb4MENJJWOtNUjDAIgclDZciRKC20U3ubXXa2XuHBvn41CGlvuFEYlWXyfawgUbzNOfbWUXw
HQct6xs31fJGmKoLmJpXOVWgIfUXZrrZ97oWkAH8KiEaQjXtk50ZIDaLmFZyo6rvc6aqn6XdqB3l
Svc4YNCmbRS6X7AykvMcYP24bxJfHkZs6kf4ezRurSyHfA8X66Ypuu46cqVxbLyMIMLUTW6kVztk
YGCh0ibKk7wwFYz9gBeqDe2XRZRU7Yt2ohC0Xa/d5nHfP9JFI/G2RdSCSgeXmZgWjEoXlrvY6JJj
ymJ0xs7hPPJavDaVT/FAM2pPnlP7yWjD9mEG82uvRqxwdyUrTILzzeENKMqkuhMhUwqTRueG9Ake
rNQwM5qyemXoUO+HaiJBACABUqvO4JNpGNSbK1cP5VVR0eSPgu5OdzTLLAI0H9pEmVu3Cu0TQ8WF
0S6cYhs0PHJc8hiJgxgiXyjqDaxNDFjkSMXfvEHYxdZOZQ0Aod52Pk0mid36O8/V4QSn2h/BYBeb
tjXMWz8c5+vWDOwdmfP2Jpj87lINJmctVHVoNExSovewOSm4Bn0bRblxm5nzQ5iGDzqLxk/AQMqt
Z/jtuOKfir1v5FsiJNqbHwvT8n3OIMPQrVKv1NTfgys0KQHCOBKTlh8MuBIbSwr1SQtNr0HDJCxE
XH0tU9F8ZW0B9ehP88XMmEUmHIOu0sqdH2ObfasNfHLTEm2zrZlkPzEy/FZk0nqooua1DKETtji3
d4oODPmgjNxWZu0sYM2SWVSHEOJsYQy96bPReZk6wiccMZ5s/MPs1rA2CEtt6iMN7PHWr4TbwpWk
Ybim7YfxNtFZeRVxIJv9sbjNPDIVMrdU59IM1MAsoWrZ5w313aj8/pHF5w/Zn7fnJEYFZs+4kITc
mKjK6BY6ryjkCoyGpQ33DeiExouLIOpAej0Bn3O6pNbLQj4Z2rV++AF9R1sy2BujgtyqORkuep77
bTbBFIEWWZ1GbZ+LINO8Jv6z4+rgYDj4ZKfcim5hgSqqY5Lt97VjGC32VbO87nCOrWxpXBdpTeS8
b77kIkmeQkmbDDoSkw6z3Xto2Tccy/wrlYfBhQ/uWeY4KzFEY/2Vxsioyudh0ypHR53NlGlC4a5O
a/EUL8HrMTJZyI7EPfTd0TGlXudDdQHyuGFcYHzqG+2cSRFEjNoawyqJluN+Z90osInPVcb4ZRSo
2gLBbQfMWDd5XfFTd3of6MG/HwmcU45DazN0Zg6uM8m+2caGZ0Uk9mNdkIyUEQR4pLY4Tc741ejb
5d9OxutdDDAE9Mv1kFVbWrxXjjS/4pI+C+zdo10cRyv8lI3VXTboC5LNkp8C3xs0j7u408GT5czk
iEAWXMPXGFeG9o8Ztaq/MofRfA5LuqEdoS9Yqj4Nfq0QYBnmThvjAwcSugAFaQADVTeBpOX3me70
aSaxEVW8r9E2Zn3gfgOaQNi2G4cwGfBw7wk5KIuVzPpK7WidTafRcPQmHRr1PLD0oWEiNmxOBdb+
NAeIlcwRQqxq6Uyp4VPLJ10Sj+YxNHVwV3CozB0yrKfsoZlEONC5j7Kr0R8qeiEDqYzSY2pMxizi
/Ixzd4ELv3Y8Zkadz8B+dK8XGSiIjEkdQs528JMd+2cGeYNehIyClZwpHQfHYJUkS/EuZ6sDsO7T
G9YhkAzLj+brnrVwP+IaZMPqn3FK429mcr+ZgbLctJzej/aYRE8mJp+dP8D5J3oJPRnBK3RpVnbH
JwZlDXokvL9dicJV3cWyl8Rd2Uy4NGJifiTJLG4orT36tnk7OqTRbPxlnLu24gHBmzJb/UjI2bxu
+zk/Tw6RVZwo3S0AD7muOE4XEHzgV4SMG19zCYaAAOq4/WpOnvyEgXVkxGR1MOHL6UznuDI3nie9
YzkTkMRnkVQX0zAscjO85oqtengsjEZfAU3oXnyja2gJUlwQBogU9LVWLcE/mZ88AxNvzgS8SebD
U+odQ2bT+8p0e2fVoOQgciZVhDQVJolelewwHveDYL+d04KwW5NigybMNFj3tOr6x67qiVMJs9J3
tjjpq6tptIjSjduRbE9QmQbYhtnViLNRfWXUU7N3X4g+OwmYoZdADASUxrlxJAK+Ywg1WpAnUlzg
OK/AXaa4DX3b8GlWkgQSoaMsSMQxxKWIOJKlWE3SbZ674slLEIURC9ygtzWqRD4V5DHseuSkhx6r
zJ01Wpa3Gto/tLOhdaFOdPEVTMYSviWx1IfSpC5LFlgpKcYD8XjDLLdAodAcFKGtNwTYBCdTBQ8F
NA2x9pI4uyacNzqnOPZ3kWExtuIEjFvWZYM1zb0PcfSnrfP0di68gZGwVs6N0/EBrnsH+XcT+MU5
II+a8RJ25kyxAjKjA2ptFMbGz1N7zY7N/TGHRC3A7aWD29/1UcXgOYnBe4tgmB4qr5OPACXjA1pl
uRKhaHczsWfXhH4teT93iS2/OlX67NU+nQuRCPgVZn9fWrM8mJSsn91Z2rfgt0gcrfL+a5MYWOux
Pl+pqumLdb4kNioVFrcYe9N74lTVXS/mb3i/jWFLd1DRoMo9E3eqNRXOykgzhmMlLgdKpDnLz1WV
+7e1i103gPkSIDQNwu9D6hVQt2TPvNy1GEqwiBm1afy0eIhrEx350wKU3bEeOMdYu+Y6x1KfrArw
goxTLf8SNjJBshD2J9WVHFmUtr4pkNgbJsDelcmMgfA9BMNTWYsjo8UY2lD1LYnUfRGZQF8V50S6
sVyjzj1ihS3JD0BELeuXIGJBC5TxVvizyef5IUNcCVYj/eGoujmTSlpsOaZPF0G66g1dZvHAqN38
hKy0u5uYAl3SIqddGs0tsxAmaavEzMN7xwgAcnZBFr4U+Mxxb6Ump7y29O9Gu6IxBeZTr20740AZ
iKkixi0XW28S3g/efxQiqnWfmriKD93sJPSjjHDHOfQA+WI+dF6JqldIn+R6BK47J6wYxhXKilY1
BMRvXquTiEy+Mrmuwjba0Fj378x+mXlyoJv3QZkCbM2dbFgVtYeBwepsOoSFFXtHOl3WLTgFedtl
UEyGqZAXjJkOYfAhogAT88sxLUomEgORVRAKmp+lmSbPoPAXLHc+YxMOB0NsZVE+zrTHnmnZ0V+r
pXsVc5RcEapTbyX2wG0Rl8AP6j64Sp2ivckGgxBNnau1AB3yPapdtcEZ0MOzQD+Oay46FmHBBBNY
MJqKoP3UeXN17UwZQZHAktdmWVn9Km/YPx2zZLBhU8mhOrZWooZPnrjTJg0L55NU+XQxSLxeD0rU
T8GwrdEyrCPV3hJlPaJoRfmtFFpytFDEmAcuklwfrggYIn4y6pPoXM1usOkmc+xWrUM6X+H2xRn8
7LTpnJQ023A5KhNcRPaTO5503VTPNCCR1MSkSSKNOlc0c26sQKV7TrT54zw77c1EbPp6nMzyi8Xp
bh/jk/gcNYl49okFeXVLvRQU0l2haIMoNXoWqWVW8Qgx4nFoUMBykLgRU1OfzLIPrjtzpqsT1+7F
duEnd2lXn6dGGntG+DYdol7eMiPgXi1ntAglQxZwpPkcPQWZOe7z3FTJhjJsIVjV6oY42WKtLYf2
qzdU3Q2xlOFLEieEkTh1C36P3hG+wzy7B/8DI4vRmH9h/jEcYAKXJL4LPVxhpicQTbJ2ABMMU4fg
RrfbMBy4hH1JgLZ2Y5K8PLo1QASZuBv55J26njqzbbCBMkZV3cpnQPZgWcgMXKPa9oaOvuXluKyt
Zjq+SuQ+tx0HeLGxCrNAKa6yGiSJuUJQ+aMtKUOSeXoA8o4oxupPXMc557TjtuitbYQoECC+Yqmq
YRiA50RSYCef8gZWA8fmrcWg+TJW9Ac3upTeq5cmKAA8Srtr7VjZdY9ebItrst46tT4CEAKmgti7
ZLbuumgk89hlzm8IazFuekbzga/VXgSt/7E0L5pTmvKms5BjTRsq5OKg/MXYKnt4ZVM9h3ua4Q0y
TYRCUxQUn4updx8DvxnKQyQM+06Ta3+KPA4LW1D7Bi6dRpYL3StMttiMWNQbJrTrisH6yUrweK4l
U5/YbsdDT9w1Cv0hfJgKrFUmCtr0A/GstXj+/nMb+AAD/Dku4TrYS+2Q//L2NtoSXB7ra3roogRq
kaEreUwzmxWzZRa4Q5qjtzhSxq3k9HmFzyuBcqjRI55/ETvf/nnF/6q68lamVYvpe7Hr/ebf4b/z
JqapFY/SHPy9l4zOOk8wSaVOk/3p2P5/dfl/0/H75Qdf0m/+DUi+filJtbmgpEnbtGveEFOX/8+f
4nLf+RcmSt5pXK5OwFiZ5/OnuNzz/wVv38b/yru+qMT5EP7NTTYsE+F5EMATWD6HkPfnf9Xlhm1C
PVjeKeEjksBr9I+Qqe8ixBbqqoehWSCFRmZuW947H/kMIqzK82BcV5hvTpjWx0dGUZqAQRTS67kd
ul3T1P4mY38qaSrM2ctgDsHPuk6mD2y0C6zgP6/qH/8U4LHLXYE1wIz9zvZfhVNjiCCd1raMGQLY
PhFPdPsOgSrY20o3ae9gLUbfaWXOH6w6b23ZAmfw4nkN7OVBBLgA3n2twFeNoXFmuaGT+MS8hTCO
avyRjWKnY3iYv7whH36Sf1zMCz0eHNFdruOG7y5GSIjvGTkZACRkT5sp6V4cxfnv/3IRMIA+t2Wi
6367/gA+1XHhGUy/ytQ6GhyXN7A9nfvfX2V5O359ZG7A38+TCpdb4Yj57u1RTd9KgHeUor2885h4
r8BnP4TBDORo/pLP6ij68rbQ4fb313Xf7hL8hjB3THLkRejSRwv/2EV+3SX8UBtxSxAp42MjXEOD
riaUYqJ+jgQq7F1kw+XA7Wi+OIvciNNvSFxmlDt4tNE+bTrCCQHJAM9YOfUgHkkYCDlGluH4nDo9
0FPXNshvMUrLmFfYxXp3Q3A5yQwNSM0WmOlDomlYDZCJ5FrnKE2OdTXN19OIYutod/OiGrAbm86h
Nuxg1XexCI9howPAe9rtvDUjIOOpypwnfLF1fHD0MvyBEhVYWw/jEuWIapgj4KalufjBr/eXp+Y4
1mKJx+Jtg6J6Z+uA3sbwoI+7TVk1+YUkkI4GeBh8cJW/fFOBw2tOn9jhe8YJ8+4NJHajKa3WIsnE
bJE6tZrAGDMCvjX25q6f7Wr9+7t6SzFYXgnH56Ny4FWz4HrB8ue/vBK+USqvS7AIWATDrYwOHTMd
J6ysKjMJ4pHeBqm6+Oc3iXHDWVxDOP8Rgb29KFQmik4fCC/esdtGKyhDSdMi1AxvqwkHwO9v8e1m
/sctgkMxA9fyWLFp7L692szL0WuLUTVSy25dapJWunDUH9yTtTyZN191iCGEZ8ca7LJp+e+fnKVs
QJluuOFUXH0VgpsHQUHjc1UzbnsQvcLwpwkOwa/BoGiqUS9VqYv+yQ7s4MGfEDWTHSXEn7f//1UG
VcZvPWwXOb+U39K6+/G2zOD/9G8wu/kvgb2F95DvDR7Rwjv6s8xYcEeWzRLps2QuVjX+5JcygxPR
Ql93YHHwGv/HxGbY/r8EiSU2BYaD8Qv4zz9xsb01kvHXUM2Y0GMctM9M9t5zVswg84zYy4kQMgke
iA2iAspOZHe134jqg9f33brzx7Us9iU2JSxrEKDefiR5T5OlKRAsLqOofh1p0WMJJjrnO4Hd/dmB
aKg+uOS773K5JBgZy1rceiZPYKlsfll6vFyQq2uj9Df8od30nDC3gCnSD+qjv7kx4ZksMng1iAX9
48jxy1WKwHEJ3EIUmMQhofQBtdTaZ2gLD8CuBP1Cr6o+WlT/5sEBZ2E1YClwSQl7t77Rx1WB1wZI
DboJGbc7lWhgkjljvhR08f73y9vf3WBI+8VmHedHXF7iX39Gxly1Zec0+/umUrh9Q+/VlUN9qI1e
nbDeMrn9/QWX5/LLQmc53pJoQtlHHQ1bxX5XvvBCmr0EOLrqB9DLzfSNLrs6d5331GReeFVW/jmp
m49ql7+5KAqhBU3GNT3z3eqatNFIJFA2Eu1uTSuTvuG6KWTxwcvy/pV0lkxgdgrCLFl0rfeVWV8r
FCEmfPHaUv11SpfmUjfBt9//fu/fDi7iB8Q6UIdRSaDyePvACFwRs9J4X5Rn6cdwyCfEM748NlZX
Hv7xpahV+KBDO4D69v5+Gpe4t2xAD5jFABBJBGLGv0qdaSDZIenmD57R8qa9fTHY1VivTNujq8EK
+fbGBqbHpWwqfKMZjMAsnKLnRPXds8a3eSlB5QIqzSgwf3+P799/fk4iLaiaCLEhK+N9egX1bF0r
kcy0Mf32Lo3m8ZwJhhSOUno9TZXpffD+/81LgtwBFQPLJEnC3vLnv6woY8ZswCyZNqVRLbZ0s6KD
CKbxg8/6768CPG6Jqrb/8lmnnsvcrqSmdmxlr1p0yJsxJHLiH/94UKRwKy9cf/Y6++29gLYOkplY
4NWgbbTbwGmuozoNTjYWrJ9JV9W3v7/eX9cOhGdklqDu5saQNL+9HiEKfikV1mLPmRmHwsMXy9RX
tt1nVVo3hJG2m1ZbHwDZ/uaLWw6NpI9jyGYjePfF4V+3S/B4BO+0U7DVHTg8iYn7EBlz9/j7G/zL
Y1vWKNvzfdoDwjaD5Z/yy8tR+1jRCgcjAXtfc4FLnu2rCjfhP7yKIDLKt+iXBdTlZDi9vcrMFCWD
feCs0JwxOTdgXG1U21r3//QyrFKms7zl7NAkhb29TFYLJM4tx7/JV3JF60+wQ2NV+YdXCSk8ljbK
skED5Vs+8F9+stAWbZC7vOQhIO2NDdh23eD32/z+Kn95B5ZzBiW6t6yEBAu/u8rkWWhIBN6jwBXG
STPxuRUBwOTMx/rx+0v95R3441KhK2giQAF4f1KENU0oXla5eMYSZ4af1ZnucVJpYG9/f6FlQX2z
4MKRoWDxlrWWNsT7w6LuRSdbew5WnfIjizV9aoND6pbQbmgHM4+ksY1iGXVt0a4MBHDdSgyktvzj
+8UqwJdFH4rROP39tw+Q7xUVWbroxcd+jE9TpEJzb2P5kR/c71+foU+A+LJ6UKhynXffsRFh59Ue
Z+5ilNUOaVqwmjvMErGj7Iff/7R/fYb0tkheMm2AmtSN76oqn5TjGpCNwAY8q5vAcKuDROHywfL7
N1dxyaNHL8lVWOuXG/7l1Z+q2CeCfQGeiCreytxpyF2FpP77ewmt9z8cEkxglxxLqWypbN4jKbw0
y+Y+GOIli5DuecH+1SBWTupXeE+R/mJg5XTzVVBTn27aVEU+tBodufEehlNS3TN6Wbw2Y12zfBqQ
0lfaXgS8dlTm5lWKffmVlBcHy3qGu+BHFBWSvIbIxRszpY1JkL3T9AFU44rxH91TvJkr1Ki5Pplj
BFWaWF8Hje+pCfugjYDA9JOHeQ4fmRtes0jDhDnWdhamd1kCW3E3NCL2QWfZdt3feQzO+1XGH5OH
WFWddRcEoIlXlsqA3QecwENobt6EEdihR3vuskYhJiBK3JE9J/Gau1NwEkIj+JJoBp8Xs0FSsiJA
PQDd1/skBJuTbMNDnoZWdTsT2jgdxwaB4x18V/x7Fnit8Yp6e0LAWwUdLH5CGlS476uhZPoDdDdi
T4WVhfZ3tFPvE3HWUbKj6SFctB+e4d7lpafhQZC8cJdZs4XcMp1ZEz3VIHrBNkCaSUf7E6y319jV
ZztG13nCvpY7j7ZvAnjAfavT4qVIXEzdSlSOsyIVIyFey/S6ctNWom4P2u3JtaktSXAOcpr4a54h
/FjDmrMRaTBMezST1IBeFyrD3rhThlpY21qmtwGAskeR2MV0ADdeDKSiBM5PRI2juSFVY4ZfCvpB
89RIpyQmOC0TDDogBVE8QTNcl0FCPrsv8wLTb8nffkd8YJqyd/lDtoJ1WMzrpPBHqFodQLzrPIG/
eYKHVtx2def4D5MrmumIUafyQAa45RAyvO9jsn02k1nEpJcOI7qGbyLTnbuYqs2xudZo7PR5SKES
ArvKev2KoGQ+alI9Se9SgMYWdz0HM5e1WjJxTplN7Yg0aPW9ausu/QZSDo0YSn8TBtjWc1TrNIcc
qZ4db5pImqhNqrKOg34bk7ZA+o1dx2b/GqIIa69cgfTpR8doAJBmmLfhHO/cybGuoTtVyQmoe4Jh
UEMlO/CPaL7npqhw4YaEExFnU/80Gp+M4FCmrXGOhzBg6kyBXcpbDB5Wi1uxcZwegWyU8VQ7vQin
0Wb6/TcT882SThwW7cYO69xmpAozHLFP1g4k/+gM8pU5Q5PUlU8emO7TIljP6L5jiBMMtmmqYq64
jIhJmz3pXfKVIUPb75OWb/h72TBVXwujrs6kPZnTVTFGRrEbhOrF0UlyCwwjH8+wIcq9v24HJ45h
sYm2+CQKtCC4pDIbfv6C0tpaTkKgxIw+EvF6GImJ8Oq8V1uSpkDQ105ein2SRUgGWEnZwcZO8TOA
apwpSWTk32D4sZ6QK5hQ2vkrkeYQoQLfIEjwPUHP6yW+MQzq69YxEc25iE1xo2TkfK2iJsh/zG2Q
UgAnBdwvVUrXOnjdUA1fvNytm2PCiQfPqKFL56wa1AW3XRgP/rOUzCk/DWjkFECUQsx7WxLAxSvE
BGEXVm34DEUvvZgqNOKtjcz0h4kqP74gy4abNbfYmrf4fSWeghgI3H2tBXHmhimJ11uAty+4gVpS
HRCNPcghK4jnRgmTrXM+/2u4O4Ned5ZIp0MAkoBEtoaJwyrzOfAfhjwBeUEafI83ka/x80LjXH6z
orxryIRDaDMWxnU+5fU9C3+AzMERRrx3CEdxVoiGWxBDpcofSPFS1tqOxaj3gIOwN81CZIpADdtM
eH6t3+yaFOPbGqGQEFvlZYo8XkjU4IksVeu1HDMdfY6paji6yzqxrpwQRPG1hQnjKFkv3ANgRxKJ
pgC/4ReCCOGuwRAMv/gFG+faRqHnMzebsM0KC3X0OWgSYnEjMqfsDQY+vDh+baZ6I6qi8E/zYDXe
Kh5MHIVs4oz/TQRX3da1u3bamX1vzWDG2wAcTuMg6LJChHqr2JTtjEWvaC1klhmsBNFVY3vCj6aZ
zvjKK7cILJzsWJtmBEqoANny2Laakd8YoLI8mWzlmOqw/mBSoilEjeJPYb1zKho3W+BGwTeWtdq8
+EhOdh3MohrDhlDmjsgHMouSAJPM1z4rEK+PRmnmJwTGOJB4khhXyBWiKaGmmTsZ4o5IHuVOabb2
ekTT2xD5xOcpsmilTeMAkSSyegwGswocgruHAct3PNo+1jVLURQqtIg/APNFzNLTqcDIbFc+NX7o
DAdCbHS56qcEda8c8EDtyA5wv+IBGu5h4qFpLg2fTxHPhnGzKLGsla0yRKcF00bGZqTwZKcitw1N
7IaBFRkNns5I6sIVvenrMXcZegXZT7vELrUAUoZg3XTl9E0guoIH5DoY7nKMmaztPtrY1WBaqAAJ
UWy6rU1sRHEwS9W5q5T0kr3smfasO3soQGqafUi2VtT7z6KtkorsscrAqZNYJXnP1QCdgGCPCalc
NVVrv1FmQRFjKLGT5IWdW8Z+AsRi4z6hJgVaV0KYwocTF2a2cXoUP6Q1RAPDVSXbO8xn2Hj4Bjwk
gXnmpZBqcVXDrcuJDA9QfiGJwvcMogjF4GebrY9PntAqaFm1hk4w4EB4TQINC8cYwF5RZjJVIsLb
qvEjlCC3YCmwGWy0gJu0Tue8epkAYmLnxMX90As4kjjobVgOpsalb8H2WRLEswAibN8E1w5hhNju
QzEKCiRYIjRJYjAXHcp3e4szJM92NuDQ+hYsVh3fTITEhIT3ihKKuM76fjjXVTY7W4P1nZghE6fb
Jc+L0UY6NmTjvT2XvbeWBJVn127mzv2eCWI2HmbT5d0pk8m3YJrkYX5W1BLtA3Jsu+RLQ0eennyy
TVSAMrYBJL+SHgmSMxLcVLhHSfZ3G1/ZSNnBKQ+UCuyvdh3Em1CzkYLRDOgC5WtlOK76StliQwrF
UFqvsnqIoo1rkK6WsiE2+55cGu+QxgYERlWUEbJmDodg/6sOQr5PwCJzNU6Cn2tjiruTLkTScjG9
qEhlMN2JLq3DTdqFWLoZcaf5Tkd+N22gTpGTQ+OHmFGKLqdfJdCC+flrfoItT8Y7tcRzN/vObYs7
05AkLyH/nZ9l4sWSGhyexybW2v2ky6E/eWip4TmzQl3FqMayNdRfv107sQ/vNyKUSm+HNiLPEo6I
83nibMvrZoedtSMrryKqzCzzdtejSo23/O/+h70z2XEeSbPsqyR6XYzmPACFAloSNbrk87ghfCRp
nM04P30d5p/VGREFZHfsetGLWES4h8tdImlm97v33Nlce3bLgDbGOkYtgbuqxomKxAl+8U3CJB+q
C7853AzF0riM/LSLLnXP5ZIvI349Ao7uukdTiENlpOIlwkEqV5oW4V7sLDaJmIaoPibUJrp3yaKO
p6nRoGn0ZgE4V+bR8NwIH7tBPJg4wmujdh+UmDFUloYBo8TMM6zTcJuATrBxJesymb7sMbca+Lby
uSkfHA08AvwrzWm3bPs8UshkDFZWTo5sbcHmfDHNVApoSP1I446fl3tgrNHEqzOcWTXd6N8Zg9CK
jV0IOi5nPYa/kSRN/523phtDVq4XSEgjlGSs3WH4xrLaQtqYFtacRDKdfWr2mF87w0/pTzVePOHu
yfSwl9IJ7wIrNkqANrGWqauJCq9y4+DQX9abluEifjPSmX1H1GXlchx6H7TWO82lPRahGYO9CMfc
SW5GnnT1Y5DKxqXihbDrKqExzts0MBK3BTNbbSsTN3O3ejYDz/IgwXb0XJUmsBKzYdXLJjHfdqWI
ge6ymF55GkHVYyJK7ZHEnqc/1r5J5lHKrIf1bVs3owL5s/YTW7uj2SfRQlfv3W2QEFts9B7Mdess
A18nq6sPu4yrm77jyMgWOyNwQldsM69tYHcTH3+ZW8tyEEU7kxz5SF0YB41bNI/hO27K8ieve9pg
Ck2xetLLh8E6ADX9jjnNtVlybQk+uYz6yYgw/jotx2AM3jN5oFqWPKa5fCqhCL6KMXjVJnjjt5mO
N49fkSATiY7U17NHC64aHpvanGKG4wEmxPY6KbWcu5LSMdU04H4kX/H0yHsq5Dg/Dh63V4jX3um3
XW3lajO0jvMCAqR/sDkKyrXPKZQm2Lms6NfpxNSu4S35PtWfRn8aZzbtFHnPHEO4W1MuOr0jgj6G
2C2Tb9loJHyJPM7vY6O6LyxASb8GgYC52/c17M21RvSME08M1oFHRnly3IhC2wKnSAtwunCjMJeK
HTCVldZTBYnkiZB1jX/SB5e3g5Hf7alYokCqoaX5UtpWXvA51C5tTOzUySlGVbBjnJ+90KlsJYS2
ynwLtRnUlGvOwYszdlp9Y2buAMgRj49Tf3QpBznysAzJ3nhvQWwT2W+mMBnZeq+ysXMfk1rCO6l6
hqArHE9tuomsou+3sT3P9qnwOucBJmY37ka2ggs9GTUhuNWQM8Sp9PAobVzKncnM9YQsEWSbT2Ny
YGnDmmKz4rUdqSHbgBUSIjaxIa9aO67Xsqk5KfRqdPYY7HN31bDfBMBjjPPDTEiEOrhA0b2b6caL
PznuuYQ8DIAwbVkq0sHtn4ZU6hRDSL0hscjVb6+QTx3W2q7GaBJ4aGgr5OG63TRSxPmuUbWXAeHp
y88i6GeefExpx5XriMFYd62njhaRiTGcQIvVGMaLwsDRQh5DGxKZXg3g01pkEN+TO8afC6yh1rs7
qQoCpYbmj5eSiGYQmhU5Vxb5ZryDeGNku5myD4gtvaalO2Q/iz+Vwuaay3Bw9x7x7x4tAuF5RRbI
aC5VmlK9C+fU9a76wohfIGlX0SZ167pdeU5hPmiVCxB06tnsrtToLnu3XMhTSvvauPFmTTyx5ZvY
gIL8w44TYcldNSBL47WklYQyQPy7+irzqTRY950tP70qhsyHbaVH5/Hgsu1G1uqawEHO47Aag9gI
ITMH8CVjQTNe1qX52xLMDkgK2WyzZ33OH7XGn68jEY/fsmjoDAYAJ9vjUPf9F9dlbIUW5qz0Z56y
stnp7I21Y2SkrbHqaOxiPo2XgySV7Npy53sBK2eDt8MiD9Hr+lsBLJzsmyWyJpR6O3+MTcpzpysS
4yaP0qE6UI0mX/GgEvw3+pQM4cqacdlHZ23yR7O4T6bO5v5quknshpotSXcBijSZZMdm09hUMyfV
T4QDUbzpwqUkOZaGajFz18hUtK1wVn/I2MY1LHyD6WovuY1N/p6hogcbMarnjPs0cfRc3eVW7hDd
cUcGLlBG6CD0I3f4GcZMo62zHJeUqRlxWvYyzisp1vCrbPajb6fpix82tzDv+iAxn3uYJPmPGNl9
b12PLfTKcKulzkvVorpPkrimyACiTvLgtgyrUQEa8dzG7V0JXUByiGgNKr64NKyyZrMrNJrHAifZ
AKMy97zPb1iSrppSXpeV/cN5N9sktfdV5iZMeaC0IQWQwc71hqNatpxabez8YqTc1BhM+zP27Sk5
/VvNrRTBcCW+KDWj3PQq1W40t7RU6JiiY5GsbTRD4IDtK7KEw1HGQ4Il7g7D9N+gskLN5vjHAb2M
6UWoBPDrVgpwGZ1l3HMywweOHZjt6TT46qYOqpE1hk6Bx3+tpf43JdWDyYJYi4HO0C1cRX9UbMug
d7gyXY0DiMAmgUS5Bg0ebAAJjX9RHOZgyNyFGRJeAhzewZ8MZ85oje0MJ3dFlVN2jlkGN3Y7jX9x
5M2rMBLRGXkzFsFR8yfxXrkOUN5EaKvO9uSRQ1B5hbHl/9gMtVgefj+q4GWw5SKlMxmzAFj8aTas
4lbaZkuSnoxIHtEPy6qzinq7bMicZtMlbW3/Mng6ZwrKVbVHnwXvh84Vtj5//QM0dBfBfRl42t6f
fhHqmW1D0/gA2Sh366EF8aPphHHKhkjb31/q/zuv/gcekN+96//N371moVNt8a7+dlD5e/n1B//V
8r/+8l8hPP+GwQk7B+hvC1ME0+df/qvlKyQBqDPTTYzc7gIK/73/Cu+Qi8eKXjtcDfy8f0DEFwv4
8rN4OgU+TrnlJ/7Hv/+h90j96d9/nwL4e2ridxctYybcDMugiTgKks3ySr8fz5AKjrMMyPyehgrr
yLFFQpTTULI3NbiFKoWYsSqjIpVbAzLz1oZfaEg9ewdQN1wVkgV5BTjwgyLIGh0xvhljqA1Bb94F
MHLplm6FvDSJGTyAPZo/kUdARwE6JpNpT+XBjtS56ofsVyPSX7oq/1eHhPeep+/l35CFv9+7v1U/
f7tv31s+tvRT/fvywz4rPNUp86D/+OO/8g7+47WWz/0P/xKWbdpOt923nO6+gRLyv/5685fv/L/9
4j+SAg9TTVLgs+rKdvlpnKj/iKLHWvcv+PX8VVlavv9t+66q31998Br+6+ozf7OZaS/RGeZl+q+J
8K+rT+PiM3jw8ryiJ9HyGOj/78vPcH7TGbgzgyRrsDyY+dI/rr7gN+wFWANJLuA4YyLr/ZWLD2PT
n0qlFkMiM37+ofSMRefPRpM8QzbqGo7zoMLXRttD4rWKwPpuNfC9gOeYWsxlAjgjcHdFDxGGptRt
0yd7jTn42izGAHoxW3n0zjDwaJ4fqMEh80ww1agDTqMR4Kw4z0JpTvYWuTLd10hXK1pC7RVjQX3T
KkGK2X6U7NAmOABrNPKU8aHX7DsVuKdKiXvqqndMXvoaNE90nVYjYZ2AAyu7dDkBeWfU08CIqYdr
n+MlJyFNW1Y0wCudbO8kcuimnqLbaZqeo7LfCI32qMbbFkk0bF0jigmkg4QygIhORuJuimzWN8Ps
mi9UfsA7nFEjqYVJN7Oy4Mm5Ddqwrh6LXjjXZIEBwZEJXKHO/RS5F4RRM6gb3RXzj6Olb6ZPvYQ5
G0CSILsfmBKwm+FFr0XQ2aeS5PItpl9joR7JNaG5/jH18FDBzqfy2WECN8OxgstEcpmUe+zc1umw
mWr3Lehz42sUOUwOJYDmb0qj1m9pWFqQ2MqOroAH1Qavas/npp2tc7AobGi7wt3GReT/oJQ7YZLQ
tRE6LRm6VVAX8WvlK3gG1miqmzgzvee8iSyffo15uqmavLhY3BVATQrMZU7sWSBP/KG5UfNYnlPp
/QQt+BN4/xnwB7MdpsPEMH2HIc1dIpxtkKQ7NIN4sNaiBITVqR6N2SoHd211wug3A5v7F1NQqvCh
VBxtNNXo13VhKZt8Vm4aD40e6xcGg7cMleywmA3aiNwcuQdLmFut2nhknwFR76pKZxlWwirblczH
4ggzwb3uAz6NJEspxG5TzgiyvtCERwVuY5XjhXIzgsdNMR3n2HvyKFPKjqlplwBb7X1PczJWoogw
cWm+FXmyqagcWrfjnD6TesR0XRELEDALAI7sGmiWG+BfjDmj+Rq1LTlOswnXBQJRfFvrNupGB016
sK9s5tsiI4oAaUa004vXiHM8F2Hsp6eyIw6I0y+Mkzjsiow9OntTq9T2yUQHgwC76S9DNelA0HKa
MzDha6v3YDb1VDRHMH7Vg7c0gOkmRyl9iSr34wX3yLp1D61111f3jSN3dT8hXH5mFgCCCTdHrgOq
FOquy7rrCEbzCCKGx1G3lYgLegTJQ5LTnqJzbJWbsfr74AA2rDDDtizgysxAG1MR7XN03Vk2fKpa
cPLTujzwUW37fDzRaL5eFtddnzmceUeQhoNrHUSaqGNvO/ONk/C6iYDioxWxBwM0r++5ba4McYMM
s/L1tzTzHxPApAy3d5PPIa0LDhaU82AuD1Mrrk0f8lPmIc7MJ5sa+CT9sXmqAAdIDspKIbRKTsBG
QS81nFPYeTZV95KspvfocZBjClY4POfUG6UOxlUipn4NMPKnyvMbuBwKLpoH0ltvXupm+NKYK4YN
d+PBtKnhGEmyjNCWG8USme4MbZz3rWV8TGCJ4nM+R9ZmSFW3m0QZ5bdICySptQropr40kgXNztOn
FNXRrC8t55yKM198wPcora2oYfqKPktOCglcI20rZPwYBz0RWZLcJH7XiFcbTZ/CSeX3cZZ8p5r+
QUyVR1ziZ7fFPCxIa1qc+jkE7g2L3Ou0Oyrp1Jc1yzud4AmycZSaFDZpF5H0sPSiPABV1utBf3Yi
GHxmrcn9UONxA/WfHyBiGU/Y8mAMFwoEPsI3crOMQq2cg7tSCNTwzJjfM6mCs22l2zhCX/RwFoWy
Zv5M4FyscCGdXVO/TyIJpzz1X3LNZxibo/sNAQCPvNevZCrSI4C44OjHtC/Zpqhh7KHrJfR0i9pf
q7p4MPLhJm/oImprxGJaxK6aqBTXUdny7E8evYk7g9n5M17SrZ29p7SwAWK4J+JmrrxK//ZTdx+7
0bFU1b5Ps51B0HBNRnc8xX1Th1qGsGSYZz/rPosxVetI2dWa4o5bzo+fkKXzNWI/i4+R7tGytfWA
Lat2aWOXOOmiEUAIelYNeEGMYRR7cJrpSWSMWsLks9yCRyEVbUlEUKaY68/IoIMzb0Ho6CDC+iH3
dzQzfQWyOg4ZHG4vpubbsQlJ9d26ZGjKJBtcQXrdNCSlhISsTllbmHkTpFHGCYSfS/vJGJ/m+VU5
YE9B9Sa825I6pOWiU171HPTDVS5Z1VpbhG037h3tNdXKnZUhY6PwPXt+thPaK76WfdcMZ2xuD0T1
JLQxsNZcJbimRqYu3q7Ty1uZ91u7glkeu9wOsIttr7+h7/vaijt4XMwuwLx/eB5IPghLZ3PWD52S
h6G0N1OZn4PGfoya5CWi9aHvu2PGRQxhdRW3yH4uITOy+cwywOPI5MLo8GBPoJi98+x1z+mkHU3N
etBQu1eeBHgblN9zf4/nOtkafZSthprCiX6yf9zIIbGMN8J8tzsApILZrR4Tsx+de7ITLxM4Ai/f
90V8dmkGCbB7rixdXKrc2NeRdFemn94IxD+zS24wi+JegGq2ciad29xErFQMGvzknFinwaL9pcg/
mSof4tqBK1tvBPOSbiLh2NrDNhjfUmI6sAtQM0acJbThnqFX7ppC0w6+rg45FSy41agRY3YrgD+p
52SMT9b0DM0VdSTekn1fayaDJSiL9VGnlXKVxv1d3wR7II+3PVHE9UxlRhcFX9y0m0RZO8LqEKm8
aDowPSSnN2hfqH2HJAi2vGFrLo01zLJDxZzGn31IsFMoem2ju4xT5LukOxdtZzPz2GCk13ADykuk
gzyAMmQyjV2mxaXWHKYe3lIBecsGBtYgsFU6HgCRnX1Ft+mcF6+Z+kZ3vMDFfDGNaUvX6N7OnK1T
z/g4KIbLS1BV+W5oxQFjDPC/WS/WdiKDnUSXv290dxNk3cZBYzJrZha2eTVhpFjpRnzbed1jBfln
Uwyvc0Hazs2rPa2S3mlUkM0VBOFjW3zxUR4yk/ekgn/QFWduLTBiYgMo6OgqpOSgzy6y0ekXGrxb
WM1y7XWDCK3OOddeQ5Fm6jEcNu9iEHV8EuquYaPRt/0Ngz5agoyNkwwHOWM7CHS1MQe1M0Zn4zJ+
GSx1P1qkuyp6ULkninqjsBhsCPr3+1nZL9iay4e+tMvQclRwCsA7rRZ1EolUcx4mK30xqodgBo5b
W/e0R24cwICdxljZb04YSq88ejcHZbLjJE7GSOJIn+fKjSGDSvPOpyITD9nboPs3bVdsqdQwB42K
HzyXlE13vPe5ra6KwX8gR9tvAdt/LQ/0bWFjAPJgD6M6wgtrH5vSPOiLXMrelPmAFzDY8h+DJAol
FPiBNjWvb7fe9GzD9kBCysmrOd1O+ccc5JbfpHtmQ0moe6kRTg4jM4RS2kGLENr0Zyw/QEKmO7bq
CZeSbYWF2T2VFoyLyX8zMQwdHS8PSS7wCDB4Xpji2aIEKw3cAyoSnxtMfUzOKwij8Pwck5UDKOvK
8qL3Fi286/OLVeF64kbySvDvOBoja9hCGwNwfy6siKqIS5S+lRUbEvs6zxgIl9rBUc2rAvpX5Pa6
MWuKZPQ3K2Y+AsOypSBiiOcQHE7oMPup55LSENpdgZNv2ggoEs+Yd4h4O5AyoZ/ygTjagzfMhzJl
ngq6g/MnGMJuE0Mul/MAKrw2MYBr0S6FupoIm5mNgx+k8qIdzMZVY0d3XvMmCn9a02FDl7d9Z/mF
FTqN5q9Aw4D7Jn0bwwRMHeMgdIDfnnfFAW8bMShLM+r8/Dx7anraJybMv2NwWeZ3ay3/CEBl2Ma7
8uybyfY+jPgz191x5yaAURpx7IxnqzLfnWzmmrEeUpkxgwK3hn80WgmNcdVoM1WvysZ6SyIjevVj
oKBZ6YsGW4Y57WbJQTI10fUbKe8l7WZPSUXJMP8tns5qxKuIlZQ9hNtWh5bSz2XADKTMZn9lxQ5x
FJJClp19YM57GXg+r+I4InSmLZek24cqBls3WR/F6KWbMW3ujdHbVhWozWBQz2aT3A3Mj56ZNHyJ
ZS2NMkCgcPWNYSfn9NaZWj006/QSdfqXavB8pwUDMEp7HAasIpJfjT2sJy6hYPTPpmteqM4NVZ5p
a7BD3krXqx0rf0hF81XMUnojAo57pqFl57JvxKWmQWM/Kcdkd0pWO4XWKrAKrIQo5IWTrrbty8A6
dLho7pk5q22A5e+lZQj2Ru4AylEJAy61TXVFWcG0bmttfiOd3ayHvmcq68O2BdMc7AOfKtu1Yda9
WqlocLdtPmtXlokHcwNjimm3BnOp2hjFbP/0NYkb2m3L4ZIJq7uOmUlT+Ihra+k6pQ2BKtgupsDT
IGm3MToE7FClZm1cVexzB/DhdD1UwV5U2PU2+Ddi56kgbcVM1MELtdPqSTtHbpzuuNLwQZVzvxpT
wb4DAl1/Uw8Yaldgar110kXpJUgteiE8jSo4uZST4HKBhZIndIwC88GRl8cUmcg5g5xb47zb8GYZ
DG57PG1hj/yBxMHG4hnPa5DyuZkcRe1ccxfyYo+lIQbbs85nBe8wCkraiozYniZ4pbYLtJLNxmDw
8GaT2u5dkdb2xWtqMuYw0tLDjEuQiXY8QdUCIglsHSJwBWf0TlkugBlMq3OxxhvDFZ0VtsDnOVbe
JULEXqf4P/kE+eK+Y/cLDzUpz10888fTU1vfIiHh6g4p3B3EtW9QgYHirYBMOXaaZhvy7honSHLQ
uK6M9FA0HNdwrkTTU4PPxtq6NveSzKZl2xnTWCb0WoF311nAPFiyTbymUFAzPn2WZf3QepUgKFR5
DrI65T6ZDn3BMciwnbXeKqmBSn3eqEPE+CW/EiAGR3a7xtzTQDwbPedrb/TkhV69ZjiQCHLHe5rF
cuObA1zifacwJuDDqdI+JvSNji9FOg9XbWvPe51u6Y492Dissfyle3OuXOOusTsZrXkS4ABiWsiT
KR2baVe2Io92TutjqYO5hlDB8Ht5ntWlfxZowMTDWrNzNv04gluq+E9sCYK4AIVpu3wW7izU2YVX
BrhvGeMBwM2cjwqdn44GEKu0flPKVm71eYqg8VsJFt9m7J1dEUfs9abWEQbtw7p3XY++U28gjGh3
rsqt77IOug/TtMzbyRjVd9WyQ8mDzGHEVCc7KlzVsdb76rVmBIUfMHPM+TDoE32CXRBhli3yyQxL
py7bXWnOzV2SCnD5IopvRQQFduM3s4vjaIzl1k1H81BOuVo7MLteKA9Wp37MUVXxydPkOlA0kPAY
6EG8R5wfaPH6bt0oOFDCHuBJdvy7JvUrygU751Yn887ZrRyMo1R1J0O3cILndhDObVMO5nLsFtQX
5I6iGcFt1ISwMYnp6BYFVZA6JdgIIqkT3HB+oqhHE4IUYoxBfLEjrhzodvZ29HT/eXSS9keXhINX
Q6TTAGGRCijJpFyXqdS2Ddz8U2HHnBeWchJsVBhr2UNQjlMcXFDAOdcHdQQrJ4/N+4zH5Qtxvvoo
jCq+j1rJfsQeVICU1aO2OWzGL0VqBi+KRl6WauxcwWaKxvidZo5kB4h1DoVSxmfm5XZOz5xRPAmQ
UciMsWatRJ1Ul9ky5LcRl9dcR+Aq2lr84MiBvzTS2FDtmEWxxPA+u1vXTy96jpcqBHvESVfEdXcn
Gho1VpaK7VerUnBSc0ZnFBvUvvtsjDW7mRgq9VRbvYH0Y3B8m5lv1Vxef5/cO+OM5tfCa0RzHaaV
Oej93ghkvALnzybZvqarj8dVbtm7WrcgXsINz7cdPRV7ZDjr4IyxcyMNP+KwZlUHa35L5N0gY7GO
fEu/QvmcPG+8h2qaHhvuwqPlztY29SBvUv5QsX3WjPTbyGa2OKNB5YeZy/iGrh/7frBKDgj2rFZm
maqHUU84+CJBq23cOeOZYnubY2t9N2f2dGEGG3FzWf6JcoV8z/vd3jIwZ7rvyzIcRhpiUAjMBbqd
B3gXGSZq0EMdrC0SSZLPQh9PmWWgv2Dx2uY0SqwbfCOkybAhM41DUW0vmETOes5y6ogdtxV1azJ7
aSbnXurshKudNgYnykm/SjvfKcBbGlsbT+WHIpj2HSXR9NGx7ZijUKfn4ooBcESdEiQ2ZsomF2dZ
r3wPwdmAq3wmHB0dbTk5HH4y68stWg0qtpUUW70a3KcMNuhgGWFv3kRUh7wQDztNfiM/xrlIzgXt
Uz8DGwdg87ben3CnZC95NU3fOTacV8Nu7WM0aRt/TGQoy4jwPoqMB4A+8evg0ELvFOwJs3LccX0W
yaEH0/KSe6X4slonuc6y2fq0Z2BCPJS1NPQyO39kDGq8ulVAultBAKa9VGnvsWzI6nh497G5dw9E
RkBvwszvr6mwmG8HcjTI7nrrfghpZ0czZRvLN+06Z9D3+mi7X7WRe1cJOyQqrsysf5eUxoZigFNp
lXmx9xtH36Wz5nHm8uZdqekrzSpvxxF9qKOxdsLgl9PKtqZEM3mZJJDUISnMdaBTZFdU1zFLIBaC
lLg9rPZVFNPlp0fWVvEwbYgerFjIl86o5ZYcwRYnc3Puh0KhPeM/i/v4hKyFww8fZGjnBh3n8VJf
2gXu0zCP4Vha+9rUkq/WcygXqNSpHVN6Trqu3ZMKwGc8O/Zm1LwrL0Cxj53gHicah9lW9XvF5Iu9
AvZqBFGPGD9uRPpxTFvsXNsVV9XifBnr1g1d2jhuPFW94lL5Fj3diQXllGYjOGSV5bFDil+b/Vht
MiM+9m3xBNgztKLGevemDmGJyTrtCmwLmm5HT3V0qMmncCZ1Hw2XCx+6qHeNfQ+lRSvkFk0rnDq8
LhrZijUCr7zGe37fDzF9UPpMCFN50QetJmAEsa1RebrTK+21oXhvX43jyi64jIO6l2uN6VDbWV7o
91/CGThc0BMM7BPwSNvfRrHbrOyS96XPCy/s/P55jDPJfexcEG3EE9vPbFc5fR/yeN9FKd7kkSgY
P2a68wEpMxfaxnlSbfueslQbj/q+snrnoONgPgSIvfuplP3rZOYFW2uJWGHF2k3uvDg+LOJOHmOk
3RBEnYUBbbo1sgAHayxOHSWa+3YeiU36RDRXumwBQBcZXYY5zbFkHK4tiR1qTLHuZ9xLVFawvFHW
hlDnD59UJjsIHvqW43V9MIB4ryZ0Q1xNxl0OxQ1q+eK/BNYHVDdkGvM2+dWEylazY+raZztDOm/w
7UdLe3BjO8ON5sPgoXqB3arm0jcfgdUa6KBSFCbnNtqjSFJ5OwyLVyofL4wUWp51rtjmRZczBc7q
+yDSz0GgjEOnFQ/KmOAhjl/jiOunbk5Acq9ELZ5I6SD1De09O3iKPCpawWrDG79ihDtTJPKiYKC/
UdvtXbuYMdEoJMlH1qqQWvT85BclUWOTPwYz2nzrmtlH21GaGXGn0WBjbYANEaFQ2LtIoVwKmTwu
BY+6qAr0e5OdfXfwcIbOKrtlRLgvfG+fJAIWrz+yOg1sv6xinykZKq27LsHi16N4gXrs3U4NAGM5
QbtWjfNejb1/5wQmYRZCO1w3mZ6fABCzrRhN+2HkJEB8oFfhMJOQxYW9JdmK4MaUZde3kNcHj1k7
It6614eLilT3FARZch1pauuYbXpn4KMPp9Yf112NyYesIF2dgf/eNIwV1001medhMFB1VB8ddBjA
FcGzNtffiE8Y+9KIV8SaTYRA2jus2NhWnfWAF1CjjHOUx64s2o9RTB6b0azmoijvrDRe6+WML8a9
Az//YVrxDsLjjjLjNZ/o0Wr7lRnc0wd7aON0WLWDeZgiEluZfTBL9udB9VZPUM7L/jRoRctGnJi7
XVdZqGbkxLrOkdZ5sAf5mKGR658WDS51zl8jRPNlWNYdeNRTZaXXeUKwQpCrQOKnp4OOmD2lX8m2
N/OnCfGxT0zrsSuCY4eQV2ZDvqKFYpEFuRHGxFRP4yTU81hoYdYwdfEThcVymExI/rNz8mTzSkIU
MrNgWMCEe1437dht6QyOQ9ZlUKv68OIp71kV1T3HWdx8BeZb5QykWfzDUNN9ZqMYj2RBOhFfWc5x
SOqTQEC6GTo93XaTcy3SLzMfAOYKhS7TTP3Wg8AyciB8TXtz/JBydK77dGi/0njo3FAJa9yMY7co
6RjyozWxEwbUlYZIuoJEEdwWZdSyDaYr/SnmCKKdmJBr12T8ytcqdpx3fdHccn5Ll29a7idyN1Jb
s2+TdOAGZrOB+5EXVK1OLVuYMics1evGzjEHVOdI9dcA3XygqIl+Nlw3m6mIYSBl5/r86SVsMdBj
im82o4SfobysKcbseIDB1Y1PscXwEjH4W58AprMPStuKFhc2ZuukdcWr1Q3TcI5scLYwA4WkVw30
8Tqn8/mXn+wvGT/O6aesVPXT/tHT8Xefxj8NH9f1d3nfyu/v9vxe//k7/+AN+X/EDLLYyf7n780m
/zCR/MJN3ndf7380jyzf/8uDZPkAJQ2XywQ4AKAnl6/8coGYxm8+mezFGgKVwPWcf3qQTPM30wTe
R9od2CrkVb70TxMIt/3iK8Hk9svT9F+/180va9G/ciAx6f2Db86zFsCUt1CZWKsWZMafUEK231B0
3rovSs6d+0B+oWGuGTdC6PLKLzmEfMf6QAKIfO+Mdf3NbgfNnEJaOotpz2Vv6MzYqmjr6mOQ1Zum
KHwKJXI7SIDFKhvMPPxjy2rNi8UZvTS3EY5XxLTEEXB/C8c1SbsWDRVwNIyKcqNRaK3Euavs2CVt
hQ5+EWPq8qM7LS3pnZwqvfKybeMWRkJmUPnuRxwxn822LLQkC7cDrujM23sZwRm8EHTgcbayEhfr
MKmHNZiOtAESDEOgonHVRTbVhTmmhOacKad4dI7JuDFeyYR3XKoPu5zUC2zoDdBJzOEbShE856g1
teN8UX3o62fKCMA9YTBJDTyHCcHLrWcqypmISEkod9C763VVSoMqXVGin812V1CCWEk4fDVXCMEh
v27PTRVTYYg3dcLcWyA61T9WVSG9MeQuGHmxN/eaD0F1anNx47iiospxwEut50miXNMF0Hfs/TAm
IiQ3PpINkznfP+Cy8bMf+mRKQg+Ip0EHVqnA+YGjnMQXmyimgr5lVM+R0SJy+VLrD0wg55YHrT5S
c5bnDSnp3kf6Duzuno/L6R6Vl7bWqdFsus9JpnXWmVxzBzM7m+kzNpsxOokuVi4iQUlNZxbPA78e
63ZP/4LSZ7nLy9L8wn4S5DzdpcxDEPAmBM4u4eza9hNjz0JXSHWJwTcSXgKt3USV5a89FqlFwmeG
eHTcQX/29V5fKlcpeKLYxSBFvU3nwmNUCH55JQlzk8SuXOz/ayD9vJnlgC8FcPq8qHrNxF/p9Yyr
n428gMCNTdhjRpux5yQwpJk0p6JzJcR7o7FB1ivyCJUT9njeN5TMmJ3PRjqj+o9AqcZyktE78DVE
VjLs/pO9M1mS20i39Ku01bpBc8ABB7C4mwBiynmeNrBkJhPzPOPp+wOlkpisutJl76qty8q0EMWM
jAgA7n7+c75jY0KWELB1DLev4ZjW8klUZYgCTAqv4sDtLuaAZFNSMprgiBiD0WcTgy7RZ8tYeqx1
kjp2irwvC3eqGZ4sTglaPQn5pZa4pM6gNC2sJUxnMohEuVvN+9TRLHRI6kGvet1q31HMULWWxJk7
ujSdgCG1JDawGWcVU+vDaeiKO3Z64KrlYxxFC7Y9nhPL8jRn7C4b6sygykcGf5gMAUH1cphbd4c5
unom1wmOq+yNgG4rcNt+mDTdCzkTcWsHi/mCrGg/kNUlJ0mYqmC0HJY6SKMsHM+Y7/T2pgVtiFQK
X2X0Qcqz6VrMhIstqzKTA25jYDRwCQ4ufo3lLj6xO4GaT3C3PJpWBimso+7jxsnd5imzYP+TZI0I
U1Q2PHASQNRTk1xRw/N6rqZzWxBKPawunPKsWWhoI/uQOS9TJLoy4wggg+myE1BjPIP8PGQ3Y8xr
1NjJocmmo0Ku3/GomqnRLQ2ruy11x8jOi7AjR5tS+MBkM6wKiz5IQ7ExQdwt82REjpO6vTySWNSi
74VNE5P/egwmTvrGvBA5bzDamJhquE1pSjeaoPZlQAiLNsXKCveG20bEYe0hFXjTzVHozXHi48j9
EY9GvI1zvVanWqiZ3RGuZt2ez33kaKfct5F9MtKGQSUT7hL8cxo+B8VQEsENhgutZmspAq1g4Zsh
RTS8TG7QlBtrDPrKa91S1x7RURNjjvysauKBYbdG72q7iUy70r+6bF5oQisSLTSYAIayEcnBHRMV
3oN+AjoZ5nj1utA271Gp7OwsRPWSe0MNDeajrJ+Eyp8AbfAgcwetkHPuRfpCIPtWgRezHPPU6MFu
EfdIu8ekTVPtbOgNNLQiVjrj6aglLYYaZES3eURDIAtSVjC1xeVTb2S5tpbbUde7uyyURoQxzRXy
JqRxz/bWw9S1Q6I79po+6DOCOloy7V2Cq4FfJ2N+ERAsdvwCwtOrI9gd7/Kgh7hBNDe/aC2TOWKm
ljThplovSRFbdIC79hoLa0eFfcEizIrHhpgkHrUVNgDtO0svBqkvLKYtCX7A865lXHZtFsz7mm3i
uG/nKLgKypiyhQRxYT4SchbUxamu/tYqVT2pYlnmnUtf6flQz9V5yNq0XhpCnOQhqIvNGGMXOSxp
QL4oGls8FbEiMLwhIZoYfqDzUNnZBHjCHclvlQFuwQUW7RYO769amVfv1CM5UGgbAwEz6YuKg17i
KrQIJGFmpmocuWTCFjQ/CRJxMs5lQt0Pc0zSTmneBkSbpcY0rq5LZNfOzdGnw9GxYt+xQ5366xpL
4IpweHEgJpLdb9wo2wUFIbB1ftbxVEWHJ7/pVHHqzUaQnlAsZk6beVlqiv+4XA/wLtpxFyaV9TJV
UaiR7UxtSiAcW6fXfSKCzgShzbrlBmk6UoT3pNwPfaxKuIXB1JOCnNTiNc2obinKreIt9LjonTjl
OuDsu1XUDArHrxrcZDtZoXtc9EWAuCCDm4wcMT8yH7ML5vFQJRxGmq85lal3o9YqZzsBdsEHoMAO
yPPaCrnG4rDQ53sQ+vQOVW0caIegNYxLOAQUVbV1oiccwNKlPOIE5MnP5iO65kkikYj7ND7Aiou/
WXzLfKB5Io2nocNvdo/04vZ7TRHb9EB0RMYJRthB7At7qOtD0dkLzyA357Fom7WlbzuV15V2PVmV
5AhU6Aq/kepsI/GgTSznQRMbXyNqjm9raUKh0yJdvAUwGEmD0XXHagOGr9/OfNY3xiA5gQdjY68L
X9TcKQZi743Z98OmiUKb71XI5S2buNx3tpXn6G1tZnSbyC7s13SSDuo7PQBUe+C+PBXgZviG27lg
RscuZtySLDGOFlHh1YZsxuh5sTmcRyGtTXxvlbin+RQd3S4B+2zChBO1ry0VWZ2RmXaIANPGPI67
jF8e6k39NW9CLLMkjrtX+pK7E4Wn8VEbivIG7y8zFtxhJtJbVQ7nMQYmJBe7Y5tluqHCOtB1dedT
luce20TkH6RPo7MWIfSDpLN4olPArPbzIK09HkoG5w1zLAbcdKAbx04bxDfA1ErfTEjeDyIe24/I
csvgkVigpOhdVDljM6x9xvOUGflwV3IStCkpBpNnY71odOFrGWcF+Tc5oDWB89tR4fj+X/9YjwBw
8FcWLegmSLA/M/qw9lmxxpsiZW6s02qHxsxtyWDzOrapuuLCJBL3q69pEspApJGQZ12BO+Nz8gEm
rjU4bWxviPnlp6asnP2SaoQegwl7xKre/HAg+/3g82PUYk3dfHqPvB7YTVz36wv+C0re0iby4Vzq
q/cc7QqLGJ9xv9XpXNmGGsiabsJ/bPSFu5XsES//+tU/Y7j4hAl3YOWX31MjUv+ZEbuk9dxF+moc
wTW8dVVHpY+xxlr+OHP+m7e4hkU+v0UYbbrBQRPeMLmSn+JcSUeFMjWuhGcHk7KlGco2z2BgDCEY
+Nf/m9dS+GSgLYCp+inUFehJC7ikVEyjc9fvQi1/rEdXnPUk5v4O36f/y/VpurbJCzlr+4hlivWN
v73exEVIs4b+vxFSCeZOFfyAmqePmu2CfWsulkNT12RO4QNsK3bdfj0l9YmdS+crYWC1jWTNhrMK
eS6Mjvk4TXX3WmUF9m6taubNX38g//oN8zvahM9WOrPNHfX5dyQTL0vUMEV23im3PbSjAwmc4Lds
2f9XWP7xHWf+x9W+xnk+KSznr1nHJfrte/5nfWp9/+9/T3mZXyyb6huXCBVebHNlfv6msOjmF90h
wgXhEXTxSrP8I2YjFTEbNrMuCDdIyqBC/1BYpPXFWcnxpHYILiKPOL8Ss+GlPt+XAOHXtUuZNoxV
Wj1W1PePly8l1yxfqdZBxYhx84F1GU2/t5h6qv4aNcCL59dOyis9e12iK6e/78t9B+1CzdG16BM8
lexlkjPQF9u2vaVTlMPzoREP0qQEPBUb9v2gwQhYJxmtuAdHv15wVyvraanOYUp460uP1Z0x7TuC
68MpHaBlRKXGVp8P4b2arnFS2g3OFJ9yJy+aCkRm9s2Mmo0ePAhm6fKw1NleVdTRhXCmm5OSf2Vn
wsflQjzdb8iMCCaKTLAyChwawu+CiCz8q878ZpZXCudjXDe3Q0FDZvXBCAU3zdMMuULP668Mjzlu
zUdNZhsTFugYHvBWnKcip8WuwWv35KRfbfqn6Sz17JjnW089fax8sA7l6G6bWXoifTOq6qy0bskn
7KPhdZLlg+WE24mQjzUzipZjeciDB5yTO70Kd3kZnYZ1tLVluKPXjyoOhvU14pE+7Eoy4nTV++wl
D2M5+/r0MY35Hh9LxSwifjFrZHBmYeVzH0KixjdkazgbOXo3uApqT7rhNgAGMwZvOdsbwFTEnDPx
TV8YH+FFftVV73WN3Op4W6L5q7XA38WL5gbRXe+sXu2D1YTbJk33op29yX4S8XKc14FdNW41LPu9
1Z0H+JMyHX8qnKzEazGUYr7xsAjt6ZC4nMhtxSCgjHbaMR33+kiyM0FEV7RKVMwkJ4a9VMS2hq8b
5VbwDOUctUHb8+hf3kb1a8GhQEu4dGLTE6fjEJ2QztgnNFe1PTbYOT6tsKfQvy1r/E5Mzh0giPhk
7JEU8XFymL00L2KKfYNwWYF5k6SCR/ks36/c46TdKAteC7MutLlNwY+SYXtU7V4rBSDiYm+O9pmi
EdfG11cEGNyLeL84lxhUPKaO6xikMLKTUD0Mw3O1QIvJzrM24I3yO3AnrK8YWi96j3e/YCRePKek
TNqJK3UNmrzZE6tGM/sDYg3kRxR7iey5+INoNkuEzBhQnWhqu7aWO0iJhwIVKXcxC+AJX/TJj2GW
FPItZ1te5CMVw8XsZ+sML6ILEISNGklTr+Az0DLUS2nibNBvq3S6zAP/r5eeNcX648L/2wMGYQz/
ECZZYf+0PhIjNNxoPUca2QfxMLvN71MO52OQ79SIHfuKEQF8Id1fGufMrJPjzIwSW9a2WqadFoz7
ksA0DLIdh1KGpJzgzasceiT2Jf6a7XHEL6YbCscWTKrfIs4JMX+HzlAdS7VJpEqUO/hxm4YqCmM4
LaObpYZ/rHm0B3uzo1NwCvpTvnDgMyS93OLBJQpNnZCnhojxH/c4qudypsz3aJ3aFNqpak+JZ/hZ
e0yiV7niHfBOp3ttvKM0l9YL+GkWnmd12UY3OYMM+qD/+kP9qW2DVWF9av/wof60w+ntGTAe01f8
6PeiS68YWUElwNZNy3tevMxg6wrxpADEOnt9brZznf/N9yr/3cJBPp/NHAZ1dsk/SfMFpA5nbCES
proNtAKdKIKr54ftFfGzRH1dVsMr8S97SxmuoE7UuDHVsdCeavs4BXiAL3lUCIOjxhl3vQZS1DoN
nX3m+imHcaGQwGD29X+z1/1pt7Z+cK5gcgG4n98cZvrn5U7niol1N0POcr/2Xeb3KE1MoGeGWn/9
Fa0/6If97u8vxOiE7bVh6u7P3xDCfA+GkgZAw6M53Mk2eUh54T52DmH9d6/1fUf76dWgMbCFZx8h
oPYyLPn8tkZHTJoREG+tNeYi6sYOqKtsxwPkysOgBhSixad6cUNQ+4kxJeuv3OsWQtyWpmp0wfMM
ZB8zFOypc3LvAASAb4J2AUAlyx9FqKGaVl6EA2Aj8gMBh9skRNmTDxE37xh373TVbXn+M8Otj/EA
MXZ9mvdEAMOLsX3TzXjfWfPVQubTGc8n1ZxMl6a4rp1+Kwn+hfN1E6EQgW101cdM8KeRHIy5MTUb
VE3CTnmucIC4nhtUL0Muj6WYziawzqbOo2SctnaTHYzwAZsaz9j6WDWhr0XaIcy2ZF1zjbxoe9KQ
PWltj6sCt/REieoFBlujxNCSG36MbhSzIOJ18rrgTmTHGEem1R3s4rokty7takcsbqPje2v4GOxn
DMG7sXrUrId1GbabdG/Nj5FJC2dNmilfcLLh0TRv0Xk9LKCbWZyP6KjT/K6LsxS1Uy3Ucmh3zAqo
iH6fnfxE5FuVWLAP6fN0Pxz93eYjkGKrIbOOxSsqC6TES1u/Sahh7w69OKbdDQQpHlULX/0jZylf
1N9XgLx8RFT0a8fyhB4znkIrNc4o/wEO42lzi8VC22Rk2MYIL7ucfQWwVnG3EvncdM5JCpW0JZwh
0I01NXpkKmocFI1yNwwlNvUij92S3zlZt49C9CUKm31zAHkK0nIij9xSW56Uh5k3LzESuCxtS99z
Sb0ZGOhFpp8uOsd46RG7jsBrwjBMAn1vz29JVKNdD1vJfVIaPO9Z+3o4LeFZFrp+iUvLZG/GyxVM
zYA/HpH8STw9pPZyMqoTo90Xct9GQIhLxB/1QIh6O/SEKxWBEfpjF/uwLqkSE1tOyXrFRkYrmoPQ
IPNmaGbqworfgz64nvBTZYzJkm7Ppbcj6ZYbTw4pKIMy3YreZTmZ+9ByvME6HRw2j3N0YiVYVXMw
wMwH6NzdRNSbNQHm6fZmMXDCy3u6Ms8lrCHS7yd6tQ9CsMLFpnYIt4XSa/GgORkgZFy1wU3KO3G0
K/IHnt5f1/3bOEl2X5TSEtdA18T74Q8BcpLNXLGFH407gF2skX/0o2I/orZOadwUYKbotjnq9LAY
1UcpDqrDUkGil6Qn91YgQTgRNUlTipPDpxie5Qz2MXO1TVkaBKyu2P6NzreF+B+WCQ8Wq01ztKE/
1M5lTx2rtRzgFZ7mkkU8d1motTsrfuynO8FkSXP4dsYI2ytdXgOToaLzGuMyENrWrhqC9G9ayfdl
Po296UVu5M/jeBIF4e26pcTrt+3JgeVr2j8adlH1VrSPVVodDPaac4o4KXZd/wxj6B7AOyl4Ae89
hHuLefUA1qhFQHEeBpuVEuRRHH4YFVtNC2gZXcCa7q3JADbdMxtSAhOkAjlb5MobyVqEyVWWcr8w
ApHzzcJ21OkfbeMcxWvTDgwjFZBqrkud+Le5bKF/4Q8DFWc8leKk1aDBcs8PvR+VxwLFMGDIKI0r
/UAtMWGprRE91Fp0ErY8Y8v0wR2H7cjgy4mt7XqU6PXs0rbDrarnnaQpnNH1xiq6rWQsCI7Kz6MM
vQ03dkbwKGgvwUB5oZoOCbmETB1lw75FwRWiEbttXsIGPT6vj3xbUFof+uReLz4K9koaFmhLZT4q
2DGY2TslD60ttkup+8ltNr1bHHvqsj9MecVL34CO2XczrFgmKVZQeSJqrjXCY+lyDAz2vJAZVGN6
Kj4gLvpot5uw7zDawhOU09YpblkaWvTUrMvuxHgaNVyl2XFwmNO+6sTJ1l+lo6Va167QK3yb80oY
zlsF61Ar1xRGuzGtt3G0vNWhp4nGl1ytnfCYkAJOA/hgaTsupF3ErjbUoaOyDsGXZGicbfHCbAz7
0Zpvc7PwUXq9JS1PEuddJzLJI68P9FO2XvsQb35kYQP37K/OcjJAFDbh8ljnpmEA9bxPBbEHCG/N
Ph0Og3geydOm3Rk8Qo5gxdEyLzVrPxleOl43mk9eLRT7CtNtdyan25mhA+FzdgWOfmaD0DS6HNOo
e2hr4bfat3Z6Cjh7sfdxLbgMKeQt47Rifp5geKpfluKhWl8nz/CwJS8akwyy9S/KIbCI8TR5qMvW
xzvI48XYtdNdY4dnMZmQgYvWheOGmWBTMLjop0vcU/449gQQQg8c5IXG+bsb691CmUwzlC8EGtLB
8LWpPsVSv82WnckZNt0yc7/Ty2OpLob0ebBfdCO71xuSKfpHjsd9XnZwt6iolMwkuU6XXcSgCAIl
e0HDX14m7JnpwiyFaHLgUXglMQtpwdZxWpAYfmDm0BatzWzzAMc/PEPVd68XvrBkiT00Px8C/sbg
Up3Q8haOrkhvFFVOmBtcDARUqOwYwns2qAmCNlClfavaM509DPr94prXRmltJ6oMQpXuUzzZk+Nu
gFQ/kkzDaz3sZo5XUXU7tWd9X29sLP9ZUJ3p2W3LqtxpINhoKHDtJw73FxKMelHfB9M3TZsvWpkf
NUJVmGeYEqQfjNs2Nab4JToi3KJK8MU8axKAo+tuC5K9VjZ5nSjO3Twges2DeE2FBhzn70aJdIhF
Y2KU0cLWKbmsK8XUYiKnwPt3Zs5HtP/qZrFRGDTKOtzjo72Ly5qnybrIpSdLw23djZt8CJgcraTL
jVYYPk5Yb8KizOcjsIw3XOwJvF58J2S7cZRhuYdLd24Y1VYRb8xYYjJsBhqx2ASDW8lEtxCHKE9O
OmFu0mqmZz1m3sJOrjwdChbf0stSk80J8bLY8ig1vtC4lyN0FWYRNfiB1sgOURH4ln01uSeVwpGG
JySmPluB1DSXfWhqvo3kkxqkV5o1gm9tlnw5k5z4CRZ/G8TaTOAwyqv2jawOZpvtcuFcROsuRbZ4
7KZ7DAR+bB70Od/N7YCfkKtHVOdmWPplYHJox7TcP0yMXvo22aqAKxWGqyZ9Spou6LbHgZufV91l
Doeuz5stnPWWc/SrkdQXfRMejSYNNnm01piykejfWx6Zg8pO+kE/hkwuHaLSbBG9qb5a5njb5sku
UcvRZSMauRzowy1UlndJ1HvgsV8XOqLLSztNO2NqGcrX8I0tPyByPOe6B0F7N/IZObDGB23Hw7gT
p1IsOLzBwWnxzlTPuXPbdyY+cZa/AqcB2TFPJ+BNIQrsjgiIg/LTkCF58NLq7Ey0/GDOHJXLxR/L
h8ZYdgzat1l5vxT3HAqMqiVKZO3MbOEZtmuq1zCz98Vwni/aU9ikJ72pn9bJU+g85SlbynHYj/O5
nEoGp212SeD+gqjwcenqfWxg+eNyN7OTga1TXsQ33w9bv6Q8IwHy/5/tep9ITv8z+9/+W7ka5/4T
MFC6jZry3+vSF3H4rYk/K9Pr3/hDmVYr1ctFZ0Z8hrT3T2Xa+EJDG//Whcpk0nuko+n8zh/T5Rfw
Tmt5FcdNBnPrAbot+y76r3+YX9ZxpwOqD6SU8x0b9QveP/V9sPfDmZbmJR6UeBR4PV3AHfxJmbaz
lkBCH4DWSOJq2s8CoNBGGqVwj0smZueissM1jgYFIzrvO7vrfNmBjj0C13QYb1aEXRlkqebO7kn6
sNEfw/HSLcFpML6Na7bYYY9j56TqCI/QOIKElWFoMlLs4npbEVKtc8G9lRp2kxzs2Uwsr8Ixrs7N
oh3Zc4TlWgUTi97aEKMhpF4qPilvmECebSiIISaupI4rgK4+IEA9pOtz04q0l0WLFWtDP0Jhtyx7
Pjdbdy0jiWkykLkBzYVajoqfl5vBuApUVA5j3UXxNbUuyhGix3zhvGRwdOQc4+KKVtNqSkjssdt0
cYQsKAdVEuAQcVXi5EkVkALyQ0+unRoXZmSWTNrDLLwEQeK+RrpjPZVh57xXgeE2Xjtb2FKiph2Q
GvteV0+kv8f8MdTrjp2IORIxx5fn5ickXjOYHSUNL0wNmJIdTYZYyK5Lojp/qZbRQDFeXAJLle0s
WzHgeNskVu88lGUr9VurpInvHPxmf+aqgP2z7LSMNR8CzXIC4KluL9s24DhuJDRobCqc/aeGklPH
nGGcnoowcPpd7TrYSDbDVAQP0BwHczfiY8oPbRA1ckPaI5HbOm7rr9j0SwgntWO/RaqgakvA/noY
c6vjCNFp1laH1rTvwS/WXkQw842Ok7LxQfSOLbHqlCiJ0HMWWLozeUY6DM9PsaGxK0A1n61dkygO
vKkZ06wiZsXUv+hzSYZD59faW62aWMPrvj2QE9Peo0FDKJ7GOD7VA7RCDUDdh26a9128Jl6iVkd4
zjqnqpCnnfi2H8si5gNK612W6ZP0SIHimFaLIR+NcmW3pKYAf2GDI7jpTTxRmyHp2XnFUYYGPWTk
djfs01sU/SmfniaKDwQLVF+8GYwU2F9LoLebRVnLdZ2B/t5Muh7TfCRLsqhZMSwp4wPRoLLmwVtA
28MlEyr9ayyWJNvhhKS+htAFGDM1QK7lnzEGGu78eiN6YTT7gNroCuce9TCQC4rl1dSs6hJLwsqO
raFTg4Aqnc4X4HhZI6Mag0dkxEl5YjCRaDexMMrYC60WyKsIRuotjHjRl6cspeI9H3XT3lNhYsCU
diDsc+nmVXtbhIYZ+XbgxkSwOyO90hO0yGCu0jOKurvAJ2os3ut6YAUMYzVhKRgS5ymxQnXdqc6l
PmRNzw3EUejsyCRxfigf+WVN5wpqa4bDiFsOyKHndk74zWhnwVrX0JLIH44Y3dvaIWJoyXJcgS1T
dj9GIVsA3F707yVlFj73yfr9uBn2EY6husPsah559E1xZugc58BYbSLp1Dyk9LA+d50kvxcGr7YN
7GR+WOZRRpdD3kLawKDfpzeY9ZrAlwLBzg+cJTyYRlSP+7VYrNuGjZoyCsPHZgZdj5WZIH2Wc0NR
BQUJNCacvHGDPGQb0lNct9FcfJS+WegM06ohicSO4TfnibBcbfytG2ulr5klVtM8G+LzVsPVvSmx
dFBCtThV4DuNDNRuBs7+rAm7fM7NmuHdOGqYjbXaCFd/Q0zmKesdugpIYNJeruxWXWZtMX5tna45
raYQiT90OQIjUVYT0BFsFISxcEZgy8gzl7mAGY3beK45QxLqNYRfccMVGymXboTB0cvCm5WTjITI
q4pEDcmRY4Ntb+EYYYc3cZ0PWIqJUO4Ko+aZXJt8BSDyyOnlYd3m58GiivK0g2rF4XBOQnpVWINQ
wBewHzsnyDuXjST6e+zUXBQ9PLQCmp9r37SBFtD6CKScZHXHesdlPcXPcSxIUDUt7UrA4fX4zjRV
x6kmkOVJkBt6u02BAVOJYFZBR6PJAkWFNQOf8lxTLs5xJO8Y7uiZVgOdLpEnia7kD3GLPdrHhspp
v+YfqB2TqB6MGPogTsKUi2+ICbeDoMit5wgkF4PTMoj9BjJgtCU5H1UInbb5Prmx4BAk9OTZIfwu
wHKOBEnGh0Dl3NAbFTX6+9jlxUW/LDFBVH2xYYyQKyQ1Z6QrlTm7sCZl3RtavDxnvdG8RRrPQsgT
pXrX216j76wU4mEqaUxFtGnKDzO0SJ0vdnma6cvyEutGD19Ir8tNhLua0xqFUqVf05iWenFd6jdz
t+iPEMqxYRH3Yc4z8refSCGOJd4oY7lJKfX6YNI8nOg2jwGsT2a3H7NkYcJJ9fOlaeQxJnFBxx/H
etgaDIyjkuNexGbe6m2uGUAWyCkLN01Mr/EI0azAanqXhtqK+m4CKONZYHZgUNcAtW9ODeiHwUrF
eZTV1EhPGuraVFfS9Aiszc51KAEvem2spLxou45DuBY6I/LAlBQ5sy0zHWL5mrqiw9A9LZ3en45G
mE9Xy5Jb+MENYDzOWejqQ3qmQo5n6+lwCYo7lVH/5o9OwpnZTu0pOPSptiaJYQkIsNialYnrBkqK
TlNGQ+5H2MotmLpICNxl7WSnJLc5k9lLor/ZBIbGd32ew/qMQVxGQ2UZc1ydMoyrSHUpNBP+Jo6l
jBP/1zCjicWTYsZjyaPIpOSeFjHcqsvUieBIoL2PHtXSgUdstZYDazfjbuNIkmDKBVAerpwAnvK6
l1szH4xLhSNf+0KW7aU3zVZuxQgW6FD2pWOj3LnZYNKgQvVYXeway8LFVqc8xkiQQjjdzyrRKK0Z
XCjP48ZyctM5c2PyEh+dO4kUi2yrml0nc6c5j1MiC+eBSFFwIxcgnLWFRNlPzChFIbJdNFa9TagN
iqJnLmFJSctgZuHXstEaF5oUZme+OivvoJoE/KIGCBAahQLa2CaEZozT7/3U9QyF02FOr2wLnorX
sJ3W9kVbd+IkqNYRuJi5dg9ZreFsJSdM0pHLFAicBKGgP5BLMOJ9WNtshbmQreke5zNotsKyRnIj
9InX9rM76voTjWSTscfwGnyIno510CaJYggcwipAWhYIyMbCxcwYJO+Bf9WD3R2KDOrGkc887b1Z
DODjUN7q7jLhwZOdRonRf9PYRp87U2C/2GD77J3uzGm8I0nWGnuoJO68HYu4YPRu65iiS0uFlr8s
lFXwoQ3lReW0miTkqwsyJ8oKwzONN5Z5tiaBhTlstadNA6HqK8+EuN9ZQ8sUxtAFY/5QjoNz2VEh
zhzLySTBW7YdNbs14Dqs7wbtUBigxAd0sJQdvBtDWyGtVsut6g3C+WURAddDQppguVEMkO3ZIJgN
muHE/RbAfGdexbp5b7oEcDbcqvVdabKb3vWzzWC/GUez9XLsyWpb2XGChj5HqKiKiUo2rDFndzLn
064KcvzFbKk7nyJXM9yUTYvvuK3V6DJ3zJVzokchH3FjC+yderUWKSgqqqloa5IcOwKDHuIXqYiu
JFJDfyyskgHSQJFNeWqOGWYWLNhz6S2jlhSY2cvKBk2ULFTi9X1anOOiB7NfZk5tnKZuOeO8kI0W
MQaxB1KVdKxpPhDGnpEb9SrWFiMtiljKD2Nc3teQQzqagZANqrnomcNRQcOkYCU5iNYd3wZtydhF
t1H5jVA6cEMQhnXytcoqc278OtQ4XMwt8CN/UXpbEqMsbcpa8VB0qsEgNEDtqzeLhT1/9bN0q9Jp
W6FBpUgxSbTAeSaS5aVpYduXDs/84GQBn9Jc2A0Tm0ds2VOP8NaAvV8rMmiQvmPrmSBVh02VE539
dXXhfyYd/MclB62/Tg6+5qv18k9fG7azf6oHmm7rEJ9tWNAGiTJKVREJfjO28UcGJjW8Hms2kAAf
ksMf+HL5xcQCapE21J2Vuc+k+nf9QMMQhzeUxYZTv2spYVm/Ym37btL9Uz/gN7JwDuvCsl1+CQOJ
4/NMXBL7aOi4kndVXNfas4ad+TKewq7hsB4MR86ttmKrVbzSPAJaoM5rzm8FPjWPXFD1TjEd3qWO
mQHRDfrPsOADz2T8h3I9s7exj8Ug6nFHxKnATGK77ZalEsZrmyl1xTEfmFghJNSA9ZELcouV7DZZ
tJdmaHn4Alspv+I+J5xWlLIdt8EitRv6WJAdAkZdkLwyht7bXljRe64qB3W6KMhOkIWnZwJfaXUV
SzPf1d3IsjEaw9RvfxCL/o1ldzUNfP4A4QsTrDP5GiWO3Z8cHg1fbIy1Tr8DlRswPWYIS8HI8Dfm
hc+OjPVrIipKoYQtyKBAtl/9Qz/4Z7Mm63rCDfpdXpjttqBsazfJtt9pBuqzHHJt9zfvajVvf35b
vBXFG4P/h8nyu2HphxfsDUoKJRVXd8jB82lYlMMzTn8Neq2u5o9UJ5/pGXri7mkyjfiWdZudXCtR
BABdmFtZdSvaEjHlLS9E9y0QpQvZxwVq53XIL2DBUOBvzdjhSoLvON/j1sFPOUk5l1s4w3TkziPJ
a3LqOO1My0pLVkh9ZmDcj0uH7mDjQzNhbl22euvWPv5z1mwRBBeau/S0yJpVdYrgUt+kyzi9rtEK
xmNtL1+tWDUfZp4mNV2ClY1QNAQsS3/9Af7LF6bQ/zhdrJlc2ATrHfzjFzZOrc7zW013XVh8BEt5
Gmp8NovhHrQ0iH/7tn5J2f1/89lrST7Y/167xY76v+5exzj78fn7/e/8ntzmYWm7jlqfmIZFT8Mf
yW0pv3DIX9PcyLOr++hP9ZbktuB/aLfoMg7f4p/qLXlvfg5/KOk3URiPfw3f/7M7TFp4Xk2evUJa
/ETKAD5dJKYDrc5ZZmaA7gAzIuC/QaBbUrf5IHAd1ewtIpfhJEHRtGMVtwhPgclZhkRBzW21IQ13
kATRsb5/iL90Pf3HrdLyL1fpu1eEsuKzzE/q4Z8LtSlYcS3MgqB7+Fq5ef+5ThvuF64AS4c1pnPF
sJD/uU6LL1xbSDTuOhqwTZ2k5g8LNdeK4u7n2ISr8/tl9AtK/+dlxvleioOTHb8mKwBr/0/LDPK9
EaL5JoC7AqDTEKLFIa6LKfwb0yS7jh+e++vr2LpBWJEuATI2lr1esj8892dX4YIMeozg8GYoK5Vj
/0Z5W/lIfnf8P+yd2VLdyLqtn0grpJRSKd3OFiZgwBgM3CgM2OqblFLt059Prlrn2Li2HXV7YseO
2De17OmpKaX+Zoxv/OGl9ut3UkRXUBgxUfNo5d4ZiAj7C2tNbPHGntBp9CU0yQUD5+UPJ8I/vKB/
Pon/+kasXKTAici6Zq3AfvxGQJHD0g7RMqUzgeKgXbGehCKFo0UVAfSrs/+k+vzlGmJUYPUTrDcL
cL3vvIYfrmEuvA6BHLPpzOuQHMOPn3aJmwGHT9m6nP3+6/3pw95dRKiQyzhTQG3QtszTsRC1e5/H
ro2Hf4r1Xy+avwJY/uFa/vKL4SzDaxFKbNyB5D55dy2NbVc9kEGsBdq6zXgH7+JRtn/4lH/4ShzJ
bMdI53FtTu2fP8UpZ98wGGCR28zZRZ665tiyHtnCUfX+6lr+1Rdy18/ysXYQC/T+o9LC7dc85E1i
GoZYfJktD/T4h4fqny6bx0Caw8LlhFHvHl4gTxJ8K1OrtvGcY94HRLVEMjv9/k5wf67ZuNP5dSQs
OHQsQEp4tf183YSlSmWDfdqwwA6aXdtNPkhLFiOJOZZyQGOkFjN0Vw1iGNhwVjZf5n2lnSMTt4T1
POmZLR4TnvZtRUlVHfDXRsEmHfBAz5UTDBvHRLTDbB9Q0BNr4OOSBMfQb0Ndt7iLFaCxTTs68bex
S91oh9sf44AcsvCLXyiNvqly04XWvew+hpmtUcGmyyoG72v1FCPZ7Te/vyTrN/5/VexfV4QblVFY
4HB2+u9esJwGcZcAt4CRmgcryR15R6hqAhtak39k84S60xCS20227AlNTMM/KKn/4ZdH0E93YONh
Wm+wn38SOHKYzUbMNJMNq1mMLeIid7T+cBf/wwPjKoeShYcT++D7Iy5eFmi4NiJgCHIzqDkhL1wD
YMBmo/n6+yv6y2nKkWZL21F8LUK3vveTP5xtGauRFMvsavNpqzc1DaxsK+mymMGGm95VMhLyrzCq
f/OMejZPJ2W0B8dKvruGVjOldQqJf+NQBhFBNw2HNA3mP7wm3v9SbPY9D241RRfRTXRaP/9SqVu1
KQjK9RlF48WaNu0YsimmabvfX8FfP4gGjrfC+kIS623x8we1ud/VicVyhE4qOTFBZb7kddPdv/8U
/3vBwAyXW2/9HX/4neqp0klCEs4mCCd30/draGPAWOtff4oIEEZ4OJYFY4R3B9u6TDSVoHmaIcFf
sKxYi9PCuvn9p6yX/senmMklIeRSSEeuMgcmHj99lyxMex2niHzCbmlu03XDhn8MhXj5JpC34ZMS
+99/ovR/+ZWo2QKbYuv7x/rvLRDVxEh29DvCVsvW8redXVVQGEoSNfcB3vTqPOhD/7M3DIztRaRh
WnLSGELjpdBH8qbQUDvfo+gBtZp+DymMiHrSlgNAEuy2CTsmgzPYd2NmBrZN5fzSfQ+6d76H3ud1
m39b9Fh4qKVMix4NekR28BEMTGBYDYHUrJni4iRzL2l2bpMh8HTcBaPOlAnrGkBP1WyrhZBvIDHu
eCcZuj7H3QqLIL2aVXMRRy2wPbgvZyQf+6TjGoLGyXZoSdApgMF8nYnjWlAsCR+h/jgS743+kfgH
dilk8U68NNmKs3AaN01UJI+MUX2SrsImy7YQqRr2FdppEeYFSTnRx4B/BJIyMpYOW9dBeNfHY7ji
3X31XEwO1MR6CMgYKAe89WCcSTtmJ9LaV8ECmN6DKa7vwYYGCpnW6MUutsZKAT1vkaV4xS7Gibmc
7JCNGaNq8FKfmYyQKjAhGZx4763w/XR2UDkmlWbjFRcICEEyAbsk8mBE9jbMKIs33YgzaQcLCDNy
1EBB2YElmNRZ3EEz3oYNfjHCm3pkxcHgvyAzScYHYBvRF0ITFlQl+ClQQksQmGHhW2/IDZjV92Wp
Pw195lkvjW8vn5gYwF02rLzLM2DY4x37yyE+b7IR7z4cvBIgvhVq4rmDapJQKVLn0fhd8mzNDQyR
JhTNk0bWgwqxM6qLkV5Arzx4Im8SRHKqazaWKEfCC4CEBAc/S4ok2TL61+6JvcqQHUDPD8+G2Vzz
rPLSeHsM59jFMsQP8tgvjTsfLL/wEPd0CNUPVkdwNk4lwrNI6RozePZgxgRiWUs9M8iGhVexFV35
gTH3eZi77sfCTuC6VpmvzZuXAhy76MrIJftE6hT1pF3EZmuxuCNWAWX0DdfdyT4LXnL2K/Hwhbmf
2xrSca8JfGdEZFUOeOdZPbIujvxdPDQZsFbibgBlN1zYClPNcF7OEXTODN2mfZD2iCpRzznWVeKL
GvWNdSwJXIypvOy1U8VkfRhqO1PoI4DvnIJQm+xS933sEETiD80L27cS6XfV9guqgsFPljNwp1Hz
BughRYcNJtDfzf1C3PeGPOrmdkbDX+3hqlnYDWBRsCiViewBvxbsRaveax0IDb3X7fRc6ntHxOSn
yILA2osQJGaExnZBzo7LmIVdiwmUPYDXpOWVTx/VXSWA4ctqH3pqjL0jStrRl6z4Qwi/oNdqVEzQ
dwpiJ+BerOJtqfP8BEsBQ29Mq0cQvVnq53mIxXmZqam/4chJuoOADZEwYU0aiTwqyCLZPnXK7Y1B
ONfTyABvlpms1X4C0xvkWFGqdMkfIJI5MazsKb0eCDYgyLLJvKW2sShlcRzuF6AJI/hYgW3JXGCM
iGGJFEvxJeKyEuTetERkNw3ZlmG8UqnitJ8whYCYf5iCQcecvRCuNyz2iupQj8WwOjDYjWzb0rPa
rUebgNaDnRgWRtlSqeIlUoyWHQtVbZDTLpxZrE2Idsay0r+NS8uOxx1QFl2YPBVYVqlS2X9ORGsi
eaVO3cP/mtGvkbtU7mCPseNmdWhj1vEtO0WX1WUfrKnmlS3dUY77zMSywQNF6A3rm6Apt2J0w5vC
ixc4esbhX59RtUybpsvKOzPJYPxo+0ht+F9HmpwNiXRr0xMKzznd5Hra+k1j31pAI6NTU40R6R92
E9+AJy+v6chx30isLHf8HfB2RrBLyy5vIe9esMbibHbmrkaN4fpjgCskSJxzvB7TapeugzuulCg3
rjWWjxA0FLrX2i++GpahhImOQtKpLuh/thw6VXpCzRStEIa53zV0EjB4M+Vb22awmhdLsO3fmCzJ
P7kYf/rDlA4ahqmzyg8isFlX1hhV4mg68oroRgK8PTIuwwJekV88GEQXzc7OWvFpmip6SDZcYDpb
HdNKdKXvOXtw8P6XhlcnpmBbpDCELFE/l7UhBQZqu4YfvKq4RUcnRHZEz2mtHGd5WHPY3YMwSQJK
1TfjBQ8HbpXMrhA1ZwpxU9ujstovIurkNiGcAZxIg7B6O7Vlx5c0Mr7vsw5oWlmNLZtmptnkr9U8
I/f8M2V93mKxL7iBrAx7fjL7DVoXWwFnJu2WLBdH6WLftz0krL4SSfTs8cd6pJJaARvuHORNbQuC
GA9fj2FiQFgit5m2RXzXTyxE9m4JA3qrWlYfWxkVaCO63FId8mIfaF4dWJjGG00c+ynAYqi2dqPB
ANYYxvojcSO1jTcB1Nb5nME0uqzy2s0uAg6edA9ad872dRTO8lmKFBkcSjKZj+dlyzv5oEJ4Tg+9
7cGn00bw/0ddyugDTBtToWnLq9a+DDuloe0RpNEFtzLWTfsSJTUD9TGLepIN3FyWZzFvB8LDOJhT
wo7I8iGlphFopDhbnLMw1Ml9ixgN9SCmOaj4HevLfZFm1ponEFpEnsQzyn8f1x2CnplcmI32fOh/
yO9kd8qKhreRMiIkLgf9UITnxyfex1A7EVJju727FdOa9lQV9P5nlceumlfzsCCcF7IX5xnBSFxd
Kx/BSybjCETS5QxNNd0giXo57zCaZLwIBS6j4QTih+M+nSjK5sQilSapQoT6mvnfhzaVRIENlC14
iRbeW8c+r1GcZpOqv80cswFupSS+V46FJS3lpIguAle1/oFnH+iYZTc1hr2OWL148EWMA9/D0DPi
Q/N27DsyIhKd0d0tbichsBV5me6buV+vL/qHh7JceEYClI6rYLT4TsKLib0oUuw1Xmv0JVDtqNyH
CVCjfY01rseJ584PBHda1zDOAn+HmNX/FvCj2Rupl6KGLuVH9n6IRERYVMTQYPqGS0k+RZbtD5+m
ZJqsox1Rf5J7F8zzZohl2+5HSr/Pbh7J11TaTXWZNz2nPLoQKMzod6b55I7EYW69yoIb7o91vyll
WnVbtNVIkWWRIBztmy68z9oCt19ByIG16abUfsx6khG3ilcp9efUChKtKjSUm4i1951Xlm57Do5O
YTlrnVLtilbR1KuyIMuzGxa2k4ZMMCQwVs+TjphWfirYB714KhozNljRwoSJE9XeItYzGEOk5cP4
CIMpuFUVc52DHw+d+iCrjHegkyMMdHsE1Vvy7fVpSSd0frVbO59IMWpAaS959WUwCpaDZeAgrC9i
UMK50FDCu8ljWNe2LZQsegK02Uxj3LdetwrTUQoxfuMQaoPRsa+bx3bM0Xv6JO4yPCTtCpMsmQpI
Bv2FUA/HTngV0f7nCgxD0N32Ljf5Tgz9uoqtEgd/YueEuJ+4JwW+sc57aJC6hiins+ICkn4bHGTX
ILA2HrrgrV+n8+3vW6l1YfNz90ZjKFyaQ7YtgA2Cdz0iMaTj6Cxs/CxD0XPChJ+iKDZRNF/WcYvk
MU2MFR7B9WG/VukIjAO14WqDNhO1fN7W+WEm+ZnInqogKTSYStQint+Y+qZAt1d99IZuCLaEZ8vl
EICQE+cxqt4n1MPVsIcNmka3tNpEppZzBSnTBcr1xOozUSQiKPdcmspXu6Bv4gdPZNNDtrhReD0X
cHGPWc59cbSiyAKtZXlYmst27Ien31+jXy+RFOz5yeMJGatI2/25wU100kQxqTSboHKce4tQl7Mo
BIO6kWVm3xfe3H/6/Qe+HxgxJxQBS2sMA7Yv3HXb8eN0YJgzZeczss+psIvXxWrLHU0HdXKNhO4P
M4J/+Cy8/WzMgCutcsh383d0b4iIPPCdsrWJNtNVcCiWJT5f/Lz6Q9v+a9MOnStYh6DSYdzKdu6n
rxVWhBDIEk1zFDSPYZrPV8TKtn+4dr9+iG8L7/ueaN36qPW//zBZyTQWUX9AW1gmffatzERyQ5jy
eP77X+ifPoX1IgspnhkfdtbPn4LWjtaGJgdqfUEqTIqp3bGr8vj7T3F+/XHWv5+RisLRJtEw/vwx
6EvyUHZts1l/JGK+GCCTiWk5PuTCrpXWNujtTt9EqbOI+3yyrOEuo5Vb9rTspsZhOJPLyJtJ++cI
pWZ1njgxib2RIlh89/t/6z9dERB3bNRdVmrO+426GzYWSpv1uivz0W0c67yzavWHbco/fohAysEc
lUn6+ymgM4SDMA0YBb+jDaGubdqAsO4G7/7vv80vFx6cFO81Pshn4Ra+ny8h2hp0u0KaLN+YAxBn
g7dPB9Z28UZAUP/2w1hurqu2dQWxgj1+/pVR0DO4kgtKZJdI7YWAmS0q8ocWm9AffqRfRnWcX5hm
0WbDlLMZeP/8ScJrcSOjmdtw8+Len2sM9bggr1Mg1WTCpXAR+tD+t4/9emjC9GDKvq5wVgj7j09k
HLS96AKWB2mJjh7CZH0QHnfz94v4r5bi/3+KLDidf7iffgG33ROZ9fazwm39A38rLOQqlsDThoSN
mfYPCgsW5xIBhRv4zNXZtPCr/K1vwwPnMmAHzqNQxtmg9n7Ymv9nlRs5q58OURq6GeffyNt4aPnt
f5wds5JnmE/wtMv7js3Iu332WJBlwR7zI10uqeJtahjAcn8mQEUImr+a4/YOxSnDUgvhNpbxRoor
iX7egulSJ0/WqBgfMiBEjNY6PkngRvQFnePsIMuwCJodcR3R1G26Ml7gmkmSFYh1X8ZHu6jlfI7C
nJiQ4Pt8w4Rp9GkwhmQZoQNqY+q38sv8fS4Sx96iV3gIutKjC8aawQny6iG6DZeFIwS93Vh1zgE/
TEXOcO6L1jsmEdMTZ1sXVFZ34xwnxcVq+9nqwS8x1Mlx5p86Mj/yCbbN0rsWIH97tFuky9thHLDk
4nICPjblC0KCODWaymxgSLYC6UpYE5bCGDZUNvJWQi2psUSUoZQW3qP2U/0hn8oK5JaIVrQTYFwS
KrseGIlYisDf2pjC9IGDYgo3c+vj5eMsjFFUE1G4wioa+yycywoTBNrgV+ZRcADaZokZnUWmAGM1
2u6zi1r7viGNBoow0vNDsERa7etYYPkZvSY7FjZCL2YWXRNeZCmiS/KDAyd9AmWev9KawVkqFr10
n9NxHMMnYVvNUzZhXd4R6CUEFvyBjLDZ8cb9ZEr5mQpx+UJ2EPcJod4z1rIyXb0h2PnIAEa9i2sA
ey7ZPybbKVRyEQZrN79slUODug7usZMoTXBlIOAm7zW2vuuRpTLhA9z1q8N46upNScT1pQqM8Haa
MVd+RoPkTbtBs2JlEufAp/a7DgeXYnqCe025E34jpwrwehHI2B9y2FaQ3SsLU3YTDm608aW3YJjS
ZKNtSI/sbDzEPl1PPuHC3zuVG7Fzmrvkq8PbgD1tzI5gA+lUF2DuBh+s72gxyAxjRgLMwcfgQysE
nkpcgngnJwY9yVUFGOfFaSrnhp6nKI/MUNO3oCPNBptBhcV96OgQ01KJj6OhuyLFNS9bXPLM2+wV
+dVHbo4Fs8h19DTncVh8i0ugAha7UX/pz+M05u4gjGjKEW73ElJRzRMOxbrIg1cC40e16Ukm6+Dp
EMSyDUj2uS7cxfX3MQkK8oqBn8e0qO6Hx5Y52FVIsE8DmaYZ40NFMKPcq9IazBbJOcnrYzqnJ1EG
0xuNtmLK0BspHgh0z5xjqJqkIAoIhcf5As/4yJbFvESGtgFezWgYWxC/BFiV1QtTLVxNzGaYxBnG
UVj9e2s6E42IoQH1YZoh5Cb3aU3BOJR5k515Rd6OOA/i5dM4dp5iuSLCb8z68g9hpJf5SlmB7nat
K/w7I9LxCU8oLkZyp/p537LbeBjtXGHLE6r0sKjofd9p4B9OkhmSGOwECkWVaf2RnGzyIUCP+RJo
TtU8STTkq85+cJ8S2sDPusRkvC3hO6eIyX0MI0Fk+zejL7jvaFxppyfY9bsulPl9HEZe9AFpEOkW
DI2KU8tqtjmiYXOnQxEosCZEEuXzFndUmR8dY+ZvTU1aTXeJQwh08kG5MNmo0Kux/IhyFD9Gj1ni
C7qf+lqRe4yiRK2qYMNsDdC4Ibc76z3WRlPSceS5lZ6vY7MyjcnsBcQhw2p1C0UtnIxIBpnNX51S
0FZeknW3np34FvgGWigob1GHfwmpQLezRkbQZ1Qx/D1QOdvheWqZwzMtCKaVGoTL5gUDoWcOvkmm
V805/wgaWL1Qgzsf/SoJDm5H77RnGrF0N7VsvApHsNvGZ9idET/jLwpf2UBURICrJR9PgVkHHnPc
4ZJMCsJ3N240NP2m0ICBnHCIwj2sGC4HwaZrBGQ7+P4+y/vl2aiSR0IBBV+2fUys9k74S4dTKRSq
30+za8UH0XlJvIuKXrOxlCGmksqxmLn3OaF4XW2PD01opmBjS5K53fUSbKRsMY4iOCOb8X8rJTOv
yFohaRj+ZzkqRIT05Z3GcP0Tf5VKQv5H4JtxUZau9ZBaKbJ/Q26RCgLBY7nFeptiaVVV/F8vgP8f
ZBZsvdhHIx3yfCqY/3oBRMB/A6gMKhqJInXWv/ICvG9JkD/yf4iHHE5UO3gvH2oE/+hZYJX02Qfd
dpN57hxZ7/08EIcfrsrNX+XXjyRvX6xDnx/LMup0RYnHXMin3qOb/rlk73QLcDHmbreLNgBgyIM8
2nx0VpSTtTVVxNpTFiRuYC/1P9hDAcnFn8Y7VWJFaIxbfeCeXs/rpDwPSpmfDR7yF2ydMNYS8TW0
fO+saabPmDndU9d31k3aC/LU6PluciyIT+4cB3dwnj8kDqMdOclw38nh6wzTBwtB7L6mFk9OEMWP
Ubggu/QbZok+qvEYG3M0k4xoBaw3eW8O111pbgahUbm7Ud5uHAkRSQJaTUMPNzZLxI03ZSeMCu42
qvXAi00RMNL2rceqsK9WqB0gzO+n8NA27o4QIn3XavJxdg2j62TfE4JIWCo21q9LTK22c6c4PRDV
Bp3FlcYW1GuMeVvDRjS0cod3XMwO6S5MALM6wVldpsRd7tweuIhmSW6JhSjFqZ7VeFJTYI2PcApa
Xrtk/Q5wyJQrr9uQRdaQOz3k/1itkMnSS7eFXblfuom9MoSj3iPLkXX11iOIjD1KZ6ynMJr926WM
6reeYeJHp5/DYNtE6YCSwel48WYj2wezaD88Z++JgZ1zjWvujHUYn2Tiqse5rii/J7Puk6vRnsip
a9EtQE+KzhaQufddPTr5ht1r6p+IqNX5ztF2NsM+a9EhzRjMKYBww2H37zJz4qWMBz7GdU2mucaD
cqob2/M3jEQA2LTkIch9XIIjYKsB1XRXtZJT1JSurA+NjpOT6sldBweYgZnIscs8SBI/zYHvYD5l
tsSv5oUzNMjU7pmjTwGgw6UYCj7NML7dOkHiVthVSrTdDBz9aOPZHfQjd7YB3da5cj932ZDUKCsw
yCMWqKyvQ9Qhz2hxtr8FDTnWVCNd+Nm4yuLVACoWwzbScGs74IwcSARpw9My4sVhOOJFPdOcVNLj
40DLGEyL+jUrnQKWZKTBNHTBpA9qVPjv2rGmbWb2o9+W3GeFMKgI3KVVKe3vxhwP9Y4+Qw+HoQ1n
E99S6M2cCxxKc9N9zdsAZgDW2/GJnFZWMuy9p1NDFNWyd/0kZJfc+aJiy1OsQZpWXyUnLVnrn4Eh
Kb/4RCaQCZtAYCpcZzKH2SFuA0Kva5P/kXcxcIMox5JrkYcd7XAPx7euzIJX7onUO28AXnBxi4F6
0lZZ8J0UNb+0BHN4ewgGojjgP2nTPXpLThNun/IpX2zrTmTkTu9G/FDXi+NBtE07t8B5mU2LOIYA
N2iL5ni8LYfUV5s09Zm9g0yhLJg91zxkdd/fd6ReqXMDsIRsqXYlrnXKmtE/jBKYMLsNRqmT3X2t
fIdA2jlNWStVlG5nphx8hj6kPem9aw8iu7GHaXxTeLonytZVTpfUxB0xbbYAcjo6fbSxx8aPbha6
b5Mj+1cHLtzHNkpKd1ePuDu3IAPSZdPY8ExZ6JVEM2vpJrQZGBeLRZTZXs9+dxOh5/E3XQP6c+9I
AtoxCMftR1SlQbZpsEMIeJpN/C1nA0mMSml5DXgs3Uy7PsqGfN+aAvSRXU51f23TvvC8sBkkAgs9
BlpdN+2TQ0vOKdDDUScU4dGgxCmsF1bkGsnPsh8QQ7H/M7LWOyfLxGNfMAzAlhUOxMB5LC0sXa0P
EhOL+HJmHYk2Lhxnf79gIpogENja+iSosl5NTge2AYuTBBt/CgdkwhjWaAzd8TEAW1OcOZRQmI1p
GDHACwvfxFiWXfC5A+lWksMT+JSkNecA43eA0aldDA9VuyI2Y9uZzVURMkp+rlEgmK8BKqPyG/FG
y/RSA5RZoVtak85F5vDYomWdvOC2q6W1yK2QFWJfom9gE0P8auzxLrTGOP3A8sFZW26Mc2hKyk7A
6ZJRUg3NFh20yn3ENrXlHvt2zsZrrjMjzjKwiBDasHZrCFjl74/OWIrl/QWhVh5fafKISVXgSghW
+5ZZeVOeGRdNLpswM1hgG2slZ3WoNWv/iu6Pzf62tHpn0TvsBBEnkq10d0/uA1ZUSH92GTyomZkJ
h3Oc6Y+N9ujhglkI8NmzrL0jrm1V7EdXDxwlBhDOxtPsJE9x6jT+mSyEp24sg+UYK56oeYfyou0f
CYjJ66NdCUKjcBfkzjaOUo8nSuN4Y+1EPBEsz2rU3secsa53VuVtr86tApM/zfKcO4Rfj44OP8+d
b+x91YbsxncNE4bsdRmMMJ+a3h/E1VwqsDtSNo7esSiaV8LjWKvksun4QY+U3GV0b+diGVaa45Ac
BcKWkn894Yn73CrH6xE5PckTQZEmV5y/4/jVLDYKGsw2pbxF9eZeTgnn68WIQG8APpgQ7RbM/lR9
zMPQMidIfv5r43jxvLNwvfV7ODeV2hmswP1NP7viRTIw6r9BF4iSL2hey/7K6wsdX9Y0oeI8p8eg
jQHhBCZp5Bi16Q4riB1wxZopG/ZN6xFNvk1QmXgne5nfJll69A04DsIsLT/4FnqBDVUKxN52bjDe
leEiz/qiSUgiLglH39UzqQKCFgakHoDTOZLxmfSmT5nwqyfy7RDfRKVs9inhjwRFJsUHaobpm6xp
eciXwk3B3dkdvAoBikMiHWuxqbpukVodRK/Jk2d9zplrNd5+GEZ9TnZWcSRHCJVRpOVOmbk5H4Z6
ecBwD9O4d4Sk12P8JDoG4TMi4wpUibSuKmcKji3b/A3DY0QTgfwQBPBXGqXO3MYdLx2H/CiWs2/N
DGgyMYZZl81Jgr6gOaB4wyFlprelt8zRF9BV+4jwrg292GedTdVNCLFum6nEOWt9L3usxiR6mhhZ
sHur6R13Q1CF/MgFO3JikgUvOTFTZFoF3J9YKY24TtLMx2IPqtbMOzIZBTd0A9SVxp/8y8hD9mKr
xXoNI/+F26S7mTzH2rqG/XXWev1V6/bEmwuLON0pKFpCT/rlZq4LBk2oS07a1xIMtbFeYbdcBskE
LcLKSXrACnsd+fDZG63zU6bm9g5/PVTUVPWWzSnWZqCck2995fU7qjn0MnZFMlIcpvKDYdq2ZUr+
kCO2AwWCOn3sRvtjE1nDDqW0OtdE/KHbrMq7Jprmq8gJ9JXBX35eFZLip7T9XTYjs0tI/OM4pXwy
ddSc5o47htUASCkSlNJLx4i7yRCnANwJpWqM2iWymmqvOxwD+VTFjzy87Q5CjHmySULepiAZrujG
m29VPUe30dyplTLA+tpxb5KwuhdNBRkms6yzAlSiNyM4GUMkhVTGO/5mwJ9BW/dHldrzQ0EWkT4k
ofcsKXHZg/sTnFmgydRgBZFBUH9KuTNW4H/pw0jduBOvdVzK8gpeVHlsnPGBuWT5NA+S90feu6di
UnAHSl2/6VAMW7czcJeWojgn6fgu1IwKk5F/+M5A1QLHOFb7zC1DBcPEs1bqpX8fppokYq8BDAD8
zM/2boZ+RnQCcJInkBP3EkUISJE12yEP10PeTXesv0y/C4SdI/SsMvN1AVuxqyoYuhrUAK8Q5zHL
paLHAYlo5blksR2C5TXuaO+FmftvmU5AC/9vr/93r+/Thf/Pvf7zl/J9q7/+gb+3Iu5/2IiAzvdo
pSmc1mXlX63+X+ZSd11LsCij3Wdh8d9WP4ANyOKRfQqngwRbyMrkv62+E+Bk9YXDrsXBN7AaFP+F
mxB+4c8dOINTV2JIWacO+BZRAqz//Yc1NktOq7c8BKYQOg1olhLg5CkUNAWF6NIKt0USSAoV6ub4
G7Ka6bM2URl6gOydGDJGOqrxbXKz2RwZK8b6hMvOJpTaDGnwVSJ1Tf1NS5Bh8qFgEkhlx2SxfkjD
CKQwhM1wOl+yzHeeBSdwcVNKy7QHJ0O6iVxqtm+p2tz4PCR+ECh0tCTVVZxabruj2Fj6fdmPj15T
VfNhsfo5QPVRlHoBApqXM9zszIHbXZnJRSfcgGK7EAWqQmSGYwe4rIzRkt9GZVfRzKeU2eXeXpX5
+76ue/9MkWuXH/0FvK7jaipAYDLQDfzwKjVD8mmxnOEikXZ3N7XEi6LOnR5JKObgC6uAf1jX37XY
FA5pVD+BYCdxhA6/UJzmYnbGi5GLuzGzZ4DNK/1F2VxiVACQoUm3xdE5tkcJ5enKtvtrK0UMRMQZ
rLoSaaETJqCukoniaBj7i67Lqx1it6fZpAMBzXZwQVGpbkRpg7L17JfKL/pdZOv+rJoUpWjifiat
fbhADjKcEs+uviWTNKdIA/umVrbRlVPr6Q7MQw0QirpYmUdZrqpkMyNkraORSMzCM40LAXcE+nJt
Cj+nwctMo1eBT0BHd08KyTAfctXxQ21a9Oor/HpZwqcxoam7AO3KH9lUVSY4UinyQtZDfPnWU1vB
YCeDgNLGw3U2pKjYs/jCQ8GCSSFnTfBBzvVNpW1Y9YHfN9Eq1SM9gGBFhIOMp8WG0ZsEPV9pzlnR
0A8zxvqUE7e5YTI8bOyAt95keeyrFPVeVpI0HLX0puGgzSaL0cAT7e4N1j6geQg/pqko/IMP2+2q
y3gxTnABV8wyGcbzEGj3LklaEWx6iSRoQIHsUZMwHjotGX7Pq45IJ9YLXZor0MjqBZQaAHHLjfr8
JNcR/WZ02+eOJPm72q8kMHWsiPGxiAPRnJGN0JwVQXUr6MEIYmw48aUhjYI54EPuLd+5M84N3qto
08/wbVykw9sQ/twFTUNAyGeLaJRVZgX1jD3HoY/XmAgI41X32gE2TTdunnTZtpiiozOqjAnHoBbG
xwVJ1Lt5ypnQBAAAxQ2hB0AlIYwxaWD0fOkN8UdXNB+IkC6OHq8it2sEtP2AIFE6DWA9o6ofu2DR
9UXTkcG9sxw7P1nzHFUv5JLzYuwLryHmZvYKfzflldQXRHLjaklVYU2byMgxex1Y0oVbuwe6XdcW
qu9xkGwu+n6s0BAOCS4R6T0TcJyk1LPqFZHueT50zSUHlKOwMwKMYpPEpGnbxIAtz1dT1mdvQoPG
96wOvM7tl2GuXB/M3tCiNTSzO71xFtBrtYsqAkrSdl6HkmACDnE5kV0ZD2Is99biDt0p5U2ecU90
C9zmKmlfhmLNGYgwiGjK3oiU1tACh8nc0Jb1jjdGBP5BD0m2h0iJKm91CcW4sC8Nuq9bHt5pT29a
X5FO3h+bOM2OaCyXp5lyn8Wzj29QgUXZ2W785mUEDPQu0UgdS+PzhPFcvBnG5Z7t3zUUeOp/t+mO
gh3yYe6LrxTM80XNoX9graMugsy46JYT7+Tp1Hol8hvaPwVfuumkj5Tb8fpZH1pn8dAF604iDu6/
5nEe7hwU8s/aVJ87a5AHNn0zANK6Pmik2BcOJql5qfneuWTH5so3Ksv0Cm0RQtCx0ntuDe/zaLeY
Bud0Oflpgm70u3Z2oNNmquWtoDZfLSC+AYAWlf1/2DuPJbuVLMv+S8+R5g7hAKZXq9CSMYFFBElo
wAGH/vpel5lVKaw623JekzehPQbjCrifffZe+1eY0kbE8za6hMHCpjcCEwo9hJqFNhDeHj60Ono4
w1edVssHjvx6Bz9x+XCVnxabLIqyS1ZUxRGzSv4QtG51yqbyTnr276kpkVv8IApOCgcy9WwN5RgT
oK868my4IQyuDeXye560wTHNh5hWVh29OFNBRoPHIO3hiYvDZTbjXcoR0271KFF5K9v7xFkdojLD
NCdsPt4PTZY9zG6zdyEg7nzZOIepSKtDjqJx0VzXVhpTMX0biheRfnPDv8RXl2nozmla+Lf+aJ6r
qLS8jdOExoXq5f1mFnj0vIpuDy2GfZtFF0y+iDUAGjva3Wptf2rZryXaj1X2dBFwXpZNJZ5semii
KnsoodbHdJH6PhVjCzuusw1hcpdpaLiJ0x3gzbJgQ/jDSD11a1Dtu47OJ5iNlCi37vyIE4ydVq42
iIRQAoV/dOVitrz+7mvojvxVIy2+M+vvfZL68c0UBQLAt+RpkRTRCYxoB7bRir9c2fenZUGA82ZW
8/AG6xtZyAN8c5z4IYGzwpu/4wFZLhgXfBzJc2tmCLOWfefp+DDrenzu04E7fvrHUx4nyz5y+t/1
UD/koGEjQ1lA53yYtqWlJzmZWq/omCCZNgWbaUne4mbcDL24o6P1RI8uh7Rix5em8U2GOrmi4PUx
8ZtLmNG7ESzZVrSxXDl9/WqP3iHBL+cZy4Ve2WQn5ednbIKUNf1xvaemmvd2vbxAaL5S2mGte764
J6PB7zLtwtoRG5LJnLxt+0M5hi09vcMbr5tBiS0zkYBUJTnPJVc8wmYLn/Ow8dbLkM7vIC3j16Cp
UuZJ11AqQC8eikw1QB7Y6MnH1R/qtEuOSzpYTcFuhJBIa1TxaTvLHQ3nV3x9yT5Btag8g6HVp1/4
GlZZm3wT1iuOhFhq0d3I3KE2iRgpe36nKNYJkswuhcbJwzoX52SJyrdgDGZEFQwRc7vQ6bQ0fpmq
Pd8gvQMw7xwprnc50vvyzix9AobT1f3JRiD80VY2ea12DosNaRZ/58LgfLAqni4rEhMLnMcuK9Ue
e9v0OczsSyzEJYuLJPRFG4zPXCFYLJACqF63B/+NBrQGy0MH9m+bDia+F3bX3S3GVgda+py7vvUy
sm3xLJnqZlLSlBkM2XEM2Was3MKvj4a24/swm91bTZYB8cfJsRLn4I1ixLWp5023SwlPtYIXaKIC
yZm+7jsdd+LGTlyQLiVl2qM79K9kB4oHmJUPrSaamccQDWeHz+7CbX8/2OCVvMFrb6BJPzL7/mgI
wT7Qq8shV+d3XAGni9sDnAQMl3sb6pyqHYuTp9hkfKCvVBian16Fmmj5CMOLLRawoG5Sbk3tik01
+vEdtxaxcvyKkikx3sV8oel/FgeROrz60fIrVtZn4cvklPhDvGUnf5hb3JUqGz9ZqBNQYwrdjmKh
ErBu5g2U6x7C6jRWz7ytww98sOZixeH3hIVpNzQ6P9TGe9OWaW8ZgZzjyECLiF89sZPhCKPtiIJE
bVqIejxdMdV0sHQXfHtbvrXJBbc8uc7BwyVRTINz3zbF8jR6lDU4iYNWZQc3hZy9vaem+Dg4nCUe
5R3P5ZRUbzLS0X5UPqnOTOrNoNNwN2Wzt6WVnsM17H6OvfOQ1pN+LyElrP1SfIBzDtZqFOUDNm+9
lYTOvnFfh5c6WMS7BzwhiWvufqqp38EVoKxUcfC4TNWTSKvynda+n9YkjkXAJixss/mHMMOOQG56
KOLS/apzU588S/ePXS9blMso/tKd73/VjtfftYnrvoR5a3CDgSnmphJ5T9XIVyxWdffUi6U4W9OE
gcQdwv63N1vzzrMgx+ZSULTY+ZxptrHQthr/Y7bT/q5oUHpjJQi51mljbR23eJ49/tlBUU9PYhiP
BbvQvQBF8V2IYFjbgW2xwJmqD5NTp1lT97cF6pDdDRptlk1VeVcEs/iRlqW9E6pgJxRUb4MzAY5w
BuDEQb2vx4RFALGdLRHS9ti7Yb/Wvk2SJ1qo+PQXMOXCr/ekgdJ9M6SYmbCR+TyRwjY6EyMe9hqr
x0PYd4CQg542uLbEr1qL5T5n28bqpU9PFtL3y5In9K3GsCf4oj4mOjcnqlAMBproAQQdS5Gkk5sp
Iwg8khg5T1zkN4Rzt0NqNUcoCdusz/R72gr50LX1syPK5jw58U2MzW+Vq57MH7PmwemC/A493kNv
1Vi/nDj89Az9X0HQ/wjcKbkvZazOepH2kyQdfKHniA4K2gDpVI1bclbzS1SHJyp6xkNWJ85jxhVp
Bwo3xIQyFRtVYVOZipZWpdgL4cRW0fyMKY/1Vd6zK1311ezupMvAN3PQ/Myo6tpytU3va4KJj4zp
TJcRYtWtypvvLKdMp88cLCVekMTnprbCS0Vi55Q2xlzx1JA3F5w342xpniDucp8SBT5bMFEvvWwe
BweOejdKZp/YQwawSu82b4r4JsjwicQMWZyPMoERTchvdtLw0MyGV2OkRS61O7PLcu09Vtf7TzqS
3HBt/c1Kim9oIzdpHjpU+ghyLRFfz+M4cqbauhE7pzWv2QQbhIQGc2g3UlG7aDrRyAxwEKVTSDOk
+4u483smEvtlSVrCxtgCsEfO0xfvl3eyuj+DcvpuGPrf+Tgfo5q4h78URJpLlwDHMOiGX1+VRzyD
xbZEKGB9Ec7xxDgYEZNpQ0FLgMCZ5yXEe8Jock5unnlXIzO2GZVd4iEI9pFHUtQWj7ZNT2pG78Ft
nwQvdTpsJIS7ow6DG4c6K3Dxwbwe85xXqgofQkDtdJNRMbM06Sc6ScmpT1JM0VR/Jvt4oJVmWWXN
chRxQXOfi9+n6Yy5G0T4Sn8VoFhJpd3MNfYcUe6HvWoJirH4TuwqPiRe198QQVUH9O3+g7wWObOC
RfZULntrDs+aDO8TALz0a7iezh0lUzTd5U8mni+F8vUlkla+i12/fG78/BnhyLyaPhzves6BDT17
xJNS7zPQ1m0tK7rFkuoTwF17KeYc5rpDmu5Qx1pdEwp04Fi52Tj2EpwAiG8taPpv7NfSPRWn6jOT
ynufRlfsLbu5FEMy4VUL3QLLKMTgJnLaw9gN8trC8EGgqgf30b0rd/rJR4Q6zN6p77SxrT2dwOKS
VvUFC3G8JXuV7TxSJr/dyB2fFaIOmxAyQX3IcoywK0psH1FhmObTobOc76EsCNAFpaHathGU5Mmh
fLmyTHhuJ+19ZnR3ZGRTGw5ea0OO7eoMtmEDyTg4FagoWwvSwBokKwax0pN4XYW18VyWXgsZS2Lc
snkhIF+trQnebFGNy4Pt0uyic5sJWPxeJiptQiniHT4W0kc6s8yTnpef1FWgX88Bve+VaG8qq+Ss
DOB4TBD7oQJQl+Y7jtnXglV+MA/T2V5CAex4uSU7cRln/43rEZdyCm1uda3LI6tr90I6uKZEt8Cu
7HdgiSvYYVwNk9/QcgUNh36zAVVTXbqMijBaAPxLzS+3DvS8JWP2WiQRPr0W6qa+FgCFfehz6Drl
PjfV9Fl0crrFfVgcvFqWm6Zc3gnMLztn7v1LumQlP9p2f1lxZK0Fa+UHbGoT3x4IQTLuyps6MZhT
GH9PdIfbT2lFGa2xKWwaxHWuc+A3rgE/LJtGW+2+SQOXuZpnvM+csXUD/6HRY7KpWxbYRCDKwxwt
zbHBRnGUXSjhmNu/UaACRojsydiQ7IvRc7FS2hEL8mp6GPJWktaOftuQis7V4KhDaQN6hm8puPjT
lFeG7b3CN4DSYov1qOhVtANDsQf3p9sQFy8VXCYDGa2QO44jQuOG5RUT09jR+Ex1w9pMVf9A0UC9
Y6VJq5duoRyXhcFcGXA7isYQ/LcDQXgw07D2PRprtUsniUXWporYsruRJimpWJDgcPjgxLO2th7F
OfDj+hjbo7MrM+9ursqjToLsLOOJ1qeaWH8U+dwdeT4w23cUMM4uO4kgp7gsm1CWQO/IvdOYiZW2
pu6EQPq29MxLHU+vc4yyiLxof8RF+1XU6o5Ki5bNkze+dl1orp8tc7RlSvJY2HfT0go45+4vwSm7
7uok32LSyXfa8ul1KeZp3aqxOdlRl14iBz+qJk+JHStDeY2HvYmn8bjE07weuhkF0U0+J/AqzomZ
vYvO9oxjH+AzQOU9lPl8uNidmp6aBKz3joIClmZRjBK/KrNIAHUf7JgQJSSe+c7ATbkQ9eeVVRHc
9TXsTxOhm4VD8tr49LHlUUThzRxmWfU+mVwxQYsJJLlWZfA+LqamqBUR962Qo35OBz5vq6bS1nTE
Zs53p4015s6M/k4GvEQKrBfGMTQjw4KnuGEIxnkgj6p55BlRMKWMc/akhYnlL6tDrnsArjdaJ4j9
tsWh5zgQcvnxnf3QDYKBO2vYCQLrjnp944zYsk8Nu3DGxrCTyVnPnjNsPdnCSOWhKZeTlSl72Izx
XLQnugi4/i+JKqdLqUTvrBYrsu86Foa/8ZhiFh8H0VSbybCyAvY19vco/+HBN+l8UFX8XC59thtm
xTWNdofefymu0HJTIMDFY9E+VrF3alz5Fdk0GOaF7EhDg8UWk/9z6OTyygdhJO9dZnslJhitCqPg
mzQzbvkMqQPL2rQzeG/crZ2X3opCGX0TZkbEFVCLpbpey4Om21jFkNFE1rTdg236is9DC5clLBGS
1yIaqkewxVW2Ja5QlE9VO+qzQBBa5wbZ0rRx+YYPKKboDUL9zagX1hIsfW2LDmyT5MO6sBe6NhdK
vqZheCvq8rls/OizDXL3sSdM/ajlXK2BHF8mmyuialiUdy59g1bnPU2xZizgIUmFCuSVfdPr6r7s
En3M6VJG7kQyf11M5B8dGMW7JkvbdxuD828HJvjep7yFVgeqmMgmR+9F1s3buCNl7wwxVQQQRI6j
JHgRtr3FepEnBvAMgiYSxHyrcfJOo/xJhxO7w2XR3vxZKlb/hzIdCnvLVbzxDk6PP3jPhz7MXtPU
UH+ZdvVkjmlSSja1sW5a5zzhhUi3ypMk88mgtwwQNosfRmQMGv6mcm3+uashzLZhygMBDPlg6h1I
3xKXWV/31XMOh2NCU8tTTtV5C3qln1iFNvOyNIcYfJLhWhT743gJGjzfgSGSYPPe7LolpHh0iZbt
0i9vU1LfI02f4lnMKxtP4Mqf6/YgF5TaUmQBu9by2j9IfmEZZ3FiR5G6qyTF7+J6FQ0ulfJ2DvVr
6CruSLQgvzqng5uQRthb9h2rkXHlR9y2d4XvweIYpnJvAxXa5YVRB1FP1l2LNwgGQD2thyyAJMDT
XXo0Kw7NkdBNYFbalPYZ+4P+IDcLlWaI/EtDhfNWLs74kTRBcpqQSEkwJ6iyHnuJS1cu9S7uw+AQ
wGY89YlT9pQjd63m/UnNsoK6jM8V6r21KfjI0JjhOuXWTwQdpKzGoY5E+SO2xY8ljuQTi4FLKeVx
nBNNCcCUjL+Xtp32suVaLiBHrLmCV9vBVtG6MCTg1/R32GvOT9qEYNdcy+AhLmiUqp0/sCZm70/o
dGUj+bwt2P01pXnIuJTVDT8URChTozEXbacu2tH5mk9TtuGWgsNC2/VNR/3G16ApHxgZuLI+7Xbc
0MNjJqbpBAJBA54v7Yekdm5V2Fr7tpv3EMlum9wcWq3Cs1RR33IeZc1dGAzxjct2YD2C0l+3EHFp
+Ik1WafBsPbpcO1ZHNHPlh/dsu3gUGSYfmh8PpUCEfARws+NatId4f8Tufl9S6i0ZKVZ/WgsfBDV
7H96Gp3addkyJWEWP8o5UQdUgOSh8LN6Gw6uvVeTjXqb8I8Ow3o722H+pZfsaMLhs9K4r+YQhdJR
pHRQAyL8kaUW0zfP2/JtAB3Ht7GJdkrMlLgbj1xDF5RrC4WAWEeOioRTfDz0uvWeyIq6Enh1mR3t
UToHJ6NRY15y+xlV9teo4pfSE6y/+N5dvHKeDn5MY8ccQJwKy/BWYY28jzXvIa4f7gqF17fHISmD
YzOxayIa0ULjor81GvCu1J1j3faSQJKUujxPVjNuE5fnM1/owHoqgrp5Gob8kQxYwwTrDruA3eYq
kfT8WtpejnHh4XL2Syp7e/+tyrC60DRHhG4cy5vSoktZRi0kUtd8xXAWt7KPb/3ri9rK1t8ywGUb
UVKmnXKb06X13hJRP8Dg5vqW1a9JXpp1DgyKKXn8HDOJt8Hi5k5Si8ic4hFyrpyqvIk7rTYE2r4r
32NJg+/+uQo4C5x8uFFewqwly+XoxNGOXxA5WmV/pLLbSuRoxxV9udNoffjQKFaah9ZpGrxyI/ul
rDZNniTPA2Zvc4YQMrS3s+GahMHUROpcovZHH21Lede2K6apPzcR9cLDIF3OXcdcYWnxtLcm5yxG
zegRam67+OjUidojO31h8UG1Tx4yCB/yeaTIl4kwab7AZ6ozQIQIIyCBVv1XPOj/5lf/j63+bSrj
Iy2/Pr/GX5gzmB/+y9zx37EMSOCYPR0X9sIVrg+S8b+9Gh5BVZ+shhdK5btsk/7u1ZDeX5TA5wwO
82/VDn/3auDxgHgADfoKeXSv9o//xKsR/Olg+HtY4hqVwPJB+IInO+nt4Jqk/UerBjwmvoDDKFaS
Mpj+MNd91FVPsa54Ft6Aa82sfdISWbvJIkMfjqRillhP+zxVdbgyEUUoDqSaHcvKmmKWdKyP9Pq0
51T3TL6dBrqUCvk4+8EbS/Szb+xpb3Q67puAyKZ/ZeMHQZNxUWuXc5XEw4HrE62QoffNmM5eU5tn
vx6DXd9Pr0KM/rqNRGI9BFlcA7eCFzSstDtX347oi+NM1gWvXa9hrJHIzfjnH/iCDE/aDegKI60W
nO2aBm0a4+S1gJbC8JgJSREMXBVCMui5+t2V3VfvJWdHleifQuDsClrmWNpm6x4TbOBGw5kfet9n
chfO1YPfBreNA5vQSZP+7M8xFxqIvNy+KFyO0t/OJGYIdzGH7wqGlty7+LePyI+mO7UiV5eUJ+Zn
M+CYZWNEAaZwn6oGhy7C/riHGoVtmHNvW5UVLUgFcG4/oyUQZ4DPGnWmd2lkHT/+0UvtNN1Ny/Bd
kgl70Pas75qZtDwmUx7lPCeu1dT9VgBwWeUmeuk57nAU6kyz1vPIGNdUzxSJuV/CTh+RM6YjQWJz
h1ccB6EZ6rNleWrdX7cV0uniY3Z1jjVVLJ9BzFX1Sg9V990CZSH/aOT7Ug7ueVaJ84EKZu3ZW5SH
hNfveA3f8Qam+G1VajsM/12lN53LA4oYoL2BLHHpEexWPLIXcGRRy4mfXEM94zgfMN7oBEiYdqmy
hvO39vSwPI9pSYNiVyPaZr73UAaJdfA1DUsT6RTuPjo/B9csheg8dx8XPa+hsifDdq3wv+tgqt+D
rCwPOWWB60VP9tHFg/ScDf6043aFo1BhsSbNUZ+S2G7PeC7lkaOfaxi/9W2QcnVOMxdkFPeusLzC
fKxdn0j3MqLgnFVGHG5Dqd+oVsXsyX3UFvXnPFLbO3uW4F6/cCu2F57cThMI7H8Zx+0YXmOPYRRf
WEYsRztpRj7XAVA2KkLhxmDOj7Aaw9UYnO9ksL64Fu0phmICzcxovYaFrDY1Zj2s0XX4WVemebFo
H33ig7PwSfHzjfHy6cGVtbcjPIz70e/MN+5f6yRI7Dy2+WKtvTZ9q0rKHb3KA0ckSNsKpMzVuAzJ
ZSSxs+a27TCML3IL0L7debGwthOSTbcSwlCYmjuJ/7vB5LMPw8o9U5r4EJdcc2xc4w+VN+2H68W4
T8J9W9YHY3nl7dSqk+7K9kLk7dCNTfXkL7ZmOZHcgjV5ysLqkxkCM0KDsKdITLcYEXjBBnYVoXWz
1DH0Hvdr8SDlwcds90lD7n4dOvkTuSyyqE4qb3Hfv/uTq17p4s12DnH0A6mUw+CXnzmrrZ1d1fJ2
KgpnnVnLNx1Ow9c4FHfXVSl94ns9I0qRrduQ5rpLluWlDA029vyh7OdP2uLe58F/idCDDWrbLujQ
MP263RpltsoXrJloC3G9+FwL7524ybdvRyzEmzHa4gNg6m3uApZuH6nnk4FaCp/F3pT8ipR+DBP/
lksz5pbJeqtTuYPGB1ubSLpR6Rk/yVEl1rs1jLi2XAtsY9qwumQZxTSjHZOsa53cs3U+Odq3dlUl
TmRoNJxPeVGBtwd7BBHM0Tsrja8ZD4fHhe9zL9fuk+pssy+ymUejL5f0eWo877d2m2Jn+fGT40Zs
R9R8DgpevwRYH2N3eBt3LtyDChCUv2CjIh5G65WcFIpEODGZBdug/Ok6ud45DUWoPDNuAtq2VtCR
itOsavtUuvZtGLML0ha+sQGc5aEtvAuAymXVLcU3EsmvdLH2HhAZbDEJg35zSlFdMLlamqk2+Y67
7LQ08XMwVAclGE4Td9qmQXTj1EieyciZ0rX+ryhCpAEf+wC+7Zlmy/N0jdWj+pAqsfg+9Wl2B6nP
HKYEu4HPJX60KcYLx/tCqvA3iHTGqbxTu6QLoWy21m2WcnpmippHn7+AeFd55ZbVGIlD4mNLhzjm
ki9zPbzGREHExl78M6t6+L3J8iJKX6/aDK14xe2UQ6szT0nTUhHnLB+9kcM2yoLiV1CY4jG0eNNo
MUOPsuuK5uOs6/YS7+V30IYTpSeTu2J+a38u0MsoYlfdPrStZl8TCvdBn45Jdh79pgsfel/xAV+W
jriN24XjzvZRJOsZ6hWX/RRlumFP8NXjynzSDf/dtKIq+nWQ9AOzx4xu3vjqoaczcmv1IRPfFUfY
IxlAMRPVyS6IVYeExbcl1fYphFlcMilq5BJZmzwkEag8lGTebO82C5q9jVVrb1XNsmYvn+/UzIUf
jtf02YhSpQRGHIFzgoDLKjYNBcYKf9l0Ml3oWxua9IbpuVQcgyewe3mztUt1rRFSE+uK+ylLMR+Q
IkJG02uYYuUuqxzSFVF6iKkkSPv60+sp5mQfhalgw8my9nX+QzQ4LpOBgl+2LW9T1ndHXph7Af/R
bzDG19AtEtJYY5pvCVrdRm6+oWQW2jMoULnWE85IN5VnUcxfepgvCtFtE03iQWesABKt7qVMx3Ut
OFm7KB5xZjT8jmDM6igvfwdipkKyTvOVktVEGJwqTJ7JIamqeZw2TVF8Zgo3QB/BOnBZp3AZ2qLM
QkGr7OcWBiivkmPxVKmLnTdaX3M9ZXeqNu2epNx7jUFm1VOMvSZ3BJHEoYZprtVLSjcrFpvuEDbU
CNc+wP6CCsZVJEq9JSfOPhkT7mrM52UTeTNNX0HqIBmJAaKkF82b3I3Hm9yKk7MMxvzAnjbfY73g
T031wwmuEXN/VBZx+zqFSDh20aXG23RLWWYB8M7KXkcWAedhCLunwfc+/KRpdsC/rAulgr9xXu2a
hn+K4CNJ6mY4cg1TH5mR/jYkdk8LTkuZdJ2E5D7rvWHjIrsAb/v0ls8Rzc5jHm/bmMBIOndn4r7v
HguPrYjn7Lks+cK3taBSN6mB/ivWSyPQ4a++idIT3F3oJ8pHI4EtN3xSk7rpMFxzuWFU5WDT19GQ
xRqWtSG1NeFghm1Afgs8g6G+OoSp17D8LQEEnMP2OOXYiKs/nmLZcJsGsfrHbey6emnPdXd1ITuz
nLAkU7tbID6jXmBWhoMwBbtxwkqzs+P+PZ7Tud/Cj8blXCaBVd4Ef9zPA+7t+OhfTdHijz+ahaZp
d6VY0uLeimdHfhik7WNDwQqOmDbFQfgK+yATZEwwuN5KTUuk4gE7+790FY+YtDFSENUIC5q49ugv
48+6i/3B2pCQyUJWI+A938TV+D1JGlhJIKStBd0kGbIrOdwu0pPDPi3ctH/mVKZiroTWdXyt/kyy
ugPUsZksj7Tf8mfaZRu9pC/6OgRr1U+0KPI8Q+JukvQQXYfmRRj31F4H6f7PTG3+zNfVn1lbXcfu
FO8PI3jxZx4f/8zm7XVMB+xsqF3u0q1hsdGf5xl3walP6V6cWydoDzbETjYkZVjyG2NL59ivKytZ
LfyIz8Cf8wYNGqAm8e5G5QSKFp0h7w1lZN96ah6YTGyrHY4O8swzvkbvK8zKmGJ7JSnZ0IvK+q2D
hygBnzsbymV6d7mG6GnNse+zgb5dkk7Z1Qw0XXXDLqnMRzVbkJtrFeCHYeMm2fD3qbbfx9hYbMGA
5fA8qnBzbBwczYjpo8lQCWNY5tZjTsx5XOPdC8xjlWJ0epO+4YHt+HMqdqJgN7bnOyYImah+hJgJ
KrejEo+jjWp4G2/DphrahkbVuq4qrgBdrG58WWIHmqSdFFssBl2xsS1806uCJ0f7k4TwyOmTgEPi
YJq8S+5EC+deFMavNADIzy7g8QvxNWpfgrSYyw1HQzkeojZ6FJ0kKrTMfjrd4OIxh3SqF/kzcIbA
7FkICDIpnZSMLKtm7ucz7Vb1LSXvKJl8xdR4qllYsk0IrGxPwjsYXi1z5QdnGfDge9GMeI+rcmY8
djLojkWnUToR3K4rOelt2bq/12WgHlORl0dcmt66u545rUlLplkqEdphooW9ysJtliGtGec63tl2
fwwWR9z7jcjvMVOzIRhD3teW4lKf7ZDdUCEbSQJkrvsjSpIX5iY+n7IXWCeSKiLKxpdv3csQkBJ0
nTuZDv0VfGkRTq/abtgECJ4YlOdJfMKKd+eNCAQbK+13WCu4i78x8XUgkZrJNyfNjlZskmVGbppo
vott0+xwKdAAqhoZ1es8arvwRB6cdlKthvwZd9Rnl9vqBgZCu2siiV84cG8Xe+i3BW9AFfc3rDRH
Ml7Zg4ldAEtwXU6l30+Yj0by4m2c/Z6bzBDOoi96N6NMr0dHyW3TQJcaSAHCinGC/tNy3f5/c0V/
k56otP13uaL7z/Yz7j/nf1Sr/vwvf00WWR70NO9aKIrNRLKekwSI/tYoquy/4CQHsxoq/gRpCs7f
f2WLZPgXO5SIUi4EkT9/+A96lY+WBTyavzTkvxA5/hO96p8xIopMketSQ+N4riRlRB/RP6tVWEIC
WE5xvnXi4qmSdNgrp3RgQMT+5h9emP8BI/I//yTlh9iGBAr5v+A+sYorablZvs2JLN8CtvXuxyV3
tyy26v8I1/jXX4pgFvE8XkFSU/+SlsK70RNT5JcSibxPCrLSlvQemzb6//QF/TOu7m8/h+KRa2GR
ArOBSvmPUh+AMDLgORs23FyG4nO6sldQxOWZBAZElCzO3/79a/jPwMa//UDvmi/n3kri7F+0RY4n
lxw2V1+vaou7sA4+qHdob2gGd3c5hAnsUMb89bv9/yz0ocnr+nv8XdLkxwboorxnPLRkQI/Qv3xI
CF81VohpjvHymhcf5mtCYY62aV4lBydJgicIq+PtnM/+1umMPqSUWZ8mPfi3kY9s6bVOsfF0Xr4B
zcB6FrfjiQokdb8kzM9u2Xp44VmCUFChD9j0/KdsWJZVLTEeGmOKaL2UIXQBrnvdWQ8FCYCpzn8U
tse+zYa5us6bqjZsnnS3EUR7uFWDPH3n1OvYNeX+j4HrwD5xsJ7BSjPWXTC4wXckIvfD5a1LV/6C
u48cMevTru/mix+VHSUhxU+WzdlaOP4toeXsnMI+WGOZDSX2jy7j9fB9rlvXwa10pnPQtsUhoD1i
lXep9SbdJLj1fBY2shywHqm+SdcTuZFXliAAZ+Y2vcvHAC6BVunRbcPu4InyU9SNfYjwhULMwQ39
KlQtP1vYUE+aAoOawzXv2KzO8zdmEEYQMQbFDpNHv7fc6HrpKodhY+G0A/yeal7gws76Oy8TBGxU
MxVfnQrFOupUc0kKj55V04t8kyMYvw+FyR+lW4zPfkLDWkBch5vFoswKz/eXWhwuQOk16Frhy6b+
L7XYr8fBxkrJ37Vj0H/HarZWURLJZ6bm3sJAH3kprpQyuyhoewe8XBGBgICQK7LBJmpDg/bn5HdZ
0cb3XdFER+l3sGS4yuaHvhSWJATPkNLWM8YR1EAFL3iK8MzZw0kPpnuaS4C2KxKRo1whjPmnjpDR
j1hy9rEz5bCl5EitlySfds4inFPoO9WnHeMyYLmW2d9DJHv8iaXpD2MUcA9LuparlN0GB5midgB6
aOfttWhk45b1sBd1eoftfQF3tPQ/Ox4BJ/i5PUKqGulycZxWPnKfa3/1CHXnLIrVUQle3AXs5Y7F
8RXbmI9UKKBKUQ5gZ+ReYEISXqFVBkGUtaA9gBEKrcTfOD2aQjFQ+z7AAGE0QQgI/y9t57EkOZIm
6VcZmXOjBZyI7OzBAec0PHhcIBGZkeDMAAN7+v1Q1bJTVbM9vXvYW6VUZoQTAGamv+qno2a9dENf
3fSarSdsvQxUUR2+uh18EU1P7TfFLNSDW8TZi6X2mKmaJv+YkCPWTeXUW+TO704ry01XJs4bcwot
sIjDPyVeEd3L3rJPdm96qGwZVqnIdjH7qNEBwEF5Bu4EIH4KNfXZmGP1Ko06vHCkBkrSzeX4GIcW
rqJqCH8SxoivIxB2n91kdvSSMXtQrLZ9c9HHugeTFGK+xhhGwA0GTB2v9cmD8taVE4ayoWRLHDiz
RwUexfAirJBNW6PZkuhqmp07EkZ56Jm0x0EjlUb9SaHMkG8Q7GW4LWeGMJg/XVoJDM+oqnNMIGmX
Ga2XPmcZ9HMSSbn6s8Wj7Wwm0FQ4OBJNXcCUVcYo2zL4vPE2Za4fTp35MTeK3QUjCpKzKXFJYG+h
uGYgEFWDbiCMelO7YuekkE2XQWrUQdvj9BQwDlbSXWnxYpezi8SLVKFXWN6CgLdM3Ty77kyCJMf/
R1DFGsLqUHpTjzIM7WKr2cb4WfT6stc2oTb7jd6OP6SKbrqVZWu8DBLv3yFz4u5XUbfTIwb/2HhK
iQhbbLJtReKYx7iyF7g8zaDA0jQe49TQOgADRn4XEWZZJQmfE0BYi8Uc1cM0FT9su5OlCi+YImzZ
ogVcKDsRbgjJUYcBaTFoquEQuTH7VMkFhzb+AsMI9axI019mPM1+D40RXIhX50QD7JG/WNMFZSpV
t40sPGKlG/oZbOGjIm2eF3wee6VXvlPL6cGqoh911Gf7ai6t1K9ohqkU0jVc/I8Zl1eFfjZEWrZj
BpNutREMUxd7T61sr5zFdhT6uAh/+AzIT7Uk8+yD7oxN4ELvYkRlalfdpFFh+YxIX7ACren/PDod
9SMxDJfaQQDOX4aheYN8k2BenX5YjfZp9BAgOhPDRn/S7PoZn0n/zDq0Bdezo+Il39tCwBdqEg6V
w0I8JJKziiK5r0qs9DrUzN6eX5BwYmSYKApqZ/7ME3GqsuzMKrntKBJuK21bGeYVOSIo8vqxavIH
5FzK1FSTpISxTZxYfkieDQDNQ47Sjr13euA+WdmaF9g+v4i4PSWiu6Ijb6VXMrGSF7z9ONxj71Uo
wD6AfmF0Jh6+idr2wa25jvp556jNMc6bLbS03icR+2MkTlCTZo68b0mFxQrFghNN/lLVNec2q+eR
ifcJ8xBUktDwtaY8Wdb4ntigPpaqlHb0YfdDqdHWOf15lOZ8ip5XPGunOJuuhSkOIqayTZk09pvM
KE0Q3q0Y1k7qXLsWZQzc+iWqdNZ9Q54tyHSPpiPWQOXJJCA9RgPKkCWqc+OGu0KQMgr1YmfRJQFF
xVg5+fQeWkrtU8dzGIZuTX05zmWNazisFN0femTHoVLMrRybKoAvbHPUG/BFD2KbVm6zcrAqrECJ
+JWbgzwFVltR07dKJ3FT4rR5pWMTWpphiqtMgFH0pqwBtBjVKScwtdIbM9/05CDMpMdh09At62T5
U0IseKVm5dkWSrTN6EqSc7JXZ/dIXOEzr7KfJUStO7iY9eRgCKWu+JDaEXcUxq/ETh69wj1OTWRc
UyUtFwqst+MX8OZJTzlIgbUw1I3TKWKjjO7rFE7fZl2xQbFs6ePcjHmcojKApOxXdqc5D7qT1pdE
hZKUEzlhuCQu9ZKEHz1FPqhd7e29ynprKWrA3jMdPSfFJZOr+waoyDaqu+7eCxluqqoZNoUS7rxZ
Hz51ZYzPQJydA7opQPpyN6khzfBCn5EprT1G7WqXLNnACC/r6CgfBmv9TpNMnwtXO/ez/VCOKJlC
x0ZK0Ct9z1SIxkqNE9Br32JOSP4gchU1Vd9O4XAnTZ8FnUzeOs9uN2KM3yYcSvydqPVHd3xo++Sl
0oZ74ZpHb2gh58JS5uIOt/Wg6xfNUc4DnToUU3QD+4L4Ea3johkoSUX94BkTIlV76jUxjqvSFmMA
1Y2Ze+WetTmf165afMAEOtqm2FXjcK0aqyTJq59Ma3xipPUrSwbMR80dYPQL/VZ32I6XKBMnJ49v
mSdhtjFEZoCIvRvTJzrp+MOmFXialLWZuXuvEzvaB7dzY54UbteV6U6bqs1wY0eXPM3Sjesml6rX
voyxCGaZbPsO/00y8QgCBf2hmc2d/FzhW6ZzTbN8TdJrQ9z4KlqcZ6qDlyaelRM1hU/wk75KzYba
k/cBXDLi2jlFscuW5dAaE5w73ngEjQ9s8chYKF+qFgeZ+ROfC+vSfGpG7TSn3OtEJHkWVnTsJYll
3JmBXDT+58o1pbbrMizXUBk8zPogCrpaOphv9Gel1fYl7Vyo8jO5cLWf9t5g6lix9J+qy5eYwWjz
FBOaXKb8qHOTLGIk7UMKOYWHYvucVwz7Y8k8IWG6rA9lgbHY8uKVMETyYAnGHRaDF0QZEK1L+89K
uv2PPqpCH2TTWZLcPiSDsp65tblUvDeAUB+jwKTcpvPjPCI114agjclhcWqBI27qwdM2XZ+/Wl2P
YlwN71OhnYuc9QYrB58t6EQfYhBJCczJQTe26U+Cj196l2+nVjkC2fsMsY2sRz288phamzYfbx6R
V6jtzFs1NtP/lMqUjXBrmoyi/lEwJMAIau95/7wVu2QgVn/nY3t0VYzBvY0xW22ABCe4SFd6lMXH
0TPZv6VLGKBoic8zLToCaDQ3qN7Kfs4lKL0Qxs0OwHe5rZBKSSSqdcqeNYIAh6mZMpbpG4NxHWSE
QZgzSmh5Ja5FPWcMTduwBe2WuNZKa9XxZcZDfmgxJf6IvCgjBysubZtCHZ9E8TjLAmszFWkBDCf9
RLSbg4ja2fJFLR2CWQX7Y7Voh69S6C7jkiLW1gVuk0fI1OwAQFH7y73IVRcxLEFjAc8zxvNJqRPr
hYYj75cTxf22GwwIBQyp6mBKMixlcQb62W292Y/AlN5jl5hLpubjDvPmmSqZeDOobnbJCed9p3J2
OnKarf2xBGN8aS5ODY1ttd9FIfJs23j7klw39I1WnfaYTghbpaPubuey5NAUaYV+ikNwop2qJb7J
sD5YiOW30LX7jT0AmcYF3j12XWtdYcoVZ7yT79VslD42DvM7zDWNSqek43hDh5wfZVyjlddVJ8FT
cGtCNDzVIrMfxYSXWsWTcemoa8IInI8bvNdNUCsNfaCq1V/LhJH81FMKiZVHcoia6vZsD71zbJOl
ETLF3vtQexGwPK0ioIzzCJ9OI1+TKcY6C1/1AXGgJk4SG9lZp+LoSaE8pGVGBdjZzzC7brhinR/g
sqp1zQL6Si56/OU4Uqz7dNC/qC/NT2oGFUAySDzGhWDMJqyUvYWXxu2S8B0KBjjc+8TwQGvoUe/s
GjPszhaIeSrH1G9JMdsmgrUWAP9wnxCVjWtDfOdxmHXCT+3A9qzQ9rG1gN5792cvtHAd8SA5tLPH
Fz3qDKXVuiLFG83yLqxiUTUc8kpbPMOLr375pg6JGSkDXoooZtekU1zEdTud1EI3TPdX2U6IzmvX
4nK4MaqeJnmmhi0hRtLYc7Zw5jsVXtVqst3BYNKfpTR8DaGNgYVUQoXipWjnVlihebOxTr52ZsFI
0QLtZq56E5NFYU4nzTJ5uEIh3cMdpVmG1sts2+mN+wrZz+CwlUS+GQJJ5BED9pdXz0Y0NjaI+vpG
0/LmVLt6jBWIglSXqShJ0UauLTef1lpThFtZ4LrWPHvYkaNnezL3a8FgxOdnAKqsyw3dlaSxtNQk
Qml0ATqhezI0mi5NGd6agd2SNnrtilPbuK1Y+Gc/TUlDDQ5fV1b3W97qeMhMeOMc+R/JPg3LF+zu
w4nxFgxT6hiH6Jy247vpzt92AvxqUiyoX0anrHslNg70LG1NMd/djEOObqiHqKb01iN9chqjqaMp
QMNhM4p4DZtDHmiJFGeGWcNWUlt5BLmYY1ZoNHaYhgEY2P6BOYfzBzbAwCQMvKnomWQgDaK9Ks2n
EGiiM1ktRbapx4lCp/G0HjG6E8Gyj51eur61lCUKrAObsC4FQFHLhuG65LVBTeLSLdZgArTNSJcV
PrsJKp01f3ki5sozR9UvQNyDTW24sSZdFn4R2w+WaR4FPIG1a8zE+6TlW5MHCJDrqFlV8E2D2lUB
AlTOiVuZ/KNwDB9oMB98FptXUdcXCre9fWyrHaHA0Ts0HlSLFSJW+oqbpV9mFNGwlyL/qiuSW7Dv
s7Xt4nBoXSCP49SAp2gjy49UgxbNof1MprncxG5JDoxehU0cRsk+nt3m2lTyTlWoHTgieulVFRvv
NDCFbaaPsWswwahkJgu98nbc75Twjva01hvK/Lxe3VQFMkRfasYbLRLNJiS5h1d9wNrlGriP3OnS
oNQGnCqLgCOGPOKhmn2DNkW2RJbF1BUIb8WOg9JGLsxIxTwoGBGvHBrzjhzUPlU9+yXs8gi4qGNm
X+SXdJzcMxCrq2vlHCeE3r/TFZLuvWmxWlW98UsD4QYXRJPls9XzFMyL6KHuAOExzeWhNhvehhRC
jEPRUt/JCpT7OlMZQZeNc+YRn/oWc70dx5h8zUIAd9klvrV4H9Z4Kaw9tgXGN7o2vs3Iq5iU3OmE
Dl5ccYxPHHTS8ou2suHBRJrHQe1Z6Tv9Ztm6drVwH/Lm1209zutG7whGIOGHe1nExUFXoYSqolPv
Xm2luU/wk3RPoajPbiNZLBWQmElRyseyVIwjZ/F6XQmneY2IN/ma0jTndCi9vRLi0MIckiJsYoXh
cJQSMiQ0iDFAsRk8t03zMlHvtqen1/B7w+HqNEQd6DrVpEQSPvWEqhOWC663onkBP3PRyNZccZLS
SgKExj44TZmOKziveRJkk+e86KmSU9aqR9uRXMHB8GySDUpeIEJUz1mNzE50qgqrmF6qtMJU6ioK
jRcYGKfRIHZvzW9cDukOAuhCcUh18laVRzyZ1jw/5vZYWT1XislGudU+ChO0itFpiM4GI2zup5tN
DmYVuwUO2CUxnMI69T0XY0jf5AWGCOMi6jLH0uBMauAlqr0H6vpMxcmz5mLZbMuYg3xlsf+bGov6
AsFTgksCLxAzzZ7mzc5+aRSjpdOgZgszb2ZOiUNW7j1Zrs2xfod+vEtD42ZM7kcx9l9spSy2uGm/
bQa3u2Kg+okZwYSH3Bbr0HQ4drTtV0wyrcvqaQ8BiENeo3Z7TQw4Y/pQ4MzLuhM1v+auSLFE1gx1
dzEFrWu7NsgKJ9hYbpleZYdpSM5WMr0azfSppI3kxDZMjyXz/Ls5IHA0XRRNPml+Gwihfq1lwTbT
HAeXJJY2rMxkOEpdDhvq77zXsJ3GV8uoOUcZrnLGynuWeWKunHrsVpFrAyA3x0e7B1Lr2cdKy3Li
lFmQZxYrHE19KzE27xA5mkAPh23djwfHiXdsGgIE3dOEx/sDfyESQ6wGnKewEMrHAUQ01QhBkc13
m34XHwV+Y2GlBq5W0T5OzTXJ2ADyNEQjkSQPgyC1qWNl5B9VFtdiKpv9UCZ7Z7QumMXePKEe04Ea
YSIkc0SMqTF37lw8jSZNknkCfDiRO1nxvPSSh1aRT31cP4tSYlpxd2iqm3gsmFuziSn6Q0RGOY/t
DbPmb/CbaxwywUJzLmENf1BiH2DkDXKNxXbGCKEDfKBVEfjHNL+mTrGbe6p3sXRBn1/XbNTzXDnC
dGZ98o6Go22KsKcruXc3I/2nXBk314MZYxUvBH0DYM7vkLDxkC+QZo42c3SIytgvrBqnr7rBs9i9
94W9EZn+SEKIIIVOXlfVPWh49nNYS9/y9HVuSq6iOfCyZjNl4OXSmOQtyr+ts77hWByQ3zHt/iyM
urmM2DN3g14FrBoEbIf6bTCMQ2HhDYVdYcas6kk47qPICOLKXOkmyH3E3VNXlVsOplyroXEqu2GP
YOCPcev3vNIsqt5rPBgRDnDWD5px6hvT0DdH4TG4+M65K0+FVd7LFgEJtzLSClYODFQbp9KYCmh8
GcBzFySTQ/mM3dM8m98Mg5QWOCHs2MyNOnejeFl54qM8gyd+6jrBLuOHMeindrF8J9nNHMxjk4JS
gPr2ZIf5bXJj1OWRH4L6zGHH0/uNjKJT5FUMmpLiMVSbM1ZknwAmkzA9wJa4sEhUGk4G4yGKZePP
3sdUKH7OzRexeKCPKjuyfGvDmHEH2OMJvMi5dWueF+5ZkfUxb2HCWdzLChGekGO/5B7zRgZ/q3og
g8Uq/1Dn2Jn79GNo5W2KoDPDeDjoUOJizXLvCOsT24Acc6LsiAzaZynxBNAPiIBJqris+vHByHRk
bStjQejSGwv+Q253Z8GWclYzBAQdaY13n/X4gTDVHfsyvjekElbCwbyft+tYIsTmg7pN8IHVpnYc
gSn67UCAGtkJ9l1xIiCX+3Y03HtresTwFjipfkwk1uzSaIe1NATdpiAggwU6C1rdkJsuwZ0fh5w9
ua44267tFNgAFDAUCflemfJFmDw6lXykXLt1jqZOLJu84091kKwu8tcYj3sxpHsoRcFYJu997Dww
MXrGgUfIfJIfudEf58z1aMQun0yeWmQbfjDjPHde/DX10yHuvU2Y2jcCxzv6nXhcMuzREi+Gcu9t
HE3cMazNvg7X1teS8diY2t7Kim3oWc/urFwdnX0ylipqxyLzUS4lutg/fDPKz0NffKeVsRobfVvj
1/bs+NOj6xcSQbIPTQ5+y1Gu4q0PSnXlbBIYanakfBeyxHjP7OYuicngiGwPZd1eWP8+KoosiD66
z3kUj9tC79g/OS6dCVhfi7m8OiI7CV1m21CZX5lgryi0OhYeKJq4XGy/oXqCpJM8ahHncEWm42Um
GEc1WkWD8NTr8nFOiqcsJeYfh8gkmYqtbTVx0tqTQ9Dg8cbeCoLgdBo0II65N19IDHQ7F3s9R9Em
37dT4ywEefeS8wzZdY2jPU/LXFCNqEooNbeDoal3VE6MZuPrmKgTIMFlvIU9Z7wp6QR+QzjejMvM
0M66Reox69q8AZyuxGtNiGULtDAAIdOtUNCzXdbl8WMxh+lXZujpLccng2TuUQxiDKGK+zjR7/2E
z9RwYkKsU+JFuwJU1jeGSJQYOHiSB1EIhZv2YUDVavyVx2ModiRZTWNVpZGkfK6B12AO1XDTSBQD
ifYA9f3WbbDjZ3/JPNT9sCjFA8kPZ1dluvMIl2V+tRXLvdZF714UiMSEfihyWDK7c9D2prqmcWG8
IR0aFDrH6seAkryrhhznsZUDzbYBbPopY7h8nURew5SnKzYhzbz3hm9mPbG9WQMjYFOls4aVbZR8
eoToUSxmGdhjN/pM1Q3244RN7bQbj5YcjQ3jBJ2NXejdAbfnzJhbzo1AsjRIa4pubDRUEh7s/XA2
ez3BV27ZfEelPrzktMH4ISf3Q28N7mcMTXlj6aigkLjoanYlSXfwRc+q7KDrG9F3lLEKVBMuy1U3
sABQbVDvWr2UB1dyJiL08jON4w+ns7prgnqw1iCeP8nCBBFnVm1/Aklb7UHbZY/CQlithwRRBl01
mAVAe6eySj9jlKIWKD8hD0qGkgioljN/lcwGqRb0vGE/wifb1i3Ou06dnY3jNjVQHlFyA/FoayI1
MIktVGjuG+Lj9h1yWnZMOgtbb/LAaMi4U8nLPrgR/HUVV08wuiVxXnbbryN5+X1uUKCrt13ZBuxh
AQAs3QVDMvXrDgk10A2kpt5AbGiS0D2HOI8vU0VX+8qh+qWG3wEyjMaJ/KpPGHnZXMJaFWQid+MA
qCNvcFysCDDKS9Iahi8tLT2GsZk+qJXz0Qi92aD/tJsog+zO3snzFYdSiZVKkzph666jtQfbM1dA
y7CJltnsIK3Me/S6zCOQL6v256yFqvAjKQpM6IO8urVacFyjXSuQsy63/eDNbPrZvnHEd8ztbLai
Y1uQMkwXccSDxkA+OYfY5Q+tG3UAe2pIYlUz2wgdRIn6TUGb1k4yABWBF1E+v3J1YT4tlLw6sEaD
WLinogB00exdi0IqxaqGsMWOsZsuY4alEUJc90ZFFpGjPokDz4I0MnaddU4Y1PEzFftSh60TYHhG
pYTeOUOapWv7b3OJY6cGmLTuPdAVXMuRCnCkjUKOEnRNam8kUu34zXCWTpcxZrIVOFSQG/u/dbEG
3oFRJDADDFaMN9yIZg8m+urFbpy22/4tK7K0tQ2Eijr1mGfFCb/Ln7jGAavUU/xCHwRn4t+8Qv8/
EqT9t+ik+P6382fd/tsGwvFnR0X3/1h+1Q8oo4JJffc///zH9vc/R9/V0kD6pz8Q6MY89yC/xXT/
bmXOP/3dbLT8zf/b//mP9OfTVH//x7//gEbQLT8t4mX9yWq3VCD/c+r35buLv0VOIWr7X/7V7wY9
5++6TpSUpKblaLrrqf/bn2f83bBZOnCRYe8iy2n9Z5zUMv5uLf+Hf2jCfjQ0nHttJbv4P/7dUv/u
WNylnmaQ/DQABfy/mPMWC+AfjFeOCkyJoz/dqzrWQSi/fzFeabgDxikjCNDWVKlMraUvFEEVZWmA
/BI4WUcreGa23bp14ngLRzoFd7uUoFrkZ+juHOU6Rns9uHbovc/pWL4245gPvtUpi2mojIEpAt0O
n0xj8V+h4Pik7affL8V/aiFbXuZ/+sd+exvWQjD3HKxrhq7/xY+nmpPbYO52udlmMm34k8lPRtRt
GVEXsrkuKD6EgrhjlpkxClXVf2FhM/6MT//HC8CnZ1O9ZjAg+ItRD5JrRRP85HI2ytOTSNXsDACS
HpyuYRVifM28tgUKAfHJJeEoM+rrI8L1dtTucbqt+1k4vkE8ilfZXmdKjK6Q0NvtIBpvi09c7LFZ
angZ25JeLlAzz57Kg5VHrveeynY2z6bQUtvHCDMTC+nCw+8fdYEt+w8X+P/BZan92SL421ulFo0i
Hgc7ERaSxYb5B1J8GTk8yenrJAma1fesJaXajiqyJrARj/xUNY8Xoq8pHjXIJL0vOawXgPA4NOau
F78SXc4/HYLtsBlGZh8EDVF6dKB30lKCAV96+S/cmtqSzP7L9UF/D6ltz3Jxy2rQ8v/0mgfD7AHR
lKjaEmw4mNLvLquhdvEGITpk/bFAKDwQuXzUoVbunAIFtYs66wugZXHtgWRztCkrBm1jjINBODkT
baaqRzPTBhh0CWWkbT1162oWyYRcVjTP5gxKgPzEcICiITcGrKabO1WbNCzNLV9js1GKzg7YVRtb
zoLNVzZ24qwRxXxFi55+VSiJ94YW2QMigtyEYa1fgGgqpIJM0DS41BlQgSSoMfxd3QnafAUK+9Gx
eu9nFc4gdtz5pZJN+VrFZfmiOLC1pWZgwYny5phELZsV2Uw38G2kUBIejC0etfEA0YtFbBneVAyZ
rqzsMc7+3ng1hB6eLI3TKVvWO6aQ9gK6acgIMRUIACIfHg1DScH1KiGkCavA4rTgwZx+Gs4saydX
N7t91M7JZUzba5/D4hTW7Hsms3Kpvut1E+uMidwuSDkzk6JRdEwVuac+aMyZyQSWvb0dR8pHi9FN
z4Sz68DuE6yGXsW9DVh22R5VlE9l9as7KUirdt/dWCLxBKvy0GSNxuC++EcV+D99+mh/ffxoKneD
zWjGNF0CGH+1A9d2RIgB6oTfuv0ApnKsoRSycyQAV9filxx1dTd1mhIoaTJdBzUD72o7r2x0lSIQ
WS8mzmcKWzrN7NPANiL6Frwq2fXL3a87RRsgbGqnf3EjL13Xf3xo8qpt+hbpnLAdjOLGX/zSpYve
6lRQqYpaYUBTI356A8FtxF9vN3IFwevtvzX24DDoNWNJU7VE4ZLw/b9/IX99oCyvA8eba1HzbTP3
/8uzczRIsM+4bP1+7Jsn2miiIHWaJIjlpG100dhPZg1F6r//pf/lMaapLBYO1TWqholW/2sTuKrZ
kU7RJDanSY/7NWJS84b7J/oh8e9hUi8iXAhWOpcY+ipvy4iTol5IvzJ87xumaRjCzPdGtrBuPZe4
mKG5R8yvQaYW8fwvHmD20ur55+9KY3VjebMptqcqZNmV/PGhCy3AherMRjfxerBQ0rny4r/iqTZI
+epOuPViN9AYlBgr5tPVtuvtYx/rEdGV3I39lhGsr5QAwE2zullJLi4ZMsbaFnqyZSamcWQKBccV
ZZcgRh/6vmOiaJWvDOyIO7L/9BEVwkcbiW5vN/hynNx8xl+E2IgDdtpSH6EFYVS7jzTRwVfFPbcC
1VzS9tc58uKq/MHH+E0lA1zsrRfltGYhDmIjxd880Rg1N718bXXIZaEZezcLGCJ1EDioVxFRSCSi
JVPtgZcnJuVin0pRNT1oLlDoBbN2lyw8B2T7sZ1gGStLbTqGWxgtCRh2T0WJaYGzv1vxYMX+nPPD
YUXbbyOqSb5qKky4JuSGE03Y+BPpHjiIQRc3C//9Q6eU/U8T/yYtR3N2UclMhfQ49fMB1DFB5rTW
EYQqZQwwARrn2NIfKA1Eb9aN+s0Om4ozfWRdrFYmN4gw+iEKSyo52PztxzQnNs6ha+E5ZkzcivjQ
2mI+iNzut4XhRdcCCzLPbJXRJFhACrdWtWNVO8YY5leLb2NNXIvBlyIjY22lRl9tOKon25IyrJVw
OalNhJ92I6SttZtkSUhHkKg/tagC3WDQmK1CMKLgT16mZEFNoKWe0s7dI653qMHWm66GxpFg3osd
pXjUBE0gOJ04kLNTbDB/4g4v20tOqO6E96TbZtbsfRWsNtvSxu266nPSZgFHWmB0PW6/mfH7uXPF
8zzl4bmtOhevPMfFPivzs9MvTmOttoh4qje1VT7iNhnvAMQhRqdtOKxqckZB3OT2GtwUyCKhb0EC
1UGbhm9RZlQPw2C71xzNn0FxNj+HzaS9sI3W91WUguCJsj06qLuF79QRccoARTe54kd5Xd87Wi6O
IzYZv07t11IZkBIRhG/CrqcbDjiIw6Vr7ogKhE95Bf01RyyvZUcIu3dlxGuTBWcvOsK4wrw2SJNy
CLCfdR98h8MjPVkfyAPU6nSjfutJHQNvwtvNMue8NZllUlhrV7j4ixDmhJJizc6/OX7C4Kjk6Pje
aPTOKi1z/TAD/d8UCEScp5lQiib+pn+FHpW0cFCWM7CgaNRPIa0KsJHn5ixVdqcbAUnlgdiKeID2
kX2VVXTWXOL0whTVD/ZiMG97b7mCXJtaaLPQ72ZsCX92hXyhQ+UxrSPzUOitSuzTKLQlYwxXKamY
cul1DLhIWtMu5wu4kKg0PzUe+q8YmwvctaX+7OZzfa1bvXpjqxqvZ8qCTi0Uc3bGmeKAA0yZmXbg
kUtUpCQeNlbjpMQlUo2pf+bF4ZvS2fYmS9PkWziCYXIHQu5Mo268SioTkDWGqy3XWPOljM0PBoOu
72LuQYmYGDnFnr3Vsmg6EmGkRSFP5murC+voWKO6Aif6aiT2r4o7fpPa7Zal0cMHohc+zZQ3PV+m
6VTT0Kmt2dheHfOTOtBd5aGxqPUoduxmMocxVEzQu/eoeVhMs8OLo8vGCEbgqeBgqT3dgKzurkNT
RT9IRpEUpc93VbcDZOC57DHURk2PZQWomVd3WB3TRSpgK3CJmb9z52WDchmgDTzG6eLDses22ebs
Hdhfq9EuxPS0dLsXq15bKvNciMgTpLtjU1flWUmwTYD9dtN114/5z8SG2saUE1R/iQdyELb5JcNJ
PmJt48E/UUfcKu4n6LPhnNoQO7ihtQudoNDfHRhpq95yFDtgklDah34sTexDDnbtCD86pZ3mKMKt
M+TEoVn/q/eJOCe4dnsQB9p9VcxYpq5wByz3fl3X+A3yZNypJNIpz8iYV9SQB711Hxo6KIyx1Mfn
xLY43dGHiFfektS9djDTQLjPlXbtU6K/v/8mIks25H8jApuw3AaT60YHct6qtZIoMDUUo2nQH0Ri
2/QSe2GOA9xWL30VGoVfmUZOeZytzic26hPSE9UBbUvaXJ0tFuCUJqJtjbByG4gjuz59Bsk2HWft
4ri1iySIZJNaPHwl6ILCJ1493kqnotd0CkUM0wYGWI0NeSSrMfQJNRMqDjvtWCW0n4LCKRa2fpZs
h6TEGl647ol13Hvhl+fNXc3iNP0KRxqpb6bd6Bhe2YwQV+21Ot8kgJZaP8JEBfAlLrqffQ0kyS5a
7VKDmNz99lIzL6IsV3TJdtIH7QmNTeyoKNUusBlhKlJjcVFV/pmnsRhzeBNuMHUsVSGrzEkD2QjV
ZHn3yTh468LMpjtdwBj7Xb2qnqt5VhLMgBNbIIOZz62z+LTA0tv9fVQK7RLPFYFXtpPmZ9oQhcDi
My0DYMUKtQ25My6DIRuSbRsuPwg2Ba7UUXgYv9uIRJSRv9ehx+voMyg6jirqd08KoLqMSus76XwH
xlEeda7v9SkXbBWbewne3vDbcubbaOsUFVRX4Kvy33R/8nXiRQOyNd5g13prmWPLohtrEDuBp/Na
sU8s/ZzUbszC6VU499UJ1LCleC9eBITSGjOGBQw6259m5Xgv0zwBQsVtrdnsKMb/Rd2ZLEeOpNv5
VWRaC2WY3bHQQoGYGGRwnpIbGJnJhGMeHHAMT68vqrulW226V+qdblst2iyTjCQD4cP5z/lO8Im0
Z785kdGQ9px5bvctCL37HEnkN7zF/OwTskO/TrFCtREPqJq30q1ObY+9Lh5VEN3XEShS+qCC7SRQ
/3dFOJT7KGMSoSEwULhYP+Bk9T/LwHHPwdJfTVbt7PSq64eom9UptdbpVo3KOOj9q0PDk0iePXgi
887Pg58XPr63mbhNnajyWI5RXxZ3QHDbh5GoyRmcNN6ssubrBq8/TaWT7aYoutzUdBRtQWA3eykS
8eXgUWH1aafmeClAu3aGxd2KJCt/XfIdbB8HxuxRfoMrgZMKg/+j44j6dw3A4lwlg/3cKnVxWKyh
t2Ic751sX3ft+GMdystRpaWOmnpqdpCkyOCwV53jbvDLLIe+846oKjROuoIaibiGunMMB4VV3Ru9
7NoF04XHqnGuaG5CfA5buIO8GcnIcSJ0kqM91+Kantn525fEm338NFd43OeTkxvnEQyRG8aam/+x
8VfCOwWf7MsA/TVx/TfOmE9CpQ+9cgmBdm1/rRfbOZTj8Oh7gmI0b9kj/vRfKVTyeGBYsFE88XcY
v1yKTSt6TSa4IbPM+sOyWuBrSEVEirskSIBlp2kH47XY6AdGHHfpYMbrpskbSuZXsul1Lj88VbvA
ZaMGvHSBaT+VuEDwKO6cIMviaenTMxbs5BZsin6oVZe/GMt7axubdjJN471Xk9g2SfNKxyYV9paC
cZHlGTYDUM/HKNGvadOFP8bZov3BJ/3fZ34Gy1JqnoOB4e6KJ42DofTBvbT7VWY+e+YwPJDmssn1
NRKJ0PHEoRldn3ff+5XVwQsi+HkdFJAAKk7/G3yXZsrxQMFUlLdcXoC4M8TBwSdfao6d0C7ubAbD
ICm5sXlO/0Xt76Mcg59YzN8o/2o3nd3Sgj0+FVb+rIg1pEX26Sr75c9r47+keT83Ff/9Va3+U4H+
31L2OfvZN7r5PfyHf+vw3dx+Vt/6n//SX2Tx/z90cPc/1sGfLuL0f3kaf33+RT3/86v+XoEZ/BFd
2i+FT6w4kBfd+h8VmN4fyCb8TyDeSi643v+KqTsuxMWQc6fjeIjTQci19+86OF8UEWGIpINubYeh
7/wrOvg/SRAegnrooAWESLiez8P41+t1qvBYi778EeSO/RwAdNnVAMROTY0J1AVwRzGk6fz/i5KK
kP/XWz0vS6bIjSKJ08cRYfhPUmoQVb63lOa16Rvs1WMhAYWSQk3e/TZrifTQznLBVlTlA8UF04Cf
cxTPbpsPX164svAVdMZccVPOyqMVZrlz4DISuK8zvdGXQ5eef9EKlZ1EmGiaNXKfb5E7XR7s9DjM
6R5Pq9seKP/jtNSM5j0ZwLbF9PL1wbnwVjx+ODiXuzTl1xAT+iRSbIlxujA/Cvmz5t0uzojhQsaZ
ZEQaE7N2oCc1VtuSRQvxnZS/cVfo5IcYE68g3Ya3HkOKuDja2x3VnTPt8NDkRHa18hbr8krOPfAe
FRUY/x2yM9w0SNrg4cal6o7Rz6ihpXxLB2dbP2BYtr+mycl/NCpr68OsYOc+yqzxzv4kp/SVP5qZ
Gs+SDXQPgcmb42mEvLPxnTx4ok5ifmVIgfA0LXqlLVsZOFyR8nuc9d1IftzChZSO6aFS/fzYljQ6
7htbSyRjYest25WNe5yp5xavABA4WDpBRtjLap1DhmP5nOUzbqTRnb0WNhlQyK2toeY3Uz9Ve4dE
uHOcU0tFsWys0ds4eAE4U4k/Af/BpVYJ4Wb0p4c2k4N6VqL6cvup5Ww2BXLaZtHEaalaw4+2IPnM
USa1OLkGI3Y5gZWG+200VuPWWQdAM4U1E8ShRpJsXuERtuDKVhXvyg/Nj4GRPrjpxVk45UYJRaL1
4PgEZKyxJ87lehy2hjlvSbBDYLev7aG08QVM7UvWmxDcCWIrrjh+bwdU8sFDjRioF2sSnGobAthV
d5z5HlccPdNrGjF4bSXy73Gaqu8K+ye5HCol0ljpQH0TdDD+NqXcJRZpDX1X8VmMV+rrjm3jpZD3
q4aDBptvip+sr9I+dpNqurmQxnFW+IEi2SJxlwILTLJfNjNfKNde0tNCoTC24wNqf6U6pfmNAFR7
AhaDWN+68KgMMqQPnyIILvjNaaKYpp6Y0PvYkeJ58bjPJB3PyypzTL2ob3a6Y2ut/K0/psFjlLf6
VxVF2eOUJu4FeV/1txl9Dq++bchRr1Bobi7AZ2SXougfm8Ahn10W04DE36XVwQxtQQzH1vDDqGsj
asAQIp6reb2JmKnTBb2SmeLu3eCNkUIL0Igrrwd/05uo0vEQWDcwhcGfFUR+ik1VTJrK2clozE4e
E2x0tEuLL/UE/bPss/YhxwoHiQqW67mbK/NjDnTwQfqF6zDNMnKDcWxEjJPZU16M9e1a4TLaLv0U
/TYr7vENv13hnZy05NAmiZ+8+8SiqQOjSObWKefleQFo07EYDNEj7Z7LK8UM5advootrJBkc0KUN
vMKNNCUgNNoql/sG4WGJZQTXZ9dac8EUZWW2tZGz9rmwupBLt3ClIH5GlOW4gPSCAkvfKKlXxX0e
EKouE2gE/q6z3az9DX1iItabiv4785a1o6h9Hc5RuDgDRRiNSwKHWUWD6FO3husHKgLKI4977KJ8
oA3QrESPjfLrbL9iI3HaTRv0wYiHhR/1zHUuCH5VIhQBYaQOvBwkiglqV7muNKUjmxMzRNsjsc2j
as8QNtK9ZFiG0TLoLqRSM2rrlTcZg8pKz6wfF6Gnwl0L41RinRsu3Q154BSC/sOl1sPeaiEoFuid
WoZf4WiRMkY1ykRBbCArJkIvraxZitw0oCFyVSu8qHPTr1lNYm4acJIR5MNVDkoEpjqmOKaT/twt
tcu39rAV3hKrKEBJLCaETdpWJCYBGK0UltDZ7irymW7DEHWKRLEcE2uYm55DaxOiDrFF4esuQJgT
rcnHJtytssKxFXPyzG3yiEO2TudFk9XB9ZNrHT6nleNTO+lRmAXTSI21OLRhWIg6Xkq3Ms+JKZT7
o7fbCqmqp1R46wywVt7g7OnfS9AlrxODWWczWsb+bty5da/A0E/ka4k6EuDCfHsweFXY6wJlv7Pa
cffSk6Lexq5+k2aXV5xX6ZRIUX/rnYZciJLWMJnfzG0yonUWfr5VvQf/PaXN/THMOvUG8X04WbYa
PkfmeEjZDEW/fO7KFTyJmR/YUCiY7rBz4WlK0SQYVjXs4xuKUrlfd31rv7B49AqfhmluWbEQdHh4
aRdYLKWveuHkZJVtmpE2xgBswtvkede1o7gJlbMn3U0mavHZzUkOu1K0gCuqmZ5C5r/N+lPDe8ST
6Y8jH++isn95UvXPY013Veyx0dH9WxbiMZ2bctyFC0nBGL2af/walfbP3vNp+SJdnz5FFOZ8zSvP
NHkjoK3sE/jRh7izDO6lOYRLvG9pz6AOoS4WVhuVzw84s+TrWnTDQJk2kC0c47UROw4LS3+YG6+C
FqY7LtVlnk56V9ba/Jg8wZLVIHlhm9S+w0LXESSK6TQRL9SP4d+JKh22u4h4CoSBbEBlMY0oyz3y
f/7DW6YgYIieur9AMrs470lJf6agT4n8+nXkxnNatASQy3HMt1F08eW02cqX+/RZ3PoUDxdb2wVC
iyBQwNycLeDxlzkwHDGwifZ1pOYoicc+4wzCgmzGbQ0AJTxXpi/Zhdp8TDYuIw12LrmGnNesy2v3
uHPDq9z41lsxeXRFByvhP5QiyTgknJmu4NqvGqATpMGIUkYFK3rYY0wn2+5ytfFKwpZbSTPlcliJ
MbX7BSzhw7ysggZ0rQscj1Nj/B3zSZqClzUYV6SxNKNjphbhKbOz7hj4ZIu2xk1IERBJClmXJCtu
PzFBjRW9uDewqgmtFgNJPMJ7THxRvxVPKjJfEhxJPEY61uucv01Ti2s9crPKbObK0b/GwcI7PuM6
Z0g7KdRWsNcDkOVq9u9zx8gHAyv46Ky2ozEWB6wfKXJcbONMvAX7U3+gr+D0G0irxXlZ0MZSiPkj
cALl7v3ZTPPGH0qLul0j7uyZJBLWqjT7bocVGW6lWmk/t4X1xk8eCjwgqXm24GqOG70IvJuOVhAz
Qlq0PhvR1GxRkfcdOKLl04mhNIe5N1SsdqrCusd180Pmsv+59Hmax6oZo55ynz59nzkt3BOmUWdi
6sUb79Z41ZoL/hUzH91kru20v2sqIXMUpgxYZ7cCHsCKSCPQXM49yDygLgd8NRCL8DpElIk0Mv8B
kw+YAwqzA1J5ksCoF4zTzLQSajlJa5sCVbLD3by1UdKeyhw6IyjMMKljjvgpT2gxl9St1hNwCGaV
ZqNS4H4ET7qcFSyjoX6DkZUqU9bGPIlTGunoVmi9FEhg0GHIzpo5vJnGdH3E+It9PWEOjZSzRq6m
mQ6fOhk/6zcilXVaDQdG+IOOeK954O91mfsP0cDECP5yoPnlF74TK5WSuuGurvVVF8ENxkGQMl9m
kBMyTyQFewtsN/quq9T7qFhrDK07Vmjt7dpnUQg4ghcbYS0+rWQFSs8Vd7bihjDmZeuRA4hZRiJ5
AX5oxWFCWQU/xACDNwPD6VTdli/lFNoNTdLBKA77RwfSn037ZIoyPw3B5a9joc1iePbdcBidcaRI
3qqoa0m528RZ1PR3OsRUF0NO8vaMgVmaBKGUOzE50XvVDsaPYVkyfk2XurtqCAoRqEk1A5yucqzv
WiRpFQOIGaubPCk0jGdeb90UssynLZ8/FT5hNvfo3uKYOG9UXq13YNkqQL00PBtOAnhCQQEbHdww
w1SUhOWdvJr6vLsvwYsyn72YmxgJhEUYF26BQcJbg+iXk5TZe8WH4AWeJghfLjczEXhBtCBuraT6
SqWYf2RG8+uWTuN9yZXeZnKh7kCgfp3tj1qRpIY/KZINKwBzXpgWSZxYSXNvLrF7AuhYSmjNyrA7
+zb/CNdg5HWaIrH4F7fyGbeoEFvwCeLgaxO0nIUmOEuqtQ1HEGckpqzdtQ+PAs5YCDadiUlctjb0
9KGz1puUM3K1i7zxUq7Osopp29JRGGfu6B1Jnw2YFmhOz/D3KqoD+CSKl4bpL8Sk+bJMUQXIbqh8
C6oQiz2/3yha3GrLZgzl3Wa69j5WcnkgJVWS+82bApesSBx+yVMrqHMa6cHccETMl30OojmDduO1
BMHIkhMFoXf+4DnUfm1mAR0mTjm60GgOCEnz1Kr5XXMV+buL6V+Snv7fdKW79rt+Av/0PeC3/E8g
LgkXgR3vId18GEBcmjIw2Pz7psv/8bV8Z//Wbvl//Pq/yU4u32n61sN//6+u+EN6biQiF2yfsAMb
tN3faYiO/QceGCiICIwBgtLFifl3mSn6w/O9C5UuxJzgyVC4/4rM5FxsGv/GcuNdTHrYXTBywNiD
UPhPPsU5DQg0tMMHUPU23GFKY6zGCI5kLAVvheDkTAdy3V6pSx0daen+RFuqz+NXVAxiHjW3mDLZ
eL0pW3IYGt2IeGtW9GLLR81e0i3BAV/8/Nc1z/9sjxTknv/wEaphAf0csp+f//Y5+vOL/vbcoCn+
48Gx/vz//wBnhvYfAU9qhIIZOhA0L6/z92fFksEfduA4Lp5d92LS5c/+4Uy+/9tTgJj777vKbIiS
f3leQicQf9rJIpzCaJO4h/+qS7aLXbDJSoYWmKFK3TMYKgonyqRTnVKvTwj+Sk0ueqoqAIC/gYWB
dbhP8HxZD6HV5YXoNhhTsabGSVdUvrtj5uZp6+yptJ0ZistohLgvCLz4ya2dzT7ByiBNmPpzdkLJ
OfSlWclYaj/wc4glVgdA51RjZqzULQfISxzQr3uMr70/XoyCEwTEO3gfznxuuZdQax7ByDzmql9I
TOnBVLul8qPl5+AbSW1MOizVDhhj3+5GpJxLSKlcK0wRSB/cwAdG0EnBGFdKLHSBzxkJiSeJCqqx
w3yC/I5VHpCbgYdS7OmgIeOemq64bYdRZyedldyEKRvPuuannr1qeFubOXnkzbuYlMpRqG3uTK46
J7qJprdCM3NxJOwsX00RqIB0ieDfCRRNJNigfeEV6s8o6gjFW4qKGW6jqiK4mITNMUhwJ2ky3DgX
cTopfKKD+VVGXjdcw00L70FjBA3kSAplcswyVnbgmiwNQKGyu0J6dXarDv3PYiBfRHAjZMZGsTIj
mYoy4QNKoR2PkeO8GoNjcJdRVQR/vS+gy1FjTxwVA6nXxrVdTirGVAixaTK+Pg2qb96mStG8Ny5W
wSZYCVgt4wwyZoUyuJ80jhM0xHqfNDqxOQNBfD/mAeiZA3cg4btPPWWGxatmvJv/1hQnUtRrWZbH
GY/s751FVumy9liMX3uP5foKNXrMeadpyb7uJez/L3v0q4McHDRQmsPpc6ZCw7jEr0jxR08gIkp6
sNWCY0ghCG9hb1t34xRkHBSoSeMgz8EeSydhmqm4XxckVPJ5qvqQnVF73FNgJJxU0WwJ34K+Oyvg
Hj0XLi073tzT8crxZQ8YFs8V6ac3l35aXDoUEtCZzaL5Ukk93bMFENsKWgoy1n42I130/TD/rh2I
ZLsA1c3Qe0KX6eo2k6alx+Pt3FFd0TXJzgPNr3a10stRL6krGVnOFZNjb3BuQIZYO7XCIzmDpwx5
YHJQvtd1wbe4zvCyhCDmrRSQTKJ0BP6nsEo5tLsKinZN7NM0r2FT1eazckpvbyt7PSYTRZCn0VL0
oZGKStxvPsHVLq3n5ETzq7bAwjS+PvoLJ3aeCU2eES2vfwXSF6r7GVjlFg3Fw9fv6b0uB3JPXeub
7ylovLeIBN7RxcP/bsaxSBBYV3YaYxoyi+5aPgEfXIGcjRfTXzSqfUO+m4dzdClbQAvXdwg2Pu+8
qn1sf2NCH3c6tgOJ0E6g5U8TiuouGqeRo3pSp2tMLhoZsiZatBvHVR5X7pg7M18c9MnoFfKMBTSF
eG+PEwGxAAz5T4IA/Vvp5YyaqaiT8xH1Wxf7xRJWsRtV5ilocmolO0wfTDwnFu7l2c/Ks4Fk9ejQ
Sf7WmbR5YUw9vUGWjSCUosxsWSTSGK8zp+o6bRTXw4Umg2pXN0G/cwo74Q40kz6iGeTelMJ1Dumo
4aflMoWVarUTeafckjcouPnZ9SU6AD3C/RkYpOGWRgUNXSvtUAxboUyxFdCQVx6IRdwKioiQCxJw
hoxjxFkrLTuQoJAyDsb1OlBXi0hiQ+tQt5FjL+M6KVPMlUVVgsT03f0A78j96P3VRLtg6SyybA1r
R2y0RcmjWQcfI8Slrhq1EX8+gDuWe7ZFxBSTizPOouA1kSzflPys8LWA0rjOJTuqqZ7GxLCZ52QO
frh9k9+vbRqN2wTo8oLZGWIoOsVgkhsrmaunJlz0Td4n8xOmCLg9DNc9jC6B86iwYd7VlD+/1knV
Wb/XapAFudkGZWnpKkBTrLe0HCsXf+AW6A+hRoYWAcG5psrmMYVW36zJq668jF7SJbK7+y5kidlQ
3UD/6DS5w/QgiKeFR7emqYmsdfCxQqtvY15jQnWgDyrag2zqjrWa261Tp7x9HsIaRRUGBRAzleUx
BHdND3+MT3z2GEKwul69ti6YdtQYASkIQnwnRXdpLE+ahzBoL4K05xOysxf7oZEMO2PwktyOuRK4
G9ku6Q+uO9MLteYu7ct1V67fWjvBu2Jd6jbanW3e5rI82JcPU1pEstprPp7FLpfKpbli4CHZ5IPO
79qAy9IO7pM6p6OPwmeFBjuOccXQbqHq1x5FHyVGWN2IgUR71jMU4SuH5otL0uUlhord1y3y9OgW
lzmUNjYsZPLQLtZz/qyFalMHKHEdtdeXXEvAeM7Z5OmcVdFz1BG1dMAG4dHthV9SgjWEOC+0pOOc
fxqA5MPk2c0KcCGY7pjJyRrrnEVb0cwYkX8RQEMg++0A0mSpmbWw8sF5BhI3eHvOSeueSWa0cwl1
IGL5HWF7YeeNsydwYU5S6xmnn2uF6VU62rgIoHFXDAMbYsEQsCo2aLqWcYDs2eOd+xnKL7RQnYrp
jjPTwvKXl4dpHfhtpbjOhg2OreDTVASzDyg+C0WyThVZDZGD3Dl6cB5qnJEFv5uCjRB4Vj1b5UtE
d/e86yx71PEwJXns51iQ9gFv2a01VSWjznbpQn6ompazPoFmfeWonGs9x0dIUmy5YAlQFjEZwszf
sSfxNkVligQEYZXeAeQ/3Z86slXDVRusOF66YPZ/1swO02Mqor5tYq7K5nEsqqk8E/cqsAux7G08
t27nY217GE6gS7oPCIktdJUxYuV2aj9/c/mco9T77LQvSbHYz3a78k+jdit6wU/E04uyWj8qwi0f
9GdZP3LCxO05MSboYYikTG78gfl0CyNVEutei2wHt8Xcd6Bx2IzROgVDqkJkb7QrpV9VlvghVOgR
oMlSJKl/M1pEr68JsDvDxvR9wD7V2SGci9TyfvGdIszCc1Y/4u3u5sMsUk4lLhrnOwNU2zabwh46
BsMYkMsdvvkV59TgLVeDZQf1Dg4yxS4M/LyLaf5SUWhFK+hjj13uAxQgtMmeinFrP9nWXD0amvFK
vHJynp5Wpqy/1ixb3henZoWszTww7XE6JmfiUrzAfCUKHwxFohiVldPOL0s+JO1O433m8aUUljy/
hwS2zyfMa7zF5NEmCjSOPR+qh5Xa1M85bFsA54brMKDa5hLXlwVTWc8aC8yiE9U4TKGgfvHgC5Zw
cuAGiBM8OY9zbi7aUw/1t94VlcSW1oPioxHKW9eVXNVIFUVzKFt3YjSdh9PzMvoFNixNekjMpbXV
+oIAKGslaVP1GQTv8mkAsu4i/p7q2S9g6dg0GO1NnWMSdVxqMm+XNeFoUuqLxTXSsj83JS0xnHVN
os/Mi5vPsS9gkKX8+Aw1HDf9MkWfDvdBrRTpqqC1D4jayWPP0xMcmgDO1WeH8spEsRpxLcHAs7vH
OcRy+VCu4coiuTL+c2Ljyo7JJoyg4KVjmIVAH/TqWjPTk7EJKRg50EiGjTfpK4ZoSsjpK6mtwDnh
soJ113YYoeFEmuiF2EZk7Y1TuzcBRy4QgTlD5k24Wk1O8NsoTUinC7t4Ah5GvyxbEnybNPCLHYPM
7Lhg9J1PZTZOh8QLWgGMBop1je5k1ke4i+BIQLHIq6527AtX1CaBjLmUJpbOZ8Xn7TDBDRlBJ+Cx
cCdqjwwjSgyvFj14Sxg80xIFVjxiWHibj9jXfoQ09DEw9zHAgoRrlXtPdE34zDymTp1E7cqvaigb
6nOCJDkJMvQ+w6UBcZtdGdiEb+XqA970ZAHZS3EiFGkvALsgCX/3XBFrZOF8ZPrLPeEKgqYYr+3V
Sj8JhSvaV/rwocotCzNe4yvDDArAD9dOxvB892HTNAh5VB83XASuyhU0xI07ydq5XvKq9bajbqxf
ratG0BojSK0vv+xJU9hpUkEEhCR7aRXPJk6cU1h9MalbqPwz5bXpvewUMlXioJamX6IIOtL7zGHf
vFkO/i63LfVqiRUtOm/BkzDEEK/8zDbpq5b1YIN/pltYmzTMIdqBhLPpkmZ4MfbgJmec+JHYsSpl
Y5xafeURu7MggNFJU3avdJro7LkYPaO2IcpV8Yjns+pPlR1m0NIuOQIF2VkydpnTybbP08zzsCOH
R2tnRd6DdlI2s3cvb3R68EN/efYBINm71rEm5hC9zM2tO4fJB86QhmMuQ2xCotW4LinzHXx+W6uB
GPg92UMbvMxh4eoDdj+HvrTAHGiNSh/HVdivjpTuS2XC8aqys7V99ZFOt33oDj889if5kPeARDZk
xieeaaxPWyTzlQO1I6lvpXQTy2EzOam8SqE/kPiXrc9Ux6/uZvo6jqKv5SFjaHQJ5IgDzc3J2ZmT
jC7xwnm17Aq+pquTgJq+utMsOqOhDNVwhNsGAtwHIir0qHCl52zXo5QPG4CG3nroMiALmFhnoiyU
TWGhwK4UnTnrjj84hqp0M4Zlc7Q7gIh0cEWMwOsqoNEsGF0BBZjiRDDqfQi+C1NaF7MJ8omuo6Ap
3xTPQn3GOM6VYtZceY9RtXK4wHZGERg1E8u+bCF9DSNjrxi1Lj8ktZ6vKksWPxvO/NsE2f5ptuvE
Bu5G5SPZy/Bunpzu7BMg5QIxV4IL+UI1TyjsKvmkjYGbC6YEfdeEExr3KLP6FDQ+KVinmSHIeEt6
Cpgp054HcPlaSm2ux1Kvv1avFGI3QM29LVPfwCtL2zwuKYnSsazRfbYrEZbH2qX/nKFOFtH7Gs3D
U8EIkDkh9TywqOq1ceNBKfgJgepfEkyn4Un3OJ9jSHIdbemZiF7CxE2fLg3zlz5sRpvrSl6AosYe
d9Po18tnACX7yZp85zVbrDSGaGmtuxJv8AEuI0I7Y72Jo23ncigD+0Pkt+YdXSVdtNqllpbTZehz
XiuZekR9ODEO6+YLNqdW091ClP0QmT6LtiIbrD0vqOXVoGZvF61oBzcgvwIaF3ofyJLE+cQIisFi
nOU9U8iR4Q0hC00NrFaJVbwHOTUvB1siiW6LjLP/g9Nxir3nUi2T79rk6Xs6Bdw5Z57SEwU3zWPu
4vblSk7JIBDPdKjvGofpPCzVEiIVCBv7tFae3R84C7Q/HSj14n2wTBjSXC9DkMgEhC5XVfdccGud
H9nRgo/Oy20qLIyXMZ7Mqnf84XI59U6fxW4WRA/kXfs6Hou+eGLG0oW7YiEmeqTUi1Jk0iEgCJeE
EqV0wjlxlYi6eV99EXTYybPkPl0J/WyyEuN7Tf0Pm5tixz+ukZEvc8SHa6cnfymvCyUGc0Wo3hLb
3LXMZzAH3tkLreTgNJ13C1LN/Fx9vy3xFoZqlw5ReoBcnL6lLWEL7GkTZBZK5eab1DjBceibZsUk
vgRPFRm4bSbSmantmIH/4Ugs9uz3ERD5MF3xF4m02mdJhfutC0h8PNg0RXfbdeytjEllzZPjDNbE
MGXp1MTe3IXBiLxdg6EbURPGkGarp8yJ4KzxiHmfgCKoojYZ7oYgD4Q4Af+XTx7+qR2flvzgBiS4
/FQkD4El5T2pVrB1c4Ml+8jEF0A3KdMTmMMaUvroNvt5aYoXDDLVEZ4H7ME15dK7x8ToLezLovuo
Elk6r0MoJve61cjALBZ+g2PDmwayA8Va0QRykSPwB0WSl+oherNXRkRwVosMe16CeCkggj4kg8o/
IFyx3l7khjP9dVz+I/AeWHaGKOcvh5Y5WmDt+XVN0vrBkaomUBlG9S9g/eG2rEemTMbtua1bVn9S
vjvDfFlQITk5RE1y6mpbuDFyonNmaG+CXRc07VRiaQST/SLwyo931P/O62/IM/O9ZFdabvN1QQ0L
a+S5qfJwcQH6MW/YcVqibmrytws2k27XB2UGXXatyOhABWKNuhW5R3oPT1N5bgdcUi+eynzsXN48
wgBjkQKtIkq9gKnPIDqeWzfsaRWs7A9miPQ3tD3+u73ytaOxcxSFGz2s2qHEEzQkTT9N6w/Exha4
alB6uCX7WPRe4beKW88lPkYUyoA2CzOrhkRPnd5NWLXMMcElJbGHSvkrR2UptlJw/90TBLJzDCRR
dMMhvz2GLs7VPVUwyx0f5eWlYnj/SCcnSkCfTQpYUCvMNsNKVu4dYhkHQvTKR4orMvyFlkl3NIr6
77MIi5siGy+rYKghqjgLDwjmd1XIY9syN9/M6FDzFUXeE99PTeV7l1L3tjGWHO6JLw0vCmwZFMhV
+sWV9Bby4WCHs2cg1D0l3csIwL9fnWXe9pARzU2marr5IKB+0JeTgaGs65ymd005y8viyPHDtJIe
uQYbDoUcxFz9ElxSyMQIR9JMph5z5viiloE1kwY6e9l5nZTHLPTxdjaJjpYDy2ndPCQFvUuMsJUo
Hnwyi97OSiMW7znq5GeukFs2Df6XlFWgbO/cop0OVdjWFJbU6Y0VVss2V9a4o3ncw7VGJDrWJsSK
iAYSQFVzZmpW0cIvjjRR/BoJjO4R0xRVxBQOSkC8NzVW5KOpx+Aq7J3gzjSR/VH0k7nh52rvlOda
R6PW4DpvalccauVY44EKoOC7lqRSNqUZluO4hO0Be2b6nWnpvxQd3JFzPTczZKFpSd7o96kf0pqq
lGQYai7XUa9PDtmKIk5da6LxKFr9atPoSfQc3zMEBa9kHH7xHsufXrn6X11h6St8C/gZQsFhG181
3dPFkr9mHaQHN44mgPh7J1ybDxcxno8RpMCHPglUxgh6bfxTRgQ+p0djFPMuqmmw2lZDro+DNE63
jTCZ2bGrIvglg9u65aH0Dd3GyeBqb1syhmfzbxqC5wwEVXSdLB4R1TCx/BhixYT0B/f0Zsy9Tnwj
NFYQ4PA9E0khvwv3CD/1mf23WGHeTdFhmjnzetbc3qZdSfAUOTad9vSMDOgJlrcyOiBexqjFonQj
HMP0wVCUCwk1rM20w7sYQjdLBxe5XbrlfbOM43uyuOkzxrgwY9lSDCKCfpLhNnBICt/7CsuVBN1E
aG9tfSjcWamy7N44k3gIFPvFrY/NkI4nvSibjhE3ecfGFDanUOTyTNGoe4/CzlvgVdaxTxsfpicF
THhaEt89BRnliD+EKuXnGIjynJQN/TdF0b1HbVtQJxpJTqirZWhc8qoJWCcHz2qPsQjZErvtVB9Z
aOiiLTTUCgfOI9a5QRV3hN7Kh3JWS32yOln5m//J0Xksya1jQfSLGEEHgtxWsWx7J3Vrw9BrSQQ9
CYD26+fUbCZinlN3FQ1u3syTRdTHvwNub0pHBK2prKbcJS0IJR1FiOrPogmHaU/IXe6nosXvtNkh
WnZVVcW8W9qwi/fdOhPpNvzjy5uVeQUCLBZXymDN722j24a7FAJB7kdOTAuEE5xF4iQUREZOQf4s
A0PCDsP8UmQSO7q/CIHlx4ksq5dWoS0v2N1XjGWzXo99HDh/x1vmxscdg6pVaEQZxuwRJmNjm46S
inD9L+aQc18Qt0brdfrlyZvq8Dv3x+68Dc74ynNluTHVmgyKmwMDxHdKCh5Y3iig5gN9umRXCTAQ
6iohoa19+brNbSkPUzAb/zhoF5lgq5dyv8Ru/UGq36SNCZJ/bmnd17wT3c8639SRaGXS/yysN6FZ
NU5Dvd7SiBcTOz4tQb3n/tNhtD4gnQfdNZgwsXI9rnbhaViHpM4oAcB7GSFe7pMV5e0FaQS3vyhV
/ix7BSulXhNDQ5GZlLpwlrFPMFb8+L31g2DA5Uzklvc+9cHPBFZgPtRxEJ/WQg6M9p2Y72wo8PNB
aJT5Kc4BMZQhzmmgEKIVqWbtQpM2PUb5ycbcLDyEM9ZdUSXE0Z3GOPhSyTLIA55WHKElzZt92nlO
EMLy8kovRfG0NHMgVUR3ugDsu0fhMzVmT0wnHDHXXoQPM2fk72yLh+Kx1tPcXcJeBtA7XCfuUtly
IfLIq6DshINhAeNM41vQE2OjbIOsLgMlU1dBTRLXNzb7Pc2g5ZuqFByHAVclZ94yniCQ6OnATGjp
YBBoclsaNwCJmZWDUpBChjRIBAz6dglN30nmYsKpi7q7j9Qwn2bu/rfNjXHpKf586rWmVmsSeE7O
lVz5/yVBARZaq0F+8u+Or6oK+ssSo72yWxp/b771f7qJWd/j8ramCvHcw+jF7TTisQw2cDETXa+U
1gy0BVHDOoOWkSTbXgTxNBgFBD4jFnVR9+5UffQS6W5qr1UZNi2xNSNpnB4oKOUM2fUvbRI78txj
13dOGayFm5+il+NXZjK/+xVCq2n+wsjaVh5EkvE/9IqyPQ5VX9UvQTLH9HsrOgd561d2/qPbpKfc
KBvD+DAvI0CmhQ0e20zBqoMAcJJ9o1Mhl3FgmX/3NsAk3fFx7qg9nB9go1r1uELf28+8alClRjXy
hg8Mec7YW0X9FYF8+O3bleGMkraKYD3Yjm5lh7ILy7GnHY7KBogOGpk8vzCHB9ex9MdiLyKfJUfr
6zIlJyEf6qiFh0vRscAzFU/dE/sGcov4gnP1zotGalSeCNY4PyRQagqMuvED50G2Xd2pa04C3j7l
SbT3sKYsfeHd/IK2nx58v4iSi4fCaI5xBfwAgcZzPorK5yrd8gleau9v/tVMpHOvfKnhHcsGLIpD
o50xxTm1hVBmROO9L9HULde5G4bbW3ntvigfJA+BqwvB/faTbpgA/BHz5zyP8xt8Jv+AZ2P9JNjC
YAR2yahrzdNiuixDMXsXyCoKfImzRmzr0CmCuJmr/xDXnQNl9z6dO6RMwlM0dtXDJoJiYTjq57Qa
rbx9C8zy4PCzO6dOvNc1AhsRV4q7OpZiOvs1nPvRpXm74NTZ7QwW8LesH6R5xz+7xkSLIbg8aMeb
64sXgVcWy+QdyNO6d2xk+5+rrSR37zKtyZp6oIoe6InyXitQjxONZIRLUCPBYKYYzEzq6pB2KpKr
9YddXMfdKITPRFqzHSL8gU8ItEk13HEUZ3G2hIROao67Uf3hx+v22x3Vxv2DY+EH7z3qXBI2FE1x
v3Shu3lnDjfu7O6iEC36M68bVRybOhiip43pislewpM+lp0eizcmVYmNWnL0O2c5mk6zi+BUb7+M
2QKxpqyL+uI+H5dmPHCOKJMbuEMxxd03ox/PNFzqfnKAh3kYARO4LlFCXExOc5sKpzI2/I+MmAO/
tiGz9GBRO6cXetGSfkvz0TT5heBZoSRqpe23KxC00PD0z0Mx3qmpttRodITN/faiuDPnz0oUuf/c
dZMsPqMiW2tMAIQV8HBwZ5D0JlnmOo++z2SdmmiYqM7uBPTZpigr97R57oDgzZ4m+fLNmMBkxujA
yIuF3+3ngzMmlEX10FcT1rgI08c5HHssOOWizdvAAgY/ObemKt/xs+Z4vJrKoNlfO9U71QKGQIR2
TTEWdjSKT1tNyDuFUKmS4ZQgSpMMuGWGzmJ1OOE9tiWO+f9arhpO+euydYeCI4LlUCx9tCQul1DM
93XGaYEFE8syRgQ07OG5WYRanklVlA2df0Od5amaseXIdAndENI4zfGgsUk/ILOdHWbXbueRzYHp
m9OkziGZogtkuLhZ7XhWSNbLfqR/t7iDAT+oJ54cVI7sWO2yDmxsVXo9DjbT4QPmYzRilzvegPve
n+faELkDzw06nibxnjB+UdhJ/u1CqeUHuaMgv2eQHRoK0COVp1UJ0wmmiZbbHeWANa9HN4s9y/2H
vvyDKqjGUr8T1O2BZT8Pt1ZgHbn0A3V+jwhpwXIktDzPl03FNjtB3kySvxrTDpAtHEwCmj8hqi5I
w5WeDLFXi7jZgeBLM9YfWF7Nkm5YDMd45GcHTZA1cZ5wkFA0koPxWuuyDM5KFsrcYSCzoEsihmKO
zvhHij+6ZDd2O6wDFgf5EWeNLwB4uErMuPv63NveoFMH4oSVhl08JyUbuieFGhNwGsdiomkUGwJB
79OG22Xfybac9jYO7Xi3QD0qD+ToMiUvbC9sd5ZJvqwnG3VucNBUKlX7QecVchRMnjU+uSAwgHTw
bJhdc9YuN1FqCLF757panfkvKxhKU490ejv5kd9P6Isi/2eA7BSL+6+MMwdtm7ui/2/IHRYr/0Qx
WDbAYduGLLE4LEP3yAOSmjBJJHE53kSu4A3q7Bf0DeevXmg3JdoQtNWpxl9Cp5xa3RlJGCmYpRy6
3q7P13p8DGrBT6x8rZbrFK+R81jiwic5v3lV8pxQYchrFMirI/q96eeye4Me0yX/HBMVdBXo3qU2
r2g4odL1A+XM+oXyf5dRA2wjjVCzvLscBoDPKlVo+c80Eggmz8G2OfiIy3S/VZvvwzyqidE9ULPZ
vrs+w/Jed15S/1curu2Oq11jUdHMsCGetKyPVZV73WVbcCK8j4GFc3ColCNKAlaD4x+ngUXBYQS0
5p6cDgAEpP5szD+7mkMQcHtncX7ddgTRxfDCll88HnvCg3PdVz8yhyzNoxnIgjU7GB/5BNulz7e7
pFkMZnC/9buerhmedbwtwGxPt2Ei9sme5UXfHTI/VtsxoXk1TGtdrw6vyk0tv+PI5P4XZBUt7hGi
ODwDwOcV8FaHkQPVieHBWU6e15uNyM9GZVnNE0uySGYrmED24oYM25r2xtHtI8T8pqk1ZgI3tu1R
bhjsh8PIsTe5ouV09rJxPt4++5C59jo42ei4eKn0kKT9tPbLBZ+OPzxMYyjif/wvRSFHFwqGfYyx
Xg/NBWmE4WyhR2imGmblimT0yeLyMpdN6xwLtLDsiDmxql/dzs33IOOZEngmOhF19byHJ6aKoAZh
sLUZH81jy/oq+Rm13bAmFElNq7nOMg+aq8G6kJ18ADLO8xLxf87SdYOQWhXXrKXZwQCNOWMlCgfB
M/nXABQ/LRRU+enV19klmvOuOdazVzdvPaVmwSvPD0wVsNSwPL6WwL/qdJ0Ky+McZGmz3udOPLmc
vaeiWfceweDxR1hbp/s7NcrN/0b9MFavPJE7NlF9aLJU86zx77VjB0rXdFLZH4xgcX7echSmG3ST
o8qxolyleuIin4ePbekT4lPrDOr5dVTKhve1N5Pa4ojJ/myNtsIDM+TJtflci44t6kpAK9+uG2kG
cYQ5VXn/Qrn0JH9cG79ALuJ5x47lSeaTb7CYlIIf8qlcmyw0IKy8YWkvjZzG5RhZ62ridl42TL+n
3iOtwTQvxozrafT6isXpuqryDhlETQMOLirLn9Yt5nvabThNCvVdxcU2TU/T2C31t59JhkJkqKKz
N0AH5/7g3osrsXB6QbXaF8MwEtOq3HLeeaOMQMtP+cguyvcqz7mViIYW4hWYKv8039bzbz7t9f2Z
NrM1xIsDEsCnlC7RbfkVTVvW9yDVZtyaIPjUtC3HymXPs9AlxyL/IRfeGD4yRTU1MH+FceO5w9dH
SL/CulWdsZ/09a7hHZ5/Zj7QbVp5bEO3Aj+ViTisEnaKl6MJR/7QBEPdSzmN5KklIXp2LBHOuoV8
3AetPau305sJ/qhZ6a+pMOFL46ho3gXKsffj0EchkZrItBSWuOBanUCRxdHAB2IKhRK70SQQi3g7
6LgJGLUbFEBaHFztdgPri0m9Zn6gvWOS2ar5aydkvye8XP78RVPLrbDcDnkIccBI5rwdUfioOWGZ
HLloKWell47G5Vvh2KJD6jy64gjbBpJ9SWqMBUeFYc6FMslc6RQ0OTpeqJ+BDSbnLB7YoWsLj35r
N/244AtrwPdbMAaDQ80hWV3ayMt5ew0prn9ShLoprsQU8qWrMjoVUxBdRRAVRPkSHVw84ThfURTy
r5NZ5TlBaP9HD8wrLSLl/ua4CZi1Et6dx7exd6derHtYCslx7Fj6Ra0Ir9qF5OVs5IH2+IuD53Zq
pielHIeO9Y2mhJ1TZeRZODw85rdGRx+MwkOy5i6LYzToSxdPzZt7S6RHQGdefV8RnN+Srt4j1foD
Q/eKwY8nxI+WyfggiTB+SmzENGUV7Uk2Pa2+QwzWJZvN1Uk80m1urvs3hqYW8czxFEvZpM3uG2+A
19L7vdwjONafNEGxVpbt8s+VeUQ77uznnNB0HZ5Vlak/xszkDQXX+O1pqfzvOtz0Sm+Rl5+GaLX6
yD+PuTNXkrtCFI/xGJS/oCPgbPG0ER8YZvFlhGvE6WAag4uOwK81FLXfQyFFYnRyjCn+XDR8w5qI
GM/XHrNlRy+xySzJ6BH7Xqp6+NKjqP1z+X9vLrI6dIR1gQ/MS8F9DBbGTjLamXwGuMMaratm/e5a
gW+XH1g9BNUy++TCuBBzXTcP5Oyb8uLhJtnHQdZSBFzJDU4YBb3kr7WmhgbgxWNkSUGye2vITLtU
PLQWKw4vFZ9LY1goM8ioGcfoA/6vJWd0qtYYSqkvsXMn1KambIWRusuavfye+sKCSX3BDi/URJ/d
gmhy0hH4SaSs6hiYcjkF8UY/lHYQC8fQQyeYy+Ky4Ml4WmXbXteE2mi26dGGPomL1d77G7cpw13z
BqLKA5xFqZ1I5SDqO7sWTLvg7nYKcJW3n1nuIlSqBo9XVI0QObaK5azSG0TphuKx7Zj56EZ7iBTm
wKZQtI8oksHd7IdsKap1iFPH72MnZZivU9yEwaUIKnOeINcqNhc+3WE8ey6j1f1ZbpW9KPjXbK+a
kbIVqz8xz7ZvxchwGm9hkE4WVZiZIVbnognmp2GuivssVsmDu2Uzti9IIo/eNKNBu1EkaTpIsJQF
wgnP3dQ510wu4X8uCg80jSSSfXhZ/a4EaYLB4aPLnPrdpd7zw2/X5Oovmooh47EY9dYtP3NqZauR
TUqQ9x7jH7KeOWSCJQ5z6233PdLJ/TiXpmN943m0Qaj+ocDO8hkPg/QPuqmAwTRRTDSHgEN8DmnR
BhUCZuBKfIC70Bub5knXFkNRzEsGoEYgCGJ7Cgz4vBZHW1OYtQCIHK8hjpc9B78bmk8vFpZel322
AWb+5cb0ZDBuj3rdOhaoiT/4+8m2X1zP9EBkhtasktPGQYMwf+jrTEKutZCaLS8nvJ3sOXlLsJM6
RzFZDYRRm70jRW/3IxP6p3XpKmSrTUs3ZlJa6zvUwZyEHxUr9fSc9PFGFDsQe4NMexTBLQ/NEfU+
qTeaMCkgLveFx8H52cxE74kQDOVbJ+P5WfI97Hlr+/nR45nzd8XL2h/8jdlqwCr3m/NXsp5bv6VT
FT7JK/RRmlpi6Ii8+yiV3G/DUvwsec9+0SlWKN43NGpzAbNtI8w1M1STfi7SabYTq/xIfENGy95U
r0O0Eg4uKC1mSPxzwNaD+pjeTMsBKSSkTZfd1jOD0w31JpoPg1f4LuiD5H2MfSsuBi3rNMpt7p42
bC7ebk7C5QM2q/uYE3NhQdEngKcDc3HJ7l6oDIT/i3JP/+KaUZaeozf/xYApxPOyGPuGAmkcqtCG
MUlHzq4z92iOfLmtZZinmaHsWA9NS/B4m2hTFM6V93+p33XZBEkKxnroLqXBqHvoJRFKiQ/Th461
eIwRhVL8qZOATME6L3oEzGZohfE9898UJt7HzRERE4zZ1KXL6J4q8qptTu4ASOyU+5m7fTa2lyWa
5MK/f+aDr4MU/Swc/+SL8lmr1QV7QDb7uH3cxScZUkq3uNgVr/TBCZOa8qQaUwuHQdqxy/bJZuUE
WxAnYvWSuewebhO+lxG/FuPKGJm5eRLc8bqbqZIqZIPRALQk2BLfwa9iMHfT1+eCXcGG3FA1Ovr7
DpwvvSn+YtHMglUU9/CQFFYE9oQzC2P+6Z8YyRtOK9U4jHecwJJs149R8CyWbOxenOTW1exIigAu
HRJXyADJs/DKW5BeSzHiAMkkMYJ0yOOE05MzAxnHAYOy7eRC1z+U49HPm1PylhwtDx3iunaERCSZ
//Aikiz9CgvJoBh3AbhhCpFhLDIU7uukHeyVZ5fz2+WoMaSrGPntnY7Dj8H4yc018BDZVcNUjZg4
c+oVwzKU6pwt80ZAvyle8uYWGNlK14ZfvR2G4WesChwNJGehMijt+IijVH/skEbgru4kIm1xRxly
RcFAGd6ch7Q7Dze0+2zkuwr5GE7C35LhXzNNlYN1gM+fs+rAY/+cWDPIX2i18xExA9NrI4GX8irp
6+qHWWsMt8nMlja1eSuOOR7f4ZtMTW95W6+R99rDuS/uWb6MLSrDYqQHlJ10/WW1ilDTwR0tyUi6
RrUQF1RI/c5QSl1sMlbtlVbYSuFNBwfwrJbW0q7YwzbGUjXw/v9hodgGab+SVPgWnkaurGTDF7Kx
QV9R0PLQ9jvtF8mZM4jTc4IyPKFSd+4KlGLpZ/QiOhI9siVfQe7c9IdqoYfpie2ocxRWV/At6Jpq
jes2v/NtYmbdCjSUnaJlWJOjal8hES/71ZZ1tKda0SRn5RWAcUe3Wu4dxFfimaqqCypZBjN/U+4B
oygrs+auX8JSvmTYb/5iQKYWDP4tWPCFSiiiPDPCvdPl+XdjQsMvt1XIeIsbnUMRlX9LAEFXlmtR
dKakbL3H/fvXNTLmQVXKImi/AGaRoUP+Es18jPCpkn0ON8nPDHCi58FHP5X7iMWqU4St1zb/HrYQ
bNfoSBOM6VyymcVFuDbmHKwqi+r90AkH/zkjXeKex5BRdh+RbXCPTRNmIDhzf1qYg4lQYc2iw6wu
ntuZffOpSTbbfDq2X9nCDTrZquO0yGL9VdCOIXcVx/Z+3zT+RFoLthLXnezs300mg9n5TQt1mAcI
hhy08w3DjoIglUz0facRCCLDtKd1+927nlru8EVL8h1JboXzQdYjoSdQYRFI/vQsH7eHvrLYffRc
4GGhEjmrHlSrYN24U16VSJabNd3JDVFhDi5/O+IsauqEPTTO++VcaJBNdr8a0f43bBYx7zoveDKz
dI78xlyFA+9525vS7aSLMWCrwka8EcEf1/Uuko5GReHYRUVROmQo35hT5rpdHpUhrdXtWRCGg8TC
Y8OQAA86OM2OwsMNjNLp1mlUbOvPyJjevAVjXpe058UelzGnlwigbevAFrlUlQ2/Nz6pmj/KhSh0
oBbW0V+txnawExsreo3lP8DUpGW8YlxSMuj1EdRVa2HbO83MLUHrc/vkQUrmjx19WHcPdqQTjgYn
VUbhB2JVCRYk1io5FSHiOhNSaDXu6FV0etjHikDZfY5LmU6VmgRp889WyvO/PdA/zM/QOsn4TOD7
A/zsL2Bf8uDK4OuJvS8Rdl580+NHBYXrzndLwcfzphHDoZDifB0pSalCWu2wQO3c7qZPDfPiHj2N
QIo7fmlYWNZ9d3HIXN3xTMr38cRu6opPHxdhn0/fFVtFGvrWOEh9DkxkmubyKqmQc486acNjQA3c
PdgicnS6tzyDoGuWmT4KNc4eXRRhaHiJkkoTN+EDBuyl75WADsvPV5GLcKI/G1V61WETuvwlHWvB
dWwrmKWgkQKpCCGDi3Rlt15rFd2SqqBUwG3E8DfKeTz2tdXLjZw/uwcRjnQf1sQeeSh07QsW2Ozq
96J7W7HGZkyTenmMyI5+WsNqIO18yi2nMSfJy6K2n58CR+OSXXXkYX/CATte8Ftsd1UQECrBi1vT
pzDymkQiRiGYdlOTdOVpcLXmL1WbvdDwXj5ViWEIs4tfPKPuR91d2GUTV747Fy/0EQCfEeTKH/wB
TwpDNGvTgJXotEf8M+5TO7JIva0+caxXTMGvPawXwq61DgC2jQ2lLtCmW25sU7mXQHV+fGgIxgzH
FqT6sJeZ6tNe+sXPwKNleKaQEn66qtik1ZjNncdoq82pHnGxHULqe6nLXXDAY4FJ6n0BpWXZmdjk
/bENPTU+bCZkiiPqRhndHFasoggSLfy6nN2Sr0U5/btUTZzvR9I5PAeHzGyXJhCTd+JlMv9eO7IG
ZHBw6fR05n74yepCVYX/j6uMDJK+m3BwEQTdknSg/2tK+3oJL4i9gTpmZm33gaNYt9HjNfyI5sKN
CReP618lSOzeDTKZXsHcCHORYpvevTmigAHEXnkSfaa6o5swTx6p1wvPpij9hfHZa8Ing5Ly3FbF
cB3CeRCPg7T6Sm8A9z2A1dQ2eqHSqE4uszXRRQBA+5YgV9AnFPJ4SAnaM9MxXxf4k7HRh4hkx7cc
8/IMQkOeuVXUgWll5gBmEN2uxcpsd4ELT6ftTLdC8tBrTILnAR6bOrrByvmtUQ57UgdnK3YZOuLb
FMSXOMlB6YNbcE7lpTkNf22+MNoyw0cof9tMRSB9nnclujx3c2+dLzDC9fhGx004pdlkEDxCIm3k
NxRrY97TPkNDa0+9pW4whWLHqtfmPaem6QYI9wUWAtSCZLx0oyeqNOE48KZBk//og4GyAO7LkeNl
3wyc3H03gbwIWb1ng4SFoAiil9UrifHR+d2CoMopZuxGZ3zOKG87bpXTXFe6jw9zOOE7Gmkkawg/
7h1wDYQ8Jm0fV/hdV8ttNzBx1nJOvYlOAoBkLU2YgaTeVvjN08A1B3Kr9wA7u0V11bWfpR6+Xvpg
OkoGWJjmrLFYlQcfIw8mwIGWejsVO9ibimKCRrkM+YgCHNS4ihB6OveiY1s6aeQMCbaCMetPG+uv
q4M1h7P3SAD4iBsGg/MmS27fAmIL7fAxXHZdwu/fKdeyT/ZHGMPnAoM4eet5pFZD+mGSQrteztad
vWMVVOhkysucPwTF1SmpI/VLaDy5O2o8g4s/GgwxLSBCufNRE9FYguxXSK7oB1Ce0dnTGx5fSZh1
RyXG4eCC4Sq/rOsFb8IXxYZDgC3Fj8HxlosZQi84QjYnZdcUfmJ3XB1gAUSh6j/OOEbPA1Dw+twQ
AXapc3UwA/fV/N0M5AZDQo8v7dpXaYObmdYRs+Br6J2m3w9saC8Dy9znEijis7VBnb0WbEWf+pH9
C3aGiFmqwnCEkN8GaudPtNUfWsa/bld42GeN2zEAziBgviOg79nvtu2ye7YJ3GVtG0g6V8Y8IoyN
xHW2Ja61ZmexnT6NTWdLQu9YIRxY4B6q8wqdeHBbWggzNzp47IQ4/Ix+yjJ5QS7DHF26MnsLhccA
bIlmYQRrluIfLdP0rDoKrR/+Y85DlfCKk8YjIUM1BKt79PENvK2Au0pKyKx70kbHOY/NrmHIIWjx
HTsbcTCXsvDBG8yTW3pFdIC7bPmkSqdFBeHI8UDCuNcpCmb2CDpK/5gHl18wskLxAWU0i8U1Cpff
ct7Qthb7OaqmV4ZeFT9Ia/NL0+mApie9lNeELEVyHDp29wAge9JJLmy04SdrkpIDKls6fVkCvbRH
gkMNNl7WqzGgPbZoVMWPwn3IuD6GM86D8Tc+gvrOyFXc8iCQ19SWCJn62dRNoEgLiU5Qho94Pep8
p0LqVy/50tEcbcv2dxcAwtwhm68X/nbwGNB1BaShRQS8SgRo76EnrvY4J566UqzenOFs9Z/Mrq29
X4dkWS9zPwkU7p63KGkSGc6kteSQo5LDd7ja27AKwe3WNmncqbyYBaanoEn3X2Fapot+EfrfhkM1
3OGUGQi9Qkrm/eTUk3/NPI4V77O0LgeFEKp8dGj6rCAXULHZaqYBLwTWyfJcx7p6dqj/yk9Nc0tb
zt5MjMojWTd8GLVuhbuDmxThLmtWT/R/CE0NdxA+zLonholl0hg3goWAZbU+4OHmNOL6kx1OJNh6
uQM5UHEYbEZzZn+XkKkBFkInqD8/cXjV+pPMCMlzDGpBd4k5O8XnLZzy67Y6y6/IIBevvdvgEkqy
z3ol8fNyE5Hnz0FGgBChcEJAHzO/+ipX9Isd4+v24eGo4Ypmx4t7MWMee/RVAwayIs6ASS4KirNu
pB/D6LPTHb8i9AUmBP0PoHT24W+eQU8ecPyVdeGHLHo8mASYMKsNLJhvJQ0UCh8+aIE+J6eBdSYn
hoi/aLrh09BLty8ejgU7HKbyIGc1QXqWhTsbz3O+kJg+Ud1NyWfQTpjv6C2GNmHqMDBhCiI4S06b
X+j//GjsXyyehG231iGiI5cCm/8ak+lLFXvRa1sbCFrYcFPbrh5Mq6mnf70r09WP8epanGTLu5iw
Y4ittCe8dMnwGkOxVHeK4sX+FPACKFFdq3W7zAKExyFfyfymrJeoE2/YUjlkYy5doKCthrJbEX1n
tjcJ8m9Ay8oRusT4lGG1u+YI498OCJlPrQAR8NKaMoLKMS6bhqzR0Z3c22NTwXJg4Ag7Nj6Fc4yM
MNF5KcPpQFqKp87s+LpJ13UjTgIChnyMocge3+/IZ9cRl1j573LfC37pjvVCOuZj3NS7LF5kg1QB
Y8chO8+J6YRfY/0tMzOf9TABFeA4C9+GLjSzB3g6/+VGpGaeHb19ZKz0g90Yh/XrjRn8Z/YWwfWE
0LrTsHFPWzfZBxwtLHfNnG0HEgH9E7BP5yLAbJ6GZasx5o4dAl/us7w88Lk4b9YKMtNqw61axmz8
kXZsd5hsxOdaMwkcXNIJn27OvflvdXvj/nJWLJO+3TB6e2vBqZxccpNOchqeCB3FF0M1dXKswN4y
ReWuYNGVAyar6m1Bs2npmMXL/aaZac4UU01MM6otT3QKdpj5xYoptNfacc619DhXDIK8Pn2BcIjT
bUATJ14d8c0KEwuOT9XGVcZfJt1iZj6+Omke9dSah4wv/B7fEAEzeigE1x0Y7D3oXMJpQ07URMa2
uTJu0vUCz+YPZEISqdqEwR4Xjs4Os6HiuQK4QVlgaGYMnCQN3kUjgv5H2auQlVIs512FslKfhewJ
4lbK1DwXYoLyLIvbSNMAGIC87b0QgABjDXxayQKgfve0FTELVb49VvFsGc5TIMFrUwvhgaW1gUrO
NEzxTdTgWbC+SLbqZGGniBpr7NyzIh/kQ1Jh2Szq/NQ7g+s9kzMdp4eRPMlToyrm3nhG5H92pcHB
j0kyxNXAXu3kOXmB2Mc37+xi4qsD/A/Kqsuy3J5A9hr+ExFBHgLVPxeWZe+cMzEzhqGKmjtszcV8
745rhUFvHv3y1PQ2hg4eC8fcQwhOvHu9uVHIttLHdJ9Z8J4C8eYnZtXy15JUU4+3MMYcy7uo/9AO
c5TLuxtCIPWLKDYzDUqQDzxxIiOL+EgXzkT2tV8wJvrlXTVm1Vcx1/JPEIfRS50nwn/YvGYu7pgH
MDLydl+aVKElILyiPT+2sGa+46Aungxf5wsWdkvIW9ZlzE7Mh/S7j8bQyy6gX/zgReJFDg6BbzV8
BjRxmMEtIYZ9NON5YXlRsxZymchA03L09uWOdQMtZiBQ3Au9P/R4TslyzPgP/q1pEezYmjtJfpB5
MTILaI8oY6lsEh/XghMfqRcsJj/kgl39FGcYXg6SGrzLOpbxKQhV/0SPZTHy0QAXSflpLJEizHkX
09JvsZ/Xbfw509z9L4oHapjrNSLK3Eac0HayGiHYd5gK9ou7gUvocEDd32DN0+OSbzOfTtDhOJWd
ZqMcK4mQnWVY2B+2OK9fHNnX8sHZApwsgotWnhwqxK/+5qyHbvWiax3E2TdQ5+n2FI6MvBMdlrUH
mFfNlq6uO8gU+27dXVVt3ae6aHXKyjJ76brFvFdYis1OgGTVd+CG8xhi0hayoquw+kWbJi+1TxoH
/OFWNehmOZr2/Gsc+YDqW5Azw+IuBrc5s4Wfnyi0zmgsr+m3XAHdnsXYQn1e6J6EurT6nyzrY3zV
FScHEL2UWWPAGOyrw0Qf7pn64/iylmI7s9VaScENU/g/ks5ruXFci6JfxCqQBNOrsmTJtpztF5bD
NHMAA0Dy6+9S3depnm5ZJoET9l77eZZjHD0gjqCjI0JK9ZcI/8XCqN9yN5XGjwBbkl24Y6OsOxlL
wMC0HERVaysmcviztCc3f+nqvoaSCMfdybFjRQ71ccPPy7bchgW6Jl3OfsHNw8GAxMFx7uwxCu+L
WE+bPuuJtOqYrfBxYeM9I/GPxivq/IAmHRQyH5QpHpsK+GfqGklvUXf4RQst6XEwB/Bb6Yp/gtJO
vrpVawFzZYlkotWgRXhnyCnM16Sgo6jAkg8AU3lhTIuYAWD4s6XuCWovhXex1IBKBS9U7+ERGKuF
NdaKGZEIPdIDWW+xdXdFtlLBOF94UdTWI7Ho1y+JDCudCPl7JsZxv1hMFFeVklCEajcq4h1qDe+U
z9TjDhkV5wpjB6aK2U2u+HZb9AU2RYJP33kpY8f/NmGuCNoaInwqj46FqeQAMArHAOgDjMDNakTW
X2KmhJGvL0UQ1c42wAfVbQjoGkA+2LPJziMdRLqv3IGRd64Zf62aws303m0s/MD5oIJz0TXCfGGT
8dxXhf/qW3l80LSr6pzcCA5BTNCkSp6UsW8XTuBvUbuPwY45rliOknkRWelDOZwI/MTtaGDSnUc3
QV4JaEey56in2fsaJ+Pbh2QIaLjROrHhSHsSEzFV1uP8N5Pj+tyx4IKlyU4DMeG6Jk6MLV9dFMG/
cqib/J0FBMlnKBtywrbYG6IVUf4Ekd/28m4Xti7dbuGRe7npQeyGrNcDdZRUFGyknbavll2HoItX
X+JsCYWpojua4EXzs4bLN+HzkJzGrHuP2Uplj6Bsg3uGQ0ux6XQXdvB42H6RqqYy67/KdJ2NPifo
TiwxOcnYDVrnMlimLRLPEsNogMKZbJxDB7V1A0yogf2BgD1HRdpI59UaK7RfWlbBN4CCW+NGHHKS
f/aRPbGUJAuQAfJEQe3zaoAHZo8DX4YjxHHwMb+hqUX5BaaLo3kH9wmVqGJ8G5B/aZbxMN2wpbpk
sPzuFjVjFQaLBQMiz8RInKrlXDD5AeulUFFt+OEbfLgxiXd6zFl+dx0vH5aLpyLKyefSSdUCYDOM
JVrbWM1RwzYmFVwlOoKDgyX1YaxnZ7hadhAjkvT9DNVozx/xM/smfBn6K6/ydIXFZJ9yXZWPnjHB
smpE7P0y4Q8vaMWHTTmFy4wLhcoSdBvy7hvKq/c/HDXeJiLZbQ+aLljWTsyFs0+XCDBvhaXevW+J
AHAZnUxV4f2w4EckFbNbA+wuiwe3agJMK46cvqCQRJekQD+5XbCbCFyaYt5PkqphP1VWLIG0tMrb
lnMu3nr09AwUpYTYl6ADHg68aAFwuDbNKrRJiCaq0+KZ/qzyUr90IfJhHCWJKfcwcMhK9vKq6laQ
m+qnhX557Zm0vO9YfE8kroXeOkYYAi4CbVqAaHA/INbZWrT6//H644qyeofqy8YNCrBqDONjO41T
eBgLxZYd49fy2i7aTHu/kpZ8Krqc3V2CeJUkywiGywo1l884PgSj8Im9fOGF7RM/uvY5U6w1jXn7
HvLBJ2AXghOuoqQ4+X4a441NLQagcuptvdZhv3wiqh++aRKKlVDDDB0uniBIBR4jxAS5GnHg7vBs
p8XCvIDFgtgNGMzyLXl/0Y1shJw83rm2QByX24hKWaykaMa5OL3dwAHVXtskyFCeAazf1WGtLpPN
9XfFwqSdS2SX8iQrWd2iG9mVHZG6d+6dZfvwliLY+F9Al+3Qxq9dt1gSLI+I6jRQYXpfopPOPyK3
8Y/KQ/gJwWrsAwgMmW2e9GBXr2FDzVdGCblVpivau4JEsXwT+HBsZuBSUrybtJl+4qqxDlPf3AJB
zDw/kYEaDCybyYXybrLbtSm7znnEWOCWO4pSC01gGUB4kmmWztskttpzSS1zgZzAziByZa+YEyKR
PIbVGG+DmIFVuaMHpeQaQlO1+26gmUSQv0imtRbB2KW93Ny5s1veMlPNJA82Vs9Thcp+A7+szWg+
puWoY993dzGKRGRSFc86Gt1obI5JPUUHt4myR89DewSWy65fGiTZv5Ebh2sH7dM5a/vuv8krXBut
rYaxkQhx4SLVrC9V9C6wWoKvVsiReLqkuWiE66eGieUa5AjxpmirC/HIrgaHoG3YyZ2ilPnkC3Dv
DHWTA/ek+iL6TOziCUckJXos+KcFSKVt6rSsN+iHEHRStDfteUoE3NLM4O9RzDicbeiTVVIWY/VX
zMY6iVqw4FBKeijM4OSuIishbwY1e/ScsZw4t01bvGZ6REDMlw/lzOOF0H4suk0Fiyl4yXuLJWhr
fBe/ooeU8ea/QDgwDMGxZhutrgq1PDrZoCv/YCNgl0jlxDDUFcHtoJzZjkGra3+WqGuuSzYvP6kO
5KsVWVZwhtVYWxfGJhkvC9tAl7FH7ZqtJ9DYvJpMhlxOzFZuWDQ93bG4D4hqKLgUjwR86GPCBNDf
zblarE2JI2PPxZomnPD5+MBVTOrOkkTVLiwre14VrZ3vg7Ec810OC/7s6YL7waIOAunIE2WBWIzq
H0bEEEcjjBcIIfrbDCwd+sOyRIwShYYegd+yPPJiDujGXHXsUHvKVRnNMeErNYIk0FUdVyF8M6wy
CeR/UkEhbaTsZdz8VwiTbpHcB3cuOgDqaBmh7e2cBD1cN/ibplKY43gYwB8ncYSpOwSUemrrKABn
A+yoxnCLqYbCjV0aayIbp9QOt8i0rmXI9NJMmX7Oa5XiYmtx51zLdKA0j+c534kRl7s/itF5AMOw
OGTqVH16XGzMGXC0/PSlZRoNGsfuVHqh1kguOsXUAo6UIoLjfhEr2UZRDek+WroH+IooryDi9eF5
IqIDIeNcKffUsFXn2QW9iITLStS8lYNu1B2BMVDls8Sq8ba5EYb5mF3XvE58Fyf1oADf4qdCWbhB
Ozy4a5AZKCQjkTj1P7WE9b3P9fXl5n34NFlSHyT5lCMeAoTMtnCmmuUv+TkribD/Pm9K1e4Qy4QP
g2fXb4uXF2bbamWemScG6VOElyXICGfIhP5MFpvMwECEJNCiN1ZMNoYRy7qWzB3+Qa6v5Jek1fhn
yhlbapdPwSc5ptk6QUASYknviB+S5ehe3Zo4HH5qMy0v1MnkhlkpE5tyk/j9EhyIK1raV5+Iwe6v
1GGS/dBhZNgb+iUpTuHSYTpnMcTNG7DvWxDKlqHclWFSgwsJqvBfa7zozUtSABpsurn2UVvwXLBl
7fULw0DezO2AC+Les7QdPyA5RIi4qsTM0ngmf+ndD0t5nSy7aA5alfPRlTUCCGdunmWmEVYJGWFf
7A30KEXq0bASWTef8tYLv1oFgOq3xonxU3ccoywz/br7NV4VtfcxOgv3CMvQq1GWhfQCPWZQphw1
GvP2i7ZOzX9YqJpigy3Z+U/Zjlc9BjfKh2AXQCLLgayvet+hFsIiHtJQrtwgDk85J+/Fg9zvwwEJ
nG/taP/gRi4ik6Ctw60b+zzlJArUaxEExka54XZbAAM0YM0UYZoBgrEcc1RR04capa8+4W04OXXO
nOiv3lHGcCtn/jtaA9M/8aTY3RsQQQU7YoqIc1hPTAExcDfFI2cEAJjOpEg/ekb2yu+SbR9E0Z2i
DgeHH9sAsbC7jfJQFVOVHtPcSf4haQ/qDSe180jhOp6iZgluc+9o+ClU1X60+YTpIk8SdcDhMTz1
gAL2bUg4uQb6dK/QTfREJCQkqiGvji7+4EyEeqeZYNmMHhJYFVVP/sMs3tjxbswRqmCkdcOavyab
vS3bUS8G24rkj9+aW3nmL14yF2hxg0xw3EQ5eO1PTm7+yYWCKWb2E8t7ldI5Ef7hOadOslRB/LQI
ti5G2JnYePCm3woYHwXDtxx0BWaTIFjzNdqfFHsBJJa0VMQGBFiKeaIna0w3AUhhQzoEOpUPTAw5
IkBLS30le5enn+Bj6bdnYtvadlP3M0wab0j7fZQHmoFZg2Zog/0wy6B19RixZKhr+9HLdElBPjAR
bDqPtmHJytDCY9t3HuDWvnWaI1j52kP72k5/Q005fs5JPHdPmmST84QP4juL2LUn24TVHRo14bBD
dcGZTsAnYsBpfbmkV/p0lFB9R0R11k/TNXaBZxtihsGLMkBlg1JjBfhuwi5ZnjPyO+C+ouvYu4rV
Ezs8Dh5IbrHYGEfNitApZLceQTS6Gr7qovYvOVaUmqVhk3n/aZVXgguVxAyxQlTKM3ODQqr4igmr
KV+rDIrjtqNKy3ezUxC/5sAn3iVxO+fbuiNHAgQFiWy/AvOe/U5Moo2EQUIofB3xLRTvIRoE1qJo
ZuP0BLPSeWbpRzQKZlBUYiIgMKPh6NpKSVT7ym7TZl+7HLYtPX11DsyExTpD6Xol9yYgytBY3iPT
7zjbFjYM29/BSUceEEii/rCntMFvAnGRplc7x5jCxiFGuEGxF05dam3caMSmgNoI46WXBSuBy3Nf
lyQAUFVay2FxQst6qQcw3vtwTJPstrO3k/PiEvF75xKvo+56w3z/MvD0qH3R9xF1oGQ8u0mSbDjz
/C5vgLb6kjuoRYysBhQnjS9sViJ2pn7SqRuLlXLrvMDGkea8FqF09V54wKu282iTzkR9gLnCpVOH
XFTPx2YS+QSnzCm3EcJvhmeYOo6260FMD8KRXUpFkL27Ku242XZuk5xZiuTPldeiCMldWb1FJRAT
Opwm/WablfxA9RRQSIxGmo2Gk98tLJI1qkgXyJTlJVWFho0E7P6raGdfH/KJbr8gsEFuA3A7BLVr
gQeWDAQKPg+839sNc5ZTO/M2bztqnWjluuxCeaYap9siC9UbPF9QyPBZwF1iwHRbxkOMBPLV1AtZ
jARbPTCIx+CflTXj6BDlF7ogT2RMURzcWTWzAg/jJ2zNlVssCo9Dr5moxP4s+u3iMLfkuepmO96E
+WLCz5YDCWxryyzjGaKglT35GcOLZxaJVASRDZ79QNUxp68L52CydZIUYxRN07Finwh9JtZ7L23Y
pRdyPiHFB/wGZfQw4/klAFfmLDVKWwcYZ25vshDQ6vdchpknVgn6A8XgvYPJgnBkMj8h3+F8Zgi7
gGyzbRxtqO3rni3rwNPwvPDYFscBPQIuuAG3LHpZP3wNy8yQaQ1o/t3CUIGZoeZjJAx1TrUfBOec
Cc0/OssYlWJH7jCMm9p9y2Mndg9Mt/NzSqtMf1q4XfKIOMVBKTEbltOJSS7Mi9iX5QmLXSIY4xXj
a8mAT0t5HWoLVKRnT7iNJHPxLSeW94FixnpqCgdlqOwlpF2wI5dphHySgnNlR27a5puseTbHddfv
aLtwK0lROQeNvuElTUHjX0L8zRvQEZaATiZJL0bjUj6kqnMWPNj4h9eFbVj9s/tyt2x552bLD6if
Z5rbF4Twvtj7WB75mgzxeIuYCtD/XlCcek8F1q5p4+DB10PAUnNO0CAiL3CGtzSqml9jM4HGY9w1
yPOEH99lwQxOhfWD8+qySK+PU7WY7kbx6bMDxIP4kvRcfrjhbvOz1RDhIrq9bb390QSQDb+pQmX0
MCAZ7Z6nZCyCuxBe5fISEuPWf3YgQ3d1GwGljYjrkQRKUlc9LEx8N6HdzR+Og7fztvz6B+MQYZJQ
gGlrH4lVPHbtl6xm6oy2HntvnbV5QSB85I9Xd3KZmBC5VoG88gSaSuF1B4y1iXPsOkqNMfTYm6uG
P7gqrbn7aq1l+rAsjOcgrRRupEHvgYp4Pk+Dqo/acmrGeR4fkS3cHKr7INTobRZV5hc7hELzBAnD
iVGC+c6BO2OpSA9t0bBsGTj4nwKkxRW/ZgHspIkYJS29Q7+IxHpTUS/AzbGycQ+ugL4e3HPxXxpZ
EytlXST3Zqir6VvlISK7yffnANLN2O+lPZZ6p0uQwOsRUb67pt6tPpXvwFhtGxzjpvRCd8WsTj5w
QwTPJd0rwhM3xfNRh8UPgFp1Aeg9EcaJHPcRinG+qTLOaSIHh+VZBlFBtGZg1XsXN/+2ljGm0tie
CzwmkFg4mMReUGy/pga7+irxtfwcZvzfNML8mib6+o1NQi+oayBWbyQHzs84G9pH3DDfaFLNDzT7
9DBBm2F4X5SnEqnMwQUmyAhetjnDY+MdgyAA9JPdLMyrUAyiI6VsMXd2n0XudrAKUqF0lYirlKH/
3SsOa5Q/aXcoiY8DfjE67w7DBIZEo3I4HobYP/iOx2Jb3jA+yBT4lIyK039LJosXXKrzD5hJC7qF
F7vs+DCvOAI59S2EPHqYjKifez72J+za7pEKlVJMggvClSaya6mN953nDlFMVqCjSyS0P98lxGcG
e4y22FYma/L3JqP3Q6EEJyvAlXMv7Zrmi0phK1O09GuhwO/CXEU5qufl4iC5p9KE+MwqHYmZjlIi
32nKlo0UrvY3aIqy9yZV6VtJ188h30f3aVv2z22bgc2ininex2D4yLrS4+sqEDT0vVtfyNGSnyQ8
l6+pO+GADIY8O/gE+R0XOf+1aWj2ebJ4V+J98uIQ8uJtXW69YdV5TvBACh2yGx/T3XkUNOJbM/gj
zi1fHWfl8q0G7fBB/TFvO5wxO4cY1+nH6yrhE+vpLLsGZkC+SlTGehTZNypZwpQhu3sZQSaRjg/W
RErixhrEcxhJcy9uTRa6EZ7f1IChRGAc3TlVHj8JJgkrLqlyI9l6sdsgweTUt252ZEq/nWVhdlUa
UGdhMe/I10vb8KS1GkGayKueUgBwcm5O1pglb7P2n7FaWTsHPt9FoHo+1LUdPgaYyfdL2cz6aBN1
tOEsIo82Rypdb2zXdU4Zvx8IRmwP7JV0jWQTM9qUGbKs32aO4RO4O363bJpSdjxdFr437DGXg0Sm
cZVcVoc8jcU78geiKxA9s1QNwH743TIWG+PKUNI9Dt9IM/sXwiKRApV+/o4Q0znWHgzicnS0iwof
NCQS7/SXTVG6zeqhI04XPZzf87nqCZZVPtropmmqNo3rQsEqAkMIZ2gYBzueKB4wNowbnYbRU8qy
iZZeZwmyMMtnY5/LMiWnB3oXgopKHNBkmT89tdO3m9sV5ezwhd5w2jqlmdCqVnH0ZoUxarXEui63
nxQRZDMThcE7ciPAYLsgqpbFAghuQL10sCN6gKHTh4KInTW4OucOOQWNaBhM423nSYZgOTXZKcBo
w0ddoOVWGTIO4VDqgD1d95qJtgRMvbJJ0HhkQQUsmrlPPlEwdU7hchwmHYkIfXsEfdCT8zIO/WOU
LAe+62jbqgU5YGCx/sNS++0gDdh0trZOU2ZOWKqZVrb+kP8L7bRfWYPD5dfzrS7QlYvnZY7CcDP6
htwTiAc9Via1pv0sudAAcn0k9Lu3gm0k7pmVEOUhKqlHcjTCT6v3Lqmn9B24gMQ5RYnNoWqDsL4X
IzL+AerTGnc8BFNUNReKpfLiTTfzuY/U4idubb5vjziuNipCf0dSSGdD3+CJtsj/yxV4MCebAS3i
M9gxdyGn8WY0KZVLsC0AUS7iMKieiyYo4FwWpXMMmTZ/hoFq7qZgxIJOOfxD5V7/VlXzUN4clry6
ccD/TNjRStiW/WXa8qHpVfIRwjFfDWxEH+LQr3aQ0UmJNQlY13XuRVpgsGm41DP5U1t2eeXCmk4e
lRb5gGB5VmNHts9BudTPFLeQ5NwAXAixO7crtOTGenMTAUCXWS7fYDQcmFIIBpB8zEUxu1BzNp9Q
9qC2TnPcC4hC1CYtA6YH1LYrSvroXU0JVoKxCQ7IgABw5CUW27xUL33Z02wSCNQjPvJuyNTFZNvG
9zIOmf+/EZUu/1hORfVWzol9r/SSOBgamBkRzwptXrmwuUxW/0BcIfmRx+8meFVD+lrEsXNPjkv+
JFmbb8p+CiGPU/9Pa4U6JNi6/ZLmm7IaU1rWpGU9C7NhxYa/u1UW6e8UO8Mzvf5nGxMA3udgj3HU
UyGwIiWCoFJfLOINea6iVXe6z8lvTtliwwZgQPc1Q9lJ177X1vpO9LT8auz+mA7Hmz50DTCraWyf
Ml+EUKei7CY8r1AABfkNLTqCfMcd7rx4riFkx+va8kvldrpfUN+v8+4WpA7brNnPkMwek063T3Qp
nCW+bvUfiR561Y4LUgJdV4xaWs8j6j6Bmr5eAPxs+8VPh91NrrCmqzRrbQELamYVb6zKQt9BWu62
dQp6H7SsNdsMX5ycmNluh1lrg5i43zY6UxgaCLzVItfd2p9GEiHyJlTDNltaStkGdRWJXO1mBFjJ
cTK/AZtD/+gaa1j3JsLaat7blChS0DxYz1E7wb5JPrTBVwpFL8Lki1I5nSYNz5w9u89xhqfCtl6c
mbWN6+riLALX+WBGk37qQLTHaIh8vbfLYg8h8iY/Kvj9YA930se4Zhi2Cxz4i53CubMmbQxpTNyR
w2MwYOeZOoJ1s44Zi8dmbw2MB6UO/OcSV/Zz4HrpJsL/Ri5XBAMt6J33UvXiwwLXZu3LTOQ/o5ZI
bri1qt/C680lQ40VAXcnpmvtMO+/+cUp9kngqDg5xuy+HvzyTpqwWysdMuqH+4ChA/hOPJAPDPZ0
RLive3nTsUMqzcb2kOUhRoGMVVcVJBKl3/RfMiGMwi15ygXG8obqGEVV/sHghX9sjK7VwOaULNUT
JgHSQEPTv+fQ6PGoTDOj9aVI+lddzC9JfKsRct60vUHLjRBYepsZptDWH8LyiPEseVSsHD5v0Zmk
blQBY+3brsGZUo5PPE6UXEDX9ywZmGqEoiJfR7T3XQj5M58L9WLgU6yLQrvdGmGCfdMppi83rd8b
loe5OsUMPaimyEImEAjE63kBo74lCKX/wYAdaZZZSc0BF2UowbzAnendiATdtsM0/TYqZ3c58lP8
eibjycoIkLZI4IaAhVfnq9WFuauYzrh7SqAQPDebcLxoPOAIbrPKYqKLrgQu9y/0iemd+YnYh2Xk
KYKuevc6hk2XHgubdfauX6TEyIMRTq9sbFr/HFtyFU2ISTdjKoY/Hl+73lds7F+dPDP1l9C6fli6
pX0MYD48GmQn9HYqsnH2h6a4YfpB2BxRs0lSpSIBrDeHxWmIZQUUMJIz1/nVE42jJJYeUjQmKFnk
ziFw6xtFL67MnZ7MFH2N9HkBQqke9waqJet5QXY7/6mMV2AJAkizTJuQiYxLCthw0Xl9l80hNy+/
wDyvroEZNRCOpS1OmROkMPOa7Gd2UptbFW21twNI45WPeAAcszXgxN5Jo6PW0hjgdqlf1we6QzTS
JLcGD7YBvRcOMqexLZfwOU0KD6CcRuz3LBj9Zhwb8GyoJkZXj1tkD/U2HmwrOqOAcfz1QH74Nss9
sTWKvhu9IPzCIiPyb0fjmjKqQyLjRi2UTc8nQk1yHaLCb6Lzkta12A96kv+xN21OhTtkdIAEe9go
qB1z5i28IY8JIdhBLel/M+SaD0xxyPKpIinRC8cu2kyIDiwgQ4xFJGh3mgmQgFXAWAeb/3qUDNV3
Xhgsn2huPNKg5eK/6r6c600ial89mAHzKCF1HWrcYVUOHrhAr8vyGxnOodNLN1hdFWmFMx7UiwsY
r35hkUWGMS8irciXoIltPlKJugCJQcsyBV8FfT9/vHWwnXqTVVFykeDUr52eqZRCyZv085FegY+J
OSp/hmbCPGrNrsPm07EPxeWVysKHIwVqdY3fp46vblKQHb1BXJVOitKWAXR24GiwEpsJqZu4TxGa
CizD6CPTVziKefwWV6OOPg0m+eGkDXJ+/CuNpRFqa2h0jeE2IqfQ2aMOGMwh5V3NK3Y8qbaAczSx
yC5OHLsCODVcJ2huIRkQxbFIsmAi0WpZxEDGkuqmisisISsp4fhPOapz38bOTrmRxNjAaEN09o9t
pPD/MyUcFANoIctli56j9I16SstYxegr6I8LDxwe7Jdux2gZDDgXz/KELCS6+VdIwnyKcmH1BxWD
DiJEhetkRRNmY7lrRbSpfEUqUoLOYYVRlrlYOiUMkBFJ959FMt32UqWjL3S4MUh1yBdUYDhM5Gro
PFUcxsosw05HsvokTENUR6sgqcDGDzRunFwU+YFumuxEfzZLfg/nLg/2swrc8DjBWYuRdNbUnABl
nJN2R3oUKD0snjy612fQPJAfV5Zsh+GuGmImOGjzmxrGVphNT/iaUA7X2qeFdrjZx/timALvUHV1
ZHahlS0Kg12jPx1nhM+7omCa5JnuxRx63JHI8csu6J67G62jsW9RjWhebRrnmxKY4EWCq7EF8Zas
8Xkkw86G5fXVZCPiEAnemrum8pzHIPXmGzNrQN7U+ySnHBGHhfOxa10/3dmOKasz/6SviBRVCHI5
DnwiTa3hrbPm4IoASpsXMor6Bz/Qkh+KGBpAJa6r9nVfuUDtIiYytqNo+D3kZRS0pTCc7WnzSrFQ
j78jzJ9fAupwQzksx0PsZBj4L0gUuve2TFvQtgzbr7U1Dv8iiT/kgOcVSWuJpPSeOaKbP0jlUPi4
4bTlsUu/cVcE/dFiurry2yR/yDkOyr02ZVrsaqLvfnyfnJxNhgeRmAtGl8mhgOuWYgPN+Jzwh6s7
gGE+UVWWk8nNUrTO/I95/PjUJaoZ99HchT8Q4wSeahIUGTO6AzW0D1xDbAhbb46NzJu/HrgIcyVh
kU3XL0bcCbZsX/hJp6d5aq03XlvSn1ALkXAWjvkYHHsvtu8NXYvc1bYu7tIB9i/VWctRz2+eUHOp
CjbEHQMDLBvY/llgqDy6lJDYrE2CLYNWkRPIvjPl0rzh0PEZ+tMooaq2nQxHyxTY9G2O79IkkdDW
3ZOEkAdEOLUIR0rfUd8xIRxnz/Pj0+hhJefCNgXcG7vBTuj37C03QW35L0uCrYO/AxcIUaFJA15p
tIMzeQp4pXwLcuDNoZNqRnilX21Qt3nFWwUX3Ryqcax+rHJCnDYym+WZzSYb+xCAoh+Z41HFR2/H
wQsM8+KZ32jNTqAr+xOxH8GH7dHDHRgCOmiQeo34OKvDcdfVrUeEOj1ws19chuwbnCl0n66Qctp1
SOA0PleBwa/H8/2ZLSZu70oPOvAJEWya/HVdWuVbazBDsrWMUuUxBs6YQYolhA2rxWQ/AzqHve2z
67vleVKojZgAr0E3KgYidmwX67KkJFwZvkxQoS2YcW45M1xz9Ft3AuJmtre5Fb+JUKRnZn/rP1GV
ADTV5e0TD6NgXlFbNXE4Xl7iijdjxPYiFFQObplPaIsrm3NbL60T7PG5QG7mpMRd3HPyXnESVB92
45F5y9OLoSDRMJI2JIVBYuNKJB5CcRAddZJlyUs3M3rejuCzxjXjA/cxAxzWbBQ/w0uioXNtJlcm
a9Cx9sUaMoE3JVmKczPUlF49Q9fqs/OsrntlnFqfrWExCf4t02Yn2j65VTg1hj2TNZ491mH1BAIU
TqREjn9mIidOdsKpYaex/rarsMRIUy7MPm08dGyDZviXt2cuqY+KfSHqGeLNbCSUuHvzTW2c7hVg
mD//OXFFIMiqshnhfeeuRqZA6en6BwpC7a/6TthopmExp09DUfNtFLNtSD+S/hRB44mYJE1TE/Xb
2eDoX9lQT826tCo974Wx4nyvszB094PFOMxRPDur1qjhJ7TZb+/8sjVnG1FO+90yTy4QNCTdcGQ6
biXnlkBRf+/q3PepoEogMobhwlM5uSHqpo6SG2tpDpXPxzVEsAlbN1gnzGRtvmpfJ0YcWAsM2Rcb
3lFdpI/f/OA4svGecobNYiW6sV0OZdOTMeY2pvYOs+jy8MhtYRiIZzeo6ZDQD8OicdiXugKk+lq0
bfBSY4skbwooVPI96LFuTwm3/z+CWtjT8Mvunq0O9eamhxKy3MukFv9QJk8PY2KASrcZZBeMD7Z4
nBU0g81koMacusYJ/qFjYEvnS5EF6wDZY3gibWQJvhT00M0YIoEaoBhSPVRldh90Uout5ia26Isw
w9nIetdzmQanJYzIQqa0YgKXdylQP5jvm4p4SQ4DIpLtXS7Ydz67ANeOJUgcygdT/04BouiV7gY0
JNqD57y1k5rRwCBHAIl1qYaHDm4IFWWlKYkzlXkv/Ezx8+QJsHDc2ZEAMxcT5pSHYTNeM6SCx3xh
y3+DqIl77O/puVH2h1CsejcD/MaHxUxwV8jCUysPiMtWNWLBjm+5pxDIYMJB7aN0r8PYfsePOuTX
eRQegCrm4GuHc5c1iOU8BNCFBM7nymcQ1liPNhr0c848tVhXDPp2rZUTSHjLfehqRFvbkjH5EblE
CmlkqqI9sjH2+m6UVx9LpfG3Vi6RUXujJ6s4d7OLUEnbEMMGFfFd6Dhe7C20NNWy54qXskAZu2BH
anLnv0LhiUqriRupaepbNRV+3lgx93wGdQ+ijV2qy6a1RepUFs4qMw0ss7qav3y36gDvLjhVBOaU
k3Tcl4RR9zauwhu1StsnlFNQG5oq+oAf8wfrSIJh1eYRvSHvfz4uvATMbb2HiSbqCWzwxIHHRHWH
6DF5G6xB7ouQx7Awc0rORZXZMPRT2gCvdcsLFAO0TnM0/Nd6Q3GqW+Gzdi2Qam6jrKjOkRMXh77M
/bcmLLkDWWTjO+ogBa+MwjGOWjBM8xV3QrDNPGTJgIfiaKWGyAGahoFon44kUqMExzc3LB0x4IVp
gktm43EGqYF4TWOWYZMCpcSVy9aLJTcpMIP7rEj9h/R/HJ3XcqzIFkS/iAgKU8BrG9rKtbxeCElz
hIfCFebr7+K+TUzEmdFpNdSu3JkrMb5dfUHVEOo09CIPyRSvpWp+BqaNYcfcNr/oxQaDxCQeON81
8qrNyMtfbDvZFtJUzWGBUKYOBV8BM8S5HtV8eg1nx9w1EHgqlU/tvreGdDqxzjWjnS7KHvAskwU5
GJ6NZx5r6haRlnMVai8ZzJ3nNCr/zmfNHsE1Jl65GeAtgAIlFYUvKc4o/DZKwybDGy0T4B0UvoEg
wD12AtLrIlJPZu00oRA8fjsuH+X80ZkqqbZi6fz2YTLifryitRDskCT2HL77Ac6GTRwRST3Exsq5
5E0AtUohpNjbwhpxBCD6BNgoTSc4OEoXK8OWlh+Ol9i9h06xrtH65F8QkyiDHaDmtQCINwgtiJjm
wX5YEW0kIetzim7xS5SAygJ60LhzD7yS7crUtOUhmtFm15V4ZPQsPf7ygtvnqiNjV9qmSdnMnEal
GJCvIJ7hMMcwvaus2HuGpsUmjf999t5UNa+z2Q/Ulx2x5tvCPQo4QcjwqltHzpZf70Q1537Cu0ve
izgysVTysqBDfK8bQuyWzjM0soDVHM6NGJ9fptJDkjPy7Hlns6LM+iTwIeZGOOs9ziMec/qYoXom
eoTFmIAO2jmV5cxHskGj3rbV1NsHMqpWcLBBHJ3qAMALxo5Ea6STpsmupCOa5tDn7Fj2olO0UQSy
U2BSfKN7cIa1H8Onff6tNBROvp7YyK1xctiyIAWxBWfaT2feJMo0D9TIoCTyTaJzNqWR2L60dCta
RLmqNvkF1QGGufLn6MsEY4bdpG/SZpcFRcH2yY7aF5NSwt9l7gBo0+vEeY9ht+aC7zli/dm0770t
cU/2h6mzIFHXQsE9N3OX0iJIAZ8d1vNCXxBXEYcbk8XkxuNKH10IaLJfdjhiuSJiT2YMpN1XLzu4
3RZ8Pjsbp6MCbPFn8Yv9qpB9/btqzozpwkuTeDStcA6BOy5YTzze5Fm9qfXZWQXUvTARBKlBUY1c
+QA4F54CvM7Q5yL2OnyfzPw0NuCwtrqbg08jsgxr62VrZggna+XCNp1bi1VDpz6xlwJqY0Iww4Er
BUU4Fm4Eqq3boA8dPE4YPm1/rnFgDJ2P3sR9Zt/XDrwmqwAVtRn8AoaGbqwkv3SIIy7Cd+2mRzZu
hnlyLYmDT0eqBGqote/vJ9XzFYJHIoctK67aZm9Tdjc3wyK/pkdHE1geLz/eKTam4iqruN4KZnx/
xzqLN04hBCU6MTlHCX+aPtw9n0OdQ6aJlHPCvGLHz46Pte6BVXtHwYZbu9OnK+y6CYF9WsMhL3wr
2GIekS57WexYlG/53XfCQdLtQAV4q+RK0d42wXf8PKUFxZBk+Hr3EEtjdPcM4a39moLnN18EVy4D
QrSXBoQX+H7uMKIU+XXABggOiUH4nEuj/Z3sfkWZl1N1YBCMnwePwMhe1YJcOWSayb+aUqR+CZNa
F3AaXF3NeznV8GY9/IAs5/vVpcpEKv9gDrPMY3Jw/fNcWtHf5A4ZnVSFnf7OiVDXkvJqpBQoL/ze
F6eI6A/FToklKMAL1LJVZckCZ+wTG17dIeNaMI+IumJXS2LDgJThpd9oBlqj1Cp8SlEjz2WMNYtA
hZqf+XfeU4DxVu0XGyddmCBEW1tC9d0Pi9jJ2DGqNO5uMJJueEC2zRM26X0FhFWMLrfJDlfSnRX7
pfthRIR4TnOeIfA4rabgHRrkkG+nKBuueiThv5uxnVR7JCbVbGOSfjc8Edx+sxZCn5G4zlsxu/Ol
xaPfgZFV3iOkZqpp6N5o+tPMbMqLtmXZAkoLWyHUySE50lbQ/ZlDnf0YXcosPHbYKE8WAWNxdDmt
X2bQlX9giqLmsbIIym6UVS73A0PMQ9tl7n0VK9YRES9TYDZjbTzFs6qNa9k1xXdCM/w/p48pAGsU
5liEAUUtA/2fzg5+v8SSpzsKJYPWgKqmTftnNQ/yuBppdi9ZKP4H10j84lGvHv14xpyWEfY74HaC
WmvGNg1iLKwgwbV0jZD9S1ewVuDJgTWanTOvOUIwzJICtd8pbumzLaOz81Q0AM73eSVxrCnDYbXZ
KhBfz7AzLbVrMRv+KJN7OUUUpnoTlI55W8ox0i5s/Y5lTtaiAq2es+BGDpu2LldkMVFx8qpQSFK8
dYSFtentvDlJWKuSRuhVGXxHTdqiocBVWuyZka7hJ2xY1YSpkvJeGp3zCiPzltfzCyDGxyLNpkdj
milvaCdxxVsG66dN4gfysvN9y1cqBW095acCI+5JWhrLBW7l5NTpToacMvkRM3bzTMPPfGObv+y5
4VFTOXnGFwZG80JJL+9na5B71dHZlQGeCoXfze+x7F/GyhnxLWTZ1k5s7zIRHbqTVYfvOfeNc+VP
5s7s3M+FL8o+cvvnBmDNrgK8hzeBZjucPBXLWZRH9rENIZrAS/QHQYV3Fvb+b0HU6cnoIRUw36fH
BCclvc9F8KUkqKRYaBZnCvF2E9VFwVt16MI5cOSXC1Tp3UiqlV41WOVjJTzzzh6TaIud6yvyKacB
F+kpLKsKAgRSSHMl7vSycOJvetIB0LWMdkdYI6PVcEp/axO63DwPxjmnLuWpzCA0mEU7P2IepB2j
NWgU8v32gg+7vOT5kP0oFQP/yMrs2NIJ+GDoYXmXPJQ7rrEeCSF3+eLKPp84P4k2JGBH36eU5CK6
vvvPU2Z/gam0wi7b6Ddjkt/F/tJegsZvrhZpJALzXXXExDW8DVjEWOx2zUPQeNyuW2iRhun1Ly1V
cWA0SJyA1pn5e1U/WeIF274trVcT0+TWd6V1gsFtHx3d229RFst/Axm3Q2vRDoQFQTxaostfXTdr
PmzX535v1aSPLZbYqjWKZ3rCmsPSmAQaSEnvDZAoUjXZQZTqH+Ur1R6MBCJegSRx0RoueFTjjHa1
7aD2YuE6RHATiL84HfU81Bsd5gJzLKMK3jAbG9pO57m4KxqdvsEEKjBLMzjiKRnCQcj+6MpqvAPp
CtN3kAgAdBEhJAaoi6T72F0gm5ygH8wYX7LRZ8Uz+RvG5eCRk0WWcK1n7350/OeBZMldniyN5K3c
jSfLNIpv/Lg38iPq0x7I4QTJgE22nk70M0VvdR6EBiLap8t16DJ3pXWoMUQQMEWtJT/XHfkCPZIW
/kg7DmdRGMMfMUAyq9wZC2fqHnnHfXrVkr7nrjPugNMiRVkwoCoqFqE0d6jraFxvUwq5PqlI/zD9
uwfLaXgvQBgkrWp3nr2NaE+6FWCkNCCNci/qoDiCDm4e6R4jCVqO3mkhGxQWoj8RtjNxjagg29H6
zaWt79zXGU/IJ7+KkcYF41kRzfs0cq4MmCeqK8VwtNQ4eGqA+A2EiSqqno/KSpyjC4qNem9IhSyZ
K2SbeFx+S5HMWP97HS6iIUY1Du/CMHGN0yYr2cbGkBGicUCn5CLA8Tam87OkGpwKXCN+l20TbWcq
+15ynVAIuriN9wMFZXzIbbaQm6pdiCiQiUORxydq/cRd5+4kPCexcVWfQfuPbfW1qPIpUS5YgU5e
G2CjWG1KGjL4b+RkxhpzS0Fr/54llX7mdyI3nNfeQZB6R2B29X+mYwYf3ogRMpmg3TeNWzr7JcbM
H0MRg/uLaWZXLbF4seeGEIdrEfK0KmpPKcK+iazGhZ3BkFswcnrZK3cQdfCtctoVSwEbD6O5OskY
YHmhcCs4NQqsxMXQAMd8KFyTdWhXL5/mRA/IFGHIZ1loXVjP9ntnpJVQWBguPGjrpyYKPkYXqH/P
7emWxn76h+iJf0Kl3P/NvM5CL5XejoQBWQ9mwgjNVfU/lodozcRLvw3KPA0+jQfqr7axGnUMqoQD
BEFR+oUwQagFfm/TnP0E300uA+5+KN/bNgqaYzyW/7+QksngTvSeDqb+IObH7M7Cqj7zNk6+ilha
l7bV/0yNOwE+2lfqCPvSWFRjjxQDhBHQua3oLQ3ho4rvWWERBbXZme9wa5HrL8w5NPu+uierAn4i
b1mkdAl50TqTVUNUmtUceL3mu88y5y7zdfQg3CnDImgkW3Nw30DBxm8IMKygcbw9GEaRfo5IC0+T
aEkSljDiG1iUd9QOPNBaYD8W2hOHdp7SR9sQ+t0qMOP2uehXLOmKejWUf2n8rD0EAdBeBkGbvBdI
iXuCJSR/5aC3aDz1S+2YuGHzsdnXQWRt4TrpEL1NPqY8E0zLCTWIWLZJzy1e95dHQMCw+Yz2je1M
RJBci2ODMLizij66LYUPqiGmHQ+fYnSnPeqFuU7TjoTRy/4mA0asZpo6xkRn4G1FOvMCZQXqDS6N
6Q2UWh3vZMCNc+OarNr62Hau85yqO9KL7PJFbO0WRPd7I1biCmWyu0yT35zJUjTvXssFUgqv2aME
z19tnDwBicRJG/uP4HG/TMdV+FAR6zalRURHJpV1i8BehL07dxfbUpw+HIOhlIN9EnNxW8PBe4qs
INTnlsHupB8Pc8AHMnrF0GzVGHMz890u2GgcYA8pccqzxt/w7Lm9eO37VkKNN0Ec7iPSnv2mklyA
LzJz5dHvKvPE6C6O09w29GRwvT9xZzIZO2rrUy52dMpJ+p+bhatPwJph10ZS7wcMHQKbcts+zXXZ
H6t0mt5J7FdHv6+AuvHBehAGWYg+T41a7oKWlbo5GcmlDWr7JbN8flq/ywJkJX7BK1BjeDDa3Njm
RvIypbAOqQ0ADCrhJTnb0aQgQmsYsxOBLWyvfsxS30GKBM3qJN9NF9U7MUbRhzb7e/Bh7pOVrhyz
0ouii93J5KGoh/KV1Bo22AKYaTDQP8vKdqi/qgyRhm2j+ZtblKtUfT3sWq8pIELX9FwYQ3Sj0oON
ItTjH2q3nW+ILoeRiyspHngbVyHK+VDBKeGiiEW6Qnsc7F03U+N2zjr2VCtyf5dGqZ3s2B9R3YhV
EwOjUc/YsCPLSdlCl8veLPr4EE0IoXxzsm2VCXvGd8mpEjXMBfYi698k0f3BnXrvrZ90+os9GH8F
SK+dS5D8b64ENgDeGe2mpy74kHr2ez8Sbt0EszuOO9LmxQ2ZJIcX7prGs0US5XOotMYh4RpRKGs3
uk9HmeDz5pqwp9z4LembnsoM6Tzib4I8xhs8Z+KbKloCHLIYGRUbxHLY0HxEFCm8cCXFC2f38Q53
oh+2pWsc4lKIvyAbwXyswHWaABJm88h9cah3JwRkNc/Yl1vogtEM0IJG7rScetqA6ehhbVgMTK5j
eyMsszwBUzO43c8eyl5R6FMKeYiJbvboclD+jmbBCAdnPHy7dmmGta2qW53KIOUEMZNdLASL39in
7qCOasaDNk2gMgfyRM11cN9kffvdcxRdx8LzXolgDbs57lkKcPF2aXiy+SI07ZIHG8TkehuhXn/n
ivZ4VlHTVSAmH1PyJbcsoSNxZ9tm9ZmxVv0lVZmEFGCyZsvN/rFTYBisPEl/lWXjgjKGtTwrci7Y
9bL7JZgorZwN563C+7qr+3II40B4q/1P+e8YOtpXVpPRybbL6G1uhvu6XvpznwHxryi9+Ym5OO9J
evDamDtrkwDNWEEpAtSOTwu0yI3+jDWy++d1egj5c9GL4ZtchxuX2rkBtv4ZxrIbWtz1SXd581VG
YjpVMef2WLK2QYK0+vuUuUhRHrvSuHT53zhXw30Fwe/OdUmPYfaEqm5ORAyLMvtl48/bPU2MlaOr
m+9hokQWQe88AcvagHyO/6Fk5Q9cA9TnPGmaaRotqtdFW2+E6VAvOroHt6pn2A6UNzwE0I7zNRle
IQ457rs28NkRyvdGqhZceW4XtE0dcc5WQxnfLKWb+6zpNYD6qSk39K+NTyAUdcgjalK8YPhnlPWg
P3goTZgZ/p9na6ylu01+rM89yJHuTEvicKRfprxr4YBu5Mg1awMYt4dCVlQG7900/szdgUJkgmhy
U8RTEaZjzA0TSfjN7dqKAG3GnhZK6y0H3XmgcsyHDGXSP0ooZMJ8CvdIE7cgM7KxQM/9v3uCJIet
6cHF2kqejMmBSzn+oTKJoiMuw2C60XcyyCsWonxHq0T0DGVDMOlDTKrB8K+9ZO22ACodttJuqYXw
10IWP6MPWljdf0A40wd6stz0S88+X7eJewLP/2tnpfxIrd1/sA7JdwUfVrF1Fl/uM5djMUZmfvcB
m1IQOsX1ZjQko26PrRtZaXQUmoKwj5Os1GEKRPeTcKj/f3fif+ERdChQBx7JK2TYL4RcytNiNG2K
WhuwtGI/Q/0j843K9y37xqeIpNFv1MJCzZtIwsQrnb/YHVoEGSTxK2+dwNi4PDkkVrrm5JGxl2E7
eV9gSyHN17NN2RBImaNNvR7fqISxjV0D4Tg1m8YCWhXSpASG/A94ihJ3mSI8sQUA1F4WunKexx4s
BHmz5BKkU/MvadvuFgVVTiS3aT9T3kpn0rR6F1PU+kz9R3YKCPVeWaH2B0MyD6WlixFzdoxq71t9
eizMti33gaPamzDk8maUsbzMueH6GPNwDmJuKHHnIaVIfiWdGcKJT3b95KZn2yrxl01Tf8MVap4C
lOiPvMmsPWG6HGW76tz7IjN6jJ1MZvJR2UbzkbKo5KWFhKIiZyZOsqj0OGG9/OzieP6RVrE8Nn6f
P8xqcXkn0GvhN6Z4EJ2kJ1qX1btDnequj5z/4Ft19FKANO3Kzvg2RspvJlunRw+W2Grarz67yUK/
XzsqojKRSFdu8pNj/GATUFkXSaHjZtR2ShafxBm8jtgDaQa+4jFKcExtwEbKU6ylDc6nyp5WANdG
J9RKyZFvdiYUeA1iVh2zplX4j+Sn+xfiyu1dxR2PPs88VCM23sE+goWxDwteB0QjZ76jgVJ/L11m
wI5YUPuzQBO5wG9aVR2jFCJjTNB88quTyWFG3j+IEvtuUFiiTMR/bJyFfNPcmoINOLV3QhGkqQ3S
Jp9RpPQ9eeXxaUni/lRxtFWkYSkNcSSpchuWBg5fsA4sXUZ/Tz/DEg6lLA5pEI2vQFT6C6XX5U2s
/SOgOBwsryx32SQCkkJT60RwM1zcHXCbsSZmpARubklamYoZbt7ErXXWh1Seul8MUuMUVkNPVyB+
ZHGR+L1FaBms2+EbMEq3LPIOg4KSzJntfCDVZgSgUz2CBPVnSiccy7/O4+QB0phSF/W9S4dfABrC
whomEz53vHj7tk5x8QSTpABjzZCEDi6p92ql3T8hOAu5Bw9nnfGbsQNChi5dav9c1wz2KSPSC7tG
lKe+9Nj+pRllbT+EFscnFPBYhEk9Nmo74j6ZLnbS4emlsi7OHnHeWDQocb/5taUw7W1ZsEi5w/Pf
1YCHk+wTJRLPE2WkybIh7oOhWeSTW25LxYeB4CaLR522RC7mrLQJreUjPESEcSz4PMf4kqkYwqcc
cDnsl8m408WKl8Eli8Gs5WSjh8nLn/PA6VGzRFqym8l1ltDJk+BjKIM2fhpxI91gKGGQSHKDKDR8
lj3kQIZ+z7aro8LawYRSVH6HP0+0rPcCMEmn0hArP9MLln8EF8gN+Us/nlu9iOUMy1K9AGIGCNey
rAaeUK+TWOaJyH8E8srmlxQVp6WTwBoCUpYb/LbdkfxkwO0K7asiy3ixCLryMKR9SYWRH/fFUQMF
A38/AQUjAarAvkFoNw+j7AioZFX+MWJSZSwkNCdXTzKdcLpWwWVJW34rqWktQPrg/m4h8VlIZ2zv
cdByBfbKgJ2ndhJIH40B22I/zb75L+8MqlDISpmXFCQAd81aAafkL0nSpktnAR+vdN3zOA6ed09S
R/HcK0GRsml4xmUWuoz2lhRVuWtBo6hLKQLvSCWb2ZzGvICC502p+F7ppky/uq3/bHf0wlJShbHJ
2C+8sHrtFqpooCaEDRVq4yUVpvNn6oGrS5H46g4IhPNAR4v3HvMy5wqLDvrSRVyS9gLrMbW+wMoO
blkDswk4XSF3Gp/ATs0TfFqN0GqVtR9iuhT+3itZqO6QvXBk0HN0GJtifLbQW3+NPn+lJhh8Sxyg
pZJlJ9HgQE7R8zdo4TOmWzzZUW7N2Gqb6RnSin/hSsPgEXM1f8c8T4ED9aioamDmo1zvA2Ccm8Ky
37k5IjDo0jgwaQdvaTv9zXaWhnSncNmTA9q6UwbHBps9owQxB9TvPnnCd0H1Kg6E5J894OvgYQBc
LX9mXtfvQJ3OLjHSzUTVdm2PjzQ6bCuXhDhwuEdCkjd/jSsGDJHkbt9l5+JdnMaWTnO4uPsSn9VO
DJLYHsxD6hZjK8RBRchVquxodV2BJcQfDhaliGApZXNPpsV7VD0S/DailQt0wTyG5Ew+MDiOd+jW
5iWLlXcyXV98OH0fneHk0XDlG0H9uagmuMv16pWKnJdiwNg+mEH638zF/mCSsSZXC2qkxmBTBCyk
Hb2xcv/qT9Z0JyAObovalJBDSbDhaUheGhZm7sbp8YfCQLwhL4s3BEH/Dr2u/o0joR/9eh1Sojuw
QwAscXD4F68Q6oEJwG/XUWo59qtTP2cqnSzhPyXQX8FEwU0ohYd1pVUlsfrFgVZRALsCEv1e+u1f
wF49BGwTfc1glP5FdHFzM9bOowvUMMwjNW1s3ziyDUP2Ln0ObJNwznWQgsiZ7Dh40qp+jQ33aWDE
PAnYKmFLT+Q9UIecdSqvKPZcxzgnVdIFkRFWVqI2GYJ1u5uAyt9V2i0vXGbR4PwbO8IUb0UjL1CC
I8KwiZkwF47PYilmZ+O38IuLkSLTijfOHkWZnQNOvQMGE66L7K7QOwYcibP72ZKK2PSD/eazW9qz
1ik3xNcfPBVE98Zk3WWE5jYDmesQUBIfVVf0u3nxdDhPgdqhBFf7xYAjOrid+gHh14fYWfuwc5z3
ZCYOSSn7ljkesCT4YiZYFguB6flXvKXy7Grsx62gQquN8NvpltSzpYOXIoYZR40wRBj5sxB/BOqo
K/viYaQ+VUki31mJX9wFo7ho05SGZBdNdRCf86z/s5r8roOB0DXaspFQzeZiR2V2sD15wq3q7KTv
1mg6UXLEmlzs4zZBRazdOaz71npE8vcvbjpfgOqhNUfjC0Adh1lo2evEmS/4LL8SMXjEblrg2LiV
QzxP30AgWbDF9Eli4wQXQcnXai+MCYYuVjw+DiZaSkHlO28J80wbB66eSXm7dnIEGTt7dpqNl1TN
p8BzHI5NDR24GXENX6jp9ORWe5wNPBlAWYXYTD4WXhY87gEmkvXUrN4GxlfG2blw9p0GPDGunDxe
T7io21reN3g/8aOLZGfSh4usRk850+pOkILGDW/1R8JiWNNGoTeJLv6VNl+f3l+MW8sUePbNtjsC
cxm3rZ/W18juXwN2j89xayM1ZVgcNb2jXWQflGdPP8J0uU44/tVDAeMOBjIIxEUbwlwDqkVY7wj1
KL/voMYcVG/8aODFG2q1ekzCZC18KTuaMngVHb209X6oF8QlkhdjTRU9sVdTs38qAqHvMZDdEVim
Z9w12eL4c1XvbWeOToVncNtlck7PSTUgbwAIOIyeKVhhEGIoKQGAHJk19NfSVOCQs6U6OxPUHRry
k1R332NMK1x4Gp4YuIxjx9zA9uoJkIr0voE4FAKWanZNoNLXRBg/wNqH8eynBuhM0tF/2I1NcDJw
qw94/mt80ykl30Y1ueHSUl6LcDpOJ+ZqzsHaHi7QbIxj5g3qkS6W7JMLPf6otHH4LNHbUjXXj1RB
eFfL1mEw/zp16qARteRjV8AYIIqF7GFNTFFKS550gG6RmUP+6Be2uwl8y7hx3GBcGb8bjDfZYUIg
/HTsXv6nBx/vjIjneauzuLNOrH+51qefQ+dED5JT6YKuGGIm8O9IOVxd26NrNauceNixM3ivNEZ8
TljwVD3XhJTOn3IqsGHXAxFSvvssyf5LOw9HedDkO/4hOJvJouaLWKr4PTXorfYjy9si0Pn0Asnv
2Z7/NaPWT01CjbkDjATJoPgx/QjfR7JcfRoMHhqF18uMy2tTNi1bUSvHvJyb+5K6nu2C86PYuK6v
wnkc/FfWwqQ5ioEr5UCDySGzWk6lxguu/rpkH1LUR9qVgHLEsSkuamo5AJVbvrBfoXOWx3pyzBpu
R5K/cr3ihcTGjSgbr3+nRg7IXHZMYEdl6T2ww3+I17ERPFxxly9Dc7ar3gox5dfPVHNHFF1Ty7Sz
TMrbZUzAsmRc+8JPRVv50L+2Bqa4svIl3X41vCTlMUuZbJmbYKWNsH2+TUKfzWF695s4DHosVhXh
mmWyJ7jrlWILbZX/xfasFN0eBsQVj5EQFfuuTzPvLV8obpnm7MF0JUdW07rnaozCos1/OqMAcQPl
PwAlKGd+maTMCDbF/3XGMlxI9MBdGnlfw3XR904Q2Mj0aXuYk379Gbr4QVrJevhJ270aftwdYpF2
Lxyl894ca0AgTtkXH56U8tecRPaLvwyiSpLWezrq6r/Iix7TlDDMfhj6j85eHrTMEBcmtljbnmKA
ZJHdTVrqMPRwS7z2J8aLvGVVlRGYmszj6Fb6ynJsLZBegS4565ox0XsXK+OWI+SHCe4MknQ61Qsv
GodY9slqZzIjUx+nm66lhG3QqtwjwVYHdzB9cmTDuu9Qr2yBnmWbRyRC4u6Sm1X+2i3sYQZPU+CJ
SqrZHNb5a23zXvWMmKgr5N/j4AcHcOz/0LoXUNbdvoA5dklz/JUpcO8Tj4lzVxvJYZpJf412FWW7
DhF811YWROt0GA3WwOw1XPXa4sXZsDcHqyIYeiezBNLp0tuTO2uXerG49yTsRpNrM1ToqPsMlD6C
4SjZrpQ1qJngMc+IY3kRDgzCPPRyeXN6ojkvuzB+xYcJ08RVVx9YebBhDy8GVWUSuogidYRFARV9
gW1yiL3aZ/CuOk1TG4RRA+LeYRixG1ZjfjS7RoSN55RPmrzgvk5XrTAraYDqCobhUj7ETnYUBPiI
lk7dN/795mA7xhzS9sfwbXmw+oZB3eklufnQaRhJIDqX8JzVKoNbwq1/yCinv13ePfMACVo7i+ml
cjC8s2V1f7mm09BgE6u+5apo7yyyiLSMIh1b/vDVui5hl40W6S0ZLVzUMohXdZMhKge4CV0boUam
6hr0+gEP4ZMSmJ5nWgs3MEt+Al3VFzA09b6fE6ZFvbaO5yyOL62hmlMv02A3xSQQvYq5LY1/5rLl
cHQmJ8So8ZKI6kGplqMUaXQCwhF7x5Fx6DawzSQnNOFCZg9VjKl/6LRnPBN3XMVb9tQWBt312Rdv
9oqnywLGHCyaxdFwk6eF9Q5OnLzexXinn4yofyxyKLsMFeYercbcK7/J/jPxEfCa4cHt3SA/TAhY
e94gLcQmLEp7ai5dGuiN4SkdBk3ND6mNDabfLMZJtJb2pTL9UC6ZFSq81lLv5hLPrDLBAISan1Mp
xwsJlHDTi8HwcgEGvr1rU6c6tlkCwSmCMSP9v6hLrg5easin7Gdy/5vrgDwt0EcO1mi7dx6v9oOR
kQCe+F5UEYcjBBOxx7PLlRaxtB9DFfnji+/G9S51/eyF7oNzwzbnzvYa+x+5GlZ1QxZ92ER1V9Qe
DDg1+Ht2am+xbw6kbLkU+WRv5gm3Tr2gqAfjPLL+wg28M9ehY2dETK0E86nSjoP4DIL4PjCcEZUd
FkxuU5VwXshF3xXw88/eAjqRb67yvoLS626tYd8raAasuJDmTzj+8ScmQZ9eEh8iv8XAscHTnj0s
OXuTYaBVIOPpeI3aMt1OSnQfCys65A8KuKHSpOd0iGN5Kl1cqjV6CLM8mhj4aEB9sHu4blpFYh9I
VhU7nrX6AOigJdEC18+hag48s4dZmbmTxiQgpHwo02Q8wLDjk3EL44MpFBg+0bEtNsn7lRrJJtYq
zwpPJOmSmaPxYnlT+exMcf+qG7e5r/PYDLtkGV8EbQDod8hF506iU7jlfCk0hTq1VTIb0g/8B8Q6
YJwc10yVR7HTDlsgAKwyTocipGdJ3Teqs8OhE995UJ1dvx9/NXe4CwFAwbuX8MvEtsvu/hI+6OKQ
l47EV9g0cAHSbIn6A+0OI9vVKHrEvj1cYh3L7FYg1jjh6KIGnaToeO0rrswEPFEhNonqOsFqpvbe
GtITe4e66EcvRZA2lh6nN4bHyuEMyLsnz/N/xZAmaFWtfSjgae0nOeNJzq3Ahcssp73D1StcGCQO
tc9zUw4eBKWJEFFM9w/+9Wbd15kTMBxStxjWnXz5T/dp8z2X3n9z1clDodt8z/47yfERljzLqG3H
BXTMU+aWxpev6ogKqTW/jn2YiKlv0ccL7bjhYloMG+Cy/8HuJV9pcdqsdLVtTgPngYtTv216ymT4
4aFhJOu9nrt8fe7qWJGtJ1juxHS0YaHure0SZCe3SjHLNa3GEjs3V16ZsAhwi2PFNof5vRusGsAQ
KSpeltRcFi+Dzary7I1jhm2jrfiaQrfCrNgn7AQRGOiHSflEQgw70jtADuhORYVFaCsxkB1wrrWs
NdOyfaMVhmgvTBnHPZeQD+rx3sOexc7XGHSyzmMYJzSR1zrFiGcO1wX7MuAV6bn7pYw+mbaXm0OO
2twQUreOSFT6NIBXeCG07AEXwRT41ngaTj9WxPJm6nE85EmA5bLnj5tmF//Bnxz2AVWYZyLxXyQ3
quOCgX0109EIW6697MYMTTSEoNJUe9urnRvTe3/JJ8hjmK8Q8AIt4odItnKfBnwvsbpj0FAjWq2V
fdAT050TzQKfC24LttRjHUbIfjib8Eb/R9mZLEeOZEv2V0pq3ZCGATAYrKXfW/g80jmTwQ0kBgZm
wDAPX9/Hl9mLEnmbzJLKzCDpdDfYvap6FDGdPSTCP/ICSnmMDZE6PtoykLB/kSEjK+vGgbMCNUVd
Ft2NASkWlmtsTFbsHLI9woObbnOBcQMzfyzenGx4T+eSNeQ8w7gh9u9i2pP13zYuwHwCKWXr7mxH
Nd8yenZXfYzNiM/PZir74AGvjX9tcOoCMQbSWHsIv7OkU4nnwZ/E7cUuLOYYBWx8jxwXlCucOUgy
zHDHell6LCAmC9nKDWo80U2/rJJlyO+0HyHOvR2ra8tF+EA0xKWbBzIpuHqqdGoAYJjXxtMkEnJa
iEHbnGL2xa0WtggHu0YFKHUcH7qgJm2dQPj28lZvGvYw2Ew5eb+4XWFmDzvvLYydD17V+wYcb+4q
stLLEqrlo/TgF1btiKWtcajTXJLyUWT2sA2GGT91Wj/TQ4poH4J1vjdeiL8R+w9YgHc5h/2eIBgP
iYIvchcYWJrzpALqCZNFcfry7pmbTdBg4TF2xU0ppa+MxjdNO19dnmkh6SmlDAOEpTbbpvebaAit
kGqMKWDTgs1+QzJ2Vbkpt0g90hoFKfxmUvV3XoLvjiA/gRrIJJ1F5xUOpRy3ZedhAl2oZ992UjnM
ThLvJ3xCWJxJWu2coLw7Z5aSP3CRb2TQqHH3lZ/84EHyRMiTfgVBiB1YORd+Sr0WdAzap8PnGSYI
iYW5mx54/tZPE8nM+Ujk3CVKxd9mPAYzpwY7wI7KGO8xdcSpw/l6YKlaHNK0oyLEoaQPBU9v0Acq
ZE6BVdeJ0vOEPeM50NMmhiu8V7aL/J3bv5bI2g91Q4tlDmWxHnP2W7Gjn+aRXgU1UTqSz+YYGLqo
MIFZnxFlviAfGzvk0+QvkANr8VW2fWx2tIuCDRkhhZa+7PZcQptTsWD1ohrT3IJmdg5NMt4pDpTF
aWcgRuBqNJ40PaNO6cdUW8+j61QbDwou/liLHW4+OhMFQDU292Zswcd0NGoGd9zq/GXoXQO5T4H9
uSugrdwjEcFX5Q5y3k7pvBRnG+b5i2JVW50wC7CvGJr2OBTVCMy0CcKHoeNje0PQrfLtVGWQHuK5
6Med9BdisRt0v7IldlM456m5H971UL9M2fScOrbcOPXwi1DRZNbzgNuS/RA3P7PQAwn0nFBsE8Hc
wSMVYWSToAc2E5PhoUg0v8DJln+mTptTyJ4OWyOrvybI3yyL5GE0s0e3sYPFoNNXDYH3iEjuhKI9
TRG7yRxzT2Zn2C3sHDZRSByYbU0j8nOw0O8q53y8ZF4O9U2oqF7nJih42qaj7awxK1DGPY/OO8d6
9c0tYPkwDJfTtlnU9MKudXjxFujjKTHsg2Ajecot+/1OyN5SL9FuI9vRr9ifO6I+8Yg53O1aJErb
nHy7Do5cJkBeZJPaYjdnYedQ0vIIUWHOySTXKXnoKLxInkrZzXIHMZ7RgOcTZBUf61ZgugM2i1Ej
dWBgSplTD2oYw6sQC1TpTmWfc5H7Pw1lQs/ekrvvNLuiCtTFEKwc0NB8igaqg9aIVREZkZAe7IKV
gAZwAGzSeM1byh/8UeeV2fWDt2VbQVviQlB3x7focC0bJCFoTvFwOfkqTJ4TYGzXMQBixk4MkhaI
yHTaJfNEYKUYZbae1dD+CSpU+VbVrJ84qXaBz5Bd8d61imSOt+AmAL/X5NEOIOxq3oOMePTW4mim
VjZNNsCjsEInwbyxiYkckkKrh2rJfkAXj7YLcWKicao+xX7zULTLawWqyhmQjIAyUU9jLc13F7E9
1KrCi+2P0L59T6EvFrm18v2iBgkRy/7+tV7DMsl/F1hBtrrua3xYiV4IsVrZrm9C72DDd8azmVcf
i5/uvaR49OPkb+ZzCBDAJ43dpYQTkCF4fpmxvtdiSEVFeGKl6yiGmZT2YHcjeKDbsmWBRsCvLd6H
zs/QysBvs4flgG3wMu0sxv6jPbjZdRlI27dsn9ncIBSZUB9aLGSHjClBkXCbX3ra3h+pTa5408xs
gft62CW6k2fWN4zOquj3FWnmSwRg6DuBKQBMGOgT62TN+JE71U3Nsz6gSjs4sAihL1Otdq0KvhWF
32dKgLhyQFjfc+RAaJUpLwIf452auCPgaF1IgfnVp0FJCKghXaif6Qa5lk0vDlXgvAk95RWZlrz+
MWHPIb8LSSre5YlynnCWP1Hi4J7aOy4hdIKHwFjyAY8gaibCMj21IgNaH4dPMSrlhmJLR21w0nc0
gfSu3sKCnN/qvhO/Ih8TsBOQj+rTStxML7jf1FCd7UOpG38jm6q4FTqdNi7JpmeAhlLvZv5xuWpd
d4CTjcnpjMhp3l2p6mY3DPH4kg2587CkIW9XN0kPJCPzE3dBFBLfISAOvPKuq3O5RTqi33m08CT4
dd4Nz6OS5mfXRN4P7jHdKYtma28GkZ513HU++w7L2wPZEr9Z4sff9iwwvLMkz+e2vKopv47ecKsQ
kojSayLjY57kz0vZZzv6PO5dK4Se1nr0XVi8FuXVlFUdCyZe/uKVYKdpkkZVoJijqr+TBByQ03Cs
s4jlgUdcHpWwZJ2zWsoSSOwonpt64g/hM0t7e/4p0rbejUwr6dq26bqXngp341RSI0aDB2wOTbMh
yucxrmGBsr2qlhmWEYL0oZxEFBLp6FzraHGakwGr6vG5dWprYgcjwktdl05/SDt+Fy8L4CKwnJnP
ZOwBnKawh9LMAdbGhu5RHCqhQnH3oMnsJfDIvWhDbLuL5FyoR/hlklIytuIDyVBag33xO0a1vAFI
oOzb8FL8jdWSH/t8VBbaDsddadMPsh1Jwt0CXGRnaFV6xzswf5wL+Wcg9bcNBSzkWIIxJFXQrEY+
belIeHr2BxrVwU/k31oSJiMzggzfsUP6m5qIhXgn8nHfSuvgyCInvlc+ucwWOOGJNLDQobAhMjGe
F1BhSAICEUT4lrN3Tc2LQnLqBdQ6mV06g9iOmgkUFcLmDsseII2pxOHtD/50XcjrsguqZcgCl5Uf
pkQ2pm6gIWWVfnWIKuQDfNOuXl5l18b+tmlU+zUYu8jpaijmZBNOmGDXJOL40GGO6Id3YEqYbbyq
ty+KFu2TTjNLv9DG5m+VqMGxluBTtvRFO38FYeAn34vCYTVhXdoMGAs+4xbm3iqLPfdah3NH8xqm
712qkyXc43AvG3ZAxXDvHESlz6aO/cnktF3ywgA4uVuwmKyzyzooNq01pZ8ydrKdyxThfzGPj/3R
GsyY7jy7pYoUnhYONZ9T++zMSf1UNeCpoB+H6gv+vSoeYxaY3ksrPXQlIA9V/DTwMKi2OtSmvAHb
lox99Ej35jQQ/px2g0wteV+ixZc2ocrRjEnqvqBrEm1x7ShoV5BQ6CBcM4dEuyQksMyahiJpFmMO
BdFmyS/kRF3KrEsr4I4/yXkYWWZQ8ItSxQLjWHgqY+OBKxJ7bzVA0UroZA6MNxDJzpnBVsosU3Oe
fUfkLxPoFmvfJWq0w5UY6op9CC4terKWn01BO93ZA170k4iqs8tLGS03fJdps23CNprfuKoR4GfP
npS/A6+VT1z6CrXPvSAk2tizQGoL2T5YuZ0Jmt6z0f8k11yZm2uEXPbIAbhbVotgN7ieY1grZsWy
qYd8mIH+DK2QMFjieDzxKlrAzNqavHzi49exqmbcsrl7YdjVtJtX7pGoovzpeSm15tjY5IZHBL2v
YSr6hwQhMb9E4Gpx0mAMOy5pU3gPogLHe6UroXxm+MvkgQFo5NjNJnLDoQAzuopjvvdVFsCtghzT
w34ceVzMrBN4Wmpd5HxaPYeagV5VRmw4dZJProculYq2Kd7mJuvrDwB3KuU3iD0eLMGwb8IU4b2m
fDY80SFmi2MRd9F0QWifJX2/jFtr4PrxR1U0ldqMYU+EZeCFvxSJ9MYTnrOyhSTnBgcsYK3zTryX
TlOP6tC9z934d0pDxztiSC1/J5OXXEbZcUOVaKhb4C3ZCYZNd8tHUR7se5iksmmjWlmGFTsLDf9u
7QeS885GLaOIslRR+FVxYx2ffNzHnGG0S7uF5VHlUrXlfdwtejJMfhsm49+JwHO1KWWs6h0GnKn7
lVuDjn6ltJyPJ9sZneySd6o/Dj4bU5qEmvyeRR8bPMlWFJ4MjiP7GWv29EwgERhg0w70Y/vFAtSe
IpyY6ecB85KD/S3huJjcBPvXIr0+uZRk4NIHu3Dob4xmJz25WMYNdJrYQyVjVh5yFoh0OBxKO8Xo
K+oowyXjRs/RoGkmkHlD3r4vcloiu3S+WJi4OwRnmXxYS8mm3StpR77VbmhhgHWBaPm0fatrOi3B
R9/jHV5ZE6XxISv499oYuSmn0H4OKlMeZeJ3PyNH+wq+iSMF5kpyYWe9QJlNEvi2UO/moexpdGXj
wb44rZI9SzHq+cYhsuO94xJw4GAnbsCJQ7NL14R4tvEzV1+uH/UuN4V0IPQ3odUfTWSPvymI6j+X
jI1mTOQt76ct5HD2oU0E9+ZuuxChOYZt7WDpytsFR7hd29UpBcsBYDWLepZtFL0UE7ILTGmQQUTl
3cVZfoleduM77RNRu0unKr3bPOKEDo96SoJ034y2d20YxZdnV2CDyyAcqXJF7kaS+6eXh2qjwdSP
8UwXAz4ySvtWordo/ilLlkDbAa2WHSy7/e7cWl3vsdCMVPBgQ+UPAUskzo+KYQbSIjw7sY9p1jrV
7LQnPKaO9QZUDRYBZR19AO/1zlOO141ArmaMax0gsqcgw6Rfs0JKKdTO0whbgR1W93JrUcLBc2EG
Y1Pg0T11Tf2a1fAV5N3g+276xtV/B8LB/Y28aQVPXg6EXSzETawwD2JubdaZla1yeQroct1VIa7J
ddNDr7okY+8MdCq4ZXw0ATeEQ4/Ov8Wx2L25TQIYzUQVw+vdaHNUHsQGHLsAfiiyUr+5/rdbut8w
FUXANR+1g3R5NgLr3nPn3x2G3Vw5cEkbpE28fTQBPfQiD8hcJyTAacuiaooOgalw3Ir03aBxL+dl
fRzE3Rho3500u9To+C8NGSJ4YF3pFw/YLT1coFoENWFgweadVWQqFWGudOTRo2K7EzsXzVPdXB3F
KCvIFRt3gbW64ZKazZep4wH7aFcNWy+MRvVZFWP1Tr5j4qpUWu1Hbjv1NksKIz65txXHhNsJyrOM
fKAvmLXbN0O0PEZ4cf2N3aBI7p0ohMLlx8ExLZrwjwLVzw69N2cw2eGJ0ubxohJRQMrhO/BoNG7d
BntnR+wjRd+DFCqxE7QMYohd/A0onhvn8ALUgD2e0THeYaZvp40XS8CAeKg87GOuhwBLWjHeRoKg
8LksdHxvvOj6JTj7ngODa+zJrnS8Fwi/VbLP9y30AUSiUtlvQXkHNwPBYrXoLEmxzVApi7WuZ3D5
JC6Z43JOlXU61Cqnra5x1zF35/ekV/rGj4muh3O3v9tM5/imELecldO7Xbzn4t1iIqZ0Q94afLpH
K0CYJWg+4TkEeYrXLaqljWThzu+u8Px3Jx7EU9ZnyObjvZHgGjRu011tuk7Ka8cKJvxdoPBxcjiK
8xQeHcVWB0ZMNo7smmhpilSSW8lGE6OMch4TvH8P1pi4PHIwpbxGU6EuSnWjla4or7Hy62wz80Cn
igHDT5z7ZtUWlvrkZiqsJ9tGJv20IYrusTrl7z2BuvE3plzIZzzP3fhTdVxP9vjYzfhcpnNM/cuk
8PL4s5k3jaEMhNZb5ZHRUdWTC6h2JlnN7LrxadDh11YRrzgvRTrg/7ozWz96q0m3DMXmmfdEOFxI
6jmvdI/QQG4zNBwT1FWFpi2jT2JT3bzBIaf5aPErD88hHEmSnKbeggHpKUYaLbV226n0UJkcGfsP
cmBAOoFhLOSyAqcy44eqo+QOkHDJ/r+x2Iiwa7vs4+dQE4C14+KPLwL+WAcT5BY9a3TxfHGFPoSz
o4+g7zskfj4mW3vu6+jsTszT6wyffXFLax/2A6ss7r75WPvgDjsHGc+xMzgflfJbC4eXlIpMXeCQ
wVUtnlzol9rf0uPgT18aPOmDJfjtORs2x+N7X3aWW25ovmo/YWXTGV4bLiIumYr2HHW1OrEgiNM1
Toj7ssD3eMN5qdeQSBQwJ4OVCDwnOUrPF/pYponK1o7FE2PFDhY7Yqz8cUu8a7mwAl4+o1bYzb6f
a5/VSzNTBtQvVFmRTRvXmPe8SwkwD86fjMt0k9EbuhDgDVvrHbdneAxUozgMwVa5z5VT1tNTQt6z
Stc5dCJyYlkdBXInOmGapyKeR6QLSKiECCQWVN4E9QCGxB2O7GOHC4Ysh8rkGbaIJeVFwX/RG6zK
EkJFWrXiqwYt72/6hlvzOoVNMmNXEYnOQVCpcjwJfdeoqtiRpt5U0EU0Y7Qa5dxv0pH3JOoXvdM5
Ldx8HJi/doQCo0009fJXSur+GvAuPVDMrTqK/ZZqevYsm31wPYaA0DsSKACF89QjXt+wkPddPTUb
OcOVy5saTy2u6vEXIlEc/w4MfcNXUtI5wVOHdsCdwyIzxIWZtln3FHs9YrrbBWW+h/0j5DM7cuj1
o3LLfVyHFjuBOiyIxlFhZwbC8gffJl26Tau0OmMgyLdDbatDNGE73RQV+6d+kjCnVBmrO3My4mVe
mitFxNylIzm27RZjnbtjlT7iuUIJrOHipH3x2k1Bll0yOxgrDO6L/UfHtfjDogaib2W5WvCfAx/8
qvnAyM3SALKJpg5c+CrxC6TlLvfeSHJ6GyITPTix0jrbBJ651LEbrKyNyQNRwoTLc0ggIcgFfDxO
Gf5cpnbcDlA6eg8cWbRA7uxKyznVkWffc4ro2z1xtDc/t4z/027j5oohfAG6ZKo99gTaT5CRUhff
z9zvoIxNiP1Vz94GWqAX83qkTr8FMdgw1Zi228kaizpby2B85gaXVm+w23Ad8JQdFNnBjluNkTNP
gXoI/GBdeng352rCVw7xP1pXtGfiYTbWnD1RHL0E+6HnqnZsOy+Uh6CKhHnN78kiVu8gZH5OwzzB
BCwhTaV357QxpwVEGXFwZTs9M8ESJU+4whvvCYDWSB7MGwKGcR1bsGootDbjeIKrGDe085Vce15h
xzFHbRz/DsKstCW30k96tNaFp2PLWGPS+DHoKCFc9QNewgyLdVaRm7ORoKgKoZKy3Ro1dt9eftfB
U9Yzp0YFcG4YSam9crr6rUoivU+kcOtd5Ig4wMglvddiavVL12fdq2h0/D0BVbC/JHCGO+o9EH+w
HY64zDM5PHJpj0GSxBOGhEzWIw/yGLxPw5/S6orFqdVF8avVz9YPlkTzs45SL6RoIoBvC7YP8tcl
hCf3FDKsf9e2ZlnEWeC/gsOmDSnPxn6+5YDRr0Z3/PBAE1waV72hiLaeqT2HLtSa/qfej6tmWwiC
oWtP5PPZSpEXaSEVw+sUN/FPjQNL7PC4x8VjYGwCJaEmlbVld8ypZk/cIyLcx6/gKS15mr2gn7j3
5IC54VrJqgT1nVGQgvKBVmf3Wl/JuhhDsWtNaVDhsyo7F1hwc6pVqdkkdRJ7YtvT23F2DAI0ADc6
ttHyeO5tsQOG0yOhIP1JEiR/Q5Ieh22Den1UhQ/jHyDQ8+IgvZwYSf3iFKF8/ortZngP7CG4kmiw
ZlYYwUwXtgMkVEdi7L5otaxHc15qdkIVJiqeVQ/JgPJHW7Blhh+U3GBQwcSzIJmBGQyJXGob8xiY
24UFGcc6hPMAQ4xXWfV5oj23WiPMIwXFfTuiC1JURZ2vDPwG2jD+vOlhEHq4DXWnHpykKl58WIbh
zZoy+mmdcJhoTTaq02JTCtNy7wuNrrYO1MsY1H6dHJLeyPfYo6vuiEiv2teW2wuh89yJxUbTIaMY
pQ303BU5yBHEjAWqX1AteAgbL/klY1G/Sa8BcJMO9u88zfUJG0z9t0vs7pImgXc2eRTle0cPFCRp
whGs68Yi+VPM7R3b6i7RQOGO5T+oEHHroY3DWDMbciU+z9JunAue57Y+uAM/MY4tyEY6LglpVVOQ
1NCQHd/98obOOhKyb8d3MmnaZu3OQArEvSF1/F0FPPxvhVew60WVWCr9R3qtl17zsU/ZMDngvSgS
4JGC0S50J54vgmf/pqQ+WKw04LHDMCzJcGXswE1NPp4RYUpTEIYUmZqF4uCFm+bR91M8seNsND3n
8xA9NwTN+m0/iwyU+BK77g2zi9VjSeXKf5qozOBrzClhmdANxoeBx8OTo5b5Rn2wbx7pG8p/lGXE
SnXUkQ/xITEJAbT77w5ALU6lkiTzpiX+Yj17DsCL8iAiikNAu8+NNk+Wp8EgW6kEnLcaOHOc6l4L
nIKfl7EG6aFCWeFKVSNTwgrhdLSgdxg5wfbi+z2FkE6pb5CmL4YPC0UwdteyM8TDWEclU3Rg1wwu
2nGXu/LrUXJ6sWtOHyyMLORYI83xewRUzpAur5Zmg65OBpxVyqTePCrRIIJjHUkvnm5Vl8ALBDpj
VjyydHORSE4ffjiB8uhgRORsSqqIIb+YqUlNYTqAjZi8iowzAHgmSykz2kI64pjioyiaDmzLPMSR
fWWM7LDu5aQ1EdHdysvISBAcwSoXeIvFNp5kLLoVu6Ej992JF6+t/EMhSpIaUTNZFOIF8uj6KmvB
h3ArgQYL+MR/uceOzTeo3GIfjdLs3ZqR+1vJ+5ukp6DjqLSDMjmYpPg9pa6TMtyLZTNQda429Hjz
bhz7mkVr3FO/9msZSbAe8orx4yGxlKlujmP19a7BGhatxVB6+dFqJ9snfu2V8ppFGYZJ2vgIntDZ
c5h4/4PFdEff/vaw5Od7kmwcmymj/dkfIyi6SZbXN7DVPMrDzEzXCsXA1qumi2r/NSdw6b2QXijy
aIX5ydpibcNGaCBZYfjT4wdKICyGRNvY5NkYRXg5jOVcc67eb4I7SPG0pGXy4rOxZXZjb/ybog6u
doEXNU+ibdJqQ7dCcC75XP8g7rjATCa/u2UgY1mElimmbCUZPSZI6lXhn5Mq4h9AuYctSOtCAKiz
tRrzgLyWwD6NF7f2332h5gNoAo+0bElJIcs8d9WrFMJvmdXH1jWZdWuZgbBwCFdOt4rzFEUUSaFY
NlOrIh/Xi3ZfE1CAOKISXeanBO18rTEm92YzFqnTXHHTJsWPMsY9++X5/tBTYojpfe2HbTeus8S2
wsfYIiCEsu5xQyAPWzn+ZwXSQ1mrCP6Y80EICJEMU5fOjpiPzNWZPKA2aA3yp6YhLiSSRPMxJT+c
Rv7eWlheFEw5LO+vlgiz8FtX7K1glXEog9X9MvxG/QMfq6ajuaCwRX11W5qQ3wfJAnyX9o4RhDBt
pbbIUSTnom5ctqQQ6B5W6FDgXjpvUZdghnwAnmJR15KOFYUMNLP60NucfQ76DWDLV/ZdMf41dFAu
IQGRfJJQLkNURQhCZf0pDbAMHTnQFv+ZOu86Ao5ihS13ZoOOmFPb597yxS3XJhRYGrkwxmXw1rKl
YlI3hZr+sD7HxsrkOeNaYN1oMtaQVGJNw7er+QnXwkvYUeipb1+zPC69dcE26HPmLEYOtfy44AY2
T68tl+vHfBksPllx/QFHxzvURvTLpZYDY2kC7nXng12I3jxhTywzFpH5f5gxPMJryFvOSx7XwcdC
RUQU7RxnAeIxcfqD/VAig4vlhelrWVVReOvJ6O+ozACY3mbLSy+g7907moeof/OmXMRbPcywU6ks
q8vuicdOiuG5KMrqw6kjPp6kYOIfHDHBZzuPioVLvlBFSw+59ygsqW3CCPUwsFHLFwwThec9zcwH
9rGjGuOrCvog+cBgBMFskk1Gg3QQus9DFTrkhOqMkSgevU+HovoTOWQytdxXZfTawesKnignZdri
k6N/zsM07LUrCClPpjg34m65Z0maf3CBnQ+sf0lRBq7fbSlrBpUI2L+DBIZtYL4Wcm4+CEok00sW
5OPcrKrB4d+8b0hZOnK1/d2hZd+d+z6tVzBqICf1hmBdWTRquzAxE3iJmAXXS6fd5DsEOHmZZpoa
TyLVFVpd1vlm7/QLF1CofGYfJ32KKNPU8F0cLq3EaFG96PGdfG9djm3wQD00V24SICi7WVUEP5Cc
zVPvOQOEDVkM7bDl5bfsS6nV2PwQ8H2st5GQuLVeSHytDYe0dxRKNPC/KmUN9DG4Q/xHcT/Nj80A
L8KhD0NdWGYPzcEloDxsgMwVeKN0m5lboIORNByTliX/sn+SBLstSAvmOcczXW2FUuQRwWJCyCZe
PCKvSiuPHl0LupudTHQ9bK2lrYPnKG2IlHKHCddInIA/QHeBrUrIzFlbvj9lrma0K/zHASczfQrQ
CauQsX4TLjL4vSApUdXMp+AtAruBzyKDu0yewqI4k1uhk6/bpRj1hpnIcX/pkgDvGnYyKjHcH3vm
Mow3H60JggFwIZKArAuQyF7czqKmokYFhfvoI1OOTrGVYLp6NCXFHACMC8+JE98ZtcruiKKw2Y12
o0tIewBg6q5d1LhXPPJ2tku5ndwVcnsOfpYAZ8FaxU5d7hClQwKsVMGeprEq34quaRA80n6OcFbe
sZ1Mtzj6djEXVBK+PVAVkHpR/tVzgk23INNOdhZpn3Ttzp6Nsj4M2C31w/QaLmMX8dw5Qd3CnVcL
/jdLPNanrxAOci7GXJ5vztTb2bLyXGxc37btp7xuHCwaIDFctuWAnb8LALHwK/40ALCXD9ICfgRJ
Jy3i/qWiNfAF7XaKqFAIor8Atvvsqa4DD7w3ToV9bvEacitW+J0o85T6i74nQQeBm8w/545+4ziP
UFmJhbqrYI7wYCs7YoRAoLhzk6IovZo+qr7zMNAsAITkr8QN/J0fDOya7vL3fMLeLZuPJpnCbyS8
oPo58qCgNBJfN9cjK2ya1xI0A+R4doDPoaxZDWQAgnh+OMHyM7NiQyiOix3BPjrJ6awxHDqyx5Z6
9Sd7POSLbc5NPIbdK2afyX2+QwKafed0IAs2pq9n2kT6kHPEi0nMv1BXVMQvSEwOX9POyJy6Fm01
e8oq/G+aiRhE06CLkZbSflfrQN1qb8iOjsrqbS1S+5ci1keWHmc+djR6beqLvzj0VLEWw6C18JHc
kVOwbUxUybIXVckQ1PPZCCbXYr3jhaxUWDgB1LDl8tRY2Kw2XiHHzzIqJr3PKK6cYTeFms4EN2Ub
sQbJXlJFyOEBngGKf+hMy2eJCIZRVJRLOhOD4Nm+RpPy7/BLbhirwZGBeUWgC5ZjRAA0Y+iZA5Br
nIv1IZZDg3Q0mytyZNkQyZGl+7uPffMWWL3wAPfMo1ww3lj8h105D49+2fQXTDzqQGOORXYnczBc
lCMoglkrfV/5lyBedTksH25nEiBW9jR+2OShJRsm4qH2UPAWTnhdvQOXpYhSwlK/IDDxGhdWkFoc
ZFoS76SXS5LJLVJRvUTaFBTuccRhlewr7tchbJQTDlS2ixGE7HzLdWvBh6E9464zXLjlvupRQSM8
yB58dPyFh8KfZMbnfmjkD9yVVdqxbUhr9gLLgnHSPXjEDfgK6WzHwRMO2OS6tEVeATYIButxWIKR
QrNa+/ZtqkVnnzjLCBEyhTVfDd03j5ltmfBdmd6Sd+SE0xzj0HF2NUGMExW784PnzWiyVuJfZ0ar
9nPw0WDXbOKcP2xZquSNNoblrbYUtzZmQbWuAl7WJ9oRk7cWFWeND9bIP2gPiznRnanPRU+vzhrm
qUaHSikiIkpMs8EZ5H72yHOBaBIjgWttE1Vr1Ou0INe4awu1EGEZEz6i06kGmQcE2GPzS/Mdnag0
SQufcgdQqHpM1yLn9uBgdBlIUB6yzvZVuon4fHLVLWSvXtKRyXLT9svIdO/O1qMJZouccXFfaF8W
7OTRfkxJ6lCjpOXwJcAuZq9zO2URCDq7ZS0hR01MhqAV2+QI1tS0swa6Nu21S51BYa16z6DD1AFd
IMDsjRPOwzNhgGip/yq76Qdii4OZiVESi+om9pYVvrVy3gx1XHb2C7zclP7v0ELab18TF1TeexdU
w3TFqGOZ6I/msp2GO/QzPmB4vifs8vugx29Mw1pBpPeBWW+hhsNTto5yQBaAIA70iRB9kDPT5wM7
/WDZ9JVTfSWNqIZ96lk1ApKoXa/fpzzIeuJ6EwGhcq0KLJzuAbkojn/Eg8eJdZjpDp3NTpT442T3
99//+t///X9/T/8n+q4eq3ymyuhf4K8eMYF07X/9W4h//4tj/f5/H//8178ZQ6BUSgXRhVublmy4
+Oe/fz4ndLzxb/8vN4uKjvSV+Rn6XV1vmHzGfW7n4sN3mCdI+5HTJjhPKXdr65nppQlQ7qcMXSvB
nvSfvxv1z2/GUSy56YrQZDp9fVdQ//nNoN7N/shz/0cmsHtshGf0pyDT0m2doZiLPUUqxIHrLOZK
8T/8yoTypXRs5fou1H7X++dXdjw0ICu2xg/uitm+KWZqWXzMcUr50YVw5G8RArj6z19T6H/+uC7A
OTcQHjtzGHCKcvd/flFsU6ySFH5vCkDG9hq4vQ84svNksUKPRXpajXxsOJpNK8WjdMidAsKXOufp
7CrWQgY1dUPra2UffNa0KUuspudSQMHm3Z9oUXedTakZXkbRh8EpKhhsLv/5h/j/fmWurV2QwoHU
nuPhtNLBP38GhxdokdFgP89KDNiTzPQFPW/Yts7/4+xMluNGki36RTADEBi3OScoUhJFSiVtYCpJ
hXme8fXvhHrDRKYljK+7rGuhroqMgIeHD9fvVaHqEgQ1/0y6Hpzvryr/rW+sVmi6qiGwQhUTQzE1
Q1r1G6st5iYJTd8qvkD1iIhFmTvZhz5hspAx4rndUg626S+jOHsOHdQ5VszUvLG6MGwDa9X5m6pf
rt6Bla2bRi2++MXQPieZML8EjYTpwo+4spS0+OVGhWPqAmCe5RqGNKE3G210odAQMIovTUtmmQP8
2DJMVB+6xB0Pta06r/cPdvk5Nd3AIMEbOiZ2qauLz2lC2FONjD88ozrJ3ELoyjYLdQyI5aL8RMGf
vpFFeHx/1esDZVWTAr6h6QThpnq5S2ocbJTm23OREKJvZsX6N2yoYNM1U+Zf714LM6Uy5pgavKdL
H4NtViolNv+Z1rl4JVCEt4RxtEhWo5imu7/YjeM0hKHZjq4ZNFrthaUYDIFblK6lMJAc54e97uck
p3GgAtKZXyNZR1YyjbRpf39d7dpuDBZ2LL4iftQV8oe9sRtTATyqu6n/DPrKKxVRp4dawMUbUGtB
YruBoj4a5vpnZmnfDKnRs02aFp0BH8aKGm9rMfgwkM+58L98grLkxXV7Y+US3/iNFgknVWiLoqOq
Ln5jFZbB0EBe8TwZKJNswsyiLMe8tPGQN+g+RmlRfbt/LEuHi3XbOn4KO+NIcCGXpxKSLc9OqBjP
OncbYCDzAy1FAfDRFgzOAhapk2EpdO8ZP2kPEQK52/s/4Iah4y81fgfVLc0SC0NPeo0xkS6wn61u
1M+p0VBJKlMfMG7frSy1fNnxkYaEBOFnAbRBlyEuNxvEo985WWk9Q2jn7krmag/A78kJaecf87h8
KIn8Nsy/ip2m+bBsFAXggHrOTvf3fO2rTVdzTX6Mys5Vc/HKtYi5gOMfzWdlcHX4bkdHO5dp+g/T
9ET6BVSsfapOO2Zko5WVrz83z5LDoo7Dk84xXJ6AOw+1a5aG8Qzkgw6oYo72bqT+dHDmxPxAU+pj
Ctbo4HeWBIc45cP9jV9/bJPniadR0wgpQFtcLs8L5TAz0GjPekwkq8VDMUL6FM47ETX9v/fXur5L
lm2rCNUZOteeVtvlWghOo7vROP6zCpzxoDauTOhC8whEut3m6hgf76+nXX1VG2ylsHEyTCSrUEld
LpiBuOgdNaPLFyha+YC4YSxOPR1PSsORb9YHqx3Uc4bMDSRSU4DMnT1b4jwhajd/aqCc/LcAbC82
udGID+acDP9EJq84lEY1g+dlGcZPbmi6H+//7MUxWRagdi6Eban8r9DchS32zdTBGqvlD/qczydI
w+pToWTajo5c+hyE6tolvF5PqLrFd4G716Vsu1hPBXeEJnpS0aJ0kanNB6bXYRL1IfunawHFuHO4
v8G/LuxNwMAOAS2pjg2ll4MLcBdOtQc0UYBiqh5oJrevrqFkR8PQ860VquM5ErP4RxmMBDG4EUxI
mbXJcaZ9vVNJYvamro8rL/vSC/3v99iEDVgl5Ibu4g5qKaQqnQ6nEqCZPAsR9qzF7yEu/fA/v6QP
d67DURL9qGl8zEHNwDQMPeoXA5UixxNInr6uHNAi4fn7g8AhOULgE2mtLG4l/ToNzGTLJwmytN/C
Cg1SwUCsCQs1Y/UjGpIgianOwmiEXOMkDmanqP+lpR6Fuz4zaDfe/0U3bESzXdc1HVV3pLlc3iRX
VQYi/7EFEWClBzfWpi8QTE1Hig/ij6pRNbq/3uLmygPgUdBcywLurKv6wiaTDg2cjlrHQwVtNNzB
UDkNj3pi0eGuBMD8k1PV1vhUU95+QWKzr1dMVJeuYWGiBLM8/Zy/RiC2CN6bLkU2pgmbh3BMp3OL
Th3soOr41Y3qJyJ+Ay6t8KMUr/2dyYYNObDgcaqomVuop57QS4JhnObOuLEBQsEMrDn/BT0sS4E1
xBs/tKIvk7DtUyRS4CAZZUZwsz/vH+LyoznkzXwwGCEN3hjqq5cfrTEgNCR1T88lPx3JG8uEwcaO
PvIG2lsNzYLn++st3hLLcSzDNZmPVnU64q62uNahXoc2hODK2XHcXmXSkwr0SLOxChh426TZxAu+
YpfyX/n2MzkOKSnvtmCfmqpZi5trMaBAwd9pPaNVy5NN2RvdjwnSotZotpZZjXsIF4sV41g82ezT
sU2SAc3STUnnuDBOJPOmDMwnogSO7dA+zBhRMz9aKT2TU6WW9XSA9UtRzmOjlS1de8AN27ij/bOy
eXH9Q1wV3hGdB9V0CB0WHzhXwffUDH55yPuowweabWH7nIEpz3i+ra75x+g0i9nejqrfTgQw9WSQ
rbXj9GL3kdl8aOm6ql8p75pUSaASVqPvg5CSOSB6od18ikH6Jc8VtBz+TqW55v5qDNg39xq4fRxP
2NXqcwlza0gaW4GXg9UCJnuw0W1ImFZOEWrR0VBq6rmBHwh1n8wYaZxOcaHIRDRSI2/osq5HxDEC
Yr9lWEoJXsQAO/NrDMA+/UR8DSfhOIxjp28QkYCb+77NXt0REnTXFAK+GnI63ZJH/CYH0cHsoYkA
TslqcjqkiT9YG1qMUOLoc/mbwoqz8tGkcVxaLAtyQzT+cvhy0vG8WTBpmN9Gjyzz1GFsP0OYW35B
GDVYWeXqSeOKsQy5tc6l4KVd7KuEwiUGdJ55ADbQcqZyeK4NgVqL0Qskn0v9rGQQLSICHjL7hGZJ
WmbN1g6nZCXAXHpyfgh5pQlGRqME4xoLpzAmAtJLJAK8wDWGV6NKo0OONrWXo8bXwzIveSCjovRI
eauVQ7hxPXRKUxblApvkYnnUGux8RRlp6IYwXri18jz6mMFltB+kFY4MdpzB/NiIRSJCnFKS+XTf
tG58aZIagV0R1hvi7xPz5kuHWaPPUwaaMsg1YK9gQrPfSpRF77dgHWCbyjMJjle1FrFCPxSdjRo5
X3pmPBF609F6FI4/mYcgHoJvwPlRALi/sxuXhi9qw5VIzAR5zMK44iYcyzALQ68xkMUx+uaBCUJg
9R3oMlNHE+P+creMGQ5mTQUFzl+Y8+WdqdVkammJhd5gpTyjY1Lj33ycxzgmB6gekEpJS3g2prj8
EPi0CCan1T6qdfXr/g+5igowZkrk1J1sS5aBl2FJb4wgCOog86BR1dFXH+3R8RjWGZN/DARL502F
bpX4MTYg97ZkUHq0swoqxpvZMZXgd2KPavnR73QoV6FrqWdL2dDeMMWu1txAF5uCWDL24mgeyqcZ
WFL/sdJsxv1dFaKjZpv5nStORW7UoHCA1ULQeX+DVy84j6mg1E7oSSgsjEXqD1MkItI61RgHxPof
yRh7bPseilfAQwgA3l9sWf/hHeU0+csER0xlZZl4gGzInYhHAua8VOSHEG6hX8x5QpWdOJN1wqnZ
pKSIcM4HHexAJdW5+pcSSZ70A/9o/kUHEONvbaeJHlHN1soDQr76r5gYVlsxwRsWT05G3d3mhlmU
ARcWOBUqg71N5MGHOQvA2ujVGoHdvJqz7hSPLZ2N/+6fzg2/aXEqHAspoNCXNj9asU69XUm8YXL7
HdpCJrBYO/Ji3NihFHrzoREBWodlEL/eX/nKCBAFF3Cp4rZ5oOi8XO61STWUmaoIO7SQmmWURw8y
0J9d9JAB9X68v9gNJ0mAb5J8MeYnKK9eLiZMJgK0skJKTzjjuWXIcqtNyf/jEcJP0T6yDd0isVpE
8wMqD33E1LPXzAklTVDOAEhVTUHIE2Il2BQ6VIcmwHB+mu3vb/DWdyQ0Uy0Vfykr1pcbnAHnuK1R
xB6KQik1PL04tvAO70KH5bOGyVVmpIxtoM/D8f7K17ExfQfppzFY3gdtcZkBsouhc5PEax2jsD+G
CjWgPcoo4Rc90Onsjsg1om9RjP77TVfGUvK9J8tneOdyy3VpiKlW/Ngr0XjZJ0OpbCYg7R/GMbb+
jOjQIYcRFAy2UHAtV978K+OV1XIq9CrdQqpqQn6ON48u+PEgcrpZ9ywm6bYF/6/Ps+7DBxir2Up6
dXW+ZDi0JDV6gWySK3q5lAmwI6dIpHtoOuuM4SHsZIM73wRWM+4n+Pfo+6rZex0RhypX5RUC5E/c
erlonYLZn1RheykEHg+kWVBZIQy0yec2OrY0QFbO8/rt5Ukg0bEcimiqxdNwuaBuZwjoJJnJk8f8
AOORKIjH8X+VhRYBEibTJo8ydl/mMLiHjHsw7qgfihHimndas3yaNJvaA50CzGphVIYVJ4Yf+IbX
tJV7bFrgnXBT5DujtsUGuK76kjOktrL7q8srF+WdkveHJd3FaUc+vJij6gsvbWIrBMHbzSBmBuL1
jUvo7sFyCCW1bWb2qQa/+t7IjtXpVxJp6IQ/+OLLozdUrca7xya0S3Tjv9U2CgJQgBTFE8CsBKKM
oGHg4P3HTBPIwkfSyaM+d7nmrKDjmAU9wRzSYUylVPHeVwr3o4PiyTGQfG+gYrN4xapv3FpXRpK0
uwxd4+suVtXocgxBa3iTmgkVSqqmgd0p8KnIaiFg2vt7lKZykYLJc4UTkivEY87zc7laltpdrCi5
4RklnqEN7XxL5147ROH0U8Bo6N1f7tbmyAMIFwk8eNAXltsxzhbBACVgjZiybatHiOWpgFpyKApW
Uo5b9iprq0InXCZSXgTmlVYNs0GXxUs7pCJU0bknBcruQ27n4tyCe39tI03bUb6EHfH+LrWb23Tw
TuRcJJzLRkYN/wEksqHrCdjXMweI81wWW+hxxnpTMVvi790ILNoevQ0VgV0EfA2kIgJ3cql/tcKC
qN9nbH/DPxtDlAnX3qQe5hziiVcgFr6+ggm4ZQQ2ZAp4N2qsuPFLI/Bb3w/qiIng2QGJ2IMAhS7D
zk55TEozhYmycj5XgQ5GJ+ETGBxpk2svcpgZJH5ZTQEM41nb/kbUsT4ylZo93f8Ktz6CY6maY4FV
xBIWpm20zlipam14bVG1X1BZyh7aFoqnqJmNFd94vRTVC01QpCSEJ8BZbAh5AlOBmsImQO3VrR+2
+r6rDAifo16sOEJptpcXVhZKVEaPHc26Br4kgdnUjATa4PcdMFcBXMi2HrVfQYn3B58IfA+c3t9N
omRIRoWZ5f6hXj/0LG/TIAd7BDT5r+W/iSkEjEsQT+SuN4XO/CEtjcekhO2WEpuPHD3YQz2ERuD+
mtc3mTWBF9nYKJGxswgbYWREFHCSpBWU6p7VeYTLzB4EIo12/mQWaC03Q88UdqH8ur/wtZ3K2AnL
kR1JCTa6vBeNM5RVBSTIs+LMMh5Lo4ElHc7kKvl6f6Fb9iOzeZlUUUZY4il6xeyrSeAvQkgiPPS7
yw+RFb7WKkd7f6Vb5sMxGrJqywdc5plJ2KrRpAeOV4a1AozNapGkjOr4QRsGeOOSvOo/J6mdfR86
Nf5j8jZ+vv8Dbp2pDCIo0Fg6ScDiBSB3LRUlmywP+qj5ow9HIGpG5Pvv9zHka4SHDjeFbs0ScdTH
tqHYECd4ZhjHPfSmbeUcE8qL7/YyrMP7CSaPojNNkksboXw7O3Npo24J1vSHbcz5A/NENTmc+vv+
yd24BgS7jqWD/pP/kUb05urZRmgAonZNbywnZe+rWnagxj1u+75CYRsAGjE20ssmrdKVb3ZrZUI/
XI5lCz6e/PM3K9PnkRhxfA5z49l3eJPinZu3jHrwnsJbG9vZEW6/bgewbK35dONmUJuk/UVDEgTG
8mYUUc9QadjZXujmzGIpdLemNk123eBEx/vne/0KEm65THribFQKKov3IoyV/u/wpccAMW0sf4qG
U2ZQVKFODOGKglzg/QVv+FK25dAg4t3lv8tjVWCmKssY96IFECr35rkzXQhOIoGM4lDUOxvuj/tL
3tqjjZPRMFWsyBSXX5K8YaggZxOe20O0HYCifTB0BhhUuzAgmkncFXdz6/OBc6BMaZGDgqG5XA9a
7FmdRCU8YehADPhFMJHNqJIMzvt9NV1Zkl1BReq6rBG101iVai+8uTDdb1of9jvHHIuV237rJsD3
YVIUwqXYyx6b3mgwAULB4pUVFMqVmylfEQTId0FfgHA3G73ZQsf4I7L9d+I2cSzUIYTtOID9DOB+
ixgNDvsElT4CdQ3wb75hFtb62hTuN10DaG2MDEfUMi17t7nohINwZsokQVjSmb+9+EVrh2WfUAOl
YHVsgyTYGW7hv3Qwk+wqBjSjlcjwhn3qUCJSuXf5kICPLheEooAp7oEks28bA5HrqD/rue6fUSei
1W42r/f3d4W+kKcK2ysJJWzAQP4W90GN68mM3E54MPu0WzOI4bkBb7iLhoHZhJHYYNNHAtaN3rBJ
Ffr6sZCTPgO9X/gdwmZYOfAbz7NOgYEmEY8X13PxlUfUFqfCGoSHrm1D19xB4H0DJoU5VQtxyFM9
uOWhYZjhVAHHenasOD3cP5IbN5acUyJRIM8BVSe/0JtPbviz40ddraOHM/jHiG66N1Z1sw+rIljZ
7A3/JzTQq7QcHYAv+uLphENQwFLa6V6cOeoDkybQonad9bWI5+jPZMfTYyt6dcXL3zhhkOMAAMgI
pNddON3WNe3eHk3Dy1XYfKEVd7sZcQiIXDZphazspodX8Clo4b7ZQtBuP9jGEHYrO5f3ZhHE856C
4zHph3GXF58Z/skY5j4SoAnJxe9RM/if5z7U5/ffJnAzJuVW2aaHaebyWxbpAA1foQlP8236Lh2k
pkXZ6IznM5Yncjq977cdF+8LUoWviau6XA+Z4gEFWbpftaJlv0fFsDxE5JWngvmDlbfzhpnKRr8u
s3tCySUyFAq/QKmN1PBUKrdbGF9H1CtbSJQDPYTA/P6+bnglgg8gODIFAUEvP+ebO+Em8dyLklcz
A63+4vZkdRuGAJFaEgg5oPXqOv7Kkjf2h3GSY3EJedOWZspYTMxz5ugeA1zqh7owS4p9DRR+Fhyn
93d340ZQyjSpTv+v9bCwkiZC2c2PfbSeNInRMaHfGDYB0uA7xueY8xb9+F0Rg3UYIDYgxZzM5/s/
4IYfYFDOodnGbQCCuXDCU5TaeeSXzFeGw6wwIy8k9A3mG7g39FGDpAjkTrJlOsupVm7IjZIu3pY5
J5DXJEVktJeflkHmqqmKMCUMMu2JWUEftjnVQoJpRkAbBS/FgaQvCpOnQdfibe+g5+3MofPHaG1r
f/8cbngFWqmkuECdMey/4ydvzCwZFZWsWk0eZiXR/mAZ2bZMY/P9wfzbVZaV1B46og6K/OTBVGN/
p7ujgfYH1NCtkxVfbdN9nqOy9rooXwNz3/rMPCw2N4kOF7Mgl0dt5AA5XSbXHwbmwoyHqYbL4cUN
TO0LTcv0RzuqcAHaWmqPK0Hbjbskmz+US0jkIdxavDNxq+gW7JTxAzwQ9cnJG/0YxxrCFUG09n7/
bSQtPLvj/I10HZsZoWUA0w78mUDu4sGuUwNFFVCtSPdEWYbIRVd2bXlGwq/zDwFakYj7jjlY71NV
MXU8ox/NWNHKc37tusBN0v2RNXsdN7l4zgl6ktmfsuwhJu6v0Amtp2irEvN9nkpz+Ni1+dqoz/Vp
S+g2zpJpDYlnX7gTRqMCU1VidGnDMTvmqRrtKzNrdrZurMUq1xYlTJfyjBzGAkftLj4sOq0tUkPM
tsVW1fwMtSiHzpMrCq1P3jJ4HurZTp1cqBPvX9QbW5RAQl5w8DyMzyycRm+VXYyYrO+NsNLVvKR1
9thFYV5syyShZX9/teucg0oN7WBsV2O6drmaYHAV7RHQtbDbOk8pfGh7v+wQjEHpGwrdqevarV5K
sDrlbv/X/cWv7Yd2npxIYL821YWFby4Y77AHRCg9M8qo8KXdtKnNsmfQ3nI3aRBVKyHEtQ+U2Q2d
fkqMvAZX440ig8MOZR6v9SuKqGaqHwdQLPv7u7r+gDytFoVhGQcywbS4FYOtw+OLkLk3EVR/Khpn
flIYJPfSNnfXUppba/GsqZRtKHUT2V+6PTuy0xK80+RBNCSBHRlc1FCAM6ycrBVnbyxF4iQh81wm
sF6L+CtGzr4dIBX3ps6OfiK4lX7KYyXdKfMcrxjl7aWg1KMTCO506eeQ5ShVGK965jCK8RO0IvlJ
L4x8D7f4Gv75hgkyJyEhJwSxsul5eYBO0yPY52aD10P5dXRqKLSzaADzUcASOA9tt7K1v6MQlz7c
pG0uATk2TXuoHy8XZJxYDQfL7z1EBTMUNx0zOk/h6H8pjMr8rta+dgzCqY83dUbpxAp4x3Zlpg8n
PUVxBldeokeL8u59m712diYOh8wFMBI1uGUlLKsRiNNjZK8gPIBaQ5+Cvd35iRdCKAMbx3iEIPSd
E18UHRggBL1MoVi682VA32XGkKewc3oCFt9/FBDNX8cqhD4TSoiD1qBYd3+PN6xKhgYACJj1snA7
i5N3R/h1sqjzGsiivRxS5DM1/vlk2412/H8sxUAMwAVybbp0l0tFWjf2Yaq1HmRdKel24J+FEhiH
kMRspb12a1e4GUOWUWRtcWFPyHB3sF/FrTf2UfPJUTT3SMCrvVDocFYO8IaR2BSiKZyQE9nmsukZ
wbRRqpXdemo1Qjuv1O5psJFVtcN4eKyrCcKquXh/Sk3Bja9FDA3KhYzz8igDt6kdO1Nrrxhm4CY7
OE98oGgp2o0ZGtUhjMuooI3hkdY9hFiFK1L/N+wsZbPS8r3hKYi9eJc1QIlUJhbxQNelaB3XBRhw
WH6nzy2aB+E5rysY6UhyFIhQO8NPt+82JEfgmCSoiXWXz7PdTBQaZqPxbJGNxwntrUMEE8zJUGBP
ur/Urf3JIyYNdYku3cWzhTTXmCAeRXQuWXd81f2dz5G/B3c3wWOg9If7y10HHiZdL15HmlJ00Jdo
Wr3rSRtDs/Zcbj6U/Iy5T4hmnMq8+IzIUHRqpF4XHD/Nyt28uU/CABJgighXwAsYC/NJQaHXGxsz
eoHeI/1nsMxgBwWD5FYs6/39jd7IAqlQy1tD5AskYPnExIQZZdWWvWcyhQUALU5QK0+RFNtOQwvX
TFMjUxJMkQO/ZDaPJExZ8G9SK8mPUUua8/1fc+0uuEuMFsl6K0i1pbsIJ1jN4aSZqbtVQ7BDiW1+
cvukmo5qoxVrNnX9keXNhcVBjtdK27q8vH1Yx5ORVqqnVQV6ZnECGfwOuTrxOkEk/uJa8G4jPRUn
u7pLyhXE47W7oi3wt5uNX+S9XVxYoEbaBL+S6tEjqbZ2E5c/tKGO/hS5ArWMK/WCzTZ2fr77gIGi
E1BTWmGeaomzjCFsNcwBad5Ag1nOiFvnY57pzc4JmmzFkm98SwqcAJcoVREBLiFETmNWoWFSnBqK
RPzI7XE6w5wCA6EKA9/9XcmzuoxamFeXM1oG9XOVj3n5IQPeSEmsP3kBiOkDbVUT/ubcPKWg/04I
3wIMaBQwMHE5QjVR5it36MZObeDvfE7eArKFxSPgwMmbyclSj5CpODakIpsBcZIN1HJrAdqNpUAP
0Q0BIMUY3rKp1KiKIPZMKq8EDL/X3Cn9kqGRhAxqHa24wBsGSlGIviDFKVKGZb+spvyDPPTIrqBH
Bd4/Ko0H5j1Dwh6q6G9ZyUV+qLkuxbufMvqtUCto5JcMtzvyDN7UgsDHRlMYogAp0AgBvhTYk01w
bc/zroUw71fp1kP6zmFbsM7gZSxhENLLQarFmi3ChCqy2LmXuUOZHedKdbNDFSZQO2ZWhxJKQdV3
xdndOmDwWbLpKvkdlhhO6oJlz1B35s0Jmql+Zf6M4IzeOB3zgLpV/s4Vdw0Ccf26sE3YJIA/yJd0
2UnTRilB5PqZV1eiebTmpjy0o54xhFVlx0Fp1jgElusBN5ZVPTlVRVHPWUYlWgenrjU6xnnS0iKA
ol4gZYnIbRh0T3Grpl2+kS0qdcWClv5ALktrQbbNJWHQMsdViyIPmZcWZ8Sumv5UTrDVbjNRWzBi
d3DH5oHGIFxmOruQBv5+cMZhf98jXT2rGD9kjxSgwJrgEpao4LpCinfOAv2MgFBLMbca8+GlNsEv
Hdw5qtRPI7Kd1sFXXN8/lHCHoJ+VlknwOJTU2PchDPXRSix+VaDjN1GwERI+yywU45KXFysMrAAQ
azmd07IyN0UQ1A8jndWtydgMUIoQtRsmXLcOulLU8JLgWKKz9t6UVv4InloZwjGpBEbl8kdovPBK
xDTJeQCms7cdFkRRfPRsu/2lomi8EqIu33i5HIV1Ug85T0+YerlcaEyIHGV6fw6tYaw/JZmbMp0U
TsiBHxrMJLY3MNgmqDcj/RZNtDyRRlgxR7mlt88TvwHYGKUJLrkK8m/xPEFbH6GkYfRndPL0/6x5
Sr+mdZg+1U3Yr2x3WUNiKQqQWB4oBwqcy5nUGbk/tRnMDqa83EZxomr2FgnYytNwfa0ptdA/lHEE
DmwZM7qZmdOJH/pz35fTY50y1gtfBdI06ahuHCjuNvdv042PKLlXeGRlKk7d8/IjujHzmbk2d2fB
1xte+qQgHu8yMY0ZkoeZlXqMuOk+MomoF2+CtDXUlc7B0lfTkidaIpRhsBkwnLowI6tMbKjHg+aM
kcUIFcRGPqUHxusYJkkqG/qrXIk6dCgzgZD3GrPS1cCZXJ6t80RRniHQkQf05knscre3UWafz6hx
Bbp76msS+2TjIAKVHuDUrp0Hh96f+pob8OVRTnfa0h229az2zvcOuRXtaZgdRxxTS4+U7wose+VB
9HCg7xUV+oJjw4BZUG+DkXLBr9Cv4/ST1sU2Ah2FHIT64bjIMT836JdDphmFUHG+9wuDKuGZ0OjP
cE2WIZQRuRF434DeV1S95GGHHnSLsk2jpExT9H3+0Nl6exBapKxEqdcXRoDHlXA8PITM4i9PNhEo
V4/W5J9VFSRpTO61Da0p+/ru7bEKnWGDpA7rWXy/GungQjc6/4xwnR5vgqaThFFGP1A17MzSOToW
4PC9PSa6AZY0C768d30AJcxvEGaAm0UD5XKXoV3kIyNW7nm2fWZD8VT1puvpOc1h4v9EIzDYJUHa
uRB2We3afPq1t4DWhnSG0h2jhISTl4tDy1dCbzO757HXEAlSzexDXDnZp16D9bFyWPX+Zm+sRyEG
Uj4598P0gvzzN5fFhem2D+PRPjdJhbBxIUSP4mnNcFlTKiQATVCtRI83XlZIcwg4SEMkpmH5qFmW
TwBe5fY5mFs5CoLk+VyQfqgTPXK78gUUllVY0MgATBNFBM9TxLTqoIXZY9K4ab5ynW4dAdhyCtTc
TsmtdHkEdQofAE16jgAdCk8Jxhcow6u936vJY1Yq0Uq0c2M5OiQWg2MAW+XIweVyQx7bLRJQ5jkY
Y2hxWgZDimCy9lqgjZtJpbtw/wtfx3cA3ShakL7rsrq4eA9Gg7NEmibwugI9g81c6miSMgav/bQK
P/9Q9aaF0Ndk9K/QwCNN5KJZkp/u/4brF4HXgPUZWITl4spxZBaNZF804LNGrTh1DZLtSRSmKDVQ
JMkDaA5T3N0727nUUGnnwv7I32W6Kb3ZG9POaHJRJBgCD0o9d5fRMz26hZ0fGOxfY7e4DlpYSqYn
Mj+hB7b4pkKl7oxwTOChKK7oB5gog2Jvqsxp7vu0cd8LdmVn1C1lAg/jiOzjXO5MK5MSQSMdgWZb
ac4IXiqbPLOS72gbrxUmbt1WQEGUl6h3YbHm4naUvkBEVOvQbTPN+SASVDxzC72yUoNDvB4GYxuP
0KPCKYeoOZNIyPC64eG++dw4Xl4c0moSBAmDXezXT5VALXvXPbddVxyGwfzsTHP8wQeB8n5fQMRA
8ILj53SXJZ8odc3ZhMbm3HMeRyfL1XJTCwQStnmf1ts0yKJ3kk7ideDt4VGl+ksST7Z5+TGj2YCg
f1DgThs1/RHEg8lkvladmChrV3glbnxMWcCjzEQPXF7GhZ3qwZBpAWIK57lsqBNUVaP+8ctK+8fq
E/RRKuamPWNqR4Sep059nA0l/oYcoLHikq5d4N8RMowYaBbpjXRZb25mWcytYGy5Oo+l4lCobeHN
qpPk0Snq+qyR4R/v289fltfLpIKRNUIWEilaxWTZlwsWLUqH6JiUZxf5GihLrDRTCg9ictt6mdGk
YMPCz2Apl9w0x9Y1KuV5RBWl+mAOalL951fKZHpWNCnW84BCKgI2dZOJn3bcWQHyPIMIo63hd1F2
HvWp7A6uNuSwNEc1YkabWNcR80R9EHXfzUg7V402UxC44lvo2ij4HLW6asKDaSQ9eH1mKfTvKrJx
v+DYQmfRgSvc3qdDHCSfnLzIuk3k17myv39E1x4aGmOsgqeCgQvCy8sTykWhcxD8/qgp/aM7zs90
TMcTjZHs0EzgedXRH1dij+trTaguOfyoecou1GJNRTFQu7YSuFxRc9xFNRrOam5aaFxRhHzv9oBL
EVYxeEGmR/N7sb14yvJQydLzWE36VwMJi2DXJk4zbn1b78Zj2Y9glOcaf7qy8nU6Rk+fgR06ldxt
8KuXK2dukNU1yhlnCwagkZn1QAV9ogSouFAMSQ6OESEeWfUIuM74uBXPef1ZyQAZVaCwQ+GMKujl
6kx9VTXP1ng2+0xAz80sIZWEcd9T2XnMU2f+nMtB7PuHfeO7urQk6KxRfGVidPFkdECl6bkjRm3r
Y1id+pyxwZOqFyEM2c3730Io1mwB+6bsetPvutxhFCABMWlNf1Yr1dxbDaLhBDjuZo7FWp3q6jD/
gsJ0uAFs0gKaXZdL2TA3T2MRtucSrCVymmm1R+xveBoDVfPyOE2QVE3WMKVXhymxJ9R+6G6BEqOt
v1iUvNIYiqg5t34A9z3lMPPJria3hD+tDF7vfzlpDhd+EoYlInLQSgBK+XyLHUZTjO4m6iznrhnc
/Uh/6ykbSncTQFG2n5hc3E0J0aPT5VKpuzJWXt/r90kmXhJJIUv2qAcs3qckAhaF5lF1LgQD69Di
u0cjH1JYp+c6/Aircbqd6DsZ/AJUxXcIElc62iLvBrcTnIP/o5pP/wBLXnLWJG6BjLKj1edsFrBQ
tJ2J/AFq4JsUStuX+2d+9RjKtSR7iKAzTM1t4QU7U4djEybeszkJkKw5ypnxJm9hMj3gUcyDEVa+
tnJDb60JppxIh6Ya5NNLt2DAsFFbfnWuGrMMT2WmheOrVSuoWheUhZ5txubf2/iRZ2rQqsQTyVbx
kjXVt9NRSTqzorDXFX8sZqi21hxYr1MHx8f9I70uKLMWwQWGTGxF5L040zKOfMvMuvqs8IXjju5s
mafBNq3bhpKt4k/aiYDAzfZOWbqvBOqluQ+TSG+eFVRM/XjTiKpoV3zxjUMnsARyBepdVlkXPwpW
kbZF2jo7x4i7fQOS2P8gvw+VDbC9/khdKmje/5kpYpNoSl4iea8vfUeZz6atFCI7d2lWNXSnRy3a
hSi0zT98IzG+ihbpyJUYU5d39NKHMO1C+ZGhCYFJL5MTNRlEZFImO88AOzJ7M3NxonJrolo4QWIi
y2R6mJZT6AmBXtFny8rj4VCh0mY+TZUOmU1rTkPxS0NpR2xLU2uDv2qLMQo/nUUVxI0C1e32Q+i6
cM6hAzaYm7BEtuxFtcexPlWzVbbH+xZ149tJQlxiCMcCdLTsUISFaOx8rFJQuUV0yhVTPyVKPe71
0nwtnTBe6T7I1HRxhpSLSVkl1zcJ5cIPlllWaGUUN2eV/p6XjG3zkNvTWh3xLyXqYhnG+wBP8KTx
Ui9r7XXowrA1V8MZ6ZXePpPh5lCxqEiMHCrHpsntK2D5rd2ooJTwUsGXqnkBsRp00iLNk+/JjNzI
J5SiB/8r5Rk3/BgbaMBNO9PNhb5HUDBA7y8hUpa6rWOJMBvimdbZHEZ8OvOgDszwU5WKvRklfnsE
ZR8pJ0ZGqbjldV4xCQjkQD9FpdFriEGXtrlJ5nSyP0Nrq8KQ46fu/KMtUKpFCRNpr39zRVPDfebr
RvkUuloU7VMIO4Zt1KAMtEudah6/poYB5Uuk6/1/aFBk09Oca233kE6hIqCpFeGsEZ+Hea54tVtB
N7TRdGg1kg24DtN9gvLQd6hHTkgR3Tey66eexgexouReZmB6CegAy8JvIAk4t5Dpjqem1EeUuoMw
SreMzDR/7q92FZgCEgZyQCwMOxxmsAgsmCAPJpem9Xm0UrsKd3CKG9Un9Opt+5hPY5T8aasg7rSd
g3CZvY9GBFae7/+EGxsGls3AJ5PKVBaW/kkZ6hQ48lRRWxjzb+L/ODuv3riRJlz/IgLM4ZacPBpZ
loNs3xDe9Zo5Z/7687T84RwPRxhCZy+8CyzgGpLd1dVVb4BS8VJjPIP1KfYq/x+hxE5i4gOTY3ni
OXlmTWaU18cWWWjlZYYwMXyXEirU3yM6XfrH++FuS0VeLdxEWoqv+oKLHvbQVXEJEMA8YgnXXLIa
RzgYrsdUqbsLxqupC3rQWMm8b8QUjWOu9eRdyFyLpKHHYFRxpsIatp7ybqN2rVp7pqRnX/qgkTzE
abpPoYP1zf1HvfmIgjoG9kFQcrCOWV7mKWtMBseWCZAt1y8WpteniGk1ppbt2rl+k4VfQ6EjCLFW
cPMWS7aOQ79BQMM8NKFU/dQbZ663eG0mTypiKMdMm/uVHflmQJK+EHqnGb+ESWpF2NCnl8yDqc//
+KhdXwYsuzaKPf/KVDn6cv9N3pa/SAiS8GGE8A2BAohj4a++CO40Mx6Tln4oZCn5qHSG/F3vKCa2
cZKbIfLJeYFZcjy0/lGVrFZxZR/RqA3+s+r2/k+5uQhojHdotQEPhYTDUX79S2TbbwK7sdTD0OO2
+580hVNjbTPbHuL2oRyNOBB6ZKn8OMeAXDyzAvS3ixMtG17u/5Db1eVwaUZVQ8y6LHg/1z/E6RoG
mBGeq8PcBG6ghfJeNZp834OlOb47FNdH4dzDcpZBx16Hwv8WL/sSO1Bcb+2Ctk2YauYntQ7M8YUy
zXY+3493k4BRURLSPyA0mb+wxq7jxcyMp1GWur0Zm8O2yczwn6nFUYrWT70P9RK6tt0GZ10vo839
yLcjUrYQfgJALVASUW5GHmk+2zUSN+0+tBrM2xAVeY6w/D1Lml9ueUXlBo4rCj+K1QJ0ViwkE4v5
oWnk6Gh2BW5yOvqhABOyDfp0iHllZXFMUXbmYuZUWJ72nfHRKIfgKA84HaZ+rT7qSmytJLyb3Sme
AnsrCOCw3RmFXr/ACLhKoGN6uOc9meewqqpjWsixF2MDscPWbE019gbwTwEEJgRRVe7iQBOWqY5i
wMyHMgbUpethuUPNPWSErvlditzkPFdq8GlEabQ71ZafBB86kPYplQJwngcbmw75szOGtrTHXJNW
myshpqSv3exeK9Grmo7fSPpASoFrFlDjRY6U0Ag22rGr9w0eDSelmVS3rsPabaqo8MJBiv4xM1Xb
yvOgXcbC55KJzsOmrWL8bcs43iudbG8UPcCRKgzjj9hw67vGMKpNMxfJETX/5AEPQqxA0Ur+4rSl
unPqyPBSkuOxDBvTNTBX3QEZkQ6YBk8rK/cmL4mn4/i2wSwhuLaUIUPoDwGhQqr3WWDlG+hV6cOr
a3hR1urGT7r2MqIZtZHbrn1gGBa+N0WI8LSbEN8RA/jlAZTUCrLEY9jss2ICclpF9j6sq9nrTW3t
HnWbHQCXMhXQKFm4CiwJpwocv7E0tfhYZbJT9xsliS1/Nxj1GO+0ufCLR1s1Y+2HH4T5/HOuaf/J
Ky/7pqCAhcTu0pj9UMiA0VrsLyMZ5LTO+QlJOp7DoGg83EObizFk1akx2ehSO8+H+7npzaA8MKQu
kfCX4uIDAq61bQbJ0anVto+8ukVpHGVxs7AOMh4j87+JqmZx4uWJXjdrSuM3xw1CQKwuMR4B9Uut
eP3I01CXaqHI/kEa0ALrDAt8d28lW/pMycrbvQ1FJ5EZHk0ck4SylAgJucyYUTY5h6Ix0wMtRPUj
ChqWN2PHu3Ka3yRKDhka31z0RH+fXvT1UwUTLsiy5TuHMYmCnZwhEmf3qnmGD/C1TtTkveMdwtFr
ZoZGcSTmodfhkrHAbAkf3kMKUX4ro6bupYipHaQQqyypRKD4/pLRFq+SGTqIAire1/EF95NFtU0f
U/Z1bZAedGAiGejQohoeMgxnkl3Y9XZF+zCzEOSlnRbUbm3JZf4Nz99B3ie4RJpne9Bl1GXxJ0Fo
FsaivKOO7ubvJZfS31wpsWqNZwPM8sz1Nd7qZmJOewNowNxsMJ5KHsYhkc2dMpZJ6Doo/1ee347j
hOvV7I/SowN7+QlVEr07xBN8RQ8hbiYeug+y4WDFpTFu5rLyg33U+lbGFTxTZm0N6bFIKDBswXcI
ywOB3BHX/euv0htYz9P5CR7kVPP3dV1/7VvD/Kz5o+VZemdu4t4CzzP1a32vxY4mMBdM6jdoqVQa
ur4IrHCLfe0rI1UWIKQhKz/h2EjbKmnVoxLqw0GIeezuL4k3YiLISY7WxMJHvOX6YTFMjkpjtquH
MbDNQxChV5B3pX2uY31CZDxINsDv1mjGr1XxX2cvEuAIrRJSADYRr1xe4IOe492ojflMA0eXt31v
zyq2PG1aMENTpvBXUfvDtyqRNEyViybVPRs98ucAi2MEHGJ49l5VmU3jTuiFPupVldc7Pwst6xKU
gf3VmGs1eCniTEpbMjFgPuS901DDpjwLpwo7N15F6ToB9sqP6GS18aafWsv+LFeKnW8quWjLj5pd
zsrXeij67MHCNiyhpeJPSeHlKRjqDFFcp2MlCsH4AHnAGtcKjB0GUKfPdPbQ6/DkyiyB6FilM1Yb
JWjyetPhN3RuGrhrO86R5KUvkalzmZsPR2ToZ3kbcWx+GKHS/Uowt/vPgaBouw2W2O/LdHwBZjOv
Mm6M3Eh1iyOrcMLBmZG0PmeOUqMzpvycJj961GHnHKYo1lYq0JtlRjiKQooBlIi4ki7C1eDg/BFI
I4KRRnxu/F5nOIsvuE/bajd3xq/cCd7JtRSPCByDrQTmHdDAUpnPYR7UjHBtz2VXT89GORffWrWr
z6bGvNYRYn33t9JNckUDUBglgBPHv4Xb2PVWMhAejQJKw8cqNKY9wmrxwzyHxR7Q87x/ZyjOexIF
5oaY4gg2zHWoOfGrHHKw/1Bx3/4k1+PkYl/Ufk/HcY2w8apP9PdeBc7CV0NN5FXgB7DddawksyuF
q2VzJlcW3ME0vc1OhjpIPzQp1ksXiCc4+CHWnGfwVUPnSYjxOPsaT9ZnG+Nfwd7DB+XQ2nSyYUAh
+lFNnfLSTq2yhstenN8irwiVJZK3wENSnFz/1jkoaGxXvXauCn36nkPN+ZfCQnue1PynFNflSq9M
PPrfr4b+EVQSCl0Dkhu94UXyzJPGzIZcn8/AcfrzgE/xZWjNaiVF3z6UuKawa4SXJUwgsbf+anYU
XYlPZVIOZ6AVCdYMkxw9KqXRPo3RhBk4R8rKQn4zIIUJQ2KaR5xH1wHjqQcdMqv9WR/mCQWRUnG8
PrGNPYK5wS6vC3NN3/c2PfAmIc1xESNFAHW5jjhO+VxIObWzFVay7JUaSueRr0WZN2bt9EEOMB3q
JydZebM3OxabY1FAk5TEmHqZlSQFqXooasq5MeZ+IyWm6XKl+t3Ozpoq9BuRGIeIrcoIHpLcYhO1
0C6TPO3as+EjfeROPSQcQ+eO6CpmWK9kh1eoxGJdiuzHuJKPyEh88TplCFZmmwbt2Y8lf9OpnO+e
VINO+9ZpVlu7Kh6XrWsPU/i9b/W+cFun0x1EWVVfc0WloHwOGIT1h6pr+2qjd0aCaYcqvXAOOsU2
a43uNDsttmWmEgUIqtW1oj9YWKczsmIgEG+trO/+0XNTTjwkeIqPCKCqyU7Wp6lECbmrmZhYzbi2
H2/fMix+7iT4MgLoh+FzvYzg8I2GUtXy2cC7bZ8hJOr2lt8/MrsYVkrp2z1CMqNDjn4Pmg0IwlyH
qpteMSa6/+fC6n/nFZd9f+AEE+T62DVKufj3nRmfyzwIETSMhO4Mqe06ng+sbzDDAU3JVNV/j3gP
bftWrcbdZAXTmtTronkg1g4HmLANBYBJkltkHGvS/KguHP1soPS8KXMd1QC2/dkoAgsN/n6Kd3h7
1mCN1XTea2W4Jlpy+3ZpWTBxflXd4JATH/qvlJcxlS4mTHvPemCPp7rr9NJzEnX+ZZu18UHP68hf
+Z63S4dzg8EKYFGUC+FDXEd0kixOsXc3z37VzdsQM5xj0A32NhijeSXr3CY7/KqQt1Wpuy0Z5d7r
UIHR23qgcJvS/ETZymiGHjp95FQskb2QMcP5YUtY0t5fP6/+eH/nBHGM00eFFMjmoHwQr/yvVxrX
hR/Yjl+eqZjTGASjNWRej87zvK01aS4fUHyzvsEQ82XQv34170s5UHUPqe+s2ESTXiZuPRe29hiH
g7UrZdj4Lu08S93FVR7J+9RX6357/1cv14H40VDLsCsFCyHgn9c/Ws1QIDAnGGUR9WH8Me8SW9k0
0Mf+KcOwLJ+GYDDeOTsRlq40BOH3cSkX+PNFEpnt0eh7c6rOUdKn/1Dz2NlGqtvy4sRx1+wcv59+
vPcpOYMEAINeOmyOJZjIggObTqPfnOu+Ki5qM8sHmuD1SxzIHQKO2pp8xvKCyxMC+yBnIZULkn+p
GM337NUiw28zAOcecANXonYT2FrmH4saJyzXRCH0izmXkjeo3fzy7qcFYIgKASqNtDyWYjC2kdOd
GpTqnA6jqW97vTRsz+lKJ7yMQyFv49Tgh7w7pmA4AXtjVEMvZZHQhOl15lsGVmJTWnyNRrVCk7u1
ZddQmuxjZEvN8/2Ay3TCGSlmMKIFS0F8c61udJNjUZWms6DEHlKm77vaAUrZpc3aXeB2j3ARAA5F
JqFncIPrK31HbdAKGc9DqWjbStcLr5gceR/kwb8zXcmVm9xbT0YJQzRAdoL2e70lBb5j0OCmn3NE
L0OvhhLfbYZQb38YZfRewU1c0UW5IYDYYsKGE+d1tN6ZIt0GeL1Px3nYWmr2MsAs2/RI6j0kfaev
jDFf1dv+zpLEg9NEgcPcVNBuFpWTTbkwADmt9oUyhNCIudVkj21nO60L+iqFRqVG5X4scZR0gzzX
XmFoQQSwuTV/d6GM9joqFOC0hmYsnmwlsV8qqW5U10f09JPcOFLu5Zk0Mm+G1Wh72EWn2yBG3hOc
tNRtgxy+OA2mOg+9KUBTzwutMvtyf3Euj/fXhxSdcgGegP23yHCUdHi29lW9HzqpfgyaOAS+LFc7
BmA5MyFsd0aTzq6S6+necvxp5ai9Do+ajNCFRDGb1hoDGBL79TfNlbRVbeZPu2k0k4OvZuppkoZ4
q9FraTeDJJVosEU52Aqj/B4k8ppK+AL09ucHABqBrEGqh/64WMKWUTlBAt5vpzXYqeYqZOVYmeXn
EMTvBhvk+TKqtvGhVbP+WCtNsK1AeW5iUypXDuXrRPznh2C+Qx9MUOj4NddvIqvCTnJmW8Yq3AcD
QMMK6cgA4dyuarqTD1H6qeqsYAerQ9/fXwPir/5/C51UIZqblB+CZys01BbvYMZ9G6BFqO4Tyww+
J/7sPzTU7yuf+jpZvEZhEMjhRt+e5s+yu5hGxSx3+qztbZ1LOUaVyrMyqfXGif21PsV1GvxfKAbw
FOXMiblqXb9LHyBVYYW6to+sTv0QSS2HV62M3/1gtHfz7K8VVDePRseeiwZqVwzX0NhavEBb6lun
pgG1j/IeAowM3QX/UWk30DLw7n+rRVbi2VD55LCkPOBrwbBf7Bgj4BTHIFDd10bbPs1d528UybZd
GKbKXm7jX0kWlkfux+MXfA9nNzBC+yLbUfLZzDFaorpr9qxDgBFaYW8myq3TZGJ3rlpx9BiFmfQ8
mwnIpQEV5xp24b4P7Az2s/CWRMZgm5td9fH+My1GxP97JqGMQSISl+LFMylGM9Fj7tR9hU7qJ07n
GIkAaz5oiVbTfQY8Let5f1D7WvLCdLYOaW7WzGClemtrE1oGNqKq93/TzRLiNQvwIhMtcQdYvma5
DBWtZ7y0t7XE+IDw8sd2aqZDnaPoWhTz7/vRlptffFTqAw41OqK8hMXmL8x5ZHKqaXvYOM7nxEG/
jDVAo1pu5H0564pbQRr7HpekxndHZu5EAYgQHT3g5TU5CanP4JNo+5KteQoVsDKxFvquZZXTJ1mL
pHPYzOrRl5q1AdTtM8N1oBECxZF8x7TjepNqhl/TI52CQ0qbeKO0Xb/TYhz8Cj3lYmnXxTZNM+x6
O21Nk/n221Jb87hCRdvgUrF4231p5DXAtuQwO9CaysIqtoWhhZfEpj5Dk2uNJrSIxyRN2CaIuoVr
BNlvES8ddcRmghJikFZCm98NiURNlnGxsx30jscZlVM6q/3h/qe9DUtDC+Ia5zqLChLg9QuurQhR
ZbNWDpmvSZg/YtSFZ/ovvRrGXTQHa7CvxVHOU4pOt81HNeCr0i28DgfHoQt0FKUPuJDVm8axum1S
9NqLlkfhD0Ny2kMy2uaGNy27GV97paxfLKfX8EjF2X98yvmP6/Am3lDdhEbDIeU8P3WAFN02koZ9
VcYfoqyVt2mUfIe9qO3uv+XrGzzdHpoEYFuoTDkByM6LuEEuR04T6MohrfzoxcYV0tOTIXhC8kzd
zxrVHVPfbKU2fTMorVEwV8LlZ5md1AghPNvJ1MNYG9pOykwbJQYSpt6EkO+5yG2qVlkzGH3jA6M4
w3bhfgoJ4kYDC6ivOWe6eghBle1xJfTdWFGqvRYjR2FyrfIcv2sOflEYG4g56u/7L/p2OdNYVzSu
xlDCUKhaHBIDUq9qNFvGAe3ncZt2Ruap1hDv7dCI3VkO32cVKD4sPxLaIIU/3cMb9PoUqVoyVIl5
iJlceGZh248hGA5YnhV6kyvH+lsPh3gRpzpegeIifr16kb3IpbnvzEPCGj5g51w/qoMATQ768DVj
46yUfAvCwZ+ng9kHt4LMS8N7sVurYh6RQomswwypwK1ibX4ohyH7pBa+6Akr2r4OzXyvpjrGbmAl
9xNnoBtzZ933WTs/xL7aPzcxpurcEYonrcyzp9aCIlIqSugBBcpAociURIMfDNn7SknxabiZcSXj
32AzlvhGmqu9Vvgxzs3KkD0ZXWZ4moIeb1V3a3I3t2mFtC3MS2S0DqjS1esPM/e+kjdWbx6qwo4P
jgohRgGF8jQ0JsgDGLFekUb2LqoQa7y/3hdF5etDwmHjiALoKBxqryObDSdkaAPgwTjF+DY7/AC3
0io0d3JF+Xw/1hvLT/871mJvlYi14jbeWgcrUHAKt2CpT1ZnnkwoBF6t99bhfryFNQzLTzDTgYKB
DGN/0aq4frhoLjvTZ/J+4GjqnqWyf8qVLtmoTdh+Hmon/FU58VntSuPYIxriosw27ihUBP9Uqjb3
f8zNiwZvDgacup3TEkWCxd6zegyhZTjVh9GSTA9hZ+METfMSOo326b2RKHKFciwwbPzolgq8IM90
S6K6pTxH3kCKZ2k7lJZ6jBLVfGdCYXBGCKgVvFxGP8uH6ux2LqrcUY6qWWXnvA1/Snb5K0rH7FnJ
5Gn7vgcTYzpKWEFCpFt6o62Av09lBammwzkyda9unPjByTFrTPtszUhsefQRiksCR54AgTElXJy3
fT3VWMywMCK5mdxyak2xJmYva31lG07aP3WmWysXlOX2eI3JTUiYB0IIkxcrxJhiJpJ6YxxD9Pd3
alMoGzxFcy8y62jbznTZ7r/OZdIR8QSTiZ4IACCS5fXuaFIk/nNuJUfg5NWmU0rNk0ewg5uJNum/
vYQavTxmzgw3r2er3g8u/vK/ugFoHYjgxAbrzBGwHDHLfm51/WgYYCgr+btWlvKm82tcse6Hees7
0nXg0gG5j38WKafISqNz7ME4YtQm7cxp+qJJMHdiC1lqNFWCSxVY1cqp99Z3ZO5BswcVqFvqjIny
bdkmkXmMNTs4Ix7ff4xNJyGFT4WnZoP8z/1nXGYW8Sr/irfsQ+h5qZoJnaRjMRZf5HroH1ApnP7r
I8teQzu8FYprBg8nMhjL5nrJ0FOCaFcP8FgqOlVpW2SPFgfVRpAxVrLYW28Rqjo4MdCKQsHlOlQs
D7lvAwE42n6fxK5vBrZXRWlC3YC4ldubeb5S7r71cJz1kO1oVAlxtOuIWdDoWiqH5hEziHpPopEu
neobxwRc6rtDoeck5i42SVrhVnwdapq0zojr0DoqUfYrTbXpUY6xzir9clx5jbcPxUxA1BUM4rgu
vfJa/hrCdf1gN4XVWUemB+EHaPIaViWDEGas3gep4I4LcZbZDphC0enkxn39UEkXF5MfaNZRU7uT
mQq3ZHtoAajZgNUsaPlaaM5f7q/921XCXAeKJDQYgeNY+u1M3YwpoT37xzaoVdeEznqSa0WQ/xt9
D3jzfTJrr88oRGhowEFuwPBscS5kfj+ODRXCibPU3Ex5HTxZeqKttIVeVXOus6MjZkeUzkxPadks
wmhKkBqTPgY4BTrZ3krTxmvmtH+OpGlyhzjrH8uKkYEV++FzpUexR4k6hB7q5dE25g+3aXr1ABGn
Y3ap9tZKVn3F6t38PmpH5pWo8dwYxOj9iDJXqkjH2OwDtwEg8Av7p/6h7oavaYHwkZSa2g5StbbR
2tLyjCx39oaRN5vJD9VTP4ztIR8T/aDGjSZkZZ6qcQYRWqUB4vq25jGbrL8ZuBV6mOiRuFNE9CTJ
DLamEZu/kngwL4hlJdtS14eLpA/WMR+z8dCXjbMxakDUQ2wFK+flG1uJYT1AZNFRYtsuNm1hZg2F
eicdQYqOpzRELHGKc+PUcktcecFvhxIod4YCjL4WR3OR1I1uFJN0NDigH+GfIzcNlucU9Hm9Eurm
hDQF6oEhJRMBgOHOYqmlCL0laKBEJ6tvwk0US+rRCRvZtcJGOmo2ND5dRz/q/ra9eT6CAkpi2EZA
YTV0nSrgBZJGtDE+oTzW7KPOaPaaHfX7XI/XTuO3QtHyFFrBDPVoaV+HsiT4LqHpxyepLTCiGc3x
Mqhj641Nlq9Qw2+SEU/1d6jF6dilvTEZox2jamZ3bh0q+XYKtXDD+/8nCBhg3n+JC5wkyUjEswXi
imOEenGxIJ0JuqxVoQfYd4Xh5VJRbIIkLLfqOGPxY+XBw2CA8jByy9pNktYB+pdmcMPIJ6ixkn9w
0Nr5PAV9iQ4MF5OiTIP3lrT8QgvrO2AnrC4+wvXL9628VGIN9RXSf/Yh7oyXUVWC7ykxd46eFu/T
L/zzRphWAI9kqMoC067jYfASDEjhJxis9Pkuzuf6Mc47NEpyS3LRL6gkd1DDypsp3XJ31Jv4bOIE
t1IALsiirz8Dcg4gLagq4P2WKD/VruQ8b+Tk5Ggzwo2SjD7uWI6z/jirSYTpUlo7P82mj1o6Ptn8
b6P6DFgcuPfVe3OWgBm+CoHT/YZisliSwOnReS3t5NTJ4A3nAHkryPvZzmB3r4RaNu5YjQyaKSOg
dHD7XKIs6rbo4wIbvlOZpOpjkKWWawA734aKNVxGvzI9GzeEp9AM5bMf4PN1fze8sfleyVgGMLxX
i+vrTz8iKFi0SIidcqUfd3Yjh6cilpttORXTJ4Oh5kq8Nz8yDSKOBJDmQsV+EXCY/bnM+vTUm6PG
Ak8GsCtzW7mDY4aM453Q8GY4AIE3p53qFSOyOWzKNfvDt147OGgx46AEMpYluV/WTo8WYXqyRmv8
NAIC2wW4pp30tPvK/xleNMlJPXNqIs9sMeZZOT7eSK+iqgS7wIWZ+474LH/Vl+1cBZNfzulJ71Kf
plFjPzZmGZ0AT6wZ891+YZYwN386paBo6aNchyp7iPv96GQnqQontxisgfawI/1Eq/Oz2kXJmlrz
TftI4M8BWYNLpBiDs7nIXpDNQM0qTnMaC8v25BiRxQYRYShLYeFKeY6ASgYLUO6cdNtrWrdHmsb+
yPjReLF6fW0me7PgKD3oR7LkhEwewOXFq67y1kwnaRwPiZW2jlsBETmkDNU9llqJNsicPUa8h+NU
9vp3xvzVPoqkf9+3y2iFij4lmhC8DvhK6vU3sOvYKIYCwlinOSOY8D51DasIz0hxjOfRqtba48vq
hNY4hwcdAg4PrmXLQgEjY4qt3FBOjp4bGx30+0ZT687Fl0hFi0NNvSTIzZX8LUqev6pbICpC8hEQ
KNUXB8lSDkmv/LYA+C492FOhnfLRCp+kVu6R+O8Yy7a9cRgLTDqyPF9r0L8ZWehgCJ4wSn+LdD2O
Ae2hCbackhjyqQgce49DYHPsC6Sja2QS3VZWQi42OPfd/7CLfgzPjCATDTy6eCKDLpvdMXoiYc80
59KAi9okveLv4qF+54xSRGFTgQPkOso1cSnrbjRW0zr5nF3GUekOodxqbtCO4aVu5NlLlFk63n+q
RXZ6jUe/QuN6KACwy+I2A+8zBMaUXVLbijemUQeHemyxAZ/VtXHvG6FQI6MnApcPIN4SYwT/POqz
1M4u3HL5TmXhW5abDeiVOlVsr10QRdV6vUSdq2iLfQhAepaaDM9KBiGa5UU1HNhuMFPG+MUnCnnt
iRO6+lzqtXNBUExzcXJWVurPRT4WL1f0FThcSEzgmhbpccCwJUlDK7sUtZ4FmwzBKg+epvap1vSz
LmXIYd7/msuE/CeiAHLQmxXtjMVdZWp5ZGviHRvBPJ0TY7rgM+X8zjupOnX45320FarcMnZeWsfy
ZS8w6HQghJvz48o17uQC30xmEs/PFZ37IHonHBHXubALm6bB8ji/JLMhMfmtU9Prq0aHf50AaGtj
vkamBnt1sDJP8tM2cBUophcgxc3WCHXEpTW6hEFpm1+7ApFJC3EAbeNnk7JdeXFvLReFPhO7js3A
R7v+qe2gMDaX5PzS9xhYJhBpUf4PTM/ydfkhkqhUWvBxPyq70b80RaxtA7u3+5XPt8jlr+9LXDFR
ZRctL3lRMKWiWrZjM7/glzWDiBiMnuG5We6Nqk9cP24l11KTd86T/0SFxW0JKS2uSotV6kuZ1dsZ
XylINOsR4Oq3fFQLQC7TvO1BknqFHv5XVLL9Za77eWWfvpUUOCr/b/DFkT341Yi6RJNfSgZ5jy0C
fhuoeeYpUsvv9z/xW5uR8ktlc0AQQ7Lk+gvbpeSHRTnll6ny8x8AkpOtlXQDPSAOajfjJrS7H/D2
qEIEAKQdMy0kPm6mFbUZlx2Nn/xSR1X5oQ6xOfMjs9sPU/uETnmEmKk9fu750is5/a1lBNaFmZ7M
5YoJzfWTytowNXLs5BcJa5l9JFfRxhggySqZFZ5lC6X8OQAVcv9p3wwKANlCmJFZ9pK8igIyM5Ap
KC5h1M2fYtMqH7QAH0Krzoydrwf1x6g017SRl7DR17XL/ULIJAIO49y8ftQilf0gGUuWT5jqPyd0
+A+cXNO2qeLmuVGM37iqmo92I71UUNgvGHfUNJFNbY09/dbTo+sBQYHCSMzgrn+HPyoxMi5VfslS
R9npk9n9kkOHyfSQRj9Gx/Afpq4bVr7z64dcnHGiJQWUkyYRSsSLDw0owU6miTa/WiPfjp+69Knq
DHj9djx+0SZZbr2gkuefmZ4aO4BH4d6KnIlPUhRH3y/KHcPe8IEPt9bneeN1oFVN+5eDnpvIshAv
TQarnZmFF2Y5CCx19rSxjFrbWjWqiJNi+/tpSof9O1egOGQoR9luIEVuhp++VAZZggPPpenDAKMr
INWu3BWYNFAMZI/90CEfY9Tmyle4eVbCUnbzB8gjav7FRygDXTIghIeXtFWU3ykO0kfgKskpzYdv
kUhq2jit1aKLmMAQIP/SPWGxMVpBquJ6uZVjk2hDWuUfSqxdon3t24OduqBqC6PwGOdZ7ZPst126
c9R2Mt/XsiK46O2iMALuCabu0m09nsOMhpXVfSiquThzj/tKhwv20tgoLtom48qhuMjbQCG5XDIE
AvchuGDaoj3Zlb1pFLrRwmRu93UHP3IwEuTeMbg5gF3Unu6vIodX99eeIhxQfICYgodDoe8sTsO6
sPTc0Qb9WcYuzRtVbjBZjAiAiUIbheI0bge5xnE9TPOHpBikT/fDLw6N/4VnSXGTF8fUYjWBIYDL
rUX6c6PN8dbpx/4oZbUMHHJyNvGofjYG2/SgcNeb+4HFX3z73P8v8OK5tSbQ2jAo9Wc7TopNg/TV
x1hV7c/3oywX7p+3CyeGjYJ447L9GGDyoFdloz/HTiJ9q3uojBI3zd1kW8GhqFLnnNVav/JotyuI
T4ruER0KxI9A2V7vltppkkAOZv15bothh12cuTFbEM1YoBlu5vhrmI/lqfT6EV91vdHRYKcuNWTS
yIpyczb156ovOy9XzMrD/QwZeq2YNtCFgp0Z1/EuRdTjc4GiraeGcv2xQrdlpQW3qK7ED3l1ZtCo
KIVtgvjof/WeksaelCSKjefQDPKt0VXRSW3gcc9FsabQ8sZLxjgL/gqsJ6DjS3ErM0gr0GCD8Tz2
3VNl9cpJCwzjR9onIKWssVoj+76xkhj80Ebl1gridYlbyNXG8ee6M54nWNWHPOuc3xwA0mZAmGPr
65ODDaC+xp14Y3dqSNBAfxQeb+S+6/eJaZ0WJ2pnPmOfB6DUidujM3YQjopWv8w+fIqkKJ51eZzW
/ByXZ734lHTrKSNFU0mg7a5D+wPWX12uGM/lBAU2NStGuDqa6j6Iyd3kyxhXJkG0NSzshhiVd7sC
DJAbIk37wW9jcxvmpXxognoNuH79HcCNcNBTegnIOjc8LibXv0uJkzCkV2P+EkQJ50yzM1XPfiTX
lbPxNQ3Ab5+3cf8164rAeJ9Y/2twwsKKBvcEzWQJXwsHje4q7mW/xtKKdgkuDCdeYrhJTGuN/nx9
LvwJxZwC8imeihaYuevn1GMqFlsb7V8TMLV9ain1blDT6eCYHdILkgWz30lk+YuNA5gb41v6rlOX
lijBgauJZhvYEhhS1/GNVBk72tvxf8UIYeTgoK4oPzVV2JsvSRUqg+9KqAbMK6lz0VAQYWkuokxH
15ZTHxHp67BqVOVTq1fqf3OTSTDknNBMtghRmdXRSuuybzYAiOTukwbd0H4CBirHj1OThY2rqz6Q
dwQk/G3rc4NeKbuu8w2/SPgao9JNu5sJH/pQ1z+MigvInhnJ/4GShF6jJ4myi/287TdGk1Xf7Lzs
1yj419mUPjbcd8ijdPMF7voGLGlLqPf1lhH+pt3R4JQ9Dl9wIxxdJcvCX+85J/8XShQiwvKGYnaR
uMO2Y8PhZP8bsl6kPcROB9YNepOdflbU2Hqa+hALQvaaZax88eV7ZaUDoockQYMOEY6lzgC9bbym
nDEO3KS3unNk59p+QtVfcyPLlA5IDuRrSu837xVYL1pA9D2wfiSzLj5l7+MGlTkhtrGSxZhdClrD
KwOyeicXwf7+i73O4LxYxGhE6qbXwdSPTXW9bCRymCW1VR24sWH6hyLPmOunxeBOpRJ9GGZL/4Bk
WuKG1pwd7oe+eUwgtqItx6IVShjL0PXc0ydEFxKncd2eHgNn8rcZd5YPasUQ8J2xBDzfgcgFewok
znLw3URSB6gl93nMzo9/IHdYmi5ose4hmxunWSnRb54M3SO6pRCjaPfx5yI3JkpM03xOhpCBMTBD
UEZJ5jZx6jjuwCG1Eu3mE3L7YbaD6xSpCYXJRTR51oM5UFMzdOVAlweioRbq1kbo68w/UiMRYF5Y
CY4xFRdt0u1v99/tYszEGuLN/lFuoFv4f6j7kubIcTTLv1KWd2ZzX9q6yqxBOn2Ru3YpFHGhSRES
AZAESYAgQP76eR6Z0xVS5mRMHuYwF5nJJHcu2L7lLejpflicBpXbNpiDihJ0QXwXYsIBX4rBdGl7
6G0GXy/Z1xym3a5Mv9EUIv+kmTL3aZrU9Pc8v3AvZ5/fs7Y/WoxnJ+QP90IRLa9JZhJKdBKwrfbb
6WLqhxlDngg4Eq0/k2L4w9tHdxHVLBi3gbiF/eHDAvJnXVsUJkFWEGZSt+ik6hLiUg4J27ba06bX
N3UcmCJCEPKTBfQx1IC+8dmYB6sXj4366PmI/iGaha1JItNuxqVtwLvPSzfcwnw5eOiFi+5x4i/7
BnLzP9kwvssA/TsxQqcJMReiPciIojwK3N6HE3CuGA6hPnApCRHDqzt3BI+8kLZbRI7fw/sgprbf
2db6n+OpYzdB52vxHLfefFTQYzQk6pvlIXIF84hNumU4Mi7CJ4D2opOXKHstNQVpndWRcbYKhEv7
BbuhOU4uKMf5hOBNXid+3ejfkoP/+Gr/s37tr397BvWv/8LvX1HYlKym04df/3ViX2Wv+rfpv84f
+59/e/+hf13Nr3LS8vUfp+dB/aPU4tvzxHrx8TPvvgJX+v1Oiufp+d0vGzGxabnRr5B4e1W6nb5f
Dvd8/s//2z/+4/X7t9wvw+s/f/naazGdv63Gbf3y+5/23/75CwbrP3789t//dPnc4VP//VbTZwH3
hOePn3l9VtM/f0nCX6E5iOAWHQHIaqOU+ss/zOv5L7H7K9rLoMieaVhANJ2jD9HLieKK6a84OlH2
/Q76P2M8VK/Pf/CzX7FQcaTDywRAUFS8f/nfd/ZurP49dv8QurvumZjUP39B9Pc+Ij3b1wNCgqUI
VR4gSsB5fr8c9FC7EJR3qo0nDD/CLOZ1oXVQQBz5GDIa521kDuPE6QFRC6qDM/3chPwsnhrlrr/4
Gw/WXqc+thD0V3CcKWG8rDXRNTh7eV+d922dyuxaR5BU3ACKkzBiptq01w2P1LwZaRiNLr5lRCld
Em5hfPs1UmiofYsiSF+sVqPsOmR+X38a+NQ9zVMyn6YweUm0p29a0bkuAXagFSSlHYRvIEy1qXWc
7cc4K+ZwqprCder0Bs7eTuyR3rpiOBm0fCtFTC8BEpqAnj1mKUvXHQu7XAOfVUAiUh+GFJ0TBfzl
Abh8nUejsfnksOtktW4RVWomLhsvO+zjxBmDC1rpL4uMe0hBhj7U8yyTB2ixHlUkWEvW2kuK1va8
EL6Mt7FYoRAG5BpVoM9Tzbdt446qnMdJRCRzK93nTiZA+5urqH9Uq4K6ll8o5aECX5/tLucQilvu
GnRHLwbAaYTuy0Z2GYCodRtfdaDjELfz3rSznHinzF09dpcofKn6cugMdFkRp8tHKUMSQSXzpPCV
mqDc0Hh7nPC47uJS+E01PsOW1dLuVS1zGOWAwQ2mlD6cRYilE/WLc0NW51RFj46UqcpNXa+AyLpm
zS3UPGFhbtKy1zC0eVwWj97pLJgu0Md4HJmB8lCsw670BpeX2g2Hiwiv7drlw16PawH42nUv9LRZ
vNEvWrTdCuQMpTerZ5BRocblKXcb4XBCkahRJW2h+Q0ozsRJ62UESg/eFegPOto0fm9iMmDKzAcz
RfS6TmuKfAv1TwPJ7nZ5gHupB6AxGy5VlOyQ6wIVYFZaJnUdone1tkO1oRJ+PjD3RL6sIaRJOE/N
qaravZyaSREa9ma4aTu60gMI5xC2Q4nfyDJqTSKLCCwFmYeOSyAojbwGYjhkBCguyn2VsK1y6r22
pkJLaa5zRtWcz1LPMQQ87QbLmkNE3V3vgAfuJHGsAY2j1fdetSaA+811A4q33yOBjRmwMynYstD4
uEKOSXQlcMIM8YVZa11MAzQpRGhHItnyBZ30N4HzfvD6Qz1MELXk6OBmL3ET2LIZkolUMjsmHqse
QwMaOdogQ+kOtcFpJGDHgnXEoMzP4aI7bfvZOt2rj8VUYk4vFqxdPth8XZtDHAlR0kaIu3BdF0bg
f65Pq4XNM6HYeppDP4/2GgBHDnFkPqcLCbiY15zVvSYW4VlhV64Oju92tyB7J3f17B5jf/AFqQZn
OWg5A+pm+EUfCDWSfszanlC0DqA1GM/g1JoeqtILYENtiaKV2qYQ7gfhJ0H9dWvh9/bsjg5cL9GS
Ul2+KgvnnpDZ6KB93dy4oEkCfK3kcKr7nvlEuYu49vWoezLYgTrbCfWll7n26qZMpLEdaZM+iZDm
LnlYh2nJna5+W/nZ4VguUwGDCxTPTBPfOEtNAzI67VtmQv7UZhCA2M6MzkRT7QniSG4SklaN3TiC
stvKzs+ZbbLDiFJKoVpI0Y4NbXKnDoJ7gATMIXFmtXWVH2w7VsuCe6kBqXFkotk4CxzW1rbP3N2Y
DV/OyIZDBrupC4gD1AtBR28yJLQt305DFVkSyjE4u1K1Gba+SVriQ4sCLxyyDa0xzxOgQXmgQKHC
i8U0Y+2m72dJltX284UzSA1SXOMJQUxcy5Wg9rAeep10lzwJhyeeKAM2Yqa2jaayMDWTO9By74NU
aVrY6B558rkboWrE4JWVD6CjX7UD2MHOnO5gkJcKQsGkRaD5hP1VHhQIQEdgO/PQnRu1q5fhlHSo
RoykRUHk7I/lWgjgyKmu0qIbodMrLcTAiIr8YoojfaRrIi8cx1xFGR0lSXkLW48l9BnLO7Tb493A
WHzTOJAxCBQTn0GXoQ+rBs2FjL7/OcjGG6jutETAiYt0cnjALIdM4ZzcACyARNgLb8DfX1yy0vFU
ZdErX5pvID1HEOJERlnA2sW9hJMftCqzWlhsFF2/DmAyoT6ZmzEQ4C6Htzii0gMTbVLIOrSn0R26
e9H5wKuHabcJHHc8Dh4gy0BDQqxorSSCeg6hyGf4AxQzJLd75ekCmrmcTFLgyGWdOpg+EwRVmmUD
CnUHv6p5LgYpA4hLwgZhJgMcZ+BhsYabLuOSVMocez+AU+9wC42xdSqNgklhjNVWVZ9GgSQdCHfo
QhIRZ2XliG0LReJ89B3oQzDWQAaIefrL6s3ifoJG155NvriCeUTv5BwA6oWAiidhUAXE35rHUtxX
CeMYSLpi18ygztrfON5qCXchKpJX9aj4AUJV/HmZoDsN9mAA6U24ii53PmdeRxgHqYD4vv46J1i4
ZYg+rshTcHMeV52yQyBiYMjRgPs0zF4wHqaJXaKbhINlVZUhiWrBTs/co2U11IwMPdo0cTISUfD1
OI+EQ2Igrj43KOt4OUr5XlqisNxdx4sOwk3Vuu1parp4unA9ZS2BPuYxA1/kc1I30j9a5V96suHX
qu23/GwsyVvxVXC3YPMctHlFYUyf+2Kc7lfWuJagunREFamDkgpCxGaD3uBK4o7XWzgkcBTnITsS
aGujPK07KJ/6LUDaOCpRzbLsONLgllU+oPOYJnTcQCc1u6YuBqdkkFLLSNWa9qX2pkYToHO4T0Dw
lVMOs5FqyNMBAIiCZR2eo/FD2RRgDQXDdrKx1oC3uOGUw4BM1Pf1tCSvrZhvKu5OoPcHYJTvwwGR
VYERnHyyQjO0fwyHZKjhoK16WWZdmjz7zLgnCJ0mHQkRlFaXFKmkBD2TM00GQDItvC/PPmXGR9dl
xyVzVrRoIQ9RWhmrcTuHjnnjXiIabKDOI4Pna7FgKu0c5folkGqotjmTmINSRX18NftYtBCGgS0g
r49L36cHxQFjYv38SVIqy8HzoVuFzZTq3MtGIMiZgIsxZlrRQOgK7pswqnHCmGsMVT98sjAIrfMl
dq1XoId1rbzqKHp/KYc+qi6qzp9Lp0odWohUN3a7Dtpxi5p2LqDyHZ1yeAQsUEKzUd2SUa7rHl48
7GA49R14/Y27SfumRCYoicfa15aFMYHvkH+JcnlyqpbZAHi/1HC1cUBZBONNzC8oJMlNsLbq5HYj
9A9iVfBk4DfUdpHCQkDjH0Dgi6iBRg5GGUF70IWnJYjoNtPOnbQuq4s5YerAwFfdcC4f/DqGJfja
0K8rXXZu0wkYJCv1mBhhKZl5GryA1md2Ou29NwzssKtbHm8z49wg5bAZYYKJFDF49QnUJbsBoi37
Mo6eO5fUKgYOjknNA3buVB8mWkFKLJJm03cmfaA4p1syu0D7FLypzcvswIkqqNrui1nNDLB/MG2r
uY1glzQEzj7rg/aZBk2TT+4iKfGVN3xde+HByADojihAFLMRfDw0jg57GFNLSMGtNlraI2R1sVMC
thmvRWZ4+7TaGVTCIJmXw7xy6KgJo9dsnzoDDGEqx4Oq6qrZhOaYbu69eJ0zkO8Bndim0LwUuTHQ
JSQwAo3rU+qvUXSiUahBXmgEC3aSo8E2Z4E1+SLGUFyGsh5tzhdsV4TGfU8q8AynAv83B3c2ObeO
AD3kfOMMI7DKps5M4BM0T8aVBNnkL1vQMId86sbsO3FlBkDO8MJPbfzC526+boG2CUtqEPGZTY01
JhZY3TK53mUzjFG/yDZBfB2Oco+dwHSCZOOgn1f4E3o7DcGf5qhW1hPdcSd3tQMjJBk1400LB49v
TUJ9RmCjhDB0qcLofgojhsBSJ9GwGcYWB+9il1M3hqG6xzkCIGPr1rLaOH175zG/7Q9TTde5jCFE
M+EiUK2wm0pO6ttI4X9ZGjNcZWbYJgHtwMhd1FMceX2bO4qmnyJ/xs7OJSQpcU4oeTUkfXNRVSx6
6WAilpAZFkSf57AV04bCCTAqG+iBTGWnEFB1Ul6jiY9VHNDsmbVIj3IExDdgzwHSt8TTtFE1tpRi
1hEMHgPRWOhpRJWPuDNz5mgDJVYYYQz9wJzSxeFFiedi7LeuaaDLiVMVFlFTw9GuhoBZnIPQECfl
aDg3cGnI4rx2TBOWE7LG+Iud1RhuGniJwtZnmMJHgO3iGdjsRTUbCKB3Czmbxd10KJuNJYWwrT4y
Ck5fPE81uncSzHZoE3bdm4S1elv2GfceEMFImatwPodJdbMT8ywuq67uX+ySpCPxHOZ+imF+iTxr
piI7umHTXzfZELVbhhYJorigB/THDeayAlqdnyJkatmeA/SIg18NsfuUZS0FUMobnFPL6ngHeHV1
KV2H1aC9sf5B1HRh5VJP801bedOLRHkyH9agelNinMvGW2KSZNQVmC0W0SxaRcFV6xqwmqw39jV+
JgMlMa35pWuD0dxGJmzz2ovWgAxr5M5FBeROuplYJfhJQ3NyREyaIIgcqQLvvtIpsqPKwDezBAfa
HzdRNYVVqaFj/wlmnfI2Wysdw8PEsF0wYxN46rPKrQ6gCxqFuB5ozoKCAytzHvmnxAE8AO6Vh7Z2
m603IKoh8Wj96zkbwN9cqkWrLY0QFRD0ARt7Ehlq6zA6mdzCU4J94utku0M2M6fZK3gmI+ily1o0
7VrXRyjOIAky0gYoVBuIHi/FKhm9S8F3Xwo7ouF7FYRs6cnomdjsndlNYIfg98N0oiuStGtV84wX
TsZ9CaJSwL/WAsqMUHx2qxJxLo4yZYbpcxZWjUMm7cQXlqf+BhBWhDWy5c7NQluFUwpNLJyEy218
FizSkMgrqjBAw5Kz8BLSc/EelRh1LdvmLCgjetI6sXhKYJd3RAiS7jPkK3dQpaFf2hoKbOhHpR4J
kKTjLD1bYGLCzWNN4EAH96PUt6ZooCV5nAfPRZjT9ZvYF+oAUef1ioUYB2rZ5UTRvM4c2ERV2A4K
K6qFXiYBD6ed76EZc9cObfhGQYZEe32c226XcaeBL8qYUBSq5tlDziUyWYi4jsV1OrEVWgJtH4Md
S6bEiuzFCdCYbLCvjs2X2XTDUY5Yd1fJ4ETdzjAHaDXiCr0Lq3QD+GRVoIp1B9u4Owj2feJZ9M3R
lfvJtAnWpDfe235AAceR1yLCV7ntjXHrXZeis5NWfLnSiPfuBoTa6GdFp2rodlGaOrDVqR+nBuce
GLHj3L0gaIUBwniTqeFW+t5r5/Gjr90kb3i36ZV99qnDABeZ9nW13qKtkJFJtc/j2ZjMTaJPDrhr
ZI76a5n2wHV3nyMZ3jHXuTKwjT32dUVRUgPcLqb9VWfVGYF6YTJMMumtz1HffwYVzS3ShEVlNwyK
gHEwEdpFX8e48b+18AzHRpehySHrZ+s3m140RycbUKLJUEdpE5tHumZkytSIopF/njATPC+QUhNP
geoE5s+uG9i928kRdRhEnZjtrwale+LN/i3l/aNUyIgitZIlHjSyc5hX16xRsL4ekOfsXO72EcNs
ak30kIlhHTdiWDRuIYllWD80awAUxCqPOKAvq0XijAuWiWSrvYrGDPpY8S2KOqfeE3sjYnj2ou7R
Rti3POQU6A4V1drshtFVe+PMwJX7vExce+EocRkghq8aHpM1Rh8ZiGSIw9KjiZ3uJAbuIjLor9y5
RVwSny0+grVsJNNlM7Js73OLO7HDFQIuBePnmdBImE2n03jjTtNDtiTX0st6oPfqI3gr9y72J7QG
YEnzME7RG3pbwdFD4+pgZqS5KNqMF04zrpdebC8Ra/mkT5JdKj3U0SY353H1WoswgjvD+oz+9WcP
Yhcb0zb7njnsqPr6erY9iL3+5Twt4W3QoifhRoskA4hZYO/0w15BWGUHb4CZxAMqVIlOA4K8Z7jw
Yb23B/jhKaNOOQy4QZz+BIHrAWZLJq9Wx+TemGxt215KL7L7mPLbHjSWAklkhck3smPvRCrYBOcx
h7IsKGHzC6w/Q+KHSARhbOOSvl2HAmrvFfFbO+0BwbuCMOnd2rUoI83DcpU18/KiwnQPDedHMLq+
sF4fOtAOt0GzXKGaMBIIIN96iN7dFcYmywzkcwfTg2Dwoh1HR+lIvRDeRF0EDRe1asyzeb2KrD/s
TDJsWd/NBMcQphN277z1O3WHywyQBcTyOCfUu0R6z2OL6Bcgc0OaYUiIcDp3FysPBoXSPwnf6KsU
FTWih+Zext1txKvPOoX6R4YTHNEGCgNu9dqiDNNk7inuEJlWjE14rwzHkM5uVCrFoaehQDTSwoSs
RSKtNubsng3GSvRUL64tUQG5mmj6JajGi96LvsDtADLM4Lae4yKdt1ltCLr2nxWAg3nN1ss0AVt9
8dSxjpvpS0bnBox1th/b8OBOY0rgHTZlVzAlNMgjeexXGzaG1NkpmKRGO9T5USgVERBkXwPhj+03
mXlmu9ImO7LBW+9U37tkHKh/I2ka3McrX4+zqH3oULufMqRZGxq1gKVCvKeALwKnuVGL2RloNnyC
GatLxLwkm4TJpNSAq96qiq6HYKg6LE/rlHpB8d/1ZfKiOxQ00DPZzAPCIsoHnDSzHe945XWlhBgE
UHb0IjGm2ddi9MqEc0GmAcU3zg5909+n3XoD6uR9jTifjHpMLmbY1sLWDMRvBKR+CKXAKT5B71mC
zBhXBWVsJhEsCADYowZHXHLvNdOYo84kiGC+dzEiSNmlHYxHXXqBhRuTBpU5AlzSJ+mufN8o1u26
qV6RuvC1mIek23gMkqrddEoCVCe6hl1p7j4sY7xz1TAUIcpnFyCpj68OWoG7WtsVfebOFKkMj0yo
CPbedi8yvTeJPaiuq+7qQS/HGtLUskiaYF/HyCCroFFPUNhEyXDll9B+3nHaNaegNdNG+nNzZDAz
/wy9tK9hukYEiuVQNEinhxUi2/doBbkFHYemNKk8WG6h9kLVvUw6kVPpH2AlSQYGG5I06MQnnyWW
WN2/1E79MihRGFivl11kpyJrzVuDRdI3aLERp+27koXYaVdkjUgnA9Q3kJLiWxt/xlLSqi7bOpTE
GNixIiv+xuFplIAw0UpvG2Ef2bOw/YYEBwe8AzfdsYOHEX2yaZVH3vJQdyMy6Fo/xOEQfwZMICgx
93DzqapFns3N6aw0sELu6JuJ1i21yZeKiU8aLxRaRbjncfS3dhn2YRPvbVOd5mp99d2Z5t2I9n5h
WADnTt/qeo+GWJcrnaGVhKJ5COW5pi9HCzvSqBd9XaC7Vh00tqnHwNVPfIqmTTqmj0nFPyM7eQtW
fdWcfSxGf7pEXLjkcxChoqODHIj/qhAUFRt8510aT0h44OB+knJ9DkNsQJqPCSCWTQlHpdMcpHCP
gUqt/9xy2I4CEBjYqqzTCX5e/QhqDQqZTJBOJ6oIJfJbZmFEk4MNnJ3rbcmVoRNGM0W2ANm36Ahw
Z7qxk7NFBSbZ1DTrn9q0j08ZRvlb5Fbq2XOiJ3dVQFpCQ2FJsapbrq5gq+w4aDhGFSvQ28suEXGJ
YAdBkAq6tSEa5pvB4BXkVVPJRws65Q3lvIQXqTnMtRgisqbJ+gCJ54UTA+vxCQ0pJ2Y6t+0AxXcn
aOf+akZVocY7jtauSknY9xO/ndfRRhvtSc1LZFKG3naOH7V5NKFds0RzepDYOt4alPBPrjb81Y+n
WhNwvph9iJp2drEjJGKXjoE6NHI1LdGesVFzwtMl9IpCQCY6QO3ILTvUtmpCmynYomoGI6a2gZNr
DQ/ZiqVflq47NRDF7CDbhIO0hZ/i4C85WPYt8Cl96YsmLQ0E0wICGtxw6aTRqauE85Vhrl170FGD
45eCg8syl5mpUGqGQS/kug9oEVelVzvfsN1cijXYtMkUFSqtQbCmoy3mnuaiqniIAkLWbDhsaL5F
vqEFlk5YWEBBnyAcg0NAm6ux4iBn9zVkDFewZ4egGxB/Y4ZBEReI7TpCy0RGDupLbzR2V4cfQWH3
/BjJZtAbxBRBXTa8apOGDPMKvA0RKmhmLG7fzaOkWUuNsmhdDuFcPQ1r07xwiLbNBH1n6xEq+nij
4zZPw+o35Nr/CzzD8CruJvn6OgHQ8P8BiuEstPV/hjFs1NQL9vwj7OH8gd8wDH76K3i9Z4nHGIK+
MBcAqOY3DIPv/QpI/BkjBoTLGRL3bwxDlP16JpeAVISwwcdngHP+HcUQJb9G3xle0MMBqAu01r+F
YjjDk/4NrgF2NwFd6nz9CECq8A+Gzys6gZNk3CuEdtHOWnFk4fTaokUQYdot2QE9AHGRAYS8Tb0W
0Z5cunPHtAW3B12fDJttpQ9C1Pzhh1f4O97iR3zFexjk9xs7Q21xY+CvAoj5AWSGbdrhyKPcYrTD
CN1GjWXvo++FArjEWYPywU9QbX98E4BAJqBCouMYAdH+AVcFIJtkyrZ+kQyVzoEckwd4AE2Pf/1Y
79Fb6MNCYRwPB2xKCiAeEOXvMSOhRp0IIu1pwQKNpkiFAgbKfAyiJ07gP6DjXz/UevSvATKnv8GN
3qGNfnyjH9Tlz9eO4eQbRhGws+cn/fCEVRqMM7wAa1Sz4+ZL3fXtQSGnI8BMzjORbSC23RSbMouR
IULnXKAUSyFGDzfS+LJNVHw1BSL9/Ncv5Dvq8scZeL4r0BUjEKlgvPAHQZxkCOssqOAWWtnAKSEZ
muxGr1fA9DsoqKLRTW+5NVds1OpiWLDpUUAhdnE8u58a0WACetmNo7uKFjJI0OH/ye2dB+QPtxeD
UJhhpYDl8GHA0jVJ11qKqrCQOiinJgPAh4fy2fba7pKl8T6FndMzErPe3Xoeh9cJkJDbysb9xaAA
Sv/r+/m4LPC2oEmJPQNrNUoBAXw/f4AysQtVkm4iDsowQUipNwPC/k0C86knilD5Z4JF52/88AIi
KOacncDOxIeP68JPxpYzOrINhHeBAbAaguJNL907KReTU4ia57Uw5m3EEBDK1XS5DICA9j4cj8H4
dR5cgwD6r9/CeyDi95mMqeyfydLYGYC0ff8W0CuJRsT6bFNBaOdGThXwO64/F2Fd2Z1gszqzXrOf
vPqPG0SAgiwWLdBowC272DDfX9TXQ6CzivFNn8DiFhL583ZFXvWT9/0nVwnP+x4YFYCWgbPx/ioi
duAG0FTNxjbIw0gM9GEOCZXu9m++QUCdgYUDcBV+t0Bkn9/wD1BOwbBNNGiYg6mxtKfep+FexFWr
gdGZqi3Ss3gL6EV8/ddX/Q57fjeZcFmcd3i0s4UeRIDfX3YCtQ+YNRYW0JRy4JNOI+ct9CwVCENH
WnZo8ZwbB23kFsaBwu2mEj2gBAgJfZOjhif7AvbHiPm9TE53kECmdAvfpSSHDgqPcgASgIGWgHfd
QscoGUmCCsct2swoAftRcMUN927GKFDRZphgQ0fGpUJWvgYeOkXAWbVk6NzqRNOqt1uN7WALHrff
X+I1RhHCeGo3kwiGcnT82RIJlj7qZZnSHQrp3vRIBxtfug7sT8uZ+v0B8wQwftSVjMqbkAIT0CDq
N8TXSXunUta6JPXG2i/QCBsgVupDMvTGInXfDXHfptvAWyKWN+vcfpkQcFcbVNfaR5v5rMrTxnHm
wuNASxWVOwVdHjgmeXF8LmWBsggHPGzcqyGr7gyrxsc25BDh6CQEDv96TP+wFr8PKRCa2CSBqf+o
Q4z+zupXUH8qYETlFD1rq20E9swmHjWUcCAJeUnbVGz++qLnBf6HeYT+G+Af+C7Qwd7PIwObZB3U
Q1R0gYw3q99lm1Egd/cdEf/dvQZ7n3uWAQSSH4jr7xJ3P6wUpWoIaULOreiwKi68RbplRdHnGoIh
PGCeL2UMv6qfnNV/8lJjsKjB4D7L2KbuOYz44aJtXc+VXVGr9vpsOjWLvapo0hahV0mUnhGfxJN0
//47PVuuIBBEJAhlnw+bah8G1KmXEA/KWFhC+SfOB7BPygACxLu/Hr4/nGLAy6LiAZko2GedGQnv
H0/xsOs9KAIWCujXAqeW3AOdDWFQN1tPYPPYn1zvHGR/nC+pBwIzjvCzZvZHuTuwdEY0lSmKovGE
AKdLs7cUaeYLoyu7103nP4Wp0Gbr9qjNF6iXr7duBXXtrduAkpavQ9pvY9PMfYH15V6PtTfQIhRq
2SvoEk4/WVJ/MrvTswsQgsSzgvF3RPwPo1+pDFLQU58UAsrlR61R6BgHiMXEA4Dvfz0Sf3YpxKNn
zj5olVAEfD8S8zyrbBR1UngUHWqTOmzPHSfNW+zKPxmEPxsDqAJgxYIxdmaqvL/UgmZfymeeFGqF
HINegSJeEbMOJFUsBrK55RfQSfqZ+cufPGAWQZ4BJAIQ6PDj/VX7LGOWopBX6KQRm4aGsGPwkeiD
ReFv//pd/nFWI4MAdQuiqOD9ALn+/lLUrgn6ygCeosUZFjysps24AlcLwCqalM3U/kSi+Xzr7zdB
cIsha4SWAiTXQAV5f70KsAwUOjpYycRjVCqAFI/oy4ufzJA/eyrQR6Fict7d4488v5FNzpBB871g
EJXIHY/pbdBRfQlF7D6PmzH9yfXwlX98LuwMgD6dxwuArw9zsm2yDHmYcIEtnJ2g4MyKCSTucM5K
b7KA2wGDQKtCLXQ4KDuuNdFwGlyBrfMWlDnSgd8mVZrJjQKPsy1sHHf3PZu5KCAxWsGWvY3QDwOO
BqXDbq12Tc3nR0TtsDSplqH9yqp+2VIWmDfwmvqrWk+tX46JxsndBtSA2WtwthKVRnW9SdBxurRr
J79YDquHwklCcAoGGFsSEan288itjUno1hpUMFfqVwogrERPpW7Rig588wKfGJ8CqNkDNIxm83iB
JM39GsrB2hxD3z0orceHBqP91lBVXVa+zRiCkbVqSConoDTZ6Igub8ako1hMXoi2lGv7F6g2TNUh
S9ro/BKr5TpyWCLyMAZRqFQNA8vuf7F3Hst1I1sW/ZeeowIeiWED19NTJEVyghAlCt4kkLBf3wtV
70UXb6mpePOeVCjK4SZM5jn7bAOLrb22tXYqgkzrPYOZ01LQ/KnUu7D6nKmyP8XTu6mkR78fu+U3
t1Gy3E59Yz7QLAxfCwxQIHgAF8aXfWFNGH/M8/QWDa2LrKERkILgaud2MIyV+pqgiWvgZlj0cVNt
lgWaYdktRInMS75PJ8+hdJosTNf4UWxIU1uU35e50+4bnEWwo5IRPwTeJ7ewb2fX3kVFzN+hJHS+
l22ENNQcRtaVp3G/a9Mxvi/mAiTXlMwXWtIKnyjdlAqw/3GWgBEUPCrkqmR0ylIDeCOSCsJpWjNC
DAkzwjwwWzpsnwY1WWu4T6V7l8UykYTcu4D14OluEsKXZjBiybk6wVuwMsaVwr/3rQo/TYm/G9zF
AjJvaUBJCBsfO4TAT7suhVxZRRc8wckIV5Y//KkFHyhYVBoTLp4t/6KHLHIJs8jqr6GDMV5iUO89
ZHpF8GJa50JcjaKsj5pTJT/MGjL/Pqut6Lio0Z23OSnEx9SqKgm6rcd3g7tgYDGPeoG5cFs/jVO1
3PNeQ0OKkmZ4l6g6+n1eT/xas+SQCxxYczdQSr1i+/lm+VE8QwtHNYVfyyojJtsFh5GPmxcUcaMg
38/cwEdy9rJC/MERbF71EGe2lB1lgA5i3BA92gJN2MfPr/5PLITL440uDJA5tMzn2p3KNKQ0y9ok
yFtjlGSUi9y0hblsMGxoQOWdZtfbDVM/VwNf7lofK+Lau4FYhTbB6UeYwjCiP/9R/zyq+Jxd2lqq
FCox5+yoUloJ47xESyEF3YVtG/mtJiQ2mon/OzH7mZvBn7efsmtdPPIlBA5n1/Lz2uphNlgb4Mfx
CO183hDuUV16tmtfzO7UfUscJi1DxhDDgCa6pQGpQ9D4iM8ZYoPXEwY9CLvafX4P/lkk4ClPKg7t
L67iiAzPXgtG452RVd5GxwP6kmGBPwaW22i7WjRoKnK3etIU49bPr/onivPxKCWPBgcDwZ6FVcn5
IbdkjZ46yehusM9H5ZOy4QMDNkd4WUA7kdvvFvIVAxcG1K2XKu9YLD1kxEhPu1etWcrnz38PItrz
MxDAGKMUz1ktNlZP2Y/3wWinSbMGK6aCGPqTTdgjJDuXtjCQVtSkxKCQy4VZb99fM3ekHTEbXp8g
oqI6xbzDP4YZzDT0l8pjjmbovNNFgijYWhxb38qW+jKMnLxtjrTM7HXQqSaELMInv96ALYf+23Ke
ciJwD0R3jCbnr4SPWTJrP5gZPjWQHWqkIn1mcIxGJptkOM6O+zVxcDsNdfRK3cbJTQsaiurT68I0
ky4YTAOReSlyTKmAzdzvTTWxycCxHKej5RYtpDWoqo+C1EMrmG2FxLOxx/ho8ByercYqVGiNcc2I
hrxzhBdO2pXfZUxU4race12cyAwvONdSTUAXD73JKGp7Z6WeeeNYTUd+9wjlHtqYvOnZdyHAK/Tg
O/gV+rJhLtc+dB5QwrY3p9I4jMLEjVw5+lVZtzCbBvYUBU0HPWBYJ3rxJPvYCpMJhSIk7grAK2k6
xq9SI5QgqFMl43CaoTyEVi/V7VQr50dWi0rbcy4W5TtSWl09kOWmW48LZszmQc51UmIr0Gb61qpQ
XZ04uLvjgk3f9QQxcLiUXubbYW7BnNnMiOLsYzYip9/PCYEuO88ZWuPOzEW/0xLbIjOnFaSGTqlA
E+D0jWzIeOmSG0bHPqoulY0Pejw5AvwCuSNPM17DdfoWNir6JBi5ph5B/G4tvfueRNF4x0Edf/d4
idJgyeGDUvS6VuD7KOwIrNSaZ2SbHJRVoncv9JM94FXWRlmY1KmMjmIemX+63YhIwi5zkAJfpVkA
40izt6Mk86rr3HXrn+Zir+ZawL2oSu+hlnBENugJpx1KkjpDbGwhldS7KM+3Spt6fbdUvKZB2uWN
hZxsQNs1p8IMcyeD49lGCvZAZaruiaqhQ76W+bEI6jYtYQLy9Rm7FuOwR2XVWrmNxtGhvNOG5n2c
/To5NHbTj2FZGWYPlz4vigC5HFNtWTCuRQPlF8gZY2GS9bRex5u17kA+atKjPJ7Nma28c/dNpNAD
qmUciAaHrNggXoj0Ryz4eQFByLU3l0QIOC1+CXmnXTonP9R2njzHzjQe8GcQ8TaNfPSTnlFYz0s1
uy+96ueVbhgRNgXbZ7E2c9dSFqopTfW1a4X0Ns/6ymGaq+l11AASNxZK6edFW0wZYoHQAhTpdr2X
7bRWNrF41mqNeI6+y31o6b4tVwJQpz/26JU6lAxoPLCJz94dr4OO3ukDIH2RDm+Gm7R6OHqF/pJL
X3tAL4FglapSu0NUMmJfAUzzhU89Is/aHYqXPBPu82D6/YODic3PcXCHqzZuEE1oXTPjCGl3y6Pp
N/FboTzM8Xu978swy5UN8a1NzBj1l4CMMldjXWwLaQjq52aSM6GpTJ4RYExTHUbRDB8OpgbsvXXQ
tDXtOCdgLSqMlM+yMG4KiuqC4B5koHuUYtbrUCYocGFgzicxjA2fBclz5lHT5FBte1XlTKLQvH7v
kBmM2zFX+XThFZ497BY6y9sIr6XnqawYQZtuJR7zPnZOHfR8a2MWw7QSaJf4yhgidJBG7hlzKAvc
4/Av6EhJNvLSk8xlEBAcOFhIkx/r0ayOMdHo6bHpPaltc9LErsuqlWPYKjrA0BLQQLetGy/lBrer
6K5p6vrJSBIdCiEZCqQam0P3w9I09jMRZ9rNwC4ZA+kTPQCzv0d/Ils4qOgjc/1pVJovYJV2Wrv3
FwDOMDXt5EmPTCQ1/tJWPl7xzbyvUx3/sFHPGV/Fos7zG89WlbvB9nua94vvQ7OY1+TIse61rzzp
VjIXYN7NLRgps1FpuEOYDEaaB4Mw/OeeHiGAVZQxQhcZ0EBRZm6y9fPefcSlhDMr7uviR0oweQXe
6eVflR7LO6kzaNgYfVVdYtmyWGGD3soJut6eolDZdpJu0NYQkjxaFTSzVtTTW+ya9RCY1M3PkSGX
tzbRouGQ4EciAjVYsAp4mP3lZMuaGZPngNWqWoMnRd7jBlWqBS1SrdVZX/fGc9mqpj0kleViMkZE
erQhzHu0Q63QoClPGBI0fyGE/z9s/y9Knf971v7fbfl+Pmv/96jddv8AVwIQxoN+HVSt3uR/jdpt
6w9gRkbJ5Hy4a2wRUMm/7AJs4w9QFOyL1jB2hzQSKs5/jdpxEqA5wbQOFBcLAjwD/qNRO0P/s6KO
ZEkDT2ybxsPDwuTcLrR1OzXjsJNtYRmmu7hbMUTXGLbNknihbbtx6EgLznTqqUcI02Jvlu4r4iK6
9/wq0XJ8B72nElIbCs2v1uyeuoT0NhjsOeHGCopk3cjDOJK6PluTvZvsKGjjqnzKUXVcICmGDIca
F8O90Grx4DP8tHi1Sl9d63G384rlLnKbaEMHa56oGdEoxt9wrzO3TosgCvurlUabMc/g68G8lBY9
Rmkv2YgRkXyhaTmkGUHOVMZP2pzGod0gEZdOZt4mrdEFxbLcK+Xs4yHOrlK7EvfMmfu7MVuyUJeq
2CLWMAjylXTnLuBNpNU3ff2li4iMwwvBQgBOZRMzGJZZj/5gGoIpoj2A4HdED1LjPrVWHq3rP3Z6
cxNHjQPSm183vaXgo8YNw0ureOsGHcTeyI64KyGiLvsuNCpQoRLoc8zmFwSpTmhY5Fkt5XRJxYpk
3UCwYOT+rkhHtYfrlgU9JLeLNvcJRBOPnU1+pVeqIO+yR6zn2kNpDZRhXe8yskHkMqBEIhMOZuUL
nRY70JTC1Ge7xbGNVkfNR7V4XxuteyeYbEBu5Ju45zj2RjaQ+cACkGLsnRG5bokYwkiWV2CQmJIe
htOqtQBq6r+YaUXtUXVxDbTSPno6widH49gTntKfNRemgcE57osbXSTXM0ZdLgzFqvHvW9c9+QaC
M06QS1d1TWijywjimAjcDP9NNSMitMdUBrCN1dNQCP+66/RqB9X3tTTU+GbXJiWPVjwOrXevQVpf
QidbbssM1VGNM1EATIKOByJjADXs0uymeYNvEveRw1ktEaUH7mb0EUO9jSvt1oiy98ov9kw+mLSU
7sliDIiuWIHTtPl1BIBhIpZDwta/ZfpT3WZPrQA5MVH0vyUY4wRRmlOqtyPYmxyjG3O1Qi71Utvl
2tgdvCkZngZC7k4gx/NW8krucFC+hyCnhVKQ8cVJkWyyAS26ZAYQ9u4YvacFb0waTY/gitY2zVrr
2rIK2gzXh/WIUmMjqsU8xCPz+caO5vtVF0PsRTntYnhqRkhEIEWBSLMLX07ye45xx9VgoJhfUnTg
QxYO0RHXMf+q6Fyqk7Z4ZDRJN2UYYYHIPsHk7o4JfPNcTWICo9eLR29ALJXUBi+nkWUhHnm8KJgv
VVZcbhwyZYdWSNzoY9BPT5Z3jjm/+QRzX4HMladhol3RjSxFBadoDpxCFai73QXtAVy1YqMzRb1K
HTkHZWR2j31qU5DEZnLCj6r6mtPJ33Z6Io1wTrCXGOtmDrLO6b9TaZQHeLJNFRLIUVyBMCx37JjZ
JjUUlEIbbeCjoUXGTV5Jb9iUc2SqgBGbub4w7nSfJ9l0QzExXuABUd17iKkbKmshbQi+EiUi2F4a
UvkmbTBl/bIfFtOhh/BGhApr8FmHc/yrNiXpibanbYJ8qPiQ+njhOK/a0uTLbK1vlO3x19ZrCmsH
4b8GMlbL1pizMpxRoR1MDXwysMVUHhlV0elWte5vjalL8FNkMTAmjWDQde2S4JPZDayIW59mqXOV
CTneTuZAdJKFUiMtpv64OKl6yyRskbxS0bib+8o/orpjh9Fk/mYDwIbKa9EZTFrP7H9VEyLGcqOr
Fsh9tzjIsALNdIcnirwYdxQUD2EMDrxhzu0FVrnYO6OpDX7muCwby2qNixacYgPL2jzqMpnurGVy
7yeptxd24ozvdIEt7Zs3Jtu5xaFMp5F79NJGO44zLXDoKdSVfHdkE4Ex/5i7RB50r1eXdITRrjQA
BmxN+DSb4NaVoTFgYyu+NuFnPaN/KbZapUZMuKs4DpoRaIDOqyRitCijbxKrSpMqvxhes9EVN3Cf
1EHmRncXF6h0E2co9hFbHNhtHFP4Gc2OZKbiEbMobdsvRn90HVLuliaPdjnn6r511izaaTaGFGBb
Oe8o7o3LHveMV8VeswDApummBP1/1CqK2nwwBZyyNYWBaOUkgW6kN5V7qcTUXUWdlhSY0zKBD9zK
FMcZtUDo10sbJCZaNCdR8JdNt0ZKAPt0stMSEj5O/Ztei038HJbuss6TBY5m4l7oBFx+FUm63MWO
nt+lUfxNRYmxi+cBu5sCexNUINVu6jN70zWaAf+39p4xqOjeZi3NHmKLNBerN80LrI/4v9s4XAf4
H4JSuk5zTIw+5tuHXHCQOtAlNPbiVot73GOWYbzGfufRwekGRZuDs58XQWF37fKOksjbgAGM+4nC
HU4Gu13RDPIy76FCRDm2OwmOfAdczICFSqEdRLKGNwEevs6odEP8alAFWkrsLA33AhHPP/HoKi97
E0K+1ULMmsrh0dEw6Oy6bjdZ49ao1UukcWw3s5/wMHbRUE3HIdKPrTV8iVNrO1swQRC+A7eJtxaJ
6YJYNI+8DY4Yb/XknSZMrlHAMA5XnRnYkbFBC1KHfplBsCa2KwDPx1eoxZfVjZ09Dp3PaH6noHaH
iIyFOgTAfe5W9ZE99Rt80qeDaMzifeiW/L4yo+yJ9gVoq0u758j1uGFadVPOLm4lmWExjR/1He1e
+lVMg38/Qy1HVuI729od/RDnp9VwLNNP1BD3NkK4fKTeSh1r707V1vBgbUyZd1Pa0F1aES58jJt8
TIFPEndXuNq9yxwjmKR9n2j2y6xr6pn286XUJuPSgSp4SCm0mv5gRSZIdLezoVIfCwJMG6IQw2oe
i50C8hBL0hyRAv7UJBP2hANZVgxdCNmwQGfowcuuCl07O9hqKDG+GREB2ZD3GSWmW1HKBwzXm4On
eRQRebTNQeLQ7a2MGfku+G7VKO+n8kvvjQeyf1/Q9W8Ty7pGkoW7ESmY3jLD5nf2vf9jquf7tiU2
Q5I7FpC8YGwGxICAkNeJaK57iq4+xYFj1IdbptHI74ZiF1ddwNm6VxLdmGVNW7c3vU2K//EFafO7
XEcJigXxo7YsBg4T80+9q9V2YLYVyMGeaLWxKrDJX9g4tvcC+2cvBndbUUWfnAF1QFr+XJk3jj1+
aYYCTbxnNvIad8xd40w/sTd57MkA2dgm1is+GCV70J/6h0vXKaNNOjRNWA1dDzrqtihVTcJDUzPB
EqXXnnVlpHs7HjluungPMrUnrGmz+DNjrThfDpq+OPeCEVvTgSt1dnRXm1D8A8V8ea/w9gt6G++H
1GD46Ijq5BDUF1QNU5p0ti9kq1RYJmzoIgkZFG3MWRj1FtT2YdFqICbGl19mUw288D3FWxJfQt4M
R2LW976e/lRT7mxiuEZHVWEbOBe1CHEesFHAGSNHh7t8jf1JhDio9Ve4SwG0LfQhhAle+FomDsqP
vQtnIFsqyIVWfyWDSWF9X45HpxXFiZ++IOnqrWPdElLctpUW8u5Gj3qEAddQ+N5Nj/lHmIm8PrXm
nGx8c9ICsjU1Wn9LC52mtsk2RrUu6+TG02t0KYUybw3U4VfQ2fDKYyB6H1VO8mxzvO1MpS8XRYna
BMxHlMjddM60apofsMGRhE0OGOE0Pjp+fNKWsHE9sg6tiMHGqn61R/QJ3Zzbod1SjDJDLrDW8rLh
fcRkYjUVQewsl1u5yFzfWGZlXMPJWQmXTXYiONjAOimKwgYoJVSjbn7FMSa/hJ2Y3VbUWBujUuq6
adDtKw2tVUOI+p1XZ14AmKIBHAjx2ue5c4HqJQ59z+4vhOL2jKbVg93l3yKLEtgtV3kg2M8hlow3
HfWjjNFLuDCB+sZ4Ek21zxICTcz9vKRf69Q9ieVnhJuFJcyfpp6OgWqQ3/cmOqm+vIQxCYofX0Um
G3GOZUJWR3uBW0GuiQdVDu9U292xNhIDBt340tpRumszdZPkt7OxHAyXempgSF7KZP1M5zzbAPIO
+3bEGyoSizhGfrGK8jhXGccON27PaNpYhpBJ8m2hBkV+j78UW7eNx4PTTPFzXaTqNJaEUZLRiL/2
5Ny2KYAp2cUcyxiq4SFSgypGRRZxMLjxDx03nC2oJCJvd6hrqvC8oYMpva2VLsVd2ifuTaoND05V
F1bQalCDgta05EtvYjcWlECwYVRI+dZbaPz8Si/DOu3kc6f5GMVYdVTt4duk+6Lr260yyvEdghv9
cwUVZ2PNY3dpa/y2vHGiK63Jph1+GvVTQ/TdpSnrx1zP1BczRxwiDQ1ReBVP3SVnIocF0o9Tj6Vv
CiJprRLXyKcxn20P1DOWehwgwdK/pV2vG+zVGHJIo8F4Sej1zpWj+DkJW9uJ3kYx1iLQIW2v7JgF
jf7WafKMNIqivaxS4PDJafo93n7V0VNJ/aTR3wZGVntfJtDogKzg4ZAPatgrH+0Jk4boILFHeoNJ
El/Eld7em1grYhZDMNdQyKQ9DU5Z7F32jaPRZdYhnxt5lKP7jLZ0j5ad26ZboNfOWDQA6K3YSj8b
n4fare+VWy9b/P2AEK2264iiNHqEvd2wfAN17lpihzzrOsnw4YNyNbMz58PXjp1ip7VdQ5kyRDvA
XLTKBKcOu9RVfaApiskCltplTf1Fxz42beglxdfe9Yf1CzVeNEEdi9rGBdvEHAYuKQwlmjK8PB4x
QGxOMzGUp0SU+g94daUR6ApNrskRfVEuDgP4qI2160GPauwzsLXftugST+VUXLmz17wjx3y3G0D0
ZdXz5/zD0Cq86iqV7nDqWgSwOKK5M90h8vqUccAOD0PtwbeL7Gea+V6oe/GyJ0feeWG0zGGgqeKu
Io3zwtS7dNvHev+YmfbgAkK7qL6TbOAzLztnHYbq3d6Xw5giuO7dl9LAiz0QY5Xduej7JFMZDAhS
qtwA5xfwpnwsTnnkjBf1pBw8GazxtdGxywJdmDF44Uap18Rs3nO9N28lAO2efAx55fszbGSmjC/Z
YhULB5Gd8iIk4xUalnkD3eObGS8vgxPdxikic3CbC1WQo43i7a8J+f+Dnv9lgkj+36hn8K2Ki28/
3rvk7yKj9b/5S2Tkm3/ghWqTOUW4PebnK6XqL+RTiD/gkFKBeUg+MEte+eT/Qj5N4FL0ZFSmBuNI
CP4Ar/+2SjX+gH+wCoPWKE00MeZ/gnyeMcggMhKawqUhkIF5uucSijI2sUDQ/PSwZAxjgX4yxKyw
Kt2lKvaxhVnL3+7N7V9j+78LXc44BDZ8xjUb0wFlJZuHaf7H2XllGewqSJIOcwRKYhtd9GAPSXmc
lyG7mkWiczqjdP/8omfkjT8vCuxsGADJIMznwgy4jWM/1HZ8UNLRLrsiZyBRMRrV+ONv1ndGnVkv
BYpMpAgcSph5rjhb39DOS+OaiOzxDrr0F1vb4Oljw0bI8x0eAAh3lceBsP4pEfr4+PlKzy4vWKSg
xyZqSRAA+g8U28ltmLOOaA+5ojQci9LaqXrRbhnwQ4mBQrQwGUns6ywV8g0qZLf//PrniiF+AAQZ
ctI9GyIpfz0jkuYjW03vGvIQ9etDzieT4aSWvuYogjcJA6CRTTuxLxpTooyV/R7HDofR0WQCqg2q
M754bj+hZ+vH5xGxQfwbBuPZ+/7n7yPQmtxlNAWr+O/j80lrB/vlQpcHKRgBF4jmN50zuQfB9G+r
VnjzNzfkjCyyXpDw+DX9jBQyEpbPXnitVYiNVd8dtIXLBrbRm0bAylzMVKKaRrKW2X2G31yuJ1je
C1NF6Dy8+XJiZqd+w6X5k7z9Ny6NINxch+DKjgOjxiAX9+Py2fXrFruW/DDg7gP+0cZ+HWAe2J2k
aSBUt9okw5DGr5/TvvnhYr+870Z32XbFDHOxj0Ryby2R/gqm3KZQAdoYdIREpqdY9c2xXUFFvMk8
gyJeGXRNo+CDq9lfLstKascyESOYERgS0EIdXXlGqb9+fsP/9NM/XyKKAIOnvH6H519go5SBbTTG
Ag6AsREsleysjVLN9AiFJYed0ExPNaGqq+DX8K/1AiG/pEO5bHsb187IUUcsCLu3wXC0W7gAxZfC
6fXXCaOD1Tmj+JLlRvMi8Lw7el2f/bAMiC/1osxv/aLBLIUQO+qYQg7Wkw0QT6VdLVirlAOu0LFf
fPl8uSsX7B+rRYkEOQ0NFKS5jw9UG8aIRi8pDku/IKsmxjTsZud34eznXw2vjaGvSll4vz7DrjNC
oHBINJv4XQeatPhZW5GzSJEr3C7OO4Sh36Wane3X61tKcJFAvMJpAQd5/ab+xrH3JqJblpbLWWUd
X+W4BPLDJpre6XfpV2fH0V9XYpu0OGz5Ks7FaiURZrHVdcUBp7T4Cu+e6TGDl/xl0WR36q20+FIa
GNR+/szON+l1eVQC1AIkbkByPLublk9UUKEq3BnAh97A+AQdK7yMGqu12rAwEXOtpxmPnJdcrdBD
i5F5+PlP+NUdZqBKUoODypmT4uMd1sa1idbXnqz2NGpfvea96at0Dk0glN9w4X/x9vAkoXMyV0UY
fa7SGawsUSqP20Ojoa2y05GdNh29fU21ESSFUt8/X9yfsqazj4IAbNNAPs09psb6uLra0bNU+mV9
0KVclhDGEQYTiVfjZm2resBEVsuXW8Nj7pJoWUT0aC3SS2aDwCZDkorsWDM8uaqitHvr3bZ/K80G
rmUyRngup652Gdnqdwmsv3wiMOvJE+LlZ07+8TczTc5dE8jtwHTWodenMom8Anl3bMuHz+/Pr156
unBfR6PKOtyzS1UCWrdkSZRDbXRlmJ1x1XfTiBG1FPhl5tVFYg3u4fOL/mJ9Fo8DXTXZvS6BKB/X
t4y2zE1kwwe42vYOHlp0RZvuHion0i4/v9Qvvi/iCHwy9HBJRi1+/viTmbQ4PFjxOx9RL5Zull0S
UCi2gy27u14Z8xHXVsVEH5nTJRTt+Dcv/K/WytX9NZCQSsynF/j7/tXrizdqnqoOpY2VRqlYoTE3
/g2OJ/7152td13L+qq/KMFIgCVD4R2lLge6um2V5sDmzTlOFSUfn4p8XCH2xnmKzI7hcMO84QZD6
3SP9xX2GkoEED7kzpe6aAPH3ZUqBgZ8zus0hlfqwtwCi7hPJhAAmRBFdZcvM3pWOJvoF3En59go8
lzefL/9XrzKMTjg+sDaMfzzqpRNY3AmnOdiJ7h5iAN/jqCJ9C1h0V8YaEYaFWfyupvvF42XHdEwq
DBJmIGh/XDeRM5YuITMe4sz2ryMNHgIItWQmjVF0tvt8hetNPHvABmCAp1M+EiR0vnk2dEgiHwXD
I2q1a0SijwOytt9Uqb+4CJxm3lVozcIk3PPjikrGrXjGJOwI8QSBAmdLH0PyGITl88X84s6ZOucO
hhqoGFHtf7xOAaqlNdrYHCZX2k85OosuaBp9CoccRu1v3o1ffBomZymdFDJqWpKzRbU14OY0KfzX
WfG+TPzU3Pg6Fe0CEH2RaFK7JY4CK8ZRc799vs5f3U8bTpKzLnZ1F/u4Ti2jBIB03B6K3NU27WC/
YZgxbT+/yC/e/VWFxcuPWuKfZ7iPJ7o36V55kJrDawjX92kBxzzhd09aQi7BnlI//l3x8ovDnG8d
X3hWxlF13kAtdjIlqHbKA1bT9lPFcPdWAGg9CKvODplb/u4LX4GT8w/AopMlSYrTY1W2fryXsYPM
qljc+pBZVukepnmIZJCRmfeTj8F7ZGPw4Z/6/vi4NCK69auRCC9sWLHNiJ1M/mxso/gyZriHb9pq
9vaQKSyMs8fkDaI0tX/uqNEKKQuYzsAZxIsvkcOhlmb3QOHSfP38of3iC8CfYLV35uwFvzk7m1AV
d8gA9fqAJkDDgR43w40nI+0r48vhN3YFv7jWujFyMJg8K3rPj3fOM0XDNDCnuHW1eKOMcdktrQYu
uWIR//GyHJ9oPN51yCUgOx8vNcMRg2U+F4c/EY8Oh9ZQxwt8Y0dJdvj8Uiv0dfZCAJ6bwAzs+Ii7
z/XXBEBooz5FfFxTTEetXGsEL3CbvdEW+mulsJ/Gy8uplxu1Kg7wVxYugeM5sn5trHCl4j27ncWw
XCqvKR9xIYDmxyNJIcJr9dvnv9Zct7SP+zdOQWulDVzHpndu7CLtuSMPDEAEpD++aEar+VZ4hXbJ
+ALRxZim8VuvJ+2DcmTMvAev7bBuTbgIXiJvMuLcwsTQ1R2KG2hw2Avf10U/bBKYYCcSasTdKKpp
zxAJEkDklhcjnmC/2bT/pSP930WAF1BKobR3cDeChQAV++PjzbqW4E6zaA5YYZLsMrb9S4QRR7ly
MpqS4RzE8WDo3PJtpB7glpO2Sn+9SFzLQfZKdFKTEJjeNhZmJeSnQBNvhZ+IMBGa/ZSIVEPgbJsE
79a165X71LOabT0vFC6TXUz4/cICinbKxpsYLmEWE+kw5+23xBZ4nOf6mvtA49bj6Q3bxg5EfZHn
mnen50l1ksyor2b4xlfx0MokdJzYvMmw4IZI1HlywcJiZcLIUaHLTPAD3tSRm24U3hCBmG0krEvm
nSI/9x4NJvKB19uw7eza32pyOkSm0W0naUSIdlaH77TAiow4AQYZKiuGd69b7pe8+qkbKNq62Vu2
CVZfCDz9nnFnbNJK98s3fWq1I36PNirP2kOSoy2sf2genKX94ZMTcWU1Phm1nY60yQZ9fEwsByKY
VSTu0fS74UoKben3pJEw4Kuy4iZOZAFHCtFsMFaR9iDrOX2eTWk6zBRS95A4k/bTMTtsPFEmI7dF
dKounbTwH1J0TDcVg3feV7uqt6ZoBaojBWlTNZ2zbDUs4jdZ38CUjLxBXUGTQvbq9tHwzZdWru8G
ZhAhUXiv2FE7b7wI9Rwop5xfWsg4xy6TWo+PZpfv+8iCyiNa19lWY4c4WFUFnNdieGHvLL8bk8J9
UMfytSiL5smPBzymnV5duX96TOdmTiiJGJNvpR196TykwmVRoiaxF9/emTbWfKgcjOmmG0svyNAZ
tMEyL/0QYLWPW1CRFvUu0VE8TRB0NuYCyV/Uen2ryaq7RNvcfkVTgqNwG6UnwfD+qKEy3VWlLa5m
vyQugXBj8eLaGhE03con0Vwc8Mbh2WuwnWYynJwyC2FROzi7CJnqoWSoCDVEfLGn+punVHmoOAm+
qCFvH5zMsw7dQhPamwTZIoEph+uyx6EcnqKVbDvDHUg4kuYbLUt3h+hYBqRX5SegPPMYS3dl7Rna
dqGTvdSjhFj27IHg5WzTw409gde20ErwPt9UGaJa11gIHvCxA0m7iGyrOp8kN8n102SHW+C8g3uP
Y6fIBHkDCXB2EKuh77eKfBQGWF5BByUQSeF3Qm5ByCG2N5Qm3iaZ5rQ6BAQxFFvCfIrgNVVYbTeL
IFpiKRAjLxBrPC8ZrhKIKVhZpcWwiXFWOsIYmb1glrrAcMDUQsxwehyRHfE6jBmbNWP/TdX0EIN5
x41j2WaNFjiDpf0Pbee1IzmSbdlfGdx3NqiNBOb2gztdhtaZ8UKkiKSmUdPIr5/FrMJ0hGfciOkG
5qXQhaxOcyoT5+y99qM3xReoVeenhm79TqnEeElogf8KIyd60HRXfp/rm1ATCEE6Zs6d4ffRNqzs
9ErNYXUugCXp66zAXb3mxCPXjlvz72JEpIK4hmylsbpc8r2/V00CyAge/XGcNf22tfPouTc0czPk
NHOnSs1HeoJihWudZXCsjOG27gbzhT47PGKqr0Grq27rlOZTq1tUybWyphnRqG6mIx/r01lGYz/G
aVxxu6QkJd2tavEQYhF6sjOOebj4nGHjTE5ZbNk+D3vVmdMPD5o3bVbFbiYb9Tqnx4rkZlWkuNuR
81lXk+MxZTuFrW7K0J+f+sQ09k6pzECJfqiuMSNrzN210r4bOLR2uW7GNCmH4rGKY+9MgazEicK7
FiAjUZAUwiZb6+NoteuhzLodvKl0Eyot2dtsZo4OWXT3mhM7zap2gIzxEpvVtVNiPUOROhjwjIrQ
3kZ6lxkbowUyuXLGesAoV4f+uSr8Yqv3iNuSqLLuHWA5FGcsCPI8PLMmeq0adlFWFD9dDit3Ax6B
7235S40ZLYbZzl+oTVqAc8VZRlokE2Tgp7Zz01pMvkqEYh0jyFnnuS7uagMeVdf13krASEfBMQ5M
5iCBwm8uCI6rrkpLsoQGAnQqWwtXwtH7L+5YKHAonbt2hvjMaaJ8X0AZwItpZVurMfL1hHQT/HNT
7/hs+63QzH4zzzbX6ph9oPJB2xqFax/qqVtWEPYQz6NLzh9qztG9Q2HgZ19yDQpoJsxub9gjjNC+
r4pV3U0vjlb1F5rCfD3lU/XVcQVNE/L2bszKaXatJ6q73HTgagst/jnZ5fxYEfOxqety15lmftML
+xFUWQmpHSf3PCqCmWJTTcxeMjTaNSlnXGnI8fqrndv2Re85EUxpPIMzvepqpRAHHZwJHzigbMsg
KGYm/66CoUpsU2lkq6bVsvNisGFqTm4jjz0mZRP9oO4EZqSGJWYvj24wqy1aarT4gNpY2ch3T/lJ
TnJvjgKYT2Sp+0Zq3i6MvWHjOTSR0IJdkuZt+Ctk9lS6y6Tz7mYh3SmgqBlqq9ytvPtYqOJGdmFV
rytTi5Pd2BnsTlthvcR6g6s0t1o9KKc6uYHgEQeg0GtjVS05y+Hk47x1Mhlw9/NzW9f2E+2G77Ct
/AOayZRKBlS+nRuOcPXjocnPh2luf8YhxCuMfU40B7ldV/RARo5nQSSwaShkAOsiystfudYbl5Ub
Ow+DXzpLpN0QnQ95YuWrBKUjk6nEhYg9oXKhyrv9De4Icz97Uh6w/c/4BxLzbIJOiW/QjS+ryVpe
7X4+awouU2slxyMC84xV68LeJsDgW8s5YO1pebnG/BguoUB6hs0vR9ZSO8WtjtV7YzvY83CF1PMZ
E9ZLbPnlZma3ctaWUb2X6VB+GxTOuEJEQSW14dB1BBjbXj2cRwlNByu18qu6E9GGOvC09pZEyMq2
SGMZmye9IXctnfFiJS1C1S4UjwZwbDhZtbmiiqRjDtSFdUgUIUiTLLJ1Wfrp3p1lvImGsQvQk2n7
BMNnQLakdR6yRTDHUeLT4Oi4jpj9VqhfiBSgc4PUto7vaKMVuzRq4ou5Q/vDHw8lnJDBusqgddxa
2ThfaoAcmb/8jkKgwGlBKsFdQz+uA7iMgUUWOi1UffIOvPvyKbYaLejGJnxUad3eaKNMSW+SQm6L
5Ra1Ipv2Dh6HQCRusxfNCMsx+8LqxyxempFxDzNgZts/uSxous7BxIjK5CJqXfQ6ZXQEvP7Ni81m
ZbVods020/dGKQdiPLCyophF8cMG5xeQffkMGqM5G+LmqSdC7qto/O9tNbHVFsyBJJzsx8xBTN0Y
z6HuyGuLeWFTRsV8K7IOoVEYblNTS27ifoZzUrGZ3kU1oYLErUH76N0RZzJdyN7kYN34XXGhu62/
sd2u3oR10Zx5Pqkyscz9LUqdddGmzcEWSXLBIWSH1puYlNCaDBSmc/TUeCRAQjK5ta3iPocKEwxt
Vx3nUpvQZYfluW+Rj8M30AV1aH/vcYawt1N4c0z+wWZzUxKT8DUpscHEbB4DoyGZPPVmGdQzaEUt
bbUtVpIcYWtBGFCi2o1JCAQbzeZiSnvsN0336OtAGzLL6UnX0LFB6EborQ0jQatMyqivb0WIbtTW
3Id0KmaAz1pNtI0wKvKwsG+s2yzyNyXJIRdp3sVrY5bDbig0bYc3BGPGUAg8Baq4UqlT4ZtHVCpK
ddfL0Nka6axvYzBRT/0YDbuRo8+G2M772lcmTZ7KeVyi4zDXYldtszG7iAjcCHSkxHY5HXO90g9m
PupknKIFg0/T76HSYYMsvAQve9Ue5yKyfsDe1redm7brqAat5/eeerBtmEDc/2otKhtTCJYnNLbW
c5I7yJxRC23ybuQNh1tGSUDumyIFZuIkrIpGTtYVmbDlpT921SZrnH5jjrV95UlLHIw4/2G0SffY
hbW9Z0YfjqQXUTbEh7WxMeR+hzaAdbkuY/qgVvbYkqH2DTWcvPETN/liDjrGH6fc9YVnnXVj2AYo
RZqV6fjDURuM0t8nJbUEaatqM1VWy7PLF59SPJS/MPAlKPyI5EAyG/eUmRN9r5tNfOm7cU0wJYsu
llNto8V9fWwmdtPxEA5bYUg94JHl67jSGrbgnbHyRzh+3FMAVwZ8BpImVjWsBC3JHBie+KsyfPfG
gB9Km/IGAmKWri0AYLcqy+EAJsyFY5E1m4ruOPJQ5h6XMwwxd4W8cDMFxl33Om0NM7KEjlQjx0dg
gGQussKVzcYeyFCaDRcTyvFr4Q7uGTWaZju51sx76h4bLDVl4FujvDKSJfSVHeBeY1d3IKseAWrH
iZhY3OiWSET8Y109Bh10BnCnJR4cT3n7XGupxuuVwaRSAzQM5/NcJt/1aYHG1uiYMSxeDiUb/EGb
f9oEIq8FMHUvKcmZHU3zl4zBu/d1Od3M2Gy3ph6jJ0wm7SzHREEil+qxYOhu/xAOJgZfGU8Q48rL
bhie6QlgQ2z1pzJDZKrhDQ762NRWZuV261ZHW5qThMJZtstuqkGyblMER+FnfLPzyhrhAtj90RjM
hIN5He50Env52hWBCXboP46GmW6An/7InHE+r1vqlaDEZ7EmKiFZ2UM3kaAbFz8H9lbbDlXDwTCr
9HpMJZg4kzlX6GxWVk1D+3Fdk9X1bA+ZvhqLXNuEhlk8aG0bnnmt622zEI1gNEGPB9mEsF1FE9kY
7ncvqqagnxNMiE0svmd1Jdecm4y9H9v2fY+ecFUWboX3WfokvxRYyhM3Fywf6fwsep6WUeGZi+wk
egCFdm5kUGs9MZJG0qruMvfm8qEou5IFRYaEI1jZcaQXvmndCcl5brr3eCZ2kxzbg2/H6Nj9ofnW
9VG30Rt1KXN8jYQUyRXOpOrGjciu0fP60bTHkgQKAUB/Islh9lRy9IvQ3ZJcio3DTbD3KBd3dRPK
9m7KunHdF5wfIXMpDwanSrIzKwTuHkXxr1mnw9KjvN0QiAPUYBqKox4uAIqhrNSWvEpzi8NuDtIi
3ZM0g53Wo45lktOyivrWBkDRZ3vTsedfsGvtcy0Uxmac0ewmVndnEdWypcWELAY5XNAaQv6ERizX
Vg3EAXBVs6GE5JA7R4PkOkUegKKH2fFJJGrcOXZ1BCtYXxLLbSKRVc9+1rzESSq2ojHkfnSaCZOk
r+/8cSyOCiGsvcord3jRkFeVhM/K4SH1p/gp99Lmp1P/ShtIB6B2wK6EZYMXF3e/MOfiayTrJDAt
tz82w2gf0RUP17M5sYSMLh4ZEwnxPiSzdkHGRu6O/Gp7rZazfBVHckvdLryNRiavMJrzfYKC947V
FVdqBdo4jZZktSpTcgXeTm5z2fElZdoMSYUuFBtGmVXPYTGqfV93IZUo8m2guuCPI/ThiCb/e4NR
4tiMfrjLkFQ/UpkWV1Op/ALFqn7uWH50DqUhxXGiSx8wF1p6TugkIm1jThjGim00/k/inIgWs6cm
GzZuTQb6xrEnYsmMqNEjflBdjUFrTjW7Y1pwbSDHGUm3M95LSFZbSaX6ILLsOnaEtZERW/B49vK1
PWU53AisSrqcswOaIbKwaq96nAuJ4prNLMklHPDIQ8U1As+zazJFQnZv4LYDsLrpk+SWmhUdAfTe
XTWxHRQiI9DTV25guRhQIr3MtwwzXoZeG+4wVPaXivDStRmT/JoXYm2gxMJcQ6RBn3wbMFRRRcSR
VVIx2+JsgPPjkhwX6pQnar8/Gy0/JBPFviZlrKFKg1GCs1P1oA+2xJGqiAANye3cyDFUTzRHCNp1
OElL3a1/kUhYfsNxkt6k2gANg90XyvYq3mEatC56qtdfSpecgFXETttaFYWZvlRRZOwWx6RfVThx
/BLqBcrRg6Fn+UFoxlkknacSJvgB8THksbp/kIaRneULsdHHLRA4tT1voJR0Xwe3d73dFBJ0Utk2
829LONJuxHZ2h6w/C3JoODuryvsLhSjtWCHL3sYAJp4JMIuyFe5ZL6jbobow87DdCL9Nfpleklxq
Q01cgomBymXHd+x5S8/YGUhs78Lft3akgcNw7WNRzDp72M56oKTgfxOeNElNd9sLZ1DiGioFDZvR
5y2UHvvwfoJI57Z8shynMLeRf3Qzh4l7rSYrA4BORceJmn7ZizlnrRpsNm2Z1X/DT4otnkhV21sp
7uGd3lmJttKnyP2Z0NVF3N8mJJSZigWjmTjNsG84hn3UXrBYI/z2QnFWd26VrBbj5L43s+KwOL/N
laip79ROG36ZRSwPqRj0gycj49GgxrTN5gwSU6jHPVPrMHNERuny3EAc36cJ4auG7qsNCIEC0347
kkFSivRJ96zmzmjs+jLqG/bceUqo+Voxk0nU4xrgJT/KyBqLUugLkZz4uxt3KKJg8iJFUlIjFpav
+tHFWIbcmvDvbDKIBw7lPF7NmtbcyDAzz/KwrO5T0rzZTZQTZ8EBj0Ydu8NZ5o56uo7SrsetOvuA
bubMMH6O5E+fp9FYfNcLl9J87Kr0ephisgUxlyfuedFhqV55tUzP8ebS7c9qEp0CoRLzyQZj9Kvt
MxJ2MX2WZ2YK5gg3sPA0AlzN8Lock56llxM3KDHUgRdQoTVzbYyOu69rXfycEhS0M/Pir2iSkXfG
PszdG5bNuqo0Iw7XvW8MpGpkTXlWubjsg6TV6nstiu1HPy+6HzrUYaqFgJ7BCXX0SEemque+JT+R
mC1+bp8SARb16L0yW1iPpIPUv6BN6M88ZLFqzQRO5WhqNhF6KQBjOpQR1isCYnAww2s5DxEXEonM
kY76fWbuoX6ad1XetJdTrFsFK2MylavIJIkmbgt6VaPeQRaEiFpbQdwvsmA/Ug/l7CGYBHGDTtf+
/buscACYTZRaumWDWX9tJ0WAMXYB/ll1zHj467kSQ/hXZCWFFw5Z45RH/DjcT0qoBxmaub4bCzIi
UpJ2a2A3fVZfRKXAfYXWJ2kJ8BsRTIQ61jlR0CYlkzlu74a0yoytXaT2lujTMiY8xcrvLL2MsgM+
xjhZd4PXgNnPGqBVc1FCAgthXqEj56sP+9RqgralKcSCECOaLCb0bL4XFiRPtfldDSVgV/UFiTSd
6Lkh7dRySw3kRnB7nMqwt7ylqbGlYcbOAqIZj6al47WqIqob65DU1jtKGtEXyvCcoH2tsre9MerP
shXtkfp5ClYizR91lQ6AHDEdE4UkSc0tp+5HO/bdpUE269F1UnjRPu3eSwqyC1m9RagzLx1Lr/N5
TznRh/jieTHXCPQR4vl99dUt2ZlAuowuiFxFnlUP6d4LXdq4JSFk3w0tSs9xkKFpGNAED5vGpfC0
TmEoDpuMouWwrnS/k4E+TPJOFJVK1zCxpiLAdM/bGIUOfcrW4382VphgjrasRyoCBLUT3NswWeTk
Hkog7fcpLJ4fmG5MQYnOIinRRJbpSKu+p6qpcbibpBskXkYcLArn8aHRreYJu0+zxqfrPXJmcAmR
jGD/A3S9gJ/G/qCGa8AiX2pw3lrmK9qm7MdDc1FN5BXEzjROUYu1jgngTmNf2TGRXvIdEIKtKM5m
UNpzNIyA0aM2MKuQ5kFPdkO0w4eqf6nyLAFd3KEApILFm9UMqf3oUaGH7FpbPIg6hfrpkhjJwwSI
cjYkyHOtqWnDWxQWrLsUg4urBHVrUA9efOHnfn7td2WYbw2YQiRoKT56UA+SAmgB3AIFwxQfEYg5
j1Zd8BK0bvU1Nzv3p2vF6XlcRSZlyGlketA7VI+dZhPOTbCvKukSJelEj0Hn48nlolNJq9kmYT53
/PsY9y/NWEi4KwKKeQhlT+do2wIJSMEyOhZGHKA2j9HgG8WeGtX4oAGW2BOhzgdLwwAvtU4Y3ciL
y7IA1F64+d3kiPo+872YNGqnFT857Izk2g8d30bSIUFmQzATOetrkp1Zh5xuxz4aOIa0Cehdz9QR
v+QTpIWDkJXZHnCkxLcsRTXoiyYL0wMBrem+8UTUnEd8H8V6pMXxHOe82hndq8sy4+ucHJltZZUz
62ZT9IXuFLcTDvZUXo2tN7HpiKN5A91tTre/G9c9ArRfeJUk1nfIsh3NCotXGA4M33dXcdC5JH+T
xvzUZttFzOJwyC5Lc2MQcgYEbor4S/1pfMotn7Lw6JvNXYeFj1ZUmHbbdJmZSxaALcmV6lx3SDH0
S1ndErOt6BwZndqwqWcFylz+mIozyWfEPV+4utdwD9D9XoObkM5zlsOR4wgZgyNW1NWXChUPSRV5
t5NgKVhVi8L11pOZuvlV3KlhV3e1POhaJcna1vRjN8c8Cxa5yl3zgClyi6a1to7in0E8E2fHDJ+E
V7kDuSEAdsU854SSSUSvNeuRI6W+I1W9DpxIi28b3u+reglSG7GnbLrYGfZaZNAsU+yp14WcuUmT
mRTdmRhkOwWiLKm0wjQPteNU6Pm0kpIXzhwcy14PEx5P06TnSgpPzWZbp0q6i2nXnNMwnb1VamXM
JKXwkHahwkfe3PX1vaoMvsUFzHM1VJD/uA/uPqx9UhgtUOvB2MiGjkjrHCX9BGhCHrIi06ice5u3
eweGrIjYl0nnW86Cwi4Zo9u+isaLtGja4ZxWKEtW5yIyLm3Uf2we0r2vsCf2qXK2aeTwqgx0aNeV
R+cDpzPrhR5P44Otdy77xoZFyiFIb28Tr3DHRktLV2x7eHk7Qn/Zm1YegGbIdiyY7A7NM47x/dVU
D1gjq9hWq7htkfGnyrimRnXVEwVH/iPeTbdkbdA0hQS6Utqx78f2SGmCq3FiK2zXlMa1vcKinKwK
MTDHayX4yFXYOXb0l1Dt/4NzbvciL78VL+1pLBc5Qz/AtzRJFHf/vJcgs4vT/2T5Nf/3v2n/+fuP
oxcZfOu+vfmXTYkBZrrpX5rp9qXt8+6f//uvFKPlv/x//cP/9fL7b7mfqpf//q8fkmPL8rdFiSxf
e+RcpFz/s69u86P/9lM2p/+Hv0x1ZAP/Aw8P0nXUfR6hUC66m/Gl7f77v9iF/wOkgwFDyUKiiauO
P/rbVmcQ3WWQh4UHbKGG+UiL/nbVac4/dGMRw+PRcdGS/jueuhP9OZY9IbBiOD62Ao9GjHMivNLI
H4ozc6YTT+whbPt7iypKU/wqHRvRkn+QlD7zb2X5mItzTwwbPNtgIeUBVcROEbJIF2ADRPbw6vZd
/yXXeW29e6vcW36Vr4NgM3yyu/Ajnqric6lCNjyav+l11ByDops7tp2/ITwVMYbLwePj8X57T/6l
GmJAPIrUFyA6IhfkUZzYOFiT8RhYBvqCOW812MSlU1wCg3dD2twLCzSy7IY4y1IDgYB4h3pJlJXa
HZDhGSh/iFFwpaI6v+xZjZtVwW4Vg3bvtEQg6gAuDaCkTzUdlmbD0sV0jLpuoUEo2/xCF554l2iI
56cYCMiz1hOutQsxxNKB8LwxvStbfzY2hYnAZpUuBNTtciUuVqe+NVaRRkeMWAm9oebFjtA7WvXy
NPO0zEg9nc3uFqQ9TCA55fOWGXtwdsnsRTvNnVKHzmGfs5c1434bFxGkR1lZ7pGQphLiTu3Uzkr1
ZfoUOYVlrTheA5YuoXmxHxvG/mttI9iD1QRrpcK6H62kYWLajSsBiTvJ7KZgo6aYx10/pHzpRxFc
thhONvqCQZbd1o6XeiiUq/kHjHBq+bTia/+YRZVD3a8QgnqJ1cosKKNxumotr682rjlxe20rJXp+
JoyUeHgPbtomakhbxOpOJ3/da5oDiEjPnQckHA0tHHhQjwq1jE19cDS6faRX6SViiOGzWKm3YvPf
LxNBGBg4CdjTXaw6byVoWp+CaSoma2MnVnvAo+NfunmtVyupGbYGLEBVhw50LBs4HNrVWh+Y5j57
o99o+ZbfgIUU15y+zBA629+3v4HgxsrLwYNvZCNAmUJFQPcyD56ZHlEvZLwp2lgQF6v0msxXVtr2
E5nlCRrdcYSJ1B8oOMpi7AUoSN/+AjqyWtPPmb4Zk9EiHKVur9O4HcECF815P/TlwUdlj3In8dcU
SrxzbVSA50JCZOc8juhWd2L98Wf+VuvMT1p09+yjaM3bKLsXE/NrF4DQqJJMOimFsRHmFz7Ujyus
Gc3DfzAKAiCyQkxE8Kdeg0hFZsqZzaDMqsqzKSmhysLU3Xw8irHcv1dTFhdjuciasZ5Zi7RUnOhY
cQUi8qJUS4878659rAW39ELtF4NFn02UfelP/hemZpvmNsRdNuHxJ7P0W9X6cjvf/oLldr/yvkGL
IRkZwmMwKuOXsDlJy7Yb1mkyg4ypBYC3EIwbcQafiIVPvq8/xj1Zs0II83aSFOB/4n4E3OVqx5Su
SB3D0V4AJdV2aRT/nEqXULlCl9P1x7f+ZHX6PT5meCxxGBktPvS3162VWlpFYCQDXmp0WdhZ1nHs
9NeYAfOjwC/7/ePxjLfG3L9uNBIyrAFYWBbd8tsBE2jSoNFdPTD9Jtto0LPQZVXmQ7x0Mkyh0oPD
4fhmqLThcia8/WUCX3LngC7qPplW/vyCiKXHe0GfA9uSe5rzI4kNrsl2MoIwnUJ20KZ5a9dTdvPx
Bb+VTf++Xr5QYNWC22uIUw0vFhLDktVgEH6jp/edP82HMlPi3omRnU2SNxyVH76dj0f989qgtC7q
YeEt1mN/ee1evc69BqACh60ROBXY5zTus808JMMnc9Dycr79bBHVc4d8nCX881RVL2XkTDxOPbBF
G29VoeodNr/mvDDS/OvHF/TnewrCAQ/bshDhhxUnm5rZoypDt1oP5ngYL0p/BN2iSipIFZh0WVEC
+ni89y5NIB03l8zBJVf27Q3UlHLKcqD9JRNZ75xBy9lVjkg6VRF/MpRxcm1My0x62PNsustsrE8d
M1QhmkrPInfTUeKfNxGQBDDplSO/WxPVrrV0zYw4ba/moDim9riHgyJhV0Z1NZ0XotI7LPS1uh4j
GqWbrOp0+wLSOESyiKP+35Tl/zEz9eTO8GvZWbsWKl4MDr6wTnYENDpt0cjU3BBrpwILJH2QdaB+
Fk3lJ1/obwPUqxfsr7E8fF2LnY9J6sS2YeCu7vG6mJvepRAzziol6SZ02oem7P1m3U4lSoE5i3OL
oBxlEboTefbREOmIFsq3Fxd4l2UqcJPZ/1akLC5blJwerDBl2YD1c50AG9madkCfHaFjCOnKOPxb
b9JyDWybbBxrDreLs8DbNynLfGU4JRA/Y7I8MBuWd5zNZqK4kPW3Hw91MtcsQzGbsbdHykgQqH4y
t5Z13GaAStmsdbGxmw17viEisWVjmTbtxij18N6hQPTJDGcuT/zkKWFotpaFG3sZG7G3Vyh7D+J4
VVibokza27Suw3JNoRqdJc3sedM1BmoGXJQKJrEyxnVXmEZNfg+1HtRBbenuu7kxgHVipjombjrL
XU9/cedQGOrXSEGT8ghWMwcIFgES2nmOV6PmpiQOnctIvTH4+DaeTJ6/byPol8VkSLFOLAfZ15Nn
6XVjO+qcUijvdheUoH16K3P8ySjLDHJ61xYLHJZgzMfi957o1RSNPg19s4JRjyc9P3eH3v0p3RRM
IMLK+GiFRY1HCpFF2dv+fc/C9MkS8c74Pl8yaIEFa2N7JzuPgkW3JSCU2TMqz5vGOqtM+xiL+rJ2
k5eiR/9deuLRtqofH9/dP2c7zqYwSoCSg6P5w6Vb022Cyqw7m6KyKNDPTXvQq3xc05hP4MGB3/x4
vD+v02OyMrnJTCG4H0/ezsKuXT/SKJNmqm/O/aWxYhdxecg4RuPpSGJr42umtrMphiJjsd34k1ns
dMvD+8TRn2/D5vTgeeK31e71k04SOzFFzRVjZb8TooBtOo1TR9qI300Jx0wKjYfaNZDTyQynwhpX
FJg41xrKhzoB6frJuv3nC07tBtPYUgXg5ljLLXv1g5qYXbjWWPaGP3XWXl3+wqb9WV7niYPQJTCT
AcjTJUcRCxNS87ejCEfrAMP5+kbP0nBemZHr/Kja2FCBF5aCTheT+3VSGihJ6E94uHQyG8foqJdE
lqkq/4oBUwKh7NVcrbQCygEOGtGexf6ctFsrTZZitisNjFDxnD+1WYYfO8I4QfKCBOsCM97QtO3H
b9NJStTvq4IhwWN0SSgic/rkdfIXzDvuiMV2ACM0MtnIpu64MvrC/TGrGT33bOTaMyof0axoz/e7
TqaKoI05UZt2rqADJ6VzY3ta9vDxT3u7MPPLcN3aPsWW5cfZSNbf3m9f42FjzhKBJ5I6GDoPvqtJ
CefGo7r9+G+OZQM8wgAPXYeiG0KWt2NRtq1bYZoiEKzMQeMB1u67ebGg/5tUEi5rOSyA2+IQLiy+
npPZGFVXN81T7wXUk6xzyIyCvJJ42Dnki3xyGDo55/89FhVMXLaLsX+plL7+MHIrwr9fMRY97MuZ
X8WEBHweBp74QSJ7A3aVGhLc7h6PhG8eYxcpq49wZ2X1KRnIWWR/cj7846Eu23cWdVbW5dR0Cpox
uwZ2FwFMQaoRq9sagHVrd3QPHvKJT+apz4Y6mRWE3egmqEMvSGLZbCaqGmvR5kyUHbKIj1+ftxuV
5T5ToCTKjkCvhRVinezrTA+kYdh7bjCX+nA96M30KEWk3c5q8m6GNjKCLC+tTxa8Pz/dZVRWXN5c
LMAsP2+fLqLUKfaXtNUpGsUdMEqNKEc7PfhzC6E+R5sMMxl2Z0zalZu08TlzuryO3aT5ORhoqlaD
7wy3c16b//5D5lgDymEpE9sgf97+sLkc0gwnjwhGT/nbqobfqZp+RBOG3OvjO//OQ6YUz41HBSSE
OD3vj5JgsLFwgZLPCOosZPAXMHqyS2jc+cPHQ71dZX4/ZIZa6v3LOkPx6OSqjIqcGH8ZqoUYTVpM
DOYTcdnHo7wt3Pw9CsWjZcOLOfl0FFdzGgwPoLBj8Bfp1kwN56vVRuUZSGwa20uY0pUry/nMG2gv
fTz2ycr+1+ALzczC5Y1P1zu5RHKwMeZHvQigAPRHKuk9SEn02m4RVou3xd9FnuM8UtbIt4Wo8wM7
f7REYqzrT27D213O37/EpNHAqYxa1mnvA6VIWNFABwedEV7fAsD/0bq1uiyU1+5RbUxbIdHKIQno
7yuQQ2cf34l3PmjPtPimmPN/L/lvn3WWzKBdcWEGvqOpswLa8KOyewwPfXfPzr/fOlkff/l4zHcv
2YGDAtYCp/3pSuyW7qSh/heBkjl+R9+kZsfh91Bhbv7O8jqdoU4oHkdUPLu0cNX9x8O/9yVROiKS
muPW8vq9veQ+M7LUx7oZhJ5Rb2PP6q8V+W0X+Lz6nx8P9RsH+a+zwt9P99VYJ1OzXskRjjSJzdht
GgIbOvrCaWvtIq2viaaMMb5AiqUaPw83jhhD0mtU9rW0pHvRZ1P8H8wh1EX4tnWPE+1vFNyr7eNk
TxHK5CWQclq07zXzKDqEX2yGPmNtvH+P/zXS6cSIcL/MNEYqc39ahxTaNqWRGLRr9Dr45B4vf9ef
9/hfY53sM3LMKUOeI8Y2Khf9Hi3pjZoK84p47FXl1ktCEWK8vBakprSJRTDbOG7z3P3sXPjuNS8n
BmqT1PVP2Wg9hUqb5QBx4TA1ATLsGed/Z22VkXifXPN7Q1lL5jymbqor4uS1isN2MkA5MxSBjbu8
6ZytWSv82ZR39h/f3renvr/eYN6XBckKK5O+xduvBSmTp7mKzelY0l5EN18++3rTn9m+XWxnpJnH
j8ez33marD1MiLZFWeR0SY2mngNCT148ijax7ulKrSUyjU8WgPemIIuuLmAWlL9siN9elSjswqwN
RsE/DcsRY/KlFVOr03QiRBpS8daEOVoXEJ7LS2sc208m/fdm3dfDn7yyCq60aDAVQJKjbk+IpbeF
fFPs4tHBQ81+eU2hKN39B3cWIgV9fo+a62lBm6QAXWp8BjxJO8VxWeaHid3LJ6O8+2qC62Hby8af
iu/bO6sRaFDZgksjKN7bAdtwduSFr8QS1PHx9bw7ufJNUSCgWk5x82SorGF/gv4LF4af84aQ3mXD
+OgUFKFFxppMG0UG03a2913WV19qR4DndkMykirquZ+8Ue9+JwKKGhfNVZ9+/ZhjRNe03N104Iyp
j019YReWfwFanOTSsesPH1/9u9/Jq/FOTjxofkpFs5+Lj/1qXXcRYUyM98k9fm8USoMuRWOXPb9Y
/vzVihEWgybJS6XVk2vFrdGkUaCNsf4fXMvrUZZ36tUoXTmSZjNXfPPuHO/6SIptW83J5uM79t43
z0bdWprRDsfgk2tpSS40So1vPsnr5jiJCIV7Vqfj12GifbaSVlJTvePMvBJNbRi73Bz6T37COx8H
zRYb1C9Pjqn7ZOuR+ylK5aL0AjUSudZjKEUVS+BxSRf98eOrfWeKAeKFnsd2YDr+0Xt39bBZZKcM
ZUbl1yFv1GqmZtS2snrG4ELqC5aU7cdjvvO2MKYD09nhmMaZ/+1zhIaNX5Ck2yBK6jmIkQwedQcZ
738wCnQdmI9sl/9YkcT/oe5MluNGsiz6K/0DKMPgmLYAYuA8iJQobWCURGEGHDPgX98HqiyrZIhF
Wi160YtKS8vMEiIQgLu/9+49l+B3tXalF43IIiPPbH5ZLWbw9y/y5u1DMrDJ17fZ1cnaUvbWuDpo
f6PMqsgJ13Sv2JGq6H5V7mje0F8uCPtDe/f+Vd+8gbTeyAunvUeh9/oGchK3HEybWEboTVzRbxUX
RfrhJNfkTzk5MBG4p1NMc0qhsj5ZOnpTZXjQDJaOeSkOxeh2XwjZbfZeWmG41obhATi+IseepDxN
n81DIc31DOtUYQda237UknrzVtsOWHVWTtaYk1s9GaWO24kimuYumWAzOtW9NZvtoZTrwNJdzcCI
LAQ+79/rN5YD7sK/L7vdpb8tOmmWugA8FwIe4GruAJbGL0qT7q4Y/DaqkpZ4CZeIiw3JvIbD4mUf
XP+NnpXFbrFpQLYBKW/q6w+Q9UsylBg1wKwtxWc2uE0839mDFZRe7z57kz3/VMApVzgyuvHQmLV4
1krGqMFQ4fYiadNOdFpcLtOY92+N8ea9obOx4WA5Ip1uZoMzpHA/6ABwfkU4MkLZCMyh1K6plr3r
rNSMp2UUh7wfMKOZsdq19kgy9eisD2oW4oXg5q8uUMuQzCKAHZvoWgcTe4ObGTlsCiXjgxbRWy8O
IzrmEixdm0Th9b1c7VLzKmF7EWoXK3SAgaHnjZ0PVp63nlTfo6uJKoAyyjv5xdDet0w8c36xcrIC
mc3aAteH8DsDb8DBh+hGtlujKfuD6/65bQjejK1BvEHRORm//nbg//Pc9akiPINcHUg6ya4jGWSf
D/Ivbe1/HBJvO9DrtYFLWQyWECZRYZz+8jN4oNFH8BbphJXf4gABTZLPcCGRKyEr3hWWnl+OA5yO
b26Bw+iDJ2+Ltf3j+huH2GHCBJL4tNyY5bhWlZfEUTHGI9nwmCtfCqK+2wi1IRz+0vRR94+6c2nn
9aJ2zjB/0vSKUWlv9WiPBQglYAgYUbxIdCqfiUWuALX3DnLgEFh5nhz0dhLPmVo24oiK42HPDmle
e2tS5IGJH3reJa7e3XM0N++2xuRzn2D3hmKAiRt4Rb9ZS6p2uamHvG8+OCH8+SBvcQgW8y46Ux6N
6tc/tc+U2awxzkYQKQAcoFe/Jz79v+9bbtG9LDu8K2xap+cQiQvdTuCzRWk3MtWplb+31fRSmKTE
vr+UvPU8mXwblrdtLnvauvWQGfq42twIzao8c3PLfARSZO0t2dHkI+2+/WWuw27WbOujmcCbtxKa
o+05CPo5kby+lfjkRVXBCIso6gyYBYvsifBps4Olr+5TPCftwXUk/H3P7fdTxlbYMau+YFEzdjmp
c7lWxHe2jOe792/JG3XLVt5SJWzKrS3j+fUHG3qbPa6caEDBOrQYO/XmJwc56ANzIHG92Hi3NkNh
+WNNLIT0JCIgnlQeL2G4LFrShpUzrv91H5DPJKhdtiJ/my2//kwZ2aO+469uxFPZXJf5xjMZJ/XT
EAAAFqjgRNFVyUcKmrcWNhjevyWR4DBPJdadSf7BRPgJ3g/yghLTrvfUUT+NxfA+WEJPtDr0MWyO
FvCMSdJmrxXi5At2QJp8n05nBCqtPPfQKwfSWpJ7lpvxMsNtRAJTOpvfyqGv9mNuj3hcPEEvmLgJ
POvyh9eK9KdcTP3W0Za2CcpeZNH7T8Yf2+72GXkwkEPxrhin/bk4weYiEdBFrV0ut6PdaT/IaYqf
seooIq424toBEtLya+SjwSZUH8WR/PHKnHyAk6NYR0pcaotai8aRmLEk9R/VlH7UhfxjSdguQgHG
wdowvd9RPX8/eOWDa+cD+0yUe9olo7zzorSIOtWsy86eLgZh39t998H5YPt1X21r2zVRwVJz0Vfi
714/3nMrZOpoGXZFh1NmMCe4gb3a6ahm20NWJ9rT+7/kiTD2r8fNI8lEZyRJ9Xyyjtu4LnRXc+PI
1QHYJWNiR3m/GeDWXHS/lqkiTgZrIuK+agIrhY4QHM8Hm+kfb9f2pbcUFfQapssD9fpLLzxnaWI3
5BWgkoWymLRMQHX7epSj/PT+933zwfnbpU7OX8w4EwQzPDh1vQh8pem9quCHvX+Rt35Ejxkv//st
8Du5yOoKkFoauFGAbGS/1ApAIm5qTydat9e/QMq0fr1/xT8OfFSz3CWfxQO5JHaG13dQ69cVFVbr
002K+wvDK9crqB/lHSTdLAvUmJf7WtnVB8vAR1c9WaqKeEimcu38aPL9Zm8jMPq1xQbv296fItex
5aW29vEH2+WfvyC7C6LAzSBko5E4ubltoZSzpGYcQZhzL4ROdrBhJOXZ+zf0z3efq6BN4YgDzZzr
vL6hM8uLp8wpjkofIIWfTujuU8HENpuVA4BgrZJDVawrKfF5mX3w/PxZcYHihQqP9J7eOaEK26f7
W8lXaBwZsd7F0Qo277rfyixIjEP74Fg9OYeVEdYY2M5IhnY/uW3hP1Oi6XuHWf756vXWmSBN/YPz
3ls3hKMeJivcAJtY8vVHkpmddTU44CjvfA+lX1McF5LRPsedASgUwq991dawE0Gigex9/8dAGMGf
fros4hLZspaQsv4hCZ2NCmimNyW71Bq8i2RTtREt1ahxl7tS16n+Of00rrTB/xIUTrLKFjQJPbkE
jtSaDohTT+u6oLBbxz7UAG4tjDJ6+QW5S/qFAextE1s+bnSGP2KX9mlnBylEjzr046ZlrNxoa7aL
s0Y8pePop4fFalyEGU3f3bZ6bMGL1Yz5DnqgfjNaXZEFuV51I9hRjRXN70n9gK7hkSjI2Ay99FhZ
iJKkzq8fVN1k/cRtsfyCVb0SLVYAZSvcLv9CYmANn4UpL332RYlPllybzx0SGL6PXNvPduHqV/EE
HzRoybiBxmzZ/LWOib0N19olx7tG8P5DDQt0VNsZCI3FB+RkGF2AcJ27+oSfcojJdwqNZpYLzfAt
sboqWzt0lVdRAztyTC4121yRsetd+x2ke5JETqv0M6Qq45cFkXS+G6SVWZEjvSaFoGf2YeUB2Xoo
sHmDlQH0BKGWXpI3TaENKVAnMQkNRj12hoqkgnRhPhrMiiiMXL5f1ZJt4ZbtHNqVjB+zBM5zlRHF
+WCkCWaew+gOJfb6FhdrAHcU9rOAlFPujLTwLQjlbuFEtjPCSUzKlEmJBnfieVjS4ls3MfwKc91v
icQsBU55lxxITt1jMQ9BZS/U/crIij40oA29YMHV7yQD6Zd0LtwBJBb+XNADCVZ4EstL9bmH2TtD
xG0J3+od0U6BUvoASHNhMBRJg6xQ6FEex7Z27adPIAFp5RglzawICh5Vq4mr1wxKqxvUzsWjps45
O3sDkwgBH3AjvWPUT61E22WJgRpoUPCdAenmwWJPZBBjWOlu6bR0NE0LN4Y9ztFB2+clltZDDYHh
2rPBk4blqHcmKHS7DDr8sIemdMDEyFRbfzIOwG+8Wm5y31qsPYT0xu7thJyxD4ZmqVsqAAvdlWZX
xdNKqGoZTJ1Z3nC89O6GtZWfECXIJgAHTWbqSFzvLSGlOeJoE4Tf9lTO02ULd8rZz3Bt+PMRE0xB
rwMEIEu8ctKdby/6V5OX7ZFOzzTvbJOODkxSpzvLOl2ftggl0UWcj5bvDJynZ8vv+YOYBuIx1KpC
gVWWk/qEjVz/xODT/GbTF0wDcBFwRdZRdQ+Ar+1lRxOVyJ/Cih0nMseM4NdRropXPPeyF8hr63k+
0eoO+jJLb2NhLsO5ZVTVeQGTrz707PpAR2xc5ZGekngRcDAjWlFLEIG3TAmTS68Xy73Wae43NRX2
LY7/IT06JA7wjsakQFexB0kxpUq5EsRDL0FZu+6PefQ3LBA3Sj/TNAeMM9rAvIq8FbNSSHA55nZl
pQK4iW71Y7TWlnhpB6jLt5NmJVmYAImZj46+QrwrqemImzIBMpylXVF/bUFOfTWgrn7utXRNAEwB
fgcHYfvfPEAwTbCaMfZ1X0LiCatqjundAbcbCFTC871BVjiTdVZ6mHNrfnA2Jkpvp7DdFx8mglQA
ucrs+7IiJguMosyfUlvPgCfJomMBtu3uewXt9CFBKm+Eg+cMT8ZQOsbRsd0VKg8+RScsgHo96onj
PALbLMhY9/KFQNM5q5avdM2sJZoWYRe7NUvNuyWLp+XASxHzqTNLH39kgC7MsFpRVINGznoiy5NV
G85iQdjAvuzoTAEHWhh2+31MzrW5xq4WSsJQnN2aALHYY5BqylAfFv0cxb1eBg7tc42+c6F/k6JQ
I7jYhrDaqdSGjBYXVQ5U7UnHwN+LtYyWUTb4zzNzs9vrduEEnhzcb9PSJ58FpNE+UH26pVZP8IjC
ddG1PipAEuhnTSqSBJ4tkqpjUbnEHuRO7kF7zovxCIHN+gyAaYwPsnG66qx3p1EGOnInP0A4FPPX
OUnc/ajHVXZhOot2SNNe/2V2m6FQgHceL0soql3g5Zyow7EXc/xYDFpf31omc5DDUKoNf4+Aln+L
xzQP5MTgLipJqHkayYWogbNnhR8aVtsbx1pij3u0MMFWP4cin+dIQpurg8rp5YUx+vOB5F/nUW99
9SQ4gVo7VlChggz6yRfH6nD05lBj9OtiwLq0K0Rd599jjV0nMEzs1CgSfAajUP/p1VrGqgcFmkmS
xN1Ue5603geWpdGaiMoi75ZImWn2Db3fcq2qfC7uebTnJkoTaRxzI9N+dEKM45k1xs2zzqykCHEa
wwIdnDhh7fAHX1nn2ViyCTS1NhD5Qz6A2M8IfOwdIkzUBHgNhgIut7N+gdpgfNYIH5dhkhWsExrn
kGePQJZLkRWdGdRFxdaui0E8JE6sPYEwnCjZrYV6QOsnawoHuqREsXdF+sWqXQNOWNFDBERGZEZt
Mxm/iHQaXmZLrYT/6vNGhhf5hRt3QEwkSScT8Chiq4NU0+WF6ugk72vi55ND6WblmW3DESSssBa3
NFLKb6abmtcdUPIlWtemGR6tLs+uADxB9PEb1UJ6EQSzMpyFSwwYvPieWga84yyvK5sw9InjnOOR
zG4aM5t1osfOZS51+W1sOrKkF90gzXJaBwzIHpkAF0Pt98NZlql2OAhJtnlolLWJzmRErxySCcv6
6Stld3uMN+JOpABV49pbgZGQKS2vJyVmL3Jm2qAc40YfHDLI3y33ChofOymy9oAqCLjFimUMMie4
tediqGvJ0abSQJZzX640t0ES7TZ4xrGal+B223w5j80O3qFVvVhTCr1NtgLsCsiYIlKMbezZwd2c
8Qix29BDAss6NNDWPAkMSvfn/GvD+ziE06iVGWgNOSq4N0J78nqDl9Ae0v65WyE6hRMVvL1zNOmd
143VDEGn6bgrDeRzz/XiHXQLrmcy8XkDIGbmIW86vf9eLW6i77KqNLOQjISYuQXhlDhSKRDssGr7
OGPzd9W5lc8wT3OlzReEfgJIpaItIn1wxX2ZFQFtRgX2zhZ866rIOR6L1mQrmU0JT2+dGrbvJlbN
gAZWm1dszbJud1aTLBdkAujxIdcQDuzcOQHlzsq/FJFBGs+urTaEspNm7U9RLeMvT285EdWJU135
WG3gwHcTMvxyJbADW5SnVSFlU2eFxJ50MQciDNhBHNOoC4zWTkYgyxpAP06+LGc+w3v87bZd9zuI
J1a+FVnmR13r32OB14UERhgGMPx1ayKeqlOrDjUntGKSQJIaMGNOHSMJrm3kxUoXKYAIap1bE2Ff
NESLG88d5ltbeS1U9yz+lDmNdqb1rjoSMeDeV8q3aUxn8UXdTXZgT5N1aABvHPJcmCBP9IxDxIh4
Xc1QWopeNYFsH98vjd7o3+AvxdSMv0YHTnFqn2+B0c3xoMfRptsHNjiKM2EAR5RS2FeOP+ZAf+P8
mgN2urEplXUNgTz9QAv1ZwMH8zwFPfXZdnNPG8Xu4s/dRAhHJEwyU2HOjfesNRzH4bD/94X5q0ud
1KGaBm63yel0EJaWHtPC6D9pSWnQ3qi6Q7lilFCyfRAcj7+8f6ff6Dtg8MFLBZXGx1y0lah/q8md
SnQzc2+fuqIzd2VRtDsN1MYHZfabdxI5MxU26keA7a+vovS68Mo89wGS99WXynK9Hqw7B0+6bh+6
dN6+GOU0Mm0X9sFJkwMiIq7+jP6NyJcm6hqGpJw87/2Vuun9m/dn/c4DQjPjX1c6uXlN1aWoz/nV
GIgtxxRs09Fbwccq20W5m0hYtGmRPrx/0e3jn7zrtDVRD+Ah5WX/Pd742y9mj3OcArz0oxXzX7Sa
bhFl+nUqL404/siCtT12f1wLCxJjHGKW+Kavf7euTgghdSs/iltTvJBUZs+RZQ/iU7MMelROWf2Q
1lb5ZI7KOCykkH5+/7u+8XTSOiW6UNCvZiB68tzMTsyx26RvbJmz+5nY4zF0reyv4LH/A6DRzfTS
DWP38j9Xz7L/H7byn88DlKD/B/Ci3wL//0wvuqmeX7GOfv/n/2QX2f4/PAseDlIJh9E7VJF/oYu2
Mf9fpCLT+QdDY0bzvydq0IRodv+FKjKcfzg2WWJsro7ODAA/278YTbf/fNbAO/3HAflvefi/H0le
NTQjuB+3Xh11JxKk148kcfQZdGbPjgyKpyQg+JIAEw1AnRX5y2rcTpmiPCJlc2qvNKjBHHPHxSOG
qWmgk2uysyhuF0v+klo8wyTWZHydm80UM2AbkRrhBe7YpUfD5xAgY/uH1w+cJqxkknoU+14hL+wC
yGWAJcX+pNXT9Bk5d2qHmWxyNCsdOpFI+BJUvaO3+t0waOlTzclwDLzUY8Td6x49h0nR6goE5Lvi
aCA7YfBJfIQZLH23fK0q3wDYvGA1DAofdkuQtW1n7G1bc8rdlhg+7k08qOd26uXxoWrtbWcepVLn
HVkuWOXWHra9TwtKBMrm9ETAYpZZD35TTBfLUKRuIBIr5++X3HNDSkqUP3jhbSPw+lEd0bcYghbG
2mrnLnRO4t7n1Po0GXxJEEKFgvvgdh9styeDWX5ah8EC7CWffcJG8XzSHy5jpEhj7ohojn1ZHzmQ
2m0QzxTuRycunbu8bFiJbI0WmZm613oPcy10ysxxAmN2vSN/cP1BW/71YovJio41cwfBwYoJBA63
10+bAUkS86nvRdVYWICCnCVq2tk75ikNFLONvf37C94b12PcQTAsOhfPRx32+nozUP/SVC3XW3q1
H4cu+xp7HGmroel/wJDvDu9f7/VeuX0/XiJGLMx0eLcZAb++3ih7MgOQSkZlwlcrtGQ+F82ch3EG
pvL9S71ey/+61GZzARqCKPJULtw3fu9gfPUIJ8i9XQ117AcZVaTA/5eXYYALKHWb7+PSgn30+huR
HAZXP8ncKNFMb0dqHh6TRLkfXIWzKH/O39YhRFnMT5hNbe5Cvs2piwbtnpgz1FbhwGxq8nfOgoMn
MpLZWs8na8jaxxGorf21FGScHWrXzH4l5JjJXZzTXozDmmY8vL8tmodVKCV+4WaZy9SgGJpF/DUX
SYY2wiTlrKYdI82YZhYdLFoMelIfC+aKL37utBQpm0rhiNnX+SJmbVh3ClCiFxUskl0SgMs2+6Du
eqYrarBHK5y9GQZ8aohWm0M8wWu194olYbkza7vL95aG03u2NNaIYaLLRvPclP4hI2BA3NUU8fB0
ZhpJUxBXqVVx2JmS7sKJR2uOQ1ujijSDfmIBtsO4gu7ShHqV2ut5EWvUkEnhuCURYvaa7GujapoQ
asdUXRvAeY1ocEbqc5C/dHwvxgYrGn9GRbsn0Y0h309uJkvIE9O8xoQ16XT87XZS5XU869J5xD1G
I95DF2R/72g+kB9FXmB7SD1QiBd6U8dPlUmiaOQrfOJPC57HHyrXyzu7KDJa5n1rZMOtwjmTf678
NO/urLUdpwdOYhJ0bkaawRXRiJIWb1lX5QjnnvzKNsqZt0Eh7uN1hMggp/ZSFUtefE6yVeT3rTm0
yMasLs2uoXJo5gXApHH9boMO5qNsIa43zBjjNWoxuKd7rghkslhoG0QqE8QRFmV5NWsJU7l0kjaK
FFJk5M+Y7l5OST8k3ni0tdVHyuIYvWMHHvWg9gjSzXcfC964Jswg9pb7BpqH2IkOBvNjT1dQfJqU
kS6fyaVI6h1k42UBwlxOaK08bZ1uylYxmg8IsC3jJzExFwMRIrohAPdm1N/4LdKkPKbDTLeHLrE9
mc9mMroazGRjqdofiVe6M7qSpJ83jbW/pTIk1qSRt5MZZuRiC/001I6mBZ42F0lUZALyNsGZHpEw
3divx8LV/PK881v30Kez5RykaIDXyGUsUzaBXnqHfgKjQfiLZrm7gc+dh12tiFFvOzWaR+kXzdfV
5JmkU1PMdMUHv15Q11EVICFJ4niXFaPNKzavcghd8pKGc28QzORKaStihHQtmwMn9tZHb41hf9ei
9HaLZQO4Kvmq/m6gT+LQZRFkKjK2E9TOS+9HWlyLDgKdYaZRZVrIm5Z61baMY4mXs07TdQ0caenJ
pSUIDdjrnjGtR7j89kU+ZGZ9AIvqfyOwKZH7tOvIbtFMc/NKt5nrnDkVMMHAVUhDz5kpWwxv3S2g
13O9+soE6p7cTBxkbdi/i6kdG2vUp9Ao9Pq6n2xXsh5BDIu6Kk4eQHgPghwejc3FY58hzsoAjF0p
ZL+dLLWoV4Qe8ZGVw4/LJy9p1Xlj1ZJaTPjQNWzaSgXV0mWmf6SBXbICCZV04pCMk2Mm7Xlrma1Z
jdFYl2WyLz2SNNGjKVmJA3a4mFbh+1vAiWHZFRZdEMgq1C1sNTCCTg4SLCFDPRXxjLc1HzkBek4R
i+uus9piNwL4l1B0tVmd0WCS2UHXEvPbwGviX9YNPcrLtrB1A/01Co7QGJzVv04pzafH9z/lyda7
kTU4xLIDo09B/HVK56sBvadZl6dRiiHoxl/0KiKRdA4sZXwIX9ikJq82K66FmpT9io2eQ/iJFIXT
pGRhcNNIx/a0J0upCjKPBvc24P682n52Ly0Z88/MhNQJjUB6ENkhrVz5QZ/j5HyzfWmDMGSKCAwt
5h8SK7/Ve2sguzIyxeo6R7aa5LtgPVwCLNuuf+kRo/ORbPjk4MHTwDEAIQkzLKa4eH1fnwjyuIa4
KMSMpW1eo6FmdS2Xpti9/3P+eRUOifA/Nt7hpms/OUlNi5UhHjNWgkQmsUsgax0mX/8IK/nGVZjK
cuc4c3AmPdUJtriB9BJMP+DjQb/remGezbTufrz/XbZT5t8fF7gvENeoucGdIJ46fTSt3pyXtiyh
drWlu7P9VoS2pBvlNz47BCkOEUTx7J9v7f9FFS5f6k9D9/IyUIb/P6i9Te7vfy69r9bnunru/g4O
3v4P/yy+0aT8gxDuzTO1HY4R0Pyr+AYbzPOGhgM0MKYo1KH/Lsa9f2yYYZYXXFZYy7cn/q9i3P+H
z6K4SamIgKTEgtRxUny/V4yfqDpdgBA0hvBSgUPceDWnMjuAhwBpROMca491K6JBu5m60sh0P0r1
Rpx78uyjotv8+b/FdKxhFPav32MBxo6lvjYPS6LIccRHY6o96NZ1DJAJVDf+6HMMG0tz5ZziGQNb
OMBsstNSNV/MZqaL0CUBcAgaIc37NcV3I3SywiBqTYRNsYE/QdeX5aPy1pziv0MOFaa17BHeTPg6
925VVVbUSsGcRE3jykxNpO4Ymgxgp4DauAOUvJo2ZN9CpkbUOmnylDZuyyXVZmyzSG2CfFsJ41A1
07xf4ShCZbeHBGEFmSf1sST2UA9atIkushNaT0FRlPGl4MM8c9omwFrrGGKGzbxqL3ziWcPkXLaf
YGHNLyS2CKazufTO1rQc4gNXNS6X0nK6fUww+DPT6WUP68ap9ohwBuvQqzUdI4Ucyw3ITsvAwBap
Dvy5JGQjasQofsgp9Rm02yPjSjGbXVjqFlqx0Uzsm26Rwjwo1kOCG/jNOxLTZfI1TSwPoRFJJHQi
EuZyQZ9n1AF5W09fZBa3HTj61Hno9NSmAiLll2NRnHSPvW72n82VWJN0KYm16JTltuhZlpohpm7z
kVKmAPdpPDHRrTOEEUw1F7uOGh39BMzktQ8qK7aMoGHPLaN5rJqbJpuZX9KuqEhEg0dCFhnn4zo0
mZleOAWwRxQnBfmOqdSrn60lli7IOlcZge718skhguLBbtrR4kzutUnI1DC/Us6accRyCVAjliXW
aO4kuv1z7Zq4Q2Pqjt/7rtWfbF22t+sKARFstFzSsC97snWJShh/sbrTbknK2Sd/tV+zs7IT/Xzu
jbFjn62xpS0vdmugliVvxUSymhtntDoaQu1NQEnhgGeLIcxsri9qXsspmMa2EAEKMSc+r6bOuYit
iYGZdPLa2K0EulZHvib6Gs8bV7LdpsWThLnnDVPSzNHP1nXof/RGn6MQIDwKjnzsp/6e8R8Zg40g
aoWhsJw0qFGLNxH4VFg3bWJAlJOaPt473pg/DV1uVuedruVfnMUpvF08ZcIK7Kr3TGIdsSSizKny
eBsyc106hmi51hjGxcFMMEzcFs5U9BymZV4y6jNGeaXcammOWK2mfY0MySFbwrPnoMjkcr/2mzyH
yRjzNh7q+o7NzOFl80v3h5uzi+7cibMBEgJCCIK01EllnBsSYfgpO8KPZU67Muh6Ra6rPTdkyObA
OLNosKr5u4UI9GvLQZGkUWNIq02E4fHKmzqtPXjGGZHZWOp+NigGrhhoLM9rWZH46RBZKAJimOQU
NWNCUnzZrSWaHt1Q6BuEOWjXmtOP107qpkhRPH2SUR+jW0LiJFg2JNgMRpyqjg90bNavSdeQMb4B
FBg0a3pPwoc/w/RySFaN+2Y+a3qB+mk1dPcCCpP3pSCCtCTkhZAjErBs4xK1vTiXmjU8+JUYcGnh
zlZhTAcgjyjFtcdhLtD8tElOetmCQj8JlkFN17pH6vFupdD62S9M0s9Wlje6EoWunuKigP/truRa
0Hidtce2dJb44KcE8+4TNCYpA1KnUXtWzmU4djyRG0+ynL5wWe4pGqFG4g3xcBzzYxKVRs4V6XDm
aCIT9+buLmG50R6ntBn7oGmTPgkkMrNqRxqEewN6mfjPrmkVfVYsS7Qy3Hi8s+tqJVVTkikfrBJ8
A7qkDIk3Xl96uy5E+yJY9YngcdsZ3RoSh3T8yMft8+g1o0taRi+H736qk3ilSw2FpcYhyw0FnbIm
XHpbEgHvyu+6KHiuB6ck5jmlWVpug2ydLvPsmy1FZs82k+TSKM+cNGeRTs3J/qaKODZ2A8irKzxR
vIMcWfNDPkuh79ts8sszUzq4ouiuA0Kf+ua2XsGU7rTUIge0K6vJieCtV2rvWdJJ9tkWDrLPEYb4
0OabtD9DN0WJ5iR+2dDNMGHW04lSd6hxZvK+OdV9EUogAmXY4n91ayyhUZ5bdh92JH7kgCQXFu7e
U7YIOk4eKNomngwytsG0R9zT6h4BP6Y3HGqLSVZFDmdOIt9zAnOx02/F4vdPWVUvdTikDs1bq1mm
m2TNizgs9Nh8VllSpaz49uAcUKgQRZPn6fSLzisOMiBO9rTXhrE6Y8pfol6hBeZf1Px2ftQsRl/t
8GUkl0Nj5YShmslA/o70wYwsXSncPYPcWoCwS4iSX8EzB2BsfEWp6okpEIqz8h5QpnTRVkgC9OKG
SiTqNYQZcD4rgpoKum9w5en5cdxtbHU+K59PTh9Bv2emP/CkNQmbHIVhcblIVs5IjrQigjZe4zwU
LPtGoOho3FmNb9YhgiTCFl0xPDd1a04X9Zz043GWrYdIABREvZNLwrKG3g4BwsKauyM2O2eeEOt9
gNuxXgNjcRLtRljpvJ43mVO75ArGhIlZSax9T5Z6oA8yxxVRRXMv151DkNy4Y2sARNaZ3nfFAg3C
mGisG5uTEeJWii89YKbWOTvXHB3uTJ/Hvxwns0wCqNR8FEXn8/uVY/uJBKlkCkvS6E1S3hmg8mxk
9nA+z+2YHRSVDtQvlTRIxdSM/pfCAR9qsqwluwxHOXpKpjeRTGd43yemwuzLftnhW7Wqc9oj7nlJ
yMvFil5QC40535SVrVpfyFtbH5uC5Vhv5HdnEBep1l0NvWmTm+202KIxuXdfSVrWvuIWm3egIXdZ
352nAhuTtPP0jJBuvLlZt69Xa9mLxiXqpiZy3u/8oydLIJZiOB9p3qGQHBX/dqgM/cWmXUEMHatt
yknEZAACCyEoSNoUgNyT4peypQpHUimj2aanZZLeFJV1jHxvVGpCPsrWzGukjfalgT+Y5ljXsCk7
qFU02q/kvbLYO4/W6h6r0b/Fwcl5Kjbc3ag3VkTq0w0WaJ2MymFPQ966rXSbJAp95AgUjPW4Kk4f
abJniNWGXjpoZL0MDsDLmmi/Kl3IPQClzQyrNp17oYzisyTmm7Ygz0JoODNZPR0gAmoHIvPwVO6W
fOYZ9ioZmn5mfI+9wg5zKRdrpxjBHFdjTOIA1eBXr6pZ1MmarQQbBbLLljCfdc/D1SLARhFsWrXY
r4ouYEA7sMUIjNgq8c0vlSbInKuLzA6AXcVPs5lnu8V1z0ZmHcux0jkgImDXxQuBSdV1S9/7aGjT
tCUd/v5p2W+ZhizxlTsXXWiN6Rz0mTBoP2vWeKXSpFPg6Pry2UkS/9uwDuetq6GDn9hQuzi7buOp
YfTmx9dIXmKa0cOBwGM3jHNduIEJTfg40vM4FND7Ih8nZCizQe3xS9Z3CjnhsUmyfd+Vt1qlvvlD
3n4CMV9cjBOpyOQY9jRX2/tcDRb6d+KRCb9jIt/hHN2T1ttGaVy3x5a+oBvQUGy+NIIMQpL7mCPV
BPTIvjI/950aTM5E43A1epl2pRdt8WAp67JFjMV/6Fbn/8veeSvXjkTr+V1uDhW8CZQA2J7ekwnq
8PAQ3fBAN+zT69tXCnRVpUC5arKpqSG5N9C91m/HEVkqZ2i7s8b+LZurE9k89eN2hcD2Q+O3J0oN
jAOCznShlzUdW1qjHW0syURJyKq2O+02PFAgyvEycfA6m6JLSCIP3GrvtwAfxECu16dZWV8M8BI1
LS1aR3aT6aAMCndnpEUz1WG1TjGrminj9vgKalU9dlHLdFd20Z7woOxI9OMaj1bf/XraWG/dwc73
hMZPqZrHtj+aNSPEMlBN7PfhsJvaicZjDGE7x2heTI7gkt68RhQx68F8xOm7K8L6e8D3CwlroJvr
nIO5ecSUDgyjFKuwwG1Sg9dxPFCxShW056eF2O7DUXaJKAP3YlKMgGbrkdDjPKk1tKpyGuvOX2vj
MGW0lY7WuxPJc5MPP0oSWQ7JguKr6XYSpvxgTMXeXcfqvIr1hfyytwUW4WIFFe+mv+5qp/iMevvU
OtsfmNjvFRQewxfSamYNXkqnR3myhiReRR1136L3fgk1orlrCZdd7a0UM/AE3oIOV7vQJR3Lvlbs
Vut1+QgqFWfA6Vusw42gtmC+csciSCqu9CiejLG5YbqzT52/Nvu5Qqprz+V+cuu3moqr0+QLYmLH
1Uz6zVl3KD7pxMM93+TotmpNYAv61RwgdvKv/VLbt0u1mXTEEHN0DPccSV8imF4wHejlKsamnZU2
C2eMMyTptxGR/ImtKKqvGUdjo6q6ZAX9TcyAyvimfAZtfdDSemyGhc+KNUXtxr7O7mTgP+DmMfYa
CR/ib4odEf3a/zZvHShbJBvhEETNl6rVJTAVn3XJ6xVJ890hlY5cIfTOweJWF+wp+gsg5EcG0XAY
3Qaps2jMP4wON7w7WTx7+WdoGMc8mh5aP1ziXOmbhp1Ped6e2pjpMmB7pdWnui5jU/4euOP27Ab5
ByWmbE995hwpTJn30jKiP6NTKlSwuFVJqZmm6kTuGUtzbdn8DTBb/F2Nfq9VdEMyOyuwQ276VP7b
uExI8haDSq9au7Fzz9Nm90lUhw8MfHnaoCEduhZ1S6BZvKzgwJupUvh/xG6ljjNiHKquNc4A0/8k
bBTlmvwrryZpdSjCdjeM7cdW1syrfALmHE9eZn3algheyeknYKs9LdDvREkYC7MDc9KlRMKz36gH
TB0nq3aGiRQ4J+ox9hpy2oLMP+iBr9zDFTTToi7VjCuhvzSdf2mj+jNblukmD/y/MC/n3px/CKxc
L32n70N7RlusacW9GIb1mPtbcduvsIb+uOzZF/aDGx6ttkaLa5fBTd2s8s7OncPQw2D1W51TTx6G
98zbiu2e0bbQxofd8Edh0iZJVm6CYbJ6IkHI5Soq3Q+H4Yxhrzpmq/lCiO/jtrbnYYBsQdppLwgh
ATBbNaUQ6L/5Nt+U5DgcbLpTVq6yTqTevLKO58tRrtUcV3Jg2fPd5Wg5sBbKLYoktLv5ZnEqJ202
633Vo9gxr1nMr0Y2IPOsK3WkuRhpSGupmEavGYWy2yXKH80U1yQd0O04nYRTqCyZhnzDEcTWAhMJ
+1cTp3+DzKD+KOhO/kKiu0IZqfKTp2n8GFXQo1iRDyHRGmOjajaLOrrb5JpMbmelrso33DlAYHdr
sX4YWLSm/QoL/liyuwgOHlQolZh+rBqXxhWSbktH7wZ6z/lERdo7+Z3j6O9u88fDbBm3XaN1Sj9q
+9EJ73GcnfKNB/imClvjJWr8/Kbz6SFuo3L7kCRI/rM3h0dCzaxdWYHymXRYtXI0NUHfJlEZrmJf
LI75rxx99zRXFq+vvncW1tBwg6IZrfBzM8vgiCB0o+I7Upz//Z5EKv2BY3fx2CL8/txG3adntYdQ
+8UFPfnNVOnbcsufdQELumX1FwKYOV592jTz+jsbmodl2m6QNr+7jdU+uK7yPvzFFYj16ner6l+w
/sxsuwTU1+wgPVTurSdAyjJ7jkffruJajv9EZuqzAd5CSVSS+d15ttyPEopzsl3v4DkrMEmrUKN6
PK2qrZNVwfEX5VLez2NovEabuDPoaUxDIKYYtaW37zGSiZicaboW6tZ5IqiY1Zg0Gm4uoz5Pnpnj
SGDPENQ4p0Jmn8zcGKSEfHTmHmfVKN5Na6wYa82QeILytg/X8wALbFhdhe9HUZeW0YJDk9hdNs5f
dW/8A6UdY1MNcK0z41pDN25q1BMeIj+U3HJT852Lvt9TvHtb4ZEwIqNhd+5AGwzaW3eYtoYXBWfU
QtLT5yHZpGCGw19MCckWNSqjTUpe60trwauJYqoFnQHCs6L9GnX9DXvoH67NAHLf+OK+axJP8aP5
a1z7xuRnx1FD/E9rmffa9WScNVMdAz9IaO0OUCfMaPyM+vVAO+Rli2qLLZ32LF75I/2a7T6j9pvj
YMjFZcZsGUtD7bxB4karX0ocBFE658GUX+Zi257yyjlNpRATvWaRTDxn+Rf4/bw3aFpLcbDeoZ02
Uu3qk+0tL1amM/sKvOJw8ybcj+2x3vjUCPQCR1635jA13pYGA0u/FP3DbI8OtPlAB/YQ9MYxoKh1
1+BcSzgYnJJGm9ImVpaFqdP59ddvtp1oqYHIKdSYrMx76TYOqEVoK3GxAR1Fp7Y0lLkZUd2xtbdm
J296b3ou1xn30HJorTFtHX/9F7GkJEoDX8QYMZC/AHXHQ72Y1z+KX586ID5UaIUdB8Ieg5XHhDWD
dKUz8DpwYLMCf01TW3ytvdU0u6HeuK4gQiHIh/5ojD4Lkj2J2LVxa/WmhxyjqXEWOfm5ywPWcrH9
mg0VqTagIRlFa6TfFTDdrVfmxus2b0drHt4md/rbmu2OPrhRXNdGTqUVlxiI4AiUyney21T2Mnjh
E+xGSHmx1S8Ae1Oexy6qbCxY49eE1pZK5RIMYhEu0HseXcI5YlXSLvhHBnWe+AX+IlAjd28aWaIc
MaXS9v9ES7hd2mb+RSe/b1oy/N12WU9jFLZpVel/jdWpZJlLBHPVYVra9y0S38tkbfGsu2PGyvhn
tRmnaiqKh84qH/E9qr2xYhlDz/5KaMVpKJC8dPj35q6xKeOgIasErDREj3UsRzg7e7ScIZDg2HRB
5ssPDgfwutz64Jtcd3RA3ddcwNXKork4eYMR0ADeDpEc2VVxsLW64DCgkrwoOvyMDvgUihATu8o2
sZiR3BzZwjmXRPGc+2b4zSJyLYEA7I8q/89DL5+GGzm5gKGr/GJLM/G72FMsV8pxZvWRQ6Sk0SQy
hBIifKzLbr5tuFWGma7bHmAmonsXz6Ul9hsuOMZO/34DNnhuh/UyIvy5Uxnt6kVljfeUdjw7fcZb
3KP4kRbNiSN3OXljTyZnKp2/D8CE92SHsyXKpTkQHuy9ZYH5ix7oWHgLjh3zfqXBMl637q1vbTPh
ALYTbxzfnS6iDT6q34NwCk7D1OJ5MXMTiqI90N9S7OYIe6fLWaPZmKJZyN2U6xOuMNqfo3Z+Dabu
Kuc0OWlKnwL0SB1X7gf/6rwLhU0sqWWUT1GfqRcWiT5tus06Wvmq9kPvPJJmFF5Cgv3vg846j31R
vdaYVH7U4NSKUMiiRzNR7mXUt+yGpQdE6v/hem6oUAyZZXBH1/u2w7PVq+LeJaty3/aoWbXHKVh3
rW4wPgZAuV7t9fdGxkC1t8voJzSriS3VOHpLmN/NJmJwdLPRroY/SepKUi1u0QgjbApZehQd7Mu5
hTis1eegoHEKcPKNpr15N2+kBWLal2kUzj8r1P+Nv9jj1ZuTi2Sp9FdNn9qc0NRZ7wc9TtToZtMB
mKCjED07kzT2z/ErWo/nYxQN3wu2trj3lXrrZzMoEyNki9l5nY3yx1VhT9t05pg70TvYzJg6SGDN
+7KOhS7Xd1aIaQLR5RPrc2ZNRHVkPxkB+WKJ9AVtmBRGHnqu9O/VxHBEF+b6vLTzhv61X59n2hSQ
L3meewFgAZojQLf5cH127qwz+7+bP+evhY2oJwY6N3erw/g3s1pdzVvzaWDZ5Slau31mmIgkTNor
bZzk8/zE/Tcm3TyUB2nVz2iJI2w24s+KFzxPzWDRRey6y9ylEVSRTHytdn5VNrdLS/4a7ws38yCi
Kt3MHCt22Ww3LrdmuiqGzQH3zq+9hR+FZTkJnv0wpsHpR09IAO3FSRz6iZLN1/ULRZVdWptKHkUR
WLt8U/rsiihPp2DVP/VWeIdBAPORAKOf8m7TNAU0892CACJm3Rx3i67xgQVZvh+8vHlv2EKUJb+j
PBzSwVSH3KIusluhcBfDv/OKwTr2Iw/thJ7pZNX4NqwQT/ZubSwFwuoLbz/5bfbclcr9tIYKQ7n8
g5f6sURBvdMSq3Wj8uNgZjhwoUgpPLatyxLIX7TJY0q8018/a79Nm+fVzMNnKsPbtAuW+iVXWf6V
WeIFevDey4vHqqj815JKCwySm955Rf8GScgXaVAN1zr3WHU4B6aettgxs9/bxnkHeFMp+ObfbcuY
0gns8bHOVcipwz+iIBe394EwARIhzpa+iElU4370COauA7+8tWZYPwsJaSr68ctvFvxklv1dl9b4
z+w6r0+wlXqnZrawSmYlL2/LMIE6Q/Rzd/D9htUpEjd56JRnhXv3vfWg7woyxWAB00E0+CpzKnQ2
pgbGX5fwYYcXFLnZuMpE+8ZdM+ldFZhUSGbunpzMfTmChNbm3h3Lh3HVzkOwjICJciv3weKcTX+s
dos5n40e/E7xGZ0Y/E6T8u/7eigTPeA0ivtWLm9k4srYC+bo0ESe3tU9pexN2IPRrkhwyqEzOdzx
33rZcOkdNNZO4fwuhXhC0gYZ0Lt7wgWZ2vLwiU0e1eHEwOYoX5C4XYcXqzUO2KhPbTBe6PdoCSPM
3O4cKTRPydhNL3irAV+1POVkT5RxXW0Q9ov7KGtxCcR2LLqiR3R5pWo2ZzlTLo/hdltJiBxLcK4M
Li+ipvypJzWjiad5Xr9IWe3uXEmeAYRW7OWDc4fwDpO2Z8IuzG8lfMqejiDnZyakGfNAoKhkH/Ez
mkHvnFTUPAhvOtEtXJwLv7U/lsoq0qwxm7Q0w2speWcWTTxEAAooL4Z9Gfji08k7cQuMOD813cD2
Rzr4Bphr2+QU8Ho/8buOPyRjWWcx9N7eEWiBkyFUzXeopRHGlnMdZHy4wmaX2xKKPVz11VPUMZb0
wQw3gBCfmKJqo66BhIrhH+7UZmaPvO7wEvPDXpQZTHqHo1njSj3whi7nq1ftzqCH9JbbGFhOuS5D
kasoa2oAEzel3F+v4/QCdPhjs7ulktCoO4I6jDzF4hq8IFw1DQ4LyzmgEA4eF9VK7hFfud/OIGlg
xOZe/41UOx2h2UBw0OvmjeurhARxI+nDPEjbxr3p3MW4aNn81WQzzgqzMBHjPquHx8wZyrp/3uzi
nVhJSPgqEDsU10eIQG5PJ2dgNev6eayjkvF1KeIKxe5TVjTdaw62/2lQ6f4xuMsnWuyrF7uWIo5G
2zs39cYQJ8jCsOOpWJEQ+IUnboetazvmLmQHsRtupLxgF53MvV0F2We7qOmN0trytGTR8NHXy6R5
WzoJ7ULyG5SH6z7RiQVIY0NMBykROpOA0ilC8hhlDZFbddsLnwrHzUJOQrIi86blqEMqnrSTT2ZB
7wIb4sX02VPFmvhuO/wNrofPuC0HiZYYhwj/O7N3KfmCL7RF3h63JQd5dHl+UnYNo0rNKpI/wlxk
yLFGTUieLXeeGo2d9iwrqQljPNuIHt/hnCQn8Pp+lYDfb3nO/aFmyYnoODdTkVekzJAY3DaVptlZ
V96H15g4xC2lYFyW7aXLFzTJgdmnWngw3xk32SceO/WYFWP+MPrDW5Y1HCUDJLCx6/1S3rrtps2d
Xc7e0bTEeCidmgezJ3fGtyfrtslISYnnVS0DIKtJViiHPpN8ux0Wf84uzmowwcwbFhj2sFvi4Qk6
KFlscCqcXIIovjHAg2WsZXlj4L8DgC2zF2Qk7pMgRGM7oYvvby3EKWe/hP1RbnSUE3MUh7U82nSP
0B1qja9B1SGKBx5JPW63Xesb38VoHYfZ/C3ybEwdI38UlOwA6C0jlJAIp3T1DAKciRDRPL5XbKIO
2DWrMX8OFW8QE0oVe55tPpdWhJgTTa76LA2yOqpGXWgetu9s3tB/TuTnH8z6YXmq7IYmt03UB1PZ
xo3CUXTIZyKKGfikIlzLn9tXHyYibQzqe+3GOIFSGWlODV0c6DCCZ6/h4Lc1vxuw4dU2hJmn6xvD
gBZzOYvnXThu7T9HjyRDgP4e+77qYousy/016+bCeo44uIrQDGRw3aTP7pVdrq9kIAIocrAOabZU
K4k2km4dSqRwEIfz38KGxvIEzNAQ4eHOCOmih7wbv3uX+MJNOPM7gQ8Ovn+1JJndig9ytZZ3UPni
Z7RNb7wp+mBLrs1mL6hjvDNmYmQa41aIt4zzjCQmcmH6dgkPIw/IayhRiqbeoIwE/Q45Hzoy+4Rf
oI+SOZMlagTggoeRTnaQ1Wu9dcG6COZgELcRfbEgDytH3Go+Lb1VokuQv1j1+b6aQPg7osG32ME9
lTiLCdRNIGUyok/9bTpr/DOtlTiWzHoxpnXnrpgtnAkr6iVXvxi1Dm4D+5oXABqR4k9jpgg3BLXI
lZYVQn0lGkIqXew2C+s/QTyeQQqc5b5EKHdekVJCuBrrYheArwt3wYYx4j5z9d0yLqKGZM7sN5HJ
AgmWbSqS5ie7vDcsScgIq9x4YbjZTEa7BfpTktMDcoPZgY2TKJez6c7ep4+GGyJiqBx2B1GeCQyR
iSQtIEwM4n4oTxdTZMQ+nlK6Jcl3u+had8+Dalm5KFcipiU3i8CFOdZG6gfNlmIXcy34aQk8am+N
2Hvs6b5v9Ge0CdJMHIXTzvbVd9Ut871oreV1zXglGp1HN4bTFju/QDdVOnP41yqm6UKuMLEx80gp
zTgjOBeu/RV1NkB034AV2/m7SUrC7ZCBRuRj+ICGgmwrIgVw3g/GSuaQNVLsbihk+7m5dDelYgC/
ijGgHgpSFgof5304L/PJbnN1smv1wco2kAU0Az+4kqt78M/d6EIfgkWei2G9F1n5VMiyP9sgQ0jG
/AbQzr1HRJSSAZUDSxkY1kq0PCvPUfuEczdHWlZStyD9pWfG2ML5aPTtyv2jCIkA+3PibGKdssBy
MSuM0c7DUps6YByJIaovhccOuZaNvIWV7Q0KQh0ycwt/szDqkAC1iPNwTBCrxRNe5n8Emw8gSli5
NyoUL4VLQWITwagkZYaM4Yr3eBn146Dd6xrBj2AiuUCz1scRyKxA1xEsdJeN5p7ZkxkQmUkMrivr
xOvb7H2hh5XIxsUpWZdRoL0YmVrOBflePPxXpVBfyAc05+IwrGP9p49a0lD83ni3UEi4iR9t0Sd8
b3FH8bK8nhVm9AaGyzpkD9Od0LkFZkE5OkES2rUEGBm6DpnNzlmFlfWOf0E8eU3rxoZrzh3eBGX8
AHEOl9wq/ftqiX4aU71K6iZ8S1j/yga10YwKLu2npoq1OfhxYam3gEZVAirt1EdV1u2JFECrUTjl
9wyN2UM2gfk6T+yjFz0WNyuijzfKgoMijlbFourXa+qF6id3o+cO2Py01REDmBR3cwCUFOQ/A90C
X+OofhxLRw9Sd9xucprG1ES7B0nW7CZR7FxKsw9joz8YzoKnbeqNr0hYIxdfnU5Dc6zDYL0xms3c
4+x86TCB7Fw7y4+N2thRHBXuunEi1GpWPKTOSIxfUrpkthVe8V1mZnWeJ+Nzq53fmovrVOKLihFX
XUe+l5UouPuuLNpLN3vncEH0lgXWCUe+FUvbEQhlRZyN3p0k3+A9WL2L4TATjsu5nVZAjNWpY98R
iOSQHZNQsnVwyQNkJHug3dk3LKMrqRjlCmIClAwQsLjT2ZsteE+OraMXQUxEXXlDkgaanaV+Whfx
TGD0kuo2OpiUWeIPU/CrcebKmVqmKG/+YLPbHko53oVmec+d3vyU5JJ8crCgn1HmUjzNQKanIu+6
R68r+Y3tmnZL8Hay2aJw4gyyHA2QVDoyeEDRUdDzIjP7MpQV1w64Gk6Qc9lkRNZVvBUxfcTN2+g5
+RYPlSFemRaqc9YOv4p8rL2fUdKFs7ciygO/OxAvMWfrvQxaReW1Eh+Idpp7f8FfF5vzMIS7Efhz
i0dpt9yCBksvL7np3eo+GnY2k97d7DTlS29LxXjke5y/NZEkjJ2Ls+xQXWoQBaO/SKFSiT7VaD8c
8uji3uuMnVjYTDp2iGLrHnQ33zUi3239mKhuRBLYOct625m1d6a4b+huETeTiNBHFnkxpGgJgIhZ
Omqfh9f7TBjZqgEACinBkKtgOXCoQl/R8Df9lcbCwhW2lSO/yeBAPig5RzjhtwreETN1JesTQYIw
G+a0mdODJwI9pGXmdK+kPi+PBYen9+V0dfsczVK/kmQoVZpPgjTquiQCPJ7WIAx32KCGfje3VfOo
Jnc0qJXKmuYn0rWorkeuLy9yMl15sktpTifcW5Pcm9raslOjOtvcRe3KVsEONq1IsgjvutkG4ofi
oViCaLd2ncZog7az2RvSt519XhHzedsoF8s1rde+fZqWetCJ2KamuSWGCBCsmjSY5TJYInxDGOb/
gPUbXPU9yVk/POrrC5JBKA2h6b9KIlEq/a/mZuK+NKDdgMNMPNf7AL8dIKdv13t/bW2C7OXkhRdC
rAoRG1MYTF+b4vq+7bD8PWs7HJ8JX4LmDweuWe4aSP7UZeu2Lties3WHvN12XjCceWuKOCLc4LMo
UEjWHMboOOWFFT0CUWh2ClB6n74qjXQubDGzQ9brxksJD2+9fWNjhDrKMC/tH+kY3htSTBKI7eaq
kSwzy2wT6rtgqUjJrM3YysgIhdRz2Vqc3LS9ZMnH6NNH2iNvKWQnzi0c3PrHmUVPYqslTMSuhjvv
6ZYBeB8FUyFxILOBqiIsH1oTcJTXdHP8YzlrySO3rdgJOvCi6hwNw38iBiVKirVbPTbecmTZXAl/
WverRKN0lGaXX22J7OfHWgzBuidXibbgBctbT55fbb17ZkOIEE3ooTq0bY3AAClLRX0xNRdVwkMU
kT5vccAeKlPXQcL8hqgUoyK2/3pebUW4rsSNm0RjPaJIkn7up928afnbDQMQUaAdZFu1ULP/UpDl
AkxqOfKm6kYbeyCPgX2i/MXxYpimDT24szYCdf9Wjxe5uWWXdmxu/n0DgWDcV3Jb1TGyq63bzfCl
HYdN24eHfnZL74jgdamapBeOKo4zud4ZRwMKYsA+UuHiou+jd+1MdFLnoe+0F9nnPTcz6kNaqynz
JGxA+HMfs1D5jN0MvB8rXDcIXWEFqAPhtbBydlXpHhwpB32KSt/LD/RKIavF72tYPxHWXlIVnHoo
3NtCDfnw7mys2Z+6M8mXdfSQ32RlvsgT8sZteWYAaJnGiywcse/LqWZyC9CDp7lbk12qULote4M7
0z5MfGQFVRfFyMNrYMA7TZmvu5s2WMPvjkoEa68ROxETIAejS8sWSdw7kleSB+mkJ81vbBCiJUyn
WEC6gq6aFJg6/xQRSmYEkLDirzxm82OWVV2VTl1XUhUn0PXeFWQcrTc+C+rMcVrmXwAnV79pG8k2
cXQb/E6htbjvIYbMjiGrr9pHYjpLyl5N4hzBtJFk3gtsGGxvFF86t2hmUfNBC+YkvsUeMHt1agu3
d5+RKGrj4KnAWZOmp1ty57Xm2iRYRHLoYUw/OamO6GXvK8HZAEjceuM7/mdHpYAt9nIeKr9anzoc
teD3ZIBphsMF9S7QDjTEB7luU/baIX2bj8UyqerWbVzUKh5ZXnI/osL0+A7Qvx6W2reJfyS9FMNj
mKsf/G3TkiqzhyGncGoqk0peE3jzocNHB1w9PyKOXoZdIWR0N+WuWihwU2OOYtiO0OY1KK3+TTMh
chcLt/ILUm7IMz5LBhiDbBsmhFxm0eM8bUt1CDYPtaXvMYqQrSUGcQBOKtedNsWYJavTs0ohwdd/
ljFkRfD8qwhVdtwUhxH9VHge8gxRWdRr761jSMqPpBBqH6A8MCNyb4fA3U04Nqaj13VcY76yuKRt
NPwz3Y+EW6WKK9dPCj2snwKNa59swiwdpI/FpA+IkRfyfNpBkK29DLm7nzJdMX0YXrYmNp4DIA7I
4n/sp6igmnHRXaKjzqp3+Hu3vz7CXcE9/Z9RUnoJXyMjGm9b20JKWVW91d9R0+zYJ55j8hq1av0/
rlfT/GIVldLMepU1HTtW6b98TEsPP1qG3+3qyL9uMLfIhV3De0D24/Iu87O2+wiz/mGOZmfeVZ6U
1b2sVL3ugL7H8RaRU0X3Z7awg6CWtJ0nJnJO1f+4etj+v5vvP66+tP+7my8Wo/6vUTrX//5/mvmu
lj3bpS8PYSnOSs/HIzr/U/q//0cY/jccdCYjEGGY7tXt97+b+YCKEUfbSMYo176mpvwvMx+hO2Th
XP/xySnBHmP/v5j5UJX8F9unYVvX4BGSwf8PY10OcuPiB7OPng9e0HqOm0onKm1E6n19FKEciDox
g5+hEV2YgH8AZ7ieTx4jcKulXyWBmm+G6b0L1yuoh4k6pCyVXhScBN2K5BJjPX7ULJYVwEwwzTiM
UIaFRI90qQDJ/FysTnxhLvOfQiPykcriTY3QQTsjeRgu6bvP26zAUTW2mvyGO8c7K8LoYbgC65oZ
upJv2SBOoLzR1KADFM0jdmBbOHuTnb/1oZ2ttPni+WDLE5mbFnY/7C23W5/8wVvlg2E30k4Mp69g
ewcc4jtjWwsk/D4RkOlYKaTH0g2bl7K2iuuesT2gNZzPToTwK3OqITHdvkJU6ze34FnV1+Tn69kj
CuXGxnp4JAxwTtBj4gRByEroBU6u74wGtT2JwqQ4DtvMuCDaWyXq5ZLXldhpyz7gbnAf8wDYug9q
FJCWttHHOc42Hrx+sY/zLNGFMztEzGyDizijDxH4QdWHx9XzILMqIks/K2m0xzLP3ZsFpPnCfqEe
Wbaee2iqY5aRWeiO5naI0IlDTACq5KTsNb6z/M1g2cF81vXOLdV0DiryRarScF+6MGjuNw9sFmZF
TgfHN6K0Dqf+XZN6cu4r9Cek8ujgtLZGjtKlC5pTXbrLS1tP1n0I7/Vq4vXck2GAY6Utt8eNJ5Oz
uazUjgNNEuxpFuoJKQz4vUXTd9wrkslTYxHbwUH2ES9GRdqCafaXvtDHmvRqSig78wQar9N2KvEN
5Kb7fnVtp9yn7wYmsgs4kXs7k9v7nk0jBqCNgzoup57NtaPnJdcYRCauoKPLBxBjhwwTUfvvBWd4
jHbAPQb+CJnu4tB02dECtDAG5JMm09tgDze8mVSqrA9JH2gb/hjwzNb90XB9WBDytTsZcytJ+w2t
QzS4WKg6311vQQWMizOWcJPbOEKalutQs/DBoF8r1kkjx05Ujw+zb2RPcvOabr8RE8rvm1WWy23V
O/fjuuQDiTdV1p50ZQchQHThoIBCQnJpRG3dUqC9vQWeEYR3LW6i7jjmuXVTDZ75IiPf2A6yASxm
1oKYJAzJtZ6GyOuJe1jpOtd7oy8sDb42kSgx5n0Oul76MHfCa8+krC/7Jic1PHWw2z/aOUngNMEE
B9P5z9du7k0Uzp5mUiu6W2mrEKfw2o4guNYcwrr7+kB6dVcfuaGbnTW7xa0xzshmqcK6UFzsYgJC
gg9rw1cUh5gBxb7e8hBjxyr0DtWT8WpaTnNbTVd0ftbmk+u1NocSen3cNCgrYqeJ5pPvTd7JQVT9
G6xR9phbWT2kpH/YL4hoNJN5pW0rFdZKOChpUwsx0lk23PdUkuUkjFq5FwPz2+XBCMbl72gEmLxC
5Kex0kb1gOhuPY9VgSazkFcZ+aIUbmjb8dr7zbaMx9a3gz0ID0o+T+TqYKKKR73NFIx/YDYIwy1g
fOMwKpaZczi3vnRYtOh8ormB0/sf1J1Jc9vYlq3/yo2avMlDxsFBP6g3IAn2pKhe1gQhyTL6vsev
fx+cvnUtZV5nZc0qMsPOtCSDIIGDffZe61s0K4RmV3S2wrn9GfW2fuHiGglQsEqPXuZESy82K6Vc
iAriYsnTBQVJyJiqprY6aPgVL00Scc2ZpQT6zuhcpe3TyePYxWLmWMeRmxVY8DZOnVo7T+k99PJ9
nJwRFVtH0ZX4ohOaLAxM4bimZJy4zhAY/kKWbXrd+XXT4HZslB0+jgr9bmaHB9sI62NqK9Vj2Qzo
W1GAoRJmD3uT1/LeCq3w1nRAYhe2Wb7aVI4IuAxFbjtv6N//fmnCKsO/n9kBUOjeEDdUoR80/2/z
np9f0vf68zfNJdB/fRdu+R8l0eqlefnwP27WhM143b5X4817DSD1n0b7+Tv/u1/8x/v3v+VuLN7/
8z/echqD89/mY/z+mRdgCIqCf1+TnPN/gPf7P/U/kpfs6x9+7vfaRDN+U4UhbdBcuFapTv4LNKDp
MAMgyHC7y5kYYPCVH9Q/Tf0NWbdNvBgzatP6jgb8UZvwJSRaFCaaZZl4vXTr79QmlpxJjz8hKST4
Dl4TpDKTVB2iRz8BUhN8jwrOeoRgaruLkD8y2/eL/BWAHqJhSRCMF15CzbzHSbEvtGTPc+WETj7R
44OKW3IxCfGFbr8FCxRvHYJPn8YTeSdHqADCxGVje2iOX+pGPiseXVU9REfWIZtdsgV46agOEO7V
MS1lBufHjKV1Ti6j+i9fpL6RchvdOtFVTYpZgZiSTsXas10TWt7eKVZVvTFQ4dmXqwYpq2WdSCoM
guMQLNoNc94UKpfveg0kAeYfC6VZj9FiUVsgg90k2zGDHwpXgExuL058HbarMGcCfgihAeVL8lRi
OnMxoryNjM+Vs2ZKmtwmt9GKmOkrz/9W3mvipjwhgkj9Jb9qsbFIpmOyTtbGo0IcS7lIn+1xw7wH
2nm8uFNUVGlLvO51+B6oN9ltZS/uyuScKw+MuRZkyCx41vrgv9H+Uh4UJ8ICRGVvpmhZK8PGA9xP
PCOkg2m1S4YjAKet2V6jCAla+FbWoSeKfrYZRDCTN/Uqw/2EOb59Gt+UZ+V5fBPffxfff59/DV6a
b7//GrzIt+abfPvnP9236AUd9kZ/w0b6Zmxww/UKAm5zPOMr8sa1synjo6SPrztIp5mua2h6tH1S
pM/JOarXokd2nX+hGT5ZK5zCyCNfdG3ZoR2L75Cn3wxix2gvkJuFusx3AaY5mNM+D+9F713FZIYa
a1T0mP/M/KoqiTS8MlFsyWv+LotpLN7j2YdwZVdbS8NsBfUJVgK/ZMY6UFzW+C/D0u4cms0LOgHT
nkpk/j2+JW4OS5mzcJ67pX61qFy+z37JdRdbqPW8SSskMm/SvqIaXQQjW02AS0uL+S35rbRKL5wn
RlFmZ4yO9bu8X+h34yV4JXbYqS8g9a1sTwmZwQlYFduAtEe7RnmX3PjKm19fpeZR7pJ27bO1XeXB
wzDcDNqzke0vplhHODKwy+h0vRgY0+BYyb5biohXOOZrgj5WPvi41CLJrNvF8WpE9Kkf6BsstOES
tFutw8K1JDq8VFxCPZe0IKHNlachQI7A7mKJ/NnwTpp3Ko6gDZjh7/PmaF8/GxM2IDwPjImuqmZP
OJpPh0FbjvKuVi511+KbVxY0niNxwRbQfwvuwvNptV7NoXPf1iX4RuXcv5yUBeJKB7jmkonhNK3D
4LqoeSgt6zNdHDRjE72XIyOu5E656ijGKWZG1/Ddek41D5AE7hN5pPEN+h+JKJUMNesRLS89CsVz
MbguITJtJK1fatmFIZni0kEuw2xZ0d+0JmXrBIekidgJvPp2uxrqfRUdY7xJPv2m+OjgKkGDOL82
p3GLi3ihe0bXU9KaXZQ3afkNC+vCH1F6Dhh5F/kN+kAQFoybKCltFpgr4tijWmyzr2F+wH4EqbAD
mqEQe0HiAZcUT/qvV7S/eWl8ouSu7NQVTd+UfZf1HFNbBta70yuPgPcSY5vg/tcOqUOYC5od/y5Q
H3Xb4Ew3Gaq07CETDyJxCwrss/1CI3hRBzgiwJNgo04OGtkgglkIIOts3SYXMd5FwEGKdecf25P1
2LMeqov8Gn2uoHZgGrtgzMJ/ZFftqT59/2P+7PevCJZXJk9ImOYFrc1//IuNvX7PT+GwrPsdCyM2
gUd4LqxT8SAwyKCPbVbDwr6UOpXMUh1fueypj5XhtU5o29Rng07wKB/hX/lsgVvuqRKwmkhY6AAw
iFeVsbev3FiVAtRu5xfoWXkVbGxqeDFActBKpNwBAPnXkLMq4z51PfS1wBixFEdTizjQM59qwboa
YF2/4V3NCL1CAl/2yNV4b17tBb3cdoWzASrL0m5zbJnOBitU0i5wMjnFU9Kb62SVreOOFiS7D+eF
5IJXtpcl6T56eQrys+k/5Dwe8YA42daOEHghx1hP52J2oCCnWw7yKav0VTOlCCaVJWYuN8SUnpIz
bMvJHWNKRMvm/+EflC94ONxsb3DThs2jTthMoTsuavK1tCYXF/w66YtvvpHA02CJJcs9apHzNP0q
lvcAnF95sH+JEt1hw4ZgwkZ4YOCQbcUlxabusWsXOibl6Xr2QNsYzn2MYHarIq5Ud3VmukpSHBIT
lc6IZwjtU5pXbt9/631CaR5jpUdpycwwFPiMnAum4NRl+sZsiygmfQyvQ+xurmI77gD/cIl4DzpH
3R0kxqvhFtcXilZEhVJ3BYlAVB8ZpjBUZ7Qm10q8aZXh2VC7cxyB0jGSKysZcFaaX8H8Hn39Kshe
/n51evW/DHA1Y2r/ffmJbzh7D3+uO+fv/8G3Uo3fNAPdvsk2cO6I0Xv6vSWmqvpvjFqhPEOBIbt2
xk7/KDuN32hl6oLS06EmtXWVL/0oO/kZoZGqC4tKAxJBm+3vlJ3qjIb7qeqEZi3YHhESq8MC1Wx9
RlL9xFqfCkVAHOrT3RQOCGD9e6Vipadhhl7TGR96RnwLh2W72zFljXcWY6TtNBXn0Ymef3rLaM6O
fp79g4nTJQ+zpv7P//jYm4OtNb8SWn3SZPgyn/fHV9LWQZx6oEx2RdzvWJtxZUg9/GLQZV78+kh/
etK8h1LTsSjSjvzUDsSFoIkghcJB/gK758yVgzwOnqltYZiq68JDahr7PdpS1a+WU5ijvKiSaD1J
Gl3IMxz31y9Iny+Czx+DzsdAc5QCjc4iu52fP4ZQrY0mNBxl25QKU58Rv723JVgvu+1Qs7txMB3i
tokQsKsOVAZpGTr1vBAHhynXhrUgPYwDJtjFWPs3TmC8+DUPznLXJfUaoeO6DjvXc6IXuuEqISJm
UH/1EDhj2ktJ8irGo95spC2bbVvOHF6kGqViPrZTarrTbIdv032okObc3rfMGsAvKMPZgzI1gbM5
6dHOwdr9TZU9+gPdbl/nDXkjonPrKRXqREWuWn86CpLCyhINahrdtcMhcM6+IPEbd89OsaNbsLTB
QvroPb1kOudduzOtxnvNSQYeu6S7VdWhOei5Ul7sFDFLM6rmJSir6DSaQQx2AqVOQIYE8V7V+BoQ
KPyYh7D9CPGxjTHAPktIH+3eU2lOp8y3SKbBKzWO6VNveBLsjB1h0Aa9YJknM+CJhMgqCVLkjLY5
zynai2cV9z1RXq4xwjtaRvRtltFImNAylQHsnbrOV1laE3bTB5VL1JjNk8/xDlYFTIJ1AEsGtNZp
iWfXpCBOxLpLpufI83FWdqWX0eyEzaD0PfgEWe+zVozXeaM+5jAsl20l9pVeKCelmr4izvLPFton
mmEOo3p/pC2XYo0ui4hHH3dyNKrDJmWeu0GBZ+/NJNBXBLmh7aqoXVM/pukXpuaycGZb/yxvzrXq
qk4gNcFmg+TavEVOcdZSbozJuB8ndZ8JfafJkCCvNH3WLPFQBc0TckhKygnUqz2aqDzNPtxmKdIW
X2AAyJVWPUwYXmjY8rkGdSa2o0gZEw4QVaEN4weo7PIUN3G2pFl8h0uSOsRQgqNHHOVNrtFEbRLV
ee0DX7k4KbYtVJFsMWqlt/eWXgVvtSfrK3BjFqZBBPELk4X4ufYj5+DjVNrzHya9Js8KdoHCZR+R
GPSolrp3o2HpDJZ9boyvqNjlWYtEcOWIyiAvUUJTSAS7ztRUeNOsWDq3DtlDbCsRTyG/VhH5Mup+
ddIRvRCpzdkugZt8wd0x7BwTg1djJMW+UWt7B7iWcD9f6W8avZ7SFZ3/cjvVYfySReP0De+Ah8Aa
xtuoZW+yVc1HIfTqBZxNdoFz2+/aKTBv+sHvT2mtT6dQwOpIY6U7tak/+WwHi/wAK9Y51oWVb8ap
sTU4KPRAyJyvmm0xivG+KEPtghexOxnRiHjX79/i2izThbTS/j2R2slss+B2IviQyTLkJFiHWxWa
QTAAH6l0ZaEZRfNWGuJr27TFSyaaF2MoruBb0fsq3AD/zCYqCaos0y5s6Lfj3q+fs561C1uiWzhB
S4k6PMSp7m0rtR0erUHdN520AFI/mvP3F1OXLtuWJndyKJKIjXpR32sqDcF2tLc4pV1YKydVMZ50
XyGrcwypSOtZHCa7nuhJ/Xm0RrFp9PIrb4m2ggrhYidr3USnq1swMcC4ugj7eJXFTbWWA9ODZt+V
wxrmwZQ1V143bTUMEZCqmHdwTSLzXrTKnUdgl0w3BgoKVlqSQTv9lZjGdtmoDr77cKUOaxXxFyFU
cm8DMyFd/bHQaG7SbghBLijB0uu7XdtDTPO1AyzudYGDqw+s1ZSv++Kx7A54ItFqo5efUwYtyY4T
OZfRvrV9Zi26uNlMpQJygqw1dd3LbWyh5iWOqu3ak0RQEUV7ifXWjyx8N9WyNF4CDI95G2x9kQVb
aRbmtsb8gqZiGWGSWpLeJndBTXk4QUHFwLX1tXY7abf06FBtKjDOvymxErgjLEK/bBYKK2wn2gO7
uWWvJzNC/9Lq1caoELcFGMvBva26CVuEyUrepLySLDTxSxRLmrNu5NBUteiHoKkqFdpUlU5Je+3D
XHG0QnXN+UkzTYQB3VksaG10FRX6gVnLIunukiB81ex3M1fMRYLBYFNgHVt5AQlJwwlZ1y2R6ZaL
ryVZWqpyCWS9mtObTwPS2MFHd5x7dEJTFGiFSQeFGca5ytQDC8jvkFdaov57/idljCHmkulTSWVD
pMbNZEPx1KxPjTygtkFnGHm8C9HUd3lI6YR7UfeSVcnSUVTGA2Tkagnf3vXjfYEI2G10+0mSCrxJ
hw0V47ruTPYfau7vmn6TNCg/0zSLz0EOJUXP5KrwyxWzkXzVCyW/UQ2pXtqsrFkV9VfgUFclqeoE
HKtPnjP7LAWNPqlucYPjLtPLdW3W95HCNgXxJvdUUAGOMGw+Bpz4Qte7azgUKDnYH0Uqup9B2mfG
N9LtNY8Y20Yn7bXtsi+yVpjrR/l+1II7MbbV2oi6R4UeA/yQPXEcBsJ9eatOkiRm2w9OGC9PzqCj
hUEc4wXs1bBnI7CO92qrrG2mJAT/gbcpkGssUTyMSOfbe55dc9cfH2eeeuot1wra3gz6ACaOSmvs
9TifujWV7FUH+hkGlJjOuYHgVS9KdRiZqiWsCR3icJaiVgm+NIlyBLC0CJxqlRrUKgME7Aoxoh0W
9wJKRdCCH5RaiSScnembKXtlMSmht2Xml+/avCjI04MuBAZ9W+dyS6H61I3NVRjL9zgawYsaJiAH
xlUzbGvZlzpoApNBI/KEbZHxKIx67d7nEV2RH6d4ECXqMp/BW8/w0Rjvlgx9Gtw4KL0J5qAdkzIG
W1Smnx6N1n8C7CE2XU23CTgCHKEaJpdu67dVNY+JQ7IBIdMvZlK2y8Lhu4I0bzl3lkadb8jNB0ud
99UjG0kRpvZD05q1K8foWeZCwnuAfICTDEBNQdE7abTHUg+sYGdhN82l3APRM5dlnz0ZRfdS1JZ+
n1fpK5GCJQ1nI1lFWr3Muta15xBGvI6sKpoboqAdhdz0Ci3mUgz0xXaRVb7pZP+18XidqMJVAoo4
VFOgHQJtpQTNXklx0vDwOgRqhh3LEyvk5jeeIq9r0TaYY5U9uIKz8Bomlg3XAMAy0TVE7yJOQbt2
M0UqHKKwR6WcbJ1EPsgppNFnntgeLJWOB9YQPdpZdajVW+lkO3/46gfymMhhiZ5lk3TokY0VOlmM
Z1ARp5XRVTvbq06sCW4BjSCUCPOCYGfltz57ibynf4mbwKArZmNoGKwnjTEsyh+XOJV92tIcaeul
mR7zxrUHurLqTkmGa2D4DzZINxAfjp9fEJIDcNroxrsFUYMQVamcbFryKHE0PT5TGxwL+AcmKYI0
cttqM3Y925fJFdNKoJMSwzOjtxZdXUmMaFtexUW3ztHeTuWzYY8vevBStF/JeceKgP04WljR14a+
UKJefPW+asqVQq9DyAva89VQoApUii0in97/GmUM0YNvwwSqKlwXzdewh5cNZTfFAye7tV3skT5/
V3E5qtsDbqV/O2Ia1c3mnKasPyptKqBoCgqM+bkhNVogDnfdczKs5h4yAut94yGejQl9pS2rc4tS
qoT9Gag/2wPeYUQQVS5XtgN9BNSYFAed5yauGkRS+j4U5BNQf0UU9LHPVduls+xoifWfku5aK9+M
lC4QTa+23igTfw+aJxslmiRfg3GeO8LTkSZuUkRrDWnyfbKaYUGy4VZEH1piGpH1VoeB6JRgywgV
SeWNUcJa9W8pwtzOJguzKDZMt1eDhr+s7NbF2IHH9fEgPaXqBFDPnRy8+1yBCZC6dui3o4P7OJSr
uKIyl+PBlC9Ej2BDVWiTi2M32Xs/56bflKJ6IDGIKBD9JKP4SqidOxi0YcVxJE9PGasDTF5uq3wF
EWU7AWyfItfQgeblDtKW6si0fw9fYmWaByzO8+pxyugYm/pVJJ9VNSRNWF1B3LpGgn9yqpc+u/Iz
OJL+m5Hb67inC8lYYyBWT8DTIBjF8s6wETYSneOinrCS0/tqyf0EOFgaibOhhwIJWqOVXVTFGfet
i9tIbNI4hJ1lX+ONvws9mJYj8ra137KPEL5v8regKtSCkW5gh6phInGClWEaKYKGNH9IK6Y/aXPq
ycHZh0l/O+hAMjy1IVY6idN90c2i5LsRjosmuwsIAd0xN4ru26tQqQ75PHlqCPak7wm7Etuikrx7
hIJAFynOpFSUADZs/UGty4RRebr5v7WJNNyKrXhXelV1nlCqnxJZOk9liTWNhNh5L5YqSMX1JOHQ
pb9Om9DZ4dTRLpo9hM+x6tmHuDSiDe6z5vDrVoIq51bBv8oPejh4R1Fgaaal86wk0exjK6EoByUd
M+nvCoSqDHKscrhhb9gwdVdt/rAt9t68P5lsICZFJboLQZPZjrMKWbzmPY03727SeZ/jfd/y2PPu
hxQTNkLR902RMu+PCJU3CCBkzwQHR56HeR+lf99SkTKs3CgIozDIDPVXEkuwQKsDI38Uy8m+rmrn
EKaR/lxbVKpwKXTrZKtBc4WxNniLbQaJmkLNYIToJRd5VSkXA8Dqqw9D8L5tlOimgP97xK7K7au2
dzHBN2ww0+pkm/T2zXlvOc27zCnQmZBJA1UDFh/2+EOBXKEZJ+UawHD71sR5d5tpzqOeSqYGaLsW
hf4E09FZpI1/iZvvDVFQckn3MpnoyvW6iA5DDtPS6jy8pmxz0sjFDE3jAoSAaGvkXhXb3VD1eYbJ
gFW0yVYkDD4OCcHjpAg/xdgfuTj9zIl2KBXbp4B4+XxZDQQRTLAU/AW2T2ePvF+1FoBsutglrwLy
5gykYUo3k5JGp3Tq65TL6baet3T5vLnL522eNW/48u97v+H7PhCmT85ThM1hH0w5prd5x4jAqTsF
8zYymTeUCM36UzNvMgkz73f6vPGc5i2oOm9GscVkbx37U+TC3jadt6zjvHnV5m3sr6/eObbkX9fu
9x6gRQuQBidiP8SC89d/6kZaOGRHh/yHnZf3WNwM56m309CtCn2HnJvpZQ56vxHm/a8P+yfdtw+H
/XTLKGasqWM5Jru+zIHfGtRValxrKIXt618f6U+anD8fyfoU99iqSNPjCmhyEPSv2No3Hr5ABFTW
V3xnf3FW6seNyLwSIIFCajy/l7Q5xafT+tdKFZRRe0jmFYdb3T7o8yrUzOsR0gwHgGLvr6N5tcIt
lu6UcF7CRr9WN/G8roleZj9CPv6Wdva/IVA5hW9VXuffms8KlZ8FKv+bZCzqHAP87+cIu7f3zwKW
7z/x+yRBUbXfCKJQMViiRsG4I7iOfx8lKFL/zdAkCrE5xteyVJ0758cswbR+U9mkalwF/NQHCYup
/Yb/gWY7PyOlObed/ynh+bHT/VVWBiOOn25eg/BMWtiSfEM0NgKVzaceNj1RQ3iM81wrD66qPPcR
d5TDBr0mIWDjhBBLgHH66f358Rr+/dBgPib6G0OalgYO3Rbq/Jp+WjBa0wjIhC1qt7Lq8KXriVRX
e2Cctt1dup5K5NeH+7hQ/H44XUO0qUnTlHwMHw/XsO/KY62s3YwBxqbWC9hjIJJXIirM1f/gUBDz
Gf9wNOvzSuG1SSFaViHXVxXSNC2a+uweR89ZiFz/q2ifeSX417r747wczdBtW7dUCMofz6tOq1xN
1bx2aQLTZtCqdhPGifZcRnF62yi9uarQwAAvM4GzoK/S3V+f7Mdl8ffjG6plCgG4jtTfT5dOJwin
HxIFbadpp4eirYGax1V1bKY2WvUwUP7ic/zT4xEHRRYBei9umo/nC7egkBK5MRBor7yxJ2AK5qB1
B9Hb9sGBXvE/OD0OQ0KsRVSZ9umxRuyqA6VVr9zCYohCjwrURAFRuOZS2/aOnWz//vFgwQsYCyoD
LnM+/Z/uinoswiwEauCO9mCuG99UL6JPnFNKVtlVL+m//fp4n28LHcGa4dBYn1cgjQSqj8dLDOgL
OoETIAAn/RLXQQRegfw6yFThl18fSp1vsZ8v1c/HmgeaP52bA4QtyrSyctsMqkRM0xooXD13a0OM
rr7fnn1fXgY1H65xrrfnoh/0o1d4jvwfnDQXLFJUweCOWdzHF9JHDKXShBcyOsApRgvVM2zA8EBK
Sf/665Oer49P50xeFelgLPpICfRP54yWsfANFNDMlBwsCXCeF8akDrcNFmuAiU3/5vODiAL80lv/
+tCfVwaG0MgSkSPOtgkimD4VLJD/IFKWfuqmD6GrnAHStU/Kph1X0+3fPBArHQ+32TWiUY1+HkT7
OuwOT7EDN+5jnFrcR+SOWiXqaEsBHOn41s6OAw2pRFc/FfNO89fH/8N7rKqYFUgAl4ZpMYT9tCR0
oanhIah8OKBdeNACU2xJNB6Os2UJoaD6FWU8SL0ps/5i7fvDO8wujYkvz2ghCJiejTE/X9BtAumt
rEkh6ZKs2nKQisXejvYUpGKFJ232yyndBq8/7lbf+6uS+4+Hh7rFPpHJM0sv5cPHw5dO7KiRVwdu
PRlg93yNqYIHTVgrGhM0T2KqS1ubOYhm09jbnJI4/4sb6Y/vvG6ZGtw31AzcTdand56kUYQtgJjc
gSjTZW1HX0M91xgiBNlGBXaInTtz1r0KjervfuTzgZmSs1OmTv7sCirC1sdHXxRgOtR0jUfacWMl
YWcstOzsR61+P4zdjR3Q4Pj1gecz+nA/s6PlgMxIqcgEz/eP7znpFzRYRqDWVmTPdg+ktIJB/BJw
fLIaMq7/Ip/+Kl/sT95mW9W5hy1D5aFnf16v8A43XTXmtF2JGAHbZjAHkAwnUsci90WqN71d27eg
0sK/uML/eGTqT5vqEKWLjVL60yWmgdMcatrqroaVceUBC/riC5IbRh3yeKtru0mtT4kvjPOv3+bP
T/k5PxDb2KztFpbJZujj29zLEvw5jwTXKCtriY9ApTlqaAd71K5V31F2vz7cJ3cZq8f8sJUqHy2t
Y5P5yMfjhbkinTLCRk16y4SgOlRXlgzowFrYJLbYlqqjh7sLFUAXwcybnPBkker62rSkBJRhErPH
H5mC9kV9p+hVtw2l0//FZ/GHS497XIcoa3C/sc/+rkL/6fEJCLUKIs/oaU4SX6Fg4qIh1udbU0+i
LcYjnFp10Gz+4p2R358THy55OWt77O81F1Wm8+kasGyvbPxENVeeNWTpUtBEn55VrBrJNz1u0vJs
OXk2HMmmUsTBb8JIcyMvmsxNZwQa076JVI3N0A9DcluHOfQ3OpEYiFcCclD43HqtEGdH4yO69QJI
aku9qulZayVev308ZAEeNp38hOdOjnlGZzGe0OzWI7BARgiwVN3UgtCytwMtTbatpiLtGGVRYwmK
kiQ9a71mv0C5wCflNXXgnwq9QwZPwg4Yw9gPEUdHStO8isEc5Z4pRveAvR2GawFUOYcsokPMFLIE
zKwNbbwM4N2GqKTjWHeBroPg9Orcu5RakBDfkFMcrjPIJ+KutXv9HazusM2MbHwacV/P9LwqQxGC
NuCeDZIIl1baQDjrih4TtQfX+jKzqdodKF5H4I5KzY7lvVCOJYuATwBRWr84eqeRu4vReUMStDPu
yMayAqLYurrdTFYwPrWpLq4rPDdzTJ3hPY99X3Z7v1IYm3dDZZ0Jd0BLwnQaLedoe0axiR2vqGb/
GsLNQNcAXUIexmolujkIYgCHv6nkGGrIQ2X9klVppboYtJsHG0eYXFZRCl9FwVk/7KI6Gl4GO+vO
bW6Z/Zo2uddddR34B9h6BTL7MExVBbdEge2JfYOyY1BKKs3EpDrg7yuX0o6sM1HJ+TfNEE22kTj/
CJ4zFQb3nDfRGRM9MX/r2aHckT02ZUdLFaDB20AU5R5rneIienOUTQW/yF+rE8HuC2xus8S0GaEi
VbBqz1bi8AcmIxOcaKaqRi5QFkaqQS+tGWEQ2HLdA5SP96Ee+SoUEri6PPQ1z40o6vyNBuyA7NYx
ILJV1FjZ6GGD38eMBsTXrNOsW7YoVkJCXVVQl8yFzXAtx8J7dxylP5u1EM0ycuIKDBpEN2eJNKC7
04pqJPAWmB34955W5IKoFy9deWaXPwI+kKGrMy7MVgGrWYZKSyORJfOxgTBF9Hww716z1sgdyW9k
GyFKxZoJo1T0GqNCfCrpQYwglDapjBr7CleW3e009pDnvvc0/1BSbt0Opkb2dZA7ueWKUXj2bdFk
1bGYhlJznQBC+Fqr0CetmqhDDqumI5SULAi1CtSS2tOWZ7y8aQ3du+hJVadbKggcFUkRddxOZV1S
CKeFwI3PY48oywFr2spLRHSv1o73wPMMty5Gd6BrmuM5l3bwSMIwG8ClsHASTVuSO9+KBR2v/NX0
a55RVKjIZ63eGcN1JoBcXAKVIJ1rGSQEtczCr2td+qay0XJRrLE0k9dGnkLe8HYIEo/GwiydCxsf
p1wWdajBpLGs4RYXjxrvnVS0xxDICmCcMc7ehjiM8agPLUAJw84BvISDOouXdREtnZCko5URwwVb
IBZT5xChEsCd52kwbjInRd2S5gkTdHYckIczFvOvUQNpHGquLU94R3MHjL0TbDu6qs6imWzQ86BG
vKgOLwze8CWEnhGsWE3YPAWpbjVLkWSGs2zhZFSPPvwYxp4FxL51FxfMvuzSaoIryG5h6KpVUAQM
X/uiQUHWc5uTBOpYjOM78gJ8mZDzYoyFKlZJ6hjnFkkrxD1Mqx0liM/nGjU4q250pmbdSocVEcHA
Nuz3FLwGKh1MmrkbmsSTLMwKefsQ1aiDGq2Ybpt4tlCYGaqbmeXJcBDElVyXcA3tRWxb0LzqzCEb
pbAC3LIAQqOrbCyyBPS54+MjFXr7YInKEmhj2v7acfzgjgB08ynNUnZYpOfVMGC4bLYQApEMmZ3H
/DcY4sIh6bPVQ8YqhJq7pgVCHewwyeGrLlVU+EfIUiaeO7NOHh5Ddk/P3Bjd0Muii1lFmQOEIhiR
JILUox9Q2ilsZxsb8zia6q2VZf5b7QDswDUx0jczK3xz8Ug9ucvNOh93Mfe5jw3VGePN1DZdvcP1
Y6/7PLB4ptchCvwYjv47Cj9CSJGIhv6GdDLr3hnCYDaxkDPDwojfc2GlyJ2WqYEdd4GDdjPUTbYn
oJtur8i95rYY8u8mB6U/zNFyTOYiL6lZBkin3YyeTNJlllvKE+mS07cs1YYImSQAgC2pNPayrkGU
LkMM9fNAoxoUNOd9Gs5IIpYlH3XfaXIq5juy95R3NTCa67RIcQ+D9ChcQ7Owm0YqE6yFHkUorgKG
Tnt90nT49tC5kznUxS7XXuRxY/SQPoYl1RlPojbLmbP2g4oYiZBFo1sA48m8hZ4SJcTAmqKD+2OU
SAqT+iiC2nk1AiMu16CmHLSnXYKIoaiGaDXkqY4QwgmnV1/tlGKZFyIeVr7ZT/kKeizEYVmOgLVz
szNcS8TA4H0Tny07137ylpBy9kGeQ1SjrHA1K7eIIbHqOyiG8UvrJ8G+NojyWU19rvvYmIzs1eiw
bVGW6f6JpyCBLjHMqNdcL6GHOKUKnGBoZejD3khgwY4x/PzFMNmxOIZNadQuLJj6pJMscufjg/8C
NoDIxmCq7eqWyArP2eB6NUtSglX/q9LCztkoLaO3e5S88VU+5Um/dHQ51chJE8bpTEPjtzHXxx3S
k9Z0SW3S0g38eYeJqoE1FlQtU+emnpsvUxxD2Cbe9M3zIqb1hdqi5qhtMwa50A1znYv/m0/JxBgM
+9Q4jFbbJrtUJ9ts3ZNEuIdyNXzpi1FuC9gJ6iLSB4qFhA8cC8+YZYrbQW+59zGlr6XO4uL2gae+
e43ox2WuNEXP1J/ld0B7FGwnq4PMliSEfKKMCoS1LDJrTFZUTPY+z5QG81El/Gvijvm0alutuIbU
qVJPUBARTSftjBueKs3xXUkxAUQgQYSyUU0F3d5AslRxUNSarPdw6uRLbsQJVFeC3P4/e2eyWzeW
bulXucg5A9ybzSYHNajTS0d9a3tCyJLNvu/59PXRjrqWTlg6FZ4VcJFAIJEZInnY7Ob/1/pWC5Sg
ysxdCZAiW7t80Do03Y6YGNn6xXha+on70OfwXDznK6tJ0zg3hBXinQsoUxmNhnJw0oMl+srHDv7k
A1QbunbEpPoxlUNVw/FuzOGeVNp8bXahc5dNUUm2GzGNPRmBjvPSsxClIGQH8i7TOv9u7LM6Z4Gf
pI/ggfviBYIH/nyzwSOKxGJIYdbOyMLOBae7nFC/xKxuUf2d1VMQnbVNbRWXnVWVpwCOumID7KBg
FNMKoz9BkBMpEoLGdDdpqY2+PKZmhGrPGGDIWjCBT6spz8lHUgWVBa0va8iNQ5igGPQaLb2oOr0L
No5Wo8/qbTxuu6IvB5QrNM2D3egjlkL/YZopEVHO7OhJAcYgve76z4lveYp0DCQEe5a8TYhEy506
wAB4OJeTdJonQq5JDDS9LkNBUiXJXrJfrLexX6WsbBzQg3nbGAgxiZdcBv0QGDutN3Km9b6OwXcK
gUTLaMUzWSYd6yLfs/EEWJVB+nKG36YLzNl1SuvlTgcPhv1x0jRtmTQBn+ik0wpe8j0nmB1Vm24U
RAkUKxiOoa05vLDKLTFoWubE5QUycDmgPtWMPjGrXAQnMQGsA/oFoPBFEV1HZcOYKEuR7WTNxLgr
hqDoFmw9OSf0KuelAQ0y8nqOw7MWmEiNeGqMfMoEPLYKijGCvxf1OSvOICzDXePnabooOw3TmUla
R7PqU6l7i0pFxhcjC6OnLqYYtK1p+qJUad3sPExgR6+HQoU0sjsjeYyosNDmBkiozTYr4gENv5cn
VWGgyIpNlrosJ4UJS13ZrYl7EbIpkhMoXhuNyB2iqqM4wKDmDmXGQjirohOH9vdWr93IXaB3sprL
ETw5EaRFExY7E08Bq5AeOS3AY/awtDXIBh1HGC2rssnjRwJe4GsEFT301hxwKc/JQaAK3ChsMTmz
zjwdEh1ZjGSp1y+QiiJTMuLyCl+IuvMHvT5VzVBpKF2Iv2LIGPoNAgEEUvCgWUNKOwQcSNw0XFPN
GrK14VbJLtNqSTtXa9uHmJoI/XtVtJLASc3uyLAxLR4ot5UXU415sFDDVNhoyGT3EvVUH09NLav1
fRSWtfHiOM24MzuXtNMoCfHNleheN603pM8RbylfCmJC5opMGSDCelp/GDGZ6VZlLlDaIItOTNiz
zYSMr2nk2uY+aVvwiSJdDtkQgcRr0coVfZOfaKOdTLtOpdoz95TQcUtlETqjgr3vrH5wTwnNGG/Y
xbZM4BOqNkHiBInwmhyiS21yuxMQzW62EKU/7Uv0ZShES0ODC9sRnLpOoiG/ibsCXZrTE7i2sMCe
FUij675aqdScLvMqnrnt7Lvvu4h1An+OxYhL6torwcLjQbMTq0KwShV1kQvpQf3TPQVXjBlzHU4l
ND0S/1j6BoOXnpFYHhlLk97afZzqIa+JbzL8Ud9tF+xjQrmQScLubOCzrVAFGk29mHqE4+ugyLC2
dnrGikU4HSpASKsochumnIotXbtSiUxCFJ5hcGtBZnbgu4f6fTKDQVD75HhAEXRMW9OrTf5rqdWn
NdYe98QJGSBz6ILl0reGcNg0Bdo3iGK4LAmQliDJyQyDkAwSI17SiesR5Rnod8gjj0kLSAGC8l2Z
ibMKXNJBbNDJ/aYMpILM3WUoWpsxvdbTgAzQIIiACSrUFAPKXwc5pKFCZj2Dsoh/ST/KviMFEKGq
VvnGuVm3ymRgk1CNWBSkCKk1Chd7LU2A+pogynQI4FqAAndssAwXXVNcBK5qERAVEvUAjTZuHdxH
lOoqk46/l2WgWjCEMCaXWTbk5jaNcNUsEt+119xRz7tFzYhaLwTgGy7bKEWqY4HCqS5bW8OVT7yL
DyzHahmrVwSaBfR5iGBN1y3517xocR27J2U0K8UrAoLI8ZyaikiJyNTLdYI+e9r68ART6m6Fc2cT
GjzdlSRhhiyK2xGlZdzLDYAZvGZ5BhaWFBZlk4gUDl8mWWi7QQSMSLZPzCZy5qL9Bh5oIme8nRhG
wIP2ZwSEBQKFssygj8Q5+Uchy47hDOxZ2i5pFLTNWhc1je/cYRhe1UREaCeFI6N2bcRdee3pQ90u
c2aP+jLTmMEXFtb98KLRFLH0DhOZhmhLKti4rU9LFFmVW+JUNlRHyqKrwtWkVeReenWMDdc2fWPT
tSPxPZoxpN8RwqrzwpWT3OCi4ZHolYmp3+xKe2WzxQoWwqdCTc4yRUpki0b9GdtvA5+U8MBxyafZ
iZWByVWejnjFvjiTYoVGvJxm3w8wHREbplKcDi2EmmVEj/pajYYf3A6BWY3EFrkhYWIQCqGPOzkV
Z0wx8jlPK9MjLAB40pJiATLwQSS+seRvquGssULEukPOZA6JSHPlhtkKHFTXeBE7iqbw73VWYBrW
ha4KgCogx1pYsTNnQU+9E2x1C2cbFg0HFL5faj3mvVQnJnYavQAHLOEKNVuLSvq7Po4dfy1Yep7E
8LlJcYr69pxaArx2RpA+XGWIpoaVKDJQO6YjU7nUW0JIFnT6wqcBLdZFwKKWDxXsOipQymnEtzfM
l2ykq2RaiHHyH0Qaslf3xDCcVYkfo+rUA3U2mVoTA+suvO8hI+/XtLGdewJXBxPPngelOzQ7Oi6T
U1S3nNIaTye3zB+MPEC/a4D3egnGKp92BbY7uQvYSTKj1BZ60Kwo1SUrxGnc2aTnDlcE72LwoDeJ
ZD0yU+wlMSUQxp7JqRTjclODiMCCsUzbvPqqBJiaZcrK7Js2Juqr3pT5pQlskarF4Dis5jMbuGyS
UHXZ5xRugrURWNYZGHr2fY2NtPqkLAv9oWLKeTS7tCedkaSSe0JE9ZdSiUFeFCXoREjRYWOsIED6
9smUQJvIi9K3N0FSRjvT8iVta2plDbwxmBfC2hZMN4SM+YbtL6OoDLdtbbCHzSsW9riuxXRFZp95
MkZj/GKUAbacrNTEV4aPtrxhDR1gfvHA7wI8ZAFByIET876zHQvWUGNYjVAaGqks0oh6QQdKlg+7
ZgxAVMj0tQVzs1rXCvbZ0pxs7UvN1pANM6hYRPJjZQIgnZJSX5h61xpELLOIKiiY1Csm8jkgrcaY
gfEt0NdFG0Iv0o0Ew9BkVOPGClNqDdQesVoVqVRsXeOpa+BZq+YTsQ9at8Sbn0UbCGH619Y1mSEo
YdIWs1Ci3Ea2GTt7j2gKwOtmU6BcixJS+kxiodK9DZJv45dtRiei8cH/675qulVFpDnhvFoFvNol
SGDDu0BvLweeDMHSiC8TY8JJ0eZNlVMbq6WHOVTLjA3Zla3GrsxmF9VRLv7CUBdn8/vgX8Sx639T
mh9AHdfrqFhTh4aA0JWq7bcF/aYZzsLngOl9Gmk9lKOW079P+WBwd7rtmo56vo55jMu81dJyJ0qD
/ZRRpIS3ll3jikVctSJhi42YmvIdibKExuSfEayZE9jqrr/JFIGPiHMmm6B13xE494IB6kOTVtQc
SjtNdyDz05Iz1IxDMWC5B59QCnHidgz6txRsKncNgmuGXFLGhIM5tVaNF6UJqFS7eZxvgNiN6PYS
vIwrRgqBgNXMCVGPZIMelGCjko1LVvhQajUCdLe8dM2lnrMhFsig2RqGuCRcNRG2Y3pFR0DWFNRU
bp0pd+ER+mmzoMCbXkC6wCHTBdb0QC2H5pmjkwMYkJATrHQV9Z9qs6TSIO3gkRywzlpakU0GbcM+
BN+KoRHjMyb1yNOmauwRXjR2VCT9wniJGLAoKilz3HpI/sjYsJxyS/Z4ec/dEcUSBEGwL2hVuQvV
Tc1e5SyBFrXMrC0DAjuZDuAtWWEpiakr0vg0SDLlWATrpHD5HLXCrjz6LVLlO1YWOkuLqWzRawvU
x8uM5TM7GidyhmXgTygKBOQKcuOdtGvPmjgcL3HaeIRqzpGjGwb6Lj8j0ih1ts5ku+5u6HSyE6QP
xmsF57VqNlIU5WfquTE7oMm2JNBtIslHxeuy7OnMdlsNENhdE41BurMsX+0C5D9iodj+fYbMbZtw
y/X62jZA0O7ROPvn3PtmWEVISC49KzeAXzApeMsiDnTWL36UUX+uPfMshLs7g11Ddl+QknDHUuUK
yLJWBo8B5ilms1KmZFslwB9IBPZ9gvb8FDNknTj9UxDmKUEKmac0XABG90BgBbDbCecPsyzdoFXR
ONUnsmrZbo/UHTzIHQJmNYRNwtXwGmGWKWwraXfYvJIv1VgJtkNdDdm7iSbewpyghWfZFUFORytz
nu24lHfm5MK1m2u9GLHkACAw8mW88cfA+KbqWcE8Zm35aFeGs7VLh1Ki62ka/Q2VjnDUWb+FEGUM
Qu7oZRvwSIz+E9qG7uvQ99RJcAbmK63uy2SblhNeCqY6RmePEgjIHl5LoCZuktiwmvMgXjcaHa4t
7LvwNLYVmUKuP5XOLq1H68ZlZxQxjuJQwu3du4JyUO1fU+Cebiy3joJ1YQZ5uB3R9ctzVn/sWBIK
ct7eNPIOlCD9iXqVZIHefy+12AV/6Q6qVve0W1x8PSOtyG1e8r3uCSiJgmuZAqK8aAcYbpcO3nT3
JpdVrM5MwOzNFysm35SaQER1mS5lfSWsODUWNB4LTFMft03/0b+mQ4smwhaGAsygDgWVZlqMNpvG
geCMsD8ZGsO+1AcJnybtCDnBlvXzfP9Klfv/Jrn9/w3fYcpXd36m0/1NnZvxd//rP7dV+F9nT1n8
9JrgMf/JT92tA+hN8bkCBrctRAyzo+Kn7Fa5f1kSLhxUWVt3jVdMW/cvZKkOoDnX4a/mp/jfAA/r
L7IgTJtKB6w3k5hC89+Ibmd10K++usJianBVYOjgV6MJPkRZFFTtJJjPgW5MZ12zxi73jS3KnDZF
2h/Ry7x9H/8+FxQ8FPgseBH8HegbBsJmCOyGxkSwHd5mLTufCnCWXldgloikWL56Clc/f8Vrce/v
fhs0PgdZBUxhpIVvz6cGkuEzVQzrOq/ZW/dwd9KUwOg5Mu7Iqd5KVH7+NJpNgtIfv8+UBz/NDLHo
S2yezPG0CYVWV19bb2zvVC8FlmmiZc7nFHqsPVEFte7j3/m7k6N7UzMFZgaAzPfhlSZj0EK3pk4w
rGMry3Z0CKDPkY+S4cQKiUK2RH2ly8g5IV85ev741G8tAj9/t4u0EIewQLk9v/SvTy19QRaCksPa
06L0XNppvDNYoh7ROx2INn+cRkhI5Oy/eHd+4k9e/UKVjIk15s2AuxCzb9417ZnT59G2SEt5W82v
FHnB6CSgvcdXdo2vE0/XeDXRFe5+DnLv+rN/84uRVM+MarT0kB0PBI1eYzbRkOI+JXIkXmm5rS17
mjTnH9/XH4c5+C4B2vDxC6AuCOsOTuOThRJGDs9UOj2Es1TE4mwqE/hmkamNX5isUpBVfU2qFIka
lb1AqObfCSdpxJGb/1bx8/Pe0xYXjDrODw3O20ds+pULj4Ercdva3jld6j+YTW/utXbwn8O+Yx+t
pHvz8e//3V02FQMSHmPe6kMjj+OUQCkmDLK6F/Fw2RmI0fWPyIp+dxIeoGHN8KJ/nsRlnxuTy9mt
+yJkMT9TYBiP/uCFkbB5Gf1nhzYD/dv7V7VmEfTx/MIYAO0gbkS09+zk9F/fMLSn5FQRHsD76cxP
8dUXIkkFtDsiwNdDHHsrUq6K5VxRPTKC/+ZdgPbEIIfm0FXA1t+epVJJhxgfYltTO8ZaCL+DyNaG
+f1oG1SzB+IasBU2R97A34zjs4PBErM6bt5Nvz0r0YXk/FY1d7AnndSExwuTjTEHbY1xZBw/RDvN
8yFvAnpOPjqelX2gckzKwgTBM3XrNtSov7tZaDwhWTUJvafXR9Yt/INsO4guDrdIiUF0EroRfRN1
UV8GCGHJvo6JuDhxchEHR97X39wHrJlobWcAPi3EeR549YyniEADapjNurIacZr2LmaVvHVPe1MG
Rx70b8YfHuS8dnRN3WIYOnjSDR21Oh/6ce3YACeNYsv8chdq3anQ/TNSLinBR2qdFsE+1rzy346x
Nqd2mU0YYaF6zWCz1z+0a8HLCtp5615ZPk04L11TAvWPvFbznPxmiEUzbcwZI5RpTIs02oOzDG41
13Ka9USKF735kkqwLgh3mfx+azja+uMvFCjbP07I7OVyNzH/oFGXB+sRKNbTpKE/QrujjGaZDAls
b501RQcKsvGoYjqBfCnoMoBvjIcELExC1X2nFwqzu93rbH58EvLyjbT10T+VeotoZijt9gzYtCx2
btPlz54PyHzVOiMCpCQhQR1gbU1SR0ToirluLK+FjTbQmccIAOaIIj9F7Y2XBarcmhF5GeSqYwKm
rpsa11h5INYqmg4PaI2pKSaOF3xK20TIpQyZjFdtisJ90yQgTZa1oM25jiwHYDWu28ElGtqa6YoZ
icIru5NRcEXJJB/3U5bbYCbZBxr4H+jxLqCZB88UjsnYdMaJ5gl0yXyXURYNl9jE29t6ENFt7HgD
6YGQvOCXawgHb7MuCmsYn0KmBdoNan+r0ukYIgqnzP2lSREQEnht+9mytfoEymwYE2mcxwVkAkML
IUja5VPigYMH6RtmSC4VJ8qDEriTZ6noyWvAWi0qLxy/1X4agTvWk/obkU9wIFsGXX2n+Sb8Bs8t
wzMieYguSnnW1loz5AQ6uGPPh6ooBpQct0DTLiQl75wul1HnZ5YqppaWrzO6NEOpORtAhP3K1OHC
WpWxaCgsdUs6l8g6kpaJY6WsQlAS5MuPT2Am1eiTPC37YtOpo2gdxvR+qDm7X306CsGJAMOu1vmE
cqYyPJ0sdEeAJDMG9dg0MHAWFQE+0RpWUeTcdG7ZRfQtpXbtaLEtVrlHa3tBwhe5rg4peOxckdxg
lhYNIMzBqdtu01QlLdHc8d2nwoYlsa2Ghq2sljhVv+jsJtROu7gEggtNqW2WWSM8Yna60dvDA9Hd
ZTkl2mnJTUYfQwk2As6MS25PZo/ur5BgD6Bfyfa+Ip3BqE41WUKMNbibd6Q9D/mpk7UkLhhTXDWE
DJrtZUqX1Fz5RKn7q0FpxWNMxBmg0MSnfJr5g7wMOy88G5KyRjsftNl31gDjI4MdfgFkH/Vnf8wQ
DxGpo0o82K1BWTn20FlWqRMR4E214LlxqKDNjJPmiXgsi5DceXG98Ka0+o6dSbmrmuSk2xDZZrkY
ijKS64BOULRTFIg3Vq2X9u2AthGbguNE40rmPNp1ZTZquJqGaSIXzZQ56pPGaM2NSygPwbSFVYMl
aHSkUVS7as1a0YBO06UsiYJeNJQunJPcwecMvKO0e2SASaldNCNpUc/KL4P0vh5QfC5cuy3uCzu3
h0+Bn9XXQ4fHYYFqZB4r4L3y/hbe5G00izedjy8IXKJcGbiWhFzpJ0bbWhPxzmgvzky38R6NmoIg
xdkocTYYwOXlj4Hzf8oK/5k9FO+7eTdPVf7tvwA7wKSvX5cW5j/729Jr/4XdCDm8g1DUZdXH0uhv
R6/6y7ZNNg5sU7D7ML39MvTKvwxsSjDnHUuC8FFMrzXfcQBTU/B/mVhZKPKyYqMA8W9qC2Ke0H7N
sJbJig0TIVUMlouM//JgERHRGBXmnDhLV6i+riNXnJiVj1KyCdcdI8CJW4WIgduJtlihWTQJovAC
kaA8DaOYxU3Vr5zCDm5xe5i7iSRRp1fNmU7z6xp53tWrm/ubaoHxu6vlvqjZAk2t7xB80TvUGHO6
FEuK8vWDlyUUlYu8cu4KI7f7RW6S2ruI3BOJEDFnvqIxFHQVpeRGReKkYTatYW4Z6SYKDGdnWJCi
kyBpcPW5LemFADJaoh5G7VuMzPhCZ4d6EZUoi/CxzOBKkk6uA1sCBM8n67ZAV0RYmavhp4q81CL4
Vnov9CQopJM2/K2BMXoTlBaQDWlr8RWKBn0ZJqqQFMi95Isbp3l4ZFk2U2MPnifPlLXF7PLFrnK4
OG76ZCJ2q5RLn36F27r1WQAB46wTfljvAtYny4AgeErGTm+csFQFdFOjebgh2iZHdZWF9FP5F9aJ
PtIOydBOX4clQmTUgla6Qh1ybCH5wxr09g20gNJwsbOFhxLCwXJeN+EnwjEQy4rwx9sm85ITnVDS
Z9YriHAqhvtTXRbefWiRB0m5HTEXSeXfTS9vGJqDUVQgS6pzRZA7JBeAIRqxhPr4oJdG8+ClRYH0
wItRoUIbCm66oh4YTdt2WFYQZsCCdWOxtJTrWfzZEH2ZInJHFiw2SKGfjUALq+lpAPHCBC/tZMew
gzrTyhZ6nznLdmToXqGtK66RljSUWArWi0pjaYh8OLhTdJg+YTWJlp0dpDdNqIqnVudnRNYUydXk
Fu0uG9CzLAdiRT4Hsq12LKvrF6YmCPADSDy44CmR3x19kXPDUtpV76rikt5kAvu9EeH1x5/YPFAd
vkCWg8N3hkrMH9rBwh56akU4NeEJvUELtlIesk8VcUsM1pUhGZmVHa97ibZAy2xnneGy2qDxNG9Q
8CWgTYH34VZADld1V6FCNYZhQRfoMnzAdoljlJc+NQzgWEaD3d3p/ejcHVGYLMrJq4J1z/ryvPXy
XYHer0eeFPKQdJR9+NegRvaiOxsRQyCcTFqTP9KacFlC3FgHQcwoTX7WQ9KBdNzERCouKCoG5xmt
+gD7SBzd4gownAVtYKQJegTvrO78POZHjSPY8V4bzxTCVVGQKA1PlF6lEdD/QJ4SL+Napntad/W5
YuFobyRu+QtIoPqq6frgNO/7AXLkAHNjNSVmeRak/AvL1obaEkr7Eg3csMpaMOm7Mr6WbYnCz4Vn
rhcjWm/WMY+IOemF2eTz3lbOQN6jCrU9WD8EYAJhJsGv0We7JIjCTI3kRk4uzbUjz/43j/5HlYWW
8exTPdj8JHKKbR3pFIw6Xq5wrPSzGP/5RYlneDv1BihhK6mh9Qb6sVra2zrPPA3hGWSOFIYhXcpY
B/UDiDWOR4AsfnmJJcAiQ/NzRCoLaQtyX8PRPcE7XG4tq0v58IiyhVS2kmEbnCOXMdduwavS13p2
hLT0A/ZwMDaxvcbmJyjlz+5V7tir7TwpmfngJKNYkvZrrANTdduoqKuFFypIp1E/bYzCsJeiqCrS
ItGJ0RxP7hEBNcs8qHE1GJ2+bSvCKaRv6KdaiP6IhSreTD2ZyaSZ8czyABhrbQ1HZgIl//k0Z4Mi
yAw6pvo/iARja6ZVHNBM8zQzIg40GikBCzlmOy8Wt5kXNDUyiwr6S5JqmIviCn5c8T1II48oCCvo
MDX2LZkjCTgQ/gkT7dKMRRlt7KHwQebL8GLUy/I0TXMJNA5RMdnzWV+uKyFawsGm+sLI7HLlmYi4
Le7jY2KpcSncHmJcjuMGYZiOxqQaxxepd4QsBcPU7+sK0KnXX1Iy1fqlbqvwTjZQERd67FaXKd/1
514ItrxhVAznaLWY6FNY00YE8NdKkuECJjJvrj4uKIySAl/5Yq/ZEKHQyLiwH0zTJMpcFuEG79C0
q2JGKtOox0+ycYJb9gjiUxoKOSxCGYCK0+zJuEEZRnpwZQ0nyTTaZ3oT3iM1aJ7QmruoWWtMjz/m
DbqfiMk+/ix/N6crPjEbT6eaVz8HVZA2MjMUykIsjT707mQrTCIXshZPD+TCulHIf1ETL9nr2YTI
TeUGh5sOE28qt2Hb5psk1aGCi2hDyiuREyneliqxgkVRjMfqgMZ8LQdfjKLLMvuPpUXdZn4rX30x
td+NBt46pg+o5o9laTh7jTgwNI1ik0U2qQ902bY6Tc81Ccr+sirLz2WHfcBFYb5FXIR+ENLNEgRY
sMzo5pw0bVfuJ+GQbeFHG+EE5j2ODGtVg5Ii4kRUN0UQaesZmPA5RhN80aQ2lFXVpjvyw7RjD+Mf
IxVGfiZGSkfUcGnYGm9/oBaGnpOWPT9QEDCRF8JBHjb1j3Jo3LMqZScv8nJgyloZs9R+CNe23XHx
LZlF+CtedKa1Y9/6QfOF4ZOLct15IiViE2/ywSq+cFIv0+0Ue11mRldEHHdr+IAtGSgk1zgi2YUV
tqTG+WQTb8KCH0lff6zwPJ/jzZM3Z9iKS5GO6qcBIuTtjQnDqEHAT+BlUfTPVmjau87txAYgyXRk
WDb+sUbhVJJ2Lb00tlRsXN6eaqhHzIrIBJeQjZOrLlXuAz+M9TcBzVsJkf4Lwk0tXjaZVVyhaam/
5MrwHzDS+tXKQ9i36CxL22OKRO6u3ER8jfN2504Nht0yMTuCtkadClSaTNto1v7NEvg42qaMmXTQ
WBFVRo1vqBrdAjJkXj1liaKGJfSwPEVSMzhr04h+7rHf7WpZb2uTPx4y/V9XgvCxAb44B28em7hO
D7NSX/aselbZQIAdXc4Mn78z3bcjlcOebMSbKqfGMEU+OMC6Ny/zzlQpwtQ5786KqvOUFERrlUEG
vC0TjWaVPQrtq9+H9a3Qir3eVvldWuGOw4LZ5dZiTJ3qqTQn54FUM2vTIVNBvZTELLYtuPs9tDHq
ib1Nrg1FphUiCXdJoHJ/aaRT8dJXmvaiu2n42aeaSOwLSjbAf+orQmxW1QXG/jPEKna+0PLW3quW
gHAqrfGJmJqERC8UtuZCOp9T2SWfikFkydrN79mldWJbBDXYOxFxJt2Dm1LL8GeJ/X/KGv+hP/Fq
EvqHXGKXZ/5/7ed/3P7vm9d1jR9/97OwIcg2mZv2Nhs3cFmAwf5vYQPuwF8MAxDKeJXov87D0d+k
Min/YqHHMMHuwqARPnej/y5s8H8JyDc0FcgHUfPf/ZvCxtvRSJN0J/iPe9j+0qmsk8zQARhA0xdP
py7tHzbsr27G1c9B7X3Vwq+DHywHuxGjdil7fd/zwtpt/VCE/knnyvXHh387xfw6/MEH3qlmVHGM
O8TFpV9qC08/Vh54Wx34deSDWdnR0Zi3Qavv8W6gnB8w99dkOREkMJxLS4Pd/u3PfsLBZj5DESe9
iRNVzrmozhR+oI8P/N5zPVgD5S0i9xDP9L4F44l5mocKlt+Z/lWP9r9vkHOw9QkNp8OzNt+gAWzG
Pdv0jy/7ANn668AHUxVcVMqyRSH2AgGrafingJ8X+Ig3PcpJK+4u23hYWAO9nMHfUTm/UlANHEwa
FJTPBte6JNkVIJKzd8rmPAqIddJPbZKG8UMXu4+vcd5j/ZrAf13iwd4rLyynUzlBM4MVfRrxgRRR
sJri766ZngqUcx+f5Z2X25lnt1cLQ5F0gp4Bd1hkXwx6ZViJPz7wO2+GM//vrw7sZ1pVJzVfvNIf
RuI8SA5MnSP703e+m7lC++bYcGAbW+ei05Z4C2OtJlpL4lkFl3old15+5Ccc7Nl+PYKDL99vcoS0
yaTvLeObPdR7VCREFJOwDDV6YXnpNtEw9uS4LfLkNNetjS/ae2TZhJy5S9+hCwtIivQRaBXetiVX
WVPTJXSlFZ007HPwiX1ce2Z2zsZq5TgxzPq+2g20djoJlarQNhKYPJ6FbQVbwugSbHUPw/hYtA2e
aWvvFefZSFSmjJn0A7Z92WWr5aACpk1O/G7cDhf9EHMlFhEipzlok6SM10QqoiOryMuEciXtk5o8
zjrGGtl+YWm4sqsXmN6LjugDk32ap16GiUakF2GdSxcOFSV09Y1RXf/Ze3IwBmZ9ZLFQivT9mN2W
1Rf2xCI/RgH8sfr/3Td0MO5FEVXmNuEbmo3P6YSjvaGEktLnYWe2G8aTsQHzaF6FhD7C+t8UmbU2
gGL0hBkXAx4og3SdRLszKn/nNO1p7BKTzFy20tCijG135EV7W0f/9Z4djKLsoMq2qHifuw5ftfxE
9AeL2C+ACJZ59WnWq8coKo7c7/m3/+aeHGLH+CyHSeDA3huO9zhGgu02wq9q6aHRmEAzjck3ESk+
LWsOlE3pmgmE/2pvhM3KIyiya3wakvqjn2DHCvBS+rzwlbD24DeoA1eLOCl2yqO55prLLpxzqnAp
RacuNWplfqaxsgha7UxAnbGK73iQFlXXL9FsLKIYy2qMTj3NtxKbJd4cwoxue/GASsyD9Gx7d078
LRf1Im2O6RDfGQAPC6uA79q+JRpgL1ucBPoAl2P58Z2W7x36cAQXtFlBU/BYfQtfYLKcRQfImcB/
oGNeDwjXRcW8nyFlICN3p+DGA5xYSXQGFY49e3ocMAWNwmJ6EWcRuHa25q2w19lMw//4Kt+7yIMJ
wM4jo6TMMe4JnN7BAjyPtOePj/zOBDZrdF+P0m4YtR5p70wtwZnlwg+km2W8zPaSVBxZH8yH+t27
fDARFJSpQ7dnkmkwJccPXf9kaN8+vvr37svB2A/UvIvrkffCxUbQ7UbryIT73l05GO8KyJwRfAaG
JIYRDwCIqIdFSa5FE+zM6vbji3/vvhyMe3aS1Z2oOUnvXeU2zbJn+9i+9737cjBW0c+zp9wf9X1Q
rTJj11irjy/ZfGdcOmwilm6JmKob9H0hiHWLqm3mNevZ7pQB0LEQ4arwMx7ahazuw+ikFt4yys07
2jsrVfjYd+CjkIyEgWXRV/Gu60LoChbgp3RlyWrje1g0qbxp6RxmSgBNZZ+E7VUdDtedupCU3er0
qYYZoY0njbWE4E8bbu3qm8J/NP3oyJrunZt3WIzBkj2ko6dYFOFvN8oNPtM/PPLBWGMXY12B5Zo3
KTfReGZgWPr4ubzzvh4SbYuAsEFg0NM+rREO9fEGYAR0i+vBo6ye6Mee/u8/ZPtgrCgb9F3Sixkq
g60GvsA88iG8d/Xzg3i1Cm3xuPHFsQCIMZ5P/tkUPU7j9xEveowL6eM79N5DPRgpiHGf3bPetE/8
Z0L3PFKx/+zAh0NFVBW9TJmpacB1ZHkcc7m8MzocNqPhbAilSPnb23WxsUW/GrPgUvOPjMnv3Y6D
AQL5XlUbIbeD8A2acBsDc93H9+Od6z6kWfqx7uV0G6Z97t3i68TExyocQcHHR3/nVbHmzcarVwX1
PJxommt7CyGdiu8G/SowQyJp5EL2Lx+f471fcPCVhqMB42KYz1HtGvNexRiOG/vID3jnxv8oVL76
AWGeVOjE+FJzSBR8o8f2+O8d9+DbhCMA4zDluO1TAgbk2PLovcPO//ury8Vcp4Wla017CJ1EzHvT
6uN7/N5xDz5HtKk+bVoutzED6qC3tX2s4vv7MerQFKZJZGTtfGDfv+z0a8EezDjCTX3vmg/ma/R9
2AF67kVGICvIjPzmz+7FwbdIQz/CXcIlu+xrJgyYR77Ed6730B/kp5PrN8V8vcFW3cBJ+aPLnaMU
Xr8SGMBqGk8cNg7PoU+B8viz4x58dnHJIrGqOW7qXw+w9ftvf3bcg7VzQ7SqRwOIkV89DfF5AFrh
zw588MmBvCFoMWcMRZ2AejuI//BGzM/z1TeHkHPyks6c9qZ9K6fb5tgGdr6Rv1mHH2LS6SuMmWq4
EVFxbcfNdUuq59D7K71yToZM/eFdOZgPcYJ7YYSpdh/owA20U9gWfzZ0/h/OzmvJcSTLtl8EM2jx
CoA6yGBo8QJLFdBa4+tnMWfmTiQ6GLTLhyrrqu72dDpcnrPPXn/vpJ/GhVrwssOEStxNwaIZN8Nw
3Vk4F8qnAYjiMFaY0MkaknB0EV/99Xj/FeR96m8rFFFbqrQ78miAhepfd4ucZ/CUSUJGHbNf9Ok2
U7H4u7B1ntkvlNkC7JtUQr9tDbu0d7VsPV5K/54JnCizBWgGWY5WnXGYrB999QE+aTViu6UAsLOq
R9Uvl2FzvGpJKrMlGUuV5HWVMfFOJpTUPkrZz+8bPjXwxdpRZmuSpHVhNAVrUgTuiVh1BX0uK7Tl
962fG/nZaQjY3aKonrveAFNPSlQneL+u4dlihOOu4OnH0HfVQjfWXntlh2dHYYM0JfMGk8spIr8J
yfm1HZ6dhSO6XomLDHtfcQS21LYX0t9nRnguz6oUHFsNDOc4C3cJ1T0BZfrfD/GZmSHPjkNMg2rF
Ou0elgqZgIdtCxPSv7SbznQs/y/qODdpB0zU+9gyTzspeq/H4BhYiYO58wg4lIrshaU95RgplDGO
shi9jmDbfek+kaj3XypYcuKRvQ4xxPz+t87Kp/6vN7OljH1qLigVvak7w/EAUKvYLoCpbhtS2KyM
JkJzadyjuL9uz5+LM8AD8ydgs7XzkuBYFvltdWHTP/fZZgt66CotKBJ+CTZcEYUfuXcbkPX/fpzO
NT5bz01N6qo9zbZGkZwywUBGfAgF+cJXmCns/u8rzFZ1ArWhqit52MkVsZQOcx4oipneOkH+7kHb
FnCa82VhK4/tDiWOnWqRWyiY8qrQ/QrD1mR5mUvhAY9PHEp1OzbEbYMp7Pc//txSm+0Nky7Vetqz
hAMRx65oM+CRdl3Ls81hmIwy4bLCroMSLt9kxoXd7Mzn+qvz/3RQq1Pu1W1MuyF+XWgo8O+x8Tm/
MB5/l+oXZ8ffpf2p+TKqRmyhaL6vKUqLkmU8UsGigWSkOk2eVkOkfFjRi9hZi6j7mRmPqrzSej4T
RJOs/J1QjNypeO6+qFO6qOvYpQx9Vci6G01YgSTKpqifNeH++zE+reSvOju7BFRiVFv4fI+7EwoS
9mjd40MoAXKkKOv7P+HM/PhbRvhpOEj3tNg+ieMuV3FPSj7G5ro9Xjp93k8NJ5pWBKGYjTuR3B4P
kyuf1n85gp/anaQ89seCqF1PnkRIT/5S1XVX/b/lup+aDhNkOQOu/rsx32kxTOgLX/HcGMv/DoWC
vV+Fuw8bEKJZ3+wpD7sykPZXTvepy2WSmjiVUuOIke1U2e3LdbNitratDsw1FpaUTtaufPSrxVXN
zhmPAjlfagLUcddnrna4utnZoW9FcUPRnzfsuscp7H4WSf3r+/6e2YrmWu5CK/ymaki0dtU6Et4G
M1x4yiX+2ZlZIc5O7zYqKAjph3EnJA45w+q6S+a8lpoaEKMBTjLuBoTvsn2JwHSut6d//2miDV7j
8/loVrnR7jHl/X6Az7Wq/NtqLwphUalMiCw4aobxngjZpSSddpqrX+yd4mzVVbryP6sOWIkjdW8W
R7PWOGXuLfVpI0wj5c3+nRhVtlBhD5lTBt1Yi8D8U3uZ0+QQn70HQSiWeb6zzLuTdB6/91B+jKsX
vTw5BVJIHcEezTMbR9fNgHVEFv1CJrjRpHGNG7/W3jf9VjdxPtxgCYm7NKbkOJbZVoXJWKnYmHOl
JyvXCbM5EacnDDqF4KkSX68b3NnR32hGWpldP+4oh611x6vc79v9ux9+NbKz3cGwwrAcfXHY+ehq
dOPBD3DIlsRl2r96wp0Y/k6SP0L6UPYvWvfuc/35/s/9erL8B5UnGMTGy0pe2lTLYz2jjjfXtTvb
PuKwFzNq34g4/Ojy9XjdaWLOAUuGNZxoCqdmP7R8S+3y9739+kpgzn2NOPGkMTl9VS+i0IYa+ele
1395/XXJfR4z/y5JtK7gaRS6nXvPio6554V4xunK8p+TBjOpf9vV1SLT5WoaSG1ndodld4d4Qo3u
teytw670+8E5N0Vm+4mVNAo3cIKAUrfyO9srLkz5rw8CxKD/dr40xLqr1NO3TFfYLtigMSj2v5Rc
Otfr2UKNR7NN9Zhe5wg48k1fbL4fDeX0s78a89lC9ZICTVnTcrnzbvDPvZPHrd+rrjc+isFTgBhr
UnvKurVlkkfHEO8oQTpIloBZXmBHdbnWgmqtqeM2I3GJzfOiLFpXzI07iWpwQeCVUth59qct1lX4
KFI/nkk1Rt848iNOT+JLRV2Yr3z9O+aaRrWTOlNWeNWnlKdgmLFoC9U1yTn35W+QGk5OfImCfdLD
YHVEc0EFqz0NgRsPmy6h7rE1NlAbKA89QJ1CkoYhoYo3uJ6sYw72Sl+AoUHMAwM4odgB6VYhZ9QZ
3QyaSkkEG3aMWFt6GtTfCvVDUfxqYL+pSt1Sk9PbPMZ59hmkywKjVTvwNVsX9KWSARjF8WBUf0F/
DwIBRQs2sTkkm5ckWppquZe6yYVlYJvaJhNZE9Ndl9BJanhzK8IqQbJN8wlHUTwxfyRJi833G3gq
p0bPH1SUYMiVI4yqjT+gY5qC7adPk3Y0ILV6sbHSYuBPpuf2yWISn7zRdFJfXcRg63Tz2VRu4tyC
4mLBOsair18JQFCCSDyaEbbSurCoZMnO0w/c3LASeFea+FgrLaSY+ro9d15cM6keftfaKcsCMYOa
0vzCBvD34vvFlJ/X4JJUNsECcNcuisfcvDF/5zeVj+m5E07LQlr7MQ7aF5bXmVk5L2aiijdAUchL
0ku2uMgg9l/p5cXM5Jn9cq7t6CShzakyJMYpSDCFfhhcM8aPRLkpksck31jtxlPuGgBslvGr9kE2
9dukfhDiZQpjCT9z6nQrRyuhGKh7Hk1rMykfxLZdB9KJBxQ4ZlHYnnlf+fkzxu5Jkjh6rVPjIjky
imoBY9kiXqFB65HXtQs5g1Bm9a4qb4PoOTTuIIs0xgrj9esO97nMo1ENalkFkQmB14cnkAW/+34T
PLO56qfx/XRx9ZIqrHosl3dw9sLxWHWP37d75uvPbYOmQJfC8hRYMeubqNoOJyDhBa3u1yH6/7DX
Qh5eamPKUQl+Cqng7xKrXpxMYI1hrMyOPerltjcv+d6duVDM5cyeEudj743DLvaOWv1YxXtVp8S8
u/BjzjV/Gr9P429KIKa6nDPICwe7EsJFMb7XVuhgnXxh6pxZKXNpc912YtyebixUzeKnZVvmxqu3
TF09vvAbzsyheb2SnDVCmzQc0DzVgEoklziX59qdXSukJEyUGPeTXawth2CZNhd2wXPtzi4UvSK3
WEcS8dTjzSACcFh/P+fPfcvZfSIrikrKKn8E+gFZosqQT6dOrR5b4mgXPuaZuT+X2lZC26nmKd3a
l89J+a4KhyruberWyfP4NlYOCI4vXSzODNNcx5rrcYvrNyGqoQHq0porhGbX7Tonq5TPsx6SRp6p
QT2Cb3X8cBddyjaemevG6ct8Wk0SnPsRTuZASq3eS/0Iyw7XgFZidJKtKKju9x9aOc3Ar47R2arV
87DpEpndzVBuMqiIg3JjGaUziccpb5wxyVeF9RPTSwEtvRmuFZU60fpWw6GvL/EQgUTVjEuvkmxx
Kt1ewH4htJyhmB6L8ilTm9WEkbqJr3e6P8HxhLCCh+dgN7L8vv9norymcfrkn8Zp0IdMMStWVta8
JmNtlwNuFy1v7BSeX/AzSrFK0GU7J8lQFneFd5vod4b5syoq0GalE6WojoGuyjEFu8TVBMvCQn7Z
+PgsBHdS/JyObgrS4vvenjlK5oTlYRBMEAQkHNXYxYy/WynRVUFYfHf/HQYTk0ChPR1SPhaxeFtF
1SVQ85m1M1cfeg11cUF5miDmryw/Cv3b92MhnZGA41f8b5+nRgzayeKBW5EskfH096v7uH9Ppdsq
I042+u9g6yjpfL/T7KrVXEPdJsWz5L8r5UhFQoQFge4Yk7gCGur440c/MjcjCjZLh6oBZGpvUp9D
AVjU5SqC4KkKIPkgGciNtugMFYoKXio+hSXD+McTbpJqB1JMTO+lYq+luyLbi9M+0XbN+Kep1oW6
lIQ3PYZ8cRTqGhO85rEWUZ+Lwrg3Jf/eqEAgmJX0Eqsx77ttpb+N/a0fRyA035vqptLxf3/JkjJ0
vMBaTEWNo/+H0dyf0OpNsJ8wAwoAP+FLT7NOCfoLg1E7UOp90AC6aR6N8TEsjnL/WPb3U9u6rX8U
swfwsKW3EYVDnK399KYob0f4C+pOV7ZTCJNn8l0j2EVlBLvkFld5osdPsbrDcL/GjkyXtnjFr8Lo
5MT2O2n6hagat2ZZv4wUPQX6S9B3Ti3c0XW1/f39lz83o2Zvd2gZfZmLXNQoLMGyCMuQ69qdHbJq
qltpDqh0BxsmtvYgdL9v929O+Ys9cq4JxRDACzC8oWHRW5IWtYXWcgPvzk+hyGpPCUCa+DV6efOW
2nQjGG+C9suLgayZG8t80cM/2pDeF1VypwlrrYvXgfEgRdVS43Wa+xTYXSeMwkHz3/WEDR+OsxIq
DK9IQWXtRP/CUj3Fx774/XNtaTmFShRRGbObEo1cuxuUq254UoZtJ7r4CV+4EJyZFnONaVgqMbjl
hvt7Sf7clS/5dp9rd3ZCm3qWgWE7KQXim8hwk879flqciTubc01pnOjZfwtscI21gaguLONHAAGS
IyUTsLCU7rEyVoxf5bgtQrI2dev2+TbNxmVVrY2Belkc9wwsF3AOxAH2ZzUeCGkkJtZfJV4Yqqtm
BwFDEhz8JIydAlsEORLKHzIEsiz9I5jFps2yQwFEJJHAicPgNacl1G97Kp7q6jbxFk27N/xbTTlQ
Bk/d+pVfanZnsHRhlFKPN31Z3mMgjcXulQ2fPuGnwzzqBilWfWawJC/0X+3/1MaftSM4NwNmGw5u
rYqQnmIQQJfArr56RK6+nwPnWp5tOaOJ51UreCRLfgm+dBiM6oLo9cxNQZtd7DNcsMW+HlF8mHDa
eSkH+mMH/Ob7bktnbpd/p/SngQ4yPKICTeUpKJR2FRg7taeYKhFlolLN0lf+mCQwvWw4URoVnF4T
riu4P4UlViWFzNEsvBtZ+McSxOv27rlodkK6nlLkMO5SvfmtvASK+vv7n3rmC81ls37vxTg59RPK
dRtutXzpKneu3dmugiFYWMDCQ/jNdTZwgz/XdXd2j4PXMo1RjD5G1l8qcXulKNmcAxlyJdVLIae7
qY7B6rK9mPs4HS5fnA3qaXw+zaROjOCB4ty5A4YGVxLssP5kgh4pspvY6Gy/+8hGHhaNG+FrowZ3
BDKdSKVydLiH+hJEGmW9I/W+8m0eUYWCY8bYPfSUUTaJ53LKeCkVfdJqALsrNoB7Tj6rr5N8mPKj
X66SZN1Kq6njtd7c9vWr4oub6z7EbM+I5ERUyoIBU9+VYlteglacmzazDaOG5TKFE8MlxLd+txLr
C+vnzIKei3SDTomkRlLI46u3vTbiqJsTHwHCE0J55nr5+7pRmV0x/F4ZW4rx2JbkzO2MZlkbj1e1
PFft5vWkiYVxWk/DGirhRZTGmQGfq3aF3PMnjCM5UsSb9rW/VO9wZrznot1BUVofkDPq9upRp7Y3
y8mRPrX+Iq8frhuQ2U6g5HKhiz4mYV2T7tuaEGx74Tp35myZq3W1csQ/TqbvuvJWglWXlZvKtC4c
LefG+/TvP+0Hipap+HTT+KQt2nFZixfaPdfp2XqUC9VvypA7qIaloPVxsqKroORdN9azVQkWSht6
mUlSUo3tOeqlTp8bjNkpbojcm40c1UOzVId1Vqyu6+5sFQ7WmIh6S3cN74cv3aj+dbmauVoXbGdl
lfjm7ngY4iGJe+FV/Z1rdc1pIBIkxmx6kouRlfb/R6n4X0GmORfpjsCVa8WIiDivvGP3dF1nZ+su
bLVKnHQa7W6qxSXDjzMTYa6n7bFTxmHzv3tK2Of7nv6Ne39x9v4NrHxaa16d8QYA4rnrtQIzRBOF
Sar/7KUTvbXeJmntZN6Ju7SMEsWJMaEJU7KfmU8W8VhghmTXOnwzXhjRnYBYDTZbmT2nxWuiQiLN
fDfUJjf0+1+I5RYlJhFGgvWC1zpaU09OosjbGssDLXwyw2NExUm10bqDIhNCuc3lbtUWGvaDL0lX
bgBGIpt5QyHiZOKkbOJAQ/6q44YmUhrjDKJhC36x8eJ00+X1Fl9U/GXGYl83h17Otmazarz7YSCg
sgv8dZ3IK7luaxtuJ1JXrPkJXLqFFx6nHuSlsBj1fi1zotj12NtqOm2svN9YVrbCtn9lUrec9daj
FeqaXQS+vs6V5LrnwMmw6vPml/tTaHh9TqrohKm3C/W6zU+cbX4lJot4qfIaCAHfy6/A6HCeuFKU
MJdPWT7sT+iaJFK13638MKaP30/PMzu2ONv86iIWoyaZqK4Ylx2Ga2r7WjGpvm/8zIISZ1tgnVb9
qJ1s+rDJ7SM3VC/Eer7uNMZe/37BKh2rooORuwu6FTdxyF7L0y3q+07/1dr+54LF53TWOgTbBgMl
zhlIFJMiuQ0Whwpc2gCsbtY5VTvYNaDENJVBbXwI+muB7jWuvZXadXfA+C505OvRM+aKpcgEXxHp
bPSi+Srkz+l1dxaIN//+vlAMJctH7bCTi+favFXa6762PJv/UlsPaQSIdacs/afx5/df4+tBMP/a
X33aPXO4YEpghSSFlv5+vDB/Tr/0P78w7vT/joBaF1bZdsG4MybLVYlpTw0KGQymp0v1mmdunvJs
5msQXUoIloyFp+PCLCxFeNAJt/2wfkzG16vGZi7ND5GVqgP48l2yKfdX5ijmgvxYAgYenzSgGD08
lfzlP1zX29NQffqSQg3tSyUOv4vUZpEq9wXFFd+3/PV2YM5F82XbV4NIBfKuqTbtoJJCQpYfXSpR
ODMD58p59H3yILX0O6sR5TyIVKFd1+3TH/hpQGQDlLE/sDtGxnspTHdmAkpFBkH6ffPn+j1bjqlX
1j1E8XFXTrf1eCguaXpOm+wXi0eS/+22MOYD2CdyqZ4J0xaVGkkhJ6aKJvViRxBFt5LDRXWp/vuM
utWcS+p9iAg6RFpWUrCaCstt8veBSJsmDqs+qVdq2jlYSS6KqiQoS1amPcJAu24EZ4tY0fFer0P2
nvielM2F++Dfys4vxm+uuq8iRGZWweaTmf4uaBdNnNutqd1mRNQ9uE/lWIE+0qB913ik5gtRFIhU
bwoV1UmWrUYTUIv0RgtOn61i8xn37CnfxvhYD91zZLYbn6oUDwWhJ3U/++5HXD/E9VqcNm3ZLQfD
dCrrt2Bcspb8W+jx1c+ZnZZRqoyZolXTTpGI9WxVFON5keLDLdggqnaocNR4M8a3VC+k9QkTdRfK
999/nzOb7LweIAo0Sp4jXptpsG9x2PWmTS2/JNauN6/Mq86rAkC966BzuSvGz9N9vPy+32dW5rwm
oKqiOkkUc9glMd/SWHTjpTUPl++0DP/zexhzwbDao7lJ8ozbLWAtkNly/lPvb3zx1ax/9agLU2Xt
dxiyA7k3fnSBT9J9i4YET9DKaWPD7rp14N+YxYBX2UtvvJj6tse3HMqzmAorU8rdWqCWEbs1SzxK
9Y2hbBT+L+0x81DUa06rVKspb1cCAr9cX+PvusZNF7evrcVfiX4/qN62sIqdVP0yrA6r9hhkg2R7
A14r6p9cqzey8ShU5iFvUFGqB0LsC3A2q0EsVnKIC0Qeul0+3k+D7MbFtvGOvQSVz8QpPfNcUfCc
Slh7Bk8rvaD+27RbJdvnVun6fb0g5exQKu9W0X1KYAInYUhJmdP5/X1QiEtNeM6KP4UhkdDmn6wV
TAwnMZOF7D1k/hY6zc7rw+WgHKfpBmGzk5Uudq248+/zfNupkhP0WIx3H6NwI4PYyKW1GvnLCvqs
7oGRyfNF6f0R+x/9AMHdQPMpRR8FQ6R3reO3/UIQD1a6FvtoUZX5OpZgtI3VYBci3p6juBmmejWK
WBoKf/p0OI7sumX2UYrbuKnXivnen5S3YU4Id6mRS4vkl7TYWf2fUNzU4bOcR44IKa0JAncUDoPZ
repIe669+xgNf1Wl91pK8S8L2CKV7fdL/BDcPtZdrf3o88LNmoKaRXklakcrau1QOZTJZMNNz+x+
XJ54HYkPCdKAgcFuJHiV01gN/f4VR3u1kED8KE5B9YM0FK4ZTq5qPBA1I2Jk14O58sbGacPEscjT
yfKuqmK7i/8YZXgAOG5rVHP2ygE6lm3WmoMW01asH8mwQn/s9pW+mgLJxpp9wUGKGqQW3dJaqItI
fdDkY209+sNjF910mHqPy4F/bE7/WRNOdpIOqIE8fyriA3/P+Hv3aK3aBXb3ZE4ra+HEgRsRN097
PL2NVS1Xtsw7u+sOHTqUgPydfkirXSm/NmOJqoaNGK6Y/FbHv5T63TRXnfc2em9S+5Hw3xnSKsb6
LjRguiXCPokWUbL3pndPXkcaOmFYOd1xSG6L5CAnG67TmI9XsA08apdRY7pev0/TfRUuevHeCkXo
cWhmhIOHliIKioU43hLHWfpCuS5N363T1y7KOF+olOJ2Ub2n0SZrq72XjBgVDktRzpZNibiCopdA
sNZmNqxT9RZBMEb5B63b93rjwJ/pU0qq0x+m9piNuWvUiYsL/CMkPhdGLRicYs89adFIt6lPh+tt
NQkONv1TvtGaYdn5uzaXXRg6dqhtq6yzVSYpQHV7YNcRJM+2TonZcimzERnU+kWGXasxkmyGvI9i
u60tQiMITKbBMeUayt9KAbISsqaCpN1b4VFTbw3xmJrosl0E6eTEpDbAO+GHUd2BXLjxVfl+SFCh
KKotxM8RcVXAU0JGbpd3upk9xE24tirBxT5igUFqJpAfRoWbtPdp8bsaQAub2jaCCeEp0UpR7jHr
t5O4snMBkxASJMOJyiH0tpxqvEdb1+ofLWu0i1pdGOWbXsVUtqI/L3y38YenhGBKm1duJD3gy2tr
EGcq66mt0UCx9kxfdS3YPYZ5iBkBK/0Rgl+EQOSAAlyT43cEnD5ALQuKdqOj9M+rJ1VCl1eH6yHZ
aNSdG51LvQFCq9itFBzWHzz5uQ2rg4z1pE+9o4WsQ1aKJdL6RVG/+x1xl6x+rcThp4SiDwTCfqg5
BLIpOXlnOrme2l7Vrk9UOF9pNhUvpi6mBkEs3nIk8MlQ2iIiiTbR3MI8eTfFS7V+HMsMWJS3HEao
ElPoGpm2jEa4Z82uSJYneCQMB1ZvNjxMHWWp0SJrd0n9ir98Wz7rMgX8d0L2QghVKLYaFx7+FwPQ
KEV4z4K7nhlUehbPt5NlbAoeeRHHyq3EjJHbB4zhEc77S71bBdXCzG+jnkDVcxQ+qCyWIGtI1W89
2dqRHHMyK3L1+H3Iiy2btUXNmaAEROhE9NfSohDvO0leRZx8nfKkGPcgSEYxcZOeyrPyJfeo9bRi
/qRN7+/zLF+opUpYLViAx34Mlfes2kpAN5WgcFOBaBzlZai0cKAV+ve6+K3JG6Xm0ldscu2u8H9J
U82KuMFEZx2V6yb5KTXbiC7l/hax1EbvGm6Eu06TbS967MeV0LXu6D2jIJJyybVUGQLHUjTQXoW/
BorsrP5Oq12/frDK18pcpsMtMNdWDjdNc0+whyM0GftfkyrZXRUtZEFYJROz6E3PftS8pQIM9evR
2HZssVGBoUK0kSOqqvdZJuGqkHP5qtY+gPMUJMh4yOGSlRm7V+DW0lGK81WGG2xZT0sP6Ivk+4tQ
O1IMuEn8w0QEO6nXvfBHx8MQ0Y4INSmSCHxWDmFCXkYaDn3wC+0sG50itezTfjPltePVzWPLIV/f
pfFy9G9VxR3im4AySyNcicqKwxjtmBOHhR0mrij9EMX1IO80FZP/W0l9lpKjkrSkx+5KAQEXBcwA
ATz5tjPNpUQOCh+MiOOwD14aHyDKmlQSpg73YfckcPZVJk7qTYH/8VQRvOXPoPTDyvxb30dLHQm7
qvnhdwILU7X7rtrAjnAjhGW5uOgsLmTd2sjbvZnUdtVAWzC5F0zlrQy9jQl9SFLyENxaYNK42As7
frNhez4Yxa5ld8qLwgl93wmseiX0miMbPVctbFWBc8iUxrfFgyX4y7jbR329sjIBh7zWtsIldWTH
gOBVUBOeJe0bBh/iuI/lXZr/wSpSkI5JsG3aBy9tba18ayZv4dfHsGQPHvZF+DyFWOJOlQv+uSFs
rYZvdfoSycu4x26uXbbU15gxO5jP8d5GSwOvlrwX2cA/qmhNoZITZiGTyABRjTEKO8DwYlmPibGe
mkOp5W4Zaquk3eVWepCK/gBn5kbAGAjG/U2Jp1iD3h6uxOgA1uRl9IfK5dWQ1/dFWTqF57nhlKyA
C/2CFrIe2oXBj/asysm98ibte5xx77gcshWYS9Q2evJDTnMwuKE7NuBe8nopyY+of+wMiOpk3nTa
T1napN5pXJVjDbqoYw3VTbxrGAKdF0YI8Drq8JNeZWKxzOJfE+dbyu1l4k6vmMQgmMQKN+xSCZZ9
rLny+FPggNNxA26rw+j/yLlMizhUGMF6YpSzsnYCbbqF6LLIVPW0AKygXfu1tW8odFK030ZVL2PD
XPgCVWFetmlG0VYqOKrMm6jI14n0PmSFqycNFwFH2kswQz1NXlRNuJRCfdHV66oq3SGhmFA4eWFs
43Yf6+1DpH/o6tHT7+P0yAW0qetVlfeLKd5ZPvISqXTyaI1JjKO3YA+mlv2dapR0n0iaC7zXTnVt
r+axW5fcDXN5nRajXU/pKk842MpkVZeUg2kSSyN3ZLbnRmXUWpmyKnXVab97C6+/kcRDZxQvinFQ
hqdifOXOsO7E/h0YBH+8svOl2KEuhc2tR7/1ayxWoq8tIkKxk34YOsOGg+wMLZORa3lRgolLE7hf
d1lfAxiDEFw0jsCFqtUHRNo9D4JhJRkvQaospza76TKgJMGAvVN5V+FWGVTSESDfqutbuy5jqC4Z
bwFj4Ue7EPgUsQgrsZy6M50yxSRMV4kIA3ycuN1UplOHhmOIm7LithjTQMqgVLWrxcvJGHCVLo5j
e1sW2bKI631oZA4s5TUyckfA/cKkUQN9BkwwhhbUcAlUsohvOgy/FYZ5EqYbK0M/pmpvCRtqhb2O
xKVokj8aCv10D0Rjnm7qfqMNiVNSQTRY3PAxopG1ZKGkw3089auMxWnmHSYsrd1xkx/i4GhKw35q
MN9QNBHMzW/dyG/lcFflP2rFW+imzOHVu/pYrw1YwHJwqHNqnMxdEQs2JtQLnPR421Lnlq+wNra9
D3i7rtc8t7q1FstsiX35TrG2/I5Eegm0YBWMS2tYKAoMMWyHOmUFF+ZP1GGVY2WL2BjcwHeLU8X0
Tds3y3xcNsatodBxqvqyHqF62x7Kwljo/b0sj6uGGFAumjZOfMshlO+qIr0pGwSRFRJWk4cjeDcd
yF/zBN5q6+vPfpDD+Vt63Bwj31uYfr4IJ4Ny1X7TmeWHgTe43cOgZ4er90XxgHuLrct3bR7+TNXg
OLLTUAWZQcSaQgf5QpriizzcZFLH5Q47cIldO6yHbJNiLNMo+QFSmEadGAY7dq9n1GzlqJPNtVfc
19W+93V2x9fQ+okxXwHGJsFnJOBI4wUUNkj42cXxBFZa6dCbxHmmynekcgDMlbtxpex7PAYMSQEI
KK+K6SmjWtLn4NX6B2wUF4WJVbmXP/ba8Cji390msUPSh8LGVS2tEsBDBTCzeBhvLKFfdL2xhBWB
UMBpe29RBq2tR4+SD0BQtpxx5D3BQ7KPJohV4Ja9bNFOz0bNlSBVnVTX11YkcaBbwipDBJmyVcYN
3vvVcLQgeeHQ1Lil5j1PVeykWnCYVMuVxY0Yx0er/DBLKMgUcNbK4E6UJ09ozYdBdSBI26NZH9Tx
cVJuoWDupkZeyAXrUdtZ3t3EozwImpVn8Qr2S1duVAfOzArEOfiJ7qbI1Q8VV3pc+sv82ChLIzv4
0hZPaNuS3uTwuQvuOiuAgHnDvoWavQr3ZURYo2xRQi91rPV1cXwUgsjxPNmJ8+RImov7A9Rrs1jp
o3WnRMHaG61NE/t7Ne2Xmi//jrmh6l1w0xvPY1eSreLGYKWEYCY7rJQlHCMnozQ2i9k8dGGlWLBJ
kWLV3ciDnAADvm2YQ8u2ouDAk/pwY6F341ime8LO0w8KL43aIJncP7bGBJ+GZ78xKStf2XewNNOT
l30+2IleLWQrtzWzcGJ2O1mVbkMh2PekjHvRVSkFE7jppD41SrIryIAGRv19MD+sJNiVNQDL8GeT
hU9kZW6JimDeIG2zgBMuaY2DqVaPdeOtkNvxWjiaeX5bBHfRcH96mDopl+EQrmrU70HM8cPlvd6P
jqk2XM8m3kU7X68OhccxMP3AFtExMsWWM2Exme8RMcWeVUTcCD1uEpAi70B+kiHO3nNIu+opkhPc
N9WPiHCNrqrczBK39D+gXxDX8p2atVZjVD8qPwaEkTJZX9365RnBg9kxg8eV1pprveWpUipgbRW3
gHdH1twMq0WQaqvUWlT0zOg/ckO3hdpYa8WBiKMj8emxEl/55jr4L87OY7lxJNq2/3LHDxHwZnAn
BEBPShTlJwiVqgTvTQL4+rvYo26+khShUUd3VUMQkMg8Z59tCmthZoPrSPHSBHrTB50Gn2+CWIDO
RqM9XjaejRa2a9yKjO4pMIk+NT5mNs4OyWcShMdcGtYhRWum0U8oKQxk8gTj7GOsWhdqOuEDpwss
onCOCb07J+raro8M3VDBYG1W/InrN6cNdrHcrZSac0eZbkn+9q3sQ5pXRm4s1WBDUupqJNQ7mpuV
zKpNNOrP0VgbVA/0xoo2+9FEmryQtU1tkWnall6Sh+s8G24L57VQ+mMJGmUY2qIfqNVD+Thzax3y
1pYohth6zuetbD0NUHRC6U853QJrTPbZ8Eh3jX83qr13QIVS6zi1zjKlpipEisr7VTXe8mArQNqb
teiKVasvW7TIUnpIqeSG9jkpNiUght77hnwICFjroMWK6FeBkXISmYuKj6mJ9eU8f4wULDPd5YgZ
t9buU0X4NQBxgqmSgdwJfA3atrjJhfTUYGzZp8UxYZ8mBNWlZthENYoWZ14oCXS06lQMo5fGRBvT
l86jl9Npw/3eh4O9tyJtnVPC5cRDO+Nr3vU7Obip4hgl/k0Z2p5U917nvOmtjmtWfEgYXcjcbyib
PP1h0+npjUTAc1x85PbgdsHgDzXVX9l66TB4QxiT6xMAVz4Qyr527JXNjMsk1Se2sl3ePFZF4Doz
tVVp7HobSQ3hlEF36SONAxHGW/Jw0QW4jQU33cxdKYNa0ubuBE/dSfV9NbKJE3BoRq1fliNQk4L4
Qbg5VQGZeyB2EFEJXKkHFmCtoHtBqUzlRHh52xePVnixpk9uwsnyZYNdw3Q8ow68vBL81d6LktqN
VLEXNgslT/fhdCSX/i6px9tmLFDas4kl0lJX4tVQBuAAaPsLsU7Zqhrr1TLTRQ3/hZx59HSUIVLM
1dg3zKcOXZYiKSdiAR8NXF1AJx5Q6bp4vR/q2XlIC7HRW+XQ6cNhCsZVC5VWBtlWpU2eYbsPAHn5
64kuUY0XvkXCbjZIG45DdWrI47Ypx8Lh0E2/xju703Zd172oAiqKShfaB2IZqgGQLil2YSqdox6I
rYGPpgCOGJF6Kzc21W8zc8DjyWAN8VpMzbvsVKtcnb1aRrKX69tcIQm6NKSVyF/nQN8Z0A0mg+iS
1FfjNEQBhfhfDr2pfBlbSNH1dFQDxSuGfYlJx/iiWeMiDe6N8DlsnG1fpTu87V6imZ3bEStCqInl
4wMxn+yBuBvlox6eavI59MjyZ4kQnS7wo7Tyc1XctE02LiwzuqMpgR3gDQWNuvMcdfZWRMXbKKDu
muVhqo2NkjY4SshSukisjpEUcygaIcFGlCbw4AXra/KFLrlWvZcUsdcanvF0Dqe9Ld2MCa9s3UZ5
5MrhQ2L5pUmZ73TEFNh4Vail6elGQ5jLLLt1czLwcOulJKSIMtw5ON7V8fxR6auqqYhSkUDfWvoM
p+mWgr4/ch7k5s5KypNU176TqtuincCv62WLrU+owYYazw7lals724awdC1ihdmDg2FQtTDjV9Ge
c4CLwFG3cmeBbNblomsMaqa59CT9mKSbENL2Ba1bhk25VtWTPh8juPi2EB7R4o2vZXUGnfrOCJGx
DMWbfVE2pv0yclSGYP3y8u+ExSw1ZlU1/+wYElz+/aIVDcrZnykGBZGkFTK1Li4ufQ9uSVw47xVK
xAxPSf3Cx97I2LVo9b6jYGjn6GSpPUHqEViq8TEGJe5CWNG0ue2apEfO5i1yRi9lrJPuRA4I01BK
j1pzbktrNYpmIZg6B6O8DHvwJ+cmjDVPhvTSy7XbTf2ZKJe3ykF/0BRun7+SmW2OH0ZzbwXvc88x
KVnLzqhWtQ4cjNfHUP22qvva2ubOwJnb+o04jFGxbPvY1/ob05aWFn+9mv/QHfuDUW37tl+1ju5h
9oqGwllQAOy6nhypQ90kq3B6LaZNZOxyNSe5ce+Yj7Xc+pVQFuEsexKoQSL7toxWU1Hd2LSQ5r+1
rP0KiFdhxqY61OElgPGElkKB9aVEq1hqnuNBfayEkfE5ihXQ111ub6VqnVqhL7rNZMxvMmVnM3YY
TSGADDeBWAd1ve4ljD0LeRkRai/6fhkoBnnbkTvxsPvo95gWb3Gb84VlnmQKjtrf9jS6JD4/xho2
k46Vnu2ETNUUMr0E/4zI9gOGMMswVaitt4PYcWxsWOCrrpE3jcI+kA4fJrtU2VbrWbkPiS4xuf+a
pz/FPRBjYHmTrb913QBTLj45obnQBs5oo8BNqwRAmudiXQx27lkkyI7ziaAg0qeB+8Zx8gst3uPa
ciIzZi/adG+b8zqK1U0gyWu5sOnq9H0UFycFIlfXtauAnmDI9WWdDmt9IHmEsYWSHULtIZ2eyuTd
Sd4T8RZyBCh4m6T7TnsrBVB7dxMaR2GeBnq2Aq/gECQSwESSMj+d35P2yZme0v5jRG5VTEd9WIPh
QxOU7SUIqhYZvpkiUzhcxteNEiLBvGWgqDQFV7gN1ZMNKuPIG6nbjuKUNoewOurZQYkOsXKQp/dR
vfh5n1mG3lCly16STpiCFmxNs5y4WYAwORXTc4Sws7WOg3GTXU7A+zpK7yaThrTO/aweXB7G77J8
b4xlpUFvbDlxR38MHH+MXXYiGweX6GxS7xqA8EWEx2fo1VrlzlBTMAjcWjoNGFpZbatlx0t7OTm3
qXTT9JdY0oMUaHez1uwNjrRQZxS4xpac0duqNZANU/3Pt4bYBPkHJqXQLfa9/K5I4VrT+KDEIUn8
Vnoc44dmdFVlC1RQ4BqViotPTbtTjVWlOV5eTlva/8y+vO9db2lHKT623Y2hY13CtJdhWgh6uRPp
tuht7SWZ1RXqol1Wvqqjs9f6O70d8WIuZNxonLe+7G8MkgY9Z3gz5McuUpZ0WsvQiUk8JO6q84vu
F3v+aQ6dtS5ph4s9Ttaf7Ogp7yG29w9S/JgzL+rOduUllb3Vo61Nab7Wrd+SOBsvRbKRmtZvJ33V
ykclv0HKz1jDbVf2AN009MMAw55Wu59IKs7Yj0VQs26PWjac4vRotZGPQfoqU4MXMzpF7AiygcEP
NSIDAxo/O14U1qrZ0M7kpu729rmXso2k0f/I/KCKZKZ7mJK+3INKSucq/J2H+btTl/48OHtZC3em
Ou/VitFz22pubcHtxYA1ow53Yts32L7jemkyfCQJJQYFOKe0pHqRLEVHhE5n934TwVuKiHMfHsgF
xCe4Zea8k7t3tRFLeFMLFegjA8gwctnrFOk8Vr+RX9UtWEbFnxTJQy/Ks92fFVnyf8JTsK49wvQo
bJteQBTMWk8qmN9/4z32d/4DyeP/ZRAlY15y/nFdu13WzqGyfsSMJ8P5v9eV41gujYnrJgwy+7X8
U8LkFV2wIMJMrWwYYFODmTSv6BsC2CcCP8u5IhiFea2NXS5xKGnmJolfB2nwiQfnjGUiq+qrMa3d
MFOXufPHDsZzFrWLCvw1dBovRPJe/DLT9Jt7+eSdXHt6ofI3suTyO9YGoykv/dmrvrblIX/dtNOS
VyLnx4lRFgPwH61N+4pNaM+mM8R5jmJI8frEj78j/PydGmpd2+/EWmOngYq+mcOmMPKVZh9p2xdB
Nn9D/vnEoNqyLyzG97e7uAjb//0f5f/FcthJQywJXEyB62q3n7tVWFFjMxwflI2VyItRIoNQ0zZ0
jLvYMHxdfQqmjDL0pnCYrQzswyAjSlAe5Wa46fJvbL8/vbXL4vjXrWVDOstRCOM4B/UmLhat+hrv
gbCq9mn/mxn0pu7XRfcA20c3DxUW6iYuFlJtYeOQLjJ6CDohUgH3QX6vGj+T71rXdj+8jhIwwcGm
lrjxguHfD5f81XZR23nftjJM147R7KT+6X/my37Jm/7PYxRlU1rNzIX1ldQtyPD52ZK/2i0skSq6
5JhYNqqurNGGej+67rXHj9XoaS3ihtudVC+EfWgAg/zs0lfkQBLx1GLuUSIW3U7OlvH4s53+2s8n
Ik6gCIdp2inv81P5++ub1f7OJ7T+PzefWJUsY7LYjnXYWdA8BuPiRgt8Ms4xg+vsJs41SsDg5EiX
mTXGIA3zRZHtK/2FEYQk7fVkG1NNVAmxWKq+YRKxTEnKreffxYCtrBiPl+l8LDurQXmWg7ehvnNU
eWVK91E4QIjaKrOJ/TAfU67cff1rXZ71XwiB1tV+Y6lJpKgg/rtMnCe8SkQzkMXQihetqt/iil8x
CsafLdFrn58pNXIzq1lKVnIzN0vLfvz6d/jkdLq25NEKvS8UPWa3D/dlcukVvr7uJ7u9dbUFmHpf
4bXJsxmkko2YFEYpAFiySQD/ziD2nzX5t+d/tRsMiazJtcE3kKiROxenotzL+n05vHaZA8oYMEDe
DNq+LfdW9lq0NxzrZfFUSxJEt3QBigl0nbll/Z4Pr450DqynWH0hXt2cAGxJ1CAJvb1MLSVsdkKg
nTJblvUfjTkpSdimWnGcP8TpoxF7cJkXNiObxFkpmC9ZdeR21kHtV5a4lcER5V9xcjKUd2d+AX12
h+hGGW9n85LFdps3zlFqdmNyjEtoB2XNkPG1At8x6+Y2LDR4kTB4wjvsDO1mJmO3PI+67FX54xBs
a/jZzjbsv1F9f8IJt6yrndBEFNYlPZ5EF28OmkGIT4xq8NacRoB+E/Kj4xqhQuJG6VV0wjrguxNG
P7KfI1n2v9t7OzqlJBB67cb6EAZr8R2V+pNFfu25qJahHknwB3b9h31ffXOmf7apXRsuTrFU2kMN
Xb8YngziRaGCAo+5uG7pIcrfFjiub5ZjqHjKZC5keSZhmolEaHlVu4nSDd2+6FZGNgEa8rCZaliG
egjL+VmO2xtHL2AbmCe7iDycBVcK4PIYm5twXueh5kZ5vJ/Ak1Ntn5PNEmvfKbs/e1aXD/pflUqn
Z6KYU4WaYIsDgfiZC411baM1tEyzm4jLxkemcfF3jil/F6hY1x5al7CBNM9ZMYHBWO43wom12fzw
LDS1/z6KuBV9U+M9t4tnPBj8PPmmUP3spq/2RkXKUVxXXDcKc9cZQDogk4ifZSda125NMnEdudxj
Wq68Mx39Wbdx7a3USmrRZiNaEes5uDd/fX1GfLLUrn2VUjNspQGazsWbpE289ocd17WTkinaMhCX
JzA/z8fvnD4+OdCMq7Yo7/Fp14OcWs6pV40DHx0OkiVDk7A772fP4+rT0xM2FJFp46587b3iz88u
elWkJLgxy7HNYmuea8sHxfnZZS/v9F/bRN7ENN0ldSIsRsZczsvXl/3sKV99cqoRNpJQVVo4rV9b
EIDzsHKtVltp2XcGvJ/9iKuvL1Xx1rRh4uIrz1Diz2CeEoLqnfQb56JPSt1r56JeTiJNUjr2z0ns
x3BYOJnY2cCZk3qLmOdnZfq1gVGS6cIcU5xz1Rya+drpwuXXL+CTb/LaiEit9aGfWgVN/WN4L/1s
YV+bEJl6ycBWZkRgKMEGUB9N+9d3+8lOql99lGYQYr156VbidJ1CcqK+KqPC//rinz2Kq89RdYgU
zlE7XtBaMWwm7YdP4+qLrKbEABnnEbftcrrwxRdf3+8nK+/aiggLg1rFP2wiEg5ScIdxfQpn7lRP
iR/o8zc/5JOvR7/+QM3UDruEHwIseuF1MF/QYX1p7c8OGv3q69QM8kLCFk8Hs27jhakrXgnd8OsH
9NkLveoXQsNW0t7mhRoBbnA4P3xTNX923aui2cZPPJ8m7lk1PPEuJauvb/ef7vgv/c21J5DeCcNJ
HTHuZDRhE56ACZy0MdwnuLNK4+85HGA8oitq0WpMtSeNMhKujQnnUlYXJuOsrITNdWOqNgRgZB51
tEoqjaFnvhLzg15Ml0n/LrJVF7LkxR1Uq6IHJ9d9ezJX5Qwqq60Uc/AAzFwdC42g+HVRR0ipDFXh
dabJIs1hb2LYN87ZTpc7qJrnFmp3bDI/x002t94Y0fsKXVYI1GcycomyYjVn40btGr/D388uPGk2
91k4bZyEP+7/GAxTu4dZCZcRyqQhv23x8w/0O1uFmZCr6FEfMLCDXfDr68dsWJf3/7fnfIWlIBVW
FGpTgXN3h9b2MRgfDPhGEgTK0j6XE88neBWJtFIdbTM53bJLm+3UmswwtlY3MZcX69w6FAHO5fBT
dZzLR4dRebUY7N8XVCItt42FmEgtVxcLklHzU2gAobyFKrgKdQQ7/Ok039Tp70R9Q/qAwuG+YHBY
6OuZ2fPYL0cdHsscYm/oiTr3YnjesXgv0X1hYeTqbbvIIAtb44gOaK0ryTJlujFDSsoY1Bu/SY02
xU7rX4bMWeW2WBkRIAkM7elXqf5KSCoZxSaBl6HcdNlScuDdMLOtFbepNqP6AUzvCrN/SNvippK6
3ZQyVBqYVCJSbrXSbaCUBXBMUg0PWPE4tTClh9sJynyY8ySSo8VMDoEaHClc0GJs96X+ro1qOGD6
Oot0d5yku7KD8/mmKNOip9msonKZzunjSP53Fj+W8+iXzU4zl6XMrB4/x15pPIs/FPnjTBSyMMRJ
QkFe6/zPajzAkJVkT4Mw3k/qgs+gMo/4YC3Gam1W3aJpTwRouEXc+5r+ntV7YzK8xCxcTShPRVsj
U4STzl0NsfbLxMadqKl17OC6LoZ+Kc8kW6NJyaP2bqyrC/tLM9q7aeg8GyVFr0oevI3VGN/Cm7by
ws8wKLckxRXxsBlg4YdW5hIrOVfETkTzRkJgpR8J2PMy6OiOkRKUYbsKt2Dwo2uYLEMIFesyYPRV
PfD0oNkoQbschInTqbNVkHo6wYimKvcjq1v3zNq6OPIzyAppM65q86MbgmUcO+sCb0010t6LEOo0
Aq2QAa2dy74Zq16RnadGu1jEuKaEtW+THTP1d2zdTkgZAEld4BCoqQ75eblrW/2miwx3uugO5wAy
0XPmVCd7xpOJCYqxkNAjSNLBSbpDxeC3Hv1cf56I353jvYX9Xb+mEboFL7uxZ7FXnDsl+jOGqDUV
KAkVzHajdEf9XhZi66QrECXmosHKgG/Bj16M4ZIpHR4crgMHHVqQ0xLhcBCKDF2sgIRZ+yKb73sb
QVANbVTWFwVvTC+emvFJZiVCjRoZEgRD4OZBCVUqX7Sh5DYTHiTEvsyOtdDEE77HbRy56YjEJIeZ
OudLoW1laA5mF0FnY2pZwfbNEAG8lamGrHBTJ9oisjRyErH5y1E2Nvt4Gpe4QGE96CfpOc1tiAN/
Bs1ekFCjtFupQJwOTjQOvPDBdDX8gjT5zkB1jXAH+3AV+6zWeG3LfBkxzbCT+3y6a2UI5qHj8jLg
WO1UFMNOAd/eYR0DRnbpk5Q3OBNpaDHUdSbsU2g458HaQd/KoT1X8VbgaF6NS7MxDz0btNU+Sxma
wBStaNx6coVZc0JpheMWYxPYs1mU+ln3PBp8nz00HRJHBu0Pjo2uKiPAmnSvMt5q2K3d+NiNxUqO
LWavp9TGNtNeQw5SutTtI7IjL+LHId2W843CEabET20PKz55c0x9XVUmdMNm7Vgy6NywKJFyZsaw
kGQ+OgQ/N2Z+KlOW8WgsbHj9srOenENgEdfWWjhGl+7QPdgK7E049l6ZRn/kJNuG0Tlnvs63dDkQ
hQEBynrSRcEWWfhzFz4FTLs6aMG5kx/M8NUOocKz4Dr4c4J8mMUEaajiE5XtxwSmR0GETpnOt2Yt
P+Rw4qccefFYsC8nzmsusSNGY9qsstH0zG50GwPs2WjKl2YwN4O8h5Qa4RaDxwPSYRxIzWKpxbtu
+KU0hzg7qPKLLcZlUnIqjwwl24tlrtipOsf+76mrN22lrdLkDq6hPwXFgQ7A1XlvpME06dmo8GRG
Btg58Gs7hkdBvlYs59Coh6H5VTORD4XbYV5vdvgYhpU/2RujGRe19dDZr2BLXhIPXm0+GvmHZp6H
5IXcME9HShJSdPTFLwsdw0zyjtpapya5rVriUsJz0jzm8ZIvaiUCrmZk8SFMp1tBJlgsbVNhwaVj
B4aDi7eqy8QFIZ5RL9KkRRNsb9tCdkUOeSBvE79P7oKy2w0FOg24OCY07xrupkllQjNlOs5LMN3J
aQEPFwJLGN2H85nb8GRIR7I9/NKGYN/IJ0l/EPGqAxNGSjXGYpNJWysAE3YOKSOkChL7xS4ln6z3
vuTEGf6UaPPiKVvm/bjvLKRuDt9v/Rw4ymaMmLK2MDslFmsmy+hlgoXBkO4SaSvFI6WwoFC7M/rv
HPQ+8bSwrj3eIsITAwQxYudMx65VvJi9uW1QhtcfukhWBaVVB9ElbgpCoJCzox8g/dcPTckVEdq3
+GNW87s04HALzk2ee7kRUuepXsnnmZTgjvam6wdIVwje485tImnd9CWscAet5tnJYIYW5dLsIFVB
DP665NKNT0rmfzDVf8EHZRf1aRUNIL0DfMUM1TvmNfUpUvt1K9VezGaM0ngttFVdzXtbeWns33Bg
F2pmelY5LKIZ7SVCrAqWx5gYKLJvSBhZzMgixIyAVPJrvd9BK4zHU1JlfoXlvJne9gWi1UTdtRcu
YUWByqiv01HFW5WbFfepcuowPpg74dml5svB5NGr/s4RoTrpvIxDXKkYGkwnAtOXJULOeCPQicXd
rQGLSZvIIJIfBqwZLcQkSXDIoneotEY1bIV5l3BOJaLwQ3pJu7cOSQojDTQ/oLJCwMacoUyJSRRI
p9stTkHKIq9jJOXLBsm9YDrdQApiO5ib17ne4flDJYRc2SqfZAnra6DEiw1tL+2NOrzr2LgmlABj
u3Tqg2Mcm8br4pNazms52Uy89xY1VxDCKpbKtaaGLuQ06oJtUK2CbKOK1jXNyJvZzgwLPidiC1uH
nK1Uvm7fFGzKct0v1K5kF4fyiZBIe9P7O5HfRejPQGHLC1QdnyqIcjhmOI2zjFMKUHslmejUNHkf
Z8dZeuXIgJEpPI3KqRrupoQ5abiUg8PM4dnUZ3u2vVBdSeNC3FntoR7nRXCZtci7cD6pxb2l3Bpp
4xN2vNAZksf9obeeW3SZ2WZkWzMplw2FlXzhxeMnkPLe5/jVxmwiRfbfngPxKMunKPw1NLs4eQrQ
VseshZz1pxnHKvzlNGipuHByXzbxJfGaWoMN10a6z0iLfIUgtG8jVDijBW+ZIDS/R4jY5PL9mJ1K
5uoWyQMQbX07VzeOqixtM7gjlNtPnR1BGHbaLKsK+r2q7rsy2hR0PwEU8TIzYU7xepyJcUH9WLav
eXBu4wcld7aIhDAE1O6DsX+W5GqX8UmX1vtsjqeB7E+SF4h58wqCz1rwp7681zt2CBkhQ1RuA9if
WswDQC0dS+EZgpfbIhMdZA6B6VTmAVFl42IIjhPpnRVMt/otUO4GtVw0CDEcC/8C/cHAoDaPUcvK
6V6vHoZs1Y/PSTp5Zb/FruwSFErZCgtLZ2NUtEPBp6hVJ1KHF3xkaODRMRPdwMf+piR3PeWFzNt3
HtB3kTvSibcm2GlMhdVb4BLKfV+FSNzNB0Pfx8O4sm3HwwGkk3cT50euvyYoHUbnUbf/KET6mXHp
h0N5Z+nhQ4FYO8ZmBA+UDht4rw+gxkecQCn9Z4i394r/qGSYOkzRKlfeg27y7ZEyAFa42+hrPVpN
okbJvlMYYmYmvW/7lCYlgugU3lyPqB0bhqF9sKV2J5eExtRRR89sBuuZ8rrs2+cIg2zT6dFgRSvd
wciAKZGJBnHo4HnmnR+iOmj1+t7snQ2e+keBqt+aYLVmXm5in6YgvFMcVxCxk1xacUEphPq/N28N
xP9RcLyoaDBPCexlNzrM5tjGQ9TKGAvkc7RE0FTTA4hLMUesniONywi6bxGOno1owmq3sbxXy8cR
AE3LJoQis5sGVORoORTTvqtmckIu79OZVsWwbofN5RBSs/oj1rN1EmguknPXbhBE6OcJCCEHbZKQ
ZM1Z6CH4wLJiE/fQoM31OG7bxL6x9BxhbXzQNExyM0iFdedH4SrBdMVu87tA0VcdSpiw6Y+Brm3x
TVtNEdQpQdhbM65n3d5YvbxrM9YjO5KNEbMwXiRkP0HBBtXehRD8m+Z1aIKllcNvviezp5qC/VRY
5ywVa8WGeYgRzjfH2Sf4wRVQiHKJh4FmejchLEQXHTV/vr7wP35zf0MmrqBCoQym0NV63Nl998Bm
dgyw6RlN6lANYwgyoibqfzuH9Gn/wa6BGsR0EZftZkm5SUd7I7fzY2R/JE54dIKPr2/q8rP/dk+X
I/1fR3czOzX8eRPbsExfpBRBF4qyqErv68v/4/72t+tfIYx6ag9DnTHSq2TN62b5QYTbQiWqSHzE
0jnsFQbzG0XANO62gjOxn5JjZh3rb+N3/zHk+9sdXGGQGJSXJmuQ3xAcZUZhr045epDah0m2DYSD
6oKUyfJmJEchRuncclblKqdMse+qHVTXEVcFW5V/hvVrV7BlhBAsThmM7yJppYiHOf4GX+R0/eRV
XgGXllmg3+C82iG+X9Rk7ILGoUtcQ4040zwjDil2FEBEeWRuwdS/iN/rDKN6xZPn9lxyosyR7tWI
1DgLfB2p9IhuIStof09D9aKF+tIw+6U+69uoGvxIetFhiJeafeOUz6Ia3CmM/Tx/rGfLFSlquGrT
tvtgeiy62sPdyEERq3Q3TZK4OaYiDUBzHdxq9tZmN2VPcytzj/Kvrp9SuQdew9um4x4QlLG7tyWC
oHR2reoFq5AsQM227QYcuWUPFkifWxSPyOSl7ilioxxRHI1lfkES3EBqFxeXgbqvqCre0ohiMYWo
i4FG1qEMjexDZ44bSYfRf3Hq8O1s78g+IlZ9Rq5YH6Ny006BawARquAQo5avE4y4UtqCskNMr2z0
Kl1g6IZGtZwekq70mj7aYJiK09aLpVG2x5u03lZAbEQtxeHbPH4UZbirEPrUEfxpVIw4tKjayhB7
B7vqklwDRmT7eY6PTRxzGlO3c6oKJeFbyb1wRAEukDOGq2AZGgpuUxavGunr+JLo6qEoP7SyXmf2
5GX9Rd2/raL7uJlfUkHxY6IbNBWfltOtYk4cZHptcT+kBzU9QBTF3ClIls70S8sVf5KTO6v740Tv
uhp5lcA8LrcAPhJ6rXTRqLI7Fmupuuusypu16kO0xbqTZnq2F0vfQSRH7trtc03z8TOhkdddXJUW
g5nfzojJBXqjZhiXogwAkLI9grd/EsbDKHuxIRZEWen31XMKQNxf5JUYKVpzAoxk7XLlGM2Hjuqx
mcIHQ3qakmbnFH+sCFWtkXujVvsTuoJeOEc90rZdqP2KNRAIiBuO/EcaNLTHxGq1Bra1FUHrTwm6
LdzF+mrp4K9R5PptYsnfzEE+GeaoV2dKnSYDSyYQVB0DqOF5DCNPsqGQRKjj5u8YDp/s5de+3Li1
FiomQmLXpQ85McNGu3eQtX69k3/S413bcztzQZNCJbUr5XUSEpg3Tt/1j3/ft9SrI8IKlVgH2RW7
sT30w5kT4JsLfzLduvbENR2tFIUFUt5jDzEEM85gmMgRdlzI3x1vnwwb/mEI/+v4NKwia9PZ4MWi
5KjSjgxBE7hsm2BZEicPkbyaCpt9JnYd3Xa/fhOfvearfb6YFdmaLr9WE71p1qUyRNOHBcDXV//k
oV2b5dppFOVzz3sODZkk8t2odghQMaETv7/+Af8s+r8cyNfOuUnQwaQ1NE5Ac7rs1Ju4iY9ppf9S
QkB6onljdtZOebeGkfY2O+bBs93QklyS8BDc4bLk9RXGYeG0Tis6Wrn85Zj5pkNvyfBu2QyKnyTZ
rqCa/uaOP3vLV0w22ZxCOahGRo0oDM2IsYJZ7kV2TqMXUT2HY4fLWvgyY8mlY/rhpHj6WBKWZt1C
ErC6KqSdLWIku5QZKb0V0nuCCfzX9/bZZ3k17WqDRMFdzgZLhHfIITKBD359ZePy/f3tPV02s3+t
7Zo+WOl1VkJXJLe5Ma3qPPSdTmxUc1qVyNIkpVq0ZeZhXI/LD24cRfnoIBBSALXDYm0nwk3MVyWB
SVlqW6ZNiyCCk5q4pfUrTNi503N9MSoB1lQUygwyQWUUwgIvqLDFTkvG0i1I163d+Vr0kgZvqVH5
6OPW1ZQ+ltO4TqEbZ/GtxjC/IGa1d16DQHdbZ1XEWD/M4y991O9IjQYl0L55Kp99Hlc7+ZQ60f+R
dmbNkSPJtf4rsnmHFIgAAoCZNA+ZyUwya+1au/oFVlNVjX3f8ev1gd33iolMIy51x2Rj02JXBSPg
4eHL8XOCCkr+V2ZaUARJ9yOEwYi90cn9G7/+HxcKX80//5N//lGUUx0FYbv6x3++iX7URVP82f7n
8sf+7792+Yf++fZ7z+B7sf53Lv4If/PfKx++t98v/oG5sqidfut+1dMH5tHT9vGvD34Vy7/5//rD
f/v1+Ld8mspf//WPH0WXt8vfBolm/o+/f/Twk7mNhZf4P57+/X//8O33jD/3kP8s8l9N9P3qz/z6
3rT8ccv8d2F6SknXhRFVLt5p+LX8xLP5gSnIYC0bJRJzefzyom7D//qH/e+ecKT0PGZ9tcA5cnea
olt+ZJj8fcJR/NAScMC6kNj/n1/u/V934K8vwmH8/c//lnfZ+yLKW6ZQFj/wPzfFQa/VVsLSUrjC
tIRaDzTYtWv5dufZxyzjTh60GcDfIlEFTV8NpVlmx8YIxfh2IN/J7qtQMMznooU+bzwM5mUG8Nfv
YSkgW5C+C4c9X97c0BFM7vuddexV6shTmPAOvhW6T0bozSrx55QzZweBWpv+mJXHL2RPUXEQaRV+
fPL1bhzI5S3hF3FsZStpSTp3nIwrL38RBkm9BlYl6yir4ochpPiR2snwzUAW/K7z4q3xiavzZzmH
7+kJDQG26ywv5hOP5UvXaOF1so5h60jm7AlBQ4ngIx2fkOFNMfbgJhJj/peTm/a9tnz3t+f3e+mF
/9qvo0zHtCya1leTEY0MU11BLQylY+odvbRLP1hBk73I1/+9CtV321WW8MzFnp9u01FMm06DyanS
Ef5aaKQRg7SNN2Dbl+HF4ypa2gKyWclpijVEssB4g2CAj6wYGpqxooHRQaSMWI/t1hDZ9bFp09Ka
vdi2lK6zMpPGi6e5AFpBQpAmr+y60ZRvRfTp+Y9zvSHOyrVNaWnXNdV6ijAfzNLra6M/Dk7c3ulC
OOfWsPqdT4f02/NLXW3IU7AMeZ6jlOb/1gBbOHESI7WpXCcTmSlcjdlejOWW4MXVhjw+jdaeVJ5l
aWz+0g7U7E22XTj+sVnQ64zGVgk5PBqLTNhHrvnzpXuyTW6wMrV2bMtbJwA82K7Xa9M/xh0a4fu+
CooBfEXbfn75OjbeWLIW2sDrZlI/1oXuOmp9JcnLb65IYeqyEvH1/2+V1dnVDn0Vq2xQwF0oBIrE
RtaliremLtdfiHcAvVDL1TgjYVtrvbYqjJXsIVmhbllOb4I+6ZmesXLI1EDiPL+hG0u5uAIb27Yc
XqDl5098X5wHWRLX7XBsfCRbx8BI0cIUnfidQcF868I+gtWevnRszLVMW7At02b6c7kAT1YDpA85
toCyOJ9VpI4NrSwYKRzbZ0S3h/HG0rWAKJb/ss5xFvryldWUCCp1Q1pnEIp0cK+5zQyxXuQLqDbj
Zi6/WqBVocyIy7z7EjVFUX1sXOKtndMmQEQyWOImmgdDOd8pJy1pbhhIQteWV7YPbeVE30xg7cPJ
ai3QNl3d1RQWstnMX0Vl6fkPmWgW9mvb605I85nZw6CNtht2SS/q6n6SSf5Fir6GJxjB7l3aKuaN
n/9E69fQFZbJG6dsl/8Iby2YA7MtmwqN4Tg5aUQRfnwbT+VPfxHODsUfz691bQ4spEALaRydba+x
tF3nyzjIxHDMfAAsFRJ/B6uKXNqr6Vbfd8kDLm2BpRguki6xhs2Cl7YwGW6YBxKul6QyYdttOWa/
r2ZYx2rjvSjd4pVhKe/Di/dHtMfLpKRirH/9BioFm18BvcFRJ4a4i5C/oIlp+ea905XZ1iTpjcPE
nduC/3isuBaVaoImDzniEVTI2O1HfxgflnPYqS52Dy/el3Rt4cnFqy+P++VhNok0of9m4mgyvAXg
mSXf9DBm92h4qA0TWVzc6rspy2YR3ifq1+tHSvhBr/pyHI+GHZO1Tql3Lgdnvo/yTL4uhAHrbOcC
HpBTbLzYWUmFV7RdPjz4s3WAGvdl6rhZPh7rDKavgyro6tOJq6Z5D55u6O9eeqhcheXxZ7+gOtfL
Va5Xy6LrIcJD75dcUv9Wz3BIZEn+suqYw7VWyuUtJvojFcEZX34+7UYRvUJvPsrO/tm0QJNbY0o2
/Mi1ObIIG8Hd6yXjWIVLBPy69aZCHIsIfqeq1owMdCFQO9E5LwxoH/fzZKnV3S4aXQbRlIlj2ZsW
dd+wPI2eqV9sDmyISEabfCbX0aukmhggg5UIue95yipa9W0HNo1RFD/UxcbZrSMzNmSJxQ+TI6rF
Bi8/EOWleDarSBxRDVWQqFOCKq3K3rjF155eWab2hOTVJwB4bNE8eR7hx29Fg788yjjOkaTQg4Im
vxTRv2pzau7UNMMq/GIbt0zP83iTpRTcrMuN8XJpkVVawHsqPwdG1L5C4PAP6TT1yz8WKS4Rp7PY
+F8goCd7s7OpgYynE0edR9Onfgq6cz+39NUX+O6L90QwIzAN7qyJeMnlniyFpsE8y+loBRAb3Aeh
U8oTRO01GC2l/PH++eVu2AY5o9RQh9i2K9ZjOAyFGUVW2DMxoQfzcQ2191BsqVjdMI2LRVa5eewK
GSl3xkOY4cBIR1GZzA2Dn+um+ZOqk3zDLlaCQ48uiQUpL5PEKT7a6hDzppyr2pHzsVbQ19FTT4fh
zkcSCICgGeoOOFBuu/sp7SR3r7QRMYisEAiy41TpR98UySsr6iC5Fnwo/4/JqstvLz13IjJNtL9k
s7a3TtsnFURuSWB3bOIBwrGm/F2rUW0URa4/Ln/7UoVwhGNK/M2lLdVIcjLBjpSH5YoK+I3jf+L/
tcW9sUL2LaeNbyEWMNkQelqPP39yO8zJqhK4QYZjjWxVf1dEsjP2SRYXM5SOHVCKPsyK4VSWTVbc
F1NJIXnM+upNLWpDvg+KBD2TzKk9ELVw2Nf9qyApoCg1ch+KypHuLg2j2rayu07Y2KaXueX4EPMF
p3uVzyPdLAYE5alWdvkxEVb7Djxea8JoCWbuU1IlBAK7cEhzWhRtNOdwBidR/1NCKWm4wGeq+gcJ
RgnIGO/W7whEYvCPQbI1u339hFmmqTglXJZrW+uGWADUpkgdizDHtSDaDvwYTRvL20tLbC11/eGJ
xUj6cfemRz62ei3LCqR+FaF57gH6P01TLw+VHdm75234qubmEkAJaUGpDfTW4nG5tC9ZIGBUdoqW
tBP/K4P/9Cewu+yoA8/YR9Ncvg66qXjdtAUoPznKd7nIN3+J61PVJgmZxYma/BZiZeODo7okgND9
mI4RXe7Y676GvQOppfajF6FjFjunzEmJ06boumx31YRKtFdlWZP3cG513U4UBMLQlk0bzuvGhnjL
eIothzUo3VweqgUpZh5XbIhsJkdnYpYf5pl8RsaVfNHQ4d8bgo2XWjEvt2cvv8qTiwtRZ9MGZcNS
cZ9+CNKohxiwy78JA+DU87Zyc1daSjyE5nl79NhPlnIdczDKqOyPDMU1J6g9s99LadtvdWCCKn9+
revkjO+kbe25msDUU8vteLKWGGmaezaQ7YouS2RGxy5xP3qt/w7+1QINZMvfWPDW5hbH5yAXio9Y
66rNjtNNnl4WLOBkJeNN73LBwENOgvXic6S+RrWQAjNu3Vk3X6vIqqbclD3soMhOuSnYTAjSGYsu
xy0WKo9jusyVXEl9kiiV0orD3bo8Rq92urCsRnkEg0Vrb7BrqFNHItVqJ7qqMna8OQU6BHKK3k7m
zBCedK15emFJ1iW207bgkrueRZi/+i3m1rIM6fJbqIqJOkai5nnnTm37EDpDv3G4i2Gsd0w5XXsO
F5yQfmU4ekyDdsgFxO8tu8kUWkjCYGDkefO8thZXshdQx5QQ8M3Lz5+YJzQEKTJ5pQRvUn/yurSG
H5zaCPFMcHp+pVv78azFk1CMs7l3lytNdhuWMJTK42iCiUk14mhB6kbHF6/iSvwUdWyLdpC1Si/M
XLmGHdVwNS8qGEFpy9NSKX5xVuYpCuVCeaZJBv3YsX1yapFTqNkYQP/Q6EGDRvL+y11gFEOxcWjX
n8dTmogYk5NL320VrNpZ6aFuHoSnJi+is64tJjn4LzTB/C1R2mtHxVLkFTTOLB4xtbIEuLWUPxlz
cFJVLoEqTx3RgdGk1C7pXppfusHsotOEUMDWJq8tY2n+La+2R82Z8s6lZRhj4nuWBmYVE7PFoEOq
CD2vcipeahsU/yj7YYB8MipXqx0mIU9cMmfyWDTGeDfNcGs6PmTmL7RAHmQqstLEK5J/XlGzSIRE
nIYKRD5qcO3WMO4Hcu6NNPrKH9LIJWZ3lKOWVtu6OURIiZB4LkaIcZKW4VqzhYxZi1bkzPzEffJA
wdEzfrXSyvW+TCU4z9H25nAL2nNlNfwe6jE6UNJRNIUvv11ftrXfJym/h5W9ps3LyLat36Se+X7I
Ua3SXrOFi7myFq4cLktoy3OtJdZarUjG38JyK45qZCa0n1zIqUcVvAgdSjSieWUUOSg1BK6Es1pF
572Za5HrU5dV4pA7yKSVw5BvWOTV9WYVjIRbx0ZsV67ek6jg/DJvhu22m0KG9FyAm7L+mafFFlfE
rZUcUnhqPFR4iMcvT21g+DjLGWE5OZn8qYlJvhZOU+zjOXA3LHM5mYt3iz3h301az9oko1x54MoI
a+k1qTqFiNIht4cK6mgjIingfviYGbZ+pcRUvQa28eJqxePK7I2WN85/HSOgQxz3Y1Gok2x0SmKD
2AWKteBt43aLgnDZxNUmHQ0lLN5yCe8uj3N05aw6wVLhYCZvJm8A2EhP6XNoVOlZz33y44VOhaSP
mqbJkfLs6DUNSjsPuRXbFcPEymgZBoe0W40M9D6/ymNxe7UtHDAVBnqndPHXdIVNMPa+ZJyNeRiD
QUpdJs4yx1ItkNE8m9RuGvKQ6CtF7+cogsp+O8Mw8XWOLEScnCyTLjTmgGb3JlCAHwWj9QEDzYxx
7EaZ2LAvp02/hTm4YdlLCIM7JN/Ht69SFFv5vUUblqmmDBxY6adoOqKl8spuIEd8/nyuXA9fQZF3
cVuXpvI6aZ68GNOfB3nyjS4FXTC193Cfi4fnV7m1IcqH1LBxChYwlkvbcmTSSBNZIQoxgLI6Rv53
OaqykK5G8f3/YqnFvZGhS1OuvVxDRpxFJkIFXg8unZE/SPgihUqCN7w0XeXouCZLHYwAmvrP5abC
vq5HX2bWKS30fK6syNonqZltxGW3jg4AElUAAkDi5tUqcZKFeFkDyuqJqR4GXBZ0YuijUZoaG27u
sZ6wvisE54Tm5MXCXndvpqZrBq+JLcY+NQMzg/bu2nky76zAhBLbHJEUT1TxGomI+FNc1DAmhMy3
OQZuDzXUeQHuWYfnP+cNr0TxnoeYMybEWbO9uIY3BT5hFuDAJnpn2aP+lhrVeM8zE+zz2Wg3Hsnb
62kOWkvcrVgFbrlMzSoJAGubCSNM9Zy/7Rzj0EVob8dR9PP5zd26fI5D71ZS0QessnrBvM7rjN4I
7FNIT4wme6g+tLHnb2zplgUxN0ikYtkCd7J696MEuj4YE7h8dp297Wdkf0qqtvdGH5gbS93YkCcl
UYZpgqMDH3d5JQIv78upZyknbfUpM1JsBxL8jQziKkDTLp1MWi44Ls/GKC5Xsco4tY1FIidPnPpQ
OANj1WGUIUqWFQ9FaJWvYl1s9ftuxABLH4Q3yyMAJku6XJRpCFcUdaJPkGrFUOV3Xfmvjl+lQTRk
RFA1Tl30QMZJ+t9Rf52/PW8pN74hKZnHg+lQC3bWCOrCZjxizCxiN9lSaS/D8mOmDesUOlCkPL/U
8o1WTsAD7ghWxsYFgAa63OhYML/FIIY+8TVd+66p5kzvEyYh5asCqI5k0NlnILqOZfeeid8G7pCy
T7bYxW4et4u1knGQ36zJy0OEfNtiQg4BFR/4rePU79JDks7hG8HMA5OmTtV9IEgvD86Yq+PzR3Dr
tPmcCgOmk02F6/IIADFWseGUzqlvZXNq6hIZDEPro6HmeOO0b92Yp0utbLnp+5ZaXeOcurzWezGP
ErJja2tU7tYqLmUtRfWAMHKdCEcDAs85jZmT48cT5D+ph4owRADPH9vNVYgh+I+9WM5qL5E35I2b
8s1giEJnWsW/L2Wrjcu/tcjy7Z7UKQY1O/VUjhp+ImUdGR/5KGY32PgqtzyM61E9oq1LTLQmuVUM
TTbWgu1JhvY1/hvdw6R6TVUs3AVDxBw7ckIvPzuP9BeOSBMU5vrWyRi9uzonOQMHHH2ltp+8Huhg
5Rvh3i3L9sA6A6ClgXdVYkcMOlJxlLJM5IxnTRa9q2bfOIaikBs7ul6K1xN09FLm8YS1tjl4iWFd
FdhcHhFMLIjeQ0bdajfP2c/nz+7mSsQrNGMIxygqXZrEGLbjmCVIEUVyqO50bhiHyaycQ1tBYPb8
Uovzu3SObMoCILRk04AlFsN5Yn2pMud45CVn4ls3n0fuGgpDpn/oOlMefd1GLw6cWY+VcIQmtbI1
+jstanfmKcUZJ6L9sHQIDwDZh7c9iOANm7++WI+dLAFGCIiBte6LOKSVWZoVmEachujFlsbeS4ut
qaabq3iSchXoLnF1s5y5FHUzsyEo6qb7TmT9m2oY0o3Gy/UbRo1DKpwQaTMRwiqKi2OhmqViezJn
peDdhiaoHYL+lMfRcEwH1O6HEca8ph7k/WBSbHq5ldCK+Qs5QQVuOYQnVuK0BpVaZ8BHpdAj58AJ
d6LpKoQT/erkTom/EbhfP5Yel0y6pha8Je56+qmos6IgGbJPtlsD4RkRiUxB5QfJzxo2N/MA3MH9
DZSe/7ah67DlU66d5bI6IDZgBjax+iq+NJmYcBnh4fp5KMA8JJ6uhwcGoa3s5NdImxzaztM/nakh
FXv+nG8Y09J2dwiMaPfyvy7POUkbrRA1sk9S5u7B06V/EGOy1X+/4V5M7ruDX16CkXWV34oTBi/S
0Eant0BzbATHIXPL3Mu2zTcM59ZSipYQsyZcDWmvEv8+LGqR2khFyXhwUC8s0vzBm735YzhBd/b8
4d1cawnxqGAuCIbVWlGSkQjWmT6F/iLPZyTp62jgySujcWt45OZSAAKB3YAmxkIvv1NulAs2utSn
qhbjItZHIlsRXjnUNzZM4tZVUNqh2gNkSVreykHXDiQ6UtVEOq0zvZHBIA/Shw29H1zrs2Xl5X2V
KYaqy02fc8sYqRYTDVCPJAdaneck0CTuJ+Lm2YKCoS6q7BRrUW3s79YqRMPAGykX26x3eZRp6WTR
RKfjZPYzwqpDA1HZAFPN87ZxcxWPwpBHHQrQ0upFJavowiq1Efer4+hdbVnZG8Ps1ceXr2Jzeamd
0NoCwXy5l8GFCQhXbZ0CI2BEQ8DYoBNRbzjHG8anSUcxB1rHBHUrJ5F3pfIKYccnmTjhngwm2jsg
bzEBKAlfuCGeNMIPTRxiU5VWKxOgjRrRXW7ik1ek/s4bwvio8nGrUHv1cVjFsnjgTIIdXO9qFUJ8
yYPmhCecUnU/OFN88GZ3i5366thYZQlEl1YqGK/1mFXQSJHXDow3BF49xGip3/4YKlR100g0L24M
L4sxKUfSyaN9VXXph6RhzAqgFpwvxY+sW6rsfThudXauC1wgIzg1+oGSKI7Y/tLiCl/3XtIm8Dou
VeHPlRs7zJtOEQzIXwzlBfUhM9q4+rMsA8femRMUaHvPbpn7rwo9jvf27AvjGI+9jt5NtldWvz9v
QMvk4mV8SZWP8BL/wTtDL2hlrGLI2tRoMNZqhBM0U9CB/VKTU6uD54y9CXNMZffi88yVWmihjCn+
OOUiUtB5jUwF96bO23DjUbpG+zkLToFwCegZxvXIw/IknKni2Ms8N45OQGej8dC1VYrGduFDr0fB
0NUfIrfpf9R+ZptfUyPuq99L2ymtfSAjJ3oNpBNyKyM0fX1mZhYpU9Mpyi3g+VXEx+/Ib6YWEANl
mjV2yKjcLixsEZ2Cuk2Ku8gPzH7v2n05IpM7zvl7M89shAep7fVA+zktqGEH4R02PuASWV4kCCTX
lGtxM8AcwIWvfJpk5KOqsz45FUnR1oc8wqp3rvL99JsfdKPzyRxlMagdHDwxrCEyV3b6vShE9a8q
B6lp3j3/+1zlK/w6VHNxBxosDOHLpcEnkTBU4hbJSdoTbJehZyLiNfvmOzMKpjdt65cbxnLtnGje
Li8vEQWt73WhCtBH55Yub59n2MG7rDXTH1j6i+sZS4uYCTWAXNwSumOrbYmQ/nOYZhROoRKQXpbD
0SjajQx2Re9Dx5ReNCgnaxm8pei3Vj8r4tly2lzEJ2JAqoowrjnTrur6bIJmI6plcI9k1eDu7RQV
2leUwsr0weKi/Ojycs7fjZlU8z0SMF65D5jeZyRJhl12kK3qq7vYMKGOKYZYZBYcqa1Tb8UK13eC
bi9ntHSXlwbi6qGYnM7Xdllnp0gHhbf3zACiryDzbbH33ZJZE4qoTn9nyDSo7hgkkuiKqhH56Odt
8PolIW8FWUTnh1IeDf7Lj+VRerYm4tpTZyNwNtTNj8oLYlRQxVYmcsPaATM99mqpddM3uFypFf0c
g/FPTilsMJ+Z9oReRmTJ50RO+jB3ubFhIDeM3ZX0hMl6LEx+XYhGWKYqEVxKTrEIw/ft5NvznY7N
OX35LaY2tHTtGf1kLmm1L/rPsKPEKCLa4EjuJgHx4i6GS+/1GLfzH32abFUlrz8Zn8rmdhE5Lenz
svEnHt9oVS5RBChOFcROb0c1GXd2Sssg95r2xdZBT5C5cubJaLDTM7hcapAeRjrHxQnKkfBOT4sw
/VzA86b7OH9pKAgyAXQF1QflMqixnqSpgroP3CwqTrMLaeyk0cRubSYbWxLJjYfg1gk+XWq5m09O
MDOMebLrhBOcc2efS0iSnEGWXDlhb5zgtdWzK+YmuOEE7J5c+fhxJF0odF2cEjtF0tJOz4nZIzHW
GhBKJdAEPn+dr41+WQ6qBEZQiKG8lTFaTUYNpyqLU9zGCKs1IPzJUJuN5uo19nn5Vk+WWXmNbiam
GKGCYDaoDg/NEPvf3XHqD7MVQL1OU26viNiGXaDj6ez1efvHkKUvo8NZHgAiRbZKUYxisFxP9kyJ
2Rn0HDGYOerepRMo+MkQ/X1tQSr4/LHeMhgAfLBR0HQAfKouDQb2QoCafrIkjfF7Bl7rk1kDs+5H
19vwWrfsBdCi9MBEECmtZysrQVZM0Sw9zZVGp931IS2boRgXQPqhpPn58n2BtiaDoH3Niitz8Vqa
SLrMspPR23AvR5OJOnSX3be9DDeO8JZlPl1qZTIJwmm+LsLlvetw/RMw1OzQN32qN/zIrRMExmqD
t+W50evSiWPWnszcIDsx6xt8otBQ/9lCz3GURjMurE1644stQeNlUGmRHoG8A5ZMe3V9hjPssIx8
cIZlKoqDAUz+wcn9+n3jieAXId78TnV9fy6j1t4opN48UjoSADcwP2BWl1Y5qigeOwOrrL3Oea3G
CMKRcWCh/8WnW1hWGBsFc03f/XKdOTfs0IZZBBZPRLwtxweH2sbTxjkuBrA+R2JzSqWkfsto0eUq
dVlQgM0cViFoPqjG1p8mbv4HxD1MSg+N+Sor3S7aPX8Dbp0h0COiVGIg+tarm41gjc0ksU5PpgGE
sqaReVeTQn96fpVb/oOGBI1+cnaC1dXe0sSCFyBhb3ncN9/tIR3T72EAUAkVSY0M6vOrLX/b+iSB
7lLpspi3wVtcniQ3QFRR6KanAWbTz7BSpPeJZ9dH3y+arzKL5en59S7P0CWVorTMBIDJu72AUZef
P3lORUOjoIOE4hyXjXekV5HtqiHfKhVd2sffq9AVwwGDduVjXa4S2G3eQxYfnk2q1ceiL+CQLD/Y
1VsrQ+UhpZ2xYRqXH+1xQcrWWL2k+LH0XS4XZMKoQwdDRGeiLeu7p+pFAWLUs7xjpmcyNw7x0o38
tZoC2ENVlPXM9dxGPQZz0XpudJ5oCN8N80Jp4KblgR5BdkSWzLz3Ibf8EseEmxsbvfH9MBVCLhwm
dcu1Hwlyo2rMJA3P6WQO6BTU5d6wi2CDCvHGcaL4DE55YScAxLv6fhWZfxtHZnwGdGOe6A3/UIhk
owcUvQw293iUYAkpKtIk1uSIqwJpFZrd0E1OfB69DoWPMhd/BCQf989b/eMv/D/X7HGZZcJSMWOI
99XrgHVsqTVMRRyf3cIxKJqnSg/hXWOXaEeMrlMHbyAkzOEiCxTp9r5nMHzctU3VWfshGEk4A0WJ
+NBJnQ+HOUSJeK9iF+5ZCem1gOei9MxXRRm27cHvWmjpBdpdXwrXy/8EJNyj++JFFnyy/my9iWsj
onvbu+Vc74M+tvXHKJ6Bn2QJL/sRpE4NdpChjup9nszqaxiIeUsP89LtLOfBtAxWRF7C/wThd3lf
JmiSXBEM+dnogd8aWTMdmpo5HYKytxBIbxGyXdsTxWleJIaOLAKlNRKc8cYpiBMzQ3cCXhoRJ+6d
H+sUUrhxS570+oKwFIPJZK8LCnydBmVz7Vd1qbNzzyTDsbbT4FQW+c/n7enavwGhg+CHwszjWMLK
amsL1uLUcLLzlLnRHUTjzbdBQk3LhLJ5AB4+vE3C3thY9BG6cGnE2C8NC5AnhDEg0C8/WmslUzUa
SX4emyTVGgyjETRvZdAa9oMR5Q2qVIk1eN5bSmMhPGkutUNqOnaDMk4uhB9+6me3F1+MWCbzt7zo
jTd1MjOdMmK9FPPNpv4Ezcv0uhhdSGyn2PWg5WxyUryh9IEdwI6TjztRNMnvSRECeWhKXfenMDCy
rWz22sUSuVP8XwCbRPLr8ldZD1THdF2f7d4p7V3oIlAyyVD81gXt9EX0ZXdqSZuGV1k4NWrDXTy+
T5cnTfGTOMMEg0PLQ65O2pTJlCqe//Nk9aU6DI7VWB9BzBj6Q8ngZvK5ixCtel0llVt84Oin4MHs
EghuTTdUXzVKxajbR3CPfnje7q6N216CumXObMml1ih2r+kdr4W3/dwpH3mqqUHTh1H7P59f5fq2
EvkwZclY7jKY661iksiB0LBN4/zs0IWDTNhNjQgKxTaZ762umLeGi659EY3YZSoLDLtn4iAuzbqu
e6p7PpdpAG6c31muERUoX8u23M+hHr/aibJ/PL/Dm0vyWTXGhVdaR0FumdYjMj75uY7nBdEg9F3V
uP2xyEsXhYukelGes7hbtuhAcUJnn0d1Db7VGTV9Sxs4pXHwyyOT9P4XCtzZb5BT8sREdQdh84u3
yEw9wCRm3bhA7ioRoP9tIiEVlefQNJt7Bi9qtEDq8L6wrfpAy/plxcnHLS7TbtSCiGPxvquvGFRh
2VRQkJytCaENdAinN0NSo4CVanPrei6B/uX1tC2mECgZkoKQ5q/Ck3Z0rFHorjpbZOAUg6mHOueZ
F+/zZI9Vd46b0n3PdFXxPhIO5IlJhtnu7ba1smOkVNCdbKdp4atCz3FLwvT6aVjqbwvVoQ135VWS
kjFzlcydlZ+p3XcB+mJ3TRZXv+YwQ1S8bhvr0A1NuWFfN27sxaKL33gS1dtMe8+tX+dnYYWoqKWZ
dzDzwD2RR23NgdxcClDAMpEE0dgajTaVQHKYe8nPtpWbx5z34ixF1h3qsGi3SleXTby/bIqYnsFv
ekGQEK63BbA29n0zP/vRBKWtIwwffS7lD2+5vxwuTAw2FEgdggtTX7jjazlPwbfS6qDH99M0DvbP
36kb7ncBfYIjw1cxA7N69g2aJZXpO/m5bEJnZ7SNupvbaKusdGMVgAI0ZSAEIUxbN4xbQw1hhsbC
eW4SjwzbQjXEcqqNHObGd1y4b5bjBZqAF7w0GcQumFI1qgJBr8agkhTMOL58Pnc+fvfFx2abC8iP
VAlqgnW6JKZ87kNLF+fWjKEaBjKys8r0ZRWWR2Ph1rkgF8GLLZQllxuqYVBp5rouz+5QuQ+hUaq3
3YyWwPN7odZw7XzorC+UajAEgJxfvY6Z1yM/xPj1uRXAqL9F5pTOf6g0qpvXKgsYz9vPBs/373CP
G5nY91FZNXduP8t+n8ODHwGzNVV5N+Z67O8o1aMwRlzXpA/1YEzyzywp1Ze+y4r45AZVau1lnAhz
rzo4Efd0ZdQnYaVkLU1mju4bkvkYFTY9VqZ7V9uVbNDxmGzNpPZo1q9qm9x+58HP0OxdQbjyThv1
XERoEpiRg75Wlfu88E0eGwtHkAzMQzoJSmP02qziGLo50hROz4QR2ohNi7abKPrJue/sNsvPkZGK
aC/7BuIpGGJ6XKzfQw8Vh2GV7Sfk0KFySU21K3v4dD4wJeYUdy2BpLdTZmMHb03epm6fx/EEqUNQ
oYFBmTZC0zAWckTIrkP4cx94vpWjpZk6+kdeyql7FfbuVD7EysmtD9kwLJoHtO2cH7EtAn124kJk
yAUZkf+T3db2XjWuT9vK9JU4VE7e69dB1HnIhc86SY8lX+uNNQVN8Ltb6fKbP8yNs2+SKjIQl8oB
GspCDH9MRleWBwgKNVRbQ91beyeyjOo+tIwu+s2ZIosSulkUab1TAW/vyRw9+TVAooyxZR2VMYzn
VLBa+bOZJryWnYts2lFTdT513cxsrFHU6PuAcaTtEOXB8NHNOqeod6FuanGkqJlmb2bG/c2TLxYW
SROd1uqofFEZhwSpJefLOPC27watmvk3ysiVw0mZAoFJUU/mt0qVybTrLTv6A1rIXN6PSW+Vd3Gb
us7XSebdh1SkKC+guNvMbzwRNimCjJOFGCxkMGGzcyBt9L3dWKF69BAHhdHej2bZLxyQHp7qmEC+
jixeG6PcqojlhiMShPLnoPQcfHn+Ft5wkZSLycDoJhBNrdvWFmab5ciB8jDArblrZiS1yqCovI0g
6oaTZB1m3ym7w5O8Tia9LuvypI+rczomMXKT3IDsMHVhPKP6nZRbxcAb20J2kAwZiAGQ+XXSo2tQ
dnZiV+cQj3AQYeV/lmDhNogqVho0j55ymUGnbsUIDo3kleu3Sl+PoTbQaNGV5/+GzEn7ze1j80NK
SbT9HkgPgWQi2Wy+n8o8afZF7FWYbA+1sf1QKpia3kyTG1d7rzSq7FzzGrZ7o3Xk18yuZfO2nQYE
roI6oCamIyurSIZ8/1cU9Gmx6ypDxZ9s5IbCd1i8at/E86y7hzqaiopB9L6M/hBGC5eSQ4kFDZsc
nt6H5+1n8dGrAJJqBP1mcCV0TNdVcgbivVpbU0UQU0q0+dL4gWjBPTv0Sx8qxjZ3imEdKPGhpkbu
zjb0z+d/gcdPuf4NqB9QZSbrWQC/l6+V7dtq8hpRnIORF/owMir0zm8MSG7T2g8alFuXsblJlvZr
V0OL96rL57I+qH6S5g7K4lHtHNdAQTgMgpxpXKP1O0R/40bvZ2kjP979N2nntRs3Eq3rJyLAHG47
iFLLlrPH4xvCk5gzi+np91eas7FFNtFEz4Gv5epipRX+EDTxT4GL3wek04bmfPv3bzyCqMgADQAT
IyEJq5+fqTUi1z3R/qhZ2AGVPewxwz6GbfOOaNfaiVXkhlx/LJNCFaQESkjImS4/ViqcRMtLt7wU
ztzA2vQw6ptSjEyrj+Y8P3OQPt6enkxWrgYkCAOyaaA4ty6PkR3gd4Bt5iVIJ/W9bojilGgt5IsZ
9zqkLtTLlM5Ics3dntrixhVAbw/IvQt02UAHcTlVpcd6TFGyiqlSb8waWrawqJqdiGzzXjPQTKWe
xO5fw1JBSI2qUILqYpQFAhHtZJ5nBGExqUv2cMRbE6JjSWHeNCmWraEkrTBD6v8MFboB1hNGEmjQ
Dc1+Z8U2NiS5IMgiGviQStZX5yiwhNcSq7qIKHiPqGrxQ+BQaKQhQKIxDU+398f1pKQ8lM7LQ1eL
fH6V7LpJlaTZhJ0fgtjZU2bk8/tRR4P99ijXc4J2QbkHuXcEnUmDlnsBDWzQdVbYXQpUULDHTDzn
jKB89aIFZqAejcATO6qz1/eiPF0cM8jYlL7WLBl0LSYgpKO4qH2OibgwazE8Fk2fm2eEPMLwoFTC
qR9Lx+GKtFrXEMdUEUHw9fbEr887ZXrmTFqCgLBlrkLsRtUnNVSb7tIXyfBUZqr5gneLfqQWxx0A
Lf33KLCnnTdh62vTyAYxilYACuqrgknoIc4SCq271M4AEqJOVDEfBi/BvNPuhyF8hEFe7YEVXiOI
5U1DNVeqJKNJgV7nFUPScHSRmuVw4SWNlM9eLBrlG8AGIT52CcTiryXCLNPJFQU1qgBbClxVwVKo
3dGN9AorXc0UM1WGvPoZxrmX/Ij1psiQ7jXN8OMgOtv1SSfNn2rQhTgRKRSFv8Vmr+BGO1TZ+KIE
E/bft5dv43RI0QATfWu43xQmlvs2qGnP9mUqLujkNk829nYfC0omO2fw+o6WpSYAhSiXsFPWRL/O
oLVYzEJcalKvU0HEgMM8KEekplsj/s3Kx+whxKjsWUQO9tl3T5E7xuGs0Gugaik/wZuCS28PnRiV
VgDEbRS/oOiDAfou/WnjQ9I9heZhACIjq5Vb9s0oc6zQKooYxc4U82KMWv6bWglzJx68fgxkKd3g
8gTphzb96rS5oxeWSGjzIYtk+m7Y/fie7FB/NMrpPrlHGXnKoTheSOGDal3faBF3xaC3JqK0U4M9
6ujFx9rI9giTm5+NEqQsfQIAWpciW4fOc25E/YUwtD+FlTEcZgtD8/u3ACh7XmsE7gimV59NZ/Pp
gCQxnG4oASVIB/tTGt3HV//3i8kmHXwYpN7YBsstUDVak0Sd21/mvGk/gfWJebMdXMIrS9mBqFzv
A8pNIEzpB6KiYKzJRYFA9WdOBi5/oRVPuemmfwatXjxEtO92XuvNobAoABIpO43O6oYI2yTsPeno
S1rwl0ML+BBZNbWBXrmPSSK/H9QOSmmvOw7cyGqVUKaYutKMhwspcohuu+TzaWKv6Hv9dryi1cHD
cBcgK7AaJdTHIIHONlyE0MV8ymms+IUC6fNTHLK05Em1uSdUef1IElFDbZMdXLD66wJ/LHpvhrc/
XNy2tT9Odj8dRIHYIeyp9AIBIX5Q3F0u8sZEpXY2wAfYyLLYv9yOvVlnjakkw0U1OgtpZHU4ZtAw
PkWuXeOmvcuE39gopMN8V0qhEre7epRtZ9Jau3eHiyJgPINsNR68oAwfkqb37n61yLzJu0n4Jf1h
/Z6kqpHDgc2xTXb18tER7fjkRkPl3741tj6gJIDQdYcViDbK8gNaZh/S84nGS112dnmo7dRScK7W
4+kS6474ls8ZQkm3x7y+Dx1YThI1hSghWMzVHVL0tHvtpB4vbppI3fZhCg5jmpnpTry6tViAbzjW
yKpLR6/l3EazTOw2wWAxMMrmkoa27ktWxjPc9nrn8t34jERNlEmgiIMOfhWrevMySqWHOag89dJW
mEVFU5+eotbFJJ3L8QGJhj13wY2pcZdwNXqyu0WCtpyasErVbiZTu6hlof8z1V0fHcrAKp5JAKyd
93hrbtCrEM4DsUJpfrVcbdmGNbtCehuXytktmoELJcs/lLMXPdUB5si3t8f1RUIDgAoXiDA0A0FG
LueWRVlXKzltMz11rReVmicm7Yr5o0hRgYHjYH/OpqG8+7TJZii4WYn3B0UkP8KbBSzHFh2QgnuZ
oFs9a4mqHMKg3NPQu975Lgk8gBBoJ7LJsXpnvJxKXZqbw8Ws52Z6pDvUN8dqjOv+7iMGGgShE8YA
EEIxdjkdNJznLG841o0hMqrbdvBxVpRmpyF2vQupeEJZ1WVjEfVeOd03H63JRjPJMzFeKpeYhgze
PAWpMx/K0tR3DtjWUABkOGRSuIM3ajkUNSkt6jJM5LtEeIfcLQscIfGmduzoPvK5fKJldRUTJgwf
SN/X3dyspAI9dup4me0ew9RASZ/q1Nl7LjcnRJYlG9QE1GuEIAa52txOaHWw3ZWLlgzaQYn70beb
YN45UFtDQXZCzZ/YgwL1atcNrpWZTlXPlwoflfxI5BGJQxVOQ+r34B//un18N0aDXQo7iWRLGlqt
RvP00YKckKjUqlCRDiY7B+Q/uBjH7CoaXR8nxAmAMbBQUpJh7evTVmndDumgXpom9E56TuEx7KLy
/s+HUAdniHeSzGoNvumGfhqreFaBOGL+TJ89fDDzYPaNVNlTOL6aEL1c8gNZySFbQLN3uct1ozXC
KMFrzqVM/cc4xp200U4/316h61EQIeBqRY9diqGt8TThYKbIGzv9pUErAxqwNr93u8rZQ3xcbQQk
plgdbnFJ0KaBsJzMIDI3G5SUUoLEs+Sx1x1TtKjPKjKMO0t09URxYJEBlkg+eXTXUYww8rHpLa+/
iKQNvuJdKU5dNmv+pGYdqrOlvfNaXE+N4qEE0BBmM+76SUTLa6Yvpg0XGszKozHpyWEQVfQwau3O
adqaGfkIaYmE7HCulh9xqqs4S2HQ48BAs5KWFm3CeCwfKq2sfjOjci8jXnGC5bsr66KEZ1LahwdR
Tv3Nne4IdQ4dir2XoIvCY2R47bOTt8S6ZVC+c8F6/Z6KyXrOZ8c7zJOOfW6dDf4MZO6S6E5+mIzC
fGeo094pvIoK+MoopCFiCN3QQV1g+bui2BGlwGbtkjnldJhNYz6NKIm9RFU+HBs76b84aZfs4Fhe
0SOLcpj0CyM2Bj+E4Su9meWoY2XVtZgj/SKozXufg0RM+dfMGLvsS1lCf/k9dGczewBZbervqVtM
4tx1tds+D5GCd08b4Op0yNKGoNqDW/TBG0bLPIK3Mme62XkwHuCOhcGfHeVW90CVM1P+thEOzNIH
VR3VDsWtJIccPrSx99jFqVufhRM7xTuBsIn32xSUFSIB6CC0B9K9TPmjyqYmOsQ1pw0+CeYihzKJ
JqM/1VSnAtzuW7f5/fZ1cn0YQEWSY0IrZI3wX1h+IzJePEnmxri4emyrgAd08qG4Tn6MRoGK3u3B
rrcBg4EEt6TrgsdbvRwsyJzWSGfHuBR0SX4ZnVuHn+tmMIuTHlpG4TemFWQXupbTnjeOjDBWWwEB
EInkkBwTatLLkWurgNw6RVgUNq55MLy0fcz0Bigb/pPvWzFhD4MUSnsu8fS6+8JmouBsSa3hmzD1
5dCQ0vPRNSvjUiqjeZxDpX/K7XLa0Xi8vmpk6APREAw9cN61sZZezWOmB7F5iUJc3DAbstPmKxXP
ymO0vOfiafNh3AkhN9YT2BagX+QPKVasS4qWMifeNDAoqeAkjrPd4RorIqVAw1ofle6YRUoWgtrj
/nm6vZWu58vtDcuX0hJwTz7s8qtWgFlmazDNC3gt2zg1ZVJOdDjdojtHRZQHB7MJ6+Z0e9DrwwIk
CMM3enncJuZ6KT1YSOaACjC4Js99akMsNczOS3DlcbOdoa43rOyqk8+QaZug9Ffn0rDGuKnpZlyS
GCtjQw8+1Fn1bZj19mD20bdWScWx7M2dXSQfpOUxocwuNSUIAEnjzNWrXyAOPiQGuJfJBuqRtHFw
6kXc7lzM15+RqcEXoC+EFDAx7XLt0pz4fKJ0chkcF6ujygj9zgytQzW6e8pwK6Hp10xUZoTSDkIG
tWuYe2vqoN+qxr3kapjX/3QT+QEuTWEHZIVeNwqPqEAED3mYx84paEJDO1oR7Qhfra3c8sckFNV7
2wj05gd8sc5+LIyASJVbHFnd4zCgYnHorKZI96gH8lpYLoWs7HBfUkECxrzuno0JUsJ5XXgXcF7t
eEnVwYJbkcZWesoGW4ufC7dCeaScDTs8uErVJudWFOG32zv+ekNwY+pcW9CgQN2tlwp55s6B0hVc
ErUU38O0Ug8qjJSvt0e5hshLZCIgSHrIbHke6+WO0NwhkBDt4FJyJoID0LEmPVqIeI/HvKcc+lga
aWccUuyw6uNQYCH00RVGnB4mEF79kyKa/klvUmWvMrQxfZdyL/LrFuC8K2uUMsfIBBa8csmnEEQC
ObNXHRAbH+4G60gOBg6PtJ5wReNOW36AbirjsHJ0VlWnkqaNrfCVWo/929/56tLkDMBbkkgLSjNU
GJajhENWuqCqKSzQCv7g1VH7WHVx/KI5efesVH23p3VxdYtJnQtWg0ID77279nsjzlUgkVKONAfh
vcer3UXYLNeqEnWfbggOpVOk/5jNPNUHh821c89crR4tdSDrvPisn2T0LafbJE0aKCX4iiYdCb8L
urIHOKbpfQIX3DHsWYcKG1kmABZaUstxygI/ZqXPqOd10aw8ZLoZtFi19OX7otIiA5XNaNx7H1aa
RK+DggeXAJbXbt66DusIr+zoSKmXcUD56NjgnpWeiz7yPrna6GgH1xXhP1kRmcD0wNydgEVW7sFw
uwSnsLzek79arvQrJ59cE+VnqXdIPWkV2mm5yJUmTDIfax81/1LnEymOkngJ8jZZM+eHvFdm86nt
5yL61VVJtae3sFzs//cDaDiBCeYeYcmXi4A2BhD/SWR+6U72RQW1/2IW5X2M139HYU+RFpMTA3hf
PZCYvacm/LrcR2T6l4mJKfVhJX64fUy3pkIPEJ8rsmKT0v5yKkZK2m+VOuT8KjUqoBmufqEXDUnn
9jjLd/h/J8MoVAGJpdYS5KWB2laEz46fqm12HPVJf05j3Tu0cZ3uhGubU6K0ToOO+ALM+3JK6B0p
DvyI3A8dA4eBpCyxV67DsAwfb89pcyAuG4l8lO/WaoFGqjyumUC4bss6OCthEb7HiLv/dP8oFDPp
OEJq8qjULqdDvycje24h4KOsfuyipHoogBCc/sMohEgkzvDjie2Xo9AcbAtDRWAg7vPoxYKrQFcu
HIa9tGz5LPy7DyDNEpLR2jGp/y3HqXE10xJFLXxEGNtTrpp1f4pNs4qO4VghajOZSKfutHe21ok3
CCFiNIiZ3OoLmtB7hrRCSKRVdBW7y3g4p3Fq/oeTxH9PfsDDR99vdTOPVkwQiqKRr/bIfik6SOeh
gJ14e51Wd/G/H1BW/sgIeMHJvpYfcDbScoBKSALriHeTk09HxfTwRhi+wKf8CrXjWZA0lIZF02BK
j42R7GGLNz8naSY7H4YhQdLyFxAhtkaezIUPeKc79yAL2ZVKtXO4ti4MMj2K0CRetK9WUUo+u0L1
sqzwMyb8UImqfalqxJ1LO9kjWW9NiKNFqQhuBApLq3Ns6WNCGNMUfjJU9kE0kPzHKLxb2ZXElfSA
jEdS76lQLT9bo4spmfqand/SrqJgFsTdSxlOInhWJqv4+/Y+2ZwTAb3Flctw7uo8T6ma0qUq0OhB
qgMeQ9y8gzI+7QR5m4v0f6Osu9yImFetZqIEVJtl/0BtbzxnZJNHW4x7b658U/8vR/l335tQcVgg
i2O27rthJ0x538xKX+8d7SWP624kpAsCqLyBeyjp5X/hWOzp1m6NikERIAXyERC1q72eTdSQ4lQp
/MrARfPcjV3Sfi37bP5uz7n3cyKrbg6jULX6P9z6CPRQx4UuAGdnNTDDpAqLxvolmYBnCVPgICyn
2+Owbu0TSlQGu4RHmarRcld6UTrDSsT9rqnj6ZSlYXvGV038l1uL64JmJicZMZnVacZsJlUcoy99
gOLaR2GmxTnIjfpYe639VcnD6TjGg/qUVcrwuxkhW1XO/eR3bufs/JLNBX3zQ1bXpxGpNXY66Jrl
U/8jDIf8oHjK51RpfuvSoTqM8fj9/oOIhhqNSJICibtbfmAugz5hA5W+WdXRaWjxP7baes8kZ2sZ
aRejHkD3ScY+y1GCOIIBpLFPkVocscZLf1czby+l2zrtbwdZ7Ukbnw0b1krpW3ocnAdzao8aijqP
jaPVO5CuzfkA1pESj3Ts1n5rWDjFsU3u5hu24n1DCSw9UJdK/r69NhtqsPSA3gwjd8ubHkZo1kGl
ZZyyXgy/tNk+Fq7+xVPjn47anmslfNe14kM0dodA714yYwCt+U9p7xEAN7+rDIZQb+d5WD91Nuw5
W4GB5bfTEDwnXl8+aT0YftF39s53ldt7fYuit8x+pNUGAHD11KmiBJ/hqLmfGd0/qtErMNb6J60Y
vyd1lOyctc3BkMiiOQ7vH9Lz8utq9ugWIBoLf3bqljrxWCr106A4c3HsE2opAJOJy/5D3EB8CTeU
kiIN0lWw5zS92zXVJCXA5vno4Gt7bKmonMNBHfzb22drk8rXHNdGurGQEpbzA2agV2aPumY+Vi0G
cnMpmqPlFEP0cHugrQ1CB1FGW5TwAYQsB5ps/P8yKyn8kZjhU2sOxjnryvI4GdMewWJzTjhbSHSS
hK7Jn/LmRAS1o0dYYBWIVECzNIpQkdwRa6dasjUh3jbNlGBrRB9XWUATeV0P76Dw056AuR/H6Bj3
ooFxrsyH+78dJW0wwqAMZD19OSFK9V1WzlWBE0NdmIewxroI8ZoaUV4d4Je3s+c3vh8fTUpdgO2W
FiHL4dS0jiID0LtvpgF3/qRPRxfG8k6Ku/H9yAglX4gNQXIoT96bVdKGmXI2yuzIjtoepFgxlNVT
K0oD9Y4Gxt/OpOSPXt0a0IWlZAw+lIReq1tj7CMrj+c+8WdoKcp7dBnd8BCFKRpOdh0Y2UtZeXb2
CPjFbh6NIHLbnZO2NV+qFFwiyNkiErf6AaFFsyDRjcSHegq/oJnGp1hx3EedyOv77f2ysYAkAmxJ
+ncAbtaFvEIbFV3BX8yvLS0HtlZY5W/cHdGewdDGlF5Lo6iRk8dBmFou4WC1ueEATPK7CY80BxFG
321s45iE4R6+YmtKuKO+HjW432vaZKZNdhZnZuaPusWMYPY+lt54ty0TEAD2IwGetPy5sqzMdbs0
R8AOfpJV+bFH++SI00h3un95qFrTzqECKHUAlp/NFGMjZXgZBQeOP7H/y49WGjj/3B5la3EwlOUB
AY9y3ZtKhC3UTkGwL4CZ8gWRZNc40MMVT5kyhTuRvnwFV4eLoI3YkHFkcXd1lukjmmIY4szvrbZ6
FxUNOW7JpflQe31w7jRSQ6RuMKy+e4pSBEAK8qBdA4Ro+SEHyESqF6dogGbJcGwhhh0LY0BF2xiH
nTXbUnKVmm+sGPq0kqa0HKs2UGLqkyAjydD+ULQIBfLK/tUXzQ9XkuBn5FxftKO588hsbHvKszQC
+KqSFLa6NJBli0FhjJTnit55mG1FP9tG49wfUeFrQkcaIIzE6q+CHC8S1Kr7JvNjZ04P6gzecPDm
p3iggGbkwX84y0DgkWhBuJVdsy4KO8LpQT3qqa+iLPXRyW0zPuaU2sbz7e2x9fHYk68a67AQ1lXH
AZF816TtiNptKA74TZRPaIR3O/f63iirKoWimmOIaU/mq1VpPLpBkD4bdjrc1Wl+LR3IO1YGAfDk
qNQut18etVXeWgVXbUUunbZTdYgtsUer2bgzFqOsXv7eHvnpWsadIYL+aMelfUzGIT/r4WzunN3r
z8ZVIcUUJciV0vPq7ejRlFGdzDZwaR2p3Ie18x1irPvnvVuA1Oi1UyrjQLpqy89Giy4C+tnqfpiz
BZLZaM9xEu/dQxuXA2okQNOlrbZEy6wmUzQCZKYSa36omodCmT7aWfEwdU13iNXKT/XkvWOmj62d
+zh2HG9PUV48y7uXrjcaXq/WCCQN6/0XRiUuOljrZorriAf6vul3I0flEGNvlIKCPA332H8bayft
TShq8kaC31xtE/Q+Sb9ChnSF1z3meTqe8znqdgLElVSC3PPUrHiRYRrg3nK1510PMIGnx7Xv1QlG
IZ6Myo5ZKNoU4n1eRCc0BrLGHyFaJz5QaQFFH7wvJPXByAApVqEyHVR6id2lRAlFeYwgRqpAUPS0
eTSHiXgIr6jWO8RO2jfPSazWv+JyKv/ptanKT6Ey8vfQiehOEv820zFqiigCj60Z6TEP9Kx98Aqa
pueWdvufFWgzZUcKdAXHeP0EJLqWFByF60ZQsty/gtBNUL6j1EO3LjlGpV2GT0ptdXiTdV0YnlI8
QoZjPQ/xh86oyg6IxTx/DVLd1k6EBSEGIdqQJafEKNLuhKamMA6UIEPtOehLBwGZ3OjMnR15fYuA
W+QxkdEAJIo1Ut5USiMOA4+K6qSiQRYN8aHo++hBRaZvZ6jrnchQbA8iAGkntS79WR1eNkVnlL5j
1NUpE7M4Qphudt7H7VHoVUjJTigoq/2elYNSjY1S+nbWobajGd1LFADtuH2QN0cBP0yaB6yDd2u5
1l7fk8zFbulnOIu/m2jRPyBaHewQXDYXB4gGtRo4J6zRchQjqVSvmZlLkVKxLCGfHukxz4ecGt/p
9oSuo0KJXzWkwj7pDu2H5VCZWxfgScvKj7used+PqvalbRJxDq1h8hsUgY5x3BY7oaj8T5fXIYNS
x6B7xbuCk85y0CqvJx1x7Mrvh1H/YvM4P4KJDl9yJ/QOoaq0D6KkB+k5ivV4e7obbS1SZmI0Su3o
KeLRsBy69pxWQXuY8j76Z9Vj2pZpeKT9TS1l6Or2B2hN6/c84sQ8Dr3axccpQ4j1PM5qjeYRLQj7
fPsXXT8N/CBJJtUkmJL6+PIHdaYTjYC2S19rQDseci/A8kgrum8UyrIHSUH/+f834CpcVbUoQO6K
zaU66SfRF9aHMBj6zyoI1Zcw2MNQbE5PumAAVmOf6evHXQ+spkFP24/SovsM3kR8MtXC/tqr4hxk
g9hZ363zCdmT/Sw72bTZll9Tm82oKCKuNRdJjd/aTgzHIY37P29/wq3zSVAkiZ4SSGWv9q+aTIYb
qFwzGl3Cczymypd0NNr306iEP24PtfX9kHpQCSsloWQtth7ElYm9hstQTTX85TVugVSlij6Y67m+
O4b5Dvx1a2r08mBhUNSU7LPlB/RqHMrqsC79Krez91Xg6EcU24yzpibWTuywNTWJraF4Kol8a1od
8mO9YrnU3iO6GgLt3NkbfYFXJBpZaMiFUAkVL9l5rbc2CPVowhVp3nMFF4sCRU+7nPZebvRti36Z
01TPg4oE39f7F44gQwLgpODKmuOk5HDrBYIYvqsEUJzsMPxqIU5xUkCpnhUtm3cmtvU1QVTynMPd
osm2Wjgkouqg1zloDbXUY06XqD4Wml2eclwpLtPUg6C+d4a85uxLSFxA+680gKJpHieM29maRdce
gtqTLAgcqezpm8AqbieKuJ4fi0Vjls0JUci+amtLES5jaGsfoUDAqk4zWqfem5y/LCV1v42JYn+8
Pb3rk8CAsmEJSkVK4Mof9Kb2WcFk4EsmjW+0ink2W7X93FZDc4qw9/12e6ituUFYQMwZzVDId6v7
BD06kyvZqvwKdNSXIBsRuw0C1US6kxfxCXWOJt9ZvOtzgHQT2DbpTQgmwZazfzO7upkdNa5ZPBv8
7dkazfQ0j/N9suYyNGYUzjfdNckaX9/+RPK4RyZj5YeWbfS+MozTr7xW3PmErlmys2BbU5LqPHh6
yFr/OlstrDzrEeyr/agInGMQleOp8dLo7jgTqNebUVbnDHpn3yRKWfsGHu2nwoyNUwJXfGd5rsMy
RjHh2ID1hGq/ZiGMJrIp9Tiy2406eYLBov0mtNg8D1ZTfpoUrRkA/QTjzh2y+QWRiKIXikzDFdAs
GrAKVrKi9sOyrOuD1lu2QGgax8PT7Q2/dbaky93/DrR6pksjNFKzy2s/7yDHlK2lnEVc9t+9ztzj
9l/HmnxJMgIiLI+i4Nqx2hEpulG9XfnWpEU5ZJhKO8KKM0+FptCbMV3hPgio/r7TI+d3e5qbq4h5
D8m/RL2vuUF2j7GMESY1xvTWU26of4eVkhzGqfPrJnmIw+HX7fE21+/NeMbyUAvheDM8p9q3g0qc
TDeeDqke7Ll0bo5CXcFBUwN5l/XL1hcl/xwWr++bAj3OWoDgM7SH23PZ2iKgGFgwsFJ0duWveHNB
OfGsG1llVn5RiPCRbiFXVaj1Xxqqb19uD7U1obdDre5CoSDkk9tsEZGHCWqoIDfEMa/NPdWuzXEg
AhANE2GBTl1OSbMaBxyTqP2MxPx3AJapfVSGINqjTG49J4Qe0uxOtqbXwieKGPskN7mi1LKe/lTE
lFG7y1zqLHbt+EozGXvX1dZiEVEYGAUT66NFvZxZqKFh1cNKodgUR49G0ViPZhmOz3qrW59vL9bG
5Oi4I1rEPS+rxqt8yYkRqQ3I9P3SrDqcc9W+fVcJbU5O9Jm7P+sy6O7vtUrCBGKUUNalrrG8Yt5s
RaHGGT0icHt5Ptq/igll7YNrKrih3J7aRomScArEnowZSYXWybijCm4icyx8mFDeZ62y43PjxvWz
qdbBO7AG7ve0rZMHc0S0DNid991CxPc+p6DXN5tSALkxFQ7yqHVyExrGBL4V2KWdAemMhFI+oFQc
xQclcPbIdhv75u1YayqO1FZ2yljjyw6Gcpy81CaO7BCIbvC3vP1xN4d67Zy8MgrX4BejyFsnjdrS
nzLqoY3VtU96GAffgqhKdnKojXMOIfPV+YTiBsWo5X4xyllkczJhNBnrNSFcUH7GQCS6u9uA5OGb
UVZvaCw1/WN0+3HOTOzH0SnHH4XSuzvHbXMu7EVaQaD2EV1ZzmWcndTAVgUsltMPh9oNDPi+1bAT
3G/tfNhIgGnY9FhGmaur0cxZmkpn05m9+DpZSvNJp7lL7yFC02i4QKh9GDRchjRbOc4G9j+3N8fG
LBkerBJhPsj09WPTtHkzdS37UMn6uMWwffBOZiaqemeeG5cXER1kC5lTQBpe3ZNDN1W224JsA/8V
+Z471+esVd0DyHHjKWiy+83ukFQghUF6hW9KuL9cvaGnyGx4bgFuW0t/wb9TP6vT7Jzu/3pvR1kt
HsqJTtPYQeFHfVCdxVD1xy5v/rl/EGhPsFSp7EhRr+VURDZKGy+n8PU60N8Vam+f2QzZ/dE9IYfD
ZQ+4Hl71ahRYcH2SFVz1GkiU5z7roneWGO2dgGMjJgVqzpKQfFFM1lf5XoCcM/IdQLQbiBJ/pEnS
/9D0zPvZd/B7PzuloTRHdHncZyLbwfNvf8itPYgsBRAvOhZknas9EZi9Yw1JTgnbM56LOQiPVTG+
6Lr4UbZECrcH2zpYKBKjQMVIUo9quWqOVSRA80Clxsj2P+ehbV6KVkvKnZdz43Knek1oRVxAJXXd
7II51VdRn1BELaLp59Ao5rFWMySv1Ni7P0eibMTSgY+Dfb8GXnleL9JWZbOXc5j/hP6jPeXoLtz/
WnEZMgDWY3RN1qqnSm5leZIhH6B1uvIuGBrrNOS98YJU9X2eHa/vPSEpFE3A0VRWPLmEb6KbutIo
IxoMZdZlfsqHfD7N6W6EKLf0suRPtY36LxRzCdxZK9ZGQTkUUeAVkMzc4SR1LXvDOVRt8MF2mr/J
qpMD3V/j4E3Z/VAGObTN/CTPAxWv5QSxMXK0qGLFqrZtjo3W6z8VEeY7Z3prp78dZfUZw1mJ5qxh
gtlo4TNWx2b8jBhVuFO93/yOhIfANOX1tObQF/UE/KDC7TkqcAmJLXXC0CCrwoc4EuNHU4miF5uO
zSXzeuJG0xbuzs7cuLtkOZ/qOl8U66tVQNDZQpuiCALXmMbe+zLUknOvKuqnqRns90WcRWfXKR2f
P/b2rB03TjmYFArbkEQRAl6XAFFcySIU4MGMek7zokMa+4HHh/WzjG1x/73F7QiCGVQ4vd01lK1R
rLru8C3zewTCz7HQyxc10e1vd9+Oi1FWiUUbppGBVyXA5apJn0O1Dq1HG2Z/+PAfxuHy5b6C0gWK
a3UCRNxLuw4ZZlvdwYD00RzSKZr2ai1bC0TLEvwVSwTYa3XSqkrFY4hGjy+68pxNlXl2h+S3qi7v
Rw3R5iXkkIghB6WX1YfT9Bl3loyB4qjwnqO2/hAgRrwTYG/NBsMcRB1gAkk49PKruYQBsZihrBoq
R6mrxAd7tqNTLpLpr9vrIwOk1eWI7AVWurIITPK3Wh8cY3q9bDVGqvtjIGAbHY1SNc6p6DqBgrWL
V6tbVOPT7WE3riyQIYbEMXpSIEN+gDc3P4IZgrsklkbgo31wNew6kJbYczbfGgXKFPeVJNnRylqO
ks1emisO6HUryRPUjPXhIcaCZicC2B6Fvj9xjRRFX229TIBNMeouxxPICQ5OLcqPgxGmOwW2jduX
cgq1UawPMT1Zz6VDW74C08EoXta/U6ZOtc4W5OAfYSrKYxjV7jfcUZF5kI6PB7dOtOPtJdvYkxS2
UdUHAgbOdn374k2kkZEDaJ+RajznAg4cDu7j81QjEXx7qI0vuhhqFSeWlpcYKCsXvtQdO7mN8wv/
1/vUh1+DDwYBo4SilVRtXO18keNz1dEt8mM9q8Gyt796LIoe/8NMHMpSIJXQ0lwHAJXW6vkQ8mYW
OMb43sBroRHln2+PsrU0KK0jOEzTSD5Ty31u5AZG7Qnfq83CokQUrVOOvZV17xBAH77dHmtrbf7l
nXOoIO2t0pTYqM120EiX0fair+hJepkaVveHNLzSaDFIeAjauKsLsFampgKMwWYbEtc5aGgb++mk
zn/cnszGoQL4R/aNWArknTUtVu3MsUIRiFg36aaP8xTZokZLc4Cwio1s0x5yNRLTyRNtXZ/TKBLP
PSrp8bhztLa+KTehFIikrkjkvVy/qq3mqByC3J/H8I8Jc+cXV4vznfxya650TLkGpQ4S23E5SN6q
4BsNHi5PGNEB9wr3GDr9d8vqPkW68Q5L1fd9p3eHVJt3UMpb25OXjIPG/EDdrJ7MARJ1r+U5x7my
nBPpmHoOuxIMeJ1mOydhc5KvgG96LuCiV5OE4D9XGl5XfmB1f9XZeCpbp3lwvODH7MwPSjx+MITx
O5K9O6dCTmH1jL72JGgYkN9e6YV1CJjXaQrpLCha/NVqK5x/N2q9/eI2SuN8iTo1sR9iSDrNmWLC
NO88DptfmGcUFDT1FlBGq7XtFbwIUi/3YZfYB6CXSn/E56w/WyBQ9MPtQ7ORxfNhQXjK3hbByeq2
ic0yrbF/4tDEqnWy1cJo4Bz1xiE0Se2d1LL2qtNb50MeD1k4INVewzWmwNTnbGDrjqWUa5gUqz/l
ATLnOzPbHIdkDQ1p3ge4aMvPCAVNKJPi5n6vecWX3MY1zwWreH+N1gEDRgZElo3q7WoUU1QG0wHs
W8bQ9xSrqt6FyajtnIStucgzRzDMe020upyLOWOTpHdsiVJR0biKq9B3zdT5fHsvbG28t6PIX/Em
jkvtljZ7b+S+13rJX2WF+ITnheHPLBjU+/MiR+ZgksStOcggLYeyckz+eM9ZHNF6p6GuwpN0Mrk/
X3GApUptYLLZKxa3GrhZWVh8Njq66V92hfSdXbrG37c/29YRopMB01+qECPUupwLVY9o5nHNfYAz
PyFYftb61jtmjdIfknEPCbER4jMlSmGWDKquVDtgBKhuhp6FP/XtS+RWwXslt6dPPIj2F5gCgDyM
fudB29oWVCTQPtFYL0Ks5fzyoXIU/MKK/yHtvHYkN7Kt/UQE6M0t07Oqq1ptpJFuCJkRvfd8+vNF
9Q/8TTKRRJ6DEWbmRrUzgjsitll7rQsdreoAjRBsdKGCBiWIY/fxVt5bHRUJ0HDoHhBhreKRUEn6
KpBUHpeo675GCgo7bqsaAXyjs/9bK6vmCTaRp08XLsi4D/SQAofHvM9ygXPcj+FgNfkVyr3yXUsy
6wArVP3sGcYKWTOzndQvBUZ2aYWSUi1PnZ5dO1sb0ze1HNr5s4W8/XPCwdx1GAIxw7Eig2EebLWJ
Ug8GvInS9MoQXc2cqh66aOcWbpw0e6/H5l5Cm0eQXDClIgb11tlSE0nqEJt2eo39zoHmlbDkXI+a
+uwJo0j6MW0O3SP8zuuBGLpJ4N2rMLniOqGXD4b/+xi3zSEwcqM+JIpZHh/74cbl6bfRXsEUASX3
0GoLQzQpjLGr4qsRhvUXR5KHv/1q6G5MPzg7GO0tkpjmM7AmJA/Ibaktit/y062bI1Xah3EdX5WR
SV9tNIaXPlan936Su9/rQrNPstQ5L04/NC952SbXosmjzwEwpZ1Fbz8mVyUTR4Iph2+5Tgb6zGh8
BK5Z9JC18LUlxTmKY2XHyuaIU8EnCxAjJUzsAV9YLrcPEZ5sSzu6Ij4mQREy2l8Gp58OQTR3f9Wj
PH0uhll+unYrrIIRBStOKsIxXFq1oSKhdjBFV7mb6q+dJo9faqrMzyLHsIIdoUsD2/Sm/iINMS+O
oUfXCjK0Q1K1KDZStNjZwc17I6yIoA1Ca2FtdV3ZZlYqwWBE12Swss+1Ftq+mzuhngJ5r4b/GjoQ
0cfH4YOMexERYxIGP8FJip4tjrrcvgj1YwRCyvg6q4kS/epIddK7plJr2rtE5Xi+2nOpZQcES7P5
0Fm9/eeow/d/pJ8i+ye5TOr2RaXvL100PrF+qLO2S9zZ78fU7bgV1Y6CfVxk73Jnx3LlDuqUS199
3Wn9NwWizeEl9f3C9JQ2kaJT7Ed9fXu8xO2JF+oLZPbsJ6XA9U1GOl7PshZKF8kMh+IAu0zyp1Pl
AZBbK25+f2xsk2CIuIcDJnJhOOTXKX44aGVAahPDRFKWZ2tuy5c5t+t3u2j6Vz315X8mgGDUjJ3+
8tjy9owbQuZQgc8JLBnIl+WHNAeljBtTjq6KlNons8kBgMT1Hunj9oyTmpLvq1TpBMXYykMN2LxN
pTE544Ezty8kiWpyZrqpqVzA/Yp/hAy9S66VmYKke3KB5Ey0NTiDnD9x5pcLzLSAv+1LwdWRTF92
k15S4YTlsX02KEIgBIytiMAY72ZybWknGqXINOo5ump9Yn+mXFTmvLK2em77FgzR40VtTjzGqCSI
0Q6he7V2zkqw+ZVaF12lUfl7lmB71SflbXCk91l6jvScwEEon/AACK0fSkPO6umrnbkrpMIMr4Xq
16c29c0rV3P14oN+PD9e1sZNKH0CDBJEpHRigPAv99AvFFnO2pSLbIqV+FMzRIbxZUhU+8/c6sPw
UHdSMLt5a2U7vdfNYccw4ms0zrnSYAhaGQaxrGajHkbXvumVg1lzT/etnRxGe9yjotgcOGGKLhff
jfIkgx7LNdbjENJ64CjYMdR3TVLWrq8M/o7X31sQfk8GT5tXVMCWVmCb0+05SOIrs6nhKQ0k1qLJ
8WlOij20/nZBbBpz6uRuBH4beZdBmufCmfTgWmZjf5onGzVrp96DOG4XRPQP5THpKP/D3PByQZlZ
BXON8OYlbZPkr9Qmb3e0Mv4e1HR8n/VCTEGdIOg6aCmvFa5y4rxSNjKVp8n4ltWBV3bRlzxX/qim
/K2py527/87KqOmI8Aq/AGS+uoHliOouUw3KpURt8Op343yIDbX0Un9XOPGuKcFFSKCAm5urO6oG
+BcC/1cucm59m+1kvoE1T1xFasOdZ+WOJeYNaMuILIBrUZz0n2LYjsks5pIV5ZJOmXaY9LI7mKUp
X2wLnNXjz7W9C0k48EC4dPlkjIItTeX1BMW3DXltEfTtoWMIRkmTv+1YOtZ0AXaM3XF2wa8oCJMA
QOnrWq6pBarcACi7NLKlvctRH7+2cjGdHi/prhUSdEZ+yT43ItEKONqSmR7l0jbm9BbBkXOSw3gv
y737jUBAEzoKVpo14KRkfrunlKxcnFyI2zKzS6kPWfro76oym73O6n1rghANiBXvyeozhXbA8Fdp
KTAtDtZBGZT6PBtOeU7L57nkSEGJ2QhsILalUrxy80bTodEGlnKxw9p4iRBXveaonu64+L2PJISS
cG/aCxtaW2RK7MSJDbavV4Zbk+vd2Z+reieD2D6JuBn4YIZaAQuQfS69O/Sr0Q7CRGU6SZAcypmc
NefZMrJX1R9zxe0zps5cX7biacfVtx/MoLMFHBpEBGNfa/eAA0mK4lqHxDAOnJcMkga3HR3bC+fy
afI/3iggJwLHJZRO1oPu0jj6VqePzAXX9PcVuzUOij31T58qAW/BIZjhoZi0RnkA+ZSpYzvTJQvS
wbWitnTTbJp2YpitW6B7RzrGp0JDAWjk8oOVYTZPRhcimtWGw4EEXz2Wrb1XO9okDAyAA7eA8JV6
i0j9llakUrKdBpE4RiV07cX2c/NfvVPKU24X0e/1PNvHJnTy/6DwtjcDsHULbgzm1IGaEi+RHy0t
y/LAEDNzL5cmGOtr1gczYZlVnbIyfhoRJC4n3ipuKHhCyJCWplK/toaQUfhLg2jXhdlchIPoj6e3
qWmqwxx11ln8mOzQjrHyn2evYBByROkEo/yHf5a2dbWY4X6LTB4wxf8nYm7qEKht9c/TVgTRheBH
R/QKipelFUuOrd7POwPKqRBlCnSS+u9tXOp7rY87Hw1wE8AqUVoCrbaK4VO0lcIqCzT0skP5xPRr
f6ynKTtGYHueO2W8jgKNB9Ja3B7iZVkuSeqKKZD1EJ5EK/RnRLL6IDjk8rRXhF6dsx92TIsvw4qY
m1t9oKTm6i0AU920yZYOShjqp5Apip1LcHX9/rDiMPNCmRFJiw2FTDHPYxhjBcmA7m/muqzkEvtB
Xx/lTJ3+7TM70W7RZCM38pRnbAyvDnjA8wImyCxvJWxuX1NKId9amsju81Z0/Fi0XgSDvvCbn8K0
omX6ejTy6pZbJHN5mznXsJamP/9vVlZrkayqLJosq26G3s2fwsJ2PsdQaOzpZ4g/81NN6mPLwIhR
QwHAxQW1MqMOfjG3U1Ld4rB/Ndvha87KDkbXze5Ywvf3/KJ4GWlDE+ECmVlZs4PUn+M2a29MPOrj
ETxambrqNMt7A7X3XJDolpsQW1QxVmcX/FarWUXSQnKKDCQErvBG0PYrxumXsKv6/JPsh0F50hBD
ma6P13hnRw0gXIAKaL8Af1pdwIXeJzpVuO7WtMCTDr0MNORsjRn0ynXra8ZfSZYOILweW72zYJyR
mQkwZLSh10z+halUs8GTckvjIEbGxvQvFhFC5BIpygdfqeIXW9Kb58RQ4Q2hkUoYp6HzRRQCnnh5
FuaxDpIhnTGrSoPqtoUTvWThrH55vLo79xaFNryT9hKfdC2L7nR5mThRWN8Mv/E7d26ISb6H0RTs
caHcNQSIlAI+lNWUG5brgfgp1/vI5Gz3VuSOAdR4Uj8+Kbsgdo1WmegxCW4M3uullXoqVYoySX3T
1OJ1lKzuaiizf3m8Z6toByOM54t7ilNAuX59spPOUn1U/arbaLTJi1U2f3UVQsJmYGcvdqrO5Wc/
8I3wmOZqscetvz0DgPJI0KlsMCPCO71cYOGoTUvVqbzF5dB8Kcs0b1xJGRDhSS0LfQIjaIonu54f
6xV4TQH5ILpb5+mGmcnWoLFeHXnh4oCwVfilzBh9OZXpMN10q2+P9D7bvx5v872l0r8jRAbMxvDy
KrSrpTZipEStbwqN6/qC7hjI0UwnDIPwIY1UVO4Lfdo5D9vTDqCFFIfnR5Rc1mtlcFSxA7i/b1M8
1m+l03XKLznEBOknyYHfymVKTIquJRLc9W+Pl7s9IKJkC9ZRuC+Vq9UBAY9ijk2P0nbQ+tmLL2UZ
HYzyyUkp8S2p1YIZoo1N9uGI9f/0xDIeWJvTMBS3rhqTi6RW1eehrfZadXc+nRiP5XmwIDxDhmxp
BZyxncdpWtxk+MJezCx3/s2Yez+SVuYZYKGsfDo+YVnAG2RqcaTz64qpraO+OahqcauDIYEbrYsu
YRQ8pyEo7mRhhUyHmixHb52DMphi6G0CnXhhTsWhCMzOVX0ge1rh75WR7noD4yoCYc4ts76Xa9lX
NAZj2MHB6M52N+Q3LR33ooZVIP5jQbRqmDMGUbzxdh7UUAE8gbp7TDwURPV87PV++DLUUXN+7N53
XYLvI8bcKcWtS1VVbFgNIzHFTQ2HeXAzv1bPfTlCvKBMhvWq+KX6XBX9x+KoalPIhHgRrP7SCdWg
IE5FjOk2aon1hwEJt1vIVvQlc6znJOB+OAb3I37BSB0P3CooQuUB4Sqkd29o4PUnmK7MYwigy328
hfe+FtMAjPATfQkFhOWCGjEsMupBeYM3tfsep7X5pQ+cxgsqeW/6/J4pcPEcKI4qEE5taaqXWrOq
U0yFpNyHoEm609TmxnHq8nAnqrvn6T+bWj3Z5GZzRcuvuDlaXBVHKt1mfCwJBHeek3t2QIBwpHhB
KYasvpGSK7MyKkFxMzNtPCehYaJZC9vr898ItARQI3oqopi53LiiAshcVTGKA3lZ+q/MFCOoqjDg
4L8MuR3sReP3vhOEgwJJg5Nba/rmWB5aO7dmHG/qyqMeOOE1VivEoNUk3TnA9/aPGPHH9KHoLS5X
xuQGZB4Ndzq7Nh8LLZvdumz3VBvvLEh0RXkGRVkHruallbZoHexUHNpWGgxUTLr2V8h71f4TFR0l
OD7+WndeeyBIBNhUaOHSscWl9dNrGMdGkKu5w93qW/I1zqDfRILXnQLbTVKpOSR6kOy4++YepCHL
9LUAkYmpx3UlJ5KYmIAYLr9ZmSR/NuO3sjyU8tweB4jST4+Xd9cW7SneERpVlDKXy+t1tZRqG5e3
55CoSUq7ujwXec1Xa4JY+1xL1rBz6W68hCSCxJDwlHaBwCssTZapEeo+DZybPEXTp5TK8CFF9OOX
xwvbeAmBgmjn0E6kEIKdpRXJH/XUblOsFEZwUOtWfyuKKb/GTjXtXBv3TIlRdgYEwJgwXbE0FQ2F
nNs5zPXjGBQuxe/6XIqrvY2j4Dno+gdVpAAFIFLEeeaNXJqS817N07kJblWWGldfkp03tbPS17o1
5WeDTVHA59UXPR3avusN1Eo5LKzJCG5BbIXHSap+zZNpTwtx435CyYNQFig+6FZqd8v1pHnqW1HT
W1fVmN8yRfEif7BdpEu+9ZL/ZH+AO53mEA0qcmWI1umELI354D1yDRWPW0x4fzJbP0xd24/9Y8W/
9uTM0IcxSgIihv6BO1oa05U2ENoy+S02YvWYh7Pjzlq+B5T8KM4vSkhkmEDsaU/xAhNwrh4T5piH
wgHferPV1u/dNO+a8hB2UaZfU8NuCq+Fv2R8AeCbHuuS183Nhyh8q0KlNXZw5JtvKZJdLiwVIDGg
mfWgtjELPRrbZnun3KkOiGjLV3B/xu92XI+fGohjpp1oZ2tRsGXDb0nEKJhMVy9BKVt+m1dteota
s/5PYyn+K/O/WeLZXWJlR+Az0Z5u8+bygqyIuU5RfnSgi1tPwzptaxt1qae3mglqN4sy5WCP+t6g
4OZGgT6ZGXQhvU5sBXHi0nnCBicefaO/DRPdGCKVzoWUQ8hBG3uUxB+vydKDyNnhlSILE2nRekV2
ymkImqq9hV0wftKVCR0fpIMDLMrxq5MiAGgrRucikh1eSjXPX8nbrD+HwLDcyNejJ4crODjU0mDQ
hugKfOVmQpdhDgCkVVbf8rytfwdHqLq10yY7zrr9juTQgDM+wggVANRyh+VG8efRCZpb1+tdeBpN
TUL8CTqDZ4M9kUaTmwlCW/rv65By9iOEUcOmvdmS0r5nhZGeJ61Jfkc0Vz0+fvG2S6KFB76KaiAL
o5u8XBJjAUM6SH1+K2LIkl1zlowvjSqP3x6b2fomkSt4AlrISD9vsNlTWmkEejNmWlM/EMHAUd+R
4UYz5MCPTW3ON6UBViIImcEXk7gvVzTNdsUcZDHfqmCo3LDsAzeJteRIs7L20Oz6/bG5zcpAi4Hm
5d2jcwJSbRULNXoFiMvRulsyo2uclq0CwyW0OzzuexDiO6YI8BjpELc2hOAr96u6QLYnY+pvRRdM
R4uVvnWZUr0Upf900UigoekfU4knDSDZXW5i2OQmZHixeusyGAmgdyuZwjKzncBE/ODFLUJfi0Eo
emgmyMUNNGM2S6eslFQlG2yDczj4FmKoSfRnryM9ZuSl+ppV3Kg7p0t8kY1VCnE0lQUt0zq30UbN
kSZnVG9yr/mnOqzr09za0dmp0uFNmdv+xcr17K02U/8feD32ChabE0eBB2ScYCenoyev2716UcYM
XTjTTapN+Qih/wjJYPN0AocV8g94ZcFB4TOrnB5Epp0mCqegycf8OPXmv0ZTqcfBVPZqcuv1EB6R
KAoafCjJBch26So+g/1pMjayx2SO9D5wzr1S0/daeGtX+bBCZRFaIcEstH5wRsLazIns2fNluxTw
1m+1PvyiAm9w29D4AxTz+fG5Xl8jwiDROcVagmbe09VhQ5Ihniyo9700M0c3sELzOI2h5epa+muT
h18fW7uziWLoQiV/Q8FrQzlYV0ZpWkk1eh2j/Ue9lvxDG7XVztUoPsXPnk+4A70PjXgKtFzG6/64
JCJq4HeDFyR58Y9RKPqxGOf+MlZ+evWrRvtPGsf5uS12Q/Z7lhHQopIkWhx4/9JJWs2vMsOKB09X
4uo4NnNzVKumOfJzprOdWcXnZoTPxq9q5/vjnV1fmmLNxEU0buCKEoPlS8t1OpazNgy9l7S5fAKK
Lx0QbpDd3J+fvZ/R1KKthuQV7xfp6jqyHCNgKGqXt15XzuY3qA6Y/K6U8FtpjXsTfh9/a/kpKTlR
ABcU/CKBXF3QTpvKYdQrnTdqZiyjhzpnoRdLjdl/53FMo2OoD1n8zR7qILhOvRbObjNmsf2m9E6o
HBwZlJBHUBVIpymVx+Bo6GgU7dy0273XqDILhBqP1nbEZ9D1YVDHsfOYowL3gXRg+d7HdnF2unQP
KnTPFnkhMAmcmD7uakOMvojiBkVcL8rM4tBRSnsdsiHkLJXj98cutT2sODKQdOTkefs3FJpJECo5
E+e4VFI2Xx27Vb9PafykThvtIuCryIvAziIGUNagBdnPisYOzMbrO8c/RKmZHgJTb3c+0SYX/DAD
womkDyvUZZfnQ81VH4Ax8jGzrhV/yuiZ/jsGUGi2bdyektKcXkIUQc70o+VT1drhzQgH+/p4Q+98
O8bcPpiCaI0x3b/8DZlvzGNsy42XxHL+Zvhl/KlW25FSVjbuEAjcMUVAQ7jGPCJX+7qOFJlZXNrF
5HhpPyeeGgOlqQypu5jt09gWZiRwfRogQlaYDRZu9FMRUJ2ztun9zPbktFTcoG7icxCU/s47tY5m
hBWed2440aDmkltZsXSAQYTxXmh1wRmdZhtIUlxcIdX2z03TJ991Ah7PybLoXE5mcnn86bYXOyVV
BttELkievu5rzlneI33nW14FHvDT1JmvFRH3jdxmPhMtVOe5V5R3jTmH42PD2/eZjyfGewXNFMO5
K59R/bYxjDm2Pd1K/xNWcKTDYZtAbplObhPIe/HH9sxz2KGX5xYT7f/10wnBT52QfVqeFCVQeAbd
4DU8OKfHi/rQulte61QH8BrBjEfJYF0VpLZfAeSRVE/VUKcDbRgavUecKndHCxQzF7czhv9tTK1Q
oD6u7OI9t1utvmVZXUSgJHl5aJm3qvKeZLUV3UCo+78NEd0Dd7LHTro2deF/mtMCLmiXKQkjcFNw
AYHLwEuzR3S99Q1Qw8Qy0LDzVJHTLl2TiuREFmQoHh0fpkwmv5U1BLvGdHhXqLgM51xqDAAGlUTJ
yTanUtmZMd36CDk6zQv8k14aOe7yBwz+3EJ3HaheqiBT7SLB2trfg9yefrNHy5oPIfvS7VwwG0fB
ltCFYhLMFGjO1X0qERgw1drGXj2n4yVxwujcAIK4PnaUe1bIbgWmkhR3Q9g46X5h0AFKPL2UQv+m
+1VXHqBKmNKd9+GOISaCma3B+VnOGoHLAFirJPOQeKldMj0n5+2pCurw29PLEcQ/gKDwFjHlv/xQ
dVS30hhGqQcug5FYY6oOcQTP4WMrm7ufmh/DSJSM+TPgTsRaf7qQyzoy9HHwI68YYGQy41L9VKjQ
Y2hq+qSUITGIMEVhTOC7GExaNbWaNEGF3IxjDzTRfJSq0T8gQmPtlDLvfZwPuCt4CwqLaxq3Jq/D
gi5N5GGsIjVR0qI6JGNY7N1+m+yL5fBCCwQvVQ6+03LncrtPcyfLI68favuXNpn1UxpXxmXU5eDT
YEnVhdao8mR1QOwhbWmgXYLsl4RlaZQKeDXGiL55IRqvfzLGMf2Z2n34Glp9/LXSzOFzbEK2+dhH
7mzpR/WIjyYgH+siqmz0k64keuxlqpSd/SqSQfVyez5vhfE/BgBBAIJB0pZLc2aboqweJZ4VR9pJ
D+C69BV9D1x7x9/xc8JI8N30cddPZBiGSTdlVuJV6jDEFyTC9PmsJU0YHDIn24Wv3TNHdY/aOoI2
vF2r42VBB2Jr0lB6VR343jDy5NuNEp4BG+U7l+zmZaHMyyXLSwwEluR8dckWU182bVVWnu9oQ3l0
AGKk7wxEmNkB7LKKVG3klCrh1tz1l0ArIQB8/AG3a0VYBOAaNSsR5a0bvH2pGp3NHIyn9cZ8ZKf/
kXm6D2E/753x7dHDEhv6QT5J52J1NQZBncNf2FYe5Cr+p1KSdMTYLesXYnHtmIyGczWsOXqOulGk
UHBp8G4zWgkbxLpEFvYgmY2oLUjc5vHCwGNzqEawgH2V5DsH7s5OghyG4ZgJTjpm+uqU+4nsO4pv
Fl6lIB5OjUWd48OgDk1zUlrZl3bi1TvbSceVUJnBKM7d2klBCKBe5xBvmFo4nBW/nV4B2EyfLaYe
P5tzqnxG82lP72wTo5ORcpsJZQICdRpAy+OOdG6f5H4TexYpwRtsbdrJ6sfixoidErh5GXbx1zmr
nOCtTCWjubRZZu1s8/ZeI4lEc4SZbdHIXP+EiZF3beht6QZnWoR4uWW7PB57ncU7VnjyuKodoXdP
sW650GpSabpEtX+bqyD8zHTdr8yxxl8fn717RkTnSdTCeWTllZFEnVujMlL/lkdZes6ntD1oCeSs
j61s/VJjEgKIqEAckNisvlnClRKqeh54kwKnxQxrpVdkTHWGhrTHbbQ1xaVJ2Uik+ySMa+i7w1RM
bmhD4WWMhI0HE90iiJwNyYjg4xmg4X68sq03ksLg+shJwdQOHmb5kaS06ieztlOvTFL1mKWa5qXJ
DLQ+GMdPEcJxZ8UKrWPZBMNpCIYnqbk5CGSrPBEAHrmQqaQszWepeHelbvbQy0qlY6FrwEZ0qh29
KzvQV58er3brLZijWMN8pJCsXOfHKfPtUWsVs5elk34NS8c+Ij0S7VjZfkJGgGgDARWlJkQQu1xU
S8wwpFM4e4Fv0i+pNatxnTajD+TD8bVX/btrzaKExQ5S89oU99sRxW/JmjxFrpqLYfao/FR4aWNM
yq/Pbh9vHPpmCCCDi6FTv1yYE+UDRPpjTxlcqwLq4HHMfJAOIvyxne2SxFuqO4TNPDfwRK3s5GD0
yNR6T/N72UVEsbim8BOc207eU5XaeoQgEuMWpEku+EDET/kpDXAaNJ5m8COeJXXZVXby7hxIkN4+
XpDYmEUmLwpZVO0IiARl9PpdK0dp1JheUTxLBkwPc5iWI9IVoswNt/kw9meCdfnJ6WPOlgBFEyuD
7CCZWncIrTxURt8uFS8BqXGMEcs+BHVkHToneVLb/MMUPV1BIC3woevp4zrLZnnOIsXTRvq4U59m
5xBZ7tPjXdx+K3EfErp+rAmU9PJbGWo5wQWsyV5PpfRUBwqcXuW0J6d21woQRPiwRTC3Lu6EkQJV
T2DLnpX43XmqjNnV2nqPi2lb3BFbJTh2BE6DvuNqMdM8wwHTj7I3W3UwnvFvPfp3TDM1f8lHtdUu
FhUZ/XMrTX11qGsDjpxegvLnxNUTDu+p3FXhtczLzr4GiQEuMzT8UJJcOasag7nNLLV/VaY8yU4y
tOv8C32OVknchESmRlM6e6pV97ZNjE0rSHHBp7wm1YlHta4JDSdK7vH4q8qc/YvA5++dpO3VwAQR
1TeAWDwaVG+XPhAQpKbt1E2e5Uv5Wc4d0TZK7IMWVE+SvOLUYliJwAUQNEPa6+yPz+JHiHFyseoF
WPJyYPgM1ilXq+rm89OeTR0aXxNtHPC8q4tVL9XIypp48mSCwMM0Vapr9XZwfGzlzt6BFqCeiF4r
83vr8xOlUwDXyzR6bVFX16mGsCQqs/BQTO2egMPWFCwB7B/dRSKnDbW2oUtOV8R+5XE1qG9pKit/
xM6ovTBrI+3gcO6ZotRM/AKDzp2AaYpGxxq12msI26+osRSHtjdgpS7tHUDoNl2A7oXpR2zR7iGE
WPoe0hehGnd15akq0Co3CTLJdKW6lyoXFGKRnftRCYszkOPYefpFFIqf5EY0EsGWrzkhi7awjY4j
71XFpNzAJ7anRlKscxbRDnrsJdu3Co1R8EaiEsGo3nomMECMTQ9Ls/bqXMqujZU611bJ80PWZf2h
72RzJ33fXhz0mXjvif6oytI1Xe4qlV5j6Ao988LByW5gv/VTIPXfHi9q6yQY4ZvRW6RVyiu8NDIk
WaZX+Zx5+SSHvzvBYB0nJlVu1BOG0/OmSEhE6x76yQ3AFvxzJJNbZR5Nq+4QppXhprUfHPMiDP8X
psB4M+1IFkvFb7WqRPDIDf6QeZ1p/Feba/XKVFlwDMpW30mAtk5BMAbIm1Y2vfMN+ZYzqUWKHnHl
DXRC/8osPS88JDy66SwrTRzSoaBSuHNd3bOJw5M7CsQFCN/lNwP4ppcxmgpeMIfdN5jWmmOcadE5
iMvoD9SYnR17d3xEZAa4Pf0BSGhWZdrAKGR5lvLSGx09ldxMLa3Z1Su5Ssi85PLfx25yZ3VwtFM2
4h964usYtx8HuuU0BzyyfFiudTV1K1v51R+l2ziP5fmxtTtrA50vbi8WtsXBmdGglxqkZvSpkMo6
l12u1CfkAurgCgyz3dMbvXOmgRDSjiNbptKwbqzaXTM7ZRqBLbHT8ZsckMIOZZ1/fbyoO1tIQxxy
kw/9yk06Mkw6NC2t39HtLJyzYkYhQVBpXFowzLcE/dGnX2nAOIK0CiwmOvXrbo6eR1SHuqD3ABfY
bqAZk2eUQbPznt3ZO0GRC3yKwQ3giyu3t4a80FSGNL0x7sHBZU5zi2lWXR/v3fYtY9SAv84FJeKo
NQYnplGgRlLSexIo1l/leeqP+pyYl9a3iiNi7s0nadKUZ696fEKMNLONXCFwSi1PdC5HsRlB7+gN
taJ9jVQt/FxX1u+PV7bZP4ww+i1E2YhD+V5LI8FkR20eSr0XTGATpjjODnkS7pHj3rNCHky8SyWB
KHHVBMlUbXIkYnPPTor02GZ67+rOvFdC2xxbcYjgSaOXD48kLbflWmDTsboCVjE69pP1jm4oMgBW
Fb8PeRY8/22oh4AwphwqXv+VqTiUuipL6sGTBqlRPdnJ2vEYomv07FgD1w/5DuVdvj/FmHVZsNWl
gS+fDx7HTP9qSX3laqjsfn/aCz5Gd4iWyBUoxSx3jokGJO5rXM0Yg6mlYN11t9Y0jWgns9/4gdDY
pO0KjplWGNTnSztd5/ctT8noRfj2keRxfM3Csn72+sYKt9wHipm2q71aDbPMTk9nX/aUKY0O89CE
btE76alsd6kNNy4nTHFICdrB9HOAlguKA62bJiWVPRP6sMzNbL8nyOUDEfCGFGFOj7/Tpv5oMEtD
O4r/Jryl7rk0N86oXxsRKwPlGJ/lppP+6IdO/9ZmUXgOCUqAdSrjUdP8/9ZQ4d4eW7+zWOIL6uBC
sY9kUnzdn6o/1GXyEVyK7EWhor+YheUgHJZHh0iLqp3HY3PhslCD7qUgpwDLtZ68j00j7iymAzyZ
yuBhyrv3wdZPkpoMJ8vKXues2KNI3rqmGDbkQIs5XqBpq1Q50opMm0BDeHXdjZVrSsrfjOk5z4KL
hXyoAyRNE5yHDDqufXPS4phjIHuSVoI07C1OdiH3J6W0mp1Ha/u5oKYSgzqU6kQLc5WAxTAlJKg6
K56c5/5/h3YcTnlpFQet7OSdfvMdUyTJgpGc3RMYgaVnOHk/S5ld+54/FlHlRvJonGQG1l0/cKZn
aVjYQpGR04gR6BhqdktjiDly/TuxT2IuRf+auZZ5mlo9KcNH95f3njMNdAmcGHXVpZU6ZaAx8xPL
S6IhP3WlKsin62InU9j6OWMCACoEhg8vX6uX26BOQ19OTE+qouKcREHSuuaQ2CcmSqKb3w3jgYLB
02VctARo0DMLQbjJ/1/5eh4EbcKzY3laqQ0u3lNcJL2cdta2CTh5R+gCCQPUVNnQ5Q72ugJe2lc1
T6s09WRqVfhLHNI7CTTJerUDrXj2TRaVdkDaAgxJsrCmswlFH5KooHnRKoTLmZ0sICXx09+evAR5
HwVSGdQ8bwwDXMtV+X4+SKhsYiUJ/D/aSc9dJ6uH17Gbh50NXF5JnCeuPhBK5FiCbXYDnKPd6MOn
pHTn0h4zzICk09xRGaS9qdDl8f1hiBD6Q9dQzOSsvtSQ+2QH89Cfa0fJz8HYgwXoq+gVwaK9Zup9
U2QhtCoEWn91eLUgDullTP15aLXTqGnNe6G0/Zdu3gNQ39s8XkgQ3gJGTWtk+Z2ChhmPpLFZU0sV
f3Di1s0mbY/kRLzv/79V8WPnSA2YwyQW5FleLSdEygfZJaw0rR68BKNunKVIaw6AwsxDCuzgF7OQ
xpdW7nayuWUk8GGYfJiHCvcAHrh2wwrtoFhFg+QcKJp0AVEdEhi2pXyRzbE+xnElX8EMKmcEaJ2j
mep7IkZ3vqMIgEUHjQdt012onC6K5xn7bS7lrjwkyaGJ8snL8jLeCTtWgP3/t1a6rrQ+RdNaWwVZ
paTXWpSWw3nKYSjxfdW5SHndXzQ9aI4mfPFup8zTi9AYF2KV1ilSUFCY7NZyDWUsrl0GdUo+J9a3
x1fBHRdjZpQCo+hzi7xw6WJhUjMe0cfsQZsrpzmwC7fvc//42MpHC2XlY5ih9EFpB3Kr9adWwsRM
7LwbznoNGigH9vGmMyuOTHfjH5NBS9wgbczLaDTtQWpQGAscNT7FVt1+efxLlhf6j+/A7UBFC2iL
QEMs1zsmUtsEWT6cLT803dSxpZeKSSkwen577kvpufnxH/ZMCN3JFWC3NdcYvQCewWSgYH02oxik
UkAjrlOKkpZcvkfLsHVnMVpG8EcJ3gaEsTrHzTwrEOVrLM0Y5nctTZzvWZEmpxhyr24nCbpvi0Yj
sy5UxtdNVEgppzgc7eEc6xW5VgPjgwsKAxUwq+2/P/5kq2ljsYcsTGgJQ31KJX7dKxloAitByqSQ
2cx++ZL2ddC9TYzjDucwtFrttymxzc/y7DuRawxAjY1cMapDIDlzedDCALo09384O7Ndt42ma18R
Ac7DKSmJ2oPn2HFyQtiJQ7I5Nefh6v+n9/cfWJSwhf0CgU+MuNTN7uoa1lplFg1xyp1duL48gMkI
DBCg93mt98gNG0SItFZvPiVOWXzyS4bVZUHwNu2L/1s+CDDwBWASacLvvmtpV1o3BFjZ6mp8tNza
DKUeDHeu6M21UARQrwCw3r0eYeGlkwugfjlta/AfMs9lFNiLuBMNvCB5L/0AbyYSB4qXqHhSu+vX
8aZIzWjXUzCLUaJYmWRtZKN7NoSL1QdahOwdfLumn315tPWkqOJSWmkXJ2iK9U/GuprVYdSzwv5I
LNquUcGY6e6hdynBh6sx9fdqSzcOOtI+imXwQs7bh5nTtplZJ1H2qRb/z3VDd93O5r+Abd6brHFj
/wlakGmD3EgIuO9XWDM4AdtPFkKXRgtl1RdRlSz3rFy7PzVRipI3wjRwpfbIydloF7cvuvU0q3vS
bUD89OrJStGwdQbrDv5ehSe7j034BzyTgFZBXXdvXsqwCblCITpVWllF3uibddj71nZ0nFU8FQw4
OxX9lP/1urt4yasvzZJXkY8gHUHrAnbxpYufRFAMI138Uzs0yX8J5OI+tm0xibAJWiP4i8dn/oZg
Tuk9Nfk8piHyxIVxCnojD465m9r/asDQ7Wgs11rNriit5L3oPF8wkcruh6PRb24aGmqS8C9/NLdn
Gkzlt2Fri+HRbkSKXrRTM+ui1Sv/yayYuB7KTrOaOE9M99smEq0Pl3nOzA+VlFtPe3+DJaDGEMmz
Oa4uUxsTObuP4yLX1DhaS1H90pFPS+KksqTkdjj52t25mdfHzwcRRqnipaFKQHW5acLcJhdKpAVr
Z6vPGXDEiGT4bfBq5cpIBGAKMe6GpNfd9/IzuxCLZ67eyaj04n0Dd+ix0eU9dsR1QEvQDOnKpOsH
pMhWa/2txjO0nVF6g+edGk1WH+1q0U6zlq7vM4a2H7puyv5KYPEcbPgyd6p2NyzDaacMSbat8qpd
ZaRB5KLxJ9c/2cZ0dhc7D1dp/WTA2AOCXe+XxJVhkryxIonMKgwXBSRXU3mo7e9nQxi1by612zmn
uezMwzYv6ylvDf3OY7f3hFhRhEdFn6N+B2H/cldTXFdKn9M5Gcihhlqa+z+HsQpoSDvZm7LglwXZ
+Cgba+oPd5f3rLJrxET95aQXjNRAoHD6vgp/+/t1R7H3hSyIYg8ldjXFHfX//YJGhr4qDsJJ9J3j
RuO2dX8kzVzMYdsvwQ/fkfo9Oe8be6hG/yAiQq2EotbONc0lbM/VLV0CBsQKx7wTpxk3cwTgcg86
dcsUdDXIoxR2QYPt6iOTW3eGt2Jq8qwxFJs5RUKH6ZWJ7R6i9NZGqqOHJKIi6O9jauYEg97ZBveU
LUsZ+Wlh/p3KnkEK7pJ8nLfGi9784eiB40HUSFiqMur3/Ha/t7p0pKGwEIU9p1HaIiTvGsUaI+fa
Hyyyxf/BHoEXTWnCaoqQO3smXIYyATp2akXuPWOlPq3VJmPXG9djZWj1H6+v78anIx1HlkUJiyjw
6uX6bOESsit75K31n01bIk1t1Otfnc8outdNXeWlXAKl8qGUcEEFMw390paBJOc0tGVy8pap+85E
paSp0fwdq+H76MvS/zzYfucgeZU05jkzesSgJPzZ+cEx0vWp4cmY0JkrM/1g1sLuVN20a+78yP3b
RB2MDJUzRGMsoAq88+c2hSPZ2pp3yp2tPNjjOhyquf/1+k7cMkJ7CuIDARJp1O4BRFOPFhmCmydb
MDcAhqQWru5wr9ai/pXfYxO1FFVroeGiCqZ7K2sqS4Hea3Aq17l/mMueeYnZqB8XZ5w+rk2SPtib
px+90Uy/eJPRH9+6SN5EalMvk5EUvv3yaxdCyqkcRRqLmRy0SC3j5Mri5+tGbpwpTqd6eWl+4H/2
76/cSr9pgiWNcyZRE+tAQoJnSrczP3TjFvwwkk6342keAuNzYm96IkiHnWE9QAJHdzptfI16xCyC
4XlpzfGXN1rz2waUqSeGgQoKQw0OEyrI3mcxajwRo51mcb/MbmyJyonHrpJvki38/1bYCShs3FXK
kpf73SZ2Y+VbmcXZkLeR3pcZpfCsefNXZS3QZ4g4IGtSHr60QgN/9damyWLLb6zQXUQdzdQN73jB
6wsCophwXolFoWe2BxdXANwlUjBZXFEQ54/WjxZrqO90Ya6sUCsBk+1CNeS7XMk3TUuQpHbTYcUI
8mMP/jcSzP5561r4l8GTMtwZjJhqY13umG8lmRRCy2KtdBOU3wLt73ZYmx+vX4Td/FA+/4sZWmVU
2sm69N3DsWmWu4w9gwz0qXL/24LF2b6aXiadkIAj/dgmQdk9apO26c9C2v4vfS16dyYSYex0WA75
nB+GBSTlz6lhGOIpDYziixQ2NLep8qZ3abpsw6OV1bMIN2dzsngCg51HqxRpH+pWjZKdrqfjp94f
YUG/vrirR4q1oYamOLvQu6+El1Vl0k1ImVhbi0CgbTdPRS22R60p7tElb5mi5a4GEjOrGpjd5dfS
C8FIN+gwsVO6zEeoGGmU00YJRZDf4yHsU1altsa4AvX0Kt2f/VNTC8+d5z6AS99W50FNq3Em5yfu
+PNaux9HhkG8eRdfaq9KdJ/xUPuESENTUfp2L2JHuG24MRsb0cOEAUC0bU+vm7pxswg4FfCH2JMo
dLeLIkBjVBStiGVhlnGgd/PBKay3zWN4OfIq6qSPwABIJZx0+a062yYjNgcRa9BoI3Th64Nn9Mmd
w3dzLeQ7lDHgtFF7u7RiLcM6aYLyVE72d5xnY46Ei47q6zu2z+Y4DKo1QSRGxkpZbBcbOUgKtnlu
iHjycEOtXdtPXVkZUHtsrR9C0+mnX6vhlA828vd/vW771gqxS+WJWg0CizvX0VRzWngdtsl+2kMw
m+tBQwX6Tciz//taZEAkJGR2GFM78Fsk3bRz0+qax6QVhKsPTQY3cNuYOvU/rEUpU4K2ocmwT+fK
0kq3qdJFXFSOHnmbB2dh04O3voJEsbSRIIJQLCbI2vn0ohuHycjKIjY3LTsH1UgG3pdfX1+K2vaL
+A1KD810/gO3TwNhZ2TObWudtraMh3ZEA3ajGjNYTrWGoILykyc749/XDV77PqoySDszL47eCd2q
yy/kVVMCIYTikZMN04dtXK2D1ET7r1uUd1zR1dIIgiiYAKKj1QhiS53I387CjLrQrHdmERuL1utP
9jwaIqxTROfPtkm/+HmpJ3gmry/vllEaCMRHtGSQrt4tLx11GHkZTslv0+Ww6vMc+4yDhN4MFTIc
+Ar/vG7waj9ZJWhENaMZPQNS1stVWk3pJQmE27hcTBkck8wDedRknh8Pdm3dmxp7a3nEv5xH3i4c
yG55BLJp7ukr1hA6CxHxH77KPvF/4qKtd4nmvnFCBhea5b10inG+xLb7XsHgwl5JEVmLq25p32mJ
YXzSgKH/kB1JuZFW90YK31ogtAiycJoGSunrcjsHKsjFBh4ortdVtHBXtck6DEMqztXsJZ+Wdi4f
3voBKQ2RWxCJciFAE15aTJOy1Ax0leKk3ugKI+b7WPh5/kFb1+b0uqnrxWEqgKiKwAql8n1jvE+h
cZWLVcceHwoKhi6/OV5O26KY0qQ+G6uUby3DQotQzES6XZS+YH3sV0flKberAdDnuKbUToKvwOX6
O1nJ9R2gLA8ayFfPJ+tSf//bTS/8zlxy+kjxYpBQh5pM8o8Tj90fm51u/72+h1fvGAsCowP/CKd5
PeQHUlBbrnnVxDR27KgrcN6Hrg20ezoCL6LVF55ZGVIwbXDanMb9ztlaNpmcPhmnQSm+zG7e91Gy
+flyJhxGDG6dgyJs/LztH2s/79P3uLr0q/RyfwX80rYfRrewxp+TK6jPJmXqMG1ch8oUNqXjJB+k
qOFplVm3fAOV4zQRJM50e4SSt1mPK8huF43/qXOOY2sYfzf+OGZ1SAFgCWTo2XPz1kq6OigkfczN
JaZTwwEvv2FQb9ta9n4Vawtds6lIjHdS5NvX17/eVQS0s6JuyG8nBaiTadaFVfH1AoHkrONHTTUy
YaWqiqMvhpJ9zeQfdSvL+HXLynHsPyeOGtQQLDlVRri0LIFS9Gmp0M9MuT3DEV+OiTm2kbFI9zO6
Iuu5NdL8Dx/O8Lt0MjjG/4N9CHMEgEySvBI+knY6a2jT1mqWZIXWViX+zrRiiSqple9lb2aRw9S4
d4M2Bd9ynv23psEUKODV8HBAWqc0vXs4RhAk7lYXXNGk8B9ca9o+jAVhxuuL3FFS1XMBAEfR8AEX
KWT77vv2QUkDjnFATKwO5PCgb+XghHm+9tYDjVa5hm5hatM/2Whpaag33lY9kJW2xqM0e1cPG2P2
YZhqbiZRbSo0wWQLc6kiWUOEDXvPW9CVL1s9j+bShvncB/XqPqC3V4un0So6985xVYf+8tCoV5Z3
He9GXr/vobJDjFQAZUMleGrCtSy9qNTGP5Cl2Y6v79z106CK3cqf4XBMJL8uj2dXzJ2NqHsTo1Xs
GGGQr9pzU9t13MpEhtZolG+b0vPyqSgjgOTkLlAD3YdnCAz424JMQrw2aXncRP5H0GlBFJjZPbzF
tcsmxOWFpfYMHdrydoniAmVqJHlr4hRS/nGabf2ky+keVvnatVBEIjYCAOZz+vbtJHOT/jZmloyH
IPmLl36K7Mk44kf1CGErMzIb7ePa2neihxvfTR11pCAg0VFJ3n23ok+lnNGEjTd7zWNbIDfWtVMT
2VuVHqfNkt9ePyc39vLC3s6NMSU5Azw8y7jwev1hsyZmWZPXRq9buXHukQMnJoKOQBC9P42jTwAk
5lXJQLRBfui70lsZ7ahbB/QavDue+cYW0sHFKSG7qNRJ1Y/57U1osroZrKqRcdNYoNaW+b/FSr/l
df1rG5Kfry/sxvbh/Gle4Qqh++3jZ1RBtaSoibJqqXdRyjzQQ2UH92KHaysQ5aiNKBicz+ne5fkM
rrF95k+McRl4vdLJHbQwcafmrXAh9ktNLAEwCmyKaGWXbU+iKnxPYmcyeyNs3c04u2lpHV7fs+vD
QEXkBdirRNuuFAj7LHEZ3rQNcW6uZholC8/mcXJMYcfuVvn3yADXx4HGr6pecfZoV+0RJcPYibG3
lzH2MjhKod/5fX0mZijz9wy/LZqPsje6tzFulTNUzX1aYKwTmcV9H0PTvdLtDZ0h54ZbH/wu16Jy
swxq3+O9N/J6OxW2S2l/0ommALnLcOifSb01ND1OhmmOsiTPD7Ly+4cBQtYd2a2rc0gwR8WbDM5G
D+iKbV5w2OuFqnicdu1yGNK2PSnM5J1H/wWydPFK8s+TzoCQeBGQ3Gu6dEYyFkxJYHb7XHd/Gi4O
PjbqNO+jrJhT+zjWdvd9TWxzyKNEdPP63BhNv56tAvxqeufXXK+ZxgjxDUkPjYur8ZR21c6aNaZ2
HIyI/ieDp8ezz7iG1+/EC/nrcs2AzjicnFEbt7/X3vDWrHF14FvxVDnFduwHL+3eC3vL6wM9Ks0P
czcrh3CcxaI9gQcNbMJ5aRTPPUW3jYxvMUbjq553tavH2+q1E9yQYdX+HEYdurxP0db+UruAFI6I
y8zBUyYbCDJlC75etk2/kAw06bAdCs9szb+DfPO+daBFyzzsxlJ6UbYZ1fpEAR0B5IopJt8qX0AQ
ntxZylDWbu8dpZStcW51kIxPoy6M4jhN0h3fV4EEWd82k0gRM7aL6bC1mSn/bap++GaVvd2HU+pk
XdyK3phCv9VgjEtpgAmIAhqBj4zUGvpDSvmuhplkS//se2tSftrSbHAJ85PVPSZGlwxfR5R5vAOZ
VD6/60EeBCcINUyI2Bxv6I51XYrgsHiztlHKWdb5PNkmGjtJmZlfrWDbdG6NkutvmQ75n2yAdH+v
dKRgfyRWUurPpd+J8tglY538+/r3vz5littGNE+gAS5sj75epLH0gjZg3Ae9PLiDkUYMqZHn162o
d2J/yJAu4iRDsaW1tAvau7FNMjyFG69zJn8hRF4/i86VyP7I8nnLLONY1K04vm70yj+B/CGOUkLh
iBmhWnL5HIsgWzXZ2PQwUSQ8z25jxBUE1Wha63uqhzd3kfCa0AlG21W1OLPtCYYAlwgdnum5BtqG
/qGu/w8LUm05YCvgc5AUuVzQKsuszYvEjYMpVQIbbnmsQOqf6n6dPr++d7cWpKhDsAHV0Jh9+Xsp
ht6Qte/GHhMI37doST4mTiDf6tZ9whfqqbSwKK5ae2Rtq3flqDWzFk9laUKt0JIDUD/jrdsGcg+K
NRwbhe68qotl/gaLYza8ePAb709amskhb53gtNjtvUHVV0cOUxwDpIyIzOhPqJDgtwhQn3oeyqDx
eafm5KeZVKtAIc/ImbGAhMOdB+LaGJwylkajnpIf2ORLY77cKuZ5a0FcQxeJJ1fz/0GbtYmygVmR
d2xdnQeQEZTxVLWdgh8576Wtzk01t8/dIOb0SxDJPZWkpg3uoaBvmwG6xGsEm3yvNyWlLwCfWkFc
VTN8W1c0SJYn/psPBIvB/YLpVCTDPU851wL8sZEE8WwPOogApdMlpmE8yKLt7s3yvrEk/Cp1Uo43
cIf9TYKZlOsUtllS1soQlPGIHHVx7xm/aQWgAw0D1F+vGsGZVaAI1KRJPDV2UhzSpk7/oTa73ZuK
cH3m+DQqnaLyw4nbh5fl4rYo5wo3TkRuh8KEo1Lbw3Be9MK+g5G+YYpoHfgV9RfO3V4njtkAM+KH
dhD3nZiPxNlrZOSJy4SOsXvz6XbZNObnAAGCoL43BU0XKai0D2LZD0GoT3YQpcZdcN5V4Y5wDtYz
IHalHwNm7vIOtZ4/ovBQJ7Hf+2nyXfSNr3+QtpXqQF/pKYX5NsnqAGy/+DfTVBdt80ztXuPleluB
F8NOxiEqZOdens5ZG80yxBIw3h13K/PRjph8HUSjuMvUvz6UpMMU6xS9kbRurz5RO7UoNLLz2Kh6
fThmc6FXzIZurHvP7401IU2GIXJvGKL7TCvpnLTz9CaJnbHqo9Kn2lTJin6guy6H1x/GG6bw7eQJ
NFOpMe9xzD2O3R5tXYsZ2oZuWGv+NesAOiswWW+3pEqPpPequQm75fK4FGXRMemrTc/9yJgRI5De
EZFh7zQL7c1JI24JvjA3Gns+IzkuTU3J1NajYabnwu7/Knxwvku/akf1f90pkdw4EqqmRcKIOdgj
uzcr02pg3/manlO766PO2cbIDub0+PpHusq8+WUEL+AICToBR+6eYbHkpGOzkZ5l05w0gHhhkLn/
NsNE0lK/Tf2EjJtmEZB6tX1wUTkYl5vnWPUAlWPMzlky+iG4W6rw4xLcKXu/nOGLEJrYGd9EP4Om
Iuna7htpZtY7WtNpsa1ZdjWHU7DkxYdVR5T542YyAjgcRTe5FOQ30YYNs48+iy4Y67DoEc9VAJq6
jJvMZfqxPjCb7MdY1p4BfDbzkzvB49Ud4YEgIiHsVmg4tG0ud8SYU5Sj0rQ6Iyj2p6wFGVRd/VUz
LuxOde/qNLHx+FTqDzBHqe3svnPSTPC/Clmfl6DIDl7Tu8dgsJo7F/HqNCkrMOppJ3FyaXleLqdb
ja1uHLgf1mx2S4S0QzOE24T4fohg0FQ+bvzIeyqi13tICMRLCyCetwlBuEujoytL2hO5T8aETlDk
BjM1S+TAl+2U20N6T1TlioZKwwyvpit5c4TNKANf2gsWI8hqd/PgA1Xbu7xa0scuMar/9BWB0SNE
u3xEt3cKGPnc1Jl3DoK8mSNL07L+ZLWQe+5kjFePJY8TKRueTynRUkS7/D1VkjNaAaBJvObJj2Hd
YrPWHp00/Stdiue8c/+0Wu+5su51ma9LQNjFZxDEw8RRre1Lu35v1UGTpgH7IA0jNNLaCv088aOx
141zNWbBkxH0+VPZmMsnY9TM74ldOX+87r+u0mX1I2hvgUUDaAUc8/JHZM1k28yaCogUZK6fqIv4
3ZFBRZZzrkp0k0M/a/qPRVbBhXrd8vWNotREIQhddtW/2StWMGCnhYW0BnFhtLIKHemt9Hw3Z/pf
7OAsSZgRq0CXZb9Ct0E+cgjgtnfez7TYxk+61Vd3QshbqyEmoGRIXEdfdOcz6Y/mRs/Zihvpec80
4hnMXubr4e17RpGBq0OUitfbWSFQLX0zJTfaiNms41wXxnxojGW+13m99glkerClqU6SSDDv8XLT
FielubAQ5JM15xEYOfkUeGN7EGV7T4v81s6pyTYor1GwIaq6NGUHhTbmZZHQneny7y6cy9gpGvP0
9p2D7KPmECIEStn10krddwnz4rIktqZiPeaW0M+jJtw7r8S1/2bbfrOy2zYJ3qcnIUri2cvrD/Xm
NI8ys83TkGvmO/rs3vH1Vd26vUr3mbhDUdv3U9gZ+BQsVIOIsA13fHA3/0fRTksEWgUu/fooGnAy
r1u88bWU4oviLryUUXZOCw4AOhRGlcRptvaxr3fikC3B9ul1KzeOH2wTDLl0F6jj7c5E2SbIwQiZ
xFrSpzH+LzjPVaYfOR33hp/fNEVDiGKNUtLeC2/Nw0zYYI1J7BXO17VeqCx7oiPmqcs778zNrXPA
NSvkIiSf3RG0tYLOBtrgMYNau3A0Neuo26Pz9oOOxIMKDyHS4F93r3nZue6ailqLg3Js3Shx0+TZ
thRD6M2fSKlaEiTiWdWU1ssLxRM/10GdpWcgGNUHTVTzk9BkEK1jX//9uqkbt4omCeQvgnkABXua
iFXKjQ0dsvNYm/rTkKz+Q61p/We/dIe/Ha/r7tUK1TW9CIAZtkwM/LI+VUDfHfKOdxJJ0iI7Mxd5
keHcWn52MLvMhizvat0/RLOJf2pmJ6u/WsXgdSFCCH337+iNXX2ks623IpRJX32AC2LNH0dEP1AC
gznghHXXzHVUe96QhpsvJxu005j8SJi9NRx5bBfqa0jnyUMvzFSEerG5/k+39RLFgjb07H0ymzgY
Q/bjEKdDqf0TIE3g87B1dXMy+iELjqLodRj9KeQaeK+TrYfFPGtFZA0Lv2C25n6M0jkV32vEw5lM
HOh5GftaCYz79S9348iDNQZDA9FSEZHU3/9WpOyA5tpoDYEEnrPmMxKo4gRN5394FVVoDkiILJGg
eXcUx8lrQOqt6LI3mXOkulJF7Uap439Yy29Wdr4d+pRrkbpm58QQP+xxXA6SOsbhdSM3vBGFDOSM
gEdQYbDVVfhtw5Cb7DKK+xz1YpoVKV3STq2MY9Zsb1UPoRipYLi0bnHm1Il2phhptNpVWTJQjhkk
Z+GQY0xSGLFq3N3ZuutV0QMn0lN/UD3bJ5Q1KJcyd838LLI0P3rIvxyTJVhO1gau+a0bSNsW5KFq
W7xoXFxuYAn52/VLdFsRi7WipfWcY5B6zqfBtvM7HvD6cGOKJq7CsYDfv2LrJ2VvtQ4o24zuYcgL
3YbGGNxD1N/aO8WxhbdP0YTu9+WC2kFMtZXDOU3qnI6hCMbIXPM/EUq6x5u/tqRqGUjFKkktWu27
RxdmaoGUoN6cW282RAQaBAXPrDbm6aBXgX4vo96b4/uo9x26DV19AsDdfaLJXdRuGSRx5a8oj/hm
aRbnPC1TxmTqY7bdKQftQyVlDv4fKS5tE5hgO5/uSLPVvY5qGooQoJuqXD4Zk1Ue+iYf486Hbtrr
pX4njtm/XC9Gucwv+wpYbXfHNGp1KKWiq9WvRvZF86b+uDqd/SAhMLwjyr2nH6MW8fvDhb0XIokq
EtksdecJE8QVNojgGs3BHA0p2f+qTeNb2XcfZ79E0cKQp0rMD3ZV3EmybnxMch9VpFTAvyu5j6QF
qpA2W3rOTKsMmNqQVp9XANv9cd5cec8V39hWhXsimmf0DsHoLsZpRzvpjMFKz0bKTL3Zr4no857h
UGmxnOYpWJc7Dmx/1dW+Anzi3IALuVYNd70s07oag2nrL2Hgdwz6LKt743RvW3mRoqSUSCZxedV9
v60rRNDTs70yHpBJZt2B2Y5vZXuwlhdYK8uBMUAR5tKKYZHXOXWWn11mPsPfs+vuiTFk6XPmOpUb
MtXEefvuobpFPAoNWWE/dp9LXxmT2to9Foeh+sAs0xEtTOOeiNqNI6haHlT/YXRTot/tXpkHi7+i
UX/WyqI56lnqvF8104zNsbhX9L3hS2hQkkriK+lu7AmKWgfktih03rNWtp+zDLCGxEEeraxLynBl
KHI8Oq1zhzFwfbn5cigt0BZVgfD+cjvrFpiNvonz6uvNFOfDZE5PduoY+WlGObx/nN2x/GdIcuaI
FUY3eodlgFn7xlePQdrgr1TNBiQP1dDd8ZlzzTWGrCrOg5M3X+bMX7+M4yA/v+0Zx4raV5rOPhkg
1fvLQ9qiBOfkhp2f9bYfn+DWbhGaCOb7PKm9OxHD9a3DFD1GRAGVUsc+Ru1h/g+N6eXnpV7+bRq9
PTSUh+LX13PLCA6Z6pNiYPDsXa5HdwahdYwYPSPnU3/UPA35MLfefrxu5dov0lDEDStPrOjAuytA
gaW1qaLC+5FO/lEvU++b5qjxhmlmML7ETLc7R/KWQYqnNLiZWUJxbRcy2J1bLNa8FoQMjng2y9R4
bDNhPzJ5YzjV3to+vL7AG9uIe0TGT6k3QHHdHYt0BY+YakN5dmTdncx5zB7M3JjvbONNKzQ/FBmO
xtu+zSL0xbAqxqudpT/JKBeVyEJ97orvdxZzVQnnlNOxBA6Fr9dVb+fyVIzmYtmtRTGlWOq6e785
5ZScAi2X0x+SMc+/NMpm2tPQNuJhSTozOLese3sQG5Rlsu0htY7aAOHkee5tr/1UjatZdiEhK7oS
uet27jEr0iyIlRl5XEU+lwTeU/DPxDmfIrOWcxtCDvLb2Oy7zo70aWOaQ1Okbf1dTwbTPqQIUrlf
Emfm3YPm0XqHYQPY/JBa5tQ9G1uGxHUybln2GXUvt/iZ1okUYTrahlaFU6WZ/ZNpbV6G1lcCJAbd
DX+NRe9rwxcYPYZ1cFpdIo2TtIP+d2Km63rszHntj1mVeyVoNJSjogLez6cpMHIYxqY2Ir4Kro3E
XCSN7WU0nJbRhAksU2MNs7Kb83PdeK3/S6TSmg5LZnTGM1IYmxP10p3qw1xZWf9uHd1Vj4uyqfRP
mc9Ul0MdLPr8lNV6UMYFPtY7THWDnE2gOZX1R+EGTRC6nG87ohOUZuE8MNZpDHvB0Iv3Sm5Lf3ag
byDGEphM50PFqP6JoH81figm6ZvhvOiNEw11J38tHo2eR2PT1upT5/to2NBEZHqNJhktcwjEAvOy
cmG8HJZi2bzj4Iscn2snff2u1SpvPGmaq5ln8qi5+rKm9I0eki5xy4duK5z5MCtxnC8L6gjmM0DE
klFnfVEYfyHy583w9wF3re+xggqdDoWh+0ej5+j+QLw8IfSY0ro+IiGU1yEjoJvyuKIQn2VhsOCs
U9Dzxji/9x1afEeJkgtjRssgZRxTx2ObgTxxXPHRGFZLR5DSHRCz6dcVsnYJPng4zL3Re+/ECkAe
olYqzQPllmL+WDpNGvyCOJwGn9pWGvJTYE1TGereZBVuuFVaX50LV7O9f/rMHdrj4ltD92+nOY21
hkmVLcKIpGVozZfBGwI+gC+HeXlshtHqH0sxrMZzB52niUstyNNjIkeRZA8Fkav5DZ6xaf47L5bw
3rt9qlsMeTPM8etiUp8+dZpAnScrF2P+vgKQHB5Ketc5d00fF3FUci/yAQ3/JYs2pIKEGQ5pxmUK
p0w0NNPMrln+o4w2m4eWOKn/0miJb53oFdTZJ01Vxk9VD9DzmIEuEFEazBZp3rwa4tQsw/Stk0bX
HIdgzNyIMzN1IRN78UrJJvkqU9/0xaloR6v+G6Q5k7KlvXjag6mVw6fNrRHAD+1y85M5NP1+Cj5s
TV/7n+sR8b+PejubcIyDetbzLew236X4CbWGoD2faue9PtH+PTduNpvfKqec14PJDIQgRJxS/UsD
cigHIxfZ8LgwaCQ/SXtw9HDw1t6PJyv3giMFwqT+Igk3zbDvrfxv2YyDxTi8sR+sE2Kj2U8qB4wD
3Yy+SM6bsY3yOMl0mb9rzpCJo6+XtgO6rRvtIaqyaa6Oxmj2HvoJcyFPGdgq8cE2W83KQtqNaXtA
xNgVoVX6w/xzZrTX8mBWSAhGtld31AHqyeyMQ57njXGcE2ikiBoVVfdtGgOj/OGver5E05YFCDKC
VvB+GVXHFK5wqfw5j+t8MKLJ6h8ccwaX5Lerf7Scvv1oCaKMqB7cNj00rjsFB1FkaR+hPdu3nwSj
25+oA87F0URtaGIWqivy52TttjzcNK8QAMOCcfjkb/C8w7mqJw1mW5L+rQq5WR663dxtEQ9j0v8n
NJH8MRpdvjxu9ZiUI1Alf6rLg5dXmR1R3Jz8LkzpmA9oG60LMX44TvlQFSG+TOjvjLy01wfDLpmj
465mrn/tErlwAJKqnLaDWxcaaswBJPepDg270N2P7Ky5PTQBPPgvKGM488+lHd3hUE8+0Opw6LN2
DNHdq924CyrXiupxmGv4Zu5meSUMH8RwD1aT9+JZbMki0R+QnXLfZu1CWgOeW3zMyy7PQq+ty59o
wE1pAfe9G7pD7g2oQW+O5Lf1UyWRkeyX1jWe2kTLxofNLl12UfZdrQuObTL4oYd+pP+ob2ZjPAZF
1fwRAO6aHjNj7eswD7bssWoXXTsLdtU5yWVs3XAWmDkUtWV87wO7GKOFUU00o+1szA8b0xzcdwWP
rvY+TzkRS9jq8D7f+XbnmI9tO0xpXHvC936KIhHbe8ZoTz0vVmt2/XkRqy8RXZ8Idj8lbpB0/4+z
M+uNE2nb8C9CYl9OgW433uPYTjInKHES9p2Cgl//Xcx7Mt1tueVvpEiTREqZoqh66n7u5QHNlf7k
NQXgUb2a4zd3MrW3GFtm4qg5meKAEKf5dkhE9Z0aIn1sJ2FWft/SgzsomWp/R1Y4vXZ1LWUASr+a
t6QWOdY13cMp8zMpp795t1p/4llSEpq56IpDTWo721KbDioAgWdhHnRfOKZcXnttQqUEuS5x9261
JnxFRrraDtNkx+KptBYju3FHLSOCvOM8rkjDaaV9B+NwKn6XuBKYBpaxRl+9augnKsj8/eI0xPXV
tj75fHFrddVC7qyeUjV1R78Y49W8EvjI6etjt/3mtWzyAgcWpWxNkbJuKdb3Xt2LKVAxz3mr7dgi
EG+CRu/nQz4qd0pnjI/aAEp/rThZl2zlkFX4eZfogsqirtXQWIX1S5FjhqlVnuXWm0lkYBEQ45K2
T0pstaVv2fAl70ScZoMeWgTK/NXmXHvme1Li13rqq2y3aHqW/y24gMmghu792X4rlaBHN3wjBAJl
IwU9rgSpIFQOxKU+6JyKYWspdkAnCdJcadjhhbKTf+oYIzoe6qSG1oxMWwAA60PF5N3JtKz/Ud35
EvJ/fkXmBo4xM9Q/7nDgpMcPROpu3splqg4ZYpuosgQNEW21nha37l4ze1TDXBbml88+Gr3XTbDP
JWsTQ53cf1qh9pOT1/Wh12SehoMu4q3kUy9p1c6hBoxa6LlueCIk2FOooZsyVa8aMz3Iyiz/mcqk
H3CDlq4aLquq/D+uwghqMbjGDw+K3sn70pFdG+sSpwcXGxKFz8pInhtq6iVooV9dYl+fPdpGS4Wu
bAPT4Bhwyhyt15ayV2ubg3TYChPFLX/xVRrYZFbr14/f1tnlkdUBdoeuEF+VjR19vESKFstpcKfx
IGJOSVNRiyDz5lcs+rEKNj6t0cC3EI0wUlob/ISk3BMUym6zXs6eznCkrwepXIfNUgX7eQs+7MdP
djaJQBcsC+A1sEL8I0/udeoy5KQpWFAMisXZcTuxn725zK6bpRz/fHooykNYegawPa6mJ0veQ3Hk
iJWhRo8VUQg380VZZFdN3l6yrX7nqTbMEIo5DjW05U+eSpHNJNJu1A6aGZOPoHGcZ5voabKySzZZ
7ukeZdBdIDcHatLm+HmqftY06SQ1DYGDWEytj+AR6z9rdXBaX0+S/NVI9fhLmvCgu3Jtsmr38Zye
3f+30WkSwAmAjoKxw/HCrLRkzIyU0RNuv3uu4A5Hkn2JdvbeKNCVgSwZgwydbQ7+0+rjDtJaXBn1
g1rSDMCwU4QqriAXtsTTjww8FKQEH25Yo+AlpyRitsR207i6h6nW3KgxujUqTfFHIMvfm6K+NHWn
awRRytZmYTEyGPZtJw814qDmyLqKD9Bgmn2zukuoGn1/lXrpJZe40/ljKCiq/7aWDdDQU4fxTAr4
QgvQK7WBFZQwUiPR9+kFuPN8/jYLA7b5zTGYKmp74P+8JQ8TZE+RtnuQqf1jTLXbobIbn6vjl9le
kwuDnT0S8efbzstGxa7Ib44Hy2r8lmN9NQ4wC9o5HJeeGrTJyvznxwv87C2ZtH0RzTJ9XOrPqo2U
Z/FiW8ujfukxKczzpgo2zsNzOqXWhV3+fCygSPYmPilofhCHjp/JckVlV61ZRojwjeuBg+se8wrl
ZoY4fWH6tu/yv5UNUPFGBWa/BWsBjDyBpgt9mYvaU8qoI8ZO201Fptu/si4G0Vj12HnsW2QBD/oU
F/ntlDblkzq203T47NzS5IDMhqoIwRl8lePnXTd+WaLh0WEMbYqTfSpetRF2jJ9b6aWwkfP1QuwW
vk+8THqL3LSPx+KKBtE8TeqoXckslYNthY7M7P3HT3Tm6sO8UsDBASYYYiOZnQwT8yPYeqVXUTNz
USVRmZ05XCp1ygOAFvd59IjHioAsSGxr5l4uty5a1/UhLpfcBHlIVvWwLq79os3piMNDQVxHOCLu
ysJYj3OC0fvB7V5jJZ9VpFhJ4RWhlzpE2NZO63Q7q5NLc2ilOkrckUQ3P+PXaE233kou0s7sm0t5
E/9DXo+XEi2Brav/r6wEk6vjmdXHkouI5yZRqdeUPnvufrOaR6pVZRsUtXTu9M0yW7E+D90qze+y
1Wst8/mTzLiH7VBYoW0hqL3PSugxd6hpUxlYseRdEbmzao9VmpfFQQATgWN5JOztmpwEcH+G+Vm/
TSXEngABgDo8IHdOZdSkNG53mpN3WTDpXRqHAEyp8jzqrUvSars0xW6JDWXaNVw0ctv3SnX+K+ic
mGFT6hXX7KJzrcM0E4EcNImhzdhviCG/W2VZZ7dN22Eg1lgetZFbrEYatAuMOMSyRZvcOwkGmTtL
xHPvZ6VqLDdWifQHn/GMTv2DMzhu9ZAOlWE/8qF15ComfVwF2rwk6AFcbv43aVV3ytNieZl5zZ7q
NDdmnieVvxrG8pPbe6vu0smp5b1GkoMbwQOAfOVrPRrug4UBRf+3WCUwBpCoSUJE7cR9EBdFUe1T
tPJ5uHIt03ZJvcUYpaXr/OUb5alnbI5FpOZVJ/ZrtZReQLBS/CstS0wxjZRAIH9xFav058UmTCwT
+uxeDbGu/eRIqCsWe1b3B3W1RBvyvZM53w3lqD7NzWI/K/O0lI9jGVvKLouL5ieqQvVvNurJ05Kr
PYaEWPWCTCtb1qVVyHnAlWbMXjKwVC90bLt7yp1VPvaNIhByWlK5HZfRmvc1KaopHkCUd74+LV0b
OFWNsry0EicNKn0qvduidKw3tQLh3tGgKLVvoDTmcpu0XvwLc9E8DrXGzMbAK7x0TTERclY3KCZr
eK7tFkMDwi/6PlD7yutCTZtncF0kmdl0RR6Mh6+6mqrtc6p6S32DyexMvnmyVNPV3KFwvUlj0/hn
7s21/GUnqVsdgOVa5WCZi1E+TR4HP7Eyqq74Q+d4j729TsYaTJqSai+Io/XnqlrMfF9iJFUnfkPZ
EP/jtp2b/wGNrV7yLM3FldoUs/WwJLRSQ9VsYW3Ua84rWVbc7J/qPh+SoFIsAqymTGorNyO1wQtF
aRXar3o5und1WhfivskV9Z9qhVl10NPGzacAL0xHPHqyd9q32avzV5NkrORhknX3dXYXTfta48rQ
0+gvFmCqXK525PZdi8Bfdeby1fKKxQqXwdMIqgTD/StpSU/+ogtiFhPc91TfUxVV3jbmUHW3hTNl
z9gfqRnED1a+b+RLbD/LufLGv5kew6uWS6mmfj/F9etsZu14n4yTZu9tVajqldsVtnXddPCxb6He
1uaXvIn7O8NsLaxJbfT6d02cDlmoDagzAZM6sDuDDsT62KILLp5pDvA1liDTms/ySh0qJa5kd1bi
tg8kB9AYsXDW6IPUiDXP1/DIrnalUuB0QKAftmlA2U00J0QV7/QYJHfnqKhag8ysK8MfDTXvQvB3
EP7Uydw3VbHW4gZQL7X2C8VnGoyVp3/Bpay0wjWtxhKjEH0km8B1R8CoORn6wJg3HiWQjfsgzZLu
h+0s9kTw4tKijRBGMwWZPtBbMoUyTL41VmBMbWL3RuhCiie0yHGLPJr1rnI3CRI2kp1tjwfHjbMy
yFKF3BtRZBZeR46ep0FPy+S3PpNS4vcYKtAyB63LAytP1q8ZtV26M4xefUg0GoE7Q8u6e6T9zO5U
jH1Egln3Zg9wbXemkZmP+Cc0Ba77a1UGi1TXt25NadRb+CtFuoFR4i4dPRfoicLAVxYyZXZO3rY7
rPvXb4lISv3GWPTYuHLAu/8USl9htDM1k8VebMR2qKTS+Sbh+XfBwrGk+WVTjHdcg6ofotVJpUr1
fALC1bsvGq203+QJrL/Gekq/6yO9gaD30s4IBme0mTmtKKtw1jkeAGkcwNVMtd6KPkt+5IU7e8E4
ItUn00mfZl9Z0SmHtK7d9GbmPP/D5mm0PqyuWfMbU2p039B1ijCb1PabJVbXI05oXdHL1Ok311Hi
KswknjS7XLg57NeJeHosyCra06nZfTG7yvs5G32jB9Jqq5uBbuOKCibtrjNPF1ooS4IRSB/R18HX
vHjOdl7e67+w9iLlApCA+Uw9JdH8Ive8xbd6QFMIuxBNrma6AzEXRseYd3qfuV5AibLCcNHtqQ1L
JBQ3MYkmb9W8TsBUWT75zCrqroV8599lplZmVNiaKILRbmDrNlwxHqwCgcHOKJFiBlnmuL8dvdVf
HHNRFT9hCdOE08G6xFoNPZy2aWID7jIFvq0XW1aYxfM0+CMJ4+Q6s3n/EwvHMYCc1eKPN876j3gm
lmlXDqP4Nk09DdipdbyXMlmcr04tSsKZp7W8jVcBGdDthOgD7AYoodKhoSukwGL6QQ6czv/OGLiH
60D0WtglmrxDUD2WoaA8PSiNx8yg8OT8dZ2enxG3mToLRWJxYABhDRrnWSNdnxWifulMu/09JJzd
sINyvQrimsNn17nK8oU3N38bh9pSfC3v2686CUyd3ztguH7fJ8ZdnkhH7rxuyOtQhbQl/AbuOHFU
aDG/NSQvTn4+o0HetlZaujRdOjaGKW/LHUzS9L6fR0xp17RPn1QzH9Mr7g1WpHO4G4i0nc7yhzm2
071difpr2fYOvuxLSedg0sn3xX9uZKOROXjZU19V1Q7CTFyGpVtbXzuHjqJP8WmUgZwX6ykblBmr
bMzH3f2qmI2Do3BpfFdWvhAeXbRZ4A5q81ou9oj1Is6uv5ulcfsAUf5E8yNeEeVogg7uTT8s1U+F
m47Fx6J5fLexm6m7xRkMZliRy0+jUrXYT+2miXdwpAv1ijYmdiFS6vT0iiztC5+8PY7lrjUrgXWN
vRaB1tXtNV2GpfD7uUxx65lAcANMGocnzPMXmtvQ1e+wNBcFwLbVuT45TWoRDmvnZkErHGu4WgVz
titWM+8DzyTkMpDKuPzFPt566fFc/F7RPn6sTW8a6JVN/ej3nr02ft1MC6ftVHR/gHXFHxX8zGPP
HozXtoNccK2qtapfpdPU3hrDCn0d/SCn5tqbtJHs2M7oAbd19ZXCq32pinr4YcU6sjdDK6cvJOJ2
9R40y/ladrP2zSV8wPGnGZjQR1hDmZtXi/LVgW7wNBEgjgV4X2DhoUk1JVswNaSyAz81btfMdIaw
slYs+ZtprUf6WSuT1PcdzYvYsmO59UO764L6WDxkWu0lBKqUxVOuji6O7LLStcPalHMVTrMiOz4P
zr7AmGz9t76wBYZtv84/bK+Pn7E39hr2dGoqf1x1soJN3AgnXxu0Tr/ihjIraWBLa6kOueGO2ZVQ
ar5GuNmZOLSTVcxvAref5Y4C3FTC3Egn7TleJGbIPG0fH7quEOueWSqrK1klNi+UbEno/cLs4x/Q
O9LlgcIhb76ZltIru9qVZh8Ir8/lbQtfbviC9tnuQluduKV1ulmajU/gKZu3L5p8dHeNqmdVkPZD
mnyTbd7RTOc8ebNjb41f0drPtGzqWKl3o6rO6H2moh8RSXKM3EHrM7sw0XvHfY03U7q90epjvavc
sSuuRWJz552x1Vj3dlzo7q1Jg2/8aY3uoOxUt9C9PSmDg/2GoE4wBZqyQFaqW1GSW92PUZwjl/hh
1UTy3XtJoqzRuiyzHhEqunzrWT/9i+msWpv4BVKn9q5CPGvfwwoxn4GhdGXHJOV26icyrkWg9MTS
RZiEe8ONPXTcdHB0r0XUz1pd3MyKVrr4Zc61e9tbJIMGzpRb9j4raPFyXDeUm6g/kjxQc9HKA0WE
MwNQtm0dalyt5l+2binGK5ZdC+QJLrburUMB+tI16FS2LmfNYdlo3D5ys6m5tCkkTX8nx7hMnoWy
5SYFCteXJqiaZmheLVTUWkCDpeOMS0jpnfDCHcW8a+WkND+XSiBJJXGp9W5MbqvGPcmXSnnVLnoq
6cqZtXKPeRWpjixFU2fJp66aeDuZNbKMarbL6V6TFaWfoXSze0Ni+OytoVtBAn+Zybtbwo4svtLX
Y6uxbuDTZP0+rzxrPSAnsvBkBaOqf1d6Rhw34fBi9RNrirUAqYtZ7WtI63nozlxhv5ZmOyz40iyO
fV8UrSPCVY5kN8JkWJc/bSdh+vmyXrDFk0NtpjsYkK57XU8y73ZNovZP/aA0xhXdyJabjFsMpXrd
plAR74GeNX7Qte69vWIseTr7xHx47bVdN15zAV96B8pix4SKD+Ci0XI9xQINRH344FRRJmqxq5M4
DvhwXwBCh+hjyOW9kRyEBQBmSMJAz47hByNzVQEeWUWz1qR35Lb/WJ0MwKNfvn1+IKyKEM6AdmMD
ekLgy0y30VS26Ij26RzEsUpgPHhGkCKrugAjnXYEAQFVGLMW7EdGBE06fiYpC6rkumwir/asO+Qm
XlCUwyuWtzJiRzF2kDz+fvx05/gYfHSmkT6CSb/ijHVJQdVwUa0iTE+cUBiJYOeYjE+/LO5K9B0p
eukX0KM7frBCVbACyZ06IpIgI/hlHsvrFKRsCQ2sCS6swfNZ3IB81H0b+IPlxMkaTCy0JknNbWzD
Mt1QsRucIHpNDIdkHRKufb2llRgAectn43q2BCVsTfkF95c1eQJOmz0PVkjRRA77We5XPcC0P3au
Lncfv7Wzxb91OvnG8LTavrQzSbpm2qsKQyZa4mXxzRgahxt7daAA3F4Y6gzdBzdFMbZFEED/PQPc
rQUCq4MnYbTIRv8rZWUHlWhsUte0jh2xnT7bjdlMQtiyAd3Rw7Eyj5fKhMugpoq1iNa00591vrRX
OAftL1cR+VdCqrML39z5BwBLQN0skmkqeOhCj8dr4643Yviy0TwoRmC3jvu1rev60+0ERqGKRbNA
q47q/XgUu46bFSpNGWVwRqk0FzJ0fWNsUyiMmMxfshU6fyha75v7MholB/uCk0mUnfSgz5VZZMQr
YbGpJ/p/XDxVP+uLQUsa6yS47ptzAJvjCZJvtqC80Fly/BJxd0/SgfNMp+VY9cUlKdnZOtwaMgS/
4iG4bVene2Mbx+OoEbYWKVXThYXpiWdN64ZwsjPjNfbcSyT+s09sGw+oiWejD41A6fiNjfZijmsi
8sjuKSjKdZ5rzHZr9XasauXHx5/z2evi20L6iVIHtw/K2pPVkRg91heKWCNhZvNO9WoldMzKvLAv
vjeKht6dowz3Be3UEDnlDphpKgXihCPiWxsXy3ecaoRzobN/tv1iQosCAyIBZjxY7p6cl5asM31u
LDWKZ7Qy+eh1kSjRuPpVXax+Dqif+HOWrH8+O4ebfQXHDJ0t6BnWyd7rFdzjCFPoo2X0+v2Wfhu0
bZld2J3O53A7JplBWOnQZ07nkHdoiBI+HLsT9u2DBPgalOISOeKdUSifmEB2drhBpydYnXHvLNx6
iExTEeEiRieAUDCEH8/Y+Yvajg6GgXMJbH2601ZlVwDtdUOk9tIJ8h5L07m4SZLixoVcG5S9eelk
PvuGN9nR1lLVtlRDlsnxN2VnJui/pBRUcrE8VX03XnmJ7PeNExvRWDTzhbLjfB4dOn6IIbZlz/57
Uk8hchu1VdWmKB+8JHDItvahEopPzyObBGcVRAXOSare46di8gw8F5wxwr0i+etkBp1MnFuSLhAT
wc8HWiXeF61uzEsOyds/fNSB2+qbbbugsEJydGq1Pw2xaCZZIlZcm+Wvakztbkzr9UZdtOqw0BDF
Z7fIrVeNa8DVx2vnfGa3ofGgZMUjc/q3H/qfnv/YVHm+DtkcqR5lY1mLJdJzUM+PRznbg7cH9P5N
feUso1t2PLNpkfb6WE1zlPUaLUX82W6Nji6YN6yXTsz3hsKbBn0THCjCI0+WpuaSIkHPfY701jB9
Vcp+t7iZE/Sxe6lZ7L3z2qgGWJAcMCzQ7Sv5z9xh3NFQ5+cQrrUy/4GWMGlpT9mKDPCZIu0m7tb4
QXOE9XNK5VQGajI2F/zLzj9EWv8woiAQMb3QRI5/hLEnq3DGTjmaUzQBe33CUPtnqYLHOZU1Lg8z
nZnugv71vSXj/m+rQaWNyut4TGPM9FGA9EeuCe6hCsSOBGw4n/7kIaLg746cGNP1s0JrAdKIRcko
Cuz4XdP09CTL8evH6/LM/o2iG1YjN5ntJDCR+B0/i0N/r8a3YopSJ0WYXSsDu1hsLfN6DwplCr8y
Ru0Re5ZFY2NVy9hfbBuvu9JJlGGvAXD3V3HZI09Im3Ye/VH2abGDK63ll4w6+ElO9wjC7ClhCBzC
4+9kXa9K1pnQ+qeIhTw/pZo9/CmbKbsw6+8sab5SNgPYihRNpxcfovgKOyWlD0Mnq7YfWNKJHRSq
rLIQx2w7O3TmurzNOr4Qe+JIBjVoLDe+BAm8s8Jgg4E+4BwKUdg6qTy0vJPOSCuFu2zt7gtb7W6w
Le13H7/882NzS3jGTIirOjXiqSItIc2TeJNMRtQb1cCLVTMtkH2pe37a4eZxl8aKkt/RjS6WT1dw
OKEZPCMlMHeuU4F+EcN8WuJCRo7Xjzegi1+8vOo//51S3VBomxuswq3oeG3Xhp7Mc87zlcOCsX+q
VbtOYef9eBbP91tcZDmc2QK3m9cZYUbSBU+aBaXeSDEYIrxxct/B89/aOUTPf9YpF4MueM/QgDb6
+EbePX4okyxrWRBDEWn1VOPYVnJPzhbdvI4RB17yOTs7lxkMwScXWZYIBiInM1jUMbG3ieFEeee2
fzPw5PpKjIOrHNSJzT5EkqQ4T2OjFa8GpnlGkOKSXwYVSQotjSir+JGiSeWSsyRp9cBx4LSPy1S0
L4pu9mPQVUX6RJaTJ/2FTneHhGqc2vFGH4uiDjIwnB/TOmduCNZa/abPV1ZR6ZXlNyO1aDnNJCgo
IaZYMP8tY5mbqMdqxaJrrRbZMwC5SSIGTZ5639vSS76vCH/+mOtY6m8kAVZlJOolmb7otct53yH0
FiR+Kpn5tJKa2d0IbhlQRXTK151Y42EMTA2s1J+kM13Kkzn7FJlok3p8C/He0MaT+q4SYk7zzLAi
ZVRf8OE02U6nK6VokX2VxLo6bX9hoztbtozITgrcyOvdVPTH68jKLHedxs6O6Bwu2n5wCozEE1Qz
WWCsyfTpMguWOSUiJtIwUw0+y+PhMnPuywXiRlRaLgYOLW36sYrfPv4Uz4oBBqGKJOhlu+9yah4P
wsEwphOZ2ZFCvmQgam3I6Kfp461ZpN2jWhX2hW//bJ9mQHObRu5qfIun3lH4N3itm07cED1iJMyY
hjqe3PqFV/XuKCi8kXpvgJJ58qrmtPAQo3lq5E7F9CjhfL0sc3JJlfLeKHgNYFcNtckCdjyePDp4
aWOgGo1SQ+8OuVqvPg36S+DH+bJDEs+BQ97zVmyf+o/qXjKz3lIrQmur7xTaSEGp1TQ8TePS8Xb+
QGhf/gVQATKhKZ8sOYeWKx+/bkW93BofEilUjnHvhZPs/IFAg2kPcBHk6nmGrmxmn4k+rm5kxjIr
n1WvIHbN0vK2+I2xjvn08Qo/fyY2f4tv1uIA4LQ5WQoT/N5Z9p0bbWbp3yArZq9lsVyyXHl3FG7U
hmE4/Dp1nqxFN7RtPLuR0Fzx2k2puNGUTL5+/Cz/fvNHFR2gAGxStmQcfYlWPNn0iLhVTZTJXkSr
A6kVOuQx2y84EHQBUi3DuHaMxf0zSq34J1a6Kb9KE3X8VWf4K+xhM6watMsy1vYf/1jvvFCEAJsh
5mYxzK/j72CuysTt4ooMwEJL7UcJYWQ4VFZVrC8LzJA/H4/2zlTDPMVbim0RiORMFzMkU9vNktHs
zAr4Xqy9jc9N+PEo7z0TKhii7GgyYXaw/f1/LmoiFY1axIMXzSTxQvnK1Uii+IbIJ0b/46HOTzIC
N8CkkB+Q5M019HiorV6g3c5Ltcy8unIpwPwVv5TrrFdrX0ks9Y+RXfwI35lFE5AJfAk+9iYQOB60
actGRWsWRwIqXdCqZRWoYr5kXnp+vBCBtYW+QUbAwOGUJ5zCsRo1I46jFHnnfZNlxRv27BhkT/gh
duA/F46zd6aScnLz/9ZopSFzO36qdpaxaWGlEI2J8HxFRZqvJnb+rII5hp7W6zfNPPWXYg/fm0t8
Fwm/JsUCbeDJC1StYUrjOY+juuSkdt1ZvfL09ZLo591RUBHjIOXAMj/1nF3wTDDNZYgjYy3f8JSZ
d2nnfvoKTSYzuSgcNvSyaEJuP8R/ln2l9k5Bba5Ek3T1cDV1ZV+WdnGhSn7n46KCwhceSAAJmHsy
YWmHOpBDTYmkqWdBr1vVvrJXbEvW+tenv62jkU5ONNXCQCGJGclrMTNzUPvfJKrFJywat4JMM5BX
WsbKsPt42HcfkBWPzyh4BIDn8TTqNWmzqcY0llMW/wIs0IZgFn23Bvbc9T8/PRiSM1JatrY7moqT
MoQqmGg74PjIpAR5NMhB87V6qUIxqNYF7OidNUhvk8oCrIzd/lS5t2bGCjPCiaNM9jGWGR16c2l/
1sefcxTgG5SFwxSl4CmikHnEYA3SVCLM6+EEqjkMW1vIw6enzeNJcHSnvNrgzON3NCpFYydLllzH
xlBuSbnermp647ahYfH48VDn2yCdP/ZYLhAomVn3x0MJkU2QBNclEjL9x5TxHy83nla1IdykLK4+
Hut86TEWmQ6bH6y6qYqOx9I70r2SaV4iFHwGBAw84/GGd7GE8ebw46HOVwNDbQ7YXKuxAzptbC6Z
nbmFpYMklvYc9HCdwmwdP+uO+W/XSgVdwukKgPaUVpK0DZXVMptRpWhj2Djp27h6Nvwu2Vw4iM+f
B1QHSNThP9CyM9+yuYGUr3E3wapjfSR4r7guvEFewFjOXxDnPB04riYgSJh4Hb+gwomzlDw0PYrH
1Ny3A/mx3urWfqmtl5Jk33kgcteQ8/KCaJw629//ZzeHzFE7VS+NCDuxzdbDhSApC+fT9TwawE3J
y9RRTTgnd8jSniYyLW07InKVnqxwf6alfbfm5nRhVz1/HGpfrkFooVEFwX84fhzsblajcXInGlLt
72gl2cEspHmhmD0vIRhkewxUhpTyp32qOJlx2mgHJ8J5pJ58o1UQeBT2+o1rsgKJFZsI7BXgsH3W
BnCzXid6FfoI0ipuRSe1yzwqWtH30G9kP3SH1BFPqmjjC093PoXwjKjQAfnAFNADHk9h7JY4d7Uj
pUrLnaGXMvaVThUX9qB3RuHCupn0wt11gNaOR2FnSivgpTgyF6sOJ6upg2SAIv7x9gNMwb9zfB3a
RN1s4ZBIQRL1k09JRfDQpW0WR+UoHS9U8snRDsOkpb9wVxhfk06av2uzUZW9kY6b9hvX/s7dksy8
BXqVBfs2cIpJL+/0DODoqS9bZXremvXKPs5jYdzpdHzrXeGUdfyFy6pr72Y11sZ9glGOgrJCNcQd
XIHW2rv0wFIUYhWgmqY3EMiTuhjmGzQ583KF/YdAW+VVXrFb28QxQ3XsLfi3WSOGa7w6S+3WWqzR
Lv28aYdihzxKLFcC6471YE9aGe9IqDTNF1NR5tds7isLORL2Wl9azLTMQ20o6Rw6fQzzVV2MqpSh
kJO9HspVK63IkIAugTVUPa2tJe2Gp4UwaQNVSjf87Ss59HdNk9Mz1PsxeZkVXLLDSY3X5GGcDRIO
KoR1fbiyE69QsmFHhk7XW898921ysA1FB/bHyikoqCnNXe3AlH6Qjl5/GXSe+C6ZdaPY21hEdwfh
mOu887JSYreil6YXTSYmUHmIb365+E2tYJqj5Qv+K041ipcpm5Z/8nbEQ0dZRWkFU65Z5ZM0aPIQ
KGrM6IKkbSeDX8IzI9UKa1dJqKfBQcTJBWnEyVbCGZG7TB2CG3ysqi8IsVLvLkXOV9GN0BR5D3SZ
Or+XTlHLn0MrZXqjjTiBXpkkV6nfdWdF2zISV6dcL7rtdL6KxQbw3xxbebqf52yWBzq+3XUHPvrN
Gpohv647C8M1xFRKBWfFlG64jrMm9nlNdkk4Y/AlrzRTwMWvOlon17lF0uy100DTDC28Y7qgEXJU
DmaGa0OYwiCqr/KSYu9a0TXJCWjyWm65ei9/xGIJ/d6RGqIfBVbLz161ehd8wLL7w9r29bhz6iHB
wkfP2wnvFGP9ksWx7QYQfdPs3pwAHG6tddDENTW5yK/sHAehMIUJg1fQTFCqhfxKYmewtGaN8dui
yBZvsK4YbmQlizhYKnPEN6LR1yroRawkvhiMXIbSzi0kHZYyTv7aDVjWtDY5tpt3kCivh1iZpJ+1
hdEfjB72VFhgqzzsOFPKhbXSql1A0T7Cj1fIjp2eHE/yehP4dzJYMteVN15vL8ZeqGti4pom5nE3
p1MyXTWJhX7Cr71Bnx49GkKEE82xquww/m6d7zFhp8OtNxXu93TM1a/YsHlekMVtWt8mE/4Kvlri
V+qPBiqooFh71tPmKVcFrj0psb8mCBGCqUm1LlC4tcWAwLbMgww0ZAnsEhkAxYqZSR8NuUdQI6DM
Q70o+Vdda5WvOpYv+WNCmJj20s9rJR811gvm0oSwL9d2V0jHr4tuqH6gtR1EOEFVU0JzLqHtdnbi
CoF60iqXPpDEPTd+9n+cnceO40a7hq+oAOawpVJTnWZ6poO9ISbYzKGYyas/D+dsLEqQ0D8Me+GB
XapihS+8Idfwt470wfkw7WAoD/FoSB3SCR3vn22EvSe4aShZNXXDwXjJ2ij7uzMrtTr0tT5lIKWV
/g3YcZK+TDYYuGcbTsBw11D0qL8jgMT3jxu3fJOiD9UtvCAX2Lg64EcscTl4Tlqcc/cukmo/GnPK
gkcV98hol3COx59Trw4YsxUc9/sezVh4qxD/moeunTog3GBUyw24/qw/LC6l1q5tTHXwOCUsIVyc
yP2LazhIDzDOutprF8PIu8kOjPYuiGy32bsZ3vIbaWNU/i+djcrZtEMXamgXzghGisFVkaijEDg/
2C2Gvl9jaUHxKqeh1r5aYgjnQxf2yrDXU615nwO7HZ5DyDRyFytVVm17PiWW63JS613eV/P4FKdh
ALWwFrhTo+DUNgp+Ip0wtt0gClT7zLo0HnhqA+gqOW3JfWQO6XjESsGo7rOxaQc/R4BLPLtdlRpe
HQ229pB2AzSWRnfHxnfmQJseCLpN/VegmeNbNuq9/mJK6dqvaeWI4j2gpql8U7OoS/2sU+LGi+bR
nA+5VjRPyQwVe28lEGFfMXprTLlp5WSKrRX008CbPwZwkdkmaP6hHulAMkJpptoqkIJyGAlOLRZJ
qy7cFxXKxPtcBumwGRvRak8Ym8zz3hmqqty0VTixsWY4igen6iz8LrOpsT64sdry54w6rbA3pZIV
sIuqoOj3dMXa77aYjGnTVU5gHxtBu4DrIZwjnwOufrVmq1R23Vi32p1bY8L8A65QVu+jhBrknq5C
purekIow+hJPaOwCaK/MjEaTIeb9aJJpIzdH0o8IWTj/FZnQoRtPmwKRbs2aexOuQFHKZ5f+bXME
zq4/wyupip/KWIfBFrYRiW1MHPEP7SvSpjZ15vIOQJjEb6yNQRNDrSvM30Yc0nxDf6Ostxl3My1T
mOtmwzrPevYPr4/sH13hCNeb6hxDCZEnarxBkLMV902SQONzJ/orO7NE+s5DkrQNPPp/JkURTCkJ
MU0x2xu3nLTvlZnXaL81JWSueXbsp1BprMSf7DlJdnNmCMTZc6Wpdgpvp3Kw3Im4JikVTLVDvtLg
Q1PUzQ3/kZN9EcjcTntnpKS5tWTkYlw3RxUnaVS7g5EM4q2OMcb4Yk+pqnhTPOsfbRi28ddEOJJj
OSPMwm2GtFjzQwp0vyKPPVL03+Ze2O43F3EH2EJ0D/Wdk9U0K5CRR28NyUurPMywOt8xgzKgT/Ej
A577yNbxbAwFRuLTJBaPryIbX9HBA4DD/Ts/IP5lKP5UJbHYtrDEmt/xEJeYY9d98QMOVID6LDCs
nyMEp58D/JR5NycLSGiwO437OIT9A91Pq9N9jFz4b/xF43GnQaJJXszIjYuHPMylRnDYV1rpZQNM
jO2S/OEtUUxl/JaMSVq/FchnQovVemQZRnRpoD8P+vCFXiN+4MU0zuLbZGmwKryId+zVBIQuX0YS
frnN6dEmUOPq6Sm1ozbbdenUlI9D34fdoy2UfryDtqg8wGjAvS2y2yRjmUX90iidQYc4gfZzKJsm
sDcOyAJlAzcXMgjRJb8IknjxNURssfyqYKNsHRxjNH8hYc5u65qoiJ6DqBxxbBPIkD1QCuvne6Lj
ub6rAi0enzInqYsNutmTfQiUTu1+2qjXfcnnRacSuyRrOJSzGvdf9L7N/3Uap1H92mjVN9G7RvfL
DQKp7QrsXaZvDv9KekOdhNP7lAuo/fiXxwdJcOqrqDiYG1RJzIHYLeGurLqqG/dtPiNS0WglRRJP
tlWN90/loJJ51BH1BFwhobVsQEsHPLZ6UMa7RhH699ChvrgfcWoHOjBLA5MbRBkd28uFAYOzM5yE
K9sVZbvRnbCN/tKjwdG/OZHZVm9Ny2bwkZPDzcjk34tt2CyaDh4Ylz5/sOosrxAWTHJqk2xW82to
dLb6VLLh5HcnrLRuJ4NCGIeC2x4YhjWZe7JCHUmBFNrLfZFDSsXDxoj7+9SoU+cBqlBf3i18ouqf
zJJBtmtaR1js5wymZG/n6BhnyGq2B8h3QC9xfhgzr+k0rdiDH7a1Z01IEeyKOApQC0ReUekeKiTe
lNQblTBHrGIMY/Fv5gRpu8/bcaY5JKBI7hMIEAZSu/HM6QmVRd2QFhMKWJIrrdyMyRg8dZU0voWy
gfFm1vHYPOJ7W1h+KHD93YSKyN9R3GPDZbVbKvsggBLp9XA9ysNQBd34nEWhnaONSUUPHZfeaLKv
pj3Ci/Naa1wU3wvoCg9untbz18m0WrabGLX+PVcKVCUTeI3RJgiT2fUg2qWKV5Y2xlwRT6G1+IaG
P6phCIoNcRvw4WB2o+2gcw15k9oSdvG4Wbcsc5b67Gli6VLQJ30ltyRfXvfegyJPzDxwXSqQeniI
XWRUx9bSHycd6Q20D76WMkKsQuRTg9Ss8VmbG1olYPepqVBMWRhOq0JH2LZ9Wel14AMZyb3SEfET
7BIs83BLf7qeRP+pPa6min4LDRM6zChGrcX6hJMMthRu4Nco2Sbe6IztzxAaxrcSQq7ttVqV/ijT
aB68nDfmxU1Dxd3MqYh/Xf8hF5acmphKDckyl4bbas5oWiolwEDhIzVbeqOdyj0fvd2jbVPvoUt3
vhvleD/ETbSF8flyffTl/75aBdDJlGBQi8Ohbk1mQPZY8rBm4ZETNst9W882TEtCmvcZXVGEfHJo
WbfqF+sxSWfARC8sHhAKZ5h8RQyjwb0b+HDHyfjsQO5npzWejAkxh1ZRpxtVmaW2czJHxqOyDigJ
x0IF7AV//t9qIOk/p51dVcR0JlSzMn61GRdqMo7NFtu64JEAvf8rsdpbQkxnJc9lZEels79IDFIB
Px05wYKroWBCnSYp000aiekZ8jpCzki7/XX9Q56V75ah6FHQRqURSEPudKiGnvFQDHQAQWROH/Dw
831fW3KfI5RyiFrSNwBi6H9cH/XS0vIFaaRSdqeZsNq8NaFS64y0mUI1fc9c+ktJNN6rXfdLL0lm
Icd6qYUExvVRLywrtBsq4vg5IUa5LrM1nZIJMivhS7tVd21QEQdm9ugFuAD8L0PRQ6IuumgprtvF
QwJrtzIH4dtV4OxQoWm9CVI19YTwlnroWVHPBk1KOdlVQGxw/a6Kh5awjUyIDn1u2aNe3aP9rs9K
ceMwXBqFYjKVcWht1IFW+0SUSl5wTPhilES2BSSwDVikWx2FC7txMYIEnYYv8uKPc7obUTRKRs3B
wTcuRPLaos3wMrKS+rE28I4Vw+BQkkHBV7u7vjMu7MeFpkLTxAHHw6V2Oq46VzMgvjA5Kpi/wSOV
2THpRlRUTAMBzKJNduGoDi9p1Mob5+98T1JbXnA9GNlQYl53CMEtWPVEHeSIqPW4qdNofO3IvTcU
jG6BvM7RMJxxOkJI9QHvXK6201kGYkLIbkyLoy5dbFGxME3HH+HYhPFTqtQtVde2Vc1jBM7dvFOp
FX+fSHiavXSCFpUOS0clgo2otG/XV//CGmg2B5NdxckEEHP6uyx96VQhKn2sFcw+6Gr1odfQiiTP
JWzcXx/sfItx0YF2oGO14B7Ojksz6Ar99PQ4DzrCL01fu16Hlsn9CCER0RVdifKnKsmD6cYeOz9B
GpVOCKJ0aEHtrfd2RLpc19gmHotKikWzg7yAqOXTFw+juJQsNRrCcFCX6f/n0dLTBAkVJ8mOSCOI
17SIg50+zR2OC8Gti+f80Cw4Pg69wWou4P7ToRrMgyEkU5Q0y0o5JkViHCqUZrghZoneT4wcXwYr
mxLGp+8iBqZEiCEZXSd28mrgTGtglufZUUtEt0OlavCqbAo+23e0GQVVN+CkhB34i5+OYvcmUh0I
DB2RiLB+6zmilo4+y4/A6drPgjz/DAVBdCF8EcFqp0Mp5C0cXIYK3FojqKHT4Djp7+sbf1mV03CG
ixUhUAe+MC40a8idg4JUXTsznyvNnC+oCGvzFuACZeE0BZJbOaV5i/J6acuTDACOAbfCxbr8+X82
Y9OoVjMNWXbMxzn/a+iy+d5OkMT5/MTAcSw9SFr47jpaoqGlyrKIs2PVK/YeKxJSn2niHw2Rt9Gn
yufHY0+AxqSKBbhofZCn2qmcPI7yYxzjYjjP2VtDr9Nr09531eTf65O7cMgAnCnsdR7FxWv6dAnN
zupaRPPYGs42t8fyUBrZNy0izal0Ldj1TjVRVZM3bpELHw7QNsoAtJ+gA+irl2Jyw7ZI0Uw6piJ3
Pqqey5BdOd4KA88v/iVngxsEGwakxzrClmqTpIvK2VFP4cD21PL3UaGn94093yT0Lo/IavsTIxNT
OAuGxVmTKOaZso4yBdVRIpIzezmita2nmMjGU+G3cSkZaDN8V+qs+QIGs/4xyKoffSUIcWzg5k6a
LRSQ6VuRIhrmxUPo6ndT5+rZfZ02unbnmLPAW4aoU2wxoMi7nR236bDtZtoKR97RahEJ54jtUxJo
2/EUdJTnA6/RYuXdd237M3LcNkFslg+yScGKTDvqCohWprosw2NZtKG9oT2YY1EYq9G0Q4qCPBsl
YyQAqaYH6Z0AeaJuTJi9DhjPmYACqai6vIcIXN7Igy/sEJfbQSHhRoUXNdfTfRk4jcEeSYqjSZ/m
A+W/8St2NbfcSv9k06uvRn+fvvuCOEKjYjke/7lBVHaek3VtcUSFSq/u0Wxw3HfsSujOpjOldk/R
EB090hCkTddGcmgftFgP8y189ynellav/4MmZT0cnKCuJPXZaYx2c1jlPwVMWtOXCZD+v9peidpN
RwE29K+f3wtbHLo/7J3lFQHgtjq/ORqkAbW34ihEKj4y9mAPpk1Rd5MlzE9LXUDiI60CncLfuCOu
nizMrKxJJVs9YsDY3bVjEu5iW6/2dMTEjXmdf3+uI7SCyd1IG0HRnX4Yu0HLR6cQxw0xW/oODd9O
R44oH6L99QU8f7aoLFHdYTAS1DOYh524ierEXEUzcXG7qbIMW4RY1700wKqJ2icNjOsjnn8yrnfi
cQKbP0/lKhwtkQis08nKjiXnbINCU8mxo5GGXbi6uT7U+e2+QLOBnwH8ALu3XkXEYfM6MKb8qMq8
3mrTY1EVG8x2KA4u5WSsSPNFBjS4cb1fWlN34cUpgJyISZcV+M+pynBrCXECyY9hnCZe1Dvb2MqM
jSqN9557/sZ7eWGraMDvkSK3SSDBl5+OViyI4iJ28iOhQrTNGz26N6Ls07QPio+WtQxBlA1BZ3XQ
ZsS4VPTHqiPiOfhPaVRbgbegnMrnvPHVLkxokcleIOjw8si+TyfU9SESyKKrjn0+jl9i2w3vghSL
let748JHAv/I/x04Gh7Xa2CVg+w39LK8OjbVvlV7Fq1IBs8Yaevo4saGuDAjXnnFXnBOC8xulTWM
EaFaiczeMaQatJfgLfbRlE3frs/oPPVaqFOkXCwbAdSajTHovKtBYrFuExkuoX1KK0vN4L6ZJU5n
ozJUmxS/ovnGSl440BD/eQeBD8JoWePgGlt2Bbqx1bHOamU/Agv2zFy4W0wFPg0656mCdgSaZcku
Qbifbg09UcLOaYLyGCXDvK1M2W4T2d8KZi5MiHNLwEsySRF2XX2dI+AWc61Vx7kFg5SH0vmWA6A/
6F1ifToL4uFVQfeRmMMHWnut9wjw4j1SySOi1s2OiMbd5DIxNpOKteL17XFhE6JyTxEAkRyUQ9Y1
swVD3SV9KY86koYGCHdXuLtJl92tKtOlgXgcF3ktXDnQQDn9SOMY9wmC5fKIA2SC1MUATUyIW5n4
pVFcUMy8WzDggeKejpJlk9G7LdpxKMEqz5GYNQddRyBtN5bt/J6AHwjJEnziciet+T1lkyPcOmrd
0Q2S0L7Txwml51hpw2E3CRdlvXiy5a2w5nxyBH28ILg+IGVE2nU6Oew76a5OZXdsGjc79sQKNHrK
Mk5vhBnnO31xZsXQhwwcaPv66NZOWzf5qHRHBLHlniJ958EpazaQx29Vhy9NifjYsl3+Ahex/JT/
PIqNZnVUwq0OkEOU7HtdG9FaEbe4LxcnZC3vPWQRHqrVwsFGs4E/hv0xU4f8UdggDVCcNXWcCATc
7usn6vzCJYczF+sl3CNQ4lndRr1uJk0NmOjYW02RbodwcO293giSB9POuvhI+V1zD1OWh18+PzKZ
Acx7uoE8ksum/c9izoaFDY2cxV0q9cLaFOjPFgejdMGxTBNYp4e6xQduq1ljX+yvD30eUy1lFDYc
zQWUXtYqDqrRRo4Tp7WP8ETt2YU+v6qRiZDurIR3Mw36L7Wl1xvwfsGN5T7fQbycyBJyMAxocGsW
S63LRo552vidkMYhqRpeNi2+hXs+P++sKTfX8qQtOfrqXhlHtWpBdjZ+qsTf+iTHtzavPpyo/Mcy
m+Du+mKeb1cYJQsIdfGpp3a0GkyNDeBMioUqUB0jvT2H0z4lr0DFQ72F8/9DNjvN9ZaxFlw89UQY
W6s9E8ZaERhGhESPDBt7KyMwIVtUoTtlO1axkS5QTzADC6Rn3mLEqDzQgOi7b4v/H/afQAjV1jOi
UQ/wzhzbFgFtoHX7WAw0SPtQX7wzB9mDy0rs8Mf1dfpz4a1/PPgBCsqkKNSyV+d6CLVkUGVV+U2W
zBFY0zrXvxg6Agq7LCucKvYot2fRZhjLzD4GMD+TTdbofbON5ZgCq056Au+5mpp+jw91GO7SlqpJ
5o1hrjr3lVLrRvU1R3laezcikA4HUTvJT5OvM3tpxO2J0wkZ+DbJIlX1QDol5hNACGwcB6rZ2VcN
o4l+G8LtRVIMvFuC8UeYVR/X1+HSfiHIN/mQCj22tYtS0xcK4BIjhakGzEWZsneiBdOzq+rzMZC9
1N+w7ybqp0i1esTRzI31AYCz3y/Fm3Yw+gMGwwOWmOG8uz6p83Nto16AXBpinMxtXVOXjevytgWF
X/IQP4IOyreZZmefvj0I6ZaWPsJ25Etr4jXJSlPZDr7L3ahkW7RGgzutytUbtfMLHwgKK117ypek
L2tRtlwArjKjTvrSjLKPWtXmZIuGe3owtbLMbgTeFxaOjuTSZVkaEqiLnb4C/awW+qRGEilT52OB
UPo9r/yNr3N+H8J4Wt4YUgp6u+s6PSjy0gR1UvvYKA13CNvOMzLdTRv7SpgavwNLdPIGre98ERGm
5HEhKiYyPiPcwZBECLriiYmyJPo+1saAQKVwO4y8iSyHG5/swgSXVwXNDqQCyQhXO10fpCR2XJTg
QJX0XmpasgY3iIL6PpyMyAB7PtHKvr7nL03RoUUOyIOg6IxkrYnJlS3WNH5VVNUXiBv9S1Y68iHB
v+NGrHC+SyDV8cbAe6HCzbVxuksyI6/w9phb38AoW/XqPHWgyNX1lO6vz+l8IFwUIVYDrECN6gwm
JFRM3nK8W+E8tKo36ino01D/NIcb/jbBHcUjohDqHquXwMlDCsym0frYxfwITXlQ8/FpqFr4Np3y
+UL9EhcThFPxIHRdXxoSu1zFjEQLl6zNPjqw1TuwwcONxP18MzAKTWoa8sg4UmM8/ULoOwFJVWTn
D8VY3KOHZntOaI0LJPFWrn7hG1EoZU7E4ZzmdZfKVjD+oU4w+EOVig3wDEy+FzD+p3cCXXAudIAT
1CPW4KlRFPQ+DOr76J1hm4JX6LNQ5/lG8HQ2l6Wdt1xOSJ0sn2i1bAlUJruPAK+XeAI8tcriZd+U
zo3L6Ox6gJjKoQEmRJtiIZiefhwji91Y64bBT3Wb+kmnKjs8xnAwEVl8GDCj966v3cXx0F0gpaAD
pq/ja0VB1EtHLcbHfsx9ocI+7MphrH73WpQehBrAmrk+4FlAzwSxTlsIa0uAaK/uv1pkOBS4+uCb
cjJ2cRjdjXP8MQ7qgRT0WQ20hzk3boUXlwflZGlsxWXw01VFb14q1Wzx7RTlw7XnDQ3G2msqTGGi
KC48u22eh3y4EUaqy1xOwshlrhQNyB5ADxEJnA6LaVrSaHU5+nUIeL9Xle3cg+1sci29D1ohXjBF
6b+PRRGD7Mxr48WShvF7DMzX62t+ljnyO8ga/7/Cv0g9n/6OLJkk2Gxr9MPCsBDY7WT+VdBeDjdt
oBYLxakQX6Hlkn1cH/jS7kLc4w8xnyKhvToz6thRHtLc0e+6fsKJy/opAd/WuEt6bRn+fX2ws3uN
WbrEjtScuD9J3E5nSc3dGroYaceIMvxzh7MEuH5hfQSB+fvTI5GLAqCCscq9s9aPHYIWz8MZ5c8R
34YjXjpQ2To188des3bXhzq/dRgJhRTeHoSSqT+dTmpGLjarUsjzLsD2d7uz0x9pLc0bN+iFpaOL
SkmOK3pREF4tXaRqGHsUieJjl5p8KarMvs9zEXzR+ia/ER+cD6WReYK1hSJLH21d7STxzPSiUUbf
SexhlwT1sB01GEZRXH6aMU3x9o+ADfkED/g6i6M8rdoj/CG/7GX/zc6C/p1QL74R0J0fLh5TvhG1
GXQJKbiffqFqUOJYpuHkq7OcNpp0ktcwXmTfel3s1S4GxQ0E6sZjdGkVwXpykYJlpZC7Ckvg8znT
aOSTH4eAH12YSG89q+6JMpxfP7sD6QgivLh09ME7rYs/YTrVjQoHzo9pgd9lLZhZBMLH7fVRLk7I
IVhYtNSRwFitotr9EetRJx/55+8T8n87UG2QXnEKuTHS+YkC8YhKKvA04mxu5tPvFWuZbUeTPvnp
WM84b7mBp7ewwq7P5/zm49OAzsMdlRj/DPQ74yA7Wm4x+7S8v5Vt5bd0Pr1ikv9WaBn+L4NxdBfU
L9Na89rrTC2dAGKa73bOhNiFPdvfDSDA8J3gih5dgj3tRifh4vx4SpdY5Y/7/OkqLmxKq+iH2R8d
KH6byqrHjVSgukhXa4ByFdONOZ5vEEOlmQVknI/GPll9NkTwnWkC7eE7QVH7Kjrh+851MR2r3ekG
gOviUGDEAFahZkmx/3RuQ4P/qjNPpr/Q+A9kLv9iJDjuuKHqG5M634tMCrUXe+E8LE2M05GacgoC
RyLjqNki3sdFZ6DdRIX1+l68MJ8FPrDUCWjVoW10Oko8Fb3aGaVDgovrUZ/X4oeRwzvC6NJ8vz7U
+bZg0cj+wBs5dM3W2kZp1jVmXqBuVxkmWLQuhzie6Xq4U3GNwpnSFa/XB7ywgohGLP7GCKLRcl5F
GLU+u9g0GJY/i8R+DGcwDO1sDDd2+6VRHC4Nbnf7z/c6XUGzhlqIiZTt661TcMu6RfG3kqbZjVv9
wjAUS5dNt6wdfdXTYeLaSYlGDcefsjjciS7D8Jhe9Oc33XLRLqJrVIxAR5yOkhRui4NlGvhqjHl9
mkt31xHC3dh0F+bC/bp461BAZ5zVhykLNVo88RxSvyn6beaz86ykYXrjqF4ehc2tce/xbKwOkEyi
Wm3N1MECeWof7ax0tyE62Dc+/4UDtIQQ4EdInCmzrV7bcExaG06m4ysIqCGHJ9VHBEkxNx3TW8Ku
fx6605yB8hrPIGUHheByLStkFUklwhxhCJVMKGweEL/0WmkDIQGv3TnqW2ZDis49BW/cPim3rMsG
vQcsOhIEOKdvEe52YnqbnO/K1Gzy6LEV8D+s/Hsk3gOZ3NkuxnVSH/+uxe/rR/H87BM4LpcmFQTS
1/Ur1Nlh0uGsEPAtQFLqWRUfh0oLN3ploAUe9Lc8Fc6/PeOxt/5U0zj+q5CBNFX0UwKDqNSdEcuj
otzSmboF6ln26en3AGRPYZC6AhU0SsanpwWblxb6zoxUYFP1PhEZHYcYXrsH09n9AvYsPeptLR8w
xCveybKGG2pxF1aVkTmslF4XdtZqhwN7LS2sAMIj3YXIR18Do2KsF7fEazFPUnJL5/ecEkfV2mT/
wdhYGjdrwWiliTUbTbjwmDrRNP6rOtgRP4QFqNiNidFid0gXxMLdzEsjthNMzd+mmS/AlsjInN2n
txSw8KUOTPbI27+afNwlcKzLLDrihqpse2PQjmoiYI2gNIsPoru9PtyyY1bfmiuRTiP9dxrPayhB
jUIenZuo9uHcx7tWrQ1/HAft3pWJvAMYmtw51jy8XR/0/AOjZw71jmSFBghl4dMNhsmgnbSW2/o4
kNYc+xgxYoiIdmz72GqhZJeWc3Orcc1NfDZXcjB94cgsiLUzo6QgWrSR6aL6YdM5YhMjlt1v6roZ
mt0fMsJD35fzq6Pq0t7kgyKTj9ltO2tnwRN8bnvq1qhBKXiHFhFGCyn3URSkOTcQMBeKVxXc4zRG
pXoD1S43X+O5CkqvCwl4nlSt12vP6uAN+bLpjPRrPWWl+CgErQt62aPZLf7bJa5sGJvX28GMu/JX
NnahTTMgakIyuqrLy20UwKr9Nmn4fOOSKqjH2lnT5ztlcKIOW1mUuPcm7KlXMbRO/WHGUZrucCKw
3Z0lO8U5WOOi5IGcQP27hr4b72UIYfE+Dfo+4WfaMMmU3rWhewWjhhujrr5DB8EuEcWb7iVOh67D
qLBscM3tk0xNN+B75vKgxa2i/CUMdRB3ajXPDZKmourfNINMMfWCMHOVXdUEqfqeDK4zPkWSPOI3
ls4p8gF5OI3pv4Me1NGD1qAUcx/OHbKomZrVw0aLLWQ64j4L35I0idRDms95tHEyCTyJSo6VKveR
Ujp0TMdkSkbGTlFwsnejk8X63k5tu/K73h6jb6lShmGEUaqT4lmALWoNmZzgyQN7pw7PrptpHAV3
TOVm7GMYhDXVXO3gJpVt3zHttNvorRJXX4K5TbVFZrRo3juZCRcpCm2u7vALCv6Rop3zdyj74T8W
miTRLkbBPXysKtUJqo1eBHC9hyaD2J91JVoWDYUqpKG6spFeH3emsgtoBmNKXba6gSJKoyivDUFu
+x04Sah+m6gtxy+ghdve182pQVgJsWv8x7sSCZgoye1uF4MNlV/6LO3/nnU0pB95w3p3E6EKFG4T
JXNnGroDWlfY5Qb1tssQ49g1ZpHEB4w2u/F+QpvARPehmKo9n5o9pmvcfXf6XNbWtk5HKzqmdpIO
e4W1t3H7Frn9N61sN/xHjmqXbNXBdCX0lqyGA1ooefksmzgqt7MzyPxOVnaTPiiRov2Fvb2VPtUa
3sx+2Y4S9kgT4cTdRYgjP8lIwttHLiZrN2Ug1JfemJz6IU5QHtlkg9abTxqfnTZgixrDg60l1iP6
ULhOS0w8m4eQ3qe6R0Kwt18maHjRa4z9e/Ycu4BctmCDZPshwyl/QoEdsZKchWoPpa2G4hj1CVxv
VFUs9a1waufvFLkRNJVzJM6ehAJMYh/RGJkOaW1NaKpoTqApXpHo+bDTDV5P1e8wFtVf666O4u+D
KSb12QwqREhTWIB4sFYI9cXCwxNp0vAixYpmP7o4pnuUpWRwHG1EozZzjFb2YykG+R5Towp0L9Dz
5LFK1eZhHMoegfAcj96DXbe6KTwHqt8HrfxgLOGQZG6feUiWceVt0VeKwhcSsDDGAzhOK3drhMJu
9g3uqk25OJYKZi3CNNjroMyUpynjdvaCIO8Cf6I2/g5a3omRpXLNNwJtVP4BPA7oDkW9Zm3gGQvq
nJF03O1IvVJuR4GUFlooeT1xHNNuxBbFLVFksydcwlR8bzGEdkzMtls52L6DTa97PyhR9Y8esc3v
U9THyh+SEp7jCx031g9zSpPfWmTEyQe8n6C+b9Sx/wUjzsE3GeEo1xuUSnE2wgl7Yzub4eQceh59
cYxHbIyeFHcMdT+SfNsXs8fv4CAS3c69Qg1l9B6OJpU5PD/rcVujiSERytFbw1dS3O6B2tlF/qjw
YE54gQzmDImljdFEjcp22AxVWM1buxsd4zma4+EXGMr+vR/aRnnqcyd1kGJDotEr4mLq/73+pF6I
YVC/X0rLbFpAQ2vwoUzY5lE567DmE2UHH2vcitkoHvEGinwdddUDGlIG/kJ9/dgbEukXB4m26z/i
DxL6NJqATmGCqedyoRa0juRB0dWyjAzdT9sQ78hxDtN8RzwDd2ro8Ree+JzWvewa6D9DTgb1XVel
Xb2puZi+cBkVclvEc4fEhz7XWMLjKJ7ixi01u0iiHXbRmW57HMyiOzpO0yEjARKm+a2lnNVhLJxu
HzRNL3YgaUaMuCFvGXt2gPs2Sb3mUbcTwFze2DVtuak6pNv2NawGrUDZij5a7WmjgdO3Z4W9/Ssf
1GB+NmjND58N8RY9RjiOAL7/+ACuQjyBaF4890V8LJAc1zeC57/2OL+Rc5jaCuWzzhozxb/+bc5S
BwZdCHpAskmEac+cxlwh8LoZFab42IRqv5sFHs5lyc31P4wCag6OHnRuqsSno8hqKubZ1uOjnUXD
g1NTykzNxrwxl7OgFTQG2eLSGwBqRapwOsrQYzZo2KVBIKeZRABwYLCK1rIHMxHNkaDV9dnrt3yP
zldwGXUBBGIhQNN1lRL3LnUJtLoMXyIEV6IehNeKB9FivFFGuDQ7GI6UuWlR0gFZ/vw/0MNUp2SE
J4vpAwTp+h3vaRe/9Dgf6xutKifwNXrW9ve91EV7Ixs4C8wRUkA9kimSd3H8VlM0JSpl7EakYOb4
V5cPD3Xd/3RT+98oCm75Hl4eaynLwPBCAmT58/9MUxaTWXU0n/0a3hoiSkHQHOJZcXGg0FEAoFL9
8dm9yeQQUFu4FbR+14ArROEmUxNMbsjbauMufudID8obd6BxYZssnApso7gLF4LZ6byGOraDstBc
v7Rg9u4gfBmaV2gAyzamiVjdZkKXsb43UdvMtk7ZzLzp2QQlD1MtcS/jWIvumtgMjW2URWYMfc7F
kXxnznLst4FdF9O9YckYiavE7h3fXDzQrI0W5Aiqiaxx4reWo2ntNaQqXxF/G6D9KmEzb4hW9OZV
RVarfXXjMQwOFS3iDlP5Pmx8s0zjFnlDy063OdhSImYSP3RocMBBGrEOHWUD5Cpv+T2ZmI6VOkO6
zUYpqjsziJN5h3Ze8F5ZIus9t3PH+LM1PPBeC1AEsAAAGJBLp+uaRJGBNbyCfCiiR/HGQh8ONj+S
mzfgCOffj3GoPSzlQsCpazRPOKpaJzXU1VWrSXy3NbN7FNfKW9uEX3vyUi6zAQxA2ZM4CNX409no
pAAQEBAcQqJ1vMsiJ94YenfrPC8vydkoSAwvdVwKbGtrYFnXETk/exFEUvEuEendGXHQfi11N7px
J58v2xJ3LNxUqrkLkPR0QiNr1qLeFh0rvcheNa2X496OUeG98Xgun/l0SlBQNdSL0EFRQHctv+M/
18ZkDJ1WDiI5znRp8EtUIVtsCRuhETe1MU9eDdcNlyxbdJaXpXl7gze6fJjT8f9Q9hcAIpuDNuHp
+LqJ23dRU/LDFXDcoJyL3rEd3zl69+pk/a339PwD/h9n57UcN66t4SdiFXO4ZSeJkizLtsbhBuUw
w5wzn/580MUpN7tLrN57prbnymiAwMLCWn/A/ZgKiUpWRaVkXR6HFNoWfYGEj6jrn5qajccClpC/
WKDRb42O0iWSlIS2uxSjWt3cdohFMJ1csvwsptSW5/9axXgzbIm/GcYtxX76EwDZVveLY5ex3sSK
QlEv5lkzTCTQ9XAzvY1R3qrJuKzYFNJWkaJPHLd2sjkMwmLKfgEnKIPJyrY0ji43PMV+ikGOhw41
JZDVKAk4Cx7sThioaUaduiiFdx+19paT5pUdIPXJCUe0l0ipV8OEc9O36ZxHgVJE5ou1GMY9ZltT
4A6xvn9/C1wbCiUuKq9UAyUw4nxrJ13WL0XrRgHyouNOpcV+RMg2+YDkTLWx29427vkxciVz3pQH
GWLUG47or2PcGC06jhqs2DEpzWHfe2Y1+E1REXIzq6e4DVy5yX42hZZotq9pKDL6U9ZBHLSiGTXf
xXKj7LEDdZA91EsYa0d7KeCaF3jA6PfGmA7RRlX6yvfm53IaUR8nzK3fNgCNy66rtCToTWqIdxp1
aeOuXxqene9/hsuBZJYCwEEHZsNNtPritpkvTZOGWdC4bckbIU8/Wl68ZWB1Gcfk8tNx4xlC42X9
HkhTE9cNtBiCPlPDDwhGSr/kdkDYVoNZi4apqDci97V5gSZESgOcLM2S1eE3MVFNsFCFtNsvyHIh
wRsfYpGYtwcZD+ylxBmziUG7r9avSfCeNWIHZj/1+YDq3z20gnrjGrg8K/RFoK/IlFJHuGp1fzde
7Wil2ZeBPvG43jXulCD51ev9iwp+dsunTZ6889MiVVWIMaSuDu0t/fxkps4y93EHN9gtZ/NDBRth
oVLeKzlqIQ2Cixpo6uxXNObFBLpvohRFPEfb4OaNKR9cvBGwk5aQpvNf4Sii5c1Awd5p7dC3lkx5
RGNT+XLzKNxEoAPAS8ksWq78X5FhKuM6F7Yl7usw1Z4gnXQ+zgL5xveTWfjfKyp7jUjSQFznQgKO
sFpR4VZqLkYY5Ahb9PXJg1c134W5OqQ+irPLeBe5yKL6pSXw6n1/gnKZVkPLnUOhhtcBVIbV1lHt
0ME2zYFi6yQuMrGTRs1d08cONX4navyIy0rzx7hXSbLpt24Mvz6GzNyCjA1FkFIABL7V+2Ryx2HO
87wMurxUdp0+TjtdncONLvWV9SWCqTKwvOH45K/46yvyOA6xUlnKIJu16jsKyUWxK7p2OEwWzxj0
nbXdnMT291uXFtSzxA6SmxFq1mIV04zQtKYVTQDV/N+kmatPWp5PB1V2gcXiJCfAQeOua2338/sD
Xy4qGpKgCNlSaHzQ2zqf7qhi6IB6RhPEhofrD8TBD3VX6hubdh2z5bRo0mFuKMsQvJnPR6mUaXEK
s2oDnNy6+8ilMdd32nhM9GzczaaRnG6dlUG7zCOfBwGCgM9qVn2GfBnI8CJoVcrrVjeAmKccuzGr
y/MAARculEw/mdkanIFGtetGqlsHYduJztctiri72rancu9k2m5Q7+Jlbpr7ple3nLTebrnzsyj5
5zQDeVICnVqL6lSVlfQIgDSB6Bc9fOS/fjlhFh5NKSi/18BlIwLW1rK42xR669upN1d3SRdOdpAs
VZfueBhrug8UA18KZsgDKPEg+B2U2V2So2fPffa0yCp06MPfHKJj3qNy80GLq/m/pZvN32T/Q0kB
303Q+Q3FlNw3RmY5O9VSKOQiANu0hwbb0QwquRaLk5jqHuuGsFNfO2rkFNerHG0lsJrd5CNaXY47
RXVF6E9YEzu7UeSG/TCLzBNPy9jZxZGIOlu71hrnzCdIJe1dn3SWhgp8oaPsDO+7+TKhxu198ATm
O37c63T2uib+zzAmJ/q3NJZu+cdQzCi5AzdW1TTr8KJEMS0aPle50RTBpCAKv8/DyjMfxnJSxd6o
w0ncq+aAgYCL1/TwSCvCeJ2Ex7qVORWKPdILBp0MJUMJVqls6xtI16INprYYvpmtUf3RazW29g3y
1fkubed5fogyFyx3YvHMDQqgdLfKKnID4ddEeopDDxCv9V1kl60XaqKm2px5c5CmWPLabae91kun
3uM1UH6sGyAUPiXvLeOedYJBjUZaXjKmPBhges/PeuqUhO9+bgLS2sRlzZr5p17ZVc3V4M3DskXE
uYwtZEqIxFG5pTFPXng+XufS2bVF3QY1WmT2qRoVq3k0ltxOd3Fd25+jIu27jUrnlTkiLICYIJeg
tPdczTEEK4WT3QI5XuMqQrax8RWD11pqLLdqrLGczA7EoUZIgwi0unR1Uc5c6JDjM4v7QfbD6rsa
KaWvZeVVuDB4aX98P3heWVBUli3gOghDSuT8+YLm0FuXhVp7EKkAEUGKQrnbWVFTGAcRmq3H1Vta
WxoAV1b0TamG9UQcB0La+aAzjVQ9ap0hSFxs3P1YU8VB7ToklFJIdhsvossZ2m+XEdtFOhWvBV6s
InJ5xk1jQN6bvfAMxpAc5sMJLtz4sU+TrczlynhSqwniJyKurO0q/xTphAiari/BYOp16Mc5Rj5+
r8JZ95coH2gatbnYwqterii+mPD6+IecFFbX+YrSRVRw/hnUYLTs8kM2FdmpsMPoZ0OU3nj4XRuK
RxnaTYBxYF2trne91TsTcwY9QE8+/lEq7YSgOg38oLGKfiNhuRzLkexZqVJCtxCs+/m0olobemo0
RrAYY39PWqM9RANWTqOD1NitB4F0heSHgg/ZEYov50OZ9YzCSBzZyKJkgmdDPz8WjZ5+WvQuOiBj
1908HkhSIpkUMJCajat3ZjlH6Jibih1ga5L4SoTQRp7qx0rXP4FjaTdi2Ju25XkKIXMH3kQU6SSJ
bfWS6K0x0hQgKkEyoL23Q1dgyHaZqDLlkxgyMYEJEq1KvTqlMD5pITrRk2mW4UlRcdH7J5rUcjpS
+3V+vb/scllXv0tHWQf6AsVq2lWrjUsJLtX6AtWBqcOWIMeh5qgrTrhRLaddczkOZXmaYtQnYSKt
BR5RWGi5q7qIXRuBbiqlGOGdjQ2C8bmvk5bWZtPZOHcUOIB3p1kAutq3UO1muhx2Xf0cHSNbDmlV
9c4e8QRDfek6F6PEqHDHL+WSufpr6qaZsWdv1bi/qNpkHUc7c2nz0qFQdvSP7Oqh6gsBpWGKi/pH
N7Zq9ZQZkQiPxKi03Id6537EEzjxDkIaJb3adKIf6QoTO3TUylV8GxAnf6S/UmLVhkDf+JB6Zp09
kKCUQQmUi34yib+yw4/Kfc2dcfrF4wwszVzRzt+nujuaPk3R2N6BzQgNHzMSXDyaybD+tJmo3TuQ
sznYqWIZcYYIG+injZspyz7CrjP7k5kYTPxJw2Hp74fISMWexrhhBrkADHhc+ogYrvZJvvxbVvgZ
PcNgBFocIdeYHw2wFPWvNovy+NSrec49IwjOaNsLzLk6CvIxVx7knOE+g+sd4vKuV8kY+giSZd0d
j3qz2idabj47ZdJ3z2Ps2V8Np2jmI17jNPJTRAmUozV5CK9EYDlcpAoqQQ/SdoTYN0YevWCDV3gP
oHdw5akbNLBxNgon3l+L8w8VqKzaZaQ67YHHp5PfOyJtTZwIx7I+iH7U1McuU4V1gN8M9CxCgQJm
h1Pn2GQ6reGgFVlHnTgWntp+wMYP+UGga4p2HGBr/UbjVBl3NRmt+kjH3Qqhjnq4dxXtjFOO6irL
clAi+mR76QzyyxprrT6pelb/M2O34wU5dchvXpSaNW//RI9ORu5l2sHGgqp5XSZoRxuH5u1Jszqb
wPdlldUGJ8GxOQ+JoTaVurbw5EliA0WZXI/Ln7Em3cct5I//TC4Ky4cQ54/fepQMD0bM561xabH3
c0i3Z2dYaekeh171PpmpESY0hkmLd2Zmav84vUI5uhLoody7xchhQaqmEyev1eZbJR+oAYElIGVE
FY2C27qI6MzdElpWWQZGnOeAlYrm2caEauOBeCXC0Ey1JE2AmgVY8fPV0loxpHYTVkFnggK2lyY6
iKpuTkaxSSu6NhQTko94WRtZv7Cz3Img6s5VYM1jgTWVM31cUk374ym2u1EhuRKfnTe9KxJEWdpb
xec6acg3bK8OGm80n9Ak0Y7tWDp3t94CtCcQ4UMXDzIuF+352hHHBswAszowHVE8Tm6Zn2Jy1Zsz
FzkKn4d8V9bU5LL+Xe1RTKudjaQOqimen8OwUYBVZmAI0Yrd3z4hg8qSrGERl4zVsuVhp1h6FDVB
1Wv5wc3tdk9KuJWKXX4cOpg8+QwIZtQ61569noJSUKpNdbBMpcOtTa9lEGa0kTtcJrSM4rpkYgai
58BmzpdNoQBpNm1M1YjG5SOKxfNp1iBOzo0+PETUdE+3rx3nlJo/XQX+XI0nLFAVQOiaILHx3crK
0DhU6tBszOra2pkIFRuWKkmo643dzVnRgxqQXyhODnWfg/KsnC0M0OVJlYYDaMSz7VQeA/JX/LXl
uEqArudJw93c23vV6b27wtOGXb+UYmNClwUqhqJiSligeEoMOh/K6Ayyn3jkM4HX2uVD9NUdktMy
aoavLupESlIY2K9pn97/WtdmiAQj9SlJ4UdD7nzYLrPTQth6Q10sSXaInKo4VOLNSlq7tRGvDUVj
i+cqw0li7/lQSr8M+AjgZmopFo5oiDjTHto7+TTu35/TtR0v46p8UcGCt1aBwvYixZzGvAnwvn5y
0LICjBf3iGjmORFDbD2HL9qMPBa5OtD4hbcuVYVX4S/vEiVuVcYbwzR51OIuew5dp79TPDyCzbnw
9llPmqnwav46Asv/MEYlfps41H4TYZcfe3ANu9CAAOfVae9bIlQ2AvSbZ/F5LkC7CnFKmaeDGFqD
2aZ20jMlwZtQ5F25HD0rJSf1UtWLdzwTC8DqapOIo1WDZvfduomUfdNY3mvUjvNPd0nt0Y8Up7H8
ZDTL8UD52558J/QIjLFuIZZVMBHbb7VlnPwJSnzn2/hGvsQdL9i9MyZWgupPV0Ybn1rumfW8PFn+
BwZI8Xjt1Ux6KDoVMG1Qo+e0c6OxP3Q5pow3bygJtkLFCHlP9tSqJhBHruKUVtkGs9C7vVFE8aca
KR5MG5ryOzKnPKFvH5CA4zImjhEUds6PCmDexWontw1CHByAF2M8mVST+aLj5v2vlgixkSteHE3t
zWAI2jGxlKi9itk1r0ogSfMQWC7Ed9/QK0L30mBHubMHx/j8/uzeRD3PvhqjyPof2nxvDKzVAS3L
Vtg1TrkocGuN+qGm/TzCJahzD3yXWVSaH42z7u5i+OTOobNrK/+F9WOJRruYbe2eS3VyHubOTbRD
HSWp/W0oEXHz57LO0TJu7QZXpFpzxLIvOzF4wRIJjOl4CtixDooCJH/9MLTZBFe3Qzf7SWuUkfdM
OGqYJvZR752qPNf6e/LiLtq3c+hRWZ+BCasfp6kS7e9I4cn4p8BU0nstjJLHkKmiQ/yoR3bav4xN
5/yxtLD4QUle9r+AyaM2F2dp/z3h3sTPvjZSz8+w2hWHxM6cDxMIleyzEZvJLygA7hdTkoI+evNi
WY/90mXTYzVRdrw1+sO1AbtCwxU4NedIHq+/7rcJ/gq4n0ELarACB8/rBj+LwfKhx7/FAbvcYgyF
5i+CKW86m6stDWnKxWDY1oI8yZIvdaG0e0p4sAx6I8k2st6LC0CW0skQUXuCv8jr53xa4TRjTl10
WqBMpvWfN3YRFM/ONT+jcRidCq0yt3b0OgwRfyQgHek7qc27Ft9QzE4BXbcYQUz4qA/TvLTxYVna
5GMb5dqtAvZEO1IRaIQ86ujUr2tPRczWqMvWCtI4VPeohbp+ow6Rb6jTr/dPKti6y5mxkPjXuNxw
qACvQp8bTZ6HIPQSkEEq0U+9m7zhxVbncTlQFIOTIebBiHat1tXt5wa6zdcFgc8hyGP4QbuRDQ7/
gaoWRqV97D22hTlQLSjctmo+6CC1PNdvlWJYPmrwWRY/RBKkeMHcMi53xVTbjzX1+xQ0PtqD+0Ub
E9tXHG2GsLmkUCXSscMgKIyRTfArM6wmaClZmBwBvszpvmVRiiMhZtY/LXMZOXtXm133pTfrCvWG
tLMM+Aq5C0x/yDCG7Thh7SP/VWTHSbGn6YWYL5bd0Ftwg9S6acX3yHCjHygT0r4Ko8VKjsIbRvWk
I6Bu/8jV2DMAg3il8gnfQ9c6KJi9hkfLWoCuYkWZeruajj3ewQt+8o9l5to/86HPxW4cJy/1k2WC
lmDx0P5P7WjrESeKzj7hElSMey+2Yu1eM8KhA0owJ+QQORQAbZ84eZbgnNZJsGpc6Yr4F5KDZvpx
aU32vi3QuDrmRhLH2F/P0ReM0TFTht/m/VePi7I8ZWWVfahQFf1EFoMfcL7MWXTIesX5MVD9g/4n
kCvxR2vgddJ3skMVR7H7O13UmdpJnyyxv8xqpR9btj7WvUKJfqOLJXK/BnuEm3UZx9r3UBmH8qBH
WW+fkqZf3J3XxWq0K90sg4yN7Qhs68lWv5J+dN5zpiP6+TTOfVoe3Szpk3sXfaDsqEbovGMZz0Nx
9PVBa+1nK9Kj7mAqhYdnc8yTCqbnnEALef84rBEy8uDR4OMfAGX0y9Y1AgjmFRREm0dH5S1cJG6H
wbARuSoYgKywafTw9plxrej0+DQZuDDshnputrCHb+/P8wuUZjmFQJTTKI5wa58HOJhvdJWgVAaa
1RvuC6bqkXeXLuQSO7M31OqkgP/QHtxqiEuSzwYLTioo1oDAdhgmhy4ppuEZ53U3P2VWIfJTraiY
KktJmmZPE86K/EGvKiS1vEL5notqNih6Dql3rDB9HXaZ2+Vf434YvnI543rm9G1u7ofCS6edOiiq
/lKXVa2/dHlq/LRD1I2PyhwV1q7MqrG749Qa8ZNZcf1gZD+3s+p3RdGDui61OtnIbS4/Gk1VVacB
ASGFP1cXj5sPqBQ1GV7FZeqk/mwVqfPZo+ko7ifIFQu2OnS893GuKimm6Q2CMn7f51b37f3Nc5Gq
cr3C+gboAN4OYscqx6rg6YWx2XnBhGPBrqPORUfX3JJzkX/L+c4gu3/jWqOnBxVndfVNHq50Zat4
wZAO+nwEPopT5KJiceu2VvpomIWRH8JBtM5Gynq5zDwhSVhJ6yTPe00NK2j+T02hpg9NPQx05eNj
pzkt5NrunkEXzNXbYl+q8cmquq/vr+xbC/d80nJsamZk6K4Ej50fBy+a3B5wYfqg9mKg4qsP9W/F
VdNPdhIi8RDGavualEr8FTxBNdxNbhRVO0VBawLrotJ6nOmafode4BXAhYtR37vAedsDQpvT+BT1
ahcf3//Fl3uBJobUwJHQKEC3qz0J+DnDoDjKHlDJ7TFYr6dTSn1+I1xd7gXeKx6tduRlAbmt4a/U
LMwlVOr8YWkVMQUePMZXjZpTfLRjFbPp8uBN0/zx/ald5l7UnHniA3iBek+b8fxb2FWnVqNepA94
BTiHcrL1b45RKMTBOvnHtKvyVi1MrHzouxsQAiUt0bhAuqWWEY/Qkx80pGoq3yRC49CqbPHprnyy
N/0QKZouaWGrVJmHcFTM7pg+VBYia3MPnq8Mpy2wwuUno8pNBYE6AuoMJK/nq+dlsxsuYBRkNX6+
06pwfh5ap/o4t337kmbx8MtSu+n11k/GAtIMpu4EWBBR9vNBaQSYvS7C/MHN0uYUV6H21UX36ren
1Nq+HCptIz2/XEpE6hCk1iQmGL6BfCr89eroyJ7anmb6A4ivyo8Xip+kmfnu/VnJv+U8KJyPIjfq
X6OkmklvCBDigxqb0bMNxh1pdHzRWzBfz+8PdUFJBX6I6Sv/h3AcNdZ1BSgaky5d7Dl7GPO2+c9O
eo8rNeoqi/7a0qd3DXbx4mhXdKgOS2JG9cG221j5TGEpdXei0NlIRexN+DVlOVD0PHSGV8uuqh9x
52X/EtIN5CNm2oFGa7bNoVD7egbEhmTAB+pnI1CaQVOa3ZzVfeh3rZlnu7wQoQO4jd7SvtSU1jjg
sV3+VKp+aV/6YUzC3yEO6sIXSta/YoQ2JR8o2m+65F18BwqLlpTwo46O7vSF1og2mkDIoihoSEn2
VoTuRds3+qGq7OTWT/421JvDIWwWel7nn5zeb47fWhgFrR07qKya5J8i+pmTP5/e/+IXzyI5Epc5
qClaYVSHz0dKYysxvRLCRIvDkQ+WN/pqO6F1Zya6tp/quYcMMo4P7uw1G/H14vC8jUwZH5ERsgh7
NccczXp3rFjOyercO06YeurA+W7c5tdGoWGAiBXOFLJ9eD4/LPOgnC65cu+GdfehcqfhSZSJc+s1
yFworiMALG9D/j0fZQH/qIA+Vu7Rm44/1OVUPWSdtYXKujIXiw4BcUbeggDezkeBQkV6nPYo/WAb
4Jzisq4+6uB57Lv398RF7AaYCyeeFpVGSw2O0/k4aGeMKHIkYaDY6vAD6X33O84GHZ4G/TQ7n8cy
b4fTYqVi656/csJA2TAmjEv+WONLeZFKUo9QIOA1EmYWRxU283lDSaDxvHgj2F1bTp2iJLklh5nH
6mqaKe/YCZRp0HaONxxplenl3iptQs7763ltIIobyLWhUKQSQc4HqkQa5ZkQDORhpo3wSXtHqzl5
vX0UisdvHBVZTllNB7onisH5GAa9o/zr1XpySHWxxUS6Ei7oWf7/IO7qOBHfYeCBziVc2PP33Gsp
tFmiH+6gPUc/67gzdrVmp4RIk5f8jROkTQZVEpo3OgBouq/vwbaKnJyaVWDYrbmLrSG6F5FVbWz+
iz3IKFLKTUXHjz7WukSOZNg02W2hBa1AKaaryPiaWHiBVLDbeNBdLCZDgeCmNg5iVSqIne8LUSxt
PoyjhhiDOuDJlzhk0BY4BGXKd2bhGHuhqfNzY4dbUfHaJGkzkLHrvCZp1p2PnNijEXpNQ12Rt/ST
kjOKqJvqd2GPw605Em9EzheoP0nM5JlwPlTezW23zJoWNDFNx5oS7p2eFdmtZ1mOYiDqQ5tbRq9V
yFLIk2tq7FpAIlad4kb/hTmOsX9/A175Xuw6ZORtOLXUSFffK25DRP6USA9Ce9APqClUD6rI211v
dHbrz6nufM6AiR+KsJ1uvabl/CA1ycAv0WmrvQ/WGCUbI9QDeKfZxyoHx2OnufZKN3f4qgKJB9Hu
iZ3R2lvlbvk3n2WfcmSIBlxuSKtCNTr/fqKxungUixbg1jM8hXEbHYeui7+DOoDQu9S3UsUgiMFy
xHZA0lKAlayCJW1yTZNgJeBYjvaSK3W/V5c6gW43tFu6pxeBmbFgUlDIly/uC6HLugtJvQwgpCFI
1X2Sp9GxjKytptvbM2C9hFJsxmLnSIfx1ZRa9PHIQkw9sEX5MJE5Z5Vyb0TKo6qGr7liHdTB+bc2
zI8YMf7UGnzjqLT3lkEptNCdXWRbG7vp2ry51mWrHI7MRSaLBBCUmCLRg6nuip3difQBjaYtOsCV
ICMhB4BKIcfyoF0lRUqVRP1SYYccJ3n+GbOKNAiT2DoszbJ1NVzbpJI5JXkHRJk1iEJFv7hOHIZS
66j5pS4YrhnRYr+KSCT3qUA77/1IcGU8+bDFz434SchZHcdMKKq5uKkZtHmfP2cdjVqPsvMOawlx
VO3auT2Igoyny4jOiE3hbRWvtaTRQvhMegBdf4Hya+j7WDVvfnWAyKXCQtUNsQXZTjs/6o3dL3GR
O0bgOkpLO0tL8N2iGc5DfgvZcGUHgkgyyPT4V57386Eq3RBtngCojtqi/jQ6YXhXuWO5sc8vZJ4I
JtC/IM8TM+Fqr8vL41CPZhaqRhAunXeCUyF23ViI5zmfpXCQWXcNbx4jQhZ9Go7p0IvDqAO+vH23
YKgmWWESP74uZS5QsRbUg4wgm0Ds+fDgBf7Qljr6y+hBRzUR5Hl/xGvLSxsUvBfUBngcq+WdZqPR
SvpKAVo/895KXH1XVN1yfH+Ui3cCq8tjmNocY9AMXe3KwWkq/MlCM7Cs8Y+NnXo9W09T3L1w3X92
4/nl/eHetKFXcZRnO2RQSfYBkLVKJZw81405rKygLulRnKgyDPF9rjnLuO+sKY722ZIAMHIwWLs3
4jRUTyO6dshMLk1V/MbmMbfvFbdvXqpwsMzP+ZTF7l6gXKjsENUx3BPeoM5zh/cd/k5uPAExLOxM
DzpFzfQfQwYD3EeDqI+f2jlOPYh2hvfFQiiq2lVRRubUQvft7sWiq+lpjlqrRhBwcPM7wFIDSjBL
EQ/fDFxNAD2ju6UQ58WCSCUqSd+qMUMcddLVzt0bjWJm/jKYZRVQkbHcvd4AQ/AThdagbzqRTmFl
csQ/fPnut5ZnU7hP61xqfomEkjyJLSWUseo9ccyyacxQp0zzz64j9D9zWM7jbtBxod5PoJKNI9I6
yje7svv62VKrUH8qoxyB9tDBm7rH3e2fCElOdBgjtXd9GrVGdgdGRf1eYaOj+XaXm5E/EyeHY6wp
6R+so4YUy/pJ/z0IwDW7IXMaj8A10nLLcy/9gbilBmpIz3N1D++md27f/MD1aStRk2ODXqCmDA08
c04PuxvofxaVQ/FqtJf9+7vxyhEjXtCdhzWBq8g6GSwLqlreyOYPFd3y1Rm6kmLOW82Ia6NwU5N5
QQrhYbIKyUMtBHU3zQyato/2xjAh0ymGLUDbtVHeSJ0yu+RGWyUoIzeL5yqCuVjq8GVR0/FbPqTh
4f0Ve2tQrc8vYgY8BEglrYt4MdVZ1QAsNwOIFvTUZxBoyhMSSroBLDHkToPoMtDttiNS2aWndbFP
ILj9gTXZGnstQbv11an0/o9qYjO49etk9Fj/OtmHBLJIQewCIBDNZaoaQjEDm4bk18JqtE9zojgO
coyWAYk1aVUfWov2a27G9Ej3ZkY7LS1uf+SijS8RCrKYhBTu+cXY2Tm5DB3OQG9y7cMoqujHIjj7
73+KK6kZEDDKmBpFHg83pfNRFtdUlHgmASTs/J4TEZ4Gzj76qsOWANGVrYUOD9qGUKOx+VpXJTLY
TGh+Cz2IJlzzYqtwd7mU0Hx/PtdGcTmJnBOHb7hGBQ6WlRYEXD2Iey0+KjkU0LEkXL0/ypX7zv1r
lDUax3Zku7dBYjpH5R090dz+XPQuTpxjvDxodVt9yYZy69F5dWpY+qI0gx8gpYnzT9WHKeq9GEIB
p3V7X0Ft964uHGtjAa9sCAApYHpkxkDRY7UhQiXqTL2cjCARlo5zsPdNVWdjH5eYmL2/iFce0bQY
KAhg1QE/f70hoOYkNj6UUOlaZHOUOrPnQze7aXscMC1+tmvlcxEtzUPSCPPr+0NfWUqGZnbsePbI
epcYLo/ZLLRA6/GAPmSE8AMYuS1q8FtjcBVIYD5aEDykbgsV4fMvViuIKpdeZgZZ2HwUlvYfaqaK
nzX90VWsX14c7xPlq1MrHwiGnxd0pHbYmby4KV17kqx96zZIy/bjp7idX7rGXhCQ3jr/11aCCxJz
B/qMGPzp5z/RMEPL0WdWAuwJhPR5cY9hAonm/fV+q7qsV0KKdlBmgonKLM6HIWfUKEv0ZiAi0w53
kVnWNK2HxXyOcUhMj/Rywv4xt8cie9KX1NMR9pgz42jq1aKRDKXO1sPt2sR5PtF1kF59uHKf/6Kw
Qu0SoKARoDPsYCseoQWeuFvNz6ujyJ4DVURIYWuS30QlqmN+JmjEqTuW+mAe46Fu/oftTGsDIDSd
Dd69Mlz91ReMl3GORMY+I8MbDrVqFycbRY+N83oZGWhA0ZTmvgCWSWH+fBSeUJBvy8oMzF4Nj4ML
4t2Lte6IfvvtyyaHopVKKRSE3hoOOIONyoy25AZWQyv2ycPHb06UbhULrs0IKSckc1Cy8OBBns9o
GLBCVwxiHWpISew7CRWZMLU88ldRbrxZro0ldY8oZZFZUPs5H6uErdmYNvsN+Eb4iFZ3uzNHVwnm
pvQ2Ttvl7USeSP4mfWNNyuSrw9b3QLUmxbKCckR0A0XM8rkwu+IkhQ5/IR82+vXQqRt78K3ycH7E
GVWqrLxp9EDcP59gnHcF6BjVInXkZfaM80P+bxJ7RWXvy6hCeqLm4RDxPtOrF90dzOUgsqb9NrpF
M6DtqQ+NrwKXfhHaBP14SkdM3EcQfdk9ku524fOI6qujVZX9R+FF5c+kmWpt15tmtuxS8LmLD/0w
fGnKMn6xIkt7pYjaNL7eJuJL1UPo9HXk2JXTRmSTi7meNuA5visqzUj3rKddp3VsIUQfdHMufGDd
xl1D3Efem4hidhoPssT+1GIPfJcJMNwAFcFDTnGcP8KWKvfv/5zLeMOvkMYzXG5Al9bpnALh0e4L
RFZg+IR7SKnODnMvd/f+KNc2GDkjRCjkdLCGkHv9r3ij98BE00a3AzNWpu/YXrQ74JD5nWjjOFiW
zsbRrvJ+vD/olanBx6N7CwYazZl1p2JAXtSw+tghXQi/a2A/X5qhsL+9P8iVK5tgLelKwDlIUtdy
jlY7mO7SDiIowtBqvquOouu+8MAc4arggAVbpsGmEBbGrn7iyjbDoMlgOft0QrO23dUYdsa+F44i
/IJ2RvnRLWs9vXcSkY2+QAopCeJ4KcIg6YvM8RsT4ZeNLXkl0nAFSJoadV0kl1dZxzSNBf8LnaAt
xnI/Q/rzu64uD3gcbJl2XhmK5ZL8CtmOu2gJLEuxpJxCh2w7s4+18DAUQh3rlFZ9t3H7XPn8BrmD
NP17s7dcxc96yAbwbzOzArF3sOPGPkWls5WyXRuFipKszzEf0oLznd2pg6eHCKIHymJ5O97jBajR
RWwE6CujULnituRBRK/qrVj59/nJ26zqotgMZKPq2NnxBHV6Um6UnQOcYkqHThRs6RTRyDyfy4yI
UJzEphmg7w6ZefL6u6qctnB/l1k87Df6evKzcI2uSX6zmVLc5eBSZs8ppKrpqxnNdwg6Lfs8ivex
sA/Rovz3/jGVQXUVdAHg0KfBlAag3Jsz1l8LWDk2GCIvtQKHyM7xVKIXzEq0by66l6cojPhs7w94
5YuRH6DAStERtas1QmAY8qSNk0EJgMhgYYhk2D5u7Xzj5F6Ogsqa96bo4xngrmTc/WtagwgTCJmL
ExhuUh/RL88DY6JwdutcTA1gKWBaWTolRpyP0lit05Fce0FI8fRFlJN+jBEuvH0UmvQkTijmkYro
q1GGZpj0WVDvg9ck/un1pv1ppzRHb54LJGO+jHTuo6awGiVOhFO0MLIC4ADhy9Q70zHDxOb1fxgF
LRCuHRJg/jxfsbGxZiQ6EhF0bV/dLS5Y8oiH6s2tHaro0EgpHPMgI5U/H4WMAIcwJxLBghiwPy3G
wvO72MKWXh4dMAZgkzDsIjwAaT0fBeX2zqt7xwtsmFlxoI6N8bEKQ+NpluakcDs97/PNqweqQT7w
qTLxDl7dR0Vqwp+hEhsUqebeCzX9P87OY0luY2nbV4QIeLNFmzGYoRMpktogREoH3hU8rv57iv/i
J9CIRox0FDoLKpRdhTJZma8ZznZjHK3q26sI+hCtMQxN4Dar23IZvIB+SPIifI6XSiFlnNPrMOO4
NurpEbVwZ5uSZfEEoj4HFnl7fDPOpnLNLHwO4fT8Q7sxeVdXjXug3rAbhSYxgDhW9g0F1wu9ahkd
vGx0temAO8bNo4q7z+f7H2d32qiVybo1Le5tpy91Y6igNVGgLyF5pUfx1UqW/BV7oKPu914oAAQQ
9+VW4lhYr7wYvRgsYbqQT9K0J5y93FMZOvDpu/wIqrA3dxwLPBx/FQG3pSWra8euVmmulQiVvEPv
MbkuehKd3z539LwolbOT+OemC5U1WhePCrliHDr1Y1R53D2xDTtlLPuDNvPegDgbACiQasFrlK+Q
328GDBiA3s/hc5a32VmPEuvq5MNbFYD5LiC0ua75b1EU21YY1QgenpsY9CTjJfszK6cvZVzoByn2
3gEE+k3ePkwbr5XNUBSzSHJ8GJ6b2lAe6NNl77QqxsdhUIs/HHUpH+9/pb2po/DCDcb6pl8o//y3
qUNFLq9bhOefOzut/hic2HjlmDiCZu9FcdDW56LD+pNu8zqKHRkatm58IMoZ02UBpv1smov36f5Y
9raQAxOUZjnQTwBb6ygIN9CXbMcQh0ctOUfIGrwiiac8NrCNr/dD7Q4IEQDZNP7VsF6HMkWlablH
qIYU8++qEnOQgGs6mrfdEf0WZnMoCLgJadEtHApVp7+iU/leqbz4oVbQD7g/oL11xwaSjUDyEtb4
ekDoUc5O22L4iovRl8FA1DZSptEX1dBdbNwJ/Pvh9gYGApJNRFMQJvBmQcxI/BRWYXKbY5f3ue2z
5msVYopxRkdrPhianKR1Oiy5s+hQ8pqA7bCFA3cZyIpFDFGwOJa4zFQ0f7ZWH/4o0qk05Qh5mE6D
07zVVpXzArI7+q8c6cBRtog+PL0tZPYG+9kp+vJScnh9gHBq/Lw/kzsrkSo6sVAnB11tyw/72wa2
lK7Itciwn+N4gQxDQeKSoBF8MIe7USTI2ZT2mtQe11HGRoRUZhiLZufA3wd1fI3QTT0Aeu5F4Z0M
2Az8NqXNzSJ0pqh2JU77OVzSAa7rpF5s4XRv37tgpkEockZAGNc3a8+a6wadK9t+VvViCtwY8f0w
jo8cFvbGQpcImCWKiPxvM2PJkkZJpzXOc7GYg1+NbnjprO7oRX67jyCD8o5gwzJh+Nisv4sX24qN
i4H9XOkLJLyy8l7pz7qXPEZK9q0Ljf8+uHLQQWSqgITWocyiznNFreHCOpNxxt3WoLlrVgfP8r0B
oU0hEeCwaiALraO0tW7lnkEUqNWuH0M5PXkDdNEKhYKDNX17LjAUmdRJM2AeFJsXhTIpo64jT/k8
9+5X9Jqfh7j5J3L612JmJxVze1Ci2x0a+F62EIV7ZnE9NKVDR2SZGFpcqvpJKqb/4Ta69ZIbnXO+
/62OQsnF+duhgCNoX2aZ3EiKOn+e9BG1DVTvHhDzSw5GdXtxsLgRnEK4BMAdD811KK1plqLIHHQx
E+uj5Yh/jKj9FrVu6wMm+uf+sG73lIwFwoNeGSXI7QwW6GZ4QtbuEsVrfBBF4tK3y9G5vTN59Ilk
FgEah+R1swT7fvIUz5yc5yrq4uXUJIp1Gka09c5UMd2DXbUXjDOZLIGMUto2radP1XI3xbnLeY4i
7FsVwE1+ni8/kScw3nzs0UeWci/MIOfr1v8axy5PjLHuPs+UpE9q7gxXQe/6YFPtfCJQwnLmKECx
qTanhGhwHUQqx30Gte+dZmem5imqf9+8DmhIcRnxXuJpsU1WuOzHJNepBWiiU/yu6orHvNKVg6H8
0qdaJw68+uiByrYeVdxtwj8iV6GMMFKekQZYxHM54u2J6mj7eYQZZfuNPtuY+KKG8E7J2FnnbMmn
+FRbZjlgDN/YOpuu4F/RctQcvpnjUusngUYNgu9jpzvPrMD6o+b1y/J3xLkb/syVblY6X00MpQp9
CHtx8i2uhNait75gT39/FuXSuje8zT1oFpN063F5QpOLo7M4tNUF55vhaZzt5WNWhAjd4NAcqkn2
vm2T/Mf98DsrH48TCsmyMgomeXNGYdwS9qbVQtP3qvyEkkh6jSt1DKLc/vn2SLLxJrmnQDe2L9EB
j1XUe3m4qSbUSFSXlQtVa4fKaBz590PtLH8SMRqL0saF1G+z/EM37Uw1KZVnJSqiS+jm9QNzcKSF
tzd1IOR1liXzB7ZufWiEQl+UukyUZ6NGTNXt6+ykNdF3s1Ot89vHw11FtRXpb6Agm7NwMIoiL2Zc
bqm2uudhTDILxBDynwfztjciPgwcM5IMqe+1HhEdGRyPqzgKHKfCyrloyz8dN6oesf08Eo7eQVuw
5OhJ8tglYab0v45lNMpCTVYoz9owvXL2fhJG9WWudRi0+Zz6thOrvl2Wn5SyezAH5QvON0e1kf3f
IInlsIcxqdwWlsg4GoFwEF8wt9v/WWHXfO8R6T676HRc89D2fHRbw4esEM55dHXx0cWS45Rygh+8
/3/1PDenAM1KyVmh2CCv1fVsOJ2VqrhENMEyWFJMZXEM70tGQy++zpOamn+rqGb9qM1ZWZ66NvKG
55oMB76hlpZKeCYpxNIJHrnenFAGypXPbTIr5mXAxH4+L1BH0JoKQ+ULtBivew9duUn+GO1e6c92
Z5bdJWvUqjnlXeG0lu/MTtMDABaY1AA30N9hS8xZqoaJuOBW5eXfRrOevqTCEOmpc+Gq+sglh83Z
CBMEAWyescZVmdRfjSnbWZ7UXkzKZ+TKqQP4jdKI5QUWbVx8Toq6HD7U4xJ9LHGVsZ417IHi01yU
3uc4zSftFOp4zQTG6Hn1n/k8q+UJKJMy+ghAe3Xhtzw6sy/YRuvlw0DOUJ15uMT9mYdS3Z3CKvbA
oWrT2F+xkC+VV2N08vzBrVtYf7MjXTUmCzUf31J0XgUmvtwOciylgeoOvRPnETJFF7ko65BSpapW
eFdahx1CQkKbQn7dpE1piZJOQbc0VxEl/uDMeFx81EVVln8qOE0bnxpkyeafmZlG+SXXdKG9nyA+
OX4Kkr7WznOKeusFiAe+s3h3O9NDaxUQEs92HVlmYBtekb+6iZfUKF2jNfOMNmaueQdbf+fIRBuD
wj6JCcX9bQYUlSivFKEWPksue1CaQLeNIjryTfi1jjfrHKwp9CwqeNC4vc0JI5YZxa62xq8bkeRA
z83uSxpr4ykJJcQbtMTw1A2K9jGZF+/9Uqv952ipsg9vPk6JT3cJ6A4YkK1ZWT0ZTTOkXohklGud
NMril1Rvxv8wo1Lxn6IDojIAktZb2tQaW1s8blY7jd0/oiKU4j5NddCQ2TmyJQRJalbwiuINtY5i
6OXopXhkB0UYQizwKv0P2d1+jbVIPYIi7awRUBv0SOg5O8DFNhde2WGavoSYyIcqRzS2tMPnpsvE
kUfereo8axCUDm8L2Om8ZjbXXep02ewinP6cDMtrZdknZJVSPy3jF07Hp3byHlPVPfPieZmkia0R
PbXoePttH73P7RwTGeOx0+aHSSuuZVH8hULyNc2aS1ZAgoiU6jSr09lq58pPDPPh/tLaec0C15Ss
J0ANzNDmp2sIomDvbUYBcM1vmDAYPlVk5Wy04rUw+P/KfjsrkA0rG/VU8agdb/GbBcwuRCREFBhW
3Plmoc1PZFrDQUFg76okgLyopTgzyp/rdeY1iT2FUxkFKqphflikD3GOJpgNVtCy39nhMPp8lB+i
LfH+sj+M/ZvFruXBxGGHhK1NCXHLwcrryCgQpowCOCbaP4mW9ZrfCKBc9z/g3hqX3TkgzJTYYOit
x0l9HNO4hQ+IuJF5xplS8yu4gAdJ/24UthEPG3Rnblol86CMGlrGUZCPZkRdqoJ24utzckRcu12O
VHD4Cy0JSf3bQq0qVEfsQTWTQG0GO79QfymbS7FkA+pMeu+kH/LRiz8Zpa3mB/N4ey6hzavxraDA
SuFh+ee/1T4AlOYQ46ssQMDxiRQhe1ApIpK7Zp/uf7DbyodkUUsIEfDc23pOmuWd6gLsChJu/+FU
q5oofLNxkg+ONs2dXw7QjA52+V5MkNJsdDC5pMubRbKEaotld1QGNZ/x45xrIjn1Zle1fpP31nv5
0vx4f5S3C4YvaLNc6Bqz27c4GcwEDeDFZcLNrPXfkXFVnzKtxHLlfpjbr0a5gPc8cdhl9pYjR26n
dUNil0EB1+8yLoPNsxnXn0qt314IgekIxxhoMy8aVsF6gZRpZmgzjnNB44Vh9TQjBjc9jF1WnN88
JCAXqHFRyESWdDukFD9nQAs6l1Y0K75h1cml0vIezJl+BFu4/Ui0ocAwgdmntIje82ZIvatoi9BE
MMCR+0HVxXtwQWQcySHcVAwoG4Hq4uRA8kRKFa/D1HPTgVWdx0BTlqI/O0bnGq9NrI8oI1pR9R3i
Xpy+Lk1RDA/9KML4PTVAUV/uz+vNYCV+k9yJ0g/q9qCq1r8itfolW2AmBHmaaBpcORR9fRIh9c34
PQmuJgQ73Jbt8s3N4wyKhzTW3AZqVo/nfkrnP5CxaoJ40ZWv98d0s69BJEvlHdpE6IaA0liPycQp
VO9zYwjMwo6+itwbIh8cUqqee6undqSbWJ/cD7kzjUAnkJIECYtM0zanCi3EscpGHwKhIyqVwLr0
M7We3io4gSQ7QnQ0pzz65nyE9cBCdwFzK0xp6mJV9aOaL8WnxEJT/OAduzOBSL9L1QD65pJuuI7T
4GysqYsxBqbR0gNRhs58iEWOOFbaud18yuMjyqH8JKsHBSPjY0lBTmYf//F1xLEuakX0MmLj9f/m
Wls+DoM2oa8ZhefB0OLvJe84vMtmHInvf7qbw1KG5umLTC+9OP5eh26cSkMXOxkDK2yURxPz8z9x
qs8eLNEckRH3Q3HycyZzjm2fTeridPYcD2PQh7aAv6tWyEku6Jwie78cFep2liTqUECvSE2Ax20x
MFGCh3PWtJgkVbbxt152ZtCT8J/fPnuQQfDWkigvQA/r2aPEYlPGUMYAnnSKMW6sl7ynzdGpXypF
GfJvbw/H5UmxR4o1oRiwDpfrUx1PZkhhE3G68+R0zbUOx2/j0h3pXu3tAY8BEQTVenT21pFgHEdF
kmZToC7T8gM0WP33EM3a+NjFFYLAmDOV2sFK3A0JiJF1KHVrtl6LtNaHsbTwZIko0z/mhipsv/RS
66+unovcb6qI9Pw/zCfGGbLticfBtuWZa4ma2k46BXY5FD9sbZ6v1GJqfxyj9ugGuL3wKEVCX+Yx
Ta2VlsZ6RoniNKRUU9DpfXpKFc5oXxFl/Njz3v04lc7wLu9KcXJTo3qo6vqoVb13xkiXO4+WhpTt
2ZyemrVgeUy5NYjGZrgsUrgXf+XsScw/zJ7mpd+6NHsBF6KFf3+Wb+slklnLJ0UYQVZJt0OvUU53
0Hgdg6lppu4ZJ/K4OVUGChSncojC/0UqTuu+GYnyQ9S2w0c0bn0E/hAVvv9Ddg4g3pb8BjIbIJae
nKLf0vm5CcelHeyRSzitrw1GZmdDSX4OqGk93o+0M9ky/cQ9C/lgjofNFZLEOjQYJ5kCERfzk5KY
xve4aatrISbtHa63PdwdRb+Q6x2hxHfOPbTwqAUTm8769tyrvFQ1qMJOvCRqvKyNLr32WSgOjDX3
ZhIdN3gI1IQkhXU9k0IMRc2lPwVN3dWXUqvK953TjxdyuiPJuJ3VQ6vRxkODlcP1uO3UKmkTIc4d
Aa8QyKp/0vMWzU/wbunrVGTYqrUhlqUIac/wF42pnLKTYkCRuuYRnd2DFXT7XTl9JZmeog5A/O1v
qVO8ttw4YiWr4kfp9X/2rv3UjtNX7C5Sn+KyH5r9l/tr6faLrmPKP/9t1aZlW3hU4IZAGdigNbhE
xCCa5GDF3n5R3tZUOujrgu++YVe5bZSgJS8vZ6dw/qyb1vjLzNIm8UM3nP69P6LdWCBGUb2hEIfq
8npEWAuS16ATE/SZOZ5Uc5wuVK6V0xh7bz/hJWuGzpZBS4hbenPqGYmTl5HOsHKU+h7nJM0fbbUo
rxOWHgdrY+c70VmVBQqscii8bPYEef08FTHCnVoSZ9eWOuNzjoPVAa5Jzs06VWRAaLHQX+FgueGm
u/PcGjnS0kHnwFzIS6ih8ftaVTN/quIKCbtDLa39cXF3sQmxLN0atNlK0+lqxxR2IzdTgoDESzU0
6QEIe3dNSFVfvhX7a3s2sxD0okRWJhA9elWDEk1w/GuAy0b5ZooJCnyscyTVybdpz23WRBSquHdS
Gwi6XvRougMNa+gUX+4v8tt0huoDqD04dEwbL4n1Ii94ntVlpY1BYw5gZyxcxccmO7Uzz7Gi54X0
H8JRb0aLUvJ1tlwTrRyN3obWHSRj6r7S4Rs/4Nvk/G9QNeWR8tKRVvzeqkBfjTuONJR/blJRDFWR
GMuGKQgb2vt+jfgL/hEuivFvHhf/fSg0tI05/Le5gzELIFy1MgdGjYT3i9tCWDznbjO2RBuXBDUr
Laue7gfdGZx8FgGFxCgF6rpcrL8duTSoKa5kgxpQCAdjHDbfEkQcrveD7Kx48iIXPTMKIdwomxS7
CduZ6qVQA7PW0qfcju2POs+vJ7NxMQS+H+s2+YROJVnKstrHc29zNi3JQgcyEgPIYkwwJjslAj4p
y6WC2HbOBbRvv7PG/pQmSvJ9FtZw8AP2Bvv7D9jsBgz3NDTr+yFosS67OtjX+sagTB8UrZr+w8f7
PdTm41VDAQYq64aArJOOtxcbvpFl6sGAdjIBCQMmm/aQhoTHuF4iy+w6I+YwQ5C57nSqWTH+GEVs
7XbOT2Ws/Y3niOe3nX2wavaW5u9xNxNJe38JxTgOgWaltBmNJntV0kMo/84tIwEhgBtYn4gCb+bQ
ULj1zZiCjqlAwCPJjc+hrYXwl6roX0VF+LsXzZFx5t6Ucn/+WqEUy7bF1Bhpr3lwKVx5RZd/m/O+
DMx06D6kdNOvXPLtKbHb6APNuzcjRSX+BRKyTsOL3syW5ai6QxWKnOEqVIufomj45g61eEzohx4k
Cbd+fzIUTzCP+xS3jS0rbMQRsjQT6i2pWUwPeoJDs6+JHIXdwnOxvli001AabTDmZovcdOldTTf2
HtKI8oIxtd1Fizz3ArhLJe3unGu4iCMg8K8sdpNjSP1ILkeq6Nxem5OpnlPINThdBwrZve9iffha
m5Qa3Kw5e50RYXGRWGf0o+prXvFgH7G2e3YXU0d7rVMui53Vn++fX3vHB9RDqgLU5IBBy6Xz24Gs
tYWliV4dgrS28CV30/iLvqAGtYhD6f/dpU9fhFiQXt2tlNlc4JpXawzeWShhXpOpKCpQDlEufNfq
jFfVxhX1lE7xkQrr3s7miuPtRk9fMpDWY4QznprOnPE6He22uWCMGOO8gxGiedDV2g1EoUUWiIEs
bYtWttKqi+4WKMy7CEKkuDv4gkrZwTG8k//w3pfKY7y1SRI2i6iDY5vMnjkGVYJNqD+ZCxld21WJ
z7kpTQyE2h7RqvaWCTtYfjZm8UZjyxJAbFxZ9JtHzfsyqMPMNkvmF43E6OAc3h0ekt+8SGnb0bpe
f620LLSyz3EYL71SfWekIyIthW4XPr5h6qs+xUctoN2vBrBXsmKlLYu84n/bAvVgK1pepbJ4sSTh
wzAveeYP+FsdacjujQycKk1qyKQGr/x1IDhjSGCPHW9ckCu6b2UauXhvzNM3pCfN+lopbX1QTtgN
SV5C4s9b7YbTlS/zVCsJTycv1uIHMfbl56RR3WCIPeNTSz/oYAfsxpNECrCiFIi3JiJiEFkVT7wA
CmGe1Sadr3WhRk8Yrtkn0x3/uH947UeDwArgQKKTNs9dvbYwSo6Bo+JC7300cn350rRKC43Hnh+X
dlEP4u2tFBol8hEFEIpy1/oDRkup2Ynr8QGHrtH8eiypUczpkW/hfhiuTSp78PS3Ng9lXyLmn9DB
E22Xfcq0dnqPwub0Xz4VOB2OECBIQOjXg5lje1jqkdaIpnTRX0pspxfbdZLv+ThW38YsO2oe745K
wlN56YLF3gJ8tVCY48A5ErTjnKVXJeza6dSOavvn/UWxd1TJw0O+49EY3vZdMr3yxjiPcSAPdfdi
l1l9RZi2w21Utw5yjt319/9Dbd+7ca5bC0Zt3GhGn5zo9tR+pPUvamg+Nd2hovHe/cn88WriIc/i
2Bwfixfqom5YfUjL2Y9jWfcXr/XipwGVjAuWrGDy8GSwLvenc2+MvKHoVxOTPb25PPWyhzmSssfc
yMovY9tF53YU+ssSg6vwEZIsr/cD7r2o2GFS0IrGPyIm63VZW1WoDAvfDwiPXpyUks3vV4OWf+1C
zFhHeD+XPJuVj5KbKPxaKd1/7/+C3SFTqqMig+AZCJX1L4hdS5nqnOaFq8Zj6A8FjtEnZ6QEMIJL
dfxKhJF6MM17q1aapFH6lXG3fjxKaSk9JJMp6MdIn09hltkfSZDSd1XONXmwbve2IjRf0GAeDizc
R+sBZmHhTaFKx0Idcu2zYI8oJ1VxsJi9P5G7cWgpI7Ek+Rnb24C2JAV5W1DMzjUArWVcXfp4EAcH
2d7rBvIm/V1SarAPm1sgFbHR1ANRnGgePrh4il77Zp5Ih5p0OWudUT2NS0l+WdjhQeN856tBT0TD
RQdkh0iM/PPfU4dMdRaSeLoRACHYHJ51sswi8helPXK53A1FN40ElqoXZNJ1KEVEueHQ5QmYhuir
YxRz4edK4VzSUu8e7n+3vVhSpYo73KWJt01ULDycaQMk5HghvnQ4io+YfSq5usTPujaIo6LQzsEG
GhI2uEX3WuLd1kOLRncGGAU7OzSFhvEWGdQPkgVN93vV7P+xYs9eHmw3d8yD0ujO+mR7g1jlOoIH
vG06qOpQu1rERkczOHts0Nl7jcoqf7o/m7tRKA5x1eqAcbcyMjSVhLJ0LBKwFcVT1unRaS6TI/3y
nW8mOblAfuDP6CiLryexdIqlLEU/BZWw7K+zXravLRiEr0pbEvD+iHYOSJ6M1EJpOnJUb+kImdlG
QrE9ln3voEiedKZ18kILne8xSQVGjY2lvX2TE09KglH5pd+5WSOuNyWLafDsoE/fhn6C1Oryoht5
gy02sJHvA28fjHSLOi5wbou7I+2uvemVDG5UbaQAvyY/8m87XYNe0yhiRkEgr4tPY4U+6Dlu+jo+
2W03NQfnys6OoIb+CyZMSR1Bi000WhDuDOY/yIQ3IOgYY2h2cqp5qS5aps/NU12l9XsnqbXo4Pbd
WazyJcSJTR0fyeZNklFQkzNtd1bh+BjFuVOd9L3T2tZbYenotLLXuYJ+FQK2N2yajjHNeUsFryjq
oFDN7mrFUnFQHdyDULfQZGnxhO84whZgnCjTrudyMFthZEunBYlFgc9fYiqk4Eiik7DBIr2g0jBP
l2JMcYunAIQUfBmWiqQJdrGf4mN8pKqwN8McrDKvxxYG+uX696TzbMdUpNRAIAXo96k6XHSly8/3
t+htFLS3JIMZNBeuYFukuRDWhP10rwYjWnrvegVXOs1Bpf9+lNuDAOwuKZos7vGG2H5HL27AnVOh
DWYPZMHkacXPppqnv2pb6d6ptG7/uR9vZ1RwVmX9AUlzrM/ln/+2C6smBqppFGYwz9X8P7R35/k8
e0Z8lNjfphRce1RXKD/Dor+BdCStjqmGXpZBUiXG62D30YtdKvFTjnPtxzQPrUsaW/qDIaz6zfsP
4KQupbP4ahLcsR7h0DtaU5qlCIo0TC+OtdCBR4TF+/zWiZT4THTMSTZxmtniczLDmmHAJm3Q2016
BTI6vi6Gc/QUk0t5Xe6E0IknkSS4ADvask80WwhPHfsmsBS7Oxe5k+Mrbf0BEMuk+lFeHBTW/LYp
P/IZft4f4A64gdhSoJ+Ugoa4unmrWyI1+3pWm8BVRnDesSSKFK4jzrBMe7+suv5q5JVzpg7vna1c
qz4baG+9/WuCSyU/pJ/BpbxFjBojhaClVlou5SXBVDtR++xkL216ZPR2uxFl9iRTNt7WVL83GyNx
QI+1hdLRV9Odr1DMuvmMtZ3rnSZYgf05jfRm+XB/im+vRF7Y5E/U3KkhUHZfL9U6MyfFbGroYDRL
PoC1qpy/Bf7u9XkqaP0enOO30dALgoPME4lkDXbWOhpdobLgVPjVuagejG7RP/Qc1aiplId1+p1Y
si6C+KzKsuUNuI5lNZFnRklWBe6Yxo+2nUrf1iJ/VBZdO7jpb080kGvQc9BH48WJ9PA6VMJxNjLD
VVCpTXu26qn7vPR5++n+p7pdHkRB2hdugKTWeZvloeoNtrNwOIPM0cS5rGzlJbLcIXCXRPlUiFY7
wFLsxOPZzMHCzYPF4dZPJIuXcO71pA4M0ZkI/SdGPvvKgPvlCZBAlp4iC2bn9c2DJBjvB+BDMlHc
7HjI401hZHbN5eAgeNst/XMHvOIS1n37ktV2eLD+bz/dL+kYxkj3V5IV1p8uz+KeUjFdNYzXvqVG
p1yjuZku9wd1exPRCpMiY6CmbQTnNuvDLtEF6QxQKWraaqcYhYFPNVorD2U0f3e0GAf52indCx3n
P+8Hvt0DZA68aHnpUce9sYQpI1MPEV8BhlCUw/LO42H0JW20eXgPVtZ48y7ggObWgxMkMZzbDTc5
Y1JBOadm10RZYMxJfGoolR88a28/2P8Tz2IvsAmMrTBy3mSgtNx4CcpxiqYzlBw3PSFoPnlvXomQ
ZUE4gKgHeMPDcr0yknDM8ELq9SCdpuKlcOPh1Dpx8yGruvE8cFcevMduvxVoB/D0NJWRJ6E6uI6n
WFFqY0FkBIWt6J6vp0ZZn6ZQNN6jWZn2x7euDLwW2GZAYihGIImyjmYJQNgp+zpwRKufFiQBrpE1
xe+6XFUOJnLnFicVIlUG68mmvlHMFmOn594cd0E5hPmjm+qQqLK4+9np8NVRKUyGc9U5CobaZfQ+
6+ukhGpizMbl/pB3Vg4IY1SIJZFSQ3V0PWTFS2OFP+lBPmTVuevyTHm10cESB0fK7YdE6gp0KQmZ
lJrZvjITPUzLxsqGALUhkyaUThsRFLzyFHejdnAn3I4J/BTFAmpJ0Gd4j63HBKRCK3qUogNjibyz
rtbjJSM98e/P3O1LFuU4yQmllyGJaZvFgvFSqg/Y0AbNVCl/jbE7ze87yoEPWTtGX4C8pQoiy9Z8
ZNchf/069YSjRj0EaiEvBbhx69EZdqM5oqqnYBkb7aGt+/EBdjA+81WWvVfQUnzzFkTYjYML9jo4
T+6+dbzOyURLiscJFs8Fcgxpdy3b1jwn8GgOUtubD4dwD6h6CATsCh62m3tuKDExh8VjMKXIiA/a
6FzbIcneuuRlFN4f8MhIu7jE1wOKrcIWYJaMgHfS/zS3cX19qN98uxFEYgYlipSja1u6pZ7SoNaZ
2BBdq7j5UheOKKJT6sRF8qDNlf1v0Vfe9C7Kuqx8zGojdw8SlZ25RNIPGDClAfmE3ZycTZWKbMgz
NfDoGV47VXFPhh5rB3XGm8UoJdKlyx8VD4M31+aLRWwNaIaeGgy0h14Tc4ILpylt+2qKJrnM9hiN
b12ODAU0K9krhXf6o5vNnYRDjYOGqQW4N8Tf8fBxPxZq5r4rKj376/4O35lC3sjyE7Jg7BvJuc7i
IVCHrhb0AnvGcO5AfkLUObi7d6YQby+aWHDhMBLbatwkZhGSIzhWkLX29DlOVO00VZVyxhGwuDij
kV/vj+rmJKYRw7ufNMEmKecxvl7+YRfP3ji3VoAot+1dMqPWqLq5Nah/bXGG9Ol+uNtJ5PoG0EFR
iKcixY11OE9tkBVONSvwyBhwURR67fqwlZrv/yEO5yE9X1CYKFys46jJhKomjKug19LhfZEIssi6
ag+usduPRaENyAGNSt4aHB/rKGED07Wucztg4z0JtejOilUHjeYq5zRtvt0f0s6X4oaxSY65lyUN
Zh1MDd0mcavBkvbVydnwlBxfS71Etr85YhrthMKFhbIs5y9XyxbNFoWd6w327AS5AqDoZ2E4Jf4X
tYridNJTljpItHamkUYgUB8qJ7QFt7C9foidzEIePrCpZz/T/HKEr3ld/mBHKvD0TihHrYqdATKJ
ZHWcGPy9fdLUHhmUbdduYFf9eO2UtL+GOW5m4yDejCjiOc+hL5tMKPkD91x/ts7OrVqdR0IlHR4f
KLQZwwVNG2w4qypXD875vYEBu5OwFMrXxF1HQxqiHObe9gI9REGnV5o/EifJH1tdP9jIO4EYmJSk
48qE+7/JAxJNRHY6DGFQQFEIpsQdrEsnWvGn2UXKkZ3ebjCQjvwFwBLU43pUcMvyIsavEDUKuzb9
JHT7v5Q2B80BfvvHm7cZGDpZpeAS41G4GdgYR2pMOh4GqW5N56mqq0fhAJFVhH2+H+kmZeQJQ8nM
kFQ66ba2WRmA+ZvaabQwsEWVfqOsb72gu65dymaaz23aLQ915MWP94PKqVrlizKo1CpEeJ8yybZJ
t5S5jd0uQQvF0K+ZQ/82Sd0j/fjbHc35Ib1EVImNAhe7+WAJp9MwWNxiS/FXNS5fgVMjoFoJx5+T
5uf9Id2uDoK5sj5PJRsiwWbNp5HbKH3CKRxpTXjRGqt8oiBcPxpLGh/AzG5nT4aS6BCQj9SV5bh/
q8tbg9f186hY0KyTRb2E/MsplDGZcN8f014g0PboPDJ5suWwDlRHZizCPndgkJvzYx5b1iMHzJGJ
ye0KpI9KoUxW5ni1bM95QXNqmtzCkZWI3McGExH++sekq09W532ANPb1/qh+eQeuVx88D8jAwAKB
qcKmWg+rUBo7SZrRCRJteNen4pzWMwr2EN+GF0/tr4nZok9EebpavHdOOUanxjGOiC5yPdz8CPLU
X4YqHP6bHQ5FjCMLmmpgo3mHe0fe5Ced6uRjIWLkMCuEmM9ZXM9+6Az9p/szsLNWwYjLfEGafvGC
Wk9Amimm1YWVI9eq8MHAKI/Q6lFzE9mR3dleKD6qVI2Q2J6bPViJGCfcxQlS0PDPrp7ZlNBoAZZj
qB2cZDurlR31i9UI4u3mzEzr0sE0hhmtRCb+KeD7/E84zZvlH0nnOE24cYBLMXmbueNx1NkVZl5B
NsXZh8oZ43ci7ZWDZOR2LMTA0pDEgJ2Hbub6C+VhveRWNqcvSPsasK0YkXoy42o8kl3cCUTCLc9J
FiKQ480WB/3bDKMw0xcgNSqSEEp+RgBQ99+64KhMQzglCHg6bFDWw0mUmSw8stKXbmqnC5oKy6kf
TO2Bjob4D6HkMwKQPcDRGw6EEVczSnZV9hLnjpY9T7YTDieaCovxWDZhcUQKv71jOEIwoyUjkHy1
rUpnXyBey62cvaBsUdn+0hr1SRGW8S5qcxB7BWnQmw9lGVGKLJFrcIip67nEqSDOsmbMXphmgc28
N19SHlAHN/Ttvl1H2RRVw0yHHqN12QsICA9dXzs5w5bs/LpJ8oMBHYXaHMeV0lQiwT/kRbXq7sVd
hP7eaPr2w+zM/Vsr3zQsMMjGT9aS0K6tf2fp1DzCDEJNEYplUTo6fgse9+Ag2l0TXCsy2WbBb0Gc
CkXWtOrU7GVIVcXH0vJh6hzEQezXXnT16e1bCxkNXrO/WsvbkwKLOyttayN7GcmxT14xzJcw7JNn
Nx2PPtTuuGwJpCDxuAXFVVM1FRxZ2UtiLO/yPD1DU3/uY806iSE8oiHf3o8UvWXxQYd1KiEI62Xe
D3PhlJQPX6rFir86bbsYvo6TieanWjsa/lBKNQ1vGvrpvOTOofDh3qpEyEaOldMeaPM6fq1CGDCK
PHsRjWKw7u1OnDJwct1poMpzsAV2TmHZRiMrQcMDQrT8898yug7HjVyk7OkOBdV3JNzVA8X18OH+
UtmNApSZrjXuzeBe11H+j7Tz2nXbaMP1FRFgL6ekpFUkd2fZzgnhxAl757DM1e9nvA92RAmLWP8G
AiSAk4xmOOUrb3FT310EbmeXbF4CDLrt7HEZp70q452FQx2ZyB7ShUdFePN0WatuUlsxuIAblL2y
2JOITMc+SnfeLgvt3lgKMaIwDFQ29c0mSRu7KpNyLS9Ttwbm0aja5C8vjgcZrlPQLJFoG97N2nPh
n3XI7/5bw0YyIqPydLr0SIK+azRH/iv6Onjf5H6ghbztuv3meB0oN2JnXAXcOvSprtddCt0QWhkX
l4IS109Azd1xnjXx1+tf987pBOdE/ZHKJ9jJbXE1X7QuQ/WxuKya+0dhZY8+eM6DxPMwKcy9j3xv
K1EDovkLNgA80mbhuzStZNPX5SU1/ebUiUbJRqyAPXZe87vjqM1KrKqYnJvs1GWjGoXflZdOi8tD
ipxymHqZfXh96e5tI/Sc1LKBeQDwe/2BunRus1G05SVrrfeLrWk4/fQynNbk7RkVST0YB9U6B3W2
ZZM1TtBr82SXF00W86EKvPW0Vulyen0+91ZN+ZQr3RYVJWzmU9ZtOlL/LC91MFSHai0nxFkt++f/
MArPC5ej6o5sDzovqJWiG1JeAEo2p9kv+qMtwP38f42yVUuj+Ku3ZqKVFxjeWTRPA1HquO7pa9xb
MdXUVZ4xOo1/9ef/uYC9hCmmLaOMSMRGzVSY3ATobr8+lzv7jPQWcAF/0braNgFnp9Zs0RTr81ol
PbZvOB9M7/TCqr6uS2Lt6TvfHU1dOqo9pYNI2cwpzTLbRaX1eZjhO4d+bbtRbBTWYchs/cfbZ+Yq
IAgFTVK9rT5J6pRxThdkfTY7f3wANVyUocl6/jDKdNp5xtTvvs6cVR+VfAT0tSqAbO6eVp/Xemod
+ZzmQL2BFIzFeJn8WW+PhRtn9rHQyk6PfPxe94KS222ifFbcQCFQ6Ixsrz1ZysYGxW4+2zilf3Nm
NBBzB8bD64t5OwosJ2RU2SsBoOBtsbbol571xGTDTFx5MuO1edKNqX0rxAvQsYoFEPJV0h7bWFgz
6l4mtsDIEc2Ljw2W609Ca40TKul77/TtF1O5shKw+50GbplbCX6K6+IpB7+y8iKrdau/TK2zPwg7
8Q/Gqhl/u5P1ZpAe88PGj04jDR7qS5tox4RsvS4F86OPmcnQFYE4mCufL5oyEPTeNE3pzvm+O0/Y
n5RSmSj1zesT57cxhF3lBW5lsx4mi5dCyMS8occw80RNdw1z1/365s1CbIH+LWo6ln3T1K1E7Jj9
jB1FtrjzRZtH8YGH+M02ZJTxocIBdlRldpA21zML6Mt5VaUzSqqB33Yz89GK9e7h9bn8viaujzbq
angG8EAqesUWvxD4Wa0nGgLq5WAP85citcoa0e6mH75WQOiyJ9XOm8Mqa8YpjKE3ijmSuY3qm9Pp
yJITmVdxNBir+s8GOs3vgwzs7VlPO28OraDuy6NtlWMfgusPHFQHs0pEAPuLvWfr9vJlJmwE1eqG
Vb19giVCVI3tMZOhszBuw7jA/hcfZXxMh0I2uyrtd64MlSkBQleKSuiXbr5PLOogder0LJ3F1Y8C
UbPuMdCTzn9w48EwLtOMcvZ5MmwRvKCcVydP/MKKCozMqO6jjFvXYJIdrYusFQPeKnTiVSYIJGrz
V1N4Qov81Yrrd5nozfH9WMRzHvWDvuh/Zm5VxU+u3TUz0gKI/L/MYxNMb24pKcE/8iMKlwYt9s2l
76y97PRBL85FW5FHj2t2qoOkfD9QRju+vgtvA2keTYhKFLxBUhPYXK8lPidIuuR9eR6xvIL1Jctj
3/s6GAJ2T9zIN1vXgNqHmAH6j3oOxL3N2fLboNBjU5bnKe776iCduPQPI9YVn00zd/SdeOq3QOL1
GYPtiWg8AGk8iZGRv55eTMORDgXDVZhgjHUoRWeJ7z4gPe8gCgrddYi2deBBuLGRAAuHfHCSaHZ0
v/2IZTsoh9wQ2U+rdxGvpVM/uKciTwzrki4d6jHYZQT1S5Dl5nJoE8/8Bx/auIJS7dRw7hNLS4/u
SK32j9IkGTtploSXsaSk9u+degr+od7U5aHJ7wnOUqz68FCi4DztfOOb84KuAj0vBU3koYX3er0I
kEzrfG3q/Dwtox2unpYfiqDcQwreAupAerFfkW5TbF76r9fDDO0oC8uG8tbjj3JcewPhZKd2Tnkf
V+GUpGaI2Q1+SLWDAA/dxYdhldkOHOZ2qlB78YP+DYWhxLD5DenQ1IS3QPMRYzCfjDkevhhpOnx5
/dDc3HeU1ZCYUghF8hvoxNczFQGyDohV9MiCxu1h9dc2yqvYfHD0dK9zcmdCMDN52UEqKmfWTXbT
NNaA9YXbn9vS/Dk6hY2ECx4xr89H/U+uTgnzIeukFA0TG1GsTc5eVGnrJ1L2Z45CYR9byRE9xHbm
WAetG2bnSady4B5nSh2/aPEVazgMlrb3iqhvs/0VaJswPPw0Zrq59RDUGjrPRW676prmvZNN+cOS
V/MDtowOoF3hJQ/14pf/FLOr7wCNbm5BslSlywfVAFATjYjrD7pSQ7V7jNnOcSq+TYUtPsRieHE6
33rW87TcuZXUedtMFKwAPTkEMpVE2maTomca21qWjWet6d3HWLegnbd5g6Z+1lTxEK1zPZEv977c
uw9v5wmNU/XZ0dIDQ7yViEI7z8HCCAGUqkeh82n2CqbbmUZ6mrqpLZ/7uOm6ndvn9rMypmqHEBEr
HNz2sFQ4u415vJwHORG1lPWs6e/qHo+r7DDonT+8m+JxbT60bVq8NM0g19Pru/v2tBInkLETtyGK
RfHs+uMqxQ5jXlylQ2Q434oy0J9sXUK7wt1u5+G+Pa1IqXPVor1MlEqb93oobkazTWLkgEozm7/a
Il8/rECHdpKZOyuqih2AQqH8QlnbTIgeltbrJbeouxaOFiHypY+h5sFiOdbNtPZnrKO8+FNPkjiF
OpXWaueWvd1GBF4gidnBEAERtrmephCGPZQNjFW4pJoqhBTuEDWJW2XvIBAh0tlDGtrjYNx+RpVk
kNogKotWxTbIDFAOBG87yHNSTM0hEXMQBjqwQPgeL2/dMNw+FMFhPWEFdONcn8hFoMJiQCHNHPcR
UYjhaHVG8mC0i72T/d5eBXhl0rpjg3IiybavVxKcm10Xa2ecvdKJ0ekS5gCZZTU/Expmny1jqt/P
mpHuHMk7S8k5RFoVCj6Yii36y0EDaZUjoNFgHvxHxD/iNVyyrv+UNugnvr6Yt5sVtBLLqexaueq2
V46nRNDKzjHPsqKQjk+EkZLmp2gQnzrlLh4laSHEB9eo5h/J3Bh7HcQ7cyUzURz5/wtN3BxJLzYL
yLt6craVxZe90onHQ2h5qjGE3DmXgHv5XNc3++86gzKbJDMmxrj+nMY0rrVMluoMBWmqPzTalIsw
GZxUGqE7osD2nPSTzA+JYQzDE9el7kXmkNraH2Wd5cnXTkBBPdugB75OA4KEbTS7UkfLbLbrfDiM
fiyzoxcordosyKfyxY1d+q5TGQ41CWrKLnohrewjFexGcklsLxS2VpzQx6ieCx53/1Qs3fAFFIQW
FS5SwdWU/Onb6RQWGcIPWHt7pYGEO4oQoT11ImpKpxzDoeirJqpm1zsM7vqrK5zmHa1Mr/ho2Jlh
YTo15e/r0VseA6e0n4bRifND3OonTwvkcMQmL4dlLschAIKHHG7o9jHVWr21jLzjx/f+x75spz6q
gi6Z09ACgetHgxZ4zw7mnVB2xvVSWea8RkKs2r/9OBGnJ5CTfypv8jhaMiN4X/vjKZtBJSEF34W+
MMov/WiR3/lyklbk8aCGiezSBwuZSRGRz/puiLzZzzo2rHA0EeSN3dk5+oSMSyjbWl+Bo+G8scaW
BOHktIfMSzgmPkpGYRy7SzTjCiKisXFP1lqiHWnX+sHnGdUiSHBAzescn9q/Bf/BT3vtMOoc+rWw
QxGYRR1ZeZrmx6IXg3j20bGaIwQU2zacChl4j6U5Qip3q9gZH7JEVv3BKpAjOeLakRiPVJni77a+
pP2BjyM4wbUQCz81lbIK0wFFiGiwdW18EkZSryd9reSwc3vdnC0glnCCKIGiOggRdvMQSeEsLWaP
MBMGP6X1BO7gi5kPuR3Onj58ff0iuXlbeU8hWYGRtVGz4S65PltB2hrmbAv7rFG1PDq5+FbW1Z4S
+00kDDUGgh81ZNowaBNtYtDEXXOdb+JzH2foNlqUZpJI2nJgSrL0P+mr38SRb08937rVivqjVrd6
uhMg3ryv6ldgtsoPACJ2w+Nv/MbSaF7658X26XAnOj2/oB/eOW2OW3mAy+TrS3v7HQlwUY00cEOi
snZjZTKLEQlZgXabMaAQ6iVL9ndax0F7oNDefXp9sNvvCMhZVQHoNyvBmc2FrHdjp6dUcM6TWReR
B73ssNTNHp76ZhTg7krhVTm0gG/ekhupJTtJwoVxHpocx0u7S4YUMH9cBzvf6mbtEEEgE4TL6zEi
ecL1trSacorjqnHOGmZcblTaRfIyTVb/z+gs2Q74/c5Y4Jl5yBQUC+UJ9ef/adysTjOlU+ZbWPYM
nYwQRBvcpzUvTeOAk+euFsvvT3H1nAGRotSBth/RLOHC5jRos6obVYKSYtJOgpLiFMShXlRi/hDE
KZana14Fn4GYZNmj2ZnUvB3pV9OzUznTeOjxrHDfNQkx27PEGjLbWfmb2IlfR78PowGVtbIw16vh
90nR8/DDo6AYfMSpKX3X9/oCsk9rKPgsXvuu6mFr7STLN4dT5f1sYIVHAmGz1Upb6J0lOHi553VJ
vYeqD8r5e7J0pfcg2nhqjuTy8q09dSgV5G0UBIFd3W7mrsjiIRdJwz07FfGpsD1MxQbpzzv3wE2s
Bq6GTio7C20KiEubFRV2nfpTnK/nqjbiYwb3Pszn6VfQFsFXz1oRM2hi+1NSz3u9wtvTqnRbKR2z
t/kFv0tL/9nYVl4U8HRb7TyNtnsexjl/Brj65tojlRpos6CJERYCobeJzoST+b0R5yD18XthHzvj
iye6+L0Mdq14bvcmBo5YZkMKUOybLRI0qMQw1l4XkAgW5WchPP8hrUf/1PnzcPBGPf7HLfZ0KW43
5m93Cz4cvTSlGXZ9HsQ4Zu1KhwgAc2q9J1sqMUebDa88+MOqrQ+p1lfBW3cM1VWa4mA9VHLPzrke
s6ZZUdvOHJwdw2i/jXLxHq2sryLgN3gzu0lZPnZFWfzV1qOxE3zc2TMMTRtI6cwjIrjZrFU3U4id
7OAcF7F5xBvaOgbFYv0vo9BRo9rHikK8vp4ghKxs0AcnOFcUrsNZi+1wQJdmZxlvL3bs9Hit6DWp
qri/6aUt+jQWqDAH58WMmwjBKf/Qt3N/cRtq5G98fvliDEB6QnWUf9zsEq9dgkm6QHqHKjf+orbY
vqvrKv339VFubhJGQamVqxlUKuhkFWf950B7adOMMlD7nxq4/Onh5PHBkkM9/yzX1B8izSP+Pdno
iqB5qBnVz9eHv7c3uGc5BiqS4mq5Hn5tG6E3Igl4KOMsGirMSnQplp0H6CZYZJJcKXA7GAMasvoV
/5lkubZyRqfEP5foY9gHN/UGsHOFTEUoSj3IwwxXrL+sduwkvUqYjqAEinkPZXPnV4BKsQndqLqj
xLE5gsTgkBVJs86DmHznaIql/iB0uephas/BxRpEGoRlbkp5QCE8Nb/ZVYoV8ZsXXEnz0iylJIS3
5qbPYmgNt4MYgnOwZvXRjmOUxYJ63Bnlzg3H1UaURdELStq2Tq3F3tyavc9h9Kc6xMP8RxMbWWhY
zQ9j9d7+0NODA/7OlanajNtAdc1iM19RE4UjN+nvoXMkj4B0x/dWj5maZ8d7RM07l4Aq9ROrquYz
5Mbr7dQWSUrZLY/PE8Z3SBFATsrnLAi93pU7BbzfK3Ud2QEKJjCGGYLnJPDW67GSRUdVBLfOy7D4
cjgUvJlK7gY/1DApauvT4hVxeXIRtv13apAj+OAGqZ+F2oBWapma0xSlFrr+h8mY2+lbUxdD96LL
gkg7RSG3CuvWX72DngSJ86FleZcPRoNT/YO0veUnYZ1TPVRTLfLDhPiHfhHV6DeHYo1p0S14iouD
cDGdeKymDh1rax4whTAnznI4df34fh61xI4MT+ZGWAQiyT/aovbAxTi9mz20tDOWyICJMR4mMJP+
oaxiyz7Ow1L/XXpo+D/IpLcmDqk9NVGgGc73CZfpOpyD0e4OOkwUkHdak3ePq+XKJuwCNxEoyavL
2Sjksj7PtYcsr9cSme3s8dubk+wTAJPKjxRFYVNbnXpdAEWHWuUn+mX2JjNyh9KiyGOgvJ6jN/NR
AXPe0cTeM3S/E7P8Jk5yb5JdAH243hMEu4BEW04XlOv1iPbGXNOa1It3QmTiWPiW/GjEhZ/sxNN3
7mpwDDRdoM2omtlm2xcz4phzOmpnvQ+y/kXH0YRNOJtatRNF364skC0uDvJ6RzWENysL9W9OjX5K
Lqkfd5+rboqzgzOPa/k49rFfpKFJz3IMndrvvE+TD1lwpxR6Z6akvdCQkBWnvbWlYuE66U1el8A+
FCJ/aVbdPlrN5O5UIe+NAmNTSZery2TLd1oKF79VjvJ5Xu3kmKVLFtn28OamCtob5O7UY4i96EJs
IpYg6EhYBkiNw9TXc2h6pXxEZ2dJIq2r9+zkbncmTzjzQeQUChmYu+udiQOjPXdNlVyGZBGXCZum
w7SwJ8vKSp8oQDXfcdfac5S9XUe4YmhS0jYnTrqRBejlEpTN5CcXg3wyCsY+ITDr3ozGVfxrZBSp
bClNny3mt6DD0E+pm1yyPjGe7Mof/gjobYSpOVN2ff2RvrOMRGQ0kyGYU6zYCjdSeE5AGlnJxS5k
1Ljj32ij4M/SjE8uVayDr+0cuNsHjbnRtAH8qaRLthp9mV8aaRwX6SWYfT0JkzIrI7qE9kvQEUa/
Prfb0ICnjK6xsmaiYrHd9UnRaLLD/vbijB4tFLl8R1HqV+zqUwgLa88Z6Tec9Pr9pPKFtRowavJy
WhvXO3LxkEVq+1g7z35n5JFQafPZdaZE57HINP1HXEzcnGh8p0WUAFdCMhpQWfMwIQmlh0NaGvaD
UTjOeBzpufxAnpjGxDibDSpOzehrkWuvTfvr9UW680GUiBO/l64T+e/mqnVRW/esoXMRlUdZng77
rxzw1HNmljvx9+1VS8UIrgK3ORpVFGeul2cNeB6noHDPI5AFSJD0lT4TJCxzlGq+9QErB3Feqs79
2Nnp8Pfrk7xzbpHzBSuB5PPvwtX12L5dFe4yIzRA7pud8tHVQ6p+wc5+u7OUCIaw4Wj1gKrZAosk
/c2pgyF9zjLPfVetOk0LGNjzd+gm8be3z4hVhLhIMqPwltcz6pbSJChwPSpOa31M6np4bi1/70a/
t24IXSCEzBBUYTZbusuXuquX1D+3gl5NCwiBcMPeC2/unFNKsjTi8YVTCn6buQwW2K8BpXscZuY/
tU5+WloltEjuEFodYppvXzn2IRcD1yx52ubJT/M2d2Qy+WeMe/1H0eTWsdWcPYTDvb2ASAjsKfr+
6KxsRmkns0Ibs6Np4HjLHytdIp+EN5yRhfj39fncYqxAWKEEBYr5N6di68IZVHPiNprpn208LtoQ
8Z+6PAS+GJ9qxxPJweqL+XszkWeGBP55AwhtHLJId5HHOr7+W+7tF34G7n4q/wWTe70r58avx1JI
/5xqmkG2l6yR7Tb+4+uj3Ftb3n26MVQ/A+QTrkcZ+tSDb+My4SmfQs2dx4cyrkXoyXkv/7q3NYGG
k8MqtQE6/9dD5bG1tK1FYwJMZP9H5evj2Zxs8Q1hSzP0GzP49PrU7jzHyk2VtMEmuuHMXY8nzHV2
yrINcBMZ5awoGN1jIw2QFGkzfqE5W0WpaN8swK/kGsidlQoBHZItQi4bjMZYFiWO4ufIG8VCezc3
VXP03S75H+4t1QSnVUFCg/bw9QRnmJlxGnP65ES7NDFGLxpku+dAd28f0oMBMIuPiCp9Xo/SZUk6
Oz370FiG+Vmri/QIDX8vGry3OZSonTp38Ka2rZAE3dukrRZux4ndPtfZ9DFLm/rd4un1Y5LU7T+v
b457+568WIleBNTptqJvrdkF5L4c9Jzg6nFNDOfrqiOM6Ka2dXp9qN/fYRPMUD0C0fi7B8gUr1cw
9ZFQiqUenC1nwSiOn1N+FMFoGaGUsz1GleeJ6n3fN0Ya+pqFTqLZdVILk0bLP6LuZ72Mk1sbz2tR
lF8DJy9fEttZv7dIsHyv42b9CGsl+ZHbY65HzaB9oxRqnqo4B3QwBHP7MMedszzaY1tWxxYvaHT3
i1J6R86C8d0u/VE/DH4+4riTVdTWjKKyd/B/v0lv2yVQWB96Hkgxcr9eL4GXwNwUMemMWaZ+0IVl
uegizHsLwC9iGQ5VJlqWS/LTN0vX+jPFBt0/WI1jQ6LMADucdTRha94wgBqf53J2uwgjs+QRXkaL
+VFfy/YUD0MeP9X6OKQf7VIr/339M97uGMWigaYINIvwfqtt08NV7gaaRJfWcrOvc2bHoV9IecFv
ady5lO+EdyhPwOxS9XclPnC9Wmbq1aCguZQXs5KAGczEQFByXh77Zm2KsM1m/0ks63Q0zCZ+e73A
orDMBQ2mmZLjln2lo48lW6rYZ7+B6RLkCA8QYL89TiE+oX0DOIowFqTd9RSLwoGYtMA0X4pFUoOj
1gwWwxRjdcjrrCVwFeXbW8nEEAhkIfEEHvWmaeR5VS/rJYHJOFBccoc6e8ibTguXFouz1zfL7XUG
QptrDKADqG19S97R8WavdNybLznNIsD+63AEoyme/GaxDk1RLjsH7PaSBvAKMFtnVMwLt8CoJInt
YFjVcpbLdEwpqx6wc9sLSe7Mil4DAnR0hanzbD9aY6x6sTZpeXGKbMWh035YSwp0SxWfNH/xdoLL
e6MBo1MCpFwbSBNdb5GZOLkJzAZshlGIQ6f3+cmsDQTgje5Pt3L60+uf7Ddd9vqOQg0aSgmUXVUt
2CpaFgvJVpfN1cWyRjN/oDQBskqDwDc8xrZf5ZdyaJr2ebHhLYSLhH5wmFcnsKNUz+2feDD7/nHW
m6E8urIHWeT1a/9+hocB+rjI578a3Wp66qZV5lEJrZbqr5VAoT/4sxh+2i3VYtQIhPfVMXiZDtXS
BNkfKaAY+ZEgZu0PcGIK/WgWyHkdGy0Rn0XvGl3YzavZh9XC7RRZ3SJ/JWz0KZTT6H90Qa3iMGl2
01dh2/CdHVK3/MFt4AkfdpaPr7FZPbI0sg4idWXkunnkFi01pY3b9oUORhoZlpwOVVPJ4+uj3LuE
FTBXdZepC2ylzAygLa1wuvqSaI7z1dQW/yWe4+b7aGdvZqXTIaDpyl/U+YhJ1JH7T/fJDBYupU7U
Fz0xnRB9g/zojPqe5MvdCRES0F+lJ3Ej25d5IiiBadaXFZn8E1Kd2bEGUXiqxG5CcW8oCK6KhIB0
DlnF9YQ0zc1Qf+rrS5rF8kHDUwSB2K54aCFh7HymO9cRSajqVylsOnCa66HSOqi0VLPqCyKt4tS7
fnyyKQLvbLm7E/rPKJsmKPXmJm+qpb5o6J3/JWYgNMPkGQ+LueY79+u9oajrKYAt1Z0bt5Qhqwcd
9W82wzB+xjcS/74xSaNlmfYMmu4t3X/DjE1QXyzFDMSQMCNJzOIMDiGLykALnl8/R3dHYV/DvyT1
uyEqJFaqdxoe8RcLo+yQXFOPXC3zH94+CgMAfqMNhrDRJo7ppil3J9NqLmXpxkcNf6JjP9Z77pR3
vg2MFqZBrELxf9u1pGSQZl1t1JeKVlNIQ3x+rPz+cxdr5ZsbDEjIAFoFt0iHn5Ros60N6kOj8Dms
9TJlNEiN5CkphL/zce5P6P8Ns9kCceqPvjPo9WVyy19G7pmPJAFziHbXnkPkvZHAQ1D1guVpIS57
PSG0Dpt+FVp9yUXmn6AotWOUW4nzEYhh7u+853cGgwBJksdNxw7f2pwB+8rysnfbi+mX00OWIaPS
tF35o+28PYkwFRpsHiM69ohaqceI3ae2/3/ubm9Igjzo0u6ipDhQG16MD+O4uuduLYzIrDLnUvq9
vRdA3BlUaXsrbVSTMvsmXmmazkv8aewu2AJr02l0k1gc0iGYvrx+qm4BCfioUalR8OnfJbHryZVk
RWa/ujWZx/JxGTrENvWfRdtApcyf88bKwmRdv2DZ/fL6uHfuDFUdU2gktBIg+1yP6w/auuTx0Fyo
WlXfulVkH/HdqY87o6hL4frbEUeAn0FGTmHktlCHzJVzmXKiL9majeZns5ZuErU2Fz21xbrtH3w9
zsWnubVS+51wgAeGoz0lYxTw1iwXPIzz9L0paWI8j5W5BO/qKZn6T4kpsuadjJEiC+Ui0wF1fjG9
AAfs/g6CPE+eG1sm1dmlSOs9WAIPeexDnZYwJuGTH4MOACZwPShQZx0kthHp80BaNAs9/jOd7coN
dX9N/vGmBa8ko52a7svstfKT6VTldJKlrX0uKVVhNjvk2b9B16bTwY1z87vRjnN66L3ZFTt55O2J
YynBIGFgpLCU2y6KhjwvneGyuawltHFPuGMkHLgNRWE3O4f7dnNcD7U5cWkp+zGzs+aSWl5xxOh8
PHbQe998xBiForZCc/EKbysp3bIgmBh05OBxoj0YuWVFLe4w/8MoVLV5ueA042npXm90YYs0w+it
45JYpfc4WenSoiyxuvnOoqn/0Xarc+2pR4WElGz4eqCFrRY7PVs9Ljoj6v1lOHTLjBu8rfXiCXdi
aeycrns7ghtYMXcpLdMkuB5x8MtsGkl6L3Y6+r8cL+9erGZs9NChFbGzjL/7nTfTA22Kyw6h4A3r
0wvSwtLGvkMvoHOw73OKof20+G26nkif+u/CiEX71V9RmqIi5Rr1YRjtdXlwYj/71mVVq4fwkPX6
4NddHkAQcCXyxbJPf5TQL4LI73h7I8gZpkVzNXCmqBhlOX917an0wnEaHf+USngFoRjrNfjMxV2s
DzZyrWaUiGSEUExNbA1tP3PshzFxexE2XKLigEOz1KKkNbw1xOrPbA41BmSJH/pUKMST7i2yOJh1
mhdvfvohUMI6RGgJzBttiOvvwyIoxyLJ98my9kiRUjsWQV6EPHR7Igh3Nh9dfwWEIdmlEb+J0Rs4
OO7Y2t2lX/H4KIcJVejBmuhMSf1BlsnbwfUoLiAtj/KWsvzdSop5iZnSO1y6i5PXxV8SYTERtknb
07jWMm0Pi3znPmJqShkaISbVQbxeyAzlILfNGE3X5RBBHMsjL42NnTLPbZzBnDzAsWBLFXZiU8UK
KLT0BaH0ZaFZ85lN2rwUopsP3FJFOFuJfNenQfnP6y/knTOs8mwPoMbv4sjmHbZmWRhZxqBOuZjh
pJeCM+D/sqtZHv6HkdiGxDNsEuRarhexDrolboTfXZJxBY6HjkXnfMgqDJKOdsbTsrP5730zAgy+
F3roFMs3ART1qjzX0fK5SH2OjxYmSB+MQO4ZRN77ZjSglFO34p9tOw1BbuexU7X9Jeh06fztQE2b
w3LIcAvNW78JLlh92/5RIwLbA1HcRm4ADImf2P2QgcjCr9ezMCSOs7PXXyZzqv8seJ+XJNTgGWqh
ljRGEab1MCJslOeFDK3E0/owK6zU3Xl27m0giA5EBLSnlCjB9c/oTaNJp6HsL47R2Ke2t5tP8Wx3
HxyZ9U+v76B7n5QGC6kf9Q3lJnQ91JghNo8NTH/pimCKHxInNd3TEqNAcHx9oHu3GUaNCpmgaMXb
PmYvDMTFHYevCnnzOSm1EVxIN3XPgbnKFxe45Q745s6A6KDRnlWnXzX0r2fmalJCjhm6S+5NgHys
7K8grYvQT4oMjPIe6OzOJ+OSppJMk535bevJTpzMQC54FxrN6j6lRSeO2TD4n4S97AWNdz6Zeg9o
9inRTRCS1xNrc0y4zJnrBeQgwOZCL8Olnuy3fy/EEXl+QF0QZG37b1WZGTN9RV4fXvEv1DokHaCs
Md878+L+gSzbHr39tqdC7ev/DbjtPkswESg2ud1lbIySWCT91JTlFwmYG0T1O7Bb/3aBs9OBvreU
pDJkMnQdCMI3r7nIapbQ85ik1Iw+WlcZVBHSSsbbSyBcJgroBiKISsj25jSsOKtH8p9LH0BLjdtR
C+POqKN57fbqvHeuT4YCIwg/Cz7F1lxKy1atj5eqv4jWopfu6/N6CeIie6ratXhec3M8Vnq8BwG5
NyqZJ7UK4DNQwzab0osdL86XdLjUq5c8imIwTok9jydh2uJiT0P36M7VXsRyf1A6OPT9UPTclnvm
qkgCu4z7S02H46nv5BSaIraVsl1/yGre3bLZ7Rzdml6zruiaA6jh1qRKsnkkjNXKgZg1w2WSXdef
Yq1on3yW+hN64yB33WaoEaAo60OvWwWYat8tLhCS8GLLHPjmr1+rd+4dwBMGLA/4iQqmeX0Z5Anc
EZ5sfkztAtTolsMIyDhKsIzdgdXeWWw0/RC7gKUG13n7NsaTLPsZwbvLPMzlz8zSkz+xYmyfYenn
HwNL6wlCmuTh9endOaD0zeiwIs7M2dlK4tjdRKRhN+NFs2XxXta19wyfvN4Z5XeefZ0IUUZAclZV
bFDt3c7NDGaMOG1W0e3a/lgtRok4fu8i1oDzKF6sOaz1Uh7KIhufaVCuh2os14NZ1uI0VgK1MERY
q7d9WYjl+CeoBrNqZVPO3IT/g3RnNx89cdZ9KitW3NZPuQzSszPLN7IP1VAAz8nWldMwf9sMlbUZ
ANU+W87IQmqhGRhJyL/tnt70LX+PotjyhACsM7Ju11u1xMba8pZuOetWqUepo/cnQp91J+LfIhkY
RgnjwVrhIqI5uS0tQlEoxj7L5NkaqAJfyqBN+4e5Xz3uQtoEoNyNYWgeW7u2qqOLXenPTBvcCTOc
SaBVQQvvl1vmsv5UW6lMq3DMRvdHAZ/XOlp27V1wbDWaYwFJoz8Oie690VpG/X5mAHuMPjiWJdsS
Cv1U32hXZz3Xi0vlHy5Gwm8QoLIqq9zZ+L+td/6z8dVgnGmgezxL7PytEm5AJdTWx9w6t64BX4wK
WY988IoOCfuAPr+LbtxQ5o85RTMzLA3qwycswfQuMsy8EQdchJxfA4/R+MdctW72IdGLqTjYXZ0i
m6ol8iFY18kLC0MTL6M5/x/OzmtJbiRL068yVvfohRZrU32BUCkikkkm9Q2MZJHQwuFQjqffD+ye
aQYiO2PZZVbFYopwOFwdP+cXIufaVbitGZZd41s7mXZt/n4wZk1sbafvjL2VIFdC2yqrr3R2tVVS
5tLRz8GCaNH6ArW/Kg40kUuKGXuq4zD4SEn0fRd23vRJzmZ/JXZ6pqWlqoLcHhkcSh7L93/Jbpcd
1Hu/NOWR1JHgBNY/26KlVBRr25eXlMcHrYYPLvyScSDnBtdwdRS5MHqzpsjteytA3AU+T9ZtZ02P
N4UZOa8HKy2/1U77my4vy6RB0nqBUVt0j5vgeffGHo0UrTGte25ghhvaoCMPM6y/MrTlVVLO6gT4
2RgVAoj2MDlIki6v4Jd36VhSBnk22/dIhlnsysm8hUjdXikcrS4LtLJ4bHACsO64Ca27BF/fFF7q
2fcKacxbe0jiJ6uw/ZOTGvMN9r/jFf7Zc+0B6FzIfCxxJuN5r9IimFD5QDQhTSM3BLZU3xlumt1a
fQzeoGqvCfatguuf/fMpuOAgQs4KQt95e1EXyBqdKOeeJ0o+ofQ27hvKVbc1RMWwRp3ngfr8vJco
1185xtbh0j+axp7lJ+0I6OVqAGVt+pBc8RAUWtqGLMvk0EXTd4lS1+2YJuWxNZx023AlO+RRUOFy
GeD3oHjvL6+Vi0W5SIUt9e6Ayyfu86tZ21XQsFtyiNClC3dP4mHaRPBOtlpTXysRr9IIP7u8KL0h
+rSIda0v1YMM9HoWsXPfErGFZVHr27Ssq2051vqN2fb3fU/Dqitx/0vq+EqW5pmxpvwJZwesDAyA
tb1mCe+lcDoTH8p6djciNYcDS4gX62QdQkBNsoPHjuxS3qsr+94anb10/Kzp1TTrm1a6mkjc+1aI
cdcZCsmRXHde2Wbj7WcQ9puIYb8bxqrfSNHHBzv+TaDVz0dgj180t+A9XxBxbdi+eeNn7n2ale5e
GEa/SaS4qvW5HBbnOy/FL8jqnCaIJVDtWy0oAvoajVP9Xhju5O2HNiLJ0AlsEHdDmuh16CHw2YSm
TI1XthTDtB06KmebNvDKbjO7GJ1ducteDjsEKmoiKIhzmzXXjNbCRPqzKyz9XibN/czROt1Z0jsR
P+Pb7TkPGXoZV2Kty72ZRATzfHnPAC/Wxw8Ya4U4p81LKJ1ip+mJEWJkOF3ZQS5XE1skAeoCt6RG
sc5Lz3khKO1F1r3qnXHTN/1wK8Hybqsiivc1gGh07ufmCzpVJOST4ZpC3TOdXM7XBc9kEVau79NC
zaSu0tK+r43aQfMoSI8egIYrS+fZViiEs+9whfbX+MDKcMq20Eb7nrhbv+Ot52+zOPeuOCL9xPWs
pi0FOiIgzjlS1OvMYoObMJJ6jXev10Ex3Is0N2Ik0ASwNjwZG1k9mFojnRPCjV18UpkbTKGdVPF3
f/ay6FE2Ta+zc2V2DjnPk2gcJBs0uOrvlcJR7EaDRqg7YdlG3tsEDLDaIAScfkx1H8074TgCDKmW
l7r3KIxCjmGqSDxtUMrIvulWMpi3ttd3CBZotTv9ppAsGwP7PhsU7+/n9WC1NzkJ8Lopzuz7SfjV
g0DfHC61l396+ZS5jMg4wajYUEhB8YOFeL4vkEq1G2QH7PsqjqanMp+7p9jvoMsPwtpReB72rVYO
25cbfWbp4/mw4Eu5WbG9rxq1zdiT5ox3bmN0zY3plhpmhpZ1Q1xh4yMXpLs28LNN0on8mgTEM/OW
yigHKhUxcpLr090s6hRTHhz/sCYbtiiHOdu8L68Jxj7fCucZAs4k99cbjd4xT8Gie/fToIodlSn7
Dv+1aynqn5y11eogmURsS9p9YZqtbgip0WKJkMAAy5AYxBVGA485GrgzTa3cCzfLP825bj1Oo54+
BQztF866ZDu0cviChLZ6fHlUn5lKy1WZ3DzJefLK6/uyKLB+kxrGlUBW76iKnGSOl5APiTTpo+kh
0Kxs/3KTlzES+ayF1QnrAkrTOnCJ47hxoGijg1Zp0anrA3uXjra8qexJv7KrXw4po8n1iNEkI4ri
0vlCSXsnFsSC2n0B4sENVe815rb03My8Etpf9onhdMHDQG3igLxI1/nRRHFMavdaO02fSu76eeiJ
1nwXjcE1XdHLhbhMHQ6KpXJFImm1EKnR6VUw+7QVZZW30YvBrsIy92uxBQiVyFC321RuEO1RFoL6
mfmb5lNscg7YNy6C/Al6fx0EBPU8y9io4iN2037YkFHfTpP4+LuzhEbQauUSTbWMROj50CVp2XU2
EpNHTzZuWNpe9xY66Lyp+sS9UsR5bvAAX/wEJ7J5r2kphsGY1XgXHOu6NG9arB72oiuduzqJjSvL
7dmmcPMlesLIgWvgea8sCIxciTro7n31uk3t5oZU8rvZK8SVROrlzEeuBmT04hoCMGl9RDRBlyWx
DOJjJ3Xt1OlD+cVI7Gr78iBd7h6cdcDP0Dr6KdKzGqQ+SqccPdHy6JX+YjPbVx/bToqvTeDIh0nG
3aNAIfDKcF12bTll2a4WSSoUxlbl9lLhEpa7KXBFHywTjCH+F5ad9/Xlvj3TDJRLlhcRPp1cV8Am
eA6c3F2D6ZykrlHY6UPPkXz4/VZAC3IesI6I85c3/EvmISHEySIBOiYq+m7TAMXcFKVxjURxMe0I
ngmKwLEvaujANs9bQUN2IfRo8mjmQ7QpXM7O2ChyhDl+F7n80wQCdPSS/Fq4++vNARxc2+QA8u67
oeuerNlpPg+N9ZvAjp+tEK7bxOrMgAsaNXffQXHjR4UtTsenakYZdk7d7kokezEFAI+AzMJHA4Ur
woLltf4yOJKAhn0IrZZuMurt0CTxNpivKiBdDg4XafJO/ENtC7zqeSsVgiiBElCtkI2yjF06u/kh
KANr3JoNbiEvz7fnGqNyRi0HIcAFwnzemGvjqSCtKLhPxzlxbyvfnMikVqWKQhNm7pVN/CIDtTht
LqcESSHOi/X522hzUyvADPeOLdzQLWQe1k6y06byY6Kqa8KKz7WG4R43KNYs1dbVWpoGDcnteI7u
QbKYn6dmwswzb7TbjptdHDqx85vla2bhwq0nt03+g5LG+qKj970eaEA4jxaIpq0o2m7XO5WS6DF3
TXUgnvxNOb6lxcW/C6AWLASy6auMQFrETjfis43f5uB8R/VDe2zJAz+9PEku5/2ypuAts89ChvqZ
bftl3hewbQ1KUeKIopP5Nmgi8QF6kbj5T1ohNGOnWOgUq75UkJDQvAJiEMC23+FKTYJOjNc00y6O
KPLDDM6SP1kEN9cZOezB8EJwu/4YVLP3KtdTsRvwMbizMoyecndUu6IxfhNgyTBxC6Q4TvSCogTM
h/NVVtito6ET3R8Rqyv3Rp1nW73tEYyGObB9+S0u0d7ZdWLV1Gpr7x1KXi014aNZ+vOT5Wb2ViUL
+tuw0m1aTPljoJLiNtfycfdyy5c3GRbZUtPhSsjdjBzkeS+R+nPQ7jb74zTI5DZPQNfZblFvez/H
3SdC+3uQc1jLyDsIqQ0InsMHkvB9wUyGhS/LKw90ubcRMFLNotpkQGdYy2TyEpq5nfrxaPi4qYDd
1F55qV/tJiSsr8T7z8wqcH5AkJd67lIZP+86IqrC6uxkOg4yKw5wJd2w6IYxNKa2wOeqVrtBJNaV
BfNso7i3L0x1DNzX1AJqC2OhIbpzxByzuouBie3zxh6OJPrFo4d0+dfMz67VYS4SYyawB+SQOTPI
+10AgbjIxGVb58PRTfQye5WJygkRLfseLSZfM5rnmwI977AHMGQcBse7KvL6zKgSXC7ODchsLXn1
81ft1Okgmy4e0Z2L+v3kqXQrhphbTh9Pt1dm9LIuV4uJpOaiRuUtlOQ1iWgIyC1MyhoxnoplFVZx
6zlh3KfFayNf1G2sbIq+VPRyDnvDTLRt0dnI+c+DIMMUtVnsXFndz3V+qSgwBnCNKPedd77pKXIj
OYILX4n9n+cMwaYbtUOgl+3hSt+XsHndd6Yygp5E1fy5Ws3uYmTi9ul0jEQzOVRImtdZ8cksfAey
bZNNHz1eOHyJFLPhcMC4JHSw87pSsjKe67CFDiLhCfYjiGKfd1iHY1uXAwvLHCQYujwI+l3jJsHJ
MUvnmMbG58YyUZpK6yn9mOXiNtH9t25sJ3mY+3IfmKW9aWJUDg6pQNfwSvT0zGKA8cIwIO7FWlhf
SnsFH9/J9YmDsTedO4c0sbMR5MO9sHDUbIap0741RWQmWxuZojQkPx+rK6WX5x6CM5MAZxEgIG9z
/opSjPiCQeumI6dQO21dHznH0hXRrZFRivGDvN+IWP/Rem3xefQ7NFNfnimXYRbRsE0hkx2fnWh9
ZUFguRV6wTaU9g1VzGJ6MDHi3JREqzeiEVd6+8z5xjxgLnDZo7C2NqMvG8wevCxTx7ZM5K0uooa7
i4CaEdoqfvD1sgkRhpfHhtjv2rVpLUC2nOOoPMBZxASRpOcaLhilWRK1SaWO5EXLvUSvgKqKj41L
pjWPWoQAptU5WGgIYQsfgYS2fgp0iRNIFvTS3NY4GB6teZSHuOjHndm6X6p6rjdW1VyLOJZ1sVq9
/8DyEOn8ZMqfTwpfG6WJ4wcoPMZm3yOpEXaZbV/ZJJ6ZeovkMKPP+qQwv4prrGYwmjpJ1RGju+RB
M02AGlVsYC0w27t+zBU6a454M/R5+7Xw0v7DyzPvp635RS+R1nNw1IHStA5/Sw959IYzB/BIPx3m
0Y93pp5oCEegydvWUf9kxUH+NmZL3fgO0Dw/1powKVJ7n06at/WUZ4UqdoxNlstp55NUvbI4njmj
IYsDJDBRa0RNcbVhyxS5fGx/1BH/z/m+GtX8NAVo9ISJ1baUIs1IfiwK48pFdY0t+zlR2ZMWXSUg
NqQhz4e/FV3VDYNSx1ELmo3Tt3k4JOP0iud8w9zF/LGpq51XR8HW9ha/60Yf3orGme4G8owgzr1r
2hfPrFt4gti5g6fTQfSt4lI55pqK0mQ+UqygJKyPAzfAQOuRbuiyKT+I1pN7q6BAMvpa/u7lifLc
KJBQoa7jMkkuKG+kSPvWRJflKHVj+K4sRKk9i3hfAsQNmyJITkWRB//JIJALQxUDwWooBavVgc5a
YeEDpo6+1+tH5Rss9V4KXT/klamjoOxweoRmkuo4wRVT8k6Dw1nd5ijoOYj+560MuXT572vM4z++
/EKe2bOJnBDR4OFAxZmr0UAzL/IQqFBHsKyIdmQZlPXQSDzqHHMbnyZr6uSVs/K5HYnKAiEbmAiL
Ivb5lMTZVa80B0OhWeKloU2F+2bu5/JKnvMS+cEWDdx/2ZyX8tQ66O9S+lZFQh1rkwz8NvL9YGeo
mFhcG2uZ3QaeMF9XorF/uGAGfmgIncX7FqoR+I/eNK45ojy7EgHLupxUEHNRtTnv9uTY6CNr7Xxs
rcyddmmju3bYjGiqbiSqS3s9Z4R9HCC/BXaZdUg8mPrn0ZvKk9u3MZKAWJt8HVOvVdfe1DOhFXE8
RCjuR/x3nWfqgtHSoqSbj9Fo2e9r9CV0YFXOvBsqmzjCMVR5DPoAnRL0n77mdnOYUeG6TYOYlFcP
d/HDjJRAiAqYF0oEBa5cqX7WLc43dwhUaMpg8oJKO/HN+Ztr9akIjKrUjyZ51v6uDyLtaSD/F9/Y
wiaXQ40+f6jYR40w1YL0yZmq6q+60JyTcDGSbTs1vsWHOZh2C0WZn5cdxPnWsO89DYVRIDJ91F+J
Ti4n+fkzL9//JVOCyr/rtnXCMysUX2QRWBtEEIPbl1fv5cjRike4Rd31mfqnkvGCI430owXOIjvm
HI/jzq8aq3ilz42VbV5u7vJiz+GOEMCC1AXOiAbUea9g6AVZ7DGHtdkDS2l1rdVwbKZ4zsx+vu+6
9jR0cnzUPFUTDJFRXHDo2vhUoCtT4yA2oSH+8jMtTZ5NDmJo7iTk2KDxsausJsdkF3MWmdZ8BAwy
1uFQVcVuBAmDrRlJhXvNqwdv01pVrm+BiaT9W8NOmi8vP8Pl5WR5CMrPHCgL1GydPG0nlx0bTYZj
3aBHGo4Znl1hbJX7PHEmUpu2Nhw1xyy4o/nTJkfM6hZhK3/nJaRAs04jP6Kp4t2k0mabTCikv/x8
F5ORx8MzB6ItOoc+VbrVsGXoe0ZDpx8L1m0ZWklWOCFiL9a0fbmhi7N9aeinKBn0QzLWq/nh61o+
pwjqHuuxKAg0ym/xNH3QWu27cOotwOa9q1f7l9u8hH1RxKJZ8mrAB4nHV0eYGxXYScOFPioDmPqm
67X+nVO3EUiRIRIYdE59+4qYVysBvWVWFs6l5ZahgnupX+n/5aHDs9i8Z7ZSKr5gPc7ftLKSiiKN
0o+t3QXilZYQQN0ZnKIPIqviYF9y78u2vWtP0Q4MWeOg+g++h1CwB3eILrD94eW388zQExFzV6Hg
t9R5VvFfXPdmA1PEOEqrE/dRoPevM0cF127nyypbrUIST8TfzC6m2loF0uhlP9XEoUc1ju5fblcB
r08qbWi2VR475UZLlEjvdLwNjK3gVh5tZpwxPiddoIJw6hUFjjCrzAbTDglV6Rqb4ScX5+z5SLuS
v4FcyS2ISbIaF3JgGlHAkJ+y0iicXTMaSns00dqKbGwdR3zIDXOY1GPF1xAVDDIM2faRRyh6X4Mt
zne6pymxK4D2Q8LPc729EQmejx96EatpWzZlMb5Prcwe96YzatpTEfmD+O6repanIEo9pwszMxX1
N2FllIpCZGkcR25jvIjKGRrdaFXbuJI43btqzqevLviK+EHgddEfqy4vtSvb5uVWzolP6ohQmGMV
GZTVxEgbdzLFFKcnP1cmEEIkf/6yc9f6NM3ZCD5zMIUBotoJQDzbWmZ9VJmC4d5acVZuzc5Iyieo
McK6slUtA3E+UEuKDfTkUvRiOq22KhiVUdamBV5iXjK+kk7XfabKwFo2XG0MXiXepFvY12BHePPy
QrnYushvIc7ChQloJUiN1QzRFbmluDKTU5/AY74RYxP7hwIZNizFbFGAZAy6ExSqWOAgj5bqlfG4
WKckUgFj8y81CUicq2OsGGsCJ9dNTqIIRhFiNDq8Nb36Gjfg8vUy+wmHOcQX/fQ10tyrOWYmR69O
FSLl/sbqg7F9redIt35TflL9iLipfMFtCjuGl1/vRaTCEU0pAHYPuwMowqX/v8RDi7CPWadIrDRT
6t+2WqAdauyGD7ZTa1eCostXuUQDZPohjoILW6sWBcNY+hRZ6pMSrroxcUA9JOiDb1/u0GUrzqJ1
vzRDwotK8HmHtKQwa9HL+qS3hQOfaPK2tdU2V2Lfi+sZrMalD8hksCwu8kzdMEdBbnb1qbeD+oCK
Yn8Y/cp+6w1DsDMNjbD75W5dhFMLjZJEjgF6G0TvGkNkBn7dF1YvTsT6Jp6i3FIxMLPAVO6Vk7rR
KwLRtH4TQzucdmgYeeNnGbRJe41IdTlfgKlAieWeBBUd7O356x3mwBJI7DUnMrv1jS5MFe1hVDdG
2HvGVZrAM695qZwsshrQCzECO2/NMauRNG0iThpTale1ZXtT+Sq4GWLLzEIDpKlxZfo807+F20zG
jOQlMJzV9Mny2lZAXcUpnjIXz5wMYHyQefKj42nTj5fH9JmpSjyywL9AxQCUXLXV+5OeKl0XJyO1
RLexrRjTT93sydS/3NBzr5HKMLD0pcp+kV3JDAwSwR4JnFJTfWNhQ3YkNSUezL6jMpCPk7rS4LNv
ESnVf+hBkIA8HzddDr6fqlGc6pELO9hi/Q7tyvnO9Qk1X+7bs02BPLOXjZEgenU+ePjW97MjxGmM
ArfczEq3mm3rBHFwm3Te+PHl1kia8+hnByH4RMJIf4H0LUzq1QKASFiMFbZIJwSRcT0ONsIy6lfo
4JZHjO3rrYXQ8wff1Y6aPn7JINHvyjmo9kqQ1ldEmRt/zoeHqQfoEOJOOny1Z+F+H1W1UVPubZK4
MG4TKFthZYlRbjDE4GJgpjkmabURWn2RHERZoAnaVUH6ITHUUXSW9xD0rsElX9PCulp8evOgOJHS
nu4nafuv2jRpd0S7Ay5Jw3FoOqq6WlSok8p7sdMT10ffykPxb1bJh1QZoqZyJvtdHCfY5PT9lo8a
9mavfSpl9uBG1XTT6Ei0jWnUF2EqvDIJvVi2J4DkRrzNLL98U1lOe4/oSX6fT5F+qJxWsVPoUYhk
5qsq8osdTzWdfEyp902fq6ZPbileTvGHjCz+EzKA01dDlFG+bVSQH+Wi5LNpklG6Dx60/PSNF4G8
uWvcmZcVoJodvHPwjMm24AEZnqU693asBmMIi7owm5tAefXXdhqTJGz1Bv+sGpPLfK9KlxR1mJRm
wYjMFZEd79uuxAmatzEHd2mseRW2RML75ttjlt7407CoK3TlMLbJqeNoVm9dHar7DWYrdvQBkl8q
3U2foSzhbPTe6MYbx8ubH8PkANX1kymx96iYTfWhMxZFMz3Nk3Q/g+4ndoOLxI2YpdXuIg3ngK2l
5Jju0RoT8w6m7HSvQRH6YvZtg1lnTbg3zK0b7xNjNKdN53VoJI+dmsytnul+vXFaYLphgGYznir6
KHV0k4dC3HSFTKr7KcDb6cbpUnPackMoq7cjbMHuQP14QLswKsiEo1bhEiDgeqEfQXA5xqGoshIv
sCZrTGgWvhbLD12RtdpbK8rHH53dWs67iu1Ilhubilu+MWpdBvskyL3hAOSeyHowC4ilyvKlINnG
GbvHuWCodsaY1wiRjb3/ybRLNBhAKvV52DZug9sQGbB8NzgieNNUQs83aauiEvu1KK1DO4jH4tCM
edO/syFiz5/SRKr0jSj6+vOAmZC6ESJV2bZqpHRDr3aa8nUkvRJaTpp5EFTcpCWZZquMC4CDlkvc
hlneZ+YGq3Az4UYoi+Kz1SSVCKkNDFYfDiMVBSTNs/4JASXfvuvzuHg/TkUMnBeCl3xsQO1ZBUAK
w+xoZlHOsmSpoMSiOhfdxRJTsZMjG89dVlDkd3edg0vqabZrMqKy8/AkSlN3HPdoDqviIcqipH+n
+bX+gzC9TbaJw62NBYQ/3c43hMoxu9CH9vVkqbZ7kkHXdIu6ZqGPJyx4hBXiPWQPYcltZr7z6kxv
NnPtkPh2hb8oaWGXHsgoRNFnyG/9eWIi+SjduA0Zxdki/dyVrnafo/7lv67HyUoUBIa48LYEZEP9
lw1sJXiXZF2TbMXsNu5G63Slk0rvezT5Jm+EwYwF9UHljj/+FRllXTxoGY3iEGLGYj+O2NObduRz
wMOTzSgRZ0mWvY8BRpd7O7OHIcT2HnehCEmFD4mKRRs6Xpr0r7AfVlWoq3zs7xGIq/KDRqytbbkh
OArOdG97r12FcNoGdUfbC3Wvs8VOMW5dGMxtm93ZuVf228Ism3o5tXICb6eo413h2sN8UKIrymOE
AlkQRpllitu+dczxpFITBYfeKXFzMlCvgupSZW0Eg3LJZKRzo5uPjsuk2KRRGeP6bOO4dtB11ZS3
ZNxxIutnUg+hC4/6PZqAZBxcLYHWrRW63T9ifmTp8NNHM9gEMpDlEcEDS3tT62bavuZBpPZxHGCv
nzwjmpJdxQR3b7ymsOYtuZTO3DLUvhXObT5/cGKE92qGN7ETdgtS3xtP2srZeMiej6yBKDKdDVbG
0tmWpYF+NZN+7HfemCn/0KipK7aaLpr0MXINrWITzXoV+qDZx4OwoZuFLZfQLqw6OYtHZdiwo4wJ
2b+wEpK9TvJh9Y1aRAdvKyNzynvGbipu5rYkAzwGTfk+nghlWVSCyZo3bfu+z7Kg3NZ6JZwQJL38
LBAL+hj7XqTvvA41JJQRId7fNxRkcCiMTfb8dALoh7xck5SHREHDCLkDSSjndQVHSSsGV90iH5cM
LO66xqShrlM97EBhftJFa8uNcKBL3uhymuztyDapv6mjhnpFPtUqCdNi8Ur2K+Qww6lMi3k3Kbd1
Xud+p7JbmfcdTKV+0KyJ2qrSUK6zk6xPNm43BPnXzO5teWq0AE8uNq1IhKjr+d3esWrrWLdQI+Yw
U5VqQn+qekRXp2jW9rIp7fmrkfl5s3enyPs01E4tt3iIkew1ddFPoejsqEKaCh/ZAzoRiRkaQq+g
qii8bUNpTvabuZqrcu/whE8z7H75qZkNxAwgV0Fi2bB1FPVeh7/zIdXnsmYHmufqMe5w+SBLB4ln
S5VSxgfQYTnAjTFVzS7jLSwrKI9VqE1NG2wwTaLMr4Zu+tSClJn2tYfIyWaojRmLzGoMzCeICn35
ekDVq2nBmJZpvqnqtNe2Mexo/whB3fo4j46Nar3w1EOJ1CcAzcKyhvd4m0zyrpuHvP/YuSqxwznu
NXkLJMqrwtSYQHe0vpPIHSjevDggi5Sl27kRcDwoP/bzbVTIOf2oKt1r95LSarpBhaqfT6M99ONe
92Xrb0c7DtSDYzXBO8/OqvYmagxTPk1kMN2N2ThRe9N6i6lzU0fIuABl9YfXmK5kxT7X/Fm75zAR
H1GDxoY+qPMU31CSJN9II2XJVvKyKWc7aCne5PEs6gcz8yrvE9c/QgSr86xx5w6N1p8wvDOrQ+zj
R7eZJb4Hu8mpi5wtyarjEyiGEj8JVqd3Aw9SLzb1FNvmHkU2QkGqHcO8m4lUluoyNa2NXzZOEsrJ
sueD3Zhx8cq0OpQrhyoe5G0gW2XcBXPiYdNUGSDPFVOfqoISudwnulO5W93Im+FQdDPhi8jM+P3k
My3umP1A6vSEzNoON7VC3eOqN7T7yYAKGvZ5neRvIstKT13pGc3GjYaMbSOyVIGjp9HXvJxRRNCg
l7obp56VbM2yjuit71WPY4rG6z61Z7M82AZB2D7ug7q/awTR7a6IE6E94Wtm+VtbykTLQ8QoBgI9
rFmCaN6MZlKoL3EgsyANu0LDk0kb8lpsskKgowEHvBZ7rW0oqbY+7qkbrxPxuJ2MSNPe23MUf42z
zjSftES0H4zIQMt/qztqkjcutA1cvpO0VnfpmBofW80G9xX1ZOvCQLrRtCcIb9SroLQxiGmrqn3T
mXUQ3MaY31UhAZ5sdsDz3WqPOGqCcpzlFAEHV9O/d8j73RlZ5Ga3UPM7+Hq8kfwwFcx8BATHdtwW
lVN+M0a9crZT1k32Td3P2judAMwLmbrOtO1nw682k5tZ2kmb9DLdW6Lu7morK6J9oWuWwggicSq4
9lrV4fDSsg0Us43NUuzoU7lL2I6DO+RRGnb7qOyrW5d534Wz0U5I3lh5+aiZyvUJwAh/T6NlCGtb
cNtToZuPscN/68kFWdpRYlEyCby7mEy9HWpaYT7hBWBlN3aTV16oKXaf+2ZWbhDaDQqNLBMC4QMj
1Udb0jqDcV+Xka3uu1liDTX5FuoSkSMm5pk3p0wZtA/ZieQkyjvX9Jr6loCjqzcZ1ss4X0Td+D2f
TW88GLOdxPuIovoculPntvtclKm1G9H/TV6zFrLhIPqEAlCOw5HPZayc62NlxFNxKBcVmxCLSpSm
NuiRDq+t1MizrxFKU/3WkFqWTJuyEeKxjnPxWSWZjUagm0aNYCOwOv++BhYbhyRRNax+uUtm0R4+
3XI5rOWsJ5zjakgfcj3oKT+P1EbvlMml60AuJIheBQRU1j6Y9CDe5lUyyykEOha1pym1amIvcCTZ
TlcQr2+6GjdBUByIElpbx0zn5DTUUohtVnbevHEzUJMbvlzKh8UyzToQwkEAJmb00ztIBtixumZH
5TbzZvvJzsVYndxsFNPOzAhRPkJ2F7aiNqC5wfeMSlp3stLEgQw89kUKoEovYzjg4Cy1qQ1BUDQ9
1ccykH6IsMWQfwMZOIvXP+/o/+fb9H/j7/XjPy7j8u//zd+/1Y1qcbLqVn/9+yn91tay/tH99/Jr
//tj57/091fN9+qpa79/705fmvVPnv0in//P9rdfui9nf9lVHI/qdf+9VW++y77ofjbCky4/+f/7
zf/6/vNT3qrm+59/fKv7qls+LU7r6o9/fuv2rz//IFv0S7pi+fx/fvPhS8nv3VZ/pVRI//FR//vz
37/I7s8/Au9vZC0o1JPEJm35E+Ywfl++4/p/g/+4oJBgZqHcsiTZqrrtkj//sJy/gZheqNHUDhfy
G9+Sdb98y/0bnHu+CHGD6ioaXOYf/9PvsxH614j9V9WXjzWCdvLPP84zYRrIMEo/ZNtWyRQZIVSa
p4F7k3BGOq/k8FvV/v/5XLKV5/mnwEwHVxaTt+ucpEjw61LqQ2K605Xy2vOPTe71/OMzT8s5GCtv
l7Sibd+M7qzHb2PEkX/8Mnz/fE2/vpbzXNO/Hn+V0wrKOff7PHJ3gIPk/LphxWBbb2WOAVVUL83Q
Jl94Tff533VmeYhfKgASa+ZsjCt3N0nQQSHFSu69NRv655c7c17i+FdnVrlAD3xjkwXK3fVGY58M
A831JwIy3QVw1VXTQfNmFyMcJZo3Lzf47zq0fP2XDjW+3gze0uBQBN4EKRQUyWZRALmmznCek/9X
j1Y1IT+dR5JflrMbc+mNd1wpI3PT5NJMcFhKMvNk9Hmfb4QUyB6GemEbYq9XydBeKY2tKuz/egBz
1UMPY01HKmfXx/GAlJTpH5BR+9HkpAzzkNBlKMNeeRrl/tjId71Z40qJVq2Ps9V/9o7ZGH59x0Ws
yqFwRl4B99WN1dY/PGdMr/Tv3w3galeAVeeOvuqcHfhY76OOeVoYDX12Bf33bz59zQQp/Cx1pfX/
ODu3JjlxrGv/IiJAnG/JJKmTy1V2+dQ3hO12gxACISFx+PXfyn7j63HJzs5oxdx5ZlRKoa3TXns9
Mi5ZSOkPgJ+wr3sUGmynkbGFnaO3xGJq47jscbv+GCwToFP1nrqtPLaxguyXTggyxZDtwsm29EGs
kEc8jY2pY/et1YCsTZABO4DVYMRz9mFLkjUqpgmhdPz38bmwttk8XY40YNzpJq14r6b6Xcr5pD+G
0577d7OHw+Hz1oxh8p9Sj/8Eyi9Z627zBhywvWoYtzR5glt0O39Enbr317//mEtz6fzvPy01KvO1
v6xxVu1jwMutAQCgWClT16pnXyc5/td/a6XBtTHqNVJs1YgbJT8tEoCKsl+2ACU1tI3+G2nvf3/G
Wk/CaKyzRXhpNc+azDdDMg5+uQ9BD3YHYBSrW1zbYvRpNBNgshzPSITtL0xu7VvImPOXf/8Wl8bK
WjVAVclwEYrzClcKWvZKpuFDA1r49Akvjf/R4eSfoUqtk0WbNYJlqcgq2Ufbrcd3/23eoPbySgLt
woSyDX/GGglBDE5Saahg18Lv1uhLso+i/PcxutS8dbDQJh2RzU6SyvT4AnPf8DLSXnpNU3upeWvx
0DQctn7roB5QhuEbbNnqFcrfAKR06791lmC5h7f/FaOfB3wabkUQDwtuF6AeP7n9gfMv+ymgU7KF
KvDWpMpVSz+mmVJPK22ma/nRSwNkBVq6SRStwHCzEmE005t5D1do+RlKxdxCzK5jXSm0FTORuDOr
RkS3ihOTFZ2Gv8iVP5BhIP6XBv3f/LeibGu6xucLPvGEejN57Bpc0J+4t5vkrplrzsq1IdvwuedZ
+IcemmW4spJfOvPYEkZoCet03BcshX3Wi7sWSZ8UJ3uGZ5Qym6HsPL85d3hepG0iIPBc9yY9JtES
jtAkz1cZPRe+YHIel58myFYnHvJ0Xl3x1NPHkC5plaV9eGV+W3rFf4Y3sQIUfrIrMCdTXoX+Lkeg
fiEPLeN63/sbgQrw7W2j+PiXwCMTv4l2vD8/rrBjGd6c4dbd54zBmeVKVy79UCuWs6GLxQhcbiXS
WoWHZM9/CHAvJ7dzhs2d7CUMs/CwkVYwV1qqZg6iHsLcrPnTKY5tWZMOAC/Ei3FUNWLNviDTJB5h
q3KtfvnS2Fjb8hQ2Q+dB7FbFPW4yyCBkyGhqJCOVW5TZUilFJyTDVplVkMjX5DaLpPS/rSJAxLXk
7CM4oJSPFwQJtua74Lsijp/FOteHy9BjEsmkAvuRA/QyEQVFLioPHFdwWz6xw7AbInCZlnqKgzLZ
THPck/GaA+6FDxNbu3MCHe3QAaZagfg8VzvqEItEiu7KGnSpdSv2kwCVayuOqhUUo/yANFeHotuR
uO3NsRX6uPWMWUDHvSK4N+IlPfg0NNG1g+SlrlvRHCQCKgA4slVNus1vNDIf2J4neLS7zRvbIgy5
rRmeMRv4pDXPbyHZZccaRcOVUzTH51/106KLKsZYzAytzzWJDkuItJniAXXsuxXN2UD2zKT4rN5M
2gMLtcGTdXoNInNp5K0tH3kYCbNNtVdTgBSQyocG7ofRfvr3kblw6I2teB3quN33wFuqxYt/4NrJ
DIitDFYm4NVc489c+gXWlh+a1Awdq5cqROC+y+exK5HWZW7XcbtceEZRTARE2ALZaZzcwo9eH5H6
dFxuIitkg5lD8L13umpUH93TnqcQuvaOXbciFht1zVgQztU0gil6gBZAgVa1Im/x7x/3wsDbzkyg
xyjm7XjmAWR6vWNzMz/our7m9n6pdessjfdR5HA1Ctqkbhb1Plz8rH8bI4t3TWJ86Q+c//2nqAXt
CkBsQ1YcCfV+YCL+suXbtSqTS41bQRt3HouyrDYl/BAhi1OaFBOsB9wOP7YcOxQd6n67zGDkvS+S
4Hw35Os1DvKlrlsxy+B54p3ZAv/X9YhMpIhN4tp1O1rjrNZZG5gyX/BoTM6tg3Hu2LpdaMZ8I5A7
R+sr1G0H+MZoMO6g1HGa8H+TCX+aMS2qISBq8dF6RH5MNOpPDW0cX7ZsFwS28j6jDRrPd82rPs0l
bl7JNUeSCx/Vlp2v0GBCT8lMGc81MpOBgfRC1LPbFmX7msEzmgxj6OsSmAmwY1r6QwNl6jjqVpwq
IEDhEQCND2eQUqAk5Ytn1DW076VxseIUskgZbq03lymEKEe10q9K7/+tcvmf25Jdsj6pfAWNQusS
jsQt5FMUyEhJ/lsJyP9at+I0DTuvQd0qup7r4I1CeuSphtLNLUUVWnG6alSSR2i5Qh4dyoB9QP3J
0Zu9TLnNGZtihSKinGvRmGqL+ACDZagBoI4k83enWLVZ8QGtiRxXjp21hg9t3qkA2frumnf8hWlj
161pWYuw2WJdzXn4R9CRZ9QvP7t13DoKr8DA823z5oq23iOWxy8os3J8vvuFlU0p1C1DOlfd0mZH
3cYvI6uvGaRdGhMrTge4/sLfUOsKAELQ5bv0ISXTtTqTS41bcYq08CLUmnnl0K9/QgH+CfzjKzUz
l5q2TsAZXRoP+/VWoVkF3QhRLZx9Vdi4XcuIFaemiWHuH8m5ymE68DmasQ4Uiu7/DWL8zzJgw0L1
1BO/B0+z4qPcj+OafmupuEaCuzA2vxA4MmjnDZW6ijeU6nAu0HV2LfN6qXHr8JsPSQTfMw41t5zz
N/DLDd708MD55BRHf1vx/LRZk5nMEkglTMe2bouQL5/TjLp90r9tZX5qG+LnHDpnpisZm7AIsvVL
P2VPbv22zr1wYV8XGqJtr1MvkYb6GlpMt6bPH+Knbo9LDXFw2MylD+HYwevqB7r7ju8DZynIz40H
gRDp7hGvREntW76lXzLowd32ir+LUn/quNfinA7POF317fA8NuOp5tdMsC9NQis6I7Fs4Yo39XLc
zY1cyH0Uu+2gf78U/9Rp0LDmZBS42yW8ecjGtRpk7ZZmtTGXtJ/XVmt0WvAPEHUduvSj0wyxXZ57
wB7FzvAR4X+GYpT8Odv/G1Dtn3XKLnHXk2HrBuPMalNd8LJv4GR3OlRHt45bu2Y41OvQ0XyulAcp
ARnYTV7nn93atiKSQSkWg3nnlTHF6dbzk68oBXTc2HwrJjGxp6mH0r+CA9laxCiROqJK1bgFju1y
kaGubo5i45VT8l6Oxwyv2G5jYm2aLSSt0dRuc6UziDmWUKGMbkpe3Bq3YnJB/n3bhlqVAcq14QiR
H1H9fs3n9ELA25ouCY9dBvciiK/7+CnU4juNNuk0KsEvuq4o3vwpyxWUsOFTjLZXbVzbtnbLABY+
YbgGeDYmof+gs6a7g4tN4hQ/v5Sxtwq+ezjPYqLEe1LsfvehT1qnAxb0eq93BnhURAvLEfmo+YGl
qx/VKBuDqjOgJ5f5ArXg6z8gFh7VyNXMVROJr95iPiH58MGtaSs8DXxbZBJiXLSGF+ekYSEJh97U
6RzxC1xStibFe/SKjq/rkx79u9VMbhEKi67XgwL/epA621BVGQvf9BAcotogJY4jbkUoeG/QXGoz
V77on+FMeehQaug24tbFE0bHwwYLHFXBD4AcFg7CcRB1fzk1bourNmQUVMZnBYFB8qUBbIqm8Xu3
pq34XOVcs4x4stqCHuT3MZ1OECi7KSPAEHj9Ncd4AakG8p0KKaT9CH/6xzRUbml/WI+/blwLohjq
M2U1Qv7SF0pLsECMv71zGxkrPBdo+P0p0viiZvsTVZ3Pq8q+uTVtheeMjacVqFGoWNK8W4W49Tl3
m4e21bypM4aCt0jCtGxqS7M05AhjuO9u/baCk6IOV8mVqQqGJAcWoX4ou3bsPI/qrwqIwFYxLR7e
g41IZdVyA6ddCTgN/MzECncpoq/ZLfx+EwXn9/WMidmwDgw1UFVPwz/6NvrkCfbiNDS2gmmF4rFP
0loi/o26MQrubIG5ajx6oeO2gAl1sjGVIUHHo+ATN6gQjDzx0a3nVoy264QKP79VFSoZoqXcQ71F
xZABiHR0+wNWnKIkpMl01mNKrt4z5eSFTm53cZgIvf6gPRxqcGFG0wBZPs8+fVuHiVMaCiAsq+kM
NdCT2WQV1pzAi4TMz0GzUCelLyoIXrdOUuPHBi7JVe2jomeTUxVGjoIxOFS9bpyvNWyRVSurwQi/
8E16mmAHULh9TWsPnSWMC6IcQ47l8d5s5L6PV8cYssIzX2AP3E2NrNK6GYp03+5zmBm49dtWOuWY
Jf5KmKyC0TyhmupB+rNbv231kqTITiSLN1UqyT4BbPbcs2sYqPNs+82yaCuXarjjsUZ0skowMkUO
EXoxbfy/sSX//+X2F/TEHHaT1435hLxNOx0kYc/ay92OoLYUCQYsoDzE/lQ1NORdseChotS+lzjd
bn+xaUftMlRp3Ya4yTd+AAEpeddTf3f8olZ4mi5OamjtpmrPJTkEKnrETuqWPYfT/Ovw1N4AGPE6
YrqMeeQzrLUbU22R5YY5veEEdvZ/wjsWPKG4qELZZX/AFXq90YybG6cVwLZ/hPgXNXLrgC+Lutz0
MOBproL7weSWpfjFCwbmKTqTvBZV5gHCdzCL4H/Bd3VxvJLacqaAEz9ack9Ust3UkTdJV2D845PT
6NhOcym8RFAl64tK9wk5+AlU6/DXcVx9bTnT3EPfp+CbXqkobeYi2An7yrZ1aNxWSZv8sFIJAMKK
sRnbDgYeM/+wXnXpvrCW2WomOIgtgFNrjPuQiZtN+SAy92PrNittNZMJTbiJfhFVV8f7J3+s4Zeb
ZoI5Doy1IoRYhWOy4bPmcFkG2UiDnnkmnMB51W3eWKsCUn0wURAGIx+q5VbK7EM79W4v/4EtaEoZ
J1AwS1Gl0fyeNup5YfN7t35bm3ZTb0vY981UpUP+xzAuQdFG0TXl7oUpYwuNZt9btz2MxwqxlKPY
10woZ/bS0qnrtk2m3Dzk6Hu0HptNF3Eg7thwTcWUnn//b3ZuW2Y00RXyuoyMlQE6pi6QLYbljQ9X
DnZoeN6wGy625b3mqr8NVegl1dy2U/yCErd0egKlUcn3wFcnNwx5yfGmY0MEd52e4jG+WafMX4o9
6ib5YZmIpw/+Ng3sK5xRvOmQ4GBJjkGMt/YyFaAvHfsAr2SHBFnq9VZPXtZVJIVb0m09dst2CHy8
JnyGp0u3nQL4U6VH+CGhzaWn835qpvyM0uzJrk+ckHU/KsPD4Y81jaL6aY4Sr/umAjiFVdlOclPJ
Fb/3KOY9LjvfwHRxgHchg81n2ugbmNs1+UOSDagL86cddepZvsC0KJG3giq5VyAlZ9tp4WB5AvUa
NXFp0iXCE3YP1vSh6QW8M3yT59shkzRMCz5SGdwvQ93lt30YzFEFalyzHOKQmdt99/ijHIwfHSMf
lg1FV8t6f98H3Zi6nUJsaY3kjYGjkxkrljX6o8xgJiX5kM1ua4ItrpkGOkOdDyvEHG95RUy6h3aH
kYPT7Le1NT5GDgbaYqy2UdRnI5ilq9bJp46HS1tdEww02EHNFVXS8Bil7WrQe5F6MOs6uv2A86Lx
U6Zq5tNSe+08VsgP/LWI6C72lJuQHj7Xr9sWepFmgrUZvDRzyHdmla79Icw78pdb363VHmZbe2hg
Vlz1Exi2sM2aQqQ24SbqlgIPAmtwFthWDgOXMHeRq/eNd0v4XXpwMHDqvu1EyNdIJ0yHY5XE7YjX
Tq8gDfgZbo1bXQ+jesMFqhdVm/AfdcTe1yl1i9fI+qwGGci1J+h3rOtK5f1dHf83NOE/dylb3Bgb
KLICvJxWqJtfi9rLWZH3weg4JtatW8KNKAFGUVQN6bpiZdNfSSdf3Mbb2sE7lHWbIfXHSm9aPKIw
kd7AT4O7nctsbWObUF8PJAH7R7LoIcK9DRUvev7i1PezlcLPa8Aihj7w1wY3HT+AIQ4ce0pKqeNN
x1aTiXSpu73BAQEZIHmAXi05CG/xK6e+21KyxUchdkzhIzWMfX+XhAau2ckkE7fqAbB7X4+NggU7
ZFIjJvug07t2CP0/cGPe3B6abS0ZSB0TDE5wXsVD2XpbR7WuUn9Oj25jY70ZkrDXsNXDGtBR3hzU
MjWFnvk1o/TzSvKbs5ktKAMMY9UrbuGVtw3hjxZa9h8719xNVxoQawGLSTjAXI+JCtx3492yfAgO
fr0s8ZXM5IWqvcBGn6GYta6TPhuqvQ9C+SIYNeOhTuEof1zU6L2gnO3R8/K+O+KMyPJDk+Myemq9
OB7dvr4tm1FdNIzw8ucVjkCPqdnv+6m54mxx4ePYqplmRdYFMJGhUitp74JegihGx8Ux6KyNF+XL
iQ/zybFatqnNDh7vGthktIPo3e7/tm4u8cMdl63zyaGeg/qe0wbleNu0zb7buc1Wzu2+hpGegXsZ
KIYwsAVqZIngqBkZx/3XVs8lCgjNgeAPbJpAzb3rTyhq+O4U17bhdj/zbc71PlRCDuqwNuFf+xy7
dtzKZDTTHigFr8kKR/5TT9gdIcotG2BL57jn+Q0ggqgAiow6MC9CBmbZ37kNipXFmNteNsFihqrW
Mit1C0ozj6njUfbvotifjskLGPGZYSGvQpaNTdFl2XTXpnpo3eajLRiL8nUMk8HnVRoP3WHKsxsW
BZvbuceWjEkxNE2d06HKo3Z5UBJYy3TuzPO/D/x5gH+zD9i6sRyQMrME2IHPzmw4+viqycveh3Vl
meB0O7gd9m0NWbYlNXDnzVj5OpxhihzP3XkO+fnotlva9urco2oyOcVqHJP3evbfNUHtdtL3rbkJ
c4k58yX6jvev+AhjRgBldDA4fl5rp4SnNqB3UAXCa1HW78zmifcDXPPclmJbRtbTIdA+UbAvxovj
s+BhXM00zhwH3dpJwFXmoJkMPZLheJUYp+zZixrqODDWuVZv87DpjfZQCMDC6YDiw+nL3uejcWzf
OvPDkKauxSz7apfpN7wdveFp++nfg+r3+7dvq8ki4yNbjQpBFK2OdVdMSpsfSzi5uWH4tksYxTvC
0NbnYRdZjdyGym55El8jh1zqvLWFjKSDx6RE5+EaiWengMAslq1uSzGojK9P5Hmyp1us8P4WLHOw
HQcKPcKhG4bOOCmz4L37+g9kZgETqmv7KoAx9zFrfP9pRD3fO7cva0XrllDc9JcJZrJwbBzvOgA8
Hgk8W/WV3v/9NPTreuzn1vU8iUKyJonG1Eng+/x2CoJB31BmJnnCVUmT0xnJCiJR3K8j7FNxbn8Q
aTfxLwTQ3JNOyH6bAi0WwzW31nBX2DzG3vIhXsmBT9NGD3vT1vu3sd6oPg0Cp8yDjrv1e8ij6N6I
br7baGtOYa0XNAEPjLaAtWe0v7QB6lue2dmn4mWgmVBHXKmiHf+tXA4ASurmEUgLbz/if63omxA8
A3PlxPT7Pcq3zZb8Ok8bIiZWwl6WJcd2niRssY3EU+YtvFFrcuVScWnmW8sZ9JMTORc+l00ddI/w
U84fCCXwHnabO9aCNnosBgHHsIqs/g9AM57zoHlya9pay3Dr3LiXLKwKd+h5exLdklFdM+w4h+Zv
pqQtvdPag7e4OoNaBTxBbqXa++WYw3BVwsrY5M0toPF96/Sa4dsuZ8EEFDu4mXBYF15SRmzpT7vo
mw9O42SL8dqt1rgthqwyY9QevXr/NHfk2jhdmqbW0hb4DQXtWLMq6TV9D/V29DZrm/Xr2gXelZek
S5/CWn4gT2i0SfqmbOjM2EnHawB1mNeXlO8ZOUDR7fbuA9zR62W0AXeL17LHjxmIB6Fb8gkLkeMG
llmBBivvAFd12OgHSJjN4XKaw+DKAn3pI1hBBqAey3bU4B5ZM6Xzbd6r+DRmOTLzSWN630ldABrh
69GJ0XZCaerBpgNGgqh1bz7nU+pW2urbQjq15ROlm+yqFBS5EzTXWVG3gdtlBcyl1303FI+FoQ7a
ioJreBJm40cAZ5xeLgBMf924nwBL0ad9fQwM6H91WERj4jbmNtRoC/0eWCY0vYMwXufTiVNSOS0L
toZugxEaVTmDBz8l92ns3U+J2zsb0DCvBwSyQgwSLJqPAu7Gd51Sc+XF4Xu3fltBCjJMa7bQw2QP
GlUKIaNiy/vo5Na6FaV+Dn557Hu0SqkS91C9fgL60M0cFuS21+PSJGnjGaJp1W8ElPp8Hm78qXeT
ovp/Z6R/uvCD+ovEHpe0ol03HYFAePBSqUqncbFldGsHIoKCIfZx5hFdT4QsH+Apztxez4BsfD0y
7ZjPUx8N+XEw0yMM5KtOjm6bqy2l29p1beCb3cJCVFMAWQb/sPfxlZX3wunpb77VT2NuoM7fUeGH
IFJmLKAaO4gEjsJuY35e7n9qfIdJjzKzoKha4tthaMQIZKIcgLNwa98K05xvqLlgcY5Cq3EHf6Ov
5f24gq1wcGvfilSdDPWQTmF+5MuO3NUzVABXev53OvM3xzNbSxclewBzqqatQDgNzb1PeYwCowZe
ni9wShorCqInSLOT4XEJBGi7HKaZxQYOmSLZTpPO/ancBUBEX3kaE1PVWUhTpzdy3xbd7HG7TLM2
CuiYpD/ACxceE1Ht5qPgx9Yu3OdzCEJgrEqawqg/rmc4FnvMLX3s2wrCcAFjumezKsMF/vmovX9B
weZ65atdCBZb1aOXCSY86abKLQ32gvkMtBzmuPrZoh4gWBIvnDDq4KyoAsyuv3zZulUn+baox9sF
n2oAI8sGevxjDurZwScoDnOKEzurvkNYXVODpToV5Jvi4fszlNJtzG3R5upNoIWR+Xx3l3NzS0M/
02WrGJDlTp23LegGSmdgodr0uMo2wW65dXoAKDQJwu9Of8CWbUrwUHZTC13qsRUlBzXuKPLI6X3f
t1WbuD+A6xFyXQZnE7olnmAbEKVOYn8Ykb5ev0VqIlXPaBwYHFb0KpoKsPPcJKG+LdmMWg1rBj1o
wCOAgAlZ0BV4HvvmNujW1jOyLPP9sJ5LQwAFyTwP1YRr5LsdsmzNJmBtDLTlcC5HyLyKkcnmsU/D
+aNb361tJ1qEAGlymksvR64pAnmupFvsODDk9TelcglG5O3nEoap5GngK/uW+HvqdiaPrB255XhS
HkWkS+rLM1qQ1GUNQM6VdebCNdFWwfQBmwgbw+wEmHxsnlrNKT9tCenlKQL/0Dj+CGuIagO+ewAo
VxmTzDsaEjeHYdVuihjgV19/ANHW6TwnaL1pBnrMIIc55OP2p9PUiazNlXXYvKFnlKUAZehA+dQd
Fa/d1hpbEZOD+DjzOJYlSFvmxNuMgDMOHpRT121J4sbBV97lIsu53ftToNiHHUA4t09qCxL3Fqy0
Ea+Rpcja9MD7tTtAkuomzPdtReKQbumcZrUoPe7JQ7cDjRSKzc25ybf1iHUU9TLoElHSeWoPe8z7
QwbnerftL7QiVgcbnpxlk4ERNuwvuy/Wjx2oelci9tzKb465thyxDsFv1BArl7EMUI9yXuMFCa69
3V1q3QpUEG7wXL3l+Sny8HRuvO9jP7y4zUYrSllAghr8jPQEn6+6LwyQch/ndlWf3Zq34jTox3Dc
fZmfYsEHCBG7NWkfkqAfMrdYtTVaQmUaByeRn3IVFF1O7nrfcfOz5Vkw4prmjaBpHuGwek78D27K
WN/WZoHPQOs2nfLTfrY+YksQAZSYLYXToJPz++xP19HO79t538boCBeum0GKJz9xcxP0bWEWbjm4
1HAeHRMIfrrBe4gG+uzWaytAY9gItTIcoiNJNA+A6etRd90uXH9wa986bQwimDowcdNTNAYrLNQj
Fd2dS/Wu+QmeD4u/WQKIFaQUCPooW+rkxIWnbubaGP6oUr9pStSppvVtw/cF3OS9vnq5vrAs2EKj
ZAOqbASdt/Tzz130khi3U5+tL4r70KxKod2Qvssg/qGx40ODrS4aoe3Na5qmp2RYfXMSufHfKJmz
awbiF4R3vu3OBUE+mRG36QmFKU0xtSOd7/nijVDMKimmaiGmQ/E06EzkaVVkHg4wPfX8w+it4zWz
0ODC8c1We6TdFiYGVJQTz/I2hQ/psC3FEuA/P7ZgTj5G45DjX4YoGJKKiu6l2+lLoPswvqkV1e23
XDZtCZurP1cTwgOzALQOjMZ/D4Pg/zBjv5up1pqfbgQA9m7qcb1cl2E9BD0FKbxkDEt1f2rrlfXF
NHIwjs40dhwI126TQ3o79iJp+QmvMR3jRQ+g+3bb1ptXfw1D8KerwYcgnwGhvu3LUuBkLKYHlgSZ
eGNUvQTJ7epF6QSq9d43Hi38MKdhU8g5FTg9jwnivYjzaWy+CtlyHRTAElN+G+4MHuHHDa9AaXPc
JuDHD2wLu/V9TuliaBEzcKHgDb/RVQ1FkGsviYp8A0+A3QSCJeAlcDx0z7xAMUoPqnao0nH4IAjH
haNLu+wvLvgZtq2nyBwTFCuEhcYIsYMxC6HVvukVqC6gS9XwdcRLfwqanwz8YCniLGnaLwONWP6d
Nxp0KFT/7qPkBSziuu3zWcJ4I3a+rcUApzF1WBaqAnZMUW1blzvyb6T0SL0q4MSxPOUHkyxbzI/E
7LF/H2QmyU8UhFaOcr9p3G6AlhgOaSJM8qbzNc2OPg2X8NCmyYSje8azI0inAy3WqUmmAbLcbgSz
c85xL08PeFZbmxE9mwaZFhlJUhQbGVrVUYq7BjaghOs7fK2xpeCB4jpQ5IHX86PmA/ljAv/6uGz7
mn7XdAeIUcgxZo+7JFnysZ1Imj6GM0inD3vdZro59jsKm8B7X8AZVij6SXX/BmU9Gb6XoFSgc42/
540++bDCxhEeOPKd3WxJuC7fJpDkx+YwGmQQblNUyOYvwZrCwfLQDxHwc03mnb1De90Pi4fSpx3a
VtgupdrocsO3HMdbEuP1ldwmbMjagiUsPyWsHQ5jsi5c4tVj85Q5X0eMuve1YuUisbE9JmOju5d1
Jc2QYTqMRJ+6MFbrYWzaiMBauN36I56u2uxLNofDeJ+vO972QH7U4DwuYkYGqMizOCU4ds9zGIaH
PA7D7jlgmUxOcOVh6/1AlgCpEH+GId8ObcJsGpTk+ZsCTJi3CZz5/F5/I72HQitp0ki8T2MeZMe2
VnH3Dc9bWY+gAVfVHFUHEvIj036TvEDTN/FTt6WoLctHf4zv9tgj7CFoF7b/SYd+1Cizkt4YPU4I
WvCyRbuRW8GDbvrUejzzCfZE1iRxkfIoF4/+PLPgG0DFQLUXdZPzploWY+I7X9Jo/NwtCfDZACX4
sDBogD/N4QceJ/130EYb1hRsYtm3OEwm8QmWBDsY0JTiwIMiiXF7g+oXleH/PHrR97GTZr/lRGzb
C9v9IDiIFpH0vYswzW8aRvbHOfebk0+mrHubSZ0mpZ9R0b6bWLvuTwuqI4gHWQHMJrLj2b46uVXL
PAx/MaT72vsumcKtGkeAX6uJ5IG811OeEsBRw4h8yRIS5X8GC6sf4Tvg3SH3uH9HXQgvuiVujg1c
pbzjSvdsuQN4xOw3cJwKP/c5jfKj6FHA+pxubT88Bk1Ng9sFKOet9Ka2W2/yTfpJlSYr8z/5Sc3q
d+2UN+IgttmDkWbn5woVKDwB/dHsKpZvlL/P/m0oEtF/AO2lHt/qOE/bk9+yMT3Oa2ewdi5xJtsT
ZPGBBNjeJN97GEkMhxpPe8vbdvUllpJ2XIFRjsdZgteLFKe5Zx1csU91owVqU7zUNC9tpvLolgsh
kmKuPZl8A7W9E4dmUGzugPgOah/Aqihcb0FoVfNxXojvHWc1kKAY+n0RX8I5Rw+OwJ4G8MBc0Qvq
NUoW3eqpoRzOPk4FXBB39jgtqGYsYyGXP4i/LQmYfA3AoMAy78kbnLGbHzVCOAWXuCX8kPAlHj9t
E6CecMXiHD55Rcj2nd4uINYuLxughsDMt9OcgjYe7GIZQXafcbZbCqRJjPq+aBPGH8FtkdgQGCyO
8nc9Wjl/SDFrWcZ5gvR4OYD9Hhco6R3iqs+DnJXGNGA4F00wZ/v9GfiNh+kVOLL8xq83XCxQ/ti2
twpoPg9ceUq990nMJDm2UQKEt/JNkB/Tbd+7j9LfAfg1877kleajVx+nhdTbQwji25MfqI6+R3KA
bGA29/2cn4AaaOa7nOHa+7jh6So7RYxiv5trgH6hgo/a9YE3fscO4y6D+QBQcOqhHEWqmi4oudxV
8G72GUeNzRDN8xMFDZzcjNAZdI8j7BHpVJgtAnUJZvTFtMg8uA3CXM1vYzV5w1dC16x/SPpQYY4N
Le/bP8M+2zETOHz+VDmCxG1O+GVrV8acRepDwkxb36mGduEtaqOT/o2WBKC2EstRnxzB1wrrHzv8
tWGEr9ouvlEjbRoov1G+hDmSwXzrru3mTdyIjodQVBMorP1SCaAyCzNvA3mPv5l9NEE7r3/0IA3A
aiAn7RgdJnh2NgcP61N9WGuxvu8AYg9vslygUi8eBiicuZGZd9iEnsEhlOOyoi7IpMEBWaisfUJ3
4/jt/yPty5rkxs1s/4qj3+kBARDLjWk/kMyszKwtS0tpeWGUSiXuKwCC5K+/J2XPTKt6LF37Otod
oZaUrCQJ4PvOd5bFr3l5CDrKMW4sszpw71rEHXcnKByKDVVRty3PODVMV8NYl5Dw4TLeYyRhxSi3
241o3iLbGonP2VFVePRwJxZIqbvx2JDHe0SmmOlIbKHtAVHLOrqc3EsBI4kct9GY2GqscgKTw3xz
eTKWfl0fmF4apEA3Tom95C32t7hmvpruiQ3V+LRNZuBV3Nh5iY4rZ2S543j7i4+VWZBbhC/J+uy+
xsTDv1E1buJpo9W0pB1zkT3g/A+Q+z1bivB0v0npcxRPtt/wMKd83s++Dtr3Mlxte55xz+bTWIFL
fF/NZVEmvCp683EZJI0+tVSuqo2XGe7mA+4Ua/KvHYx2yRlRB1w/9Vzo+vPYjDVFUw4XTZa0FaLe
D620ZkX9VhAl+ngM3IqjsFlwfKDag8+wCKJZpgbOHj1y0msZfEEUwcoTgkO9Om5urN9Jh/d7VxPf
iKRcNozVWtnxDxEFmSZhq8qqBAAGl4jR7KW7oo2MxBwzZICPd0MxFtCph/B8RfNRNf0tawcfNLGA
fvSp6ke77KOw5PN92JEJps0Yzut3XHW+2M8N4pXOIy3YR2UQDZQangE/UmVgxd3aDRmajqny9B5D
S9a9aWpptuuw6sYeGybH2oBoAOxGdVXDeXe6zdpGD0uCSPD8vIIuFSCsvGznN0j4HqGih1ia+gTe
l1mdSB2Ww31tAEzGRZs3446tEGM3ewhswx3S5LsunUhG8STKoglvuRsu8b/CXIofBT5ukSdazRFN
WzeS0MX1tqwfKtXAaiveWkj+3g2Q5rLH3Ij+ZuocKq6kyKsgCStYCa4Jdvc5ll4w+4E6uFkccuEH
nPdyISjTGVTfg41XxgN7LPEjkAfXd1YmNBJjWq+F665qxLSvnyIy+XlPZd2EiLOZ4JMX8hLp9awB
pzw2LNz2GoeRt/EUZZW5c+DB6S5pRSubm9pk671aL6m527Sxa6NUTXYKsUcLjlGUHOm0cWz7vpmD
/FiLLrLvXJOF85tucmGCWcZIP69N5uck8wU/oFxD1GoNjVGPYWo8LVVxKOwAvxQOMT4OW5Zsm9VD
3CNBS6R2IvSQox744FvJrnP4b7Wx0NVokiKkIofRLzq1vueVOCmfr185RF3VLcXSaa+2ymz6dgzo
dCYevsBogZi9yYWiG2qnkE/nORjA9baLTAS8B24xd4HCf5Atg4U9NLy366To+94H+a5GBnkdt+1i
r+e60fe5R+xCWuM1TqLF+YQWWXlA0Ly+cSJfT3m4NJ/XfK7eatZMSUnEQxNN7fuo0p2OczIYcJVc
g7z3eCGl9ibOUe2u+xWRg+tBzDR/FOEynGy1Kp3idRZJu7lt2XdTFZ1WcFH5ex8o+TZvPIOXP3pq
GRyyVs6+iTO8uQreCmtBvpY2W+37KBJijeeyRYp9IsLZr2l5MZE4NuuywWtHTeE6II55HA1FH4No
9yrNxRwGpznkkDJDFO/JaSrCTN+ZYDF2P8McgjxuoqEi0Suf7bXjQ5R/RuXajrvI0oAehnIo+U21
zA0SgvNubtCOD5N6ZK4ZyP3IHBt2cN9YkTUvjCiOfTDr5lNQIIC6SqK1jMqUmKqwsYtKlKLaOlkm
U4MaxccZCxhr4jVaXfm8qIiNN/PSz9sXJJl5lEOFVRHe7gZrKxriCnKqagfrpYxeTaopqwcEww+w
ie44a/dWYt9J0dHk8jheWMW7UbaU3UNyVEXXIF2zMA31EuljCFHZ8q0Eg7+9d8aqgSSrzufiZEbD
iIjhE6Mwxtwq2qwPaI0lRRcM/u12DWDHYF8oOunD26HFknxbo1n1n+qo1keOkHY0yK2Xn0LD6uBz
i0Eo2uSlj5CciclFkeDtQLEUZ27G7m4mt6Rzm0/qg4ARhH1UHnv7R2NGTas0kmOA8yrromB+K/xW
AZQJKJUstjab2kRnrKF3ZlPL+o3DI6L5OpXQ+u1UhfjJN2tTLBouFVE/nREMHtXLrpthCXyly4D2
Z4FVhh2RsGlU2J6KRQJhLjpgQIeKkcIfWF3UpE35NqEEiBshRI7sgB79Byq+akzWebjUIsj+sf6h
stOU+ytd5/X02Jign/d9FVh9NEa7CE9s035KR9os8+daR9Dsi6LW5rP19QgkKydtkOjahdflmGci
GTGwtjdrVfEcj0SW0HgajGaSaZhHFKWjgEvQo9u4VrB3GLObPqdAp7JFvRkZXYH22Gjbhvu1aZp4
QsZrDMlc7hhC6VTV71evojXJEYvrjhszaNAK7YA0Wd8HQ2yd9eZBhl4W32bk4ajdVhNSpMJfztU4
NwgmOWyijb6sSFcsq5j1gc5OyPDmgiem2aoA9ehKgqtlwxt8hRM/lCeLzb560ltZpDjjeXbfUzPt
ymDcHGgzQRYcUd8ymxCAzyYOlB2zBJ5c7D2bLUiLsy/y4aiLy4mBu2VDWAL3fZngRBraxwhzH7Kv
iqKz6RBEpd/NC9QvaPoCAJCbLMLyTlWeoGEu1/oO4gF3bLJSdFiRmTv1BEDHraa5pUeX2eazQrHi
77ram5MdZdcUqVrXJYkibByAYvLsM7xSqjLNW+ydZTXVt9YSFHAbzGv8sZGqSIZtRZgNJEPkUMqJ
NbejZaa5nTJnrt0w9NUTnRZV73pVT+/QdLJdGzAIjfDzCHVcN4kUu2bh/jGCg83LRAVBmD08W0q8
xKgz4sbLds8QVe6SEeV9nyhwV2bkKaoFIwHsmyYZx2lJGoeOEYXNoJcEMqk1j8MCL++41rRJBrCr
oDyAKQ297XVnAa/YYNPtSfo5Kj4ufh63m40va/Ue3jA9vWlF6UqTWDYP5XWvwL2C796ypERUAECz
md9T5F6mcy+XCq4XGSKXO5zz8iEsGJrXzKA1igXyEk9blQULOKljs6U15tRRHmcWyrPnrEOey5HW
KJ3jDM4i6qW3ACFwZqHmR57jQkAq2iy2t9tA6d6+xUSLTjceav7mfvLIGb3jDiZLiVLT4O9bDBy/
8K0L4F6UR7b4UPQ5BGm1HYYGXLuWv2uptmWM1N0i9jVySNAxI28Re988fChK9IhA5My+Nm4NY+wR
S1bGG5C7KK2lKIrmevUSbWYMDVf4GQV2x5Iejeh8vw755h/IMAbyo8/Gzt27udTlSRU6b8td67K6
PM55sYQF9lsafas9qsnP9Zp7FNibHuBEXffj9h44awtOz4yGvF3iBWf5dFgq47Gy6fhIWcH2mKOE
17AYwEGiItiIx50XTr7HevDNThe2gLuOCrvlxivX1Z98iwY2niZgbLdhQEX3MlRa12ndZxN9F9Ct
ne9Wgq7kLuuRovagAEDR7223uxsMY923qDNaHpYwb0jCOcyob3CQ5Tis8yWiPs2EXNSQIIcK1Npk
C0EHezvDOYicBFyQyDVeLFmfnGB8QCweWbpbPQCOisXAPLzEh2J6IRErizu6ZR0YdhmpuwNM3QN6
hqZQij5BQtLmMRvp1mHvGdzj9iDeDG0C8DhyXzrfmgDhgZtVx6BB1/iRNO2I0l2gvkvDSQ8VhJqo
M9s7B5ikTqA9sMbFMMwJ6TURNEINHdmgO5TgIMxfPF21wbcSmb3yeal8OkXDUO8axtSYUqS12Doe
p3Yt9ih6G32dcZiHgZjYXKKzkCTWp1VR6uWUWZDWE6h8ch2l8BEgBp7jWYtZL8aEfX4S88I2bM12
4Afskz0m2SOOsBhwU1jHEFNuVTq2nWv2fHHh+CLLqG4ClEghtwxZsHCa+TbUbQOtU43pkTXJ3OI4
5EnQTPpK0IGuy7EOFVOP8FNu7c3lnVsGfPGSVzypwoX195Esm+VDgG+jg7gILevd/uL0jLp7VtvM
79ylUbjOgr5ecMaASwrzpTXL8/u1DQ1qsskxQWb0ZGjNZQJIOUJRTkyru+dyxZYNqtEqW/Iy2TkY
9w7Gr6gLscwBmyPJpZ9ORvdO3UdFNec4EVW1fa0LgK6fq8r39Z7nvAs87u7AOuQUi6l84KhqcDRQ
LXm0H7C1jy/FwCOvYhtqOBl7yZ16FwKGKBGNApjTYkzCXf04BK4Pzn0OXPthvtTjkK2vqqGJnEd4
/kJSNkzNsWgB7+Ml4QPbTxL1ndghY9CN11DH5ZFPNkDlPQr6cpKlTEHisuraDwDMb1BEKHFTO87N
266p6ukkc+b7Y+CQI/4ZU5eMJBhnCQhe+jZwcSOpD256Agebh8AZV34MNmT2JRoFQLdbXaumu9JY
iEDaiMj53daAYZUoYoBll6zpYJAy5YF9VsIM2TvmTZHQDt7/1bydgg3R1hP6pb5ojn7I2RqjzKgA
VsjFusOKwRI7TAAT/VVTi408AjyJolNZY+CRDKTFcHwHrS2Z1OUM39DCX4CDYD9OlLqEibYKYqy5
WzGYlWOkEsEjYU9C0I7HfRmEgLVFByR7jRvEj6l4HZchSqdCRvxgF6e3w8CXgHSwO6PeaUAXOXLE
eqfD6iYKJ2MeIwPH8ReZc9feEECAct9EhdNvvQcCnTa5qnIo90CtPJdd14jrLG+6+q1XuDHXK1W1
ORGHuJnbGT8rRdr3ukXnysk2Py0V5ojvUc+W2ZwQJ9ZyTKtetUDnOPzLSpI4LOYhSGAAIdYhxbhD
Kr2vQWy92PvKT/DfIyZMtIZ9Y7trgXgbd5Stn3BjrayG6bxMuGkYDeFNQOA3lXp9y3DbITzSUVFv
7wESZ8t+xkre622TN+gVRHBNg0xjsiUInN3oZVqh6BWphBiu6kqO0c3W9FAlh3Tt7SdfOg3ngtrB
P2JvEeK8FnHoRSQxyqEgJJHRqDkR6N/M53bmip57mHAYur/YoIZo3ZYIwedq2vRcJbr1vk7Xdrqk
rVkj7qIp492RQ+XqD2M3OJbm8zp0N9TAZQVIEMFYqV8n6fYlsMowDkwYBnuMYmyZNirXqK6H0Qwy
Fqwt2dMikbB+nW15tbyBXQG3gBiLbNq+si5i+Zeh7klzJAzyvCMBuDXeQlE/2XcN7JqL930X8eUm
5IFZv61jVA0365oHBjjGQlWCCgbgOGA0Bwi5NAZEuNHyW0da4xO7IlTzOOFHqFK3UVon4I0LjAY5
v7D9ZrXXIFreNTNSc98TX+fmdrJb2J0kIuFQF+AbZtABaLsiNd1IXn0BmhGwtIpUMBhYjaIQS0yH
t73dAXuvAQ5gI710M/5Sj+hgmlmyBkE4YbGocYKUYIgud1AP6MrzmEyRvjdybgJI8UtZfnWX8/Gr
dLAWgM46yo9jr1GKEOx3zVs2TdRi7eVRO9p4UAaKY3TSCFGSBSlJymgUgHrC8jG7o4W0fo9tFD6B
c9OV84utlmG56TfZRh9QDAi+xNVYudO6ym35oGQ7zPc4tXN2MChX4haOJ2OMoJz8ggkOy4wzF3Oa
M4pjLU+mAAv/DnhwCzE4ogE2dPBjjeY8Qqgjj+wTxJajiiG6oX63iKEGODGNxRtMg8M8nWcEFr+p
wPrDuYj8Cfga6lll+lEORIP42hHA9vNVl01jb+MSWjge9wrjUpZgxDe5F/TLOTAq9KXEPqEp28og
FhYD4yqOsMtaQCVNDyVEDAP3wef7BZJGBOd0CxfFJ6iPVzfFziPgZbxq0XKUVeJHeGv7E/rhJQrT
iRWYWKc/H6NfuDT/ywz9td9IDuBxKYNJ7nsEOzZpCUr1LXhUY4LjGaA6EGb1C9H1P+GVfGcZ/IHN
M41mNZwxsYc2epRv7dpnLh1ylDUQuKLyTwiU8A2KkGXtfiHk/CfEku9ijj9csgJVBpsHjfZCIZ7A
woFjNwJB+cUX+mef/oqIMyDczMhCR5iHtl/qKXz0asj+PR7ea28iVGVjO+RZtF+RgBAX03oswav4
Nz/8FW/ChqHteieiPZCVHcYDZZyF6Kd//kL9s7vyiimXLXNpI12KfU4Cgy18ztDnYbP/tz79tU0L
rQeGmTfuCzoD2JRajcC9rX/78w//J2/oa5cWMYWtH5YKr0shNf1qurL1CRErRcSKou0QDw7E1AMo
9tHwbyWVQaX4I8WtULmXsK+I9kiGjD7wcTJ3VQg04PsX+o/n5f/kL/357+vY/O0/8evnflinMi/s
q1/+7V3f4p//vPyd//4zP/6Nv1299HdP7Yt5/Yd++Dv43H9cN32yTz/8YodCx64P7mVa37wY19jv
n4+f8PIn/19/8y8v3z/l3Tq8/P7bM1A6e/k0GG91v/3jt45ff/8tvNDS/uOPn/+P37x8gd9/Oz0N
T3/+8y9PxuKvRuyvWnF20Z/6l+//hdK/agzJwe0mYYSW6re/dMhULH7/jUd/hYkaCaVSSDJCQ4Sl
Ynp3+S1K/sovCJ8m8I7Fziv4b//14/zwQP7nAf2lc+25Lztrfv8Np90PG7DE52uFt0qzEFYjRLxm
fHVQ3rl1rruzJmj8VNBjtF7jaIGt4bLvl3BLUBoDJrL+Pbxs7xCSma1X0yde9mkTCTg09DeOPIlm
jMHruTgfwlkCU18jTnVb7vdbs90tsNM1QBiy8kHT7OBX6VNKarQWS9Cmg2kX8ASiDExrUI2y1iMa
IaqeMAgIkJEQlDufgxDEOQHw1bZRAocCjL51wZImyfKy+bitBbJ3KvoV8WQtmECTiFV+b3J7XVb9
s90msm9XDKk2JqGtH95SlIGJK/ic2EkzqJzoB9Wvz5y2/KBrWdwFTdHsTD83H+Ax2N4yE7pDhaTQ
+lydhdIHq/Obrb3J+ZRihnLUGyYJ+ZsApemV9Dj7uylsUlIvwW7L848YGW2xHYBBts+6LzAIOrEG
oCAGkDrRDKjdiIINDSF/dnU3gDAfAZU1HoNftnYJBrJxlkEFcPRdEKSBBErgS5DKvEj7EfU4fQbx
qUJZGxIGrGZhVQwTZkwHTR8eOgwXHTYs9m0Ipukeo1JwPALGPwZT8NTCihTTv5rvuCFhgkqzghNv
+xVC5iw2eUYB6rM+XvmWX1GyhAnP5ilB6Eawz7b+eXaLSre81zjdKnMy69ikixjHeELfmQ6XSHjS
kfK29cbvPOz0UrBHaJLNZnwH1Ky6d8pIhKZwwGDBXNxAGqbS0NYf89GbVAbNF2j627jGnHFv5wx9
3Fy5/ZbNzUfBdYiVH7Z3vcFr64bxczOvgCbXrkpD8I5vmF8kupD+Swj6d+JW+alrIKNGVAugE4Dr
u4qBuietK/a0id7i4ZUJRrD5yXLU/nIUy0Fq+QA7G9STQ5PtRt6TZI7W/m1Wy/xqqfX7iBH04q2F
N2EFWkeOIj5VHpjpBt+SM7GZ2pti5dcd9/kn5iO5s5iJp2OHkzBBlbulpHXlE+ZMmLbOl5fc1fxa
jp1An9OomHWk2iF0D1Y0BvxBKDQa3AMjEpSRLDYjnCNRsPGbrGphIrBMSww93RCXA0pVA0Zh3AcO
A4NczruyGrsIgNc4f4Pd2HzbCuaBdW6S7mqf9bvQwHFbyX0Z7jHH9nMc1luWAvMs7gM8yF1ZT8CA
gwDEpBLgbr1hrkR1IPcmkFivIQefTApQ5hABCobwzA5NtqnEcjA0wglxIU0RIt8j3HTiCIK+EJ48
XYdmmXaiAmAXAxWhKfZGn/T9BCig5iTuxNbs5mKxSQV/7FSVjTsWlJoEFTRgQJflO5v37LjoqUuC
eQiTlbVZgpgyHtczOmGZz+87xE8l5cweReCLCxaynrjCLjYt4kNtaXi19KFM0GZ8kzw3qZ09nMEx
YY4xW78H+TtIOPK8dxqMsbviIufkXe7TPPdNMm662oWhDuOyFJc5RKBg6t2Pt03fwElFV2saOcDA
Zbi0OzpnmDVr6uIia8pT13dYJ9K38ZTnG2h3EM65Eeu3wzgkXnPA1KItn/wFvq8BP5xyfN24DqZ1
r8jUHWjWzMfWbZ8UpuvgYmlQleYNrifLVOOJgrmkYCu/mwYjDzOFOeZYYYL1h7PtH4fJHw+Pi1b9
f2r3vx8dGqEqVOD0CsFk/rGICLqhHjGG7s5Ss+tWuzTCSiCDSjVoEJnIbdKH2S+K3u8V6A8XjSIN
hQ/VgoeMstcXrf1Qk3FZwjPv0R6OVYJxBbaIr9bjzoD60pq3hO2UfGBYT6z414IY8Z0joXV4IQOH
wAglTt8ftAH1QAYXZhk5VxekLq7wIv78pv7pPBYQZwoguIKhMFCvrRMwP9F46yQ7T3X1OSirjyPj
4MtadvXz6/zYeOGLCCII1iXAYonLvaaSj01bSXgyROcOiUHrnPrjsDRpUfxLLdD3yygtYM8NBuvl
kq/ekSzssn6EUuM8kwz2Fc+k+IVw5X+5X3+8wGsziLXVPR0pLmDYLSgPFX+o2qef36of6/Lv30FT
ghcdjCSKivuyDv7QznlKRWDhp3J2SIMp5mu++XjhD4R/G4rnn1/qx+7l75fiePxcSEkEe51shdvV
kL4M9XlkJ9/t9b9mfnX5/BBWB5cylOLLyNfSFpoBojcIRToHINVsKQqNn//8f75VgKo1SlcNOwAR
vRanD6GgYbDV/QMG7a3d6wv78ooNCXg2P7/Qnx878kQ1/PtDfJuIvJaSV1g/YH3N1YPSoDAEBmT2
9dPk1ZefX+bPqwS5qFgnAkd5yPHvHx+91K4sW1aUD9S+YdtjniOSxj0X46/8IV/fNy4jGoVIeUJY
RKQwEP7xOjlDPeWhWDgXw23T3M9uL5d4zRIT/MKr4fV9w4UiDtprSCXwWfFaZbOCpxSuKi/PsmkT
2jwF5dua/2qPvvTaf9yjcREtKFRRkiismNeQy8wneJoqELNg/BcT5+IV+6V+KJubjsynVrpERVVS
ZY8/f1ivFw+X4tItYQPF0uH09TtRdOiia8Gr85i47KULfnXefVch/vi9UFcqWDbhyMP/X6MjJRJE
1q2oqvOSQ5Fg57m/hd1YiFpCDgklmdu1F4QbDilkB4KXhRyBsM/UYQO3Qf+RgrsUg5XfJ3Ssooe2
a+fjSsTLArOFc9nrFkw1K6/gYy53IcJV4HeBEsIUG5R5OGnzWJUokEHgquOhVmxndJTdqzm0MfT3
2160WXToaeR/gRH8+ZW5fGtOGQVdmUfy1RqooVBRAygY554c9HjS/V1Yn//lJ4dLYM0qGkqqX7sT
NL2emBd5de5uInQ0v0JtXq9ivBgRxglYVvrSb78WJA9A43QU4ib31W3BvgXu24UohqjzX+x+f34B
JVp2TijnQgBTfbWKTVsthfajO0OeEqt3GJP9f17g8kX/cBJhYBE04eUCC4mnNR5+Fb6NzY3+ae3i
VCARxf9ChqPoFUhXCVaRPBjlvawx0mo6WLuDcFgeLAUnv1/gDNmgpv9IK8zVQPngVx5wOIlpoTO8
vl7GXQj+HdrqfB7n3VIBh9tg3bsfyuI5MkycEQDvTgUIydleePqJkAoklgXFVgpfNH6c+hnQPXpV
QAue3pGyWhLjYAs0KT+muYnUNTjZElQyZ3p6jEjjd8hI8Hdzb9t3hS6Hq9UvTZ6Ab/FtGReQBzu4
c50kG6AJi2a0+JVa9hNIxgl4s3WaB9N7qFDmIjatQSzjjFoeTLh+86d6480eZK4B1XthIW0aPg2L
jq5maJ8wDtT4BLrou5IULRzppjLpIc9dY4JNFrR5m31gYIKDwHtJ8ZO8uDXNCGCFzf29gl/JG1mT
Ht45Rn1G1gjUOdBxQdyrtvE9H5fxtuCtOEmRTztnYBhVd3BLLGnBv5R4qieF0AMwkmA4GTVKfgU4
6JMFesk0HzzZLYBMklWF+Y4JRY5KoSEJMHbdT2p9bkuMBEw3f5Jgg6e8dnanL+y/Zi3Gq6nEYJLm
xRtCh495Ae42M4vYV7BdTTwG6de5yaFjGOcaXEWGCUg/NrhTGR9uiQm6nRXzmCwKJuLozaCNaAt9
2zd8uxvLudvbaKxiBzlZmk/reBjzATlypbToTzmmO/nkDv1cwy4ZNAhw0WzuQHKGLkGDNXA78ro5
jg0FjqAa9RAi0kNALUGrw9bZx9CSKUHcY703DGx9GpAxzkdljwgt0ddh4/hNOHlyMwkfxXUTbSeU
dPoqyopyL+ZmABpFFHpzHVT7wAyKv1QuukVruYLjS0AaJ3X/RnDC8co4/iLRsPJdcRm8mHb7iDzZ
7LioyZ/WiHGouAzY7LPe3vRMj9eQgPlvuVNf5ha52fADEnujsd9DnbiAozUE99au20PtozpRuSgO
sE6sd6pf2L0SS4hnKtk94BVxrKRh+6IXaD0kMiNEPrK0i/DXQOF91AtY6BBCzaASLMWehbL9phWj
8RD5KmmRHrKDOlFco31Sxy2cmlMNqg/iutbh2CEQD/py2GMJCwaBqfh8vAgZ3iBJoi2Tghv2MIHB
gtmwwrw8iCA0yeYM3Kt82DUbrAy1VJAR1QY8ujVyycVzaoJEc9cxSFUsH8zBEXDXwzyAwiqo2isg
ffkL5nwTCHSsgBiwXWNZO3gAluOTWq3adRF56MXWpRGGqMcid/1dANL8sebFvFP5GkFOpPQRXeh6
M20hutwhZEcA2Tn+sCBp2Nst3SZRxmJ1vor5BgFaxySYk7DXudajnOI1dNU+zGFD0k/gtfYD8Iuh
b5NKtCHwobU8jYaL1GXrCVKmrnpqxXsgJndoCfIky8r+RqCguqnZAKgKqRH7HE8wVnBAr7p3ykcp
NEq7fKku/b0vdzOrv6I8emuZsAF2zJ5/pvkypdLM7yEJA2mgy8Ij+GxQksJJ+R58wexQgn0Rhxhk
nSJw+nfCV8VxAm57aHvESIJHa2/dOmyXwWef+gaeNqCJIhE3sM38MA3uGbSUMvWZVWcgQACp+MTT
gSHNpDSC3a7BUh2Z7UnMmasOrgn0zjfQOpJMFonqpjltRKQL8IkXWDS0a/Rm6esAY113u+ZEHCeL
nSy0AXkC2dpcg48Kw0Jss0ighL4A1S20ScWKdTprkIPF2O6aph32tM37PQHCFiPHsD+HHrAcxtLN
oROduJ3naNsX4/h1qwZ9o6sA6rKSAGEodR33Ya9Prs8+grwEVjr55BG+Do3coGLIcct9NIc5Rpvd
M52JSzbKt8Rbhc2ybuovy9qawwLx90M4+vllw5S6SJjjlzhLN7+bh7G6xrY4Hq3J6js5hMN93qNX
8nVVXq26fBM6OeyGrVkSFEdvIx/OB/j4Y5gJfvMReBFJzAW6dUWlr5AvseyCri/3jq0VFJ8Yy/oA
9xV8Bv2pXLtp11d5e4SwaDhwseSfwsXKnehrcKOpq85eYIBdDtmYMDgfxluUO0ic5jZZBl5CjESL
IEGE7hh3wSDf+UHkSdNn5mDo5RjMsN8lEZgVSQO208dwrSMalyrw2O5xPsSrhT30/yXtzHYjR7It
+0UESOP8ysFHyTWGQhEvhIYIGud5/Pq7mLcbXVIUQkh0AVVIJAqiO91oPHbO3mvjLdzlamsdAPhn
D26Ft8Ez8yWhHRipp7WZ1Uuf31a0olK6ufb01hW2ituQnk+bNsaepu99gwN1h/Z23GnIBxm+Tb/K
Cn33hKHo1KZFhUFDU68Rkw3sZw3OD8Jj/D6Vv3CSsMStzXwUlepBkSVOC6VAhmIqye1s668APON3
MU5KoHdRd+PYafWKJcBMPWkpSaCIub7YqS7Yvs18X+hjd0RxoPmKNqXn2VG5dQN1xFClbwOJw3rY
dppuBpgHszvpQKBHLpjGe8bbifB4kzeBCkNxX4gUc4k7GqNX4i7cVdQYl4pSIbRLPfeRjTde47b2
HnZpulML+UYvb/GMuRGnVMHp0FbadVXFrypfAvNIRzd7oZtdbkl9xeCBbdrcg3r1gB5YYmHKeYeX
0A99M7L6u9IeJPZuU71oSZ+fHQbVODfNxWH2WLieik8FQWbRGydFYnXrZhsdVwTclDXf3c058/w4
IvYBAwvphYh/8Nmhvu8GtfN1Ur9DuxqT54lTxrHYWrlVK/nTpvipLn2MBrDCYsrIIUQlr6HqW/Ad
jHIKmhEL4Nilv1Mjal+kqf2atv9OZhuwcPqT7EhA8Vu0qddmPL2kFiMhuGkouxyRH+a2yX8x3ML3
ggPFo9P2hjPqpZp05WXklLwbDMBtSqaKxy1WAn45QQEeTYX2kmYAyMtonILc1ePDaJDVYPfO5CfI
ov0pqTs/cRbF7zDGhpgJ88BpS8qNblxuh1x9ifFATZ6M21dNX38ZZqkcaea1PVnz84IMwE7OM1Pp
0ML95k/W+KrnNt9Zndg8eiy+PkITXpnKOF2gNJuejn8hWMQ4l4FSV84eO+kNmvqLzhypV42wNZ7a
+BnhT5hgRfeUyY69aTTmG/wcVhAN9W+lWH+1itLT3e0Qvmg6wncYjmcqj2pXuBZikcES3lJNQ9Ch
LwK6aTPcttrRNwCJhqadKtcpR56gISDzQF2cXVfsPBfGaSVCWfqxOOGRwFdqVPnKYjU/mCmolFbI
yfbgfKb9CFAi4EAQB0UaLbsBEfhR103NR8/0s9Sy/ADoLvMHBIUnPdMH0N2Fe2p6S+XNGXPbBJgD
PVmcXT6b695YIyJ7SLPcJbn1pqebNEdl0u+kg3Wuosnca2Yjv0EsG71ap4DPwN4dMVDQ1WcQ5lmr
615Jxb60br76VbkqT3G+GOHAGOcpAT/Mo8o8s+FVS+88JQvghNcPRWO2WHy0eT4hSUfd3RjO/eLQ
xhe6MtNSmfHDG/1bCUkBf+FqXCe58WJplF9Joc3e5qTFxEgOyCFx8sGjVKqCtTbqAKsKYrVyMA9x
YfWvRBFHFyRWzZVcasxCRa3dtwZFrcbez0tXHrF63LHijEDtXOcGO3V2m3fUsdZcfZtly7LpkBLD
9W6PZat/r50e4LEs5rCNyndkUH1ouVhSMSQke2fzW3ttJ4egKozlJm8IT7ONLvfUOhlDOUXLUasw
Rfo5DIEndC44wAyNswwznpbuURWdpcDmzXM2IOHWR6juYxvdWvk4XY+xGV+z0S2HscnxHJkpfLQG
CTWVYbXT6oTEzxilIrt+1F8nDQ48va2tY4YTDCWxWpa2Z2Bivu863XwryiwNixryOkPM4XFjrvLW
bMZ9YdfOY8VaCR1yWmPfMOuBH1GYx6pT0eVyZDrhUDf3Xcdj2KDjPWmq847LwAqbkoEv3g7JK0bK
AJ5HvKNKMMMS2aUXGZigDCNxg2UVh2htoZAmFU7pvqqvIQfwxFpACZfukoveXyI5Mvprkt3cLK8Z
nRwvTevlgF/rl1k467Xbsfb7SrpHmZjysswm7uKxLDy7pZbUjVHZyaLcCK8i9kXdiYARl0S2n4r1
YcaefxNFI1OudXGnYES1dhhwrL/p69zvdIJx9s2Kyduso/SQL9r4mpQ6UlG1ikORqcOhycvl1tHl
8pSCYTk1K2IrQ1lTz4XIco1BBNHeYqC4XUb3Obea9BsaOgwLdj9PgVQUogc4fO0Zu9th4ur3plyq
mIHsTJRuZGb3ulYfcPXSO9KIWuX55RhW7Snd5Ml09AKcF1G4nAuj55FR2I79s9ybejcFZYf/VC8T
elyTshAcMTRejwNrV6vrA8cxi4E3GjfuHAkUESXeYYmYVK6JNr3g/rU29V13s5bI1nRtSfE4cl5W
tfgtbtwHpruKB3qj8yKSnA65nprXo92k9xZr6YhuMd4bHe8vCtX0AnV/vjSraRDkO/9IOgaHJdVl
KAex7F2rrcOV+IIQz7P04a9QEGYDxgQzt05IQ7sgsShMoazoKBo1Eibr4jjxGO8tZXWCKdGKXcue
ifzOuEu0eDpKB5ZHnk/t2VLnbDd2GqoHOYorGzkAjqRYXqrSau9KkesnrSwxRFpQQUVlaUHe5eWh
rfn9mnTGRi0TEnpLi4zYlWYa9orK/VHL5JdSqZ1X1aZ5KBTsAxk+DZJfRz/XjO8EfOSHBliBp+KV
OgsMARw+3SeOW8z3RyqpsZduKLoRYsvaaEE04uFaI90IxUrVvoUtHFOh1L4hBjYJR2cnSLgvpZFo
QWUbwJBjTWXsYyFNWB9RJlKXmbyr43adrlN3pAnZme4JYaP1zQAXszdjUoYS4CC+0VTTAbNO7ad4
a/czhjUvWpU6dAbF/Db3BVrEZI1htmjvSA4yv3Zd46pI89clMtvjSDaVr6/RfIPqbN6r2fRrsAf3
stQKymOGDOyR1Qz2CWWobNnspZKW50q33QMa7imEVi79brEJaIxSzlPScE7jYBvPMBOAtCbC/CHc
ASdRFhX33LiYWz5nb82sbMui+GmM+sx+pV94TqwreKUZ0CO1DwWKb+zDeu0NlaUHbcX5VNbY5kn5
BOZSYZkcHA5yDaIAzqUJ6NDNSB+PQ87MmC1GTByi515hcmyviOkx+nnW2P+K4NrgMx0sQAesB8OJ
nbAb3OEcTUN8cDWsW0NspacqnrKdk5BtyJhBqbTuqDalOPBg+MlkHNEImDd6lhWPirOS19nXT5nb
RqFR4k2vo9VCf5OkO8JO+AZaTgMeNFhoK51xrFPt2ZAxHQNKuB3OJ+zLdYaIFW6KP2fqdF3T2eRN
JZ6ztlVCNS06xs36tKfLL3b0r+mp25WY97TDsNlXpeSmclo+Tmq2bbAKoX1ahgmrRzsCUbXE275V
qtLItkIV4/XaIS2YVHOT8LOBV0KlPQgtxhSxcrSr4bfemR0S4yEL2tzuwk5bVS9zMBBno5HdVyk1
lI0DcC9RRB+Vaen2XTWVh2Ko4oPVIF4eDbcNC3fsr/kKCC9nI78mW027mqO5f0lT7QdKgd535h4U
g1EuAW4jrHMG9oZG2sYesBNH9yheDnSxOL0nkgn+GhdXbifrxypOqxtmw78rjcOT1qAftUb0Tv2E
nsU10vLA53T9AmMSmKyMuzBV7UXUuEJN2+1uk7bLzpMxvNr8h+2NDkoukuyGcwzk89GJL8myZhRE
uPaPDUipHUYP95DVXXXGogHApEdJJSNuN9Lj9GSLwn52Y1W89Ku+hFjRBm/tFuSJjW6DhuDBTGVt
s2FjJb2K4ij269mkq8bG7Bn1+M3RiG0vmxQaTtvj0O6W4mhzl24YVvAcOGmL2r7R7ureQSmzdioF
ZpTsJ/xuoaKp6C2jwd2NvdN5BppknxYnoabrMBysOB93TeL8aAzR70v6YrdEFM2hmzT6bhasXcT/
8iY1k3FfRbO2x2rNq4qz3c7Gphwip8C6aAKjoux5JhCoOgj0N9hwuQy2J3kXG1p11NGnXKOwwZ2k
T81xnYWFVGTMd04/I1uSyB6iOsmOEUQBP02dLBgWYaDgSKDjGMxxqmLAgzXRWSj7QtvVC22H0qnb
dzxr8oFogTKwWKgeo2xepMnWROa4OPlKq+9WSYtj2kulDniZJT4JEBXAJ92bQByQMpyLq2zMgUvZ
Gk0AlLVUc3FZnrGuiF08aM+ZbFQ/TqPNDNIPXjKtRK1lCngWCdQC2ELpWeg9roQq5pMtSTmMOAqF
tV3VV8LpOzKYjXJfbdgR07Cq6zVXp6C3rcxvQAXdSuROhynmvb4q5a81zoojG+2wwz7QA08cllNq
wFSKezx9dtzne37I6DDG21nR7ED0AEF61vPRCQobw5HUrfmEwKk6QYMRjw2Zu/zhGBGUI1Vi7btX
mucqHZhV8WJ06B44qTX2gGhsol9eTYOSafvByGBMwDDyWpHXNIbbJxXfTrBwngqXOY08hSH2MdZd
7X5aWq/TjMkjOm8CikTRphkb78pxF59jZE+Pj+N7zqn4e7GK+arWlUeQZWPY2RiL6pg0YydCWxSr
NsANp6MxtTZvRk7vgLGxHU5qo3llura3W4/fdzGIrB54jl+T7AvaTyojTL1aUj8ZsviQYfUPGqNR
vkecGK5ES28yIcYhoLxWN0iGsWvp1SHpv1VLsEGG8uqATvYUo3PDNoEnOWq1daGRKWlh8eMaurJc
S424H2UkNw2vtH2cC3t4xDqENDFRh/OcqMa+02PCYuZy9LO2gQSsYjucRb94upPUgauLxkcVzuqw
huQ8VYTXjAVwOBzJ7XOSoUFrc619GJoSz9LQOfBc8my4rkyhBDhNdV9RKvHEGGbEWUAh6JVVEzNe
KE3apXg1owIFklt5WZ/nt/CJvrfjNgWYVjxhktC+VUztle3SOCmdqX3PIBPegDZobkTFcRYP/rR3
1uQpXSOoC3Aq4YOXFgLzaCbqAQaOHdg0ccNSUOoYQ1x9M4xSYGlXnZ6V4sbeHMFzmBzabr1ZqZdy
dl8WbbX2TTppNKZyykLYTYGJde2sTesKR8Fu9jBTxt3Ewd6n7ap6nbJkO90ps6s5FW8SXA9CVRMT
2DJKHKcJXL3Zgx9R37SQ4n4MWaVcBpMqq59xWah4czwenOhW58jISTnX7jp819JvbfplNBHgXUmC
ih28eOc+saYLsqlu11bd+r1j6d70WLUlh0THQZ5Yf2/GEpmW1taPBsM8A2FBhICCeQUvG91M8hcn
VcVRi+R0Y1FweaQfjYdIrkpgdon203EL9TfHxB9mFk0X5m/qT3hq6VNqVQNWOHqtJwsEkCeELe8b
enF7or0fDS0B7EgIBHuIs9Nwa11YeE96V+Hp1KaheFRxZ3uGhKeBNWOF+geAb5+TiWQG1ZLXuOEB
zlHqsFaKFF7h0NrmDafMdzbE4SbSEw2WXn/PDFEect4ENHcpGwj0Nbyxoj0GBgUfPo71wO2xALUp
hAOGbFrQrFZ2lXfiXZ2S/MzxkulOE403rZpwJm1gb8mONmIkjcirm+kV+YkVSrOQe7gOIzL5XFOu
FoYPgYPcNuhYKbfpRBth7MyRszQ9AM1IqKnSVr8q1GV80Vbey5kRm6+2FalMH4pxvgH9oIS1LsVJ
04G3qLmCNFahZ93RGG39AsrqTltc9fdaTJovXZHfiyxPH5JGNt8sfD7Xelase6oKjLad2//omdUL
Ownzn4o2rwcl7cejVBu98KYZlkmSRpK3UzK89lpuHOkxT7c5mV0AfCbdPbEj5X5mt/K7m2T1SV+H
/jzxfvSBC22mWkfBdMZEGGf5QWD6AWGYuiGHsZbmlJJi/qnKxa9qoZ9BdXX72kl7vyZvifo/s/cF
HBJ/iLHdBC7wpW+D5qSCwRkN2taWEAcEMSy902t7JOaOV5HwGuAHd34py9jvrCra3tGcucT2P2VS
KdAlKr6vztyszuqfkd5rB7xg76T7rScmhM+zuz4BYXi3FZVW9SAdffDnBr4eZb5ZfXOwM1bVrPZ7
lipJiQrK5GnuoQiqtAueGkUz3tNGLEmABd65ijKpUz7Qv6oSq+Cln8VXHdjkuyVfC+ZbjX1yLG+Z
huvEEfVeJdb0ms+0es2cIsMWRZP5iu2gUsqQS3drNHEmYr2guUhjHYRRNi/7np9ob0Xx+EOmenpF
YinhPR0jmlJDxpkUVh7ozAgvdDlWCF7WGMPgYAqJS64qmNm5yvfKUgCKW53h04/D5hRX7S5hhLwb
tZI5olTXwIh6GTqKlOcIEeBJlXF8kBEdFLyiDScaG3jZpDF2KTNWJPOQO7iA46FuFg4yRpHdcyBD
9NoY4252relgalTRRiRggBiGvSv6KN5VxbgymmcPGPIVFyckQAyB1QrxS48QLwuq/tjI/TF2ACdl
OijPLLKCcaKzNOtO59vvUXGXKj/Gpl54k0t6b3qTctx229+J4q4gWmJD0OGGVOe3W72mlzGu/Hx9
wWaivtPkVnv+3tI+jOAYwmGIZz8jaGAns37i5FCQB6DK9rqPcgZQyyQCxUEKZ3e2ebbBWPqG1RN3
yQuKeXfyzllbBJBRUL1uRVrnFm2Q4Hrd68xofLVm6qT2ywvJHRyzC/ibzAJdDOyYa1EN98PyOmlE
VbTtBn0Z4wfee8ZTtBkJ6L9m37nr2pvbFLAl2wbFQqYnnNfAyDEkZe+qurfcsrNbnSlTWMwgtTJX
y++XwTWfs76Yn5TO7JtgnOnBunEugg7vnYersPOanhaynVnPZleR4FNyenahoYJIGcUZXANBGokC
PcexGUZyIALR0tsbs7LGi6sy0HlRIJ/IXVopNiYz+ADBnM0/CUh1EMamFfF4nTUWlKqZ7s0UIZdB
H5EQUzjUQqODqFntTjhTfyApsecDDOOhiKf4hLTewKdsi+cl10zVS6VBseLa083QYFfG/SvPVqyr
P5XcoGIyu6jamSURpKw5PZh1ge2X88sjsFITDFbhnJfBRHHgaNV3t2Ulp+ayBItloIGPVMLkVKbZ
g5zSU6HWgsEj0nus5RhVFd3e9YauhcpU9Xs+zbxflIFYBzzj39ty81KqkXFKF6N+yCHiPcaFpNpP
cb1acRxzXO5fgcMOuFHKwt+0uwEy5fEs667cpVpfoK5PJK5wMs9ZsBRNNpPrykuG1uwDu17yR2XJ
UwyownmVkZFSA8zj77pOqh0H+WlfzFr2gPHfPWhqk7zOGeBO8J7jnobbxCGy6MM1qmGuMSm9Z8jI
SBW/P85wt9JEhkhdvRlExHtAHVHj62uy3NEPZ1SL11PglE6gvdIdYGG2mF/waVMlLs7eNOtm5w46
+C56H2S6KPpypjW4BqO0GdoNxrIz9fyiI1K+gVlnYnTR38G8qVSK9K8nvezP+lpAhKOzyxiq2sQ3
ivmmDgXtzdpWaQtCt8FwHNpyWluMN+ovSd0PkFKJfV2AAbdhtaxq6clx8sfEtLwRXzKn1RkTT6/Q
/KniKH0g8My+z/IpfaczNww7s16TW4aKyPR5XPbjAKcOGTLAW5a49F183F6lt/KSM9SjDb+qxzyn
Ta5VuQttI+vuymYU4BMGcZuoOgPK2roZKXvuTA5uDQqcnJCrgUcVZ3O5FcFqKFS9OVZZ3oZaewCI
c44TPEbZtPCgyKJeAktXIdTnfUFz1NYabCvMLK6SEnRD0cgCqGlUvRsQkhipKPrZqoT1Q45kQyxx
3lF2bNUbRcqOQQADOztWQwbE7qnXeiMYGTVJC9IEde3S+HXLdlJDRWvSmNwpdIpJzKNuVLq4YTYh
fhQcu2ACrBTv3cYEZc6BdCA3E3A4ljMtT3XddwcBzAvqHmb9fSE36kmrKZcsGRBi2bINlR6W32Th
s6kqk3sR6Uu/N9s+/w0FLHqOOrHepWliPRGLSNcqjRX6jjWTh9y+xzttwI5J2S7/LvL7BBVHGGdj
BNBUkyfWYHDxWUjYQGBSe9I1b6FpXdtMhYc5Cc2hOJvNcmPo5bcerpCKCqGqx/Dv1/5TmbdJnjX8
Fa6LdNP6pMwb3UZdEza3W3Ai7d6d/qXKHUk1Ng/MemhdmdIZn0RzMtGY5ZtjdAPJBhXoYv2rVMzt
zrnI8VTH4QugPf1DHzmX6jTkIrpR5/w6AxrbK1/B6sX2Gf9T3LqJZv8xAmg2bgB+n4/awmxYFjO2
2uYitFijr6RYWzuxn8552+O7sYoO14+xhrFBlJFg6n+JVDUL6pLzspJ2+a8BNApH1lGqpzEG+eXO
c3KYDbjhAhDBbYVU5ScFAVMAaBrMIP7+C29Ggj8+PnATzACuDnTm08fPBbj02YZRyRjRG8ubbton
NrRu50nlQa0ApHayC/5+zf+9KR+vukmdaURgSFFt3dzW3X8IMlVAvEBylP4SW12Lv8mmYZpp1FNI
LNbpVdXovOSGgXs/ZfIlUrndIcRnHkUHbbeVCn6t3fmRzpN5gP3obO/P6SnSbTxrNVanQWx9ZMwa
D5IGyk6BN3RQTdNkqpH2xRE1ibXTErFeLRz4fBNaX8h8dAjWQmO+5HbHnFNyQMovbHRjfhrFUMKq
0uqA76qgvmjtQwUNmcYGbRAlptVftuW3aLZNajQcl7AMBeEaGvojCkE2QLyB+6hc0czVZRTmg+zP
sGSqXWIX2aXnAXlYhqG92BOrtFybx2yO+ptEU7tzCe5gcY5aHSFtmmMiHtH0HOp6his81W9UE643
iKZ7sicF7Vk890GLdCNI1cw5Cqc9USRTt8ukmk6Kkf9irTp3cnSY31vjem07RXO0NXd6TphH0IMe
LXu3LFrNauQ0CPW4Ip8FVNkObsnvJSeUAeW/EgCvzHdgmfugMbvuodp8r3M/ppccpcddXceZuZuL
bD0uLWdMIrH0UJ+t4uS6S1wzENUSiMqrGRqDMvtUgG/CaqzjuomcFpy8pyLSrN6bCYhkMDPrXsb/
51rmC/srpxiKgGQ2ubd5flSUJb3vqnoIJlsbQ72qUSoWXfTLIYE7nNobrTFCJ8HWFMvzksArTZMC
y6U6VbcLHcZfcKzoR8MH44NlFk3gaEVw2nWQ6pHqLFexEM0uL/PSqxUSPF3FNXxe2LRgHIr0s2sN
77gd9Ds3tetjZwM30zUlvWhrlYPJEzaWDrfYc2qnGlmyDgtipCr+JLr8Lu2qJVS7hpE4TAq0MaMZ
GTtosuSzaGYxnOGSroHWR/j68FZauTc4C3MEa30bFf5dyfrL4LtlTEZsURN2Tw4Tr2fIk8wG5PCM
Ppy3p71me9JCq7NZ9j8ZniTf4mqkz5MhcsJbEV+aXp2DNG2T68Y26f4roxqsU4+bRlY1cDnIhp6D
x+auVn4s3ffeT4RY98hJMQK2Un5z9PoWOv5VwvFnLKLiOlkHpIEyD1DyVU+l7PSfbRpnD3HTNXsI
/PJYY98/DdogL+5UO1fUDjT3+AQrA5HcnDkk2NY5WQg3MpiHf6/QJH6DkbYUa3dotall+peWWpjg
KWBYZM93UI0MLy6jH+0yv0GTq1+V1ol8oCwME2lVOhcFUQkyUhNmyhrTOGFW7GMbyI/0iqeTasuF
wdXAsb8rh3WPUN3Zt80AkkZ0QSrCvA2sdBTfnRFtaWFQF3iUKfgSWjdhvu0qJkNK2JI7xjriWpLF
cYot5b12BeORrvwVIzAKuhxhCx8hAoWm1LtZiUd0be0AwQN/9mI3v5eRoydMAxrcIEiBwqn2gZAK
NwClO50Ebxh+6gSQFKyYR4e4CUqW+cWienvX2licYvIrsAyXxrUi3RZ851KGq240V1E1jWHdTe4V
gCoO925DEKaJg3IRSkbzH0NnYdT0i4GFxf8qdsx2DRi4sO0cQKTbS/lzJaF1lTkAG2cBMYG1oQf7
f3+nfKpU/vj7nyX+oq46Gj3VXZ7fQQyK6i98f59Mmy7Kfkz+m72QtwSV2Kf3ZOJGXZRSyNyaa3Tu
Zbw3jeGUjxCSOmz+LTPNkm3+79/pv13TIEdRuKRM4gH89J1Ia4va2Oq1WyGlPYfo0dYbNSqTB3Bi
9msPqetb6yDqLNH4J19c+6N7BXsYpczm/jAYURqubm/Oqw9v6C0yfkal35R7sJgEtPTZF8XlR3vJ
dgnCRMVWpZH5oYl/bEP/cQnwCxHM79G94OKf36FwR11I8N3f7+FXF/lUaaxFXhmRzkUMYjyagPG9
nvhm+kVF89VVPtXJ9I8gtBWTe+Hos06XSPgCQeRw/vt3+bjGuWGug4vS4I5B4daF+mkNIlhbAQ3L
hJdtMuzieWou6TLGX6z0z9/FdTSBj1I3LBWjm/v5l+8yratVtVlvGTLHkK6WbJ8lbbkjuB7FpMiz
L1baxwrU0VDS21j3NncyzxZl6MeVpk2x6TDuKO4q+R0V+jo9ux29x1vRPUdJifzzKz/axy9oY3vE
AkkwxXYxx8Qt+vGCoBCltgD6Z9AtQyRoPejjBEGi8u+2pD+u89n/ikuI3kMlro11dG7I8lhCwIfR
z78viq++zafbNzh5hXCab1MDvJB08t4UVOzD8sWv9HHtsWU7JmomnWBUNE7oSbeP8R8PK0RsKHat
7B5I5cIt3/ha63yxvD99E86YNn9ew1GGQx2yi/h4Caw4kS7VPHpgzk5nmOboYtNC/mLX+bixbSdp
tlOBD529xzTtz1HNpSGVSG2q6r4XwaZEsYPlK5PttoD+43TDJXSNLdOxLGS4/MqfdgN81YbOiK65
j6jKEr0OInlq50PKP03mv8v53r6PDoZr84rjNdy8/R/vGkFZOfDRoboXPxmut9/+vro+/+z8dTYB
DKmcAFQQmJ+2HGXSSXGK1OK+UI8ckdR/1wDgw+N3VYH74KnBe+psl/+PVWWaswGTwlTux4m8tzs8
HF8s2z9/bVvwpFsG5jMLMeSnZ510i3w0Is283y3Zkyp1FDflv3PSMyMWFmYg02VD2aqET485WW9s
MVCj7+xxQdQSjvjbOIb8y99BsKTwiujbN6Fb8mlJNWlhGCNZMnfO3kpDuvb/f3/+09PduZkRKduf
18edvZdi9/c///nJBjhBH4bfmgJQZ8v9dIvmpogSVUz1nWpOYY8GbFRxGzwRsPDFz/2PlfjDoyc2
SRUGd1Ys7Sr304Iq61J02Zrpd1be6RxStFNrYno0ezSp1VDcbDJDxgjQ6PH+rTOlx/SEK+rf9Z1Y
EqBHLY0dbdsrnc9Nlaw2zKJr5vE+PkTKvlT+7VOz/Xl2Lx7HDUvwuSGoEfSEbsoc74W6vpi1+QwJ
6e8/2B+PPVcweStD06L5aHymaeRa18SjcIb7zJ4PPxQmC3//+9sP/uFn+ud55w3JWja2WvPjcz9P
M/Jltq2HvG4Cpc/ODM8C7EQ+4J0jIN+QoL74q7Xx0V7/R6HxGXmBYjiVkygLaFotiAAjvWpdi+A8
+Z5NHdLDmmkVgrWTUnXnoh7u/v6V/zkh/L/v/H8vjw/e4SEQ9meX86InPQLImClg0554OzwPKyJ/
dDZjkiTBOEYWvReMbEttnawhfVQYLH3xEf5bqcU2TmXPjgsJ5lOtkGStrvUMse6Eol9mpb8e8xSN
iFh/O9X6TLVCCoh8Ib/quprNwCSewWP8ihomfUkV69Cmm0hV8+fC8TXRnhEEf7EP/dcPqNERFDpl
rvqZqjaMMb5RnAR3ecEjvEI1bVzX67fQsxITk1WBiLb6N/waX9Qen5rs//vrMKDTtq1cs9ikPq7I
riYf0Ujz4i7DvtUtTAaIKaETGxbmN54wffzpdFfK/MVG8Wm/+vOynzbehdmObGsWRWTM9JQOzfg6
T+Sm3JnSDZL5OYpw0HY3KHXwocovnnL342P459U/vR1BplRY3IriTsmYpWKPPed2YzLcwUllFa+j
hWm3J5rNmyTeCbQJbwx3f+Wj9WDmts/xbtfAGyaTgPmUeTRUhsSzVuOXaN4m2SqIFNRbk+7cThvK
sJ64RrsWt84m4aCbuQdG5/NGdXbLOPyuCoxSZhnDF8CLSStWK7EGKVaYkhgINLu9kK4UGuv6jOnl
7GRIjpypxtPZBUUld0tfBrrOgonZRSYxH4aoplOs59/yKH60SvU2ymofp/rsYTxCvrQEWl2enEYL
jaV5mEi8dCtUJXPprN5UWFlYjxICFrM5AxuxHxGGiHMHiHpFgoolfo2N8YLXC+vr1IdtAU2W9lqC
LhXhC6LrOH5skm7w005817r4bDu/Mob8NGufLGMT8w7jnqgHJoMIL33CeNBbjVdLZTzOynRVpk1Y
Ibf0RzzedRfff7ERfHwh/58fnnkO9ReFqvj8nLEP0Jukm3inWs4tI2SQZu5co2NSTnMs9nLBI1Xg
b7LWvZ4SJzVH32RCLhSyBIZtL+Wg3OFw+WqH3Hb9jzskUlemTf9Ua9BCPm1PesVAmozH+i5r3k0O
gPxOBvoVRfvWpDsXOYWyvPTjo05o6tLuv7glfz4LyJ4Yrpmcrq3tnz5uAEB909EC8Xynjkp5XhGD
7XRFkDTSGytC1Vn9TRTS/Lq6PeYPu61v+nx9RVwhT6sG3lzJdes0TG5/0zYLprWEWD2ytY2dOmXD
+98/q/7nm4zPalAuA6KhKP8Mm3DwY6DQNKu71j0m43tSfXdW4BFuit7g1kCpkg7XsfoT7apXNRfd
Vl9b6IfmWl61800EEQXDTaA7/8PZeSy3jqRb94kQgQQSbkqCoJOjvDRB6Eg68Dbhn/4u9D+4XaqK
OnH/YUdXFUUCSHxm77U/ygyFX/l7guOfay3PLjbqnN0iaInIvCKXiaF4duel/ycyynr3rYs/Osr1
WjP8+XHWJmlUs1Kb68siu3M4Z3ekeSRQDLTsDwfcP5zq1EmCAoM1I3COn4UYvEfRGmgGL2WOSJtl
TfyFcic/dJrzNZVTcZt4crpObXQASNKxGSST/EPt+w/3lcsZRoNGJcWY60cHZZMlPJLdUl+S5nke
rfuyWFDhNBtk5l7+KfX8Dy/5v79C+cq8PxncWCzW3B8PkaZHlW5l/LhR6dmfclxyNDcAASOniw9W
NRlPRdaStTQJHA8d0oZ/vzf/8eua1L2eo7OL+0lk0vQe1SCUdzoJgPzrbpNgr/I+6YqCJEj9KKPS
7z37D0/vX+vV/9xRLoGpFgNangjT+PGllR6H7EnWHzkGbqqYUDjT/71C4If938/4z0P5X71q4oS1
tgxdfZHG3kNK0ZEPWFvPyJgx1BFG5e1KkRznvvzDDbQ+DT9ORaakJqM4aTK4+lk31iYJBiJ0+UWF
9zi4ArXZ8LSgwfv3Cyf+/jmU4zZjepakzJt/zv2aBHW1UTrtRQnrVoXlE1lUaKXzQ8TUB5+PD+Dp
Ed7GsZNtUJEhrGS7Q9s2EINX35OA84c7aT1w//q9//r3rHfaf/3e+VgX8+K6LRUZaaGcTtw5yK2J
B2iDMXv892//9xfi+mEOK0wGBfjUfhxJE1SiBV8clrQkOeoV+va+OxJUcUBv/4c+5B8+SgD4YfC4
jiH1n2PvZOb8m1GyXfokfbCtyrtkovaCKDV+R+Hs/OFX/Ieryqc5RMWw3l9hv3/9FWEG9yIduvXT
KLZqFehOuSuMPxw6f3/qaUWZ2zGh1lFa/E3I4WETJP1SXWrSIlTRfzgABCzT5RTIdmmnrrCo/OGx
+Psjv34koKX1oWdW/eOR1+bWySfBR2bLaEDSENpZb7Tx5d/vi3/8FPCFNE267v6taSMXVSuwDDMY
qctLOcgH04z/8Nv9Q2NoMXFnwIM4WVrYBP96iRCVS2xgC7Od4ndrVNtmJAq4+ZpcWsAancPky/Ky
YBlLvfgPd8c/fb3//ugfz5iJVSdy3fW6qfrQCHJ33QH30L//hv9wC66TEN5+IHwMWv6/fj9y1p0G
ibt15wxDA4DJtK9xqxfnJQFy/e8f9fdni8oNjh00RQaKf7tcWjp4arbT5NJbzsKNh6w7NqEmzayx
/brJlj8cmj/OKBRw0uOqIY7SDUYlP4+NLGKe3VfDfBkEOFmtLOr90uuwgfO53pEe3tNUKPMPq9S/
fSjqYtZmGLFhBHDv/7jzQyLH8Tz1zsUNVR+EBEhvx3jOzoM1OsGaBHnKRi370126/lf/6zgGqqoz
fVxnqaCBWMb/OCHNhtFJPunahWSt8ai3Igu6DhREXwnAQoTw3mpOMr7QUMJNolQ+uZHKim07ZNnr
4mTYMo14IR2mH/MLcdjRucCycLdECZXKVMWnCinBv98MP25uA8UcEybKZBDyAKa8H7/TlCYeyR4F
/30QQ3a8H4yHf/+AH3fbjw+gyv/rjS0xH7uDTa0T2fXGKJAjJmyeJXEgxZ8AoT+eof/3UcjLGPox
OuMa/PWjeNWi2GlEdakWDAyfab4piOv7//g6//sZP4d+g8rAs6A2vmDakfIFFAO6mdA0//Qx7Pd+
3kvrlfnfT/pZozr6ZM9hYVYXXRQVemvPvcnTovenhjWAwlR0HLndbojuSs5KGh9riPpOOAh+rKZN
/RrmFkMp/gXwee6xbQj4o7VfFcE5U+yDNLsIk6bUNrhVJayeqHR/J6K0D9XovEF/YA9cL9+ZpjmX
FPGen85NY/l97DAUTkyL8B8kGIeyyEEStlG2i/EeBS0ZL1uOkFWUH4uNmISziayR0GDsYVgOn3JE
HDNYPx/Hbb1HqPzpdi2BjrRV26hJ3hHmfI14C0g1bbpdkSgQWEriHFtG+xsJHM2aQZzwxHB7X5Ax
tbVoaSD3pPGF4ORTuRSHUXX61gVQoGFBgB1gK1KLqriU27Hp60eSi3LjGhwB0fVaizwIewoYhkQS
fGNAAzEy29t4oil9x4LKwHntgYOBUpMZU3iwiUO6M6r80ywiucMC4Lw5GFLh0GbVvmzi/jYiSelA
Ad5AtBdY5fRu9JVbGDuVcOroWQYhJWE/odmdda/MQZ31GgNn2VMBQMqpjxkQ/I2RNPIgRFi9OV2k
9tbYNzvHwDXpVcjm3dh0TqXoPX/Jc23XYkT1HRNretgO70pG9ra0evE7lEAnjNYan+bGNjBCz1MP
QAuE1Cxb3prLqilv6xATjWtmu2ToE39pIgGBeB6bDaIzax81gI084iufqo5Ym6woQ2B6wLqu8jE2
royo+N0IHXrHUrnHoR8Ic51B0LVLCkaxxMuOd8UAKMnTPybu9J4MHuggjNA73Q3t3VwmJslkeAER
nrfXSea6pzXX62CRVo5RVc+5lLY4x1Hzi/uCTDJjNt+ixcYKY0A4Gvo1jhd16ybq5nyXtvOXMZ5H
eOZDOT82Dnk8bczQrI5j8hbDOtxbKSnkrrdYh6mfv5CQazhoXa6HWza+DacBUnUOZa1Gzrh3hEh3
riq7o7IRWY01MtzkashOSbOBCo+JpC/I3MqEsUdGHR1KNcpDWPXwvIBaoLDPTfxXo8y2Ztb/bkft
vZkJm8fWFu5DpyVfVxZM/VQdcy7OzissmdneqLzAF0zKGoK+dtmrvHWQjSuBbzYCy5DE2l05Vu4Z
PU8XkFk8EZuKf6Hvk+k8ArhBPwkkr4ub6Fo58lvzdOTubmeRWY4/a8gxX8vMeZ9EyoyaWndbov4O
cna+xISK6SiIgOZ1aSbXbRYPRxWK8D6MluSo6grw/9RUt96MldZboGNiWwTIWAKU1wzs9VJCYCGY
KtoVeSLw15ruTdIR+JPgqtm7sfVpQ87Eo4cILmvcX7ATV4C8lFs3M/CwFCH9RVW3Z+zmvPT06HoE
cXEsQ5d5K05QRiDxnasPkx9XbvkcFbazMfmfgSl7y5+A1gVDujgYx6qF8SQxqCoN8VFpoxHUq9fW
qsvab3qdXAAPS3ZirHbFCXtQka8cu4LBFCrb6Mrmf64ZZGpDlGUCaq2tP0lBQzcgRvCK0tEYTvTN
vO0sBxU+ATeRWsMHXDcmPSLKt2bnlihpSUZechvMpOuSlzBElR93uo33plNnO0wIrWuBL41R0z9E
DMiCbnXe9vVSnWIXPflQgn2wq4VosGZhsp814YZ/IrwTCyQfPa7f0j4xtwSbApBQieRPJlBZM4Fp
warogMihG49jUDKpR9QHEQLerkrQ8C0QxoJCyxrGrKX8VYSTviVRE9Vi4xC1itNSJtnXWKrvGoMP
u4X0a7C0F7Pu4S9O5mcZFiHYOb7owPpww/X5tCxmNo4REnbf9yBbzTT1FyjXaDvr+IGuMtuEDlSZ
stMe22ziz2zsHO1hjMyw0BfkqqC7oq7guSlafJxuae5tKBKbsaFwGKSM2LnAPCqHGUUXGAP1xD/I
k5gnE97epKUv4MR4ShyFd8hq8menKJ5s1JovxKMV5xHL3mlequgc6a7XYIsFLdWvOldn5SxgS9M+
ZeSS/lhiYcRqiPDTi9B3kisXGLT7vog9+1RGzrckyI/vllVXyvEgj41K21AE68zA1YTHnBYvasmi
S+w63RujlLshLeBl8JwEkBLs+7QX4x6BkboGftbd1LVMT23B2bsWtFdUygTGTvGIrdX6zSFU+wNJ
Hhx3pNoMNnF+SM/SoB68eQ/aZQpiFkXc2mPP8AinGMYx7JzSnLe8a5eTMfSjvyhlPNRpbA9Ilfse
cjbYyn2CMBuPkJc+y1DxVjcqq/zUaqAmG0BfmLpky4+pj9ElnVYsrzHg2PNYcnmV++GlZbeBiwkD
xFsQ7ecViY0JYR0bAy8laFCZXUHvf3WU9Wb1/fNsQYUhrzm5h22Z4WWgBrQGSgbbnr0NjJ32nPda
dGclMAc8DL7bTpm05FOG94UAxxXJ0xZYkRIhzUOYp1yEObLaU1lLdi/IczCAkZRqcNXYNYCId7KS
rBtK3KDLsR6VK70HDn6+oc8KNzlbpa3j9BBQ4jLf5ESonCZHToHRmulR4c27GTLJqjGSEGlD+V00
bLsUpsST3nXdbhS5+xpCnoKvV1QH8jLrLT4BM3AhLvgs341XBUwN8hFaMjw3i/W4zC6+516m+Gci
MdwX8Im45/XyWkiMC6OW/64XDsg4Ra6oiF+Ft6olt0uF5LqwhuzAZmS5rdnT83+bKrqSJCRuUyyg
53kdm8KfinzeeOGD6nK5jywl950OAizHoI4bqa+fS5LSD33RuFv+VBFoCN32XYmDcltpXQucefBu
8aJzH8+N9+m2WB3cVhM+nDbvDo6uu5P6iGB66nhac4onoM0xRtf62SBe+sPGfYg3K5sLmItLYWG5
XDjsjayHYCBH/SKaJnwM+wjWSN9M+6wUoR955byzI5ZqXrlwKocuYS6WVqzxmHP0qMMxuW8nlIOj
Wbs8leyQ4iJ0jnU0hDvayfpRrhZN0OXurtM4gQAzsRWczDRAjuzuE1dP/bQZ8Pt6zLfT3n2wSwV1
KqSGjEd3JE94ab5NXERQOPMRfSy++1zY37pkBdaUlLSqZcun8w6ONvmQVb+gtFoBmyyd2EUE6Um6
kDg1L+2t3g3oj1OPL4y6uyrOaSK6x8abP2ylK0qg/mue4KPNk9leD62h+5kuviZrvXIT8zW7NrDP
jQTTdiAuAHrM8WGa/hOWzftWcznb6yYWNzELmY1WcqK6XbIEdWuxIcAnG5BYPD2E01xvNUIy+Rvy
pxENPMiNtCMzXNg7A8VqEXzWevyoI5cFdUxvjh9l3o8NIUAjHIqNPo39HiU2Tpt0zljh2CIA1Dbt
QMER+ZqE+Q7pGNYxFUGkcSl+z7Ml6BvSvDslSd7cW02RHprJJrVbV+M17Orugx973htDhp1tBHm/
S53/dMmN4mtP+Zn4pBSXcxY+Yi3H6Y5FcV/SwsJQdAHTUnsIHAVxezZS0b90lQvWFU2z79Wle42W
PQqshZrJrO3uDkIWTYAO3v5dpTQcQdbO46UGXtFSpQ7NG0FBV9NkvZvpOJpfxECP4tFqusRkr29W
+SEB0RYGlt5W77hs15sxGyATKNPE224Nu8bu1kCd0vKIgp+AlUp3GqZnBRbp2h55LQ+2dDYF1v6j
1WEaLRwvvstKae88t64O2ZLYG0tob7ki4bpoEi9YmsL8yBpB3+IWcYIdEhftNkrK1R+Y6lRRnp5s
sOd0mzCH2b/NOzM7MiuYd0ORxneiJpwIc0DrPBCJDdyylQ/DiI8litl8cda7d3aCASd0YIQ2bYPz
CnK4070hNUQPya7DPdVUfkdz0JKggSxxTHPW7holtZ+bqvaTYfwCRmJt51ih51cZQC8JfJShVgHu
mZpHtzMPh2ttHtPaefFQ/wS62/LtxxZ/LafZpozDtzzsyq3MpAEslgDXbFzPQfykm9pOYzomF4AU
GbvXRUfY6tYgtfSmgFGV+h7AOap6V+MvFTk1DMASjksrna9BwIBtE6m1XLuivsua/K2H4XYYbbyY
m97EZanlXgs/AfqOM+mtH8Mh2KEeLAIwlrwaIO1iiOTuxEYbP1MGMDgCTPplx9H06ejhcDezqz/w
H5ig5XTxDWxGJG3RYgnAz84QciCI6rUrcKoapWvCO5qcg7HE5kYLoX1RcgxHI+md2yxsecjLFbg4
ELsA2qsp/FbNAHhIZr1lbgU7zVJvkeN8azkDR4MO5DQR1PaCEFXbt7NWfXgzcfQJWywfb0FN9Dn4
C62IOyyQocba08Q4yoGwtbRGO2CQY/bFsm+jA6P3mzBqr+wRa4RuEvlFaLi5qWnqjU1aUeOBL9T2
chyJ5bJBut3panI3MHuMHTm1+taK0mVTZBAPCVpjzGU6yxZSj/C9uPz2IkAidQU6XJSR3JRUbn4i
8auQ0z77MVYfDFGa9CuvX+4MazaOSwLwEVzffB2ZmU2P4dWMztp2L606umqVhem+sEgfRtV9mxVW
v0dg1r8DSnfP9pRqNyM+Rq5UMgQFmP/XmGPmDJ4g89MpAxLL7WTcUdRC3yCf+9AQgf4A6e17GNv2
GHeDt2EjtlwZ8QPp78T8pVtaHy6FkYk3iteB84Wap9asbjv2ih1xVzu7mM/zjcggg5dI+c2IUTYj
bjbOfH12vVdZ2Ws+LmyFX0vofOCqGp8io6yOnaURBqAXc5UcWWnAKbIaAa3ejTv7d5xZ0zFrJ9MP
pzTfEQueEGIcopcQOFx3xayqG9UZX7Zpaicwe9MmXwYDiwWOPp6rBFbBwHO/EOAAX8J+L22nO6yp
5JfFkYLSr8VgXplsGMuU5RzO5GdPn18czEjUVTOwP1VT3Wm5tnd6MvyyYgKXV1KtosMCiZRVeHlI
KuC5A66C8VeBSFgujC4GFGpIRVg127fmgOMucVj0pQ2ZAUmhx4dEhtHBbcr2PjZc54EvZW5sh9sy
cVENqfEdJBl+PYlNW6eA2jDDBRTSDf1uzAr50hNzu5u73HzvYsO48dLMSDaNitzfS5eTrsZpeh4k
mpu8U6CD9PAF8xjqiFgjZY9j1O8kzLUyb42D8obIx277a2mzYQf6Bje3a3JuInUMUs8JccTVvya4
YE+MlkDZkJkWMKCH1ia5xPM8y/vSiZ+WdCRfUtNhNJluhSt9Lnxmjiauwf57JIduW4usPsR9Kzl4
uHp63BvHarbUvTWU2hkmiXOGoxzfODJfgiJzs90C/Zh5bc3XEGvHr715lVndIjKkSu3KlqGeZGwR
hTyW1idvlW+iWqBfIYLYyhnTfKdNGM5Gy/PtVSoUJYnDyxOqfGOP1a2TaFgZS6gMJfwQ/j47Jj/D
aHaR7n2wOG4CrS8nGkNLfSwD00fUopRVagwMWRU3VITDy1RCzjLbMN7QMFawDK12HxZ9tuJJaAiW
2s7eiE+LgrIchG/MVrGjlSG0QJ+xtNddnh66CsZ65Bi/QX2grquXZVs3FiA76f6ua72Bu5xnJ85a
6xrtUOnLbkQQFUVme98U/UTvnnc4+FoJ8xZjSeBiC95qALyDGlfjxkyLX6hfYx7b9iueoM2AOBDm
yS65+/tFfK62/k2s18zmAElTSpP/8J2F+NQqZYnbAlv/DoQ2gzg5mH7frTDR1L1yFqDAJiLMk+dy
KDDR6kk7ylz4FIAt2H4D9NJi7TmflX4ZTBFfWiLrr73MdV6xSTKZoiPd8ONCfV8AHYCMsQ7SUfPq
mTV3MOGLnbQhO+oGlZoW9QZcrEoVb11nh2dohO0hJuzwEAoV3wFrVH5J7OF+4rJs+3Q0zubApYns
iENcb6xdNQLWKsJ02VcpgV8G+AM4fgJvqQkCnjS6av+fLJE2UsFSLh9a3DsMXOvJPnajjAMsJ9Cn
qNgCoSA0qFobD2zh4Gq5MZcjH0kuSaR9HCd5cOvksbGBNcTkbu9y2dGM6XF6ZC3e3Hjg0E8Go9nz
AviUV0or5O8hd+o32+1ewzqPzwIa2D5TEJGmJP2K1DTy5zPwlcuaXRh2PV7ZRIUwZOzJZ+nJiKqp
gVU7mX4LeJ7n24J2MEeevisqszvwcJoBYScSE6BRn7R2Kh+MMHVep8X95ZQT94vOeYOLtAsqBwzU
pJXuUVpNxVnSlI9Kc5VvSAoKvSRvSWRa8jYYTndFIGm+tRINSDJF31ZbyN1M6xw/YqHVT0vSEbnA
RAJ4vN2F4QMXQ9Dx5bVHCCh0BkfUAJltpH9C2dbbvFjDyeLAgFk4GfCgW3184lUn14mucURsod/G
NUMJSqDhMA/OinHkFQlbmm2nhABT1NT9FrP2rxRli7FhHkdxHUfgV8o+L34zckUQ5racyHM/2dcu
aU73VOCtb1qZ/TxJVNIpGBNSHkNSSoipDTTORC48d/ZtO5FgHjlTxdyia7duOE9EdnSDdd3bTOEW
A6QhQamvuFJRBUzNN2bL8UDOD5SVaeyQR+hYmgIWE+B/xroMTGHG10ZbjfBiHcjIHqj1FjvIiz3L
V5ZnOoVa/W5lsQJJ0NDzw7DpjrJB6KkRXGuEYf9lFp6ImOLigmWDWXcn1wNMVeJxwKnUta9GYUDG
aQvlD3ixjfJ1RfqN6sGoJK+GrrR+uxz6V04xvqHYrE9k+YDhZ8bE6PItKRAdTxHxPowMui35PXSS
RMXsYCJz/lL3vqUOpCyjwN3cd076MIiqZTXQMFZoSycI0zI+jLUwWDugBSGgpTgpmwUrj5wVI37s
7Qp0Wu+da0/Ub9ZStyHkdWUEs0yeei+mPTHHt7heKeCS32/LG0A+uEwJYCj3eeIjx1+gXxeFBP9c
mOFGT8P7Oh7H65js0nTHHLpRTwlK6j5Iu7Z7Mg1JGr1KPIhKivSDJjb1EwxT9ziBgn0JW135PLZs
IG0VHqOZYbHhxc9sEPRt6UaEoZAttw8hBhxobMIjHgHhW2lEcnNFOhB5ed1Wi1S+T/uRyZ03VCv2
1vIbt/5V6OWvrCrEFgQphnzLYbJ2Hmgk210e9ne5C42yd+Fek+OS0i3Fxq4B+8RYN/vVC47FoS7y
NaWZJYreO+FLo88VRfTkNQfiLXZe+s7crAqvyrJ3zGsY1iPa0aFLkn3LCvhmwd2L4EkmeyR1xDuD
3SEKtWXAVQiSA2zN/loyIMAlRh7c/9VnmEfrNPK5fSnSs90E4mH9Aiie/aoKbPsswafB/oeyJSc4
CbxFNuliPTQNCIsqJAZGmI3Y2wI2bscSCQQV0O6irGEaSI6Jue67k4OUfYkGbTOn2RMGgHXQ1oog
zV3rntiqX7MhznOWPS488HsdMSMpJ8zic/DypLldy3EWRBMp0kD05BtQM5YN5+wMdwXeQwvAJUNO
o7Ap2Ys8fF2oxq6Ngv3O1pm1+Hctx/4xtV31LgDS+d4MXAH3t1h4v7up3KVFN1wc3VxOrpG8u6Z6
jmodTnwOcqITA9MvEt7P8VS1XOAy2XrQXh/NCvrERsKru+1rfTzLCmobI+FxUyUaJjKNQXSZMI7o
yypi6tu1xFPTlIJiYj1iwvI0B3j4QCHGTV6SJ5QLJvrMiXI2G5zCM7/WVo4wpobaGIhF6JMAQBca
ZVWQxzKXMfhWJjQkj/BWk07/qCb2KE0SO+c8nd84z429w6pjy7Gn34JlT/0Qccy2RINs8+BjDqe/
ZscU05N/SMx8LAiNde7Du2eTF4P6LjCabMzMrXaVolYDv0AW1Rh9T84U70jkWsod643XhvNny2IF
olU4fRDQAIWQyRBLGJ2SBDB0YGiSljCpJ/1LaEqd6w4gRkoCzyZidrNpB5J/GTzBemdQcDHnqrtP
kxi196AL894xipLSeKmb7VyO7ybHlJ9DHN/CRvogZ519q2E3MzPaXgLeTuWHEbnimn1NdW1xlPCH
WL8qWuFzGtkzpFlLsjDxkGQrEWPSFmxkizCjM8/f9ChqgPin3omR868u7hn2uu66oQxxiKRChbOf
d0P30AB9BlGTtXDOoFkmORHSlhPFj0Md9bdl0X4Awjd2svGQHqa8qqnjiNeFajvA7XXameVL/yIL
whKAcRbXWt8W9bkwsuJaZ4PkoCzvJjC/QxpkA4leGrQCXu1xeTWEU3ipmeED8yupFfW+expx0/tm
qk3w6us1RcJ4riQjvdnA399bVnpaHC872fpabrdcCxap9M5G1ARNlMV+63Vd0A5Oe2BRQ5pWU8YB
NQckjcozOPlKfeMxVvfD1HolWfWZcD6Xh1rFuyUJjQMpX9bBmwzqt7Cb3IAV5Xw/mCi8Omc0jwA0
pt2oVHFVTS34T+UuPiKaGUopNLfMjDzC0mwEsNKerrXFc89OxL9BTvJ7peAuTplgD6AbZM6rlngY
ktu39L2cmRB0L7Fo49bXQ7v1Nq2eRdctiHV2Mo6xYY0Ok1uFdxwmkpSsUJxskWeHoZPJYWUA09yQ
CSlSjwaBJJJdNkGwRgtPzurMBAuYFDJOC4EBSv2WDSDBWFbcvEkhyk2yZkxNTHGDLmImPqSw4j3q
lM2Q1cXJoDBiuxFl20k06jzhcDnrVmJ8ZKRh8Y8gVx9bqGaAWauDi5PvIqjP9lHaXzLSWPep3ZB+
IXNx3aWraFuagw9ndTkjn5Yn27bqo9RwOlRuSKBZm7TvcZLUO6Zz+VZSiW4XrzB4vfAeIAojIxxH
Hx7MgYUMQBl1JuWgBefbqZ1VLpwlsUDWLSxi4Oql45vOZEd52bIcPC+yd8Mg4/2Yj6yYl5elGdoD
OSXVzhlkf89hPbMuwt+YYjw9mCJMrmqjrc8AY+BJmkNzqa3UZas19xR5C9vYJkpvVTs+SArPgzaZ
DMU6TRIvuG6npf5hea26niXWitLp7KOajfmhHnqmTRQYW4eipoSKZsZpcdvGNo+FN34lgEteo7G0
48284i3sjHOhHqOvYpjtIHOTkO55zFhq6/wLwwpDLEd5oaGIPjrLLPcE3JG61GUsdSPCsLPUGW7Q
DgP31xud91nYoOGKvBORVt6JV7JxjLK0Ru9bwOmpM8IQeC0vKpv3xNC1PjV+Q/J0PV6XosgOHCL9
WiZqW5KCKJV7bT4IrS6RNNjUx3MFUXuc442dWk953Xt7VjztqbbVmizX6HS/AyYMu4MbGnoQZapw
qyXjdFNPUQX4eyWPm15FVJH3m2DLz5aehP30p2US4GS7Wv4ymjK7DPM8bvU26ncmL+FbQmXlLhtY
7RpWVJ5SL7NOAOeSfVpkT6l0chpRoZ+VZUz8AB0smjIDKsPGhnUTmjZ7RFLH9mo+GlYYvWTR/FV2
zRuWmngrqAC2RaWYmA2UAuwEaf201iKL12pRtDj6bRQiWfacTAWVtRgb4nAMP+Ekui5zFW+yeWZB
bk9PQ5WrvebFZO+wO70Z7bCAxi20Z7Ksjigxb+ZKJAGbgBvSNd1gGaz3wehi35p507qCWxzkXXzl
cVX39GnixoNkeEG7mm3lBEWKaGIvCPvc/aJgE3BNnYp9UQZCSXPb46yg7Ziz9Q4jqT6gL0VO4oVA
pvvJ3JT0xkFMIiqPgvnuYsllC9g2oGzX3qzRXxc5JldeGfYnmhocDSzDkw12khEFGtOBBM39VsiS
26VOzQtxcdm1qAGJLjEGoSWOm51IajIjq1bcGuvqwCvpDiXquI1lk7SIlbm42JHtwmIYXxpKdh8s
ZYsoYA1jEso6LKHH+t3W5O8Qf+z6ICA0cdJniKzDdnG0L8vWHbCa9Zs3QbiJx76/zji5D6nGt4lM
BkC1ks/oCOLVk7QcFsJ6t/ZSXNxx6V5s/jKf4RQXXDfCs0YIpJ918RsKHmDQ0no0hsTxRRSPj27l
OHwJCMZWxmwJGFV3rDtnCRToIrcbnquQXWI6Eg8l2j4BpON5PmuPcOu2Q7HzYtEdjT7v7no97PYq
S8pHEGmmT7qOsRWRReoi2MByGzaj/W4ZujoM7my+RhBFnrTajUB9VkQqsjVxsYPlFrUtUilFa7Vz
Y2aFc7NWRK0Nm762+0trlsv9MAz4i5hFEbywUnVFdm3ajfogHa28YiwlWfE74SPMKB7dZgSbGZXb
kZaB3SZbMJrPVv/MlEvHg3Pq19KFzWsu3OUwxakTmLHJdJHNY6XJbeUhzgKtQr3+3VXjS6xFj0SQ
kdGx6nOmnHEg7CIXDZo9PrsRnwCgsdo1igUi7VHvS6y7t1Y6tr/0rhmehU7nk9LtbvJqAhKpA5gS
HW9Z5Wr6Dc1iRExA72z7bASOC6rE95xe7CIP8cEUlhHAMtt4FL35rVteiryfQOXJMNOtEE148XA9
bZRVCULisUV2NgsMciQI8jGoetCegndmXXEQZs0yXxvSWzMcueFSqhNVtGm/GSC+vyKDMoJkcJ5c
ZRv3pqyNA50X6hw7azjga94srhVehWmzBPNYpGTGhA8J1NIzq8LiqbOQVZSzm18J+4QqilylTEtf
yAdxtnXlEG9a0f1IFzEZCwr93szeUcoyzrmAUqMc2LY8rDrD5wQ6U8bSf3xOi0AgJ2J/eN2Un4NI
b8JlBoZ8R+Y2jn7dODOmIXuauiX6AkbPq5LRbw4pb93pu9f9/ISQMbDs9iDtRxJuSCvjobQeanG2
rCunvI3ik5scgEgnrJB0ILuee7AaqrwrIjRCQk28oqT9kZsieZUEQZkaP+9hyQ928eU5F9quTaLT
OagrBpFioRXSzx2jz7LfJS0vFRhPXK2P0rlU+pNJT1XexsleORSx1nGuiAfKv4vxkDOEUtrWUCyo
qquZqVJyFNNdx5CpZ8OYDx1LEeZxvNra7jcQMWqEb6X54MLb/moqvno8kEZ4s0SfomiJxSJQx0Ot
ErdBVD1G8lVrrkSdHi0W1ba8OI0X8Na7qsJVXVPtan55CNE+oaRnvQ8m9TUzv7AyZIz0Vfr4PDOZ
UtFuHJAX0BiZLXmeWxKEDiI9yfnsxuxaZf4/JJ3XcqPKFoafiCpiA7cClGXL2Z4bypHY5CY9/fm0
z92uXVMejQXda/0xdOy9Xj5UzXPFq9OxaF+8AaCfgNBxKMPGoijdC7zBC+vx5/atifSPJZP2UZzN
Kw0ckePd192bznmZNMWxMHeTcaIV6CBLolJZojkZlP6dp3RNIkI1yG1eSACcnuIE65IiIHj+4QTa
SJIeFVic3Ry7iXuH+P0Cw7pevdbiIEAiaM7cZPG0aa1jitKIJ4Z7JORTF+m2Na4afbr2R1JfS+Mw
pD+3bHnMRcHk8Au8aCbFUhdf3tivDzCWyX3wianpHSrgv23jeZlfsUBtoDl6+xJ7uwYaC3m7hhhn
2OXoZ6QTDcZPiUpRcqsSdJ6tGs1mlzq+y2w6tNBqFRePe1zQYWX3erutWXfJ30f7JWutg8Ed7Zd0
dKoD6O6nWZjFHRmbkbuyXRWXib5oj3I+hq+hm5FC2VeP+nFp0d5cUuHLoUOaujjHZntKSbk0yn3p
VpuJYjZy6WhyoNeHMCHEuZBLsgjd+WJRN2Vz5PkvY8vJ68OrlQCp8cYeX0gqD0kkClqmwbzYZfDK
E64yVKz7JcmwMT7N9H/Ji6BaZ2bBd/r3nNxwIlfgdz3rUpCQ5Bdkug33zvyi+49tvMsRYK7NH/jk
Tute9fXR9F+SbreWfxMNFBBYdWvcbOd7fcxRo+1u3SamQ2r98pG1Lxktj6O+j5P5ICY9KJButDWO
WZ+QfkB7hgUYhMOC6sZG/ubTXdBVT73x2luMl9qe2fZQm7dCDcpDsl9b+TD2kpIAXHl0hTZjtZHi
ayb9UObnlW9LZWhBgHSWOHCqEjxJuyIqCgm8nB0Z+v4PZX1cv1dX/CD+C5KU9H2X/EAA99XcKZKv
co7bBU7+cFNBwk3K9OIvBhMJByLPAEtTqJVVlPXa64j8jBjfjRc/FM51Tot9Yf0zEbUvFTHEgK9J
868eE/RZz0Qr3q7C+QYB2FZYaigBmo1PEU1eMpFKA2nKM920OpsiLRbVcrHplbSwRszxm+OjzEjj
Y0y4shtvhuzH1ShUsSItP7XUh3m3rM7xapBQOHYw4RBGjKyc+21ITfypo0lroRoxdcLEeq1qCtH5
jcwsPAgCakFu0BbSky/sWSQ9bsc7QoptrLuJ928wbzLU+a5YhlBq8Vc/NmGRQjJUF7EcNPmmpm9H
3y9yZ+TkThLt6X/WzhUjcJCRKVxYxKOKY8eeWDm7iqaoibauwsD9+8C9mpG06ATlpAWz+71y5k7t
d1c8u86Z9WLjNB+J+kBKFjmoBlAwILm8W3M07PtJu3jzHmf54PE+XBXdXPJdqz9ArcLGZsd1P7X+
KeFNGbKtlDszf+3Hb7dqdgsSW8QG6NuebBJ0WvSFlaboPM45sgmnk592cnV70lTrA/wMbv6nvnlb
vJOk2uE/tzLtPqx//GBUjONX41xvLYq+tnfEYzn/QX7U/Q/62j2Z5ezPcqObP3KhMtLfLe05b7k8
OcUHIrFdZIpWvlvlswJHydZ74Vy53bbM0wHZBvFfC2TyR6AxncO/A9koyWs+PujLu0QlYgwnjSEr
cf1hfxMWI8/IOJEEScw5wqWIxqvhWNLctOPbH0hXremBt0R6aq3yOuGO4otPt8wvgZgexgnloAIj
lHeGDwKZ40V7zSYKQZ1vd/7tEaDk5Io7M1HQa3LrjIp4GIIl/9XgHTyKnQa01VNqhyhIF0fbAS7S
U/KGpCwS8XpH99BuncV9TEs3vHZkFHjUUTmVQn0shrXtk4P03uELWKXLrXTe0vhX3A1kE+py3396
h3a4Fw3/48SuvBnlboCRW8fkMKUHQY1CQ6Bzup5vep5xebE4VQvJmXE7IOwfyT1FIznBUldX4g2j
bq5+9KjtaAq+5A8OMZ/GQcLuqqIMBfXNnC2egftm/Uicp16dc/+XmoVyPCbzmerCjRgutzcNRpqX
6OAzcZt3WfMYmxDyjhtRwcZP+63LaGHKAyuZ+i8fRAwShaunC7qEJOzsMy8uDdoDYg9WESnvTXPu
TPN+MQ5dzyqr7+3Z3Y5cG5Z3NDT4iH5r53cCjmRaHxCnoku/W7rHZfp0DZ6YjzL7p6WUznsI6ikM
arSLakPY/4gk0UAfPyb3tNZXEjZriMEmPU8ZxZufYD9aNe/JXpXts26huvzU3ZOwH+PphQqjOjms
zrZLT5JQq3WHVz2w5Z0PMFtP92V+tVHaZsO/Mht4CE6O9zI6u5lbLEswqrw45nOSX9V41hMa61FJ
De+5OBIJoVaPeSXKMKjyhBIj++ibFJ4Sd7kVo8P7+L4a976KWORCZ/jmPoLrJouQ2rj4dxb061Rn
j4Zkp6RoQS+jjsBY9nx7eEgLQk5N8o9ze2PoW9FikUEXFXM567dCsoukjCupD8p9zPXpPJr/EhXv
StMHqqa1rLtjowmE27H3VJsRBmPWd5gKaWpsIsZ0BmawazYATeh0MbOWpHd0m2xcLmCvesTxjPj0
hQpuTrv8OBOWX/bfGappWRHkXh2k8ZuO7qY133IOAFPP8X/mAZi0ZICfYROT6VctaahlCxbe5T7v
JSkgoLiAapJ/vtG/kvHWN9NB+VcMFYwEyXalp21h4pjdyCUJtxFPpii32dQ/qoTSgNXmlEnCLv6Y
HUT700vcXMrYCbSWFjCgqtX5G3sZrunT1HzGKQklSDpzzoMaCLPTwky/733nuvrFeWhoRrW5sRK5
IQIL+4YZTBQR+ya6RMGJp8yXtuRprkvy7JNv24Kxyn/bsYKLQLKPnIYbkR56dRwxtUFtc+YS9Q/g
XPEjK7QtMT3ALuBR3j2N4zs1b2K4Jxgf8QUndrztqh8Lgp0MWSjPv9qLhLJ3RhyTJp2zibeH1FXb
0fhp247oZ9oJbzk9SnaHBghUx5dDqjh6Xu1dy+dDXakDUhPQ1Tn56+Kd5+0N1G0afUbLzEWWPi8m
ecJ1FwH8nQfsxzt3dZDT/zUeVZ7d6yCsV7NoP1ddbEoKr23rp5V/qeOeHJoyEqI3ZPk+dRkbOno3
WEC45nWkQvDaaFy86Wvmv6SmEakOTe/6NaMLiZ+r5c9vqSHDbWN8KKJyFZ843dvr4dbkvbAlluJf
QqlrF+arvh/d8azE89RuRcasQvxMrm0MKGE2Hr37oc5StZ+O9dDSCA7dls6ntt6Wxr1yCUY+OK5B
tUWICyNCPREMzIiiynaKTs4JVZ+pPwzdSdmnDlpcpD/ScoIZCHnQDiZMaQOQmxsvrnsZNWOH8HOj
s0uRMEFoNN88bhWUAUF228gAbtTrbFGaoWhoLR9m74fKsa+Vfg1b2kTp3tXWM0LVTVbP4D6/nPF2
fNdpJ8M9yHynCjpD+WzQ5s766Dt/itJnWICy28r0bXJjkkQ5jbAhHTWeIhgDak/O8M+W81slDUrR
Z+iSDJ0bxhWCWvLyT58vevvsoFWtzkbOw4lPMNHvRIPsa9/dylO8U9Oz+zjnUf5ZQoQJJScdeFX2
LBRsE/0STXuNxUsxOcG43A1tDN3PWPZmoPxayAVxAdpZ+ngA+vjikjJdV09yfNXaJ697nJbd2D3Q
SxmA/oKhH52SP9Bcu/7DZIOx/VOf6YcaNKNYmIDwGcrylYLe+zm7a7QTjkAq2h9L9yTFe078/LoM
gSuof6XKKyWgmT691YCXx35nAa5KVuqUuU7P/0bqNRq1T5pLTnFmVrPmcntX1Y9PzQYF6rvM2FGr
aJnUxZPMnSxhm1PumDR7lb2OlGngbIO8/s6mT3/gX4jqQLPeK/Or7cZdai2hpR9ojEDTxXO8eupB
aTQPk8IqagQbxIwPXYVNcNyuVAmJFv+FTWFWMX3ZCPsWvSBhSZ1xdR2BG+INVr5XKkeClZMaLXVx
jH2wfc27wzAYrEV1LusFvhyXI3gPZTDZEpljf+yJ7uL34SJu8IpbAVd3tQh7UYaGHa6NZIyzv7WD
ItH/vA5JkjlHZIR/+AnmIbDYinr5UVY7hBVHd1j2A/00+k3XRMEY2viBhPrC1BFJr99GbN536NDJ
RWcF83dWP1DGfmsSGcO2svftwsvuLtPBq5N3Ndfvtq3t/XWMPKGf65oe1mYNgMM2Yimv4JmRNc5H
MP4PhwFR+ONxsvIHGhTDaVq2WUOBuenWBDsJgqH1w+BpZ1kkp9TSthXs/wY247fTxFbJ+TFZdIh8
CKvJDFanP/S8NZmPbl5aHyhfmCVouuE27jZZoQWk9TzZLgqwVBwqq/03Fx4C8ZrEAL/0jzR+U61a
BrqyNq1mRSvR7gGB2Nj7/hb5MPRPwh4ZkddqY/q3ba58hx66TlmxNWasAu5yXNdkjxruWvpakFn+
ruoMmEqqc4z+UknovQqSXnX7OY6vZjaSuULimlr7O7XKU6WNtH5XYazTxQS4TG3yyeOA3iRrfEVR
eJkJ8qkS581shs3IpTkUJk4/dDlmcsKeFKolfzGIxZrN9aVf+8jnz+ioI9WSBP6cRzYHR0uf47qs
CHTo6Ul89BXrTnOMc1/LvdXzniKpnCiy7Tw3grr8aDVvX9TTpTPmoMZf2dOPB6tJhTP93K+o+fei
mx+BI9+mUR3tIg7pVqNekqJg8lFYe2577VQz2/XA8tQCeUuNhNe+19WPih2yU7R9xn2S6k7kQDlT
hgdWpG9RtD9oDlew4O0dlvWUlkzvBR64QRhXSx8j8V+PE5F9dh+iLgvStNu3/UBv1bBT+kxvEWV2
MHx03B5csw4F9j+ruL0/fHYuZvTMvz4leJPhHntjDUlquhM1E9toTk8jINLgNttEA5PTQX5mZw5L
QHigqV998R8zEosCZ6ROnRnut6v5vj0ZNQ5XFBLb1kR0ZjFC0uRMp7cdLxHhpohr0H5MQ34opjL0
u/Kg6xXuznzXztUHrHJJF3qa8K/Rtl0HFXPTHJoVlQN09oTuNJMEGG+hje1I4bpP84TI/5rWtJjb
QLCXmiI7Fd5EIVGyi8eZ5nNfQ1TURuXcnOqEs9xbX2yUr+PAQNxSX0DPHfTXeOs79kEDdb07oS86
FAvxrlj5Yj9lIaHuvl4PKIcUax09vMJ6okkvpK7qnqqokpj+dSe75K3l4aUrguQb9VBZLjF9tmxo
28ifrOG1GNnyeizxhsAZyK+TI6Ntnpyh+MgXgRaQ1nqn2s8yoTODyUo1jHUYQhFAVojOZDhDKsVG
ee5gw5qBI5nph8cj5/5oVXO/oJrsU14Kowo8VBAIWDFtIwFfOeXjjLIz3oSmZcBgwXG69FjFwyaP
m7Cq4bZxN9BMhySyCbqai4hoM2TXgPNNlHbe3gRgJa4xysc5KgZ3YxbWjqqM0HSqO8bMIy5fNi2G
4kELEnKzPBPreifwCuG0dDFBZhV4mE3JKAQBYoO8DpwSQ9bQHn2qUevbzpZShSyNfm8z9XZK/tGj
QUudtb4bE3TbuFxGNsMVWLZxUT17pMuiNPYGQrkrTkyBd6hSBcieicuPiPiL6XvobFvQlfrUsxD2
dRkY2rTlZDjclOdL34Um2jx/Kl8blR/VnOsBetn7NY3pdLPlY+0gU0RFwWaIcy23q/fesFGFYKCJ
LTSxuaFf2hGw3OOD0h3DHxmgZxnJbiXb6Q5bVjTlML8r3yLAKNakMI7ngOixrRW7GyU81AT0MpYC
CxnlvxPScBdIvmgsMBP8qHyfCxKnbMqnDUIvvpxblfsaRw3xXOU6yUBoDrhGLkOBM7npdK5dTEOp
F6LYCpL5tq+3gVVVZ93DZWxwstR9hVjJpOBb/FhYS4KlsIPURgCgeyinuUp1mgFLgVm/739rBvGG
z6utE19oc5pFF8WrHlnAe41hXQyg/5YS9U0ykhqadOapstdnK7f2qLt3lM88kef5ACtMKziO5Fns
lBbNfg0mmk/7lH7qZBA7jFIhPrIo9vMHfWBUhYf0cAYSwvHgSu2jmdCIejB/hr6ycGDDECnMsR9S
xRvYzHCp0h59i/Vtqg4DEzt9mHRROjOtBDTY9x1WZ9Pd+fOXze010rbaY47s0ejSHj7KcBCYHfi/
BpVe2cAobCcr2nf7eyGkC8H9J88eByzeYRv18eAO7yVKR6vM7ycAumGmvXWp8HYlp6xrd/j4oXiG
QMzFvW3XB0Nhh6vHnSnyR7zf4KGwsxD3B12YB8P2/1qR0ftbYL5Jq6eabNEbxW7pPpgML8XsDwcF
XS5j+1obQ4h9nk/ZSwpLURtaHEiO+75oAPFD794xe3xMSAmpGB0BeRBlFbcfWJkQS/5b0cTnVeFM
mwZUlWny7FfzZSgVzkHE/05De4Na+BVZY70DYobWyLAJUmCb5VAMXA42xkSE1zdCRYuyEYfjPNX0
yS4fZk41tjci6nFc4vNwbptBVipG6EE/UnkCFRA3JDE46Lk7GNYoHWY6xRCuxSyppr/ub9LNxe0v
FFbvCC86uWpReyi2H2+2tk6Wn2dQRmmbUZOINz0Ztyru7LtpqoEPPUIsap+dxgtdOOVY0H00kojp
tl6Y3FZHubDL40nVWSdE19+1ZcwGbpytJvurLe/X99ZLR8JnQyuebffMhdVx6ki78KxgNtOjQ2fS
TQ3DzBsuHoK0GwgEpiQAYgyzAzOZ143lJJSWAsDXGje2B5ALQJncLkMNt03Gump3C+IjKrfbImWU
o5YvFyRlyDaJEDVsZ5P+74biSWj77VhCvPaYyau5qw92agcmaQrt7DB028ArxCWsFpj4MO7cskJj
qZCc55UtI0UCzKO24M3PcdPd1Y0gTZS+EdYk/cHnBW1K2dGB691ootF8MLy68bZ0nQ47maXYOcfS
+85770vvdP9Od1o4CIMIstfVgsYynXPf5273UqP7eCMrp9xNC7fB5Cik0QK1kEWq6T526ePZtHXx
mVOSel8LZGDkF5A2u4vTpDrbiihAnAwa247zrka7PdGe870WvdphMcwwjFcCN1xX0G2YxvekJ2Pt
TNZ05g1KTQR5AHkmSRW699o0nfluLIl3Ne1FFoGaO3Nng2kHmkfrqlGBOBRjnB9H0zk2PmkYdoeZ
ejUn47+GzD0+F3lpyQHZ9auNxw3b5R4mdojawkWz1CPamwWW4gFLJOIhPEyY0/qLNH/Jikdlm9OT
Y3mu+UntKKqtEU180gxwfXkSH/uMpV4WasaG6ptQT5ioH1GmpYe8w2MARpK1oLFt/qwK1T3I3kHM
j7x2vs988GPi9YlwMbHrPOTEcHjElyTTdWoy91tIh5SSRQF7etTVFiMtyoZjx1Qy9Rpa7Gl5gvrf
Jgmdm+7iEvHQ09k0UD8CKjVO8tsz1nWrcr49vSS+A3fSp5q1KUEb1QPujIQNYKMMczqIoBXnpef4
XNIHdx3qv2Id2HGzumILtU3hI8R2CRrBL2wuzwViiWhS+pOcp59G7/Jj5RgX6ZQEc6Qu82BeFQTd
3+7bwcNk7BCucvWzxt05xoA9spuMd+hn/xmF8vxKygu55fRF8FIs46nru3Gb0PB00n2hXobehAr2
5Xpgj8TXgyzrgWfFvlakEES1brY/OoLJXbvO476COiUWUWS8K3kMvdMlFiP6ZGk/rqjKg1FgwlUZ
ewW2gv8e+4o8Co61Im8xLbc6f18zfRc6WSj+TEqxtVhPmdeaZLegIGF2aQrtiFhFB5zuAaydRHJI
GYDC4IHlKx7am/hzrZwtkrnsjCzGDOkxUsemIjwFWnSYD6MpkX0IpV7GecSZ4XtggLpfv9BsyHg6
apzRBdYWfVPmNt65HNM7SsbeRhLiDLv6RvM0k+9++VlXRjcDGFkAY4sjsSD7VPSMZWXjzAAZCRN1
lnoBgfsTgC3HT0Vq1RN/BceTCQNe61LdmYTpcIDONy5aJLjsABZ2/Zj9Ej6dIW+egIWqwses0MJ/
pa3kv9aGMsmy5tMYVu+R/0pzaikXrtyepIclRXXrAYfmuVruNcreMgD0o8omit66W3oUedu5y2Th
+s2+qYtvK16fZTHjY7mMmbh6KSFwWDKJ4/DnBaUf0pp90tUc5WbzlDNHUd2UcpRKz57undipHorZ
8riQyMVnI7XjA7Wpt0wJw3nRZgWqSZnp1on5TRexjzekF8t1cCUtZvXoIdoFYghnk9ZinxVWMf++
F4tRY7Q0x8P0QnpAOm756N0h69eW1x/8lYlQ1aGkCo2K2jL5sfzkH/PJejHmqn4vAYbs5SUpGwDv
eJMSqhGTZ4CzPAmwnHLAyTj+66g2fdSVF/8OizASSPE4O7ixdx9zBz5Nk92dbA1ZodRoVCPgzec8
uZ0X5WpEs5MFfbxbLEZa28OBWnb9eHAQcW5UQmV5yNSTO4GeTr5B3rISKuq7khwDzK7N3sJQFJCF
C8S6JAsMSd7qHQ5coNZ8NtE6AlzRP5ikW77W5KBRXk5xFhezlRs8gKtmOKeJOAdkT2wK57J7l937
Fv9IOMVVemlttMQm89nqxRC0I8HLhOvrm2LQGJpFu75rK3S3PWkWz4Tzb5l5WgYzi0YilFDGsrQQ
1hwD5WtgaNPMoEcaN3Rx3QdtZ8e7XutsgJ+83aqlJzik9WLGjcmQjN1orobMwLkiS8Y6/BMM6Hj7
SBbXyatKY4EPF7UPb71ebNHH8v4oiZMInnvTmRkXEc26qKIpjlaJzg4jmZATzf1ccT2Epa7oEi/o
WWCCY0wtfBu0cIj7oMkW8ol07BWxj/kWnV0b9GmXIFwQDwmukSRIG/QSqhuwihRVXlM3FcddOK7N
pZmGX51Y3vFRMJEhQYjzazdZ5aHvbEginEo2KHp6h8DNZp/QzOlPco2T9GWZX1Q6/gBh+VEzSVYr
Jv0i8GNYPz8Zj6P7RWMZ2gLZmg0xB6aGspYIYm5z+Va1jvmAv0G94zjSg4mkBFQH5r9hqHMrysrJ
YOgbCBxLyDI7QBgMB29FbWMTznptb6LH3ASgctlrInco5LZMuIExZmFQtnv/2pYmAsbeOJXF3N/j
EmiQVmYtgI3Q8Ng05bu3lmTyeM0nW6tCk5QUDa89U4lLbogd+GXPaezlaXEhp4D5Qy+RODj2ct+s
4i9W2W2udeZvtL0/zYL4aW7de19o8yVOYwy9hs+W5OrtOETk2NkJcQyi59m49Tv5OaD+PIsbW+5r
+t6qc+MTHTqVkCIhOHrx5RUPpXOWiryGzeRPKfynOTuvEg1s5Bg3AIwSZO1ipugevYnmbZKEoIdx
SwS5TlzBuRYi9x+yxIertmmAXBIBwK/BkQjyWJLZ/2gH5JpkUyDCdrL7BFS7VUaQmO/xwBoByBLX
KdTA7Ju/NIM+EgX22NoKcLAZr9aknauuaF/j2MmRPLQAAmq0ni0U1zAg/fgjzV6HM7ZfpoHu68qV
r7QLpBc7TdSLw/7BDj8D1FqY0+mpflgaCoMq57n08E/ZeCa5vjlFN2vbvg35LO5kzuRnC40Yo4xE
ncKup4/WQpX6jR3necUiKO/1pnxtk5tNbHGhs6pJM1x07xQdEZEkg1atEAMeN4UHMrGR4/BXVpKQ
jrwCjEIeJBwo6JYAKt6VPFFj0FgaGQw6j2m8MzIadCmqtRH00z60mQbs0yPzaNC2WrUTmfrnkFay
Iz/DPy1DcqtS8BEv2DmBbV0KcLiwHQWkdBGZ1lvmXlk18v1s9GsjnHNpGXCstkFkft7/0TAuo7IY
yWhYEVyXq/udgcRtqzr7aJoKR8nC4tOU2rrJyWYJ1OK2gAcrXIdH4kVULan8bqQuP8lHu4m4C1DJ
yO5gzNzERYYv7Ibz2lxgHy3lNo+GmRts9XraroSr5c/AGWyc3F7IEXoad7M6Hdu9NvnOslVdYVN/
6s3GgYbIibc/NlAZdktMkE6CQPyV3UMcuqYhWGIw0AzO9VxFhhjTHXpanQxHCnuvRjKp75JXu4g0
T3ubFvElC5heQuOqLWnaREW5o/M7WqWqg8qc7qexH18dw0f1LHr0UVl6SxEgYZX1sH+Gvn3W8UhS
OqW5GJLMYduW0PiM3CkmB/3VSqki2SMcsSlA9X5Hj8uBRceNRsnmvG0JYzpYzooDuPQWed8vYG+t
6/f8IYfNyYIXp5swv6RF/7B22PuY4UwGsqK1HyQRgdCtiw5Pysy0KSpFAACGDOgnvhOqKmWY9YML
ftK+LGLyHjTqR7ZjOspTLJQZMdC04JxEx3sOIfkb1079bRv73W9xC2VDdsKgOLraVZEn9UMw1nwe
bHs8WWbfHWblggbHXvUl7NUONakPrCC6OvN21UFp85gRhzXtBXqky+iL9pB5mXcoO0pnPTvHuDoN
NWiZYcNvzNV9N3GqyBFcDYTSumHF2I06kkhA8TR0nbczg3in8Z38GhEUrnLu6spsPwq9749t5xcP
/ZzHF9Ma8zfdpbvXnDQVTEW2bMelgG4iyuroQmMwDyo7xX3SLUfb0b9XxGkaqW8bvSY4Xea+dhix
mu/txFSRAygW5K7V7EFG0CmYOie5x0eLU8s8TlUmPpXeGsHiZFNoEnMQ6lr+Uvxf0YUyENMCvj3K
LlQ0ZxrQmm/EW2M0flc1vIsFw72e68s/D8TmZM04tyHg6yPh9sXTqiOl08t5PqPgFkOAEwW6uZfP
q5MNnCZAk7aGekwT+VdjdwxGzFqb3h/sP3dweB2ZngP60JdHDFxmMMNPbTCZGRs4fKBVecz85ZYY
pDXBXNCcnKOt5NxfpzTqFUcuzRwdTbX4hvqkMbbe7BuhrsOoqn5pyEYAunKQs0hniHjxCfmIG/fU
uYb5N5mYm/tZsQ4NmbZuM8bun4IMpuvi6wjV0papn9Ses5qNa6nbv4SU9ZsuHSCmGG195oVCELF2
y7KZ3cSGfWi1p8YtnLAQM+6Y2KpomZpM4X0K1aSvzBj+O+bCfxl5+OirJ2t666Sd72oMNLj8sBGD
/7T1W9oOPQRdUQQ9OaRbNRriLxOPdl3sY+FMD21JUORWJpCCjZ9wS5hLd2wtLScUQNcwXDJjk6RW
vttTS0hEjVcCWHHJ3mjnWVg7MELSbq1otF9Bb25pqSehVWAoKaompmxWbHCSY6VVHwTrFSF1wc9l
r70ZPl0qiKjHM/lU3Qua5/4OAtrCepiAWBlFfPKx8mEYbJNvIBsK7XUsKV4Td9/tQoaISSH1RrEs
ftT1qgNYTeAqa+ecebwaIi2s37LtnIBZTe5Taa/myTGTeviZXU1kUZ17/Vm5iQG6bmanDsHWkRSQ
aSdHMaFhyqtnOWAidUtqebt8AV/SF3NkxsW2FAc+q7W1r8jNxeAtC9QboCpjue0k52vk2LN3l/T5
BBBtWKfWxvK4yHjZryjgn2wYUoT2fbml34iSFmwGZ6NYITFzUYemrxn0G/iknJZZGpVro4Wr604u
eJKOyL1bGmvjeoJUpkJ3kNcu3tuQgbwXppUUYWWtr9ZqQRiRGWUBj8YJOs8F+VETN8V+MIzPIuVi
WpoFpqFvlxWiM2+697XIFPJ5s0YqIOeU5s9GEdnkGtbVM7oRkN2071L6kx9infCleUQSMyu4NwK8
1kimfbfLp+T2N/gv7lAOX6YBvtb32ABMNGYhBIEMBmX7kVyL8od+4e5cNHlMXlxcTiLoLXi/zhXG
/Wo3Hmbuztk2Q+5FJevaUTbpANMHAdWLiskgNZw7GnL8h1Z3VOiLgZR7DXxuQpy3ZISezmu5vpCy
W+/XejKuhqWJwPfy4Yo3u9o25iqDpTcoM2T5DBphx1/lyLQBLsmssFr6Du8rYo2eIz7LM9K2KvRx
McmFu9KrDbLNQdLxjKPPojaNkh6Hga2fPqe8b+7zSjrfBAcQ1uYA3UtCHVc+MszeOrfaLu3dNBCM
CyG+/TEUsyEva7MgVLAKHifyC6nvHomUKYip31aLkWFeT+JwcEXyYuWwb1wamvWqd5rEuD5oZ+pW
Geu5GnZAdPVu7nW5zebKuPIW3NgmUEyZgoASdEb/wCh9koLUP9XG3kbDabYDvi0jQ8/St9ld9KPU
VfcsFU8ICguJnFJQK65pcKKlrWuoNdOGwFPSjT1iTUiVhQArqu6fkWbtz7TI+QnsXVFnTx9am8jm
rhrnb12I5I4pQvJcoWD2u7bFFLVWe18003VtKnHCCUxAHpRjKAaHaBkrqXALYogbPY71poPfqMeW
zusELs7PwLiygfbrsu5x47QE/iLhWyf0x2QjkztM+3O1bBaiHLZJz8tmANGHRqczUhbJ7QHmIFsW
sIsBU836XiTKfulTBjUqn9ygGgdBuqPnb0vHlnsdoGqTZ8sbYyf4N4swWRxCB6egEyV0bbN5meeC
m4kxBfKH5BcM9PPOJiTxL0U2hp1live6xDnqSDR3I7kegP7sM0ZGTL4tigmw28+2MGHWTk0pAyZf
5f3t3Nq4eCw3FddtVFGPgPG4JppKdf8WHSVu9j/SzqQ5buXM2n+lw+tGBIBMAIlFb2omWaSqSImD
NgiKojDPM359P7jfF26qVFEM3+uFw+FrVxJTDu97znMs786zsbF7YxatKsBSKFWCXyFb1YVtDM9j
h5i4qjyxC/rkG7ukZql07SERbNgWaS/Lp9ZOkPgYvbFv4+pdkqwBIwF7/a1jYpBVo5bemQLTZ0PC
5RcHMv1zWSRUpaVAFFcYtLaC8D2dFA1houEeC1aQlUnsxZU+Su3K9yRHZ7qt60qXgPIcJ72Gz4do
JJh8c17XWLCsQek/OLpSPRIaypShEeZa4/1YBjYbtlIa9lblHIB7YXSPfpR5d6puq30eZt2aAxEq
vj4NH2hk4ByvUAOHQIqDxYQLajFV4Q83DfObLq+SG2QY/Omgkzjy+8ii87Yx9klcUFZRDeQo4YMr
ZEsgkweIY2LXTplxpPODnrvOUJ91GBNQ6MzPwTcidh9TY9WUV0vx3er17I53DtRCELzDzkCoFgpw
Pp5AChHmxNOFYSNWtaBUSpEDuF6DkcYqNHOhZMbOHHa0p1KxHjBgb7uSzCi/rOirOjnFdDMr6QzN
8WBtLeAwmubNpKOoEQFaY/SaSL+aHIsFcqTFADxra07NfUL5hGpI+jC08pC0frHWc7/fAvXUX51Z
QA7ey52/HvaN0qoQ5Fr6rd1pP4ykrzZhLYcSqGtRraPI6K7BjvSQ76NXDNbeMk11lLumwrXrl/rG
dcvxJpgkZYUOVhFsuW5TtqbOaQsUrtMGr1Bt0o2PnAK4WTzs8yznYNG4CJg0tv6rQBbs43WUE65t
pttwqp21PyZVs0GGRjN6coelsDUOjSZ6LVUNtC6H5sbFETvu1ZgB8vKkG8xTf3wIqPH/8K3pGwUq
7F41O6ebIs9NgvGSBmw57VLE/BAB650JxOzdqJvgGNpKHbwA5XBFgNIXUtBmJBUeetajOKIqHo15
jkwdjS5uI1w0wSwkb9B2/KRLbN152RB8MRQOwIz6MRATEFxmkbzrAR1VitVY+Ohj0xL3MVWmk3ws
CXPbBRBLthhhcfXbvg5vhODVvgB9avsTZyh25lvNxP1TG5Rq0craKyn8154z+k52RX8MwCOtogof
hNaW4bJnVl7Gg2vfdBkpUM6QPfmEiG58F1tvPOY9zqBArRtjFF+rnMzypmdzZWhNsjHHfpZe8lhT
mb9EvkIErDTe545PShj1T06zNFEnEw9NNGEnhVDyYHaNy7etzyYEdPd8H3CK+rrDs8G2x5IUixMP
uGnaiAaUh1W7VxY1dFSiqQPLyacP8lXgie/W9RSOz/g46qVbY2uGo9gtPHumlBsje71KoaEQBZuc
PonZOzZ9dO2KYVzKrH3ISgpObcKO1ek1Or9wonam06l9L/EALGRe0nsr85qXJvLNgYZ2pdvjTRqa
IGK7IfrqFelPJmDo5Zk9t4Hy6L4dveHBStucWSnCrqkcFOF2YD6PANf2chhjNvZoe1x26zAmg/Bb
Vkbw9ye0G54zBJtAp3gvbU9H0zGJfIv2gJ29ct99J31tOF1yU4xwOxGIcFMMJSGFvcM+r6gAyQZQ
71j6QsQA1Bj1bz4gCqRqSHp1QNmUSid/JQbbUIuInsLKL6eQGrImGgqoZWosdcEtaybHfMDIadyL
NELoIfidKPxOrcDlFJ12q6T32BGAF0K9mnu7CQsBGl8Uc0NBxU7z6G9EHS1c3WPCTkJtl7ZV8D3R
bLoEVMd2pjZU127i5Cv0FeimMyCO10lqNCyrWjPwaNjSAiyM98R0okjpamvDTSLn0HLfyU5F+F36
7k0iKs7YfDMQw4uJI3eoUbR1k4pl34MF7nsYU6lcd+NN0pWg88Pc3xocvDbj2FGuHPyZATIQ7uTZ
UQmL26/XUtT5NlKR9dALO3kYQx+YglNEM6NCLKwaY6Xf09lp2aE4Jif7oDJfOpLwvozgY8FmGziM
Pcm6JeSml1ee+d5TpV7pXWtD27N948EfgvrRUDEKTAw81MrrhpJRzVXVGpIHvWmr60pq0Vep2COb
jbCpkLTtusqQk2kiSt49LYqPeeOD6mT9flUhBtW442gIHXxYUhnHliVrE3zuCMtaIevLOltsqf2z
Ma6gRgL1Gej1RcMRVLRxrdlW8+qVljUjxYbq0BmwQDQV10sjKX5SWhDvXWswndNtW9tmxJlZAWqY
tBi5Bl4BnC/SXnglh2OjDdJXO4nFuu2H5jlrOVQAIGGP3as3A7IjsZie2LCFQNGirIqyfD20x6B0
wpu8pUpqIE0bRDdbWEQfMOsY8Yuigc+BHW1CM5baoQxU+iVRdnk0KWBRQZ0rwIbE0WNPqC6H0UYM
H4eELUDKx/bRO9lGCQ5/tNpagip6ZxXo5nTnWmwlcAdS3/HBm+SS2aotYTMAuGpNqnvR8I6aPNsp
rXE2mIfHLeDBateVZAfoqLFeE7PvJ4TWst7lzBgrOdXMp3KI92OP5mPUDaJ2Izj0XkmqVpJQuxSo
OW45LUOp73HcQKRi9suNd7Y+bNKsZF6Gq+q61thQTITHrcFEko9pQKG4jzKfs51TBAcDWzkMfjBt
V62I1LZ1+hS7ul1uvXJqwG0442tFCsQGTzzzBRxApn+sq3QHmsckGEFnydSm+j97Sdge7AzaSl+H
Bqm43uvT7VA2xH+Sd7oF8goCWGf57Q1TuzOV7DYcvcxdXzXBj8Kb6p1ltOlyyocfnUWsXpOn4a8M
zh76xqHeGFFfbHriZTcWFS74Vb7YGBPi3FSywU0B/28k2RuoUNGgBblRy20yUl6MQnM7QOBejAI3
dudbIBYir1lPonbQkxKOkTed/VwVPaW5ebId8fBddULzrtVAzXsRDtX3WJPquxwrOoe5XeRXsH6r
lW1aPA9IAb7/krYzPLm0szVtB2/nRHhsPOJQ1hl5ydAgHG0XB360Dv1WY3L1s7UYkSGXpvrVSA0A
1Iz+oroDrieIoZYYESv7VFIjhK7Bf6S0QGez1u59PZc3c7rvvVmmwRrierzAaIIuobWMKy+mX9fb
pjrSySFBR9kv7CzMPdx/7cYGJcgmBabUUgBSXmEMfqcbN8ulbMdZhroDa6nOSemI4xbmY+xGV4mF
WjuBmWa7NwgtMbYlUfLsZBroxdwrCPPCaRMAebnR4qJ4slowMzYGs3XL6/RFsAW6jvD8LysbBUoS
Rf6tQwdq3/Pqs0g1PToH1P9ZPK3SLgcVGFg/6AeJAybzN8R91OOIL952vd2sSl/YW5fj3zVpE8aN
Msd6w/pbbJOJyS+qMhd/Z9ojUpbhJoxr94Xu27DgHKkvyhSZr2sTUJGNUb0MK0omvIBLaGXUS1K0
kwV8kAUtl+gHxVYYSIj+b9kixktO47jMSLNeDnmOxlLrKOSrTM47OecrIACcEHCCQM1BPMTEEswm
9DHYBnZPVmOU5cvI1t5Y5EMJToyJqY8muYk8x9+jakX3N1EbZTZGSGvkcmPq6RMFL39dUkhcjp2p
seHUwhsqd8F61Bw2TGmh/5oC91uFxeWbnWh8Uh6A6aPTDvotXuJq4yYheyqsbRjnBam7QIoXk4N+
j3AxtaomRDRBOlg730RK4gNOqCB5OPRb7wS4hCfDhxPNqaS7MXXejimfilUQTVC8AtyBme7fwx3Z
TaTi4dAq6c+RAcoebEwofuFXNLUs2cYpTmq2BngCak1f1wn038DR+2WuZ/oVBV4gFElY3OgO89DS
nXN1RD86XzQdBVBDRQjwF4adOHe2/VAbd4At1cJPg/e0SOD+0Lfbw9uelqFBncC1w3zn0sLYoa8F
aGCwr9mkJoSAIcwe64z+ODNvcCXgJzoo+0d2zwVEy8WgGmfVk0mzFlkZPslsJPmDqiFCTWr410qz
xBO6JmtTz9uLruuKbWNSfaYkJm8m/OO7CBDXJh0Qz4ZhB2ejRzE8yDR/jEMnu9csjLacnUeEWlS/
46T46o6DuWG6gAFH52XXxLpzTAIt3yDfcB5RcgLwSBSdKBQJtDpzA78qDZohaaHIg13e6DEEj8VA
n3Sl5q6QPbliAuIao1nOjBJpR+1SdFYNiwQK0jmvUNe+yTgFUpEE1TctHUBj0SO8AxDNvW6K9Ai+
HRiHBB9ZT0W98qy+AACuU3+Pq2TvJcX0NWcntidv+tADqVhFWfvO7MJZ2fVbNoZg4T2STACJsN21
kPcsbHaMJGRQZoa9RnGCpIwm6a4KCIF7L6V8U5UUJ7mZKI0HYSAfbvQtSO3nQLE+LLI2AHSM8MtL
ukJfOVb8C+Bnvg8L1bIfiqttXaPaBcdhHAe/f8VN8r0Ga3HVT8H42FAsX9GP7TajD7guzBqXrUFg
39JRy7e113FGwR4NSYF8HJ/Uo7+UWNiiAbK5FC+WsGTcRRzTVEwLO1+K2i5hDLMWVcS2vxGbne5L
FdI77NjY6voU3HK4KzmmIHa7L1ScblXnypU3UifqDRgfRSeiB+R9/bJnfmPXjMqny9UAlpN6Zp2F
SMBzz9kPZoFBNt5P5bHWwZxA7NdfrKK1foTmzM5y8ALZcFaWEajTW8PrnaXdxuMmmzx7o3S3eor6
mpqCwxGZIGZ48FYw7FGYG2/MAphMa32gR5gNL0DT5S3gRhZU06+x5tB+TjI33aMXTdld5exAykJ7
Yypm1wV6BFeG7m7J5HZuaPDFa3MQ0JIqH16UR0Ulir1wY5RhR+ziDLqMOxTQiN2gWQtKWl3RPobI
uZ50Nm7objGXOh1Vq4XrET4UFW3wjV6wx9Y8ie97UkSOLgh6lPVj84ys29yAW+NgYktkNvxb9Ng7
Qu4sFBFXZUvRchlTsUH6niToX8OkKvdlnJXUTcr0iilr+maKQrs26dtvk7JlnmHHYrRsnxDCcESM
HIx2nv4Km+YJTcCxhd0Owp8iU+J+K/pvuUNxz6CS86UcHHXjIzBftg3iObquAa9Knr9FxpCsYz/O
iUJ2Zsc4wX737pTrV2bakp1AwXYrzDj8as4WMN0xgj1Fs/g9FTShdURjd3qOuLQy2mHtNkNyw4Ej
P0xDKjca6WYbgCzkEdjxY6iJMl/WuygnyAVOnEutVlFiJwVlZfmQk3epWgsEjvIqSG/xqwIiaT1a
I0Vj4umIKEYoCD8zEqV5DLsZq6FAm1Z9ipoEbSetAKR7gwgnqPpVvmYmCddNhnwSn4a14V0gC5JU
zU1WiQptfe5Nb16eSF6BWdCRheW1X/sR0lYNMrvOfwcZWR6taRI0ZYd85crG3SrB47IrCAS6B8oL
rs8jNWb9lRQja2dH+b03TNVGk4b4Sy+HOZs48YUxuIQaxcOL6lVxi68peGOJG26RgiDUAQaaUqvE
QtWSDLAixSY9UBgen7qcuYDua77rE+dbWQ7VonL4kc7w3sRkmCUJN5zx4E0jHpDj08hZfGGJITxq
9GW2kzDBFiQNbwsf2k3UchvAwZOwgvGk5fOQQAznSBVKUcWNj35+Edrss9wmWLcQiTO8smzag/m/
gLDjBv2ycQ5dHJTfcgl+BxZv4N+4QyyvEe8VK3scaXvqYrwto1SxgDfqzsiolZHXl2z91uWF6RwX
FRB9d3qB5GyMbrUvqTwfaGqE4GCzH/hU/DWsaP9gB6WxGzp4cRHdQ6REZnqtfB+/bWrm205Ak/Pa
yv8ylPYbRPrs2sg7zLyiV4D1vWkxcnS7I06KaRn9OPMFJ3ZjyL1720YS6TsFlZUMmGNMG5NaSEX3
iHPPYXDwE4QG9QfRAx1qokLdVV3N8unKeZ+GzyMa9JjKIU9t1DEsxTHRCbzs2ppEyHAXKtRUHN/M
GfGc7Vo+R/C2TFZ945JJGuI8gZVR31ujImmKxfJW88laQruoYb2BksnBNWQlVcUPf95BZ2XZvSuz
a99Su/U3CfFewOSgrwSa120pYGYPejf6pL/IhgYXrNkoQprjCH2kZA1q0ENcctM4eKwJDCVHwgQm
IEcu0qyam9rBG2C5cnysndKkwOjJa2Q4eMFt40XBj4giSk4ADhsLXBs54lA03a2FVOIOZFeICQsN
B1l2/YrQrhbVRUE5LUE7rOGeNjwMZSopCFLIvAHOE9Sexk10YhANeV2gwN/YonOvynQqtpqBeKad
tGrHh8euuqbY3kROuPLNVN0kCGBXbO+YjZr2uUBFuKsRzNyXaqp5t8hGhJoQbahH91cwPvlcnZp9
+6irb56h3zuJ1a+ifJT7ybGezc6CIJ+wqjYZTQoEluq+xUC3j5sU7XbD+1FaqLETrQ12dFciIA0k
Y4wu8ddVWcB3S0s+Eqqm7Lk0AbKWvtMt6VbBqo8FbhsY25xtcGDXYz0y39f5jeHiDBAt/lBAmi24
hyzbwdDSUXq3EW1Rq3xl48ouB/Ep/Jc4aZkCpd5cwdTixYUHpCFV4gyb/pCyoqfapd2mcKvijvdK
XBHINgGOmhyMg0FNFl+e/WQLhCPWaYoXJ+5wCnda6ywMTqgoFE2sJRXSD+p6nNIdYTBXIjEa4gr/
UYxRRkNvfi/4uJgCDbmyJ1wqnaywVYVe/VRVVX3UazIc/VLFW38cCCcPpLVCkPtK55+2IJzNfc66
s7YbH9B6UUNbwJG9RM/j7JIIcIBoXSb70fzeDk65r2ndYyqiBVQbKJUTFNyLjnCiVW/0r+Sj6Vvc
9WqjUtm+E0xkXxtuRPfI1d+cTqSbCtTqvdu7r4GjELNVVBBooP1Ez2us6d5wUA0TIrA1mG6q6NGC
yJbIrM6m9qfnW0tCjjLwfQOmsbyNM+IAlCR1raSv4ZN3Sd/KBzPniy9Eums14R9Mq0nvJedGROLN
QOGeEvU1L9Vb2dCnKNKcA4QKWIi8Tl/3po6CtDb0heNo2WrAtLuQYwaPkO3bcpgwYaIEzNetz8rX
eHScSOMLsMOFw3bQAhPTDwUZqjljQzQW0EPXcprriJiLFY+Co3igj2uVZL9M4hJXMJ2SH81Iodty
Wu21JNCLYoNocBzK+5KN5R0NNphTujd8Z7f3grrMpuiKBYZk02FVtRSO+g6tQhTlP7k4Pul8wNYx
Z4zkEd0oVQT19ZBIuairsjoGTDu7oACKic6PDgV9VTPDso4EhxQVGhkm9rfYiu4sgp9XRophVoac
oJyBpJSF6Y3elUmgCRssZ0RFzJqmT6BmWpI+EEmhZKqdarp23Q6+caDip8ajcq1Mmg51zNJg6T0p
rAATl0kYoWymDAxBt6rR5fQvZEtSWo4TB5iIDrof18gw5DvaNNoyjrE7doYY10inFfYRjBN6T77Q
lOGUdEl4WjVdI7ZmXONGr0YCEeg13uA1+RLFsfqGDChallnpbNG2gHKC4rGk3B9gE2hZ+tHVY5DR
0Rc7Wr23Gruk6YDAhjaB5HzRjoW/Vp3zy3fbzqdDOgzzcV8DW4U7CseMtcr7UVL89VAmg8GFMRfZ
Y3tto0v32QBabVORZ+Uzyy1txX6S9qjxhNzoqdwTE0ldShDaU4MDR7bgWh2tVgvmojZX/EK3jl/6
tgEJamvwzQEWolXzreu68KmoINj4afdD+8u3oRRK2L5aUrwrCrNbtDdEXY9qnP+69FdtpHLVCZr5
gcnXDRQCcuDMKdWZgJehAtqdBjB+9K8loMxFXtGhVInsV6Wtx9sKGe6VZFNFGiK7tkXNcovHzYl3
FdFOIEwBmoUKj0rrmgCBY7va08SaHm2yEB743xJW0ATaOm1DbS3bYMS2hwAJBaL+U2tRXlKQK3/G
tgg5JcRkCAwlt0bMrAPZ4dq3hWKdl3QD8c7HTzW5tBHLuj+rhWvMK1ecTDu8BVF9FbfUe0DJq7VJ
/w5YiHAgg0TWtWnEIVmgw0aUeJALWqXw6rtOMx/pZ+OJlCYVStuxr6XHzpLlAkMT28N1kY7VLfRw
a11NaQkZgngApwrxszHnpYMACWTxI15Vl0R8zuAPqtVo0MJwKasWZo1toeP0LW2rjC7cIqWho4DH
nc6P6F5qKduvJnwuaKqUmY6lQGGWEza0nAoP5LLgXazCEblAWD0quuIbx/viYmJgjzdHkugTEtdS
Q04DB5neHYEvax9bGKrPuW2atfK7z17huczojk1dou/7ILMOQUplVkNrf68XBe60wXWx1iNpRQxZ
UZy3aPDSBMdzheDbsQzjxu6xSgIpf5naWS5pwqHVQ2zkHCTbddOEL5JlcZF0FCuoscstLz+VOdlL
CDQI1kI44FtAdqgldFhsM49V09iDRLpL39XAb8Rezr21iCBBGzNUj5yCjW2HJxwXtPK869Iw+G4i
0uY8Ixp2JgsYSlhtuHMoc+u7oUSDTMRY7BTHfMC+66GpYj6iWGaaVHdUkkB9KBSPLSW4J3QtAPhW
lj6hJ390Gpspp0uJMQ6JELZdxAJAelE+cfqtocfa8WpKR1BiBBAv3BJH7Bgwm2sDfLKGP3QZlZp1
PyGQQpQXVk9Ew5hbVST9QxxYNqsKr11t0lClkzbRUwYho0JT3pgmanbWbgPVimhprVLSkjMMIayz
fDs1Qr3lUUO0Jszehe+hnLqcJ342f10oJTGaSod//eu/irfX+5Bt7v/8y/hvtG/EJYdwiqGiwSe0
n/7Tn7eEKVzTEnSBLFM3fv/5lg+WE/eYH7E/f/WnYpkb4/fLQ/wZ8M4QlsteXZi2JfWT1HXqbE4b
lV1+NKb9qB7xxtkx3mQsj//hONwiXblSKpN6NVqt3y+l0BOTflSuQfJ6jccVEeG0oOLx5p+NYv4+
iiytKZ7tW8feVQ98mfmDHVDkRUen7dnKi83l4c49fh48oGJTuUJK8ftwsc5ZX4ROeWThYQkfvU9y
5D/7/fmff3i9IAWkRqm75bH8TqeGQJ9/9udbv/98QZkSHzZ/vhzXTrLNvdXl3zfm68+Ba+bZ1c//
+ZcydYvH/eH+zC/fh78fN7GDw8wroese1KNrHP0OghkaQiyrSyBmYDFqdLtPk3Z/eeTPbtzJd9mg
smQlkeVRs2DAror2kyv77PfV7xdWFGkf2LrFg0FribE8+IcP/uSrHIGZaPrEk8kmvN/32GD+0f2x
9N//fsdlQ5Q3/L5Pt9mQeHW3lweYX50/n7xDSBfgDIPS5u8D1LSei9bWyqNSDyWyQ3Bf9dvlIeZn
eGEI4+QaqLQTQJX7wJjksEaDsWhbtlTqSUPwmHGCuTzaJxdknMxfCmkSInw+RcwxyOH7+qqSn7xU
nw1h/n7PcpG4Ypy/dgQVGbZwRHfTJ0Ocf2///Vj++mA/fJAAs3wDoWB5RDWZdwuaEpfv0me/P//z
D7/vQS3PkDaVx56NLY71h8s//9kdmv/5h583NI5M8cQjB2gUtnQlkcn9wys4mbKIKkzsMFHlsWJX
yez0yQOY/+9/vLRKWo7LBk9Z8uTnCxZ72p11dRxSMgDYmUfRsuPs4o3Hy7fq7JP4MNDJDKhqLUXD
V1VHl7Yd6fYwnC4PcPZZKHLJ0e1LDhsna1/q0Kw16giC+Mw3xh9sl19S5/afDXLyPikP35lNaPjR
DsHxThYOZoceYHZ9eZizU4krlUKybgrbOvm423TqyF4UzFZbJIsozg9iBKF5uDzK2WfvKkYwYIDo
xskjsbpaU+QXsdxC7/NuBMGXK/v58hjnHrswTeFIlxO35Z6MQW5a03iiq44adD+1KbA6/rMBTlY+
m1ZrNdkM4NbLtvweltUnA5y7S1I3pG4K0+ASTq+AnhV3cCqO6WtNhOCwpVJc5PvLV3Hu5ZWGspRp
4LFRp7fJSxoPDm1THO12ryXPQ3XXGJ9sRecbcfqlS9OS2K6FMmxxMlcpN1F+l8aoMAZCI9xyr+nq
zgJmHfv+NfaNiaytIfvk5p17/B8HPZleqEx3JYW8gnrY28J0f1y+a2cfzYdLOnk0I321Pu2S4khR
3favvJDq3Kppv/yNUSTbBqmTISSdk4kl81XEztQvj1Srwi8qeJPx82R+spKcvVE2jSGX8HFhq5Mv
3tSprhcI1I92fI1P3/7k4Z99vz78vPn7QjWpusMhpfPwacBH5pHFCkjT5ft09gWzbXt+i6kNyJMt
1pQWeWTKoTj6tBfpxlEegbQ4N61jCnk7S/ytW/bv8U73jEhP7WSMGS9hW5JODyNSi8tX9NeW7Y9v
xuWpO7ac58iTb8ZpUqDXrZcfKweZyTZADqw2ENxoW2PmTH/ASbo84tnn9GHAk+8lDPLUTisGBIhJ
pEcAYCnfXR7i7Efj0ht1LdYXcXrwtayKZO6MIUjGNAYwsOXP0nIWztXlYc6+DR+GOXnj+OytyUkZ
BgYDOXBbUP+lCSIiWnV0ynwGvjze/K2fPipLN3RpWTwnxzx5+0p4DNg6g+JYZ4fYQ2Swjp19CSG/
++T+nftSPwwkTrb5tO3w5CgGUr/CfC/k3eXrOPcGWDplCcOi+qq78339sKXU0ZcZJA7y84KAODTM
RAT9Z1dAqo/JYsYKYIBrwxx98pLhTUDbrdIQxe2vocfu1z1fvob5Xn94Fn8McDIvQ8qwsH7l4UGj
JzcHoS0aZay6EEcb5Hh2HXetbA59a3+yxzTml+rPgV1HoUzj+qyTqRqAFcivRAsOQuErN3C8GOm2
7joscTn1101sXiewiZuUdvWN6j9ZxE9ewf932XLe7RDpZLCh/v3RTYZRW4A+woOr3w04w0g8zMcH
W/s6B5ddvsPnh7Jty6UUp1Ps+X0obKcF8rI2PPRYRcxlM4eFIyJcWeKTgebX7Y87Kv89kHvytlP8
1IeIpPSDJ24c47HgkDbBy0z9vYmROb+/fFmnE+7/v4X/N9zJLSytNMKdzZszug9JNq71FBhc9s0u
rnXxs3Zu02jXl59stk8mxD/GnF+qD1+cT+inysmyPbjA+0q1N0trUTe3lvvJl30ycfwxzsnLOeKq
DGbh4MGw1r16LIefl2/eZ49qHv/DdcjIcuBDcR2IOtctLDBRgnLvXBiy2lUFmzUAv/DJ63EyW/1x
TScLpD+6AB+dJjxYNp69jQ7YRqwuX9an78TJdAVJq9XDlPuGJOgLvrYVEYzHWoTXDuJD3PKHQte3
rAo7Axbr5bHPTmRoKlzL0vEpn+79szLPdeTNTGQZsUTZ3nc2iuUlePAiUpO8H/n4yRRy9n460mCX
aUoHQNrvz7BPbTMA1xUelG9s8tR9nSO5jNx7v3xd86vwx1ftMEkK+KRMViev/BA1slMZMxUprzS8
X0ED/LMBTq6jQBI02X4cHhqyXYZ+xiX5Py4PcfZ1/3ANJ6+70pAuphlDWBatxPBeTWrrd+Uib45G
9DibAS+Pd3aa+DDeyasOd3LyobuGh9I8Zt7XAD9O725aZCyXxzn7bFzpUKakMSHlyRQYeCRNF0MX
HgjQAoVJ5Mnl3z/7in34/ZNnr+kNwS46v0910u/vD1bxHxZz/5oUhD4fMQ0ogMbpWaYOUl473MoH
zOgEWK8Kvf7kuzx3DR9HOLmGFj1hEMPHPKAgRhpAmVUU26y7v3ynzi2yHPjRVtIo4ph5MvFM5K9F
iHNYZMlmMqt2PfYvhJKjDhLLuL66PNi5x/5xsPmP+TB757YjIrNmMDtVMLa+aKpd/40RaKpKwQHT
NU8fS1MiWsK/xLZvdtRBVcG19M9GOHksBZpH5FpWePjqTt8i5/Hyr5/7ABEXWvOxBejW6Z4HyGIR
+M0UHupFru2wLjukSHSfPIZzs4ogUIHeo3DpFZ1MXJPs7Gog+/sQpu9FyuRI17/I5zb614DAFhF9
UoM7+44pBFFsxAl/OP3a3dLvQ6dnvJEXyyu/F8SSROo5N+R2tF8u38Czr5iazxSSDbJ+2jLI215Y
A7bfQ2k8Nzft+PPyz599PjRU9fnYwq+f3LrSE1oCWi042L21xlC5miThl+Dryv6Tkc49JMncomzT
UcCdTkcazcpsdXYE6AmXdQ9kVLvNsKVWwKh1yB+4nC5f2rk7J6ljGbpOcxXI6O8fZzuqriy9LDzk
2Yq4T315+efNsxdk8Uk6ri0plp7ssgHKeF6aR8hxR9A+I/LkdeJPxoIptluTFTsh/vOJWdCjJ0NM
+fcuQwuBXg7m/NSDRvC7OciwMbY9IJe1lisXc0eNcQMM3ZfQLlCK+GQLea7xUxLWQ8mP0FANDN6i
1txhYwPsJUquVS8kCU+fvOEnczVFMyonNPJ1gSYB4cfJLFr2ovGw3/Z3s+E70+8q+R197id3cH4A
HzY0fw0yF04B23IPMX7+/oBwzhZtgsz0Lqq0gpUNfslY6ej1+dT764A+/1MspX8vbBQ/Uis+3Qif
fUMs18YwzxRr6PNd+DB9F1HTWja2moMWBDtTzxCd9NDzL78nJ7fyr4VVfhjk5FbmQ6KVU8JrwvxX
4kpS+HBQiF0e5LMrOVmIRqRQoE8YBP222gzD9m/8PAc83N4cXhGq/H6jBIkoQxFU8aFN7fpaL/HW
DRN488ujnJuLkKiwk3ZM5fxRTsV8Kf0h8+NDqUfXegI5H9UZekfQ/vLvPBQaNYhIdNI7T8uejqr9
3gqs6ACvciS/Ksm3YQl3XydFa3f5qtxzz8YRim+Jft2fPS6ROEiENZkcoJqLlTXxnaeDI75YWHSW
XYDLASFDNsBKAUxYT15Nha9Wz9zqF5wxGTYASeZrCqHXmSGePVE2oAyBNAV4ge5Yc4m5Qam7cpuq
f07CPIY0P3PYhFEBkCCCRWYc8VwY+Vtv1ME+yL6SX8qkeUEJH2BJgHJPiUeiiA0htqHEviWkAehG
oJxDyv4Gl1H+TFFyuK/0bNpaon2mFPU66mN8T5pJsKaCDCpR2THyXblKLYdj3hj/0MfS3zZT1O0M
OBIEDYGasc3hoQMVtOtEC0TJge8D5Rg+JIiYHtrgrs8dYkF6YDvObL5ouuRFd8fvgRSI0/xs2gTx
Yzp8VdMxP1ho0TD8dvDoYkjp+URiVuBF/Qq5pw0stu5mYt8yx/3u5UR7OAYhsG6arsq6BmWE4HCV
SCqdNM0x25iNulYN811ZmJCiyUL7O1OBq5suW0a6Bdap0ItoNCzcHYffKZr3pjih5VPefTJ1n9uc
fBxkXrY+TGp5m+A894Po4BM7YdvGo5mgKkzHVdb7G574J1+ScW5+c9me6KakU4xM4/fxkoZrBccV
HSA1drhHvP7gYna8ym3XI3YUebkRjMPa0Uz3xoAM8lBDDyCLWB/6W3wsNkrQKLkeKBZsGz8Rn9SJ
zv51hm1zJqPG98eHbgugRyOpwIcBlgGhMSs80Fs//vbJN841fljJ/prjaZVy2uAbVzixTu5B5hWw
tjnagPBLAHIV/Vc2iW9AUHM8YhKTbtp2W4O1Zk8n2vpkHT25xnkdNaAmsAlROq300yo6H1+tvN5v
7lobB40zPlSuA6UF6O7lqzw7kTGHcZ0UazkO/n6VRaJi2TR2cjDGJ+Tg3ic38dx+yvm/nz+t0ScG
jgik/clhDK/L4dqDUW9tOrIXw7cs/BuvhZKOa/0vaee1HDfSROknQgS8uW1LUvQQZeYGMRpJ8N7j
6feDZvdXdzW2EdTM3QRDyK6qrMysNOfoZIl0AoDzpTBmKrcJ6OnPiek9+5YPoS1jXImxsmNLHs3m
jcD9+HXrBbfcRjnTq06TPGsGLM3ZtwxO4SA3DlK74mR+lf1FDTyVJNxCk3k+RnpbJJn+U9T28qaV
1Fuvr7bGSAu0Gu1iIL6dGlY8CxgKh6EGVftsggECzfBNk6Q7Cdrxvl/z6YJu/roZdKjQr+kQSxKN
n290oMq113t98lxBya3/5bQ/jOLHdbVcMninIoQAK9OUsSwi+NPS8W+YyHznSYXHL371GYm/Lmlt
McImJ74O8l/JYoCP3jjpbTO8MYi9cpuXdYYNm2Mgx3K08x0DoyhnUqpOnsFuvvOGbmuR6wmt29yq
ViQJ8ff/PZvfkub7fuIp4DFlcCFHUt/qMpBIUwWUxqQxQRuF0K/gn8AUmwEP8I7yyATr9d1cODeF
96BDUXNOnYoLBb++MEydccbaUIAU6Ewo0SPoWo2bMjI/A3a9vy5PuVyvg32UHZ0hGGjYxUZoT3PC
yen84TH0GW6Ihw9m8FmylENUPwKvK8ECXgdfSqfaWOXPXoe8Ur4rqn9szeXtAG+VCURwCPrWsKJV
l3aPvifTAsbRmd/FYgWKOrbExLU3PmbK547BAbP8Moag4Vo/ppq5P+f1+jZcbjvbPb/sLDwic5yC
6aPPPZZgOxwfi/C1T7+V6dcEhvEUcBNZ+fu6qIUNPxVlCC9kXbar3KQN9TFOvQ3Yg060ZyZxY1tv
rf9cMj9VHq4LvPRQzpzBnHNNdIqrqmBvlURS4SwIpsdUO0BMHax4jcXPE+gyt0wF7yLPBCihNtJK
Pz1WYI3kyk/Nc6///l/ZnHMzzgJs2aDygVNHV8+vZJIbJdlZaXxshycdpm9LvZXGz5X9GDeHWn9O
dcB/Xkbjnf2KWIIzsWIXbDHpuVHE0fQIAavpvEIUtqLjl0YNqFmHXAJEhYpmaMLBdKFBlT9Ko6cY
4k7YfEIgbnXtKFWfVjbwl+cWdvBMkmCjTUa+ePNE0ZOXMbiuKTEjKb38DXpwJtBAvtvEjOR8qWwr
uk2TQr+NdYhVWk0K/sq8qfpmWcycgsjgbeUByK7GjKLnhmM/pHL9iTcjRN2ywvBIGJv7GLimN9/z
v8etZUCuORneP5MjAy1hgGZkg0Hwhb7+j1Gbq9sCWNkjSAzdx1QZomHvR0BUVbmq/gx7v6tvTJ4D
H7JJKt+kDtoH2p6dg9179n2YFsNrmQLIJEEc/BLY0qfAApcWthFoYJJcBgNpIE3kZ3Hw2PtmdaT2
C7lEVQOUCEMJE2JdaHe3XQ0Hl2UGEo9N8J1nvkV/05kcgtbFJgNbkn7LpJ12KGqv/ZAGQ3EbKQaj
c1Ag3ukMOd/qOX4gmprgKKEwAO1B8F7LkEt0CegXfqN6zwpRPQWWNL1V9ZGoF6rUrapBXrBpDdn+
0mep9AS26cj0XG9033q7T+7k6WBX7U8g0v/WA9h2wICbIo0ZoDx9DUB2/lDL3UsgNfqRebT2Fgjj
YU/HDYBFQSjzkoN+rSuYirIqz3jyOni8W8qCXw01hO/cgtw+ZBDJhe5R+kDn9bSdQaL+Ks25UBM2
6ROdNdUxNseIE1amcauMRvBX1Sr2S45/fIyN8PtkMORaT2QQbRPgobQoa0jJAuswheALOpbX31H/
6anjp95ND1AFj1iAvEDs7pnwVOE0hvP+Vk0ik6/03bYa1G9tboNO7s2ga4bNgGrdM9eV7Vpr+wZK
AUgXQ/wqwzDzNuWV/RqrOXj1I7nsnNrThwxY6acOgr4jUOjpjMEGSL3iF5/LtG2Po51Y28ScmMSF
6/uB6bkQIFsw4xSZLAOkDsW2lad4m1AD3ihGYt0lRqb9LY+a9FNpiKOcKJ12Jv1itxXMVPsOPJ9j
2Mpsdp9KNIf10Z5knbSHr7Q5WBJUt6pRt3C45eDDaW11tPwkZ3Cb17g0wkZQgsYCEWGkHk0d+oYw
tY0Vu79mXgSzyaxgYQGCHz0pKvhKzpcyPDr+sPOcf66bF2vBo5HuB2FTMXCfli6Es6TZ/CHOhvBp
0ALzb1qwGLwFtba+8zSz5Q6QsGoB8N9bcjPd4EgYb+tV2D7NsrqzlNjZDGks7eruL7KNW6NxpIeh
ioAsbr8WOoylpQWsVhgyEzw1E+OBcv/NrtEY1QwPdQNPSq2r6raUe/0p46V0tBte1lFv9ltgMOpd
WSX5Q+M12isVoxJQzwlSLIanoSaCIjtsJQkQrATki7q6CQ0yI5IegUHYdv3OdFoT6Iii/dY24Fen
pvMPE4M115+sqzWFzhZEVu1hLElPVaBGq0Zbv8rj1O9txy5hnIjNzi21OLnReKnuq7j5mdaa80Gv
DI0nhtweu7lHjmEB4IrSBIUYDPgt2kLmJUKv8caqw+ZnEypAaEVdf/RqGeDSOIn2ZVKHT0zlFvCW
BcwEZMzvXj9VQXv+fT8bFD51C79Lx8C504XAobecsW0eSycAUSDPPxALHkC7HjdytdaMLmjQL2G2
apjkHefeRDHqdaIYMjJq+Y9WCtu0IT1UffYMi226ZbgdcG5LPciZ/V2FNvf6KheCF+6sTO5cn9sI
RReshHkiGZ0CfuwEypAMVL+UjWtV5IXg0rTn8TyiI6o8YjkJzIEizscpeIKtQOueY2M/RTtK/VCd
/sFqTgTNqz15u3hhJE1YTwR1T54Oi3m6ErsuhWJzVywKwTAxZStBK7JAGeHNkYKnUpsegzF4S9q+
uwmi/ucU9i9eAJx6oD6UvnxfB/2PohzeVlY4R8dCJEOShZ3UZ5NDbfN8iRbjyHoLidWjNeUzXqs5
86oxhPlmqMBLlTl0yGZTJzcgXozMWgMKUaVJve+Lvn4GLzr66gWB8mBphrdPwCPaTmbhv+WKle4c
UIcAIfIh2fRk5wb44emAg/ipKGb5UMKYBPOqX1T07CjJITbK7jVLJvMlKEC/UOpkZHpZrVzVZF7X
DIFAILlNqnZywOwZOZUXb+ysl8JO/Z9eZecffYbbVwy+2F/07zXi/aKrtFwydSpY/FjxjGaE9/BR
d1xZuiFi24RMgntSvINuNZA+Vz2gguZKblV4qv0rVXeoNNOLyW4IUtu4TCwfhMvHVCmgcCbfyTYB
eyuR3kkM58gkZAAUZbDyLFi6VXNqlWEGahU0gJ5rAtAtNZAqYfiUaNZD7gF6AXDuJ6iC4BIEKyjw
Xq6r3qLu65ZMzwHZRJP84rnAeCjTLJMtbEVh5fcm8/r3JRmufW9AcQM9YXTHLsj0U+eq86TNyJHt
FMBsCIhptPJymLVcuAXm6U9RhZ/SGlOjdGbwNIRMLqc1iMzF66QN7649UcS1KAjROQIC1IV1bI3I
6mIjeLIUZYun2tTmWzlSgu1Xnt9LZvhUkPA+KeNSGlNFD55a53M0MatP0+n101uSQDMy3Qm2SWla
bBkZSwc8O+A0nhSGXiRD3oBXeV2CcA3m5yLjTVy8ueEZ4yS85pzJyetIRh8niQjSBmQd0qRKkjZU
wXYARm3VYaXFbkmiLeMzscc8jUVbmI5kpcO64HgS22Jg37LuJ0Oe9kpWOo9BYeI5ZXCR3alRjZXt
XLoMju7IpEqY65ozVecaCKkoNLLepD2qSjnCQaKpbykIHq8WHB+3DhwXR1BIA5DpTYggIlxqUIbO
QZ0U/+f1bV84WIqv9BSRUAaxRiwfKfao9X47ao/gY96FaX63lkVeEuBoljqPzMCfrcx/P3GqapnB
0Tr61mN2rxhPWfLuXloU5+TzgkNLewlAQ00yH5vuLkluqH5e358FU3H2/TnOO/n5eacnCv1+1iP5
36z7Ljk/63J/XYS64JTpVEDruWBYPEdYw0y2pIxpaD4WVgL+uRlKFoTNYQt3Qmj2YEZYvgbSAvnH
8ViGtHhTmS3uwB4rAf/xX23AZBTO98AIYv4SSYq87yiE/R2X2fgVwA5b3RB2krBXgFK+/tOFw/3X
d3F7HM1hoBp9Pt8doH6nXirxXd0IUWdsujRlfLsuQvBTTOpjEmjl4KYwN6iJRjQMqskYUyd7KaIn
YCX1wt8xq7Ztw69lsda2JsTRF7IEO1rBNxvCQJS9jMPXzP/paKApUbtVQEdOUmiBPkDgc311wjPh
l0S6EwjFuBosULgdOqXbuIT15gV6tQa0xPyRQQm4MK5LESzdLEXHBdFIKmNl0efzY2oVwPmNUMpe
dO3OAH0p3NdfRucmUW9WO7J+ReMnvvVClrAivzESXBWy8p6mJHgZ2+lF12uopn7A4LZtJUCBgaLu
vzuOO8SHlNaj64sVdPLfH0CylgKZqjDLLNxY36NbGoonkE/uLGC/spvrn184MXLMvz8v+imtqCtt
jPMXubgPSx6WR8m/K9aCQsHsXCxC0ETev4pt90gp0zs/oIHuttVXHiMLC6EuMLfG4IOYABLizoTE
VwC/RPbyLaGPzAfmkCqFv7u+W+IgzrwQyHYJfrAu/GSxMhD5xqjX0AG/xH9bmx9AzoXWs53cMfnV
Snd6+wgTRuB8ui50wWScyhRLBLBvaHT52NmL5dOqa3+OC2fvg8SZ5K7nrMR4Cwd1JkuIaiPPUSct
wDzZYNf2MG3rY0m+78sfrAhwax1nN4cNgjpkkwV+rcGlUp1PdboDU1bqnG1rQO8xrdjbX9VT4QIb
WCOiMXSD5iLBpkMiZ/Vyw4pAJrM+JC/xQTuYP41ml2w/lvpHQ/P2XfsWGLcDTFXhAEqzDifvk5M/
gMMUeuBEPiXjUzTcluHh+i5c3GyiCEtGjXgn8XIRuz2HpGwkKXDUVwbWv1TqG+yCP/+bBMF4Nf+T
gL/NnOf/+HVhZ8G/deQg4vdXCvwt8U4Cmuv67zcx5GdnJ+zQ/PeTaKXyTFCA6Rt4tcByzjcw9iTG
h3jtTi9KIV9JORnzCkLbuZROoacqqhPtFeRKmGSM7Eb1ur3ZwS3Y9v/Qk3MAlvJFHZK/FMDYB6N0
Qa599qPkaNoAJ3YpgHwA6h2vr/1SO0zYr6EMpcQNWIU4OR/n3kDxqwhcHkGm+Ra9r07Hh88/Lyxa
n+Im7kHZditzb6aH9r1ey2IzZ3elySoZPLFgW8ZhAXmKATbudNMOR6o5794dvg+eAJkGuhPFAaYw
A47TkxTvFYDibGPaf/Dzyc1YOBSdR42tnqsENF+86uXaeq3qh4oOrRUru3C2xH86TTUo+Awfcf75
WNciXxkH77X178ZDNbz/bJkUxuZRXtKxfIIrVAoqlZGU+K6p5RDZ55t3X3yysrZq8/rRMF6a8H0t
0KH5kSzpNZRAvc0/ltIKGsnS/pwI0IWi+NCayphVNjwfpEX9Y5avhKnz/p7bFRO0YYueBMUiAyc+
zmEqAp+kyX3XoRSkQQu6GY0/UFDIXBhB4y3KXs1LPDFdhVxEU1RAVVL7350HtVnLIl8aLaYRNBPd
JNzmNSo4akNqGmkEiNzFAo3+Afojbbpx1Pcr6pkU4R4o0lg1laaFbpjtmxFk0vffs7PvC5E8CGcw
R3Z8v6lum/AWUN13m4mz7wunwC8ntA310B0/WcHBLlds9MIh4C4cmxet7hBGC0Y0NGyvgbYhcRmf
oPcl+cALSwpXnuwX4R8qSvqWvCYTFCqCzjWppmIFfwJC5LZhau7Ny+6hsamA6XlnHnH2CdwInZth
MeZ98fxNQwbD4Oyp3dR+5J0IsYTurGCOzD9WuHlnIuYdPbkWZOQjrHpZuzH8YIchA0fd9sfyAYRO
+dmJW7eujfCjqcPBqnopcMDX9WFJPO8DGYxHxdQvylgg69Ohn5GYh9jU2lZTlW9NyTceC9VqnqLC
aI/yFEaQqMjGbU3UvZKiW7BrzBH9Fi+sPgvkSdYlpXIP5fAllr5cX9ysbeLe6vzH85tGwosZW4MJ
tRF+s8odlE/V5JbNdlRgQetuHUbuJP/2urQFG8qwpc0EDSN3ly37Ngwz0FPYldvSWaECcV8aPzQ6
l65LWVB+uvONOatJGGSKyp80Gdy+uVG5MBV7Xbgb0h99X26cdg+i73VRS4djMEo+Dw8D0immDuFr
KEu7HyoX4tfXyvTvekNb8WtLe0YymMwhYI3mRemvysJhsqOqciGD6l49J1CfY6WRACmW5BUXt6QM
1GBYDmOeoIcI/sEHeVqOtLxx4fDKN5b2hXLITW/WgIHD85RYytPgZSs+71fyU9RApshU4r5fBlEw
VZAFt/B4ITSFpgGUY/MQgKqe/JzU4OAjnzL65z5qn3uIJTtnrzBIkjr6oWys1+tnubTRJz9EbNZq
yr4KwBVu3CZsN2b3MgLvkJefrwtZMianQoQtLtuihjy7aty22U3SUzzeGRakA7Qlym4UwDm3cr+X
FJRH89wnzVtFERsrwjg24oJ+EleGq6RqXiLPW3E1axIE+2RlXqfosFm7VUkSlp4euM69lWsmliV/
eRm0nwbBuQcRZ3PuAmjnpTfDGGu3lp5hEcmhPgmVZ6f8qmjZje7d1BDLKrC9/cFhnUid78uJ4/Es
ZuqZrqndZIAbrrvN9E/0JMnTbdyDat4mmxJCjesixarIvyuli4DAAOQUWvoEmbDEOXUYNG6W1HSO
3qb918B7Lrxj6UPWftuFMP5IP+CaW1nr4jGeyJ3/frJWPxxHpfBD5Ab6E1Dzn+nzWxGxeMEAXqXg
ZKOS4nBAkDd1LxVe7dL2V5kPlHQb9bCyffP2XFiTefNsiwlIRUzzejb8eiEWxW3SDhh4Zxs5L2b9
rLb3CsMbSv0zt74p/pPUvQXFY/puzF6CIfqfodmiikGtat6B001MJWcqNe7COOxkCHffWWv4pRyn
3xfumh2NPWyofB9uLFg/9HblEbjkAE6/L1wz+DniJIYd221HMtdeBINJqfvlprSUZpvOlFNBMgau
NAGGfv3gltTvVLJw1fSgZ1rJZmX5NGFEuk2ar8Qe896ImsHB8O4hK27TqnN+Nspoc53TAs0w4a7/
ZNeEOC+h8v2967BkmRccLWxE34wnnksB0B2Y2EivXeUgadD00q9zXcDlJZoFOExf/+ukBRWbLJ9h
zrJDwAADxVGVqw1x7x/ImJNasBERrumCLdD7ZIjVwK/dPjuWMV0ux34NTe7yNFgGjxSCTrI+juiX
6CL0Oh38CDcHrbDZyT7ecB/HK7HTpVadSxHuSwrPWtXqUuWm+pdIe3LS/fWNuvTmfN/RsDX/7pRw
GO2gET4XBg6i/EKVjujlCD8LjIP3aX0zlo+2shYuLR3/HJnRBMbm2aINpRwCCp9q1+4Iz6CkHSCd
JVpfcekrQhwhlaJ02lCPiVW7QfE0GUen29XK6/Wdu7Q0PBfnfCIpLZm+PcHSeFFU0ofFfQ/J4zd7
o9p2sAtEuz7YhcWKVVtezm9Zwp2UBztIqiolQmmOlkoh6RDZK7dy/rnnxuV8OYJxiSKoAeFpxXuO
zTZq6Ha0KCQZ6kZtoBSu1p6kC1HCmTxTOKEh7FQfmvbGDfxXD2sZSncy40y1smvsGwtNlJIPzPoN
ysqFWrq2J8cmdkxFXjnwH+Gkptx38ZPq73Tn2Kw1Ia5JUc+NaGe0FQRZSCHaG6KvfnQfVK/4ousq
uKIWphBpFY0ato6PlLnDytlp9tZ+5/wH/vr8mARDOpglLKYjamHTPt1vanVlCfO/v6J2Yp2qaoeG
ufaSJQyfB0Yr5OfrW7T4/bnxYO6p1S7gMfNcz+Wk5+b0NPgH+eNUf/8DAYB7kQijMCGLBQspCjS5
LzWyR9HngNnwT3/weaCjZmhAgA9EBLFqkCOakJXa1QcA4LbqihFb3J6Tz89/Pwn3dMqe9jTweVmV
9mQi2/Rw/fcvXgQDew5IP2U/8UEOR5s2wrNYuVaU32XTp4rcE9mGfVutxeaLBmzO0M9NmHRjzZfl
ZCnMHZQS7MaEFUwhyKZ/UEygAip1SDdNC7dfMt1cX9rCk4674bAsCHZUIjLBZMZNRLrb1Cu3S4zb
kbHAaOx2vnPUrLvYemAiYh920gb27+tyF7eU8ga51/kp8qv0e7JQCzosv/XI5vVxtaHOutG7xyz9
ahu31+UsWZe5NEgS1qCWJWq230fhaGYpScuYl77u7cNYvY0HfUXMkgoCwkNvy9xYcFEzk2yjhZFP
a1zTmpytMfXHhGHMlXhwSTlOhQj2uNClrpESvXFLkoKtehghRazLrznUf2uzs5e9M5jMU1mCVa6s
Ej7NyEJW9hx4H3umq43wMAI6JsmubN2T/mn4/0TedJO3C9MVB7e8n/OU45zRu6gRqh211Y7atGtA
2jTV7QPMzl+va8aSCI15g5lhAOwp8ZGo1bkSa3XauqT1Ns8eDOzXv7+k4affn/9+ouFBH3p6rfN9
C2gP5pXgIn602n2mHa/LWdJwetF4JBAAM7kjnFRSWjaUennrAhfOaJm/TSdepW1/uC5mcTlg44Ds
ShqLB9z5cuSxto1IyliOqW588+CMW1Xd1OTorstZiEixQ9RlLHzdJY5W1w+a7wfy4OZ6sTWbfj8p
t315a4WParUr12LSBSWg65X3IYlqlTBesH5SNPRRkTYg4vrfm22V/X19MQubptAqwzwMjoM0knA2
FQx9nRFYA4Z71/UHGmqbCU75lS37lXYT4g/EkPSgMXiefRYMQyq3ViJ1E3sGrLHmv0UQl2fGqxS/
6HSL+gcjD7Z03W2KyAL9N99Bg73VGa+oH019p0Fc9ger1vU5W07EYokl4FyXc7NswtFt0yPUg3FP
i8Vd9Nd1IYsndyJE1MdY7xSwx0YMVLp5y6c/eHwrsFX9bxHCnoYdaRfDz0YXur/e31Id0ZKVm7uo
HSciBO2A8bExYCtlCdE/cEfa95KxDbu1avPaRs1/P7FD0SCNU2lyGkF9M5CvrV+uH8TaKoSQRW8G
xQc1hY1q76B387qHybl3rP1/kzL/ipNVQASvWVEYj25ogGsgbY0O+lvnTl+rvSzvFreVkMG4xEzL
1Q4QqQCI7BoKWGurvr9xjPYE/ff3hXXQ06CENkN+rjIdBu0mSlaeCgve4Oz7cwxxsk8MzaY0HVSj
6097T4GHdlMUh+tHsSiCaUKgIQHwYKjwXIRm+2kStN7gmgygF3u4ykxl5bQXT+FEhLBLpVZB/ZP6
o5tWj0x/TuXr9SWsfV/YpaDSmIXpWQLwJla3495d//7SFtHHCp49Da24ZOH78kCtsGvUyTXM10j+
Zyw6eLhX+jvmb4hG30CZaGJg3JFGqvNjAKkB3MywkF2aWjeS6vogfUXRjWXdhd2wcuRL+8VEMN6F
kJ0VCZYK2MYgzftG5lnCvLq0hbljxWcsvUNmHCvanihCXqIvVfI05D5vFNfX8+PILc9iRd4YjbaF
9vvJiibmfetv0NbfTdFaQ91SzMG6GC5kcsC4aJ5oDKPxS7obXIf5wuzGju5U6Gf0gwNl77vpCucp
LFMmMmQYl9hWuD1p2I8TGVfVBZRm19KrWEW768o3H7yoGKcSBMWop6bzCgsJfb/zH6PD8NNP/0C/
qelbTBX/gjwW9KEfs3Qyc11x5XRnedssvonWqLOWVA7oTPLSTFrMo8Tn6m15nj5MYJ24uQpSYkzt
21pZxKIEdJlyNwxEF+wcUiQVwZTmk9vYjJ820eb79XNYMgJUnwwSB4RBrOJ8BaOSaA2c7aNrNNFe
SR+8SNpL72b+QJ1OhcyLPLH3IXz2utIUozt5G0/bqOr++iKWNun0+8IxNMk4RaXDIjSwDmWm2nfX
v7+krKffF5Q1GVXPiIAycR2eR0oBMY/60hjpvtBWzOXyQmj4mkGIABwW4kVN9byyj7vRBQcGREcg
LtYGExeWQnKOvkEmZ2mfFjMpxFiD1Wt9TxoqPii5/KA1PfOPxp7WlJXn8dLznAkdQP+Yo6HrRbwd
aRpoiaGVvTt4dbaTnUHZ5HkPc3Vmy/tMTcOt1oFsaUlVcyj1wnlp66H8qJqZdDOQD9+OjGV1KyZ8
cf0nv0k4ytGQ6YVp+E1lFm6b9HsnvZbqoy2vvKmWPMXZ2gXnGg5SWspK1bsaPMlD/CJHb34Ybobi
ubRfOmnfN2+6udbMdDk9wtwsr2ySsDOT30VN2VDIvVax37mxpm8sh5Ii8KPNjpG4YpgRQTZTBEV5
9lGfnittjdJiwderlAHJQM4QB7Y4oyk5Se9IttUC1fV3pMQbuu6gqAde2jNWijSLh8hkB6VZ4grC
i3N7Ug+xx7RD1rmT+jOxayjGtU0xWpuoeHc/HUgNv3C5ebheojpGST21htJ2bl8dJICjpxXDtWB9
abDFPdl0DF6mRSytlOx8GHq3BTqVkPk4KdW20tbK2UtiIOLgqWCQfrkIHWRtTPNSLwc3THdpeFPr
r8oap9iaCOFeVWAfMz2EiMHZhPJWUu6stQzCmgjhSoHyP9bDhAhNOozhBwbhgKy7bugX7C9pEKzi
nPDVLqC/ghSUBwcpLozG8s5+J/zHXOI5/fwvo3HiBwPVygpZ4/P9J1t/bOL3P6vOPi94D91s0sHD
huLL95EEQtE269+fET8ToZ7fPDn3OwY+OQP/U9VsQFZtW1D8VtztyimI13uamsypg2pwW2vXRxFG
68d/OmZxxjpUgrqz5vugD39J35Ls5x98fm6aJ2VHf4/4+4Om0O0651ZL2SZpGeX0/iBdQhn8t4R5
B08USdWBPKkzJIDHoN5q8f5PFjC/MwD1mJOO559PR1XPpqDu3QK8eSiEtmu1qiVXQSfs/xPwC+Lp
5PeXdtLZuod3tK3HJNkOdL/4E/Cnwya3VxrCf+228NL4RVTPmBAz1xfQjvkQTc7UjK2bVC4EUn53
q0VvTnHs1PvG0vaNevTDkhnpfc/w7Sr3xsKrbQ6AML5g0tGkJ+RuC1/L8koNS1dNgCtlAr1P2u1s
JoNgU/hkDdbObmFryWhiwWz6fsBKEKwkIGoNf3AKV4EBrPZu9OBBqoZNVQab2FwblJ5/vbC3Z8Lm
1Z+do+ZBJWoX7i8E7+yuaw9S/eIn3+PgzYq1jTloK++hpf08XZ6wnwkhDtiCXuF6WfKlbjBAgXpo
6vEOyKsNsB4bULbcd98G8kdzN78FO+cF8ktYO6UzyErhZupm/J6vfH0hljn7unDXtE5Ss9bi691T
MoAnc6vERyd7u76EpR6QMylixNQ7mV5pSBnHmx4CBD38XMPn1zo/K3qoHWcjDcB93dV68n6PeiZY
sFRGNdipOSC4YJadVN8fuNSz789Bw4kGSoDIpxPDdC5NB026gaT1+s7N/17UcJu5GJoAiZzAHD3/
vhekXUNVPXcN+2tY3qv2XRV/uy5iwd3NqO1EzvI8GXOBud10VqgFSeEm99K0M9YQOdY+L0QFshUx
pDSmhSuPm6770rVrRYhFAQYjDRR1mD4xhdCv7eGAliQtd0f90amfvcpcOYMlk2YzbUjkQRKEt/H5
GWRjrXUGTxk3BBZuCKNDE9WbGP4Lv7b3atGvPMKXbuTcawAHK/wMF/3j5KazpgmY0+jsVyn3IJJN
4Px1rZW3xYJmGbQCQu9NbwMTLoJmJaFU+EWdlW74EzCB+h9Gu67r1YKpZOobR2DqdE3gDM63jQwb
0EBTUroQn4BFKul3eR/vo7Y99I6yq4qGAax3g0nQoXEqU7juMdQljmenpVumPzygDgP/D1KTZxKE
bUsVy8vUnlUVo7ex00Nsr80MLqjbmQRBn9PeztuoZA1xVW+C8NB2G7k6MjBgmZ+vn9CSCpBdnSeC
cNcXMNC1LVlD7/mlawyu3TyUHhCtx+silhIRxokMEdxhkLqyj3QcZlXfNnWwNaS3xGk3jvmse09p
9xyVz4a65qUXTAIoNExGgshtk/wRvLScd2Y8WSpxgb0Dm0lbY3te+b7YdBo2Kgat4vuJ/aBru3r4
cX3XFkzA6e93BIsTdGEFUYReuEEzF6hUexfH92zWf5Oinl9QP+jy3g81pKTbOrjV1Z3XbD1zJVmy
tleCGYhVqUxam7V0XfOl1PJ7eDJuri9kTcT89xMnTPW2/He7imBfUx5utte/v3Ycwp0PJbPWc42N
mmrqRnupvPOlzbR2G9dWIdx7z/MauZSRYvnHFPy0Ynd9FWvfn+3OyS61eQvgrD+HQjw9mTD02/sB
T/bpupRF6/X76ok02FVdTGaXsoq43HbyvcoQvXwAQDtaa+kRSWfmbMbZJREueU4/iaalXEKH6hAs
a8d+SpKNDbU7OHH6Pra9Yj/F6tGT41tbajcgRX5OQvmmlPL7vvNVsDutr9cXf11R6BI93+IoV8DJ
yNjiPN0H2bap7+OvjD9eF7KUZT1ZuCJm6acyDeUk5kZ5raLsCH6SjVf4LeweYb8JimTaEO69xhz2
PgymamOH8BW0DmhiPrPIKwZ+Wasoe4JRCkWl2ByvBKZT9sANMsB6iHNYTVa0dun9zGp/CxDeeE5R
KBMxfOFGWvVqxc0+1KWjDSxGWSt7SE1uJN05dINx17NKNXAO5DCPVSm/XN/15aP9/TMEbZvkeKKa
jB/L23urC+D30TZ0NPOAtlbOd/kG/U+S2C+fBVpvGhWSJv3TFHzI5ecsuMn9D6sTWovu//fOig3y
gJZXbduxs526A1+hDjdciuu7tuz+T2QIPib24j7zMl7oZT7SAvFm5o9l+hjKD3pxX8nH3v82BuP+
utC1dc0qe2LofNVuChI8eH/nXgOn1eZx/keu8/cZCR7BakrA+mcRkqbslap9gUPwdszrQ9Vbh+ur
+f9c99+yZs08Wc7kj7RKQLfnBsFjo35P9TfL+tR71UaGHMIp/unUN8jREuMIlMyKKq4ovSm4DKv2
u6TT0JBaOdbNQXbeMm8ftysrXDwvg35JAODIyolNGlKiFVPWTJyXVW/DF14I2xUjMl9O4RVNFf63
BGEdtmeoUerjKozq1mlv9HxrFB9j6VAGe1/5MNYrlcdFm3giTjBZWleBpG71+EBzMxYbsm7XVWLt
+4ItKhJoQEOTDSvj4+dmzaKvbJaYD6D5IpZHhc0KlB1Jreo59H944QYQYH/7J50epyejCZFuYoUd
xDgsxYBlaOawCFbs9opyaYIBKhNFr8125KYmh9anVfpplXp45TjEHoY46YYgatmwHLaR1y4aVo57
eQk6GUSgQ8yLOeFCTaNhdPD3WnXjdSAuw5c+rfUWLS/it5D57ydWxhhyR0uaOcatbsbouTf+JEY3
fn9fsJidktZtlvP90TgY4W36B0OaKNLv7wtWsmbaEB/NJin1SyzdWcFX1T9a6fQfz0KwJJZDrcCO
523y95FxzExiqhURi/4faF8bCBeN3lpBYz3qaECAkLK3h73U/4yzoxExD2T9lRO2Xzcki/b9RJTw
NuuozIa9QQLAj25G/XPTfYH5YFNbK0/AZQX+vSJBtzJLCXorJaKp/S8mLFvmhzhe8SFrmyaol9pm
UZyZhKF9c1/ae1r7N3pw59U2XEZ/ZFF+r0bQtLHMgNz6lTVxNklJ2Wa7Cuu0eC6mDvsy7Gh0+gta
lvaFNPC8wcCX8c7X7u3sIS8fzHYFQ2XpzjPwAKM4WFvKxUDOYKV50UYDxhfiw+Eor537YvR3KkBQ
ZQuU8CTycIRtdR+nEN4cE6vdhN1rY70Y9T9WB4VWt7Kopb07lSnodAnj2QDZUeGaxiHLNl58UK19
Wn2+fnOW9O1UiqDSVHmCWGlZmSp9nhHBU3q6D6Gym9ZQItaWIyh2CvtUVSc1r3bHc9OmvyvL6jDz
ZG7ibFyJaue4RAyTThclaLZltUaaNyzKyEGH3nrx3TTs1WHXy8+2+nZ9A9fWJai4Mvg0U3SsS1F3
Y0gD8800PMRrmPFLlud0RUIklrVyrY0JGs5ollXstJEk6soTZ3khM+g4A+LAOAnBmFLKgxPbeIT2
/5B2ZbuRItv2i5CYIV4hSaeHsstkulxVL6hGpmCe+fq7wvfe00mAMkQfqdUvVrEz5j2svZZpPhll
6Sv2ACHpyAO31L9Ajxk6Gn/+zxafdyy6ACoxzFuq78OTDERz4kyC6sP2nfCPCc4hgx7MrGYdUhh2
dqe0z7b+L/yA6yFwV0IXxnSeEpYiAcmPXP0AI7pgQUQj4C6AeWzHLolgwTprs6N8u71vRV/nDn4H
lBSQD/Ans+LObDyoad3+vmA78eTyXRamoRmy7SSfpO6LmX6uy59xJEAlbJ+Lf1aZO+lGZHYJdEbK
c1h8ztIvcuxLvXd7IKKJ4g54PFkWIKs4euN0DDVXVBXfTP9dbyTuaBtykPYkwDJ3aXqokvgQpl8i
QBzz8lHKPutjdgTsGDqTP/XxoVc/ReSPph2hSy5YL9EwueNfNKC/sEIcyQ6Iihbq2vX59jze3hAA
hS0d87AsOw2KD3hplNdRP8XZcYQmS/LltpXbwwBefWklgHs2FxmsaIj0tJM2CVxA0fe5Y6+Y8UDr
EjGSWqEx4p6KkJKbG1oDshg4RsuGpPny96NTybRpWSPMy3qAXTXHHuufQan+m9W+MsMNo4gVdTI1
vFpN/bmO3wOw8/+LdbgywF1e8aQmFRhA4MeWeKvaP2bx9b8zwBbqKs6b7XZo+xEjyMaDMoPVXXD7
bm5XUJ9BXgyla5kHXfdKYloWCF+A/3GT2qHmnSJ5ECy9PQqRFfb3q1Goko1cd8MeQrQljIo3GN8K
uPzUElUSRYa4W4z0edxHAaYrDEenCS96funB2jkNX24PaPN8wH3QIZ+B//ge22loUwuSl4grJeCI
dexfwKdum9g8Iv8xAbDEcs6KVKZxMOPOlwlSO84cvNeiZP3tUaz6BzILgpSADcKB/DWDjOHP7QGI
vs4dvsCS7HGcEOK3oQ+oXCq4aEWf545eLdV6peZYAsm6yzVwpAvmf3MrXc0/s3+1ZyHJqNaxhT2b
m3f2sfj2qokqQ6IVZn+/shCWUAgzWVnaoO6UPKOaW4heo+1JAuOmBWJmVeGTg/LUAkJkYBCoTKeD
mwoLBptjwAGwiQ5YOu7y5RgqOKAZTSvkibIEojqjYw6PkNoZIuWoxMTR4v6gFL7V/pyNhzR4KtHX
l5AnYB8FqyX6Hdy7rg0tRCf7Er8j+Dy1RxMKLKINsTWXNohEGQM+NP74NzdPgjY3+iED0Ec5EZof
9ObP7ROzNYhrC9yJKYI5G0nXZ+dZ+xsWz3p1r4GcYqcNG0k34Mqh68y4vvi2R4MG6tBPTfGWllJ8
iorQfES2x7ovJ5MI3haFLf4iQP2wBbl4WAQDH//KjykozmgxF29Zo7pJgqae0QVvyaHLTl3z1FHN
KaTUbSaoxLWpD1mLmJYnJc6f9LSEmDq0U+MU6HRZMAWrZAB+FsTbAaRBoxw6HPibg3bzJJV99RY2
lqOZrScllwLAXiX509oC2NbqFuFscbcI7Wu7srKxerPt94ikDtUKN0pUJ55jwahWm4ezxP5+dZtM
splWFWq7b2YYeFOUONiq3iBsGtqcPBsdgIiHgUDkuQ5xpWdGV1TVm5z/kcfSzZSXGLLU0ywd8kKk
b7M6chgT2rGxTSFRykiyl2OqrCCJwVNUvoGe+4vRxo99Ggk2qcgEd+ZAWWzqEoo/b0Fb/Ewl+9QF
gSBPs2ECpC8G2PENDT2yH6HR1croU18ZUpaXb20qu+W7nTeCMWxssoUB9vcrAyg4qIqUFOWbmgRO
Ojzg1jiOA/EM0Zu7Lm6CLOV6KJx/FaLogM6dFAsyvxhKBObT1gHfiEPr5jAXUCNXjknbHjQa3XUk
cdJ6b6kOpCY2NGoM8JrgP15DtDIKqy+ioXjT5vw+wmA7WRD5bOxvBni3QR4I/OhKOhDy64ox1VH5
No7BXZ+ooxMMs9NDGcfJGiNwiiYVWNzYHqzZXdGRJwLSgyf6tiU7jJIAFnNJxQv9cxR531sGIPyg
gbWWNR/zrEBWj0JMYhjFW9d+n6LK64mIkWpjA0JzFN306ExjEpbcjdqmfVugubl4MxDuyq/OQYm/
3H622PvNPSWwQNBmDqG1NV0ZlOv7dCzk4i2GOp1eDZDx+5UbzWNLodU+mK5ie6NIFmp7VP/Y5K6G
dGw1isYvPJUjmj91v5UvsQIN8PHu9tg27TDmCew4C64U+/vV8c36sgOzQodNDejTMM61FyaAxg2l
1bsZyCz3PxSEyVkDrYy+T/S5LM1FTUcpmAPTt3moUG6h3gBEUiXvJigEaRh8TpxVcHHKKIQuzUhd
mkskIAnTspoOhahJcWtTX3+eWxw1jOYOJP3JW0nr/KU29PLBMoXpvfWj+gG6hrQMA/OvGKLqKVMl
oP2jt3aIjlKUe1BA8WpFxIq6dpTQLgrlV/Bdsd53/oTW2lhA/GdsIVjdHBLtNKXfrejBMB5lcszp
z9vbbT1zuAwMgG0Z9QVoKbg7vDGzbjZDeIDTFLodMNe7FUJsaDmB5B95ERtoch6qDpnMrhtmqQTO
RT8aw5eCPiU6uIbm79awN73LmeKOzjjEZVuXVvmWmQ7JnErUz7ExVwpwiZDWA+Ya1F3cxRZqFHxq
QMO+JVkwOLZkUqep893PN3YNKFVwNdtwEHhedmyrZGrltnuDdo5cHs0a/eyuLaK/2xgK2hSY14vO
Xng1XITUAFqoxMMcvQXBoD7XY555hh2Xgkz12orFlOrR14EtRuAfLk+9gSBsroMquIR1axygqVA3
+mHv/l2a4C4WW46kQQFZz8WI/Gw8N6f/7vPcxQI58qlqweN4KT92LU139zghfkS7CGEVXFYx5u5f
PTeyfmwr+wKFWW96Dhvd2z2ChQHuUJgamEnrsLYvs43takNCcG/NlhsBd4PU0LvUEW3Yl7FoDkDr
OL9IBj9p3k2jC18P8tEGhKuJYqIlfbmZ4nSQpxyi9G/59DjlUepoE/Ld6v49uzTDbahpHIoJfEfZ
m3pXReNBl0WEIOtDAZQc2naQYEXAiUzJchzapMpzPZD0Dc2/jn3q5WH3k84MsEwkTjgcPX7FjSBI
tU5K3wz6gqatRPked+fbm4p9YumA4b0ApTaYK1mTBv+c541SZKndp1iLFu2vbqG7beSVJBVchhtz
tbDDHb9ECegENZr0LTCIU/6IExHjqMgAtxh2ajVlA4Hwt3JEnDzqrhLvrcmCSlJHzoMpV2lwh7nV
SMNKm5TeHC5gEkOofLBnEZfYyi2BBUNmveLswVjJEGU2KUabDuNF7w5teAgtb6gFTulqmpYm+LOH
SCvJzQQmFBTmXoiIfGC1nbjPc2cuaQMrtAd8PlAeur9Bgk6A8qHY3UPBrOCGhScKjuOVsB410syE
sMV4iR8kGQKy6K7feSpggIWhqGziplp15Y3y3DSxNveX6bU37/vgLZjeO5E847odFy8Frij0lbKW
z1V/VA7zgWkPKggI8GIMxmPWVy4kaz/PXeuZ4DeWpOCoT/rfAq1asiR6cNe12w/7BvJl4B1hvFLL
+yuv5jCxq0wFWwd1SkM5aNqJTpOLEp476A9l9KmfnuI2hDLvXQBOzjE+ma3fie7p9Z5h04DZNj6U
EfjAhVYRAsCkV89WEbotKJ2biB4s9Nvl414fgA1YQcAJpV5MNw8RrdCTIEfVpJ6Nd7k/ycbeLAb3
eXb2rgK+eVCgg1Hi89oweoDVR61ICXB7y2C/gElPRrqXh6QZldTYdmVgBAMCvKFwCrRxB7GnE/Qm
eIAKl+YxHyynFPZDrO8mzN2VZRbrXA0umIdUo7Ounhv5oZ4/DeGjHb/ePnXruwkmECdjeCqj7uP2
I5otq66IVPUcN05vuel8uP39jY2myjjSeO1AQog4djkEkJYEYQmXHUUNr61O9LGpoHwgeOg25gk8
zchtYgiMNI8bhB5IWhRruX6W6uE+lvqnWBs/VdV8vD2WVeKEMeyjz9pGbAFtJN7tT+tIbhW51gES
+9bp94b2t0U7TEBeGvVIKwCSZFEj8cbqAPOkoE8ZxxRdRtzAqnbOc5JrxrmII7dWX8dKkE/dWB7k
slRcBYgzUcHgdthcW/VYBZF5bqLXoZ+d4nsNSGdpXG7P3MY4cN8ypmMdLIqKzo3D0GbLKqhknHty
VCVXE4xC9HluFKlKKiRt8flGfjWQfUlnQelhywAkxlGgBpsI2Fm5J7auSFzLQWCczbpwflupCPuw
sYFZxk+GYjorpvDrnJKgr/OOmud0fKvjAHwNyoFYu30pCAco2MLQPUZHPy8eQLIZdapiNM8ykPSk
cGn4e/cqW/AOsKFkaB+Dq3N51ic1j5VxqKyzrhy76KCLCJE3VgE5EMy+TJg0AF8vyVV50CKk8s4Z
enFQVvQSb+8AwPSNXiFcIjCC1VgOwOxIRUcwgJ614NDkbkV3P1aL768cwQAPFUU64Swrj+0fWgju
p/VhhmYWwCfsHENPVuPmPydDY7WmEpyHLHYqMj+TsXm2+u+WSNhmvV2Xhtjfr94lvbajHuzswTkJ
veJBGj2RXO3WSBi5uwqyV23NuDqqVtSHFQXohOSuknwz9bewd5RGFjwc6x2FVBRsIMQAucWKsqdF
87SS6GV4mXU3Dx4j/bx7Q+H7qLipUGUBryQ3UbQc1arp2vCCxGDanxIRKdjW74dXhSQO8iA42NyG
tQdMUqHF4UUact9ox4cUxJICv1xgg9+0OThywgaCdpcJ/bSDfCSWaN+uLQCZjnjetgycarjFy+1E
soRIOVHsc3sA9roV7VZ2+y/CbWQJrj/PNtvVbtXUOI+QFLHPU+oN6uhqmexq3XOrWW6gKW64P9yD
PXgj0FCHv7si32zDuKx6NSagXLaPZkuOgnt8ffqW3+fGY5KZNnkZYDwz5HIOQfdJ3v/eLU3w7/VE
M01JYUI1j1LrlOr97XPB/j2/JIyWmhGRaebqPQ3msQlnK5XO6jxCcgB+Z3Gyw9MQPJMg3O3hIk90
ZYvLgoxxSutxgi278ZEVJrkILbCxfYFgUVHGR/CIsiPnHARWb5FSMoKz/SUBPb8c7eZGZMrSLFoD
lHOD3lMOdeidWG1wbh4KnXizNni3l2PjhCwMsBFenZAaoIqmDprgrCTpXdhZD9CMMbJDrR5MtT0F
mn28bW9jBy/scQfelEZKzRQDoob8O0q7Uxxlp4nSP7fNbC2MDsyBwoS5wT/HHZRurPI6zjCshL6C
fcMUpG43Pw8dEsQ12Mkrgugk02NgBcoAygnfcjTf57vLflh3gIvAvASxUnhV3MYaYqWpTDsPznUP
oNSxUnd7tVAUh9Am6hig3VmlvmK9mzqzIcZZqw+94lJ6uD3/W8uMSIklnMF1v8pz9gVwB2Fp6mca
5s+pTp9UrbsLK7K36M9Csisz/AGP6mLoEB6CZ+cg/5JFTYlsl3B31eLzXJLTAMk4dEyIfs5ByVjF
qTtbiRsaeKhEBIKb8wXGANxWNgqkfLGvBVtUUiSJgZ7E+aeckk8NGoPaJLm7vSxb+xa1PgTdiGSB
yuAu975sOwtc1+ZZ6Vu3KY4Dtf7NwhNkuFhhhsHDlvcJeCviEvRK2FjzDFGeClyi3iS6RDaHcWWE
G4YuZ1QfehgBHzNKM69ZvLf+xvbVlQEuqiyT3E7DEAa6KUM3ReL8C0dhYYDz3uSmQPMGmyYwiR3I
J4vsj2cY/xh4qVl1Gllb7p6VC5roUWBpZ62Y74dY8uZSEHlvbNmFBW6lVb3vAiagdA6k96nxanra
v5VwuWq4pUDTpwBGxG2lgpaq3MbmOQzGewliAsVYOWp/3H0koLago4kCOEZw63B7SW1ixukdmOcy
etJfoDW3//PIgELSAYxcqDZwxbfMbIKxV3PzPCRf7BdJe/8XnweEEHkcBh7m34moUIp86LCPkC7W
vsfTz9uf37gALQXQTsLgQmSF8Qw1ktG5lKSz+d00elehplsak1sQUVl93TQLkJiq4LlmFPzAb3Hz
VCgWnWejk85yPHvy4OX5o1w9x+NdrKSupR1kJMTtQvB8bGzhD9Z0JKkJBEQszuis1rJUpTM5D+F7
ZRqeXpYnGu4OBAEYg+/2/0a4pzzUZEivMSO58VIc6W5oLLiCMXFARDJO9tX+nTRZimaw7Z6tFFp4
Xf0pjWSv6bNPIHQVhMzsKHDPIbAPgPIAYmOhTZs7KulQp3PcBeQ8o1/eIj9N0w/ovfYlUUSA+I2F
YdsZzEqKgeocXyqRzbit8bjAce+nuxpxlFKjja1R725v7/U7gtSbAnVrIFOAHOSzSqNkGHPRZ+0l
135nd0b5a//nmTYorl/IaIOVenmBdVCtGcfcbi5k/GxHrlL8l9/nLsignAutbvD90Hatt93SrMSE
kAv0D9nvR2zD3e8Dmcd5DEj4Nsn3tXFsdj+x4MTH1CM8Z0BRfu5JFgBxZMX1pT9ZZuaRWkSItF7c
D/cZXrSuIOvJl9oldQqQjs6qCxDwJPLkYHdGb/l9zvds5dAMdINWoNRJP2VOnFcCA+tDgJkH4QHS
acg+q3z5zE6VcLbztrwUpPzRdpNLeobl17/f3qXrOx4XLrtAUINFiYNHnUZA+ct5T5tLM3xLdc2d
gNENUNDPKlFBaL0iH1e7aYG9jQChxf5+FWuSuo4Go2zbS9TfVcSpRIyFou+zCb36ftz0Uqy1+L4W
HkbLiX/fnijR57kDMRo2xBSHpr1IqNEa36Gy5ew2AEChjmjMQCp9paVlDk1ZBbbcXjIIdtX3CpTj
9xvA44rGm48TwdcyirzX43lq6CXJvrZevls3FR4CThtKpegxYLK6y/mfTXsys7JMLp19aKCGILit
N87D4vPc/MehBPsFPn+gxvfqPu++7Z6dxfe5541mjRZIA76vgqjlR2lHx9vf3/r9BoEjYDLRKiSH
l9MzTYo6z1KaXGjk6dOdEnijKsgPrrM5wJQpwCYy9CviPO5F6Ehmh7OcJICUXey4cNs6ctsEPMS2
BZBO7gyixteNMwFcJ2DQuKXkNUhV7wtaz3aUXORBdvLovu4vtydtbYCADAaVXYQSKB7yqM6hCdA9
KhloQE1fA0dvdwcxy88z81dXxhSnCRIx+PycjEdjnJxCaSGlYgqWXjQK7mTgxDcFAv/8UjlFcoA4
0O1JYjt/6ZgtR8GdjBl8gwg08HmqT46hf5G8qfsKLO7u6wNZTlTAEcvAW0atcjlZwOaBYiKm46Uu
SseisVMLnqKNaWI1OLRYImO3xgEVFCqAnTp2F9PVu1eq7vbEmcIMSpRQnoXHz8fEjQQ1+D6Th4sS
PxUZcaMw37/OzNkHokJmgoW834pqQz1NDZkucfwQ3kVkd9aOOfv/fJ5zKKNkDKOwx+dV873LLqZ3
exutLyj4YSDAQA8FRO/gES/Xty6nSjLMQr6AXF56KGQlc5CKsoESamshDye/1iiyQpMYEZ9p4DJc
qf7oFHFRVmnzpVLuP1PldHso/In4+DrcOwh4I6sG72Y5FFOZhjkpq/liZ5P9AmL50lck2tyZlQyR
ZZoGlXvb4Ho4GIoNHhRW/washpu7zrZm9FHEgx99LWwvrASR6no8y89zb0cEZHuS1Pi8NkHqqf2q
6mgIPkai4oxoFNy0pXJUK6EBM73ulrYzE8EOE32f/f3qukXAEZImxvdzgjL19NhQQVTBb2F4loDW
4uwBJYzuNr4qqgSIfvtx6H2luijkYMs45K+7V/raBJ+pCLVISmukH31FderKjQRezsYUMVUHtMMQ
dgz5XomEaF2Valnvd/KdnT8RUUl06/vAGaCowAr5QF0ul6CTaqVo46j3kYEEk1vi7J8eICg+evA0
nAaFc0FUUB3ZGkj8fdb0F6NXN/t1e/6ZG3b92GGJUXZBsI6HXwdAitujbdw3sQF4g2+U91KALk0n
sO/x1qXS5bahjZlClx/jiYM3y/SEljMF4C7FiQ5aPzadIDwoAtdD9Hn296uzkFo2VM9KfH6g79Lw
Xd9LWvAxT1c/nx2V6+9PcZ8PA74vy9+U2k/827OzcSMBfoCcKTLUrLuY85Yl02jsKc07H8Qq36uy
OVqD5EiddYRGgMDv2DjUC1Pcs5dpmYZkf9b5cXVU+t+UekUXCmyIhsNt28LoC9McMRwlOgTJQaIe
qRwpFhxu3j//WJN/Jo2/O6CiEddoZO/8sR6cuJAcsOo4s9G4SfxXqe7bWDSsrcMCR48tFLoOVp13
k1lCTDGsE78MreC7Yo8QbIzKVL+PaDA9jkk1PVBloCJ6hBXWGQNldBYAzf0vaxs3nVKZAB9RWolf
16n+AtVxM8Brklsgthigu2KRv0MbdceAmtVTiamPnFxqp8YZbXM4SnUHnbsgmXMIjTTZsTasUPBO
rJcbexbgZIu1JKKlhP39+nD0Why3FeaFVKdm9Nr+k2kkh7oQqeisFxx2kJVFSwm7RfjwpW5n20ib
JPHN9ikZo/tcKg8DqC1j8CRkPrC5gm28aQ8NsGgVRV0UvcTLcTU9OjhHLU78KoscYNkfrPRdHT9L
pheU9+oQCcyt7zAssor4D/cxckj88JIpzYxxjrDMyTFwZJHE8Prg43aBGCiyXyj/IDOyHE2oyH02
9jTxITxyyO3HJn+dRUHB1k4geGZllMMRHfBBTdOUeh2hWuaXVuuW4OUL+gsuNzdNpcPtG/MDysm9
XIiRZBQ4YAh9DpyPSGiV0STKUr9qy+rOQv9w7JitYj6U+aB5kwre3tbWQXRZjd2pstGiTRUlPEJ8
5xvwtfKfns6QKZNK6VOONJGTUJICuZtVf27/zvWsAw989TPV5awraBULKrQp+c0UPXd6/keCSIra
W/e3zaz3DtPdgqcA3jJo5tmcmSRpRzKpeJnUV0vxdmuU4QayoPHD2qYBaCJ8MDPHrWGOtVr77VEK
LqT09/96VNKBL0MvybpgH6lKVulNVfu0dw16MAZ3//dRRYcXC0cNsTZ3kLOht+SqTxtfjx+TU5f9
i8m//jz3pAZJYxRag89PxsXI3itBHmpjbRkDD6sVAbyy6pKdslhqY0lu/Fo72IkXWoLUuOD7fOGu
aqQ8jgJ8f0gPeuAMAh924wRc/3yLO6h5G5fFAHofX2+ae9pBv5K07jRbp9trvL56FEQouHgAEgVY
4qMmevUIJVU9tYVs1H5unObYcObaj43aJcnP23Y+MovcxYMGFlMHAYyJrlK+xp1rgVmFSpv7+DWa
a7e25iq5mbqkoOoxkmLilqDo8ihurseI5PXBpGOPuwk8xr/R+VCfrWj8pgVT9nee4uQF+iPDpaii
+E7pQ/ulSqzx2CTwYuRwzFRnrDVL5FBsrAgqaIwFgeVWgCpY3kmDlOlyaOfU77vhXoc2/Kmi8Xyo
A+3r7bnaMoQ+WVTrAbrSVg+2nhWZReKG+k2Z95/RgyE/WlAGeJ2VUtRTsrH8WHVgX3WghNdkHJo9
0jgrpdxPx1OX3oflUx+/TqUgc7BxVBgQhz2gSKNaPC8KKkhQPM2s3C/jJ8U+pqJG760Ju/4+d5NU
kNI07QLfT6pXlXyqkmc7FRxH0RA4Z1KruhEdyzAhK3fTi1kfbi/52kdGBxFCVeYzGSi9cF4GyTo1
ak1t9GPdUfVvqDbDkQmjn/Pv23bWw2CdSjKT99U0ltFe7uF2jjPLAM2PXySn2EtrwW2y8Xng7Jje
OIC1KBxyC9GoVWw3ejP7Y/c3OtV7OzygU8JcFjykwM1jL3EP0tgbfSqHpPcb6FVo7/luLO3/GgC3
E2DByAmu/IEeFJOmQQd/aH6r1m+6+0FFVwQyv0hKwFdCGnU5+/U0oxYsTUjQhYGb3kGDQGBgfRBg
gIVZAPGhjqRxu3Sw0hBw4Gr0jdRwwtq35XOQ7W27xiTpoBoEsguwf7yrHGKFoqcusarY8FtoouL+
awUZ+PWdBEFEEAQhJQtqGxQhl7M0dzRCr1Zm+sZTI3+xS+qlpPAM5f32UVjBfdg4kDTAacCUMQ+H
sxPoQRtVseXXka/8Auu2pB/rv/30G8xNp7AQRHsbRwPWGC0UsjhrnMeQR0icT7DWReCX9Yv8XywL
BgOsBIq3eGT5pNccEruQx7z1qWI6n0i1l28Z04Xvo9LGokgGxFpOVw+dmDqK2tYHDt1VPYhYCTYv
uxyWHgIr3GJT2SpYCYBoXhoAJ5QVo5W89c1oANL1pY1fmuLRfpO+lOns3V78jdVY2OL2WJ5JEekC
2JIKJFBjV6r24nbZdIETBMEcYWkInvBOHyXdnJq59Q35uWu0k532zmgpIJ0RqThtjQUFE7AaAdXO
WlC5eatphhCmRjb1R2vehdbd/qlCeISLi6DvDcWZ5edDJEmkMElZVsrpLM9sdvvpAHJdfZ9bikKJ
gLkLks7P50cpcaklQD9ubSu4t+iyQiSwTmaXpQapsD7t/UT/U0zfmuh3Wf+k8vds/GsoIoGoFVEm
W3Z0Q0CtGA4JmJPYDX3lTxu9NMzIInQ+GYmT656cnJrXCdyfrfxuUpfQ+5w+lD+ryi0ndwgOSXZG
azXiN3TY3l63VeM4/1O4fVEUhHSqpHX+ZJVQSH/upe9T/D2RnlPK9DmM1p+jFzW+3Da78QThAINZ
BKhfuJU8jSwI9LU6SyNcQ1+b70DAAKdy28DWeoJCEjU1bBpW5FzO8FjKmqSDmtC3rNar4lNN6vt+
rl1VP2UkPhb2t9v2NgdksDYC8HSwlqGlPdmuYtoopPEDw3ippeAwltNbv5stha0WwgtkI5DDYrfg
0swwJnmllgi/QPwglXeSCIzN/j1/u6LtFp4ZPEwkOzjXQJ/BJiGFQe3L9VMTmYdh+tzZT2b50lbt
cf+MAThJTFa/ZYjQ5VDyUg+6UFUR2EeV5s16oTrRNFTQBLVExLRssblRgUSS9ZAj1QKHkzNlBEZh
xuPQ+QP4vb7m6dh4SvReBIN2UKtQROG+MYcMiKiiuAqsCZyG5cBMAHOsDKRrvlQB4hqDw/3BVk/R
DIK/3RET5g7b4aOxB88h50hHiRXp/cyS9KFH29btbcO5vUgbr4b9AXFAXhORB0/B0ShBnEWT1fpB
EeBhOkS1qDGN7Sh+bYB5xD7Ahl6rt5OEJmMh5YPfhtkRLIWOlYzPcp+c+om8pFbxydSqypFDef/2
QygLgXUEIeg+kLmTpMrhBCmSuffHQHOs7iuklt1wUvbPH4tBkDoErp71YC33Qj22Qa+VyO3FX5Sf
84+9i4NsPVqPcY2ir28FqWedqnaJ+rTf9+kjnKJHJLIEz+L6Wlua4J71rmjsoMGFCS7MwZ0L+wRN
8k+QjRLARVR2PS53AewgWsCpQby5gsB21ahPGm1inwZNAa2zsQcBfqC71tw9W6S415WvYdUcGjX0
7NoMn6ognX6EcZL/tKEqcSSpOTgjaFbualMPQQ2h9E5R5Pqhy+3wSKguQsitnxdwqGI5GcocmX/+
AQ9VOujTHMZ+nGR3oV67tnKXz9N9b4/3JtxeIFNvr/VGnQoWcUsytj2WiON2UtdXlICgNPFTKiuu
rqROoT45h7Ykh0QuB8+i4eCoEtEOiW0CHRZqv+pKH/GGp703tHEneGA3HAf8IEYMZgFEidZx7qmY
mwr1aLSZ+UnyNlEU62SvSh+L4MEePkWt5lBF9tr6JzFFRdb1/Yrua1wWH8yZ5qqfPJrVYa6sNPUN
0PPO5fgO4tHWiQa7dtJWe8215iCY+43VRuoLyS9osW24a6palhl0oxMf0oLO1DzOZepG5NRHxkEf
3zv7qEufoJd10NQHCgLuXPlKCKhWjQPKl/HkqtnX2z9ofSuzTgNIOiO+QvcanyVNM9B0zEGfQm/5
2ISnUBQkbpz6xfe5d6UCPyWR0y712+o1bXKn6SonFfLSikbBbaAyNUiKpv3UD2PDK6sfipD4XTAO
nXPKxmwyQ2NqUn+y3bq4H9U7SwRo3BwEmPKYy4dHn29rCjVEa1k9pX7/O7GPRBGEPZsjuPo8d/82
cDYJBcOSj5iwByoWFHki+p4Vxzd4SFnRHRVmbCncatw6DIZJQ1PSUz+eHgZSOq1xzPon/N/ST3mW
HtLctbpXff46BiLyv42jDLIU1kmKSx/xHXep5YY6GrVdpr5Knoz0GM+Za8FVkl/QzSF47zdNsSeY
hQPIZXOmdLVHMUCvsFDlIQwOXeoEwSkNnLLfXfHRwAv3jyHmjF7Fdp1qVLlewpCuvNrlp+Z+/9k3
8bAjOYvkmsUXlMah7iu1pR9nv0uPg2DDbU6TqWE5QBSNAID9/erX10OLflmjTn1Jc6FZLT1rP6Bi
l4tU+bb2NWI/JDmVj2I2t+fMWK9KquPxmMaDRVCzddDNf3uiNkfyj4lVzapQMrU3zcQPcw+rXaiv
duz2gUeFLixbUc55AQf6fwbz8VJezVkSTMEQmQQQDcVpkyPtjxMEO/eqgbJjem2FuwrqsqnsvLcT
v42dYXAKUeFqcxQIkxBQANQHoMFy5VPZHiTZjFI/mF0NGajRybN7o/Bvr8rmwgOGhTQLYNkroAR4
lwvUFw2sCnSYzfCLNd6DDu22ja07GVxujPAcEAaYWo4EvlGnTUaZ+5CbUuJjL8KGbs3U9ffZ36/W
O6/BWzUrTe7P5M0AO2qMpF0IRH5KRIpBH0Ewt7XIR4oQeSmAgHhcSZllQWzZYeEnNGoca9C/0ciG
tojqyiUw+l1xMoHNSrXoLi9bp610p9ESr7H2tpBh86H1EIrHuHKQU+HTKTHVU9tMUNhSA6+2jnYi
8CY3tgWBRwOHBp4twjJuStN07KrKyDJfpeVzGQS/UtLeZ2MsCGc2dgbrWLIQybKKKR+aq1kD3HDS
wEz064chql6Lvs7+frUv4rmu0YdYZ36kfk4tXwR6F32e29baCKhCjbSZT+Z34pn07fap2VqCa6AZ
9+sHaF+FU9skvtHB1bhIxmVvnybbRNcWuAHMaFRSm4pZ0L1M94b3vQNg5HSo0rAuUIamWU5/r9cE
LiWuFjWt79T8rVMVkN3/vW1kvQhLI9z7OJl1C3lRvCrAYLpUu+iFKGWwXoelBc75DsZAavQRFmg/
QMjuhRDXLMrd521phLvszabJzTzE+wvN+qi8n4tHWcTFuzkOlEdlRuSNKilXOFOmcAZ3BJbDko7z
rDgD+uKJujsSwjiujHCP4hiSEhk/GBmS9zj6XQeCxMT2IOCjMuCgtmKfmRPdqOQR8ySpqVtnFTr7
UQpqRW/vRjDNxvEfOzzcFj5jB85wuBDt16Rz9PSQV3dje7SPg+U275BNVUV4243C5tIktz6G2s8x
up4TP84bJ5kiQOzv++xJSoiL6lChHClYZNP2fPv8sEO4fNCWVrkF08ZhbocRVntGCnYop5NFHX1/
sQsgCbQVgqkNqmcriZ2pbq2wLSRM5wA2/OBZiX7dHsbWNQCJPQJHn4HH+OS1pNdFF8UShZscOUrw
OYgO/8KAgZwro4sFJoZbnTkYIFmUVJkvlQ8BkQ523t3dtrD2j3XckXgOFfBmIKPEWRitSZ0hNEz9
rj1Qnbp28lS2D3MSuyTePxiWn7RZ+gr1Th4LkGXAbZvlEPqhUnha9GjNpmAwG+uxsMANhoTzRFsJ
FornWvNK63h7rjY+j0w+EwbR8cL8D2lX1uQqjnR/EREsYnsFvNTqsuvuL8RdAbEKgRD8+u9Q/c1c
WyZMVE9PRM9DRZOWlJJSmSfPuUqDa5TRsRF6eqr4XR02+bsDVuIhi4scGtrOUfdTLsaKTJmhp0Vz
YsP3Alx2P27/+oVD7OLzysUIZcsm5Q0+n2dhjO1NnSFy3qtJhho2SDBBRYTAfiaYUy5GJElF7HFR
v+okqqsmgn5DZNN9Z747hLu0o1yPROZNqfWw47avQ4ML8tftybpeaiQjUCLykZAGrkStsPlOWQBm
lWev3U/HeUBl/vbnr88/ZNZm7AU2w8xVoThqT91BF+gKArTK++ro45a+aGm7Q5Hj621D14sOQ3j7
gNUTHgsp8ctoKGG5N2ZlH5+49lL122TaOmtB+8JUQSMJcTsgUDhv1bGYteXLBmX/10Rumh/1Wifh
2ueVq4JUhNWmj89r7LP3o+lWoDbX5x8KJADZoM45C+SosOuq5ZXZmrx4hWSVZb2m5Re/eHWyKH7/
4QHOFrxqZsgb9gZRxmEDwewOdle+NloZ2I4WuO7m9lovzBQYm9AjggsDOXlb2eCCWJnTE696PYC/
OpCQefrfvq/s7cYXRCuauHol04YM+2pYWYq136/saSC8B6Tf8ftNuc/l1luZnoWtgGo2rh0LzdRQ
J1WCXWYwHTdpXbxS7zvT2sCmABRna6oJC4M4t6Im5nglq7Y0muJV84P6p/P53Utw8XXl3MgJ9+rS
qYpXMFZMcsPJu68g0HKBKmnmwkMCRgXfCjZgff2seIVOKaPRuMaosrgGZ99Xltgy4i4v7LR4daGn
JvAgCMu1ZPKaCWWZ5aShzIV68qtJtn4aZd7OWFM6Wzi9z2dJRXlQUcjaBfDwNfdc8WuEEPiJMAhj
2LyJNwixpv3tVZ9n5TJanmUvQbCCfjhoU6hhpgShhDaheebVlhLayjRK5K62f3M7DyrrSzu9l8QV
sA+Q+AMjBmMIm9VLIzfjkkJNvXhtte8ZH9ZZLK43yaWB+e9nKZK+TwvLbBjcrD067I4N29sTtvb9
2UfOvm/bMqlHia0eT3sohq7C3K597PL3KydtnVA29T4mKCmjxoqE/1y8V6Qda4AzfI4RbAuxuakc
tlVsD9aIDoMTkrAAYNXluw9zfB85XlSu0T6AePNyitw0qcukTJyT2T43e2etr/36Wr34vBrrT03T
kirX7FPdNs8e0X77Lr0HZVSElMbOEzS6veDXOxJvMPBwgIUd73yc75ejKVjRS6OPx1MRpT+adCuq
cPRXbCw4FbpR5p4O1Pnw3FMu8BLkzD63hX7KmxcpN9YaPGnt+0qoxiA7bxYavp9ap6Z7Ma2VFZ/n
4PIU8fEQnukl0P+FOG22f74p6PwkKxxxquqjpSftnczaZ1Dq/kbH2B8m2/uedOm9n76+c2nQmQIu
RuCg4GpgYVGWJjWENk6p2Z/0jgY1Cew2DXT3UyJ+/Qs7wMIhOzPrHarDa61eap6OhugMjdBcRCWL
GtIEx9tWrnY+RgEaZXMOdkFWqr7RYtm7rKR1f8qrHUqIqRtZzXsPL5iY+9Nn9qAZWqHckejU61MD
LNcnyFJPYdZHY+qPK75w5WuzDaTywS8DQQF03176AhVeAWUpAuBlvCu7/afbk7TwdXQYQgd0BiRd
s017HJxa2liOJzRri23CNv/T5y3lx2tCCF5M+PzgPRq7nr43DEUn5tmvV6H+tIotpxX4fKdtk41N
3r+8+DxKeGDinvtflF9fFA2w5I45nsSjUe9Fcnd7chYc9OLzSoRYmE4sYhefh4KA5z0R+pS9l0ML
SGU87UHrA7ge+oJUpQhHy9BUVzP9lPE4KO9Hfw2NvDAGGADOCbsZG0EFana1NJthTHX0GcZBolmB
LFkohrVcxYKbQmYSlwXgf2SmJL3cBLaPBAL2s34qnaiRkbfWBLE0jPPvz/bPDlwpdL9JJb7P9UOZ
vVT1dspWIsM39pOLQx1rgXrwvA4oZV31goGC20NjqTWd8qSf7jS9abYmN4so5iJJcdbyY8q9HfH6
L7hbhl/MnCiCiUFneZDnpnHKtKwKCckNsgH7Z4pOby8PfM7pHU2TIgRmsXpOeZr9wqvVl0FO9EHb
muDajHp3cO69yRVbkZrVDrk9yFWMdfENTczFIauGRgLJO3XPrvR5YGhuEubeYJ9yy+TdfWk3ke+y
qLNGZoeOPnhl5FYj38ZcHzd0TLQj3srWti+MdAcR8yJq9CFNAwtQlC20i5MfpkyHYyztbxoXMrAB
fAuoLvpp03AXIFszCXVDFvvJbycaWCY1HtFXqAVdO3VN2GrE/ZzWabEhaZY+tDntwjYt+LGpx+lX
QizxAL15gF7KqQ+9zEhDT+P6tgUHaAgMJHstPZqEbVHzwCsNsQXBPg86tFb81AcXlCK1Q07SaqYh
AD1RHI5j7RwghmH8zD1P0rApRnbE2a8ngD3Ywg60OPZfBirplrnJj47E3hrA9toZcelj5yIrB4fH
Y+LSGdupIF0jMnKyCLgroBuYbWLn5+2z53pDXdpQHX7oWdsC1HEyssh/Ttm7T058fk4yIckBele1
p9azGquupWudHKnd87AGzvBf/H5goOamY2iZqQebRuq26hIsXYLAwTNPPV0ZgYNJvtytGMGZgfnv
ZyeCQKNPYkibnCb7N1iHgpYmAcvR77GWClo0hNwl2nXxXLxCVAkCOYYiZuSUe6+D3FkxVL+/eOaa
9tGSU0GhFxCO+Ri9KqQ7ojCHAe9fdKjxIG3vKQCftP14e1WunhIzDcysV4JmOIRdKjqM5VDdaFtp
nSZpRZNbBrV8ZuTO6D/S/PdtU0sODAgfwJ3AUwLnoNzNvNaHTu8H42SxD1J7Ebvbn38rpqjrD5Ud
RHbI7+PBojzqClNmhhEL49QXMvDHPzkbdqghhWl+73u/TH5P2eOgJ6HG3U3TPMjuI1oVAua0m6k6
GdXz0D1X7Kc1QbB4JehZWsm/vwz875eeOfHesxIfI8/oC5uCEQg8sRI6L03u3NCIJk1ct2CqujRR
OJKWdGhNdEXv9fFherk9uW9vPHVyES5ggzkO+gJVKhld73UTVxp83tJDt/aCyixCCVo1ui8KHppj
ETHtyfXAQpdEYtgWjbc1st8x2ASS+ltd7c12r62FY9eDRv8r2LTBoTpro6upFNeZPIfjMXbUaRsG
+aq8+/VGv/y+cuQ2hsgop/j+yP4MlrshZrcZizuvE+9+MVwaUlePxRZpBhiycDWB1znPpuD2Ai4O
BfMEOBjgG1dUQOlc30/QL3ckpH4B0dNr1zR3A+u+tXIN97Bkam43w+kIsqMrYtAej68462sHbDTD
s9MlO96igMv9IjTN5OPtYV3vLHOmMP6vLSVt0NZJ5xcFbPXaZwu7GcqobK2cvuRlyNgCNgdtmZlF
8nJr5f4wkDiL7SNzIZfYdcGasNrSIEC1jSo6NhAqb0r0UKUUugq4b44pkYGOU76Jhw02z+2pWhwG
kIezhhCCWhX+pWlynHKw2x590ADrgQaxlNsGFocxXyNQ+IG2hZqVcijhsd1NGEZfQHNAj3LKP/Sa
XNkr1zgOKNYg//VfO8ojzDWFB3igbh8zLw7LGc5cGhuLvfboQCw2QvThqNcBL79Y3qfbI1yYwrl/
Fe6G3AG6jZSF8g2aouvF0Y8swcsp8I3t7e8vzODF95XzJk066TCJ72t9aPkRycPs820LC3vzwsL8
C85iJDfL/SzpYGFot4b3NQOo8iddA9QvTZMFxkrcFgAlIclyaUTEYI31+kE/uu6hSA/v7ipDvtZC
ezoKruhtRbR6+XktcVjaW0I/+hZ0mMSGxl5A1+pZV1UBxYiSWIuHRuv0GGPIpgoPiB/FWIeu82Kw
Lc32nK0sy9LCnw1J3Tpt6wpDryWWJWMHt3K+ewO799p0c3v1r828EY3NreOwdnUJoMcmYXoeT4A3
b7LhLrECVq4g8xdNoJ6CmwbUyp5a2k/tKiUGmyYgnnZ4JYp8n/Ur58y1D6Nygia2WUgHqU81ZE3Q
f99YuT0B4uiERrvNtWfbPFbyvaprcybm3M78O872Sgs3nvLcmU4GKJB+TWsy99e7ZNbcskCuBr4z
QJ2VXZLVFKyDWgsCChZORYSeptuLvfZ95Wpk0uuQIeHuKS83tg0ipoKsncQLK4FwEGXxmRZ1RiBe
zpDsUjPNHRqfpDEl33kex8fSc78X6HX/XApIeOZWbYJjA2DRoOy1aTt30gY+NR/itLoTph4Kpv1u
bcg/jt6H28OfY+rLgPXilFApmMcW7H7DiA08iQcr3mX8pGdPpp8CXbiW6lo0BSQcmpGBwAJf+eU0
TKZmJFaX60cn/zOWnyezjAYpdllyqppiJSd1PeUYlgOsJJoH0Mur3uJoh+Mg4qv0I/ryo0r/Hs8h
OKIr4/vt6Vu2g8gamAp0AfrKIeuWYIrSnU4/FsnOcLOwppuUvFr0120z18fFPJy/ZpRjdiSj2Zsd
1499koallvGgsrVgMJKV4SzZmaF4zkzLDQTYvFnO9jJuKeokLDOOrrdPzKiZAn/F39YsKHvBRiet
gVyecexcYHCrPY8BvFwZxfwrVZ8+H4VyIkECfqrKCTZyErhjVK4RgCyOAcceCiTIdl690JMRGVUj
LozjRL5DpRERuy9W/HdxCCAynM885JnU+kuZDLUv0so4NoUIxN5DZu+2R60ZUDzKrPTcLjtuHAf7
c7/t+Aol0nUXNQIDNL38ZwBvfz/zJFI4LTN7hnXm1QND/bjrcc9Z7vDFZWLveOhJnapdLLvPZe9G
VIPQLHE3OkhFGiff5ASdRXkFtQEqoxSivR3PoiJvViDVi5OAdMBMloE5VuvPoLvPWrvxjaNIN14S
gf31X0zy3++r8UoCBcwxzh3jmBk7mt2xtRN18fcDIwPSWqTerxRVUZUoEhGb+P3OR6/78PH2r186
24iHiwv/IBJSry1n8ouxrRJzDiDvJumHo7Prh3QzDCK6bWkpikRL8xtbD3q41ZSX2XPbSriO03qk
d65fbozKvhuJFw6G1gejREOut0bpvji6M5vKbWSXHs/GHDZRIAs0/26qHkyLBW77+/bYFg+LMztK
fEFjpxwLNunHsfoETgTb/pYk/yJrAXKov/OnPLiEwTs4Gmwg+/TUD+NTb6Ao1qDmEq/hp6/bwOaN
fWZr9smzjV3mvRuPYtSPusyiWZ0vf3TZJnOgGzA2mwkiJwnIBqv2Sy0/NTreAK+353Np3aAIifgB
aRhkL5Ubt9OryQJLC+bTRrB0AFc+FGzFmmzSkkdCsAXBCor4+D/FCqm5jaoURjmkTzk9tN2TJj7w
9AMIQjY6X3nWXHMcY07PrSmHMWVWLOUAa+givLchIJGBcEQSFiKG2Rh6c8dssa+zJvLaNtS96ZuU
RdSxZK9bRtSX09ek9cKOsZXj8bov4/J3qYf42CRdas1r7eZ14Pu/rfgud5Hl6wO92Ke5H+gG3cRr
fb+LK/x37tU4MfXMLIsZdqZJxqhJySdn0KIm45uErokzrplSNmcHQKxT5Ng43bithpdmiGq2t9Za
Jxcvw7P1VUksh2qcGFR09GMM1TtqyG3sFEFT1o9GGwdjgg7XBNzZ2Xiyq2LbFdULl879yMCoQMst
Tdp9i1YImuaRlRQBpbINWZnsb++rpXwRNL/xHAVDM5rwVUbPIWt8Tv3Z5Yv7uoa+oLY1yF3fPo4t
uq7L+DFliD0rFkiUQG/bXrrHzk3PL4ezM8XL+8yB++vHlm/ye6ptbn9+cTODrOotKw/UjHLUO6jX
angO4Mgq/vgI0suyDzKKin73zZLf03QNG7Jgb5Z7Am0pHgXAJsxedzacPBc+13yKpEi8yeut/qeR
u9Ha2saHZA1kOJ8MSqiLx9TM2WeBWAz8VZem0iLXfSctMXPO+Kf1poCC46TyspMX6+jUEmUEqOZW
auP29pQu3Gqwi+HhhEAdV9WJRAdN2sZlqh9FsnNoZKehtabuveAUFyaUvYnEqbB7gqFpQxUa7DOQ
de93uwsLyrWZ6aJ18xLr5IKlBiwj4OkR/6MJ5bYsKm0YzBEm4vyV8/vs3ShZ6E/Ouj3wamwgV8UJ
mUmSFCUt8KamZiSmDTAx0ftXGsxeAIDOzcpX9ehO2Gmf+9Z0rBj5lg9FBHTg72oVobfkUJ6B5zqq
FJCnUXPGtE1pV+budNT8e9/ZMS0LJjT93R7LwnEPNt6/RpTV0CqcwiiKTkfPbQKthlwGFKCNxzxb
OXDWBjP//ewAKKqhon5OMBiySXnol+hhXDGxkEyZJUpQ8wZCeq57X5qQKMDUHfGnY2LcjfIeIZf4
NNjvzlKCvRhwTdQpZsDGVZay7ZzUFfp0HI1d2+7aagdoz+0lWYonQY8Mom0XUEawgipzRXWL4zoa
xyM1zX2sJ0GW94ceaB1B3Y2ogTc3zF3J+z+dxR9cSkLRlmFnrS3ZwmmDnwGcAvJSYCNWoSm6LzSP
MGs8OiEt8pBMdXh7oAu+d2FA8b3UIAKQY3c8EmCQi01DfvBCD8r2vTx8cG9gB9FagoZNQC+U6Yx5
0ghU4sC9Dg6+wM9XToOlKAFszXhzEjQhzy2tl36HQnIHkjltRCgjQH1K98wqw9p9yC1ti1bXYDSe
nbgIWvtFd3++fwbR4wpUDAAYuFcVl+9jM0fSQreO3Nl23k+3SZGX31orJfyFjYWqGeqLkDZByVRl
nRFALk4sN6wjLR7Lro3aMQMByZ+q9kNUTf/FiGbaLGiXOcjyKHG/CR5ca+wtcvSGwxR/d/pDYQAd
RtcgMku+B5QncD9AlSzkCVqTpEUhYYfyDbHveR1YfYBmjhUfX9pEZ3ZUUCwfzcIVaKA6Dt6zm7Gg
fzepPbz73IASyaHYBHyUBQN6fo8O22INwn9NQDUbAKndjBomwBIpkWg2pCB0q3VyrM1C33G7b4PG
6LMAFe/y0UqQJ4onznbMqb+bfDACPB2bkANLEPipWKvgzHtVCe6wjaFPD4YQZEWIEtyVdmzVqTbY
x7p7ZBBvqB6NbuWJt2wCd+5ctEdrt3Iq9V2XAHXQ2EeHN98Lkjx6fg2CWntz29EXHQNY2v+YUU6l
IU/SqdNhJiPgO/WGSP6LfCbm6q+FeQucXbll5nWZ49T2sYCO70aar7cHsBDSg3Jv5gZDYfv6cZQZ
U5pVjUGOThfZ8QPJEKRsaf4ArcRVOM3impzZUnxw5BJXBS6pY9WbQWGGXgOc61rKaHFFzowovtX3
7Uj5m5Eu/K2/H52NbYRODxvsZghO1cDBoShuiyzFgYO1tmrt0XTHu9srsnimnZlQBuAOpl5pLMNO
TWvvAb21PHQ0UBFzqIUFDank9v32XKT8HUCccfvpyu0DvBZ3er2CvY5EEFgLLNKHkPKL+Pux/5gw
Axprc+EewgXKIeeOjdT8piFHje0but/fHsfSwuNqw02Atw8YopWtmFtOUZZGgiO0CLTv5Rp9yJLz
nn9e2YdV3TtjNi+LIBs7h5b2o0dWYIILb14Ei39HoOwPLyljCHhhBEm1A16+rlAh2FfaBo3ZdSDX
xOjWBqT4GXQdygQKZ+RoNR4y4M+DYQDYt7u9KPNH1JMe+iOWO5cr0QmjBAKgoSJdZVFyzPJXoUH+
E63Bif3DtD413kuOY+C2uaW9g5o6ELN4wc8iD5eHJfr9Wx+kXQTIExMQ/E+O0KJsoBAS3Nw2NH/o
elx/DSmTF4Pfu2AmDI3oxbvnVB76FMxkeVp8KpHNiDxmrcU6i/4NCgAwVRrz/5R9Wvt8aHKZk6OU
L166yfqVmG35+wRvVCQ/0OSl7M46l7P03kSOdrprisAfVqZsyd9AfYcTwJx9XN2fKJ4zr2ga82gN
277aoiSRFyvPuqXlPzeh7NEiHYYCLUDmMQWN/xRJ875O0Rex4mRLEwXGBwOcBhDMRZHt0sn6KQE9
smmax7xjbZAZ1hT6HVsDBS552EzUBt4YxG14v11a0bPGsiTPwKhoWJtscu78wo+sUcMbMW23lvtO
yWp0XIIgHrDsN1H0a+CO43Q9RWuvf0BKTScvo3e8vWPeIq6zLfNmAIsD/D+iGdw26oAao+nMlPuH
qgxbIxxASUTu2Bjm5JVYEfuq19vGCroshN7StEZEoazZlfH572dRlNeNY9tYnX+g9cR++Kwrtox6
a4LZyml3ZUXxjJJ4tQXlM/9gpyToJzcw+hd/2lfFs0EdBNKvK1M6v0mvphShGyBESIsAlX05qgEI
L8bawTs4sQkQEQG6BdgvMLLZ4OBt89YIvILzB8AG+M4wmXdX6nn74faPUPz0nzGf/QZ1z2UO9zLR
ewcbqGiTTni7Ej9E1xJ6L8xjYbPotj3lGPl/e0BNgcESPX5qPk1Amwail4V3IIxvKsqCLI6jNllL
oaolon/soBcZ2wLiqVeJ4A6pCFPEsCOT6hkMxxA0beuHzgfIWFjpS1+739Ev862L7ZDwcmVSZ3e8
Wtgz4+blwuodyta1n3kHa/KeaEvvfFqu5FPUF+HbAAEhgtegyn6daMsZ0aq8dZ2Drb/4VR1N8f0g
j+Z0yOspGMqN2Q+b2PRDw0l2nbFGd6Ic1f9Yd/DqmAHpoH1SbhvfA+iHSVgvBU6zqfzj+u12suOo
LNhK4mNxKfH4/a8tZTZzB0zbtfCdQ4snboC0465LyAezmj50HbBTiazvmqbfulLfTUjGve+6+Gek
EJBElmIeq8qBk6Zx3JlUcw6pfOAfrbWH7pKr+GefVwanxwVa8FJ8HrzLwdbGv96733Bb43jBswfL
BJajS1dk+PoQy8E91M2vqhtCWe5t7fdtG9djmCMCgGoAG0f/t5qcaEe7G11XOIc8oPYd5GNuf/7a
1y4/rwRrzmjWSe7j81aqfa3M7jlh9aNm8gfmNCuPt8WRQMQDCzJ3v6p0TdSaTKidjM5h8jtI8qZB
/uv2WK6PW4wFLDtInbgOCiPz388uMg1c7nZFejQ8QhMB9UqGmjmuTdE8WN7aUbs4mDNbyryxesqo
AFr8YFbJti55ZK+x/F5fmJejUZwr5W0nUwejoWildaMK+ircf+pBlOj0v701Aeml8YCCHYl/BCEz
3cvl3E2F26WupM5BoF+Vxf5uGj7cXp1/GswvT25wbYP+FtfDP3oklzYSbfRkR8bkBRh45kKx3Kr2
pdn0UYfbmofS7m3grr1pU5pD+2FwRRpRyZK7hlsyEODYe5Eas+90VpQvVQWyjcTLyWeaUflaV924
wwk2fO49cH9U0NnZC8D19o3lQMpj8uOQ6Ry65VmeNkGM2scm1w22yd1ufOUVxxrGKQE0LY0fWcfE
DjQ7Yl+gkSvyHEi8WTz1NhV36dYS+RBMep7e50WObhFX9qheu+IrGlD/uLD+wI1Cf+mcNt+WZu5v
jML/OjG927UFFRCwAaBN68m0BZs9eejBUCqCmAlEd6IeD4V0koNd8jycQIYUMqgqb+2U/pBQEQjc
OjXCpLH6iLBYe/bHanhEz0K+adF19WA0OYRIBtDfTdlQRw6qGcCkEnTxFXod1rKPAzNL040fU2s7
umZzivu0DFORu59izam3MYpxeyJsbVfzpHhoGEVZZJLmHXPJl8aWaYjGYRKM9ZQcXT0WoZaYXWjw
rAi81igfNKb/SAYjjSquvSIxOv0Gmf9tH1ra4XNrAwo2aCfGsXvpQW6HHl8CBOxLLGzIquQPtmMF
uUk+eiPfVYZ4X6IU19NMVwIILmDooJNQ622dyw17MOzkxU3TbalV6BFPHgpXrozqOmyDmbmg50BV
Cw1Cyt5LOtCe65OTvBBQySC1kT5i8Q9D72xvz97SHkcr1RwPz1qS6nBoTBM+2th/EEuRMdLYa11O
S5cJ6N9mDkn0QyLHcLk8YEWMwW/Nkxcad0GtTwGow8PGBY2rvbs9FLUk9bY06HRC7gTVSnQ7KHPm
17EcpdUlL+iv3/tU7rBzHxpkTfGGCzSqR7wcgI8g3/OufIoLfSUdtbRk5+aVyKJP+j6TmcRRNnpf
J9v8ZKfdbhBrOZulFYMeNSg530TK1FNZ0LS03DqOD7VX/yTgJQg6I14JdpdsIGkLK8AA4XRW9lTb
maWO0qt2MEctMJGaaYuV7MlCkGm+yZf+v4m3v59dzEZfEsQxvXYQTuMECfj8QCuV79Gf+NFk/dFp
3ajn450jcbxp9or1JadEfm2OB1A7v0oW5HTy7Mxt4oN0iy0tvjddvinG73RamcdFO0iwIVsMPaKr
Brisk1avl1N8YBWo+PlHUB4FvXsi1Zfbrr+4Xi64YK2ZKA8Jo8tN1oxFwx30kxziYmPlT/kab/bC
93F1z60aOJBm4sjL72NfZ+ji9+NDX57Qylyebv/8pZ2L7wPHCWAJTlc115Fpk+9VcaYdcJib8Ahh
hZVmJfcTYMdPvZWLSOelF0DEle+BeDCiapDeHjX8NVTr4kBBSIF3LObyij50mNB7Xpk5vJJH7pO9
1ov5BsNSwh0A64AsQFYPKAA1S1WTdrCkZcWHsUubjZk5U1jbPrJvFXhBaGEUX8ahqiKzYt4OjZXg
BhEx3TWZbuOOjdNfHYKMrcyTJnQ5A3WH0Rc7MHt89drEi3IjRmSQ52NQ1hrU95r+T+bbD5mwf/d5
T54mbvaRoBk6QO1xeP+FhZHZc44BTXNXCtGEGVVGdS8+aCDPjjNrkxTuUa/q/W1XWVwgXCY4AdGd
AgWsS09ElGpObgdPsbw4qAsashUDKkZzvkVm7ON/LKjAhiFpiqHQUu0Qx0NU5YA5EhOxkuW+lJMd
el310HMtaM0qyidjR9z+Rdjewzj4+8Sp7hy7D2fyXE8OTyhFbfIy2xvlGufjwlUD8hSEBbOSiId/
X86CYTNGE8ODmzZPjhfVBpg7xpVAZyGumjtbdB8cLXiNqwxzRWsPY6Mb2mHsT7H+sSqKyNRZMPmQ
YhpXDoCFdw3aaCzQpSGBi5etEiQ4ORnsKiuSl6zBqrKfmudEab7rs92omaHT3b3fiWDPww5Hyg/Y
jsvpo33FOLhZtYMcnymQK79uf37RhfA4n5EceNoCb3H5fST4ai7MQTsM0jYetNjRw9S2eEgb8B3R
CT19Zeebx6lu6WPset2OTG4RJV38Ba/YJJp6K96UaM9/BYIm/ikL1wibkohgcLUOhQDhPpCWJSvZ
0SWfMma2fw/StDMO6/JHM8SW5lBgUjrvY+KgRccEeideg+Au3Ijgdv+vFZWR1h61PG8yWzvoBhwr
pN/64YHSlQzWohGwdYH8e86fq+vbeTZzZFXhkOC2H+GJWUZdBsli6KAYG4+1a/Cdpa2ChzkOdeR8
5qD9cuomyBziFVRrB82hQYOU7uD/KfLnjkF3Wl/ZKsu2kIG0ZsVdvEAubVlWWvq8xti0+aHWJ4FR
9lE9ObgLwOIs1soqSzsTaKH/mpv/fhamFZDAbewCQ5uoHSTGzh+7wPU/deYxa82grcLbW2fRHOCr
AMnPSCi1qGYNhk95MweeFWhlcIJCwCjYERssjWt41oWJxEkPndU5Wzen6y5HZvcibZmB2KxPB1Ct
ZN9EbO0GLdu0PENBb1o5ThcurnNzquO3Q1bWqSdx808BeMj6d+ovztfWxfcVHyxcXrqjg+9PNeKk
oFwrp6qMNv8YAKe6bwJqjCqbGgN2M0Cz6jEATn6ZbpTUwbSzBYKTDY7pNA+yAVff4Gz00n81Kfum
lyKwjQLBhvtJDsMjaxrgOrOVvb7gMRg4GhZwzqKw487zfuagzihNPasRUU3xVkBzs2D3GgBYeZru
ZVIClLOGA1j0mzODyjwYIxW55enxwdPEk53791WFcfuIrMYxmjRjZUe8hYRKyAhyTyTCQQ4BuTX1
LQZ0S1zl04B5FzZ6w6v+yZqqrc6/OcVrHTDQ3A2g1BL7ZiK73MS6J82aytPiHIOKChqF4Du7SqKO
WpeCNXd+xmRxQLTnXoJudOt00AH6XFQr99C8767GO+t54R0PTlA1RG4bgHLz+W0GkE1ECnvjGY+J
/FWTLIhxDpReGDsrz7Q3IYgrm3NXPqTZAGZ968s6cyJDePrY1218SJ1TLfOgcYwoA7HMRIDs646u
/OKNOw1cdfhvN6L3AwEF0mbMQm7UoVbxMC+ToE7xxpueclePfOjetgZ5huztrpb7Dt1a5WSFfKYV
iPfaYIaUPLjsIdNH3BVpoHVgyS8DPd559jPFmzsZnrPsux3v7Rzavd81//No303sLpVDdPvEfetg
U8cO98KRi3oLJkDxZ54OeGyILD4k8hsXm3I8oCU4cNMpMKafzlgFvbE3HfGi2c8VoCF1niKPMm5M
EDA2gx44OgVjnLe//aveGKWvfhV+EnADIB7Aw/NyW8ekGB2jNPyDkzxJs4tk/9lHxJ8baHmCNPs4
aUAYb5vpoW6+WSbupBESReyrpk+hbUMRgP5IOAtJ1oSTPIrOiwj0Ivm4Hbs/MX30axLFbC0z86bX
ef2jEcPCa0Fkq4blXczcnlIbGuH4NRVtQAGAikPypxqmyDTuteFTRTo8+D53zVNdupvc2gjkb8x0
Z+nbklCkLy0Q8XyznQpKoA+GVuyK9nlyPzRiJ8iB10fufxrIfpLfRFfcOdWvkkmkdr19k66EyAvl
TnNOPvqAS8z0wrZyPXreVHUpjwnq1JB5TZ81fl/mD2N7tOHytPnUsd8ku0Oh490ivPNNQ3CkA/OG
lhYXvDWXa8/bcWhFAriYE7/0zVNzvO1bC4EuGN8QmoOJA6kZ1eEJz0XaN8w+gKnsyZdg9HSQp5ve
SYfyzyiseQBzQvKqkcXlUIluWGsfwHQYdfFjZ7CVJ/dCSIGB/LWgXH0SJKuC894+AKac2BDMsj7f
nqklA6B8RkcRrACGoh4NxKmk7Gz7gP6xIHB58S8G4KHTBguBN8FVesyqQCjDkZ0+lOAr3Zc//8Wv
P/u6Mj1ty32r7/D1hn2ozGePr9XkF65FZLaRcJs7ReC0yvT4/WiJpGLOoRHkicj+QKX3kcrmAzXj
aHSTvbT5GlP+kvMi9QGYE2SyQIJjXe4NoF0HQ1A4r6AclyKH4lAtZLKpILiysjpXprDxZ7Uy3Pi4
+VHvuDT1f6Sd17LbSLKunwgR8OYWNMtoyYBL/gahVkvw3uPpzwfN7BmyiENs9o5o6UbRSFZVVlaa
P/+MTZIgUdWlnqw91znYwOPcbQDQtkSolyJUBoX2PaMXvDCf+qdOpXewZhzD+0K1t2AFV24bqyF9
ueQXYMGiJnwpag6KPA5CRMlDsK+G9kGOY8t1zCKkz0L7uwNDelv9roLQRSB8SEyJoS+POTuXApWh
MjTfKRMvib6E5rMS/qi5QNFWvmptXQBGIb/mybkeK8fUBDXrOifxQG3UxzbMjqXdvLHL4Sdh26PR
Wr9vL2vtyDRo2smak3y6wlBVszYEvmMmXjOZUPuFyccm0N+X6ha4d1UOs82IzehIoKfxcvtSNSPa
nufEozvFrRsczp9Vu2Hfri4wR6SdyRDULw5Apse+nHhEiH/revBl1sxnkA/U1tufalC8g5rX2LhV
6zJ1BuihE1C6iHpI3WMqRj3hHaWfKHw1hxLe6e8UQvT+DWT1G+LWt/E/4kTmESmdero6tARySXhN
iA3lvmKW4j9QChjmcNixTRzZoqRn/jNI5SDp0jr1UkZS5qPlGZPjzcNW2nPtSgGpodeR50i7usOD
PfmKFpellzSwg+vBbHyJq/Ch7z5GPib3tqKvCrOY2AxklRYGETg3GXmQkh4ovKmu94VOaaqInpwh
cydpCyu/Jmrp/gJnwexxqjiX25fqpRZ1WVN6XYM1Gj5PDPRs5p+ECreXtKZ7S4f4QjUIelXMHWVG
0SWaJhVelQbKUUoWct/ZYHKy8repxq94rS9yq7cbG3nlRXDLQObyToKUpo1JMIShFDeyFSO1VV8U
6cXZSABsfX7Z3DPdK5Ooy6MqKL3KHeI9QM7be7Z2gc5/vaDaZlw0klrw6+3vRUXc1o87c6NwvLWC
5djOVhAbddqZywrm6CA1m42MW58XLM4Q63VW07sAKcyj9I4m2tsbtPzvF0EPx0tXGgh4JhcAUxY2
SAbd0VumXnqtND8U2fM4HMvsa1yc8vHRUB+qaUvgym3hwSM6AX+N9+4s6z3brg727byL69zL5Qqw
bhtIL1ZS07hfqNI+mOh/v73AVXlLIyCPESVx0XMY67nwq25EnnOMXyl//sq32iP+MEEIm8g7hG9i
ApO4bjY1JiUyJXi+vMyki9+Fll/aDdypHSAletQ/1KF0iIthJ6XOpzaTDrURvU+TCboFQEBD9UE1
qBqWkRK7mOnuYzHP45vODpMA6oegfOUIFXi07VR7Qg5D7ksapMo+k19KzYj2ZWXKhzKPatfkf3ny
c31wzaaL3gRh7O/Gekg+NJXJt0opznelVNNZJQdVDPtcHXLaxc4M9H1K3tSc50NOBqV3aTNlnkEc
OI+hLM8vBHTSE8g7f88xxe8hK8iVozZo5K+BoLiUI/zYVavs+2B3ynu5Ur7bhf+tjCSmMMRZCwYx
SuTDIFkMHbaY6QlBoqXnrhbbvxWt9z9rkqy6zhiYyoHA/6NZNskpLfXYk5XQSfexybxifw7rp1jR
JjdUAuWZ/lL/h5Ooau92ASNIpSRSd6meG89Zai3TSJXaVZg08S4bJ20/FMnwrs4yi+0Z6g0VW7mi
wBMpvSypTIpuogWw+jHViK94N7uXX1mjbCSfV1SYJlbwRNTvoQcRyR2N1mZShaFnXqAXbjR/V5K3
0fDcs4G3r8qKsSRRiQ2geI4jIEZE8TB3td9GuZdOUMonL2Vtg+LYAG+sbBY+ABEJTyVBlyZ4baGi
wTNb1pmXhU/+qzVtJQOv7Rmt5eDlF7Y9olLhMS4mY26USko9K/g0JL7LoIfD7V1aWwC0MHRhkxa4
zm/Q0idHUpjnXlTtjO6zuVVN3fi+WMEus2jK/J7v687BOZCC/D/9fEPwzAMn8Q154vPWG8Df7Vbr
9fJeCKYQ5iE64JjlQwJIfE+aKQ3qMClTbza7XVN2T5r2Hhcdi/ckb5Jjr23VuTDh4tlDamSJU6QQ
W7yxMSfq6+29Wrt4C6qONAG0Q+Q6Lt8qPclG0wZR4LXBoUgat4sLN1P2xfG2mJV7Bx89zUL44DL8
LMKR9GGrUf3JuBJzsNeU/L1eG4/+qH7/J2LA6ND0BrGReDT4iZVk6FHmhVrnUWtwh0F9LI0tTqEV
j2IhrCBQRwmuIZYB7TfZMhPOm6TBVZ3uYA7xQVfehvN7M4arpR9cf6sVbkURliPC1SdtC9mb4CTF
eo7OKUXthR+kLD/URXH/pV/msi9ULfBPMTTmUhMyK65tqygqTyvJ17nGVtlk5doYGtn7hQSKSyMS
AEWFoyVJq5aeoe6z02n8XI/7reHKK9psgDCDqppuIuB7whoqvVPSOPVLD0LI1748MHkLSKpku/Od
nE+8IWQDF8JJtJq/xYjIyhW9ihm85Y1Zuev4493W5LXjXhiIF6oABueJFfup4YhypmB4U5jupv04
bW3VqgDmDDKYDMeYfN3lccsSFh54dO1RD6r2KX/uXwDvOfEi5ot3XbjxqVI41pDVbJClPnZteNSU
p9sS1g77XILwzLZWpdR20BOVwDUXWOoep+kg9X8xy+S2oLWtopXecQjqSfaIEOQwmqd6guTQC35U
4aOzRSy0+nncd0oyC5xaFuITS+oDeTLNymuKz1O1U62tjp8tAcJRx0NSdqGGAD17UOQH/77h8stV
oOxKuohOH6YBiXkIvasy3ayk0mui+rfW4Nyr+f0uDwEAo2qWagj2Q1Am2oxn0EpD6Wkd0GwAbxsn
vKJKF98XVKlR5C5sU74/hM1TIg2fyOEcTT96JMu38RKuHMaFKMF7owWYHFGIqKl2ZQaefbqtqysP
7cXnF/FnsWfRzWpRS1wKi/E8tutTndrq+15dAa3jMiQpJPrF85aiOgvbwCk83SyotoPskZzpzpkz
i1KR+gSGSgezTdwhPHeZ1UmF6ReciF4d5qb53uj6sWuzg19uTThYXc8CI0ezqCaKSSdltEJAvXbp
xcnL/NglG6HN6omcfV64faZcMc7VNPl8kzxZ8qFRDkOdbNjCrTUI26WYWT+SCy+9PDva6XF4vK1V
G58XR3gTDQxVGlulZ+Y7CFalLfzG2v0jZaLRBWeRwBDTs6rflklYoFJV3kfvxkb9JUV+9KFNAvlJ
14Z543Fdtlzw4PE/ZGBjC0nOlcUqmqkfNSJNCERz5e3cWuFOTXrHzabO2ik8Vns/iezvqRapW3A1
YScpxEGTTiWEPI0CQFgsHQ9+QNeSAlW1ATjuS7/FeiZs5L8/v6Bu4cSnwUR4S9S6duZJoU/bmgL/
s5WNGp5inUWuMenSzjEG4z7N+JfAJaKGeNEG8rdo/5m9GWapUHStASuqv1jlO2ML1SXcnn9/nxeG
vNOColr28+z7NUNB8zaTaTxXsn0VfvDDX0vr/W31Xt01CkYA+khAXI0dq61OlfLBZNdKw6Wpaa/5
8lFPQGdu2II1QTjvhI+YGnwiYTVNbzqTHXH6XQ/uLDGST+qgNq6qMPFGS5R2d3tdgsv9Z/POxQmH
Q2HcjLNuEWd8C+1PaXb002Pef9Kcr7cFrZ0S5QHce+aDwdUkvM8K1FyJ5kjQu3dfreG7Px/raMPL
WN+6/4oQnuhKZdzJ3CPCqp8i51DOT3rzpEQPtxey2Mkzy/DvHfuvFOF1VvLGjrOCHWPM3Twegzc0
Xg7WA6gy7Te0BP9AGEpNPySc9XhQl7pdlpLaahKXNava6Uk2U+M1lhsL2q5MeYK5AwbjqhrMPWyj
sQzeZrQ2fsDqnpKkxfSCn71CVlW2nfihnameEnRvqzr5a2x82gng0nR7f0sZV3XkTNjyY85uclBR
M5ukFMtXH+q/8/ix2EruLbfn6vCImODjgZqV+b6XEjIjnQtnsa29cYqid2ax8ciur+C/3xdWkJJQ
KDI5Vj1wkG6j/l3nj9M/mDpCq+h/ZQg6kU3x3Dg9Mhp/Hukunr+g+aobFf2X28q3tZjljTw7jp5u
wFgxuU9guB8gTwU22e8jaUPDto5E8EuqcARuoiMF+x5RJbce/dz+J0YVfAEkYfxFv8TlSrJ+0sqe
KaUo1j54K8m7+u3YbaxjdbfOZAi7ZTHJWJLA8jO/4ns4Hlvlset//4MDMZaJvcB11KuG2tTJg0Qp
2Co1fc79bwucVB78jZdudR1nQgQrCmFPqrSazzoAZdWOG48HPTI3np3VQz8TIhjRuKuiTDMQokof
LDhk7+fso7RO/EG6iorXVZaHmdd9PA6GRsBMB8iPAYDn7aO4XoCGc8g4FBLssFqKBbxZViHblxTN
G9/M9H7m7Z3JF54ZTC4DS2DHwE+zHeFa+Mo01hL1Ds+I5YM9Jjsyh7eXcG3aKaMQjctLwg2afPny
UlTjOEPFAO5OK6fghQ73T2SymIiSFienjjacwOWGXRpegkGShrQ249/SmXgpLPCHxEzAjXhVu5+T
b/WMIdnJwXdN27iGawfDTUYG0JRrbA/Ay9CJ6lb3/LfMHfDzDQO//nl6BMlRA7sRI9uxVZveiGFM
k5M3AAqj5vX2oax+n2QhqEFGTsLXcLlPdd77hhQxFbaZdmn/QI/K7e9f3272BfDJghBndLmYNAyt
dLRjJzS8yoIb+jEymUx0/9WgD47xvCRiKASL8YtRMIOugnPMU7JR+VhGzvBdGsMtgpc/KEFBo/CO
4aehWYlUtAjudXIqX207KZ40OgxkIlUiaz/G0cIv+VwZOvXn7KGOnpuRbhX418u/027jAq2cFWAX
5lISkhrwKwtXVOmlMjB0SfaOvi4/FNGdIIHFBJx/X6yBzRBSdLLK6K9JmY5B0xzGPHTVWjqAq76t
FWsrgUFTZxoOrBAkbi61zijnWipy3i69mQ7vumo83P19Ffwbzy95XvoVhTdF0fO4iIZE8yT7W+91
W2N0Vn4++E5aPOmHZPykKhxEZ8mZogMu9Gwmbg2f9fs9LsD7//3+FRV0kOaWWdsaub/fU/HC3BzK
9A/3bxEPCp2LRMkQyQhHUNM7GhrKoAG1NN2IXNZWBHt988FkQApPcgG7wvW/PGOZPv62LePek9Jj
xniIyI2C/b1rQAQsuUuiTKWZSXCzgtBP+1IPB3iLP/lhvGvaDQfo+slCADsETRpgNipQl2uwOkj2
RrLhnpYWRx6pXVXsG+mY2hv3YUvO8u9nnm/JNDklGZET4MbX0l7TyqNvPGabtdvVQ2E0IW3+IBqu
6gatombpWKg9ox3zfd3KP/vOcjUz/Hn7YLbELBfobD0qHKKTESu9l7f6USO1mJbFX7aW/rgtZm3b
mDFLkZhRgvJVCVfJif3nsuu8OPYsLWIESQa517Rv6vuHrC3wSeBMoKfIlYiMLIycbs3W0lrPMB9y
40PvPJpB69rJxyH4McV3py4WYcAnacWFUk5kjmiMNgHLLrVeNT+GlgcFk9ZsPCVrB8SdpyrtUFy9
IsokA6mmXZV0XhjrbimfFup8uzzcPp51ITQqkEBdWvEEKwwYqkhkXW89Ekv6uKcvzLA3LMCaiIXC
A9ebEJUM1qWiySEAMElHn9PyYws+K5ff61uU0mtaZpP5JwAylnZ7QUZcU8GlNDBgjZNnq9TfOYVx
LPt6Xxr20+0du/Za8SBpToHXi3zBVa40ooeP1Ew6evbcuVb2NEQHw1H32vCRSviG27S2deeyhPjR
r512YPrR6OnDJ9v+zJh7t4o+3l7P+tYtSkbil2FOy284swNgUtSRBq/Bo09OiY5j/FzOO3srgb0l
Zfn3MymGEuRK3CJFl8YHJYAcjKGXlvpObu6DzeIgcTzoGdVvep8JYy4FDUHnhLXWjB5cvO5MXiqd
Nl7l1UM5kyAcijGWThI79ejV2s+xePZjptdtdXWseLI6yGlg+NwbrqUp7Ffut7WdTjlCxi/h9DlT
n+fEPOhOyji12KXLus2+0vqxk9TnWn2pu2pjkSJ1zZ99BDZCIwR9JfCGCK6BHdhh3Fvq4DVm+bW3
tOc4V16Tsno/29pBo3o3VdobY8kwmsx7m8362221/P/8AJBwMjzx9lVyuDQYWTOoaIxdn3L1t9L3
+zo7VtKT3H2x40NXPrbKi67dnRVi35l5+z9SBXuYT+3UZCZSJ6N0Kxyjaj9FfwXGhhFZuw7nYgTP
rorTzognc/Aq+6uZfyvhPGbgh3W8vYfLE34ZDl0uRnzip8IIwQgMnmPFblhGbrgBnFqzhcwrMXkJ
weZcpaJrGi+CeBpQkjoud/LY7IM5fZAc+xDJwTfJCr7cXtByta4WRHC3vCOUkEVbpWGnptCfB8+H
31StnpSscLvxSRnUPfSDbnonuOlfl2BhXDPhNaL0ImiDk4HD1YJg9Mqvsf9JNzdcsOVVulrO2ecF
LUjp7rD7gs/L5Ye8C/dwpIQQ1lNScluAwA70UNJGZ9q14i0zRQm4FjN5HXVpdRiRvg2owhefnEF1
9fgQBdqujD7fPqlr1VvSIVCRkadaoLOC6kldn3dQa+Ve4ZpTsHP4c1vAterxcWphQJHwLADNXtr5
OVTzMZ6n3AuPjnIwfzsT9bBDumEGr239IoXUDmku/hP9CuYPh3PUIwX6S9fVID65E6CHil1IEAP6
IulTw14kKPYxDXCNN/Zp5SCI7EBsLXxK5KeEgwgbrelK5oXjRZ6ynRZ4/+AYeGf1pe8LPiXxGDJj
HkJt4PMW9FyR4ib9N0naK84ePMn+tqy1w9DomV9mtjH8QLz945BCsBImOQMTXy2iifzAdIzbIq4N
DNzGlFGYL0ZZmtnkl1pV94aVhP1QeHKU7JXuuZm/GlZJENEdovwowU1/W96aFp/JE7MIsdmN5ZjS
AF+B1oc91S2M6FXPHMWVy+wxyGkgvi1wbQ+Zck8ybrECqphSaM3YgTdYzr1Yjr6oY4ybFO+m1NlY
15rWLRmwZa4TYHNdMJx6nNtZF1lc/zl3n6ZwK5+4ugziiaVJHEy7GFNI/ZTZ2SDlHjAgRlRYv5Qc
CqrRHzb53xcbfGmjySYCcIWtFFAlu3apEdqoYgLCGIqCOnXb8kmqnvJ5cmVzPGjSo2k+Qfo+dwo/
onDV8X2aH24f2JqGnMsXvU096jpI9ArPTMofta68ZHDXuoA/j0Gdf9BzZwMzt7azVJaZQUdVfqG0
ulyvCnOq3UwBPMzpLgcN1irTYxX/A/U4FyJs6gxtXwOjaEOr016qXP90e89WtA+dAFhIDgWLJ9q8
ZtI6CtFZ7RluRKVqyw6tfp6Pq0tSCzjbsoVnsQx9N/Xs51PJhKHAbfovxYbru/r9hS6OUgJwcUe4
PLXkx2Nc832//JzRz/3p9u6snPDCfAftDeQNtLYJP9/3FSvoshi0cxceTbk+JDBhbxm2tTUsDL8E
MMsjLU6TAhTZVCTLgK8FP9o+cttxw5HZErD8+9khyH1j9HhPpaeaXyr9t6O83t6lRc+Fe7+8aP9Z
gLBLcdOHg9EugMvMd3vjYaTDy3gjl19vi1m53iBgQSkBiiT/KoKEiyHri3Y2Ci+Ta2a11nrlqnlI
E7X2xe/tr1LQbtyN1dOnYQMYGRxyONKX+0Z3UJG2tlJ4BhzcpKwp9VSB9UZy6jvxw4tnw8gnoNyU
LGEoEKf7TQWs2vmoVl7U7aeP+RYx55oC6BqqJdPMROOvcECOn6SZbXJLAibKPI9TNp6KLrwTsP9n
EedSBHOYh1PvM9ek9ApZek4G/W3ZbeFDVhYCGQClELxY5uGIQG7dBNjbB2rryd/H5nnM706IUDs4
+7zwgMwVBiaM+HwH9+SHWX64rcCrv35h0gCCvmSrhXsI6S1pnYrPB9/17psmhe7t76/oK284rhhc
LSDtRGMYl7ZUhVPaeTIjw2Rq9mmxt7bwW2uLYOYq7QyYRCrgQtnbimSpr4as8zKj3CUHP2o2vPAV
a0L9dmmYIl5ZSFgvb11RRFnYGX7rTeabsXyOxjcTs+P0/f17Be5moZ1hvAHVg0spTttUQSyxVxNU
nEH+C0CsyrC120LW9upMiL04TGeGtwfQUpg9e9UYX6tdl288fivnzVRAQm5mTy33WtCnkYmgdScr
jSf5D7G6q7dAvFvfF8yGUsp2Vhh8v2yfJefjoO3mcsPErth0gnoTDsZlZP3VMagwWSqjnbRewwnX
yrTX1a9NfhrzU9B9ufswHAhLbNCnjLC+ynbKTa3QwV3W3lfFoTl1I7i7PmrABvSugJUBF3CVgusa
x2jVSNY9RvM0j3674WqufB73jCcIRDUNo7pgW5VZNcowHzUseODWdexu4cNXBfA0mNCUE2WJ3Vad
LDHmw5gAmAS/nvvw73v3/l+jMoGwUGW+YjxJ+6pVlLg3vOlt2rzzyw0HZOXHLzglGogIdYmhBEXV
NZq14V1TaUpTj1o+f1asLS6aa6sEEzjR7h8E/TXsO86NJtJzBdRg7YbGrnZgkn007iRDwhYR/y3k
KeATgZmI3ZVTFLZy1g2KZ9MsmpqH2JKPuWnfbWGRwgPKVsmYJ5HTq9Kr0falSgXEMriF9SRNh3Ly
ZH0j47m2ZVC4YcShGcGzFaxfEZjWxHQW1SuU/FE2iARpI3tHjpVR5/b9M9vJrNK5CRQeg05L3KWp
te0gTCW/kTwLQoIvof/5tgJfm0IY/eCaWHIB8NP/ycCfWXJmQduVUpW2F/Xtp46W8LzWXEeRPt0W
s6LIF2LUy1VEqaFPmVXZXqYWcC+6/bhxJisCTKok5AAXCqyr4l9ntsyPUbiIev1T/agmG79/2eXL
SIAbAqjvTxaNWEa4iL4Wq2ZeqIaXpT+D9lh+lYuXUT3K8zEaf9+9VZw3KGRVpnp8VVWGWL2JkkoD
iXWQg+f4zn6c5SZiCKnFLoOLydgLbs5saOHcy5Lp5aobUz/ZypauHcT594VkoB3J8SQrkeUpr7Wf
uHawNTB85fbh1pC8AkO28HkLR9E7jZNbRaB4Oe1EQ9FChxu7VZnBH/J490kA3sKnZWwDefI/VOhn
dyNOpKyZykr2mue4/+BvkdCv7NTF54Wd6tUqjqSkkT0YSX03rjeM4dbnhSsH7VItZyOfj4x9HO6i
LaqKZZ+FKwGhLKABWB4A34hF1irujDkO4tnLulNnftCT72N8v3GiHYmsMp7/kuQXjnqSyr6SihrI
cWy7DWNOIcTQx41q3+o6iCnwNqHKJhy+NE2hLiezmcYKFE6Bm4ze2GhwjX+8rUqrQuh15f0DLEJR
5FJIqdmdFNe+7JXZ+9n4BYMF7Bh3Y0Vo3qJwidNMwRhQ3aWMLm5IERrAAk31OUha15jfD+oW8+fK
7VvyFNBsUQrhYggLGbPKj/0klhl/8btQX3xoSiQQV59ub9eK7l5IWX7F2c2TJ0uviyqUPc34Vcgf
Ev94+/sr5hzmioX9c6HiIMl/+f0wjQGHp7kMiPqkx5+l5snJnjTYy1ujcvOt/qO11eg4PkAdCSuv
yugDAwctKORkjyleB2uA77jbUuKVSjlDrpdeIEY+UCkXi1R+T3m3ymrZU+Xpr3pQD10GofTsl48p
RezQqB7tUT+YhXlQ6U6rec02QsIVDaeJAXwfsHH8SbEWVw1TLEu6M3u19MmY3mrhU9o/3T61tX2k
mkC6n0ax5ewuT62N/FLKA3X2zNh60fr2ne/0G7HUmnoDgl7ySXiSVzBrxWfCaZ0uIqq/1ExzSyd3
h8mgRLpxWVcFkT8Gp7R43qLVaTkFo6wGjL/MiNUyt3RXnsa9GWnRrizHz7d3bu1wKM0TSy89IpY4
cc2O4JywIcKi7SHaGT0JlOjVj8L9bSnXMS8OxZkU4cWxi0gyasZ6eplkvM2Kzm1hjzf6H1LUPpjy
hom4XtIf1xvUJ+wKNA8synJmIqAdD+poDGcv7koq5cpO0ZlTK329vaRVKQulyeLswwEnPA5+aFLE
Sq3JU3wpYGrz/GEecgauFcHGKyTODFuyNUyF/Y+kqxqwHE0l3XpIUlQ3y15964uT/Taij00DeXpH
P1/4v0hTXKshbR6ws2Ey+PtK37tEkvV0UCfamd0uOVQdzFYuo4Du38Wld2ExtcQYYpDvq+ZI79vI
rYKGLZ0mAv0PTvzztpBr68BSzoQI1sHoqgbirGn2pE5muNbwYmjNhoKvacOfx5WEDmB1URuiIe5m
szEmz3Iespnp6O+7/uHuVSxsGMsMCgDT1Osv1XpO6LJq4qY4vbdr3SUQ2TDTK7tkEViQlQLvjSEV
dom5d+CNnbA4GX7u2gpDdjfOek3AMuGERCf5R0tsv1BrI86IgvNTl+6n/BhuXPuNz4tZ2sSvsKYW
nw/VT8F8NMOP9+8/g75A9S4krFdQ5WisIRq0lew0t/AzUdMtNiDkawsgAvvTv0U6zRIsihpkaT0F
WXZK3Mb/WhR3x8EAPCCDYdQcnVuk4wX9kfPSske5Oqm5vqM/XM63+hmvfSckWOTjSRkRa4uvcK6P
SqsUSnViGlgou4XzJlZcOXvJY2CwG6/k9WYhC9zfUtqBXUN8t7Q+GspCbmtwzy/l9Kaa67uvA10D
UNVRC9OBd4mOoBoC9QtnozqFU7KHn9INtxDc14/iIgG8lY51X5JflwfStVI+MyaxOu0b553j7Ltu
Z7rK1kjVtY0iiYpTBOj1mogkk62oCQanPOmZvPdnZ8ejce/FYB1nEha1OHtvRzulyjMiIe3y3RDJ
+2ELbnr9FiGBcuGfoQyMx1jWeCbBySwjKRy5PFXJc1YASXtsuuf2Tgoa3llSREuKkHwzKTVZMLDB
BJZ15pqfmrY8MoMpN7aCi5WzQAhTewC+LEA7wcRaYRyOTmBXJy36lBcfmru9YEY7MIXDgdSIxLlo
wSW/mJU0irLT5H8Y411+v4Hi+9Qgl+l4pByvQ9W2tZzUT09tWO19g0HN0uNtVVo5aEaJkVcBUrec
hBB9KUY0m1NrpqdOP5bSW7N+dpJ9Wm08RCtSFuyKwb1bcGLO8pifqZNvKmlqD31+ktyk/vUrcX5u
GY9VCTBok56AMgBreCnB7MqiksuRk9CeS/tHGH2kx5+Ww43tWjG4S/5jwSDa4I9EJEtCFno0IB49
SUbyEg/GXhr0fdU6x1GmCdutmq+3j2dFfy/kCRuXhpXf1zHy+nA6mHp7kLcaAa79KBB8XHQya8sA
AZGZpZfjeUxGKz/51dH2mTxku5V+tyNFwRj0zMJyDgDtzwyYs+MPCgUWUl8pTt30XVV/MYL09i6t
rQFkjoO5YpQbOZfLw1dSy+pSW81P1qvWuk79Jko3Km+rEqAXJ9OJSwNP96WEFMbZsdErXB16f+wo
2jkGY8nirVrumhaD2/4fMSLlbJXQTVUbiCmyg55/kOJXGoC2Jn2t6RS1e6rr1PFJPKuXa4GXrbSz
NslPlfMre+22OrFWP095jBiNO88rdfn5Ou0tMA4yCuXgkQzpASrHjfNeCdBQKPrtUd0lbBczX7Ja
SXYTK/nJliVX6R4N298H5a84jg+ZBO0y1Z+hlN1y3OIzW9ODpUcWG7DGk2SnYV43s5GdyvmX5nxS
qs/q9Pu2Mq84Kdh7nDlgA6Acxe51PYy6IBvwes3M2SmF9t0KkofZyP+2K5ing/v5XJhCzL1kLDJD
WHC0L49LbwlwmsbPTj3drFoJK1ilHDRn4wFY27elHWxJF5FCFp3HIg77dKqQUvUvtvXQj3t1qz96
7e5ASkqjNyg99EJw7sYglWKr4o3psjcgOw5RlbnN8K4ZtsApKwdEnogYnaFVPPq6sGODquegHafw
1Gbj1z5X9riC0JRLrtn2h3GwvtytD6QRAX7iYhC1iwPMnarV4F7P05OTeTL6Fn8qVc2d+CP7H2+L
Wrm6YJCZT4dtWOZDLP9+ZqeTMcNB7g2cAeuL6fbq/Y8ZrSJwgNHNgxcgKoE/zX7dciyn9GPU7Rgp
evvXr+RdyRSiXOD2mCZmiN5SUMycTI1bHJt/BdYuG+MHu812SX9s5YfAOfpNfCjyd7665fGvqN6F
4OXfz/atNq1mtjS/PI3S8LY1h701ai9F5j9B0bJxkcR5aYvPjCymFi4N3Li2gsMmF2EKBROeuQbP
WBC/s9W3ev82Lr9lnXMw7R+m81GLyr1vtrtu64qteD+kYmV0A7vOxCHhitHRGSi1aZenUv+7rd84
2gttGAdrevCrx2CYt5a6oo74C4vFIDQ3rian1pUzlsE4EObMHyhC7Ep7JDFb7oIk26XGLzN4hFSy
oc9Bhd6rrD442qFwvm0o1cptJ4+KwV+S6UyDEHyLqKysRFeH+tTP0nvFR2upUO39MDqqgfZRy9Rj
12hfKY3Rf8q8ZU0+9MzWCAgIsomZey3zEpQI5r5aK37c/mlXv4wQeel4Xk6DrmRxclGQ2X04+3L1
OozvQca4zCms64MePsjB3ZkqBPAmOQtNz4KiEgyDNpZDV9dd+apl2e6hDJKNo15bCjHOUsYir4sJ
urxA5iRNami3fF9xCxWe5LzeNz+b6kdY/HV70650atkqmXjNXJ5xFnUpKU3iVhtzvX41d/N4yMLj
7c9f3RDCNZ181QICowIo5jCMXJ2UuTb7V0P7neSv0fgg1wz7PfkG/EP6xsuwshYIIg3aMaGLuJ5m
rnbSUGtmUb/mkMTKz8qH22tZ+zyBM9z4ZHsAMQq3vckSv9fTsH6ttd/BQct/3/95SkdgqqhTMQ1V
MJpL7t5OTLV+pVn7Z7vlcKz9+POvLxp3ZpLLLjM7K9Lq1yr7sTO1jczelTtDPuH864KPq8dt0Os2
v/17PJ2k70P3+f69IX+EwdFhfLmq7ErNkPYUqqrXNP/WMva1U/S7FXVpYyYKILFK55FY8yqgk5GU
iMMNnbfjiNtsvgz635r1ZpofpebuuAYviUcZPBhRJmkS4dGSdB5Gu4jr1yEk4Za1uyw/GtYnf6ub
8vrUkQOnP0AInbSJ6DuDdXGKPujqVyU6FNFhuDdfvCzj7POL+DOlGmU5bfKUz3fNS1R+Su8m4Fq+
b9IrD22Gw70QlVZ34jDw+b7MINmxCN5XVbZTlGwn2xD2avbH21p2rcWAdvAgSE8j9GryWOo0rRXM
4/AKrtFVhl+B9dkcNvg+V05kIcXE9WdiG2x4wpKGOUhwK+PxdWDUjVHUe/VuI0iJGGecLeP7V/0T
gd+k8D53A4rMmLu3oXT/9ykLQ0a5hC2QZQgLYOuqyZYT47U9Nk4JXu5uDBVDDnnDl9vOBOKrjpM5
S9JJtULj1Um+G/FrlB0Z0rvV07By1Nw9LjoxOR1SoucG1H3Cv4n01+akaeO+bbJDeDdfIAs5lyHk
FfrWatE2ZESRuo+Gz5W2lfe+fl2RAKCQqtyS0xVDPL3oOlpakVCG+0x7x8NyTPNf8vQk6YdE3oI4
rOwZ0RYNR8tk0iU5dnnb5a4vgKVo6qs9y4+JzPxj5mcHD7fvIM7ayhVZsGdLOwWEdVeMkVXdzf7g
m9prM7b6ax7I6eMYMdEKJJp6ormweO/HQ75TfUt7qNUJPtSBRi7XmbMx2zmjPDEtzjGrh9HI0peq
bf9qbOsvOQHHVhqp0x6ULLB+zEoYfZqZg1ozcpuy107XfP9JH7Sfpk6LC1gi7alKcityHWeM9zGj
tw5Dl0sPTm2Op3DsxpM0OeYPneCxcrvUko6tUip0gAS/yyo8dlYMWVUEnKGqpISvM0C7DyySZM6o
PEV+/FcsJczwas3adfQkZY5EWP1KRqV7GaEDfJPbLYnHWo2+hzkNB244TSo62mIL00A/zjWNzbsq
NL7XWWtQGrKir3XVmolL7/yrYg+f06Ep9rM1J18yxyr2XaT0R5avMTYsH3e94s+PUZrILmO/kkPp
Szxz/4+06+ptXOe2v0iARKq+SnJLnOLYqS/EJJlRoSRSjZT06+/yHOB8iWLEyLmYx2BEs23ustba
Hb+HcEiybUfDXNDeeJ1G229C1U0kDb3EL/8Y45CGvauyhc2ley1H6x49ofh9A9HftSUbEvlO7xVR
Ukzo5J6C0EMXfYj2NY8974InjSpWu/DL3FxZsv/Fa/VoBdUQWmIkl36ARQ+rAM0Rm04Oz7kUHjZH
OBMImGV5P0qBeIcYAduMlLZRSXL71ss0Omv5TVUWcVVRf2f3RKMqkJYRq0sgE7jVJLceFeNbZqrf
sknaZS3bl2pCLixMqZFYoW2mqCQUyn/QsngYWv+RTNOYhqBsmbvO4zIEAg+y1saYxOZU+TIsVQL9
PjcYRBP1hlG9uz5wOEXCkki1rLrLkJdZ20FzALb8xbGGXVLlKYl1Oyyy1vzdWboJmXCHm6CddBe3
fu+Iq9YQ/Uo31Z9C2x5bArwPSn+rnIObqbqPmATzO7Y6CvHURPmtH/nDmO2Bj3iq3K7CW2K4A9Ig
+o432YtVe7sx72QbonPck7bk25DWRljz1I5YMIDJV/U6YnbmhZlM/WUr3WYTGL1LF1kmq0Uh87SM
TXDLLrspzepQ0hr6EglFA7qMqYXr5tlK5FMSKqeTsQXy7x/JB7nhvLxHE7IkNAW30ZIueexbgz64
FRGbcWzfa7drVejKpLqQxWhEfee89AmdvNjwaOuvy2yy3pUDZWqgTwe0oMm6BYGOb7MzOw7ttBoC
TaXuNcQRuYBPk2VxkSAARc3mobQAfF9D/zRJQenmvX3DTKAIpraZwtrpRDwwyqNBBW7sFdkfN6+r
2GvzvlsI3ylCp+tFsfQHNeEoOSQk2tzmIzWr0B7tut60Y2mHkHOzIjfXdVQlNVTCCgGBeAvyWiZI
IhHSSF1sjnxHUgiAdPbwCsnYeuUWZRJpZjtRQGpKljpFbStqR/+dTkZbbjVvrjj07K8qXeUER6O5
J2W5HXNjV3hCGqtJyaqMWttUUIrMDmwoni0/h+HRmWNPsZPpJwklJn3R+Fm+dVQDs9ZXXFmhIelD
OxAsHfIx6BdMTTCKeMD1fWWWid50jpGstSOT/QiFBAN0oF7C1XKqkBsJXfkTSzZ1V1bZIje8nq1w
Um94Y646hsZ+PeFPnglOO57BJnbxA6LWkyJKudH3YZKQ7Ir4Q3rbDIzHWilVL0ZHX2qzxuWrMmnK
GI3O/TeCh3I5pMx8Y82yL5YK6OyFyTTOP1jYN0NuEwZcDjohVp3pXzcZKbOYC6d59Bs6HlAMfIXq
s3lZduq2KrAZBvqGPwGY5KMTSdamUYBmQEkobXB907StwkkXQ1QA+7NNHPSVKBxz+NV3DVtR5Zf3
aHd2P1X5M8gzcuOT2tmSwqVbv8bxwG02IuUoFgKR1YW5YWYxsqMMRO5qXE4ASW0NzozqkrpKDWFR
Tq9QCsqNFUUSm7zXredDOK+zScz1oOMexj4sUtuNUSi0496ta0CQOmcyo8IVQai1HYTUL95UTXVU
GAq2tQLDAy0dU6u84kdNjW1fAo4zokbdxk1h2AIS5E4aLEQJWYOOmHiHiKvxVg8Qg8skFNfbNe3H
ZzEWfowOG1koyVReJlOzbXXahZ0qAMKzitfAT2EjZXrTeROJ0fuRLhwHgvumhmF1tLLD1pbGM96N
P6OdZWbUCdHHPhkbrLCCkxdWvSklps4ya+Xh+ePxhP6UfDWOVYljmiYCjVY6mkZdnxVhWgXgHzri
3hxrKdFuEsk02rEhBmZknXtGNBXguFpVBRVI/ESTljhVhaYrYVCyyFLiR1nv51d04GVY9MVKOixk
FvalU/hheKn7PYDI5i1pkioCORd31FY19DNy6DKHddFVDxAULZZyNMnCyTjDoWXt3h0GCB0yWe80
St9rCvXvLTCSyaoYpjT0O/1nxFJGeHBl5KMIduuC4L86Zg7jMqB6kaic4T4a3XMtC47dYPq5LqBl
Zlr5LdAqbFEZefcMe6if0Vx0jGGqxYXw0/bOR5NPGAnPriPmaX7dEWYtIOPWtxEEEatOrLO0EPTK
6C39AqliEk5NQyNgKnELO4s9N035ZrWus3RhKULz2GpTDYShmWjPN+g1WqwCr3+3aXdnauuBSLsG
FsTw977M6dLvU7eJsgH1b4piBTI2LltbtGljJlMRQWgyi2wWkO2YunmYuFW7gW2uwir3xYJnjXfA
A1dfa8r7C4dDaYMT3JmeCC+PSsRhK83tfsUI15dBwJLQTwefwHPtprDyq/oKzGP7mar8sSN++qA7
NPFzBr++LGBZQpLn4Gm18KakV+M+DXDxbv2pDiS6ZQ00THJavbed6cX4rXjl27ZAD2lmvicFin2x
kubB7oZ2WBuu4t2Nsq30rSXwbxRtLpqA7Dq7zLb1NBblxu5zzkMLnRqaaBLN1sy8O+5qjgNuFaHr
NM+J393KvBZrIygztF1JV3DifGeAQOawzFO2atpebbhr2LFlDO4G2mldBFRyHTamImqZCciWNdZ0
BCrhHadj2UakAnG8d8rrZKLJgtlpsxgMS+F/tHGQ/Gpar4z62mgWOC/Qf3FpnEmZh0PgTyu8wX/o
aL1qqZfQU6gAIkcFgAcrO/fjmjnvCa1M9I9jwOKDyRd6TQaqR14iUZelYZCjhzhxZRdBVgurDOnS
yLbQ1Vbq9DeYkMVykOiqqEj7SHmdRQVxn6fRyS5459xoSiAV5cs/paj86zwx+3dQVcxt5rP+MPmM
rayiAr/f0Pl9lXRiUTJzXCfS1cFitAszv4KGfx0aZZBcmnUwQSoVrGTf0yKISdM7XUiFAa+Mgwmw
CPQICKqPl86pevGCKmfmhOi4Wj7JEc9gaNY03dsQkh0jI6vpr157zTPh7QsUWX/pxGVROaUtPLoc
rUT0gaFH/F3ddHAIU5ierdl2SsYFdwszynM9NJGPx+p98Cd/BVFq9QveRBMjm+OEpZ2hkJJ3Tb1I
E6NeOKwYF2hzm1+C397ckFKbt23nZsvalQ62wuU8ypO2DEKZjeyedxKIPkbawtt2vSdImNhqmuLE
M8jSIOYflnbqpiDVfeO65QImGbGEmdVrq3IZpFAE8ELKKJNfWVt1cF4bt8HqtEG6Qg91eB8ABbzY
RiMuEU9Aw2sy0kFvK7usyaGQblWtoeaZoTsYnF6IeLN8yYuaxzxLDyi4vQsO9084eUSdfoQt7BFo
BNOfIFAdzLsDi+Ph16MRorMouc8fAcjyt5Mk+WLIgYMecaf3nTvBtRd195IRpzsYtnFTNwoop8Dr
EBuNfWQ6Pa5CzhD6yCq1DthNv1tZY57lLBQVWhlfkrGsUsjjKyPo4bWimtD1dQ1fcqqWiTZBj+kN
91lhg55ZETjJldMh1ewBgLY2s0HYG6msa1QyFXQJFRVRaaM7d5E7tF+kfoO8TzKigAIAt31du5kP
dlLxRnIHfi6k966tINNQuNTpBbo7izq0kKB6MHqRbDLKEh1LAs0Ko3KhkwQygLgI6hJGB0Y/fRzc
xA8Nr8A6AJgDKS0pwEKwqFiA/vPLdSZuAo8O39ge/FvZtTJsmxRt89opi3iSH0xrzCJ0396XZncv
kNW/sAMJ1y+ZOrz9fhuxtCxvhFlW0YC64mPlVreTTOGkmej+5PYmbnUq0o1FIDiZWdJfQdKB4DJT
PwY4ubqAnKHZ3IHbQkLfZnV1lei0Lq+hWXHXueYL+ge1/ZYlne3vmGlCbGgy+yJkdfFWOv3BpMU9
qRsH59VWj6npyHu/aC0ZGmScHqXdD9eqbrZ+mbgxHlGOUx/4LyqbHm3/tUqrHnGIYa4T1zFe8io3
Q+jOAO6deTVJlxlaLt4xqMI8ugl+vS2E96qmHs+gTXcQbXYW4ygfRN5nUZXjXpR++7tVfoJbJh5t
PVSRNSFMTIdahB5aqa5qt6iiloLy0g+BeYBPfJ/6dvYI5XLvFzS80ovJsWo8o61XhMXAxDUTZOgj
USC4LUDEWBSo3297aC+ZS2tK2J3wq6CK0ZygkuvJ7u/ayuV6m/GjKmXhIt5LA1C4es1+W2r8zbv+
UtU5hKDd8tfoTXvhEuhbKwe9wa/61H+j6AUeljXglIs67fEoadPqIVXnA2LjexV03nwoP6F82wls
OFTXySbohAfyjF1vHGG+moPzagd9HokKBtIpzVfSgpNIYIrCKcNioPpUog48pFizmnUPEyAq0ehb
DDeoUH9qezLCwvGSaGy8qUAqIk22XaX6C0mNnoZcyy2bEgPcPQcok5wox4p54j4OEjB6Kxtvh8L1
YkT9iAJ1lsOwBIfGZI8GeouHnlPYqykrZDROtFhP2k+XImc9flpW71xdKYT38kg2YHnzAhJ6F2cT
vO+KSxjsdBTXg08xBw3uHZ8KdTD0VPziaKr1BO5fpdZIEzU3OdDGIcHToyLt2fsJylH3NZQK1p5u
sjwiqcm3kBZz7iVPMtxwt+mAWEPDohC+JH2WgLttJjLoPmbC8OplJUp3pfp66cjKfESsrOMSGKhr
BbXMRVuKFsh7av0qRNePa5WAsIy4Cgi/BJYCr2AQBp1ZR60fTCs5+E9YehbCKwF9wocTO07mQRS2
XvMMiQFPrREkLoOsCy7MxtNofMCy/rrreGNvA/RDXPRORi6y1m8ilJqb2NbdA7KmdO0a5DlI6yEc
RHCfKkyMcgcN5p0ty829Zh2cc568ea18hmPmLaaUBhvdIDYMUKkfPK73Mkm7btE0ZhE1pm6KyDDN
Kq4py+LGR6zTjezVg4RV5BgFNPvsYl0WZE1qdy2MsWwiuM916LnTooZ7FbjFmjZPPl13bhtao/Ob
DEmzbGtpXdI0BSoR2djfDpIiv1KvQ2hemUkfu8VRSraobhCGPpA24QuuVAm/s82XOvDakPdtsbU1
sqtjbT6PRiYv0STeK2PN5K+g6uiFVah20aSTe81sW+90kzCEm1CZMb38UHbTW54IZ6UgWz2GLU0R
N5tI86hUBjj5rTMc/CK4rwyzSAGpcpGNKzIVc9yLiHdWsKkLo4xzqBSJkOFheWN4Re4BxVDWesrz
NwkX4TIZqHmVJW4dD3pQoQkjczn5ktx0Vmkjj1MaZqhsBo1a33gKiL61p8laNZWtFyLvsq0mENNl
oGGFWV/98VPjd+MIOwz8fO9xiHtJOMwxaM2vjFWQF2XAEbEp8zaJU7ruxQDxrgd7Qi7M6o3gaegb
l8cqaXw/chKrQ7PqfII8gCPhBwQGmgWy0gt7S0lohefyPqsSDJV6jyogKlaFb91pTeXvrK/RRYTB
coIrP01PEs/BqqMId5cDwsNd4xLElK4r5VtLOeRC2/qusToCEV4I9kZdnuouskh1qLg7XOCVRUFv
DIphq4rMWw5Kvg4JhzFyle53fUvqJ6jGTNA4bMpF0hjBdVrVJmwNSBw5iIVe2LByQPoweEFyII+S
rmwfJyC7btyBJEnk+2zCtOCqXLikzkw0D2HeUrNRR2afQ1qe+A9j22S/A2RCbyGn9AjkkbueyEgj
ZIYnGI90tBcTcx8tpPKKCUbVhZI7JPVS/tY3pMOvz9sC6QWVZ3HS9vTFEsx9GEckkTKmYQCDhL50
CEIvjcmv31l/3HHTvsXvbuOhYWMX1Uicxei5rRaABdUHFiDAtVRwR1TKImULLyRU4CJWpQ4LO7Oj
AQZn2dki+ZUD83AHAYPuzmrbaUmm7kq5mt4CyZb3oSbZMbwwuI2TRIcBJhbRca0aa1VlE3IhQO0C
ZSCRqLqYqDusbLMcb0GX869sjcZZY+lUq6OhuOsaHUxxblZ+WASGClMTHXJCq5sMRBjcdqPaovxM
WfZUzQEKI9axugFGxxzsJaVtwa8a6d5Tj5O3UHQt9M8LWlAvATQBOhYgjtizMg33fHgWJaeoyMVW
vk7OsZJPlTMAFPkLw7K+YtYd5LIock50XxqL1omsc0KzJ75/LCEDxAE8P7pJzgA5JTdZwNvA33fO
K0woDuL3FZkTW/Dx+3NApNt6Ggk4fL+QCrmjtV1tEmTivh/kzCTmXdSRpB99pH98FKq3eEaMM1Wl
U58HogIS8oDbgQB2/PuHQjVB1getRFwP8OGL38k5xf2vX4fcHdDcALqgOym0oT5/3R8DatCsp3tg
wIyNX66/X5sj8OOTmAH4RR8/P8OdIHyzSZvi86bcBt5GTRs9rjzkI74f5twsZvcAmUqUP4yO7qvp
bRoO2ev/7/MzyAORrUxQLKZ72a2R6KZndvjkIqE8CXUBlELBYPu8BxD8qtxMOvj15tLn4ShD+7c4
pz16aokAED/qFSNE/KLhw6SVcpmj9l2iVXcwihCtLH++SkfFiqP8JbDOc4pllrdVmUECd28jN5nZ
i1L8lLWGw/RxAG+2TrmYcgndrH1PVaj9mJnnANSnFglIerSeoODsYqzPIxi1osg1EXv/INEb0WXn
yA2nvg9dj2MLqyPWfV701oHPMyp7d6/xHsJj97RxZhOOazC7cEd8Bn4+sJZfG5j23EY51e68vdLX
UxJDfkGvmrug+vmN+DTMDDRllDlPAh/DSJQQ4qQ4gyE8cSMI8IkOSCwAzX9pa1ILpDvSVHhwkJ0r
PsROubJROW6QhPn+zH59IKCZBZgi8NFg7YKI8HnDO9eiqpQBYgt7yrajU+1Rq3BuZK/sMyOdmBLY
X6AbgXRy1CGajZSkqF0T7pt7y/qNmlakB4ZyXgaOQ//zkYA3OwKLj8BpSPV+npPOoEiBwzfuu5Eg
HKh1oy4BOCAvXGfIQqY++zG4EAkNCEcA2ItjB0H6zwOizjYC/dbZ+7RdtGrRndPV/kuVmR1qAEkJ
gK/gDh+BNZ8HaKiHKEXADbECJOkSwymiMit8QIab9moqp2QAs1+iGzWKPklsDJYGGsL2wm6y6svJ
8vkGJcjszgLKIEwQP6+QZPKu4bqOW1qOprEaXbe/sVClvabDCzqOQbTLXXPL6ZaFmehF1YAllJnS
q0Lm5O2NOXnJYnBM47UtuHWX53A9vz+XJ04LCKcg3qBjOADTcxnkAK0YTHdq6N6HLQ2Kw0hIOEwr
pPG+H+crBP3IbMVQqPjBB8C5+by0AwcXq89sukfdOqT6toccA7JaY4sEFSrhybDt+xUpNwgDkWc+
Y6y+cn+AWcMhdfEwgYAB4/55dHpMPFW+yfbWTes5UOdNsMBv0r4PMhEZErEfUm1nFCG+2mAcVaBz
QGDBwGROMGO9K3xvkGyfJsmKGcZy9/2Snvg+aNXgLhxbckFebrai3mjqwmUyO9RCX1dWeUGtn8oz
40d/HOF4eD54hKLsghbyjtmhR7m1Wxjuj6GR+D6wZUeMGaQp/dmucAdtkXrKs0Oew0uIzlL8Tq4Q
9N5dnDjg5eaktaCXvVlAE29vEYBkyhUEbv/DFnwYYGaQWjbYcqwxgDSX7cEkZwzs19+PgAXFI+Bt
QUH/olNoqo5RgezYHsw+LiEs/GM/B9/HDkAy9xg6zskA3EqMTmhm7EvvsrJW2j9z7b4+egCk/r12
Ry1Y6NZ8Pj/E6NADwnL4wZ82VXDI3WU1Xvx0Bz4PMfMPqqF2TMBj+MExYrCbynOyLie24C8FFTQ3
+LRfLlkC4WLuVOg/Z5ub8kIkP74BAeT8jqIqx0YOXx4cpdNCl5ORH6q3FABn9fMDBJo5gI8wELB9
3mx1eF2Ssh4DfqBIjpNQPP588T9+fhZVE9W4nafw+bK69Purxjvz84/n4/NzfGTJ//vz542MbVQR
ubLxfauPpAe4AgmRnkfNPMr8c1qBJ84qMifAfwNTCUbzHAU+5K6bFkFZHTz3XvQqHNDh7Bw56etj
e1SZ/d8Yx8P2wZ7WZQtdFbhnB2MhdRaqhXXMXC5+vCmfBpk9C75bgfvPMIig6J2WX07Vj981zAIy
VODqgjIHV3M2i9phQ5tX1QEGfTHZ4wUr+tV/mMOHIWZ2VbfMrRgrqsNDO14N+Y+fNTSeggIQBG4c
PD5zs8QL1QwJCrz7kr92IqLkjK9zwmaAgQZ4doCFAoV9ts2FADZoQHJzP5hxtgFK5seL8+nzsw3m
BsisQPy7e5UNS+iACT6euXcnJwC1VCiRwG+Bf/95hwuSuZOaNBaoAfTRQz8bfWaE42+c3WwgifCu
obEU0onz+DRnrYWErO/tdbME4M3lS6aW3y/TicuGvh6IsZH2+3urP09CAMpDBAqce+jaRnZ+LYxL
mTRR8eMWBlCERMYSjTwh3HgkV34eRyJAyKAO6e+TXF6yi/Ksl3TCCn4aYGbEU5KmzYhi/Z7/Aago
DZZOFnkF6KJnLt3cSQblAmAQSFchP3QMfuYEeWXZrJWDZxw6D/4YWYiCXBj9gwf2Qt9vpmCMgftC
USJdf79Tf4kEH07DkUuCGBLBAeSwELXOObhVl1ErYQM9jAOgJWBmcjtMgH+4D6aRrjL0mEb5Qjxk
naN/s5L0v7Vwg8tKavanDNzyomLmg0RPjGVJWBAadCKo5iog06iB0KKrW0hUjEXq36VdjTZmPUlv
INKr0eUdavtReaFoBKKJrhPAEIZ7w68AT5DtAu3mgxVAEHJl9RTYNAASNy2wKujuwQcg18uAF1sg
T9M7HTgHMDvN+PuFmR3hf9aFImEKmiP0XOY61QkJVJl6ih4y5/JpJaotf/p+gNlF/2cAG1qjaFhx
wv0o2rYLTLOnB1MlMXD3jSJnpnBuhNlj0aLfMrFTTAF9JYwV+w8TIJCwRboO/utRZv3z5UsrpNFE
a+HztrHK8nR9xj+jJ7YAtD1wM21wJc0v1E+qM+TR/Joe0MYL2p+M8+vEs+S91Ynk1nSgdGQ4EzrX
CJbHDMpBkcOlc4WCdOKESnvt0qO9cyEJd+/KVnQrpAzIH1frKwbI3Nok2kdyxsjjOjfkJphaa5U7
BmgCXg930GqBpPNbuVQdQFUKLISVZadDNGZgxkUo9reh5L35XkOIOOwZ6BXTONBLIJPOyZOe2EaY
ByyChXQijsr8zclBJU3dwT5Q8if4ldCH78/h7Dk4nkNsIIQFQZqiXzk6smN+UPqMHpBTDG3ADobh
AgDx7wf5q7Q+MzNHUg4YPtBtQ6VsNoly8rqBB4l98EYvFsWKtU/BSiF7Y78AjAc0OBUx/30Evrtx
Ob671s71XhQS5YY640LNVQf+mTAUlKAF4cEjnEdeJGgZZBSFfSC9uGrqYqHt9NZCz16VoD9ROl1T
BqQTBA+osBZEiDO38sSpPgqy/Tv87FYCWdT3eYbhVQsoJQfR4daQl4k9nQkAv8wTqecjo5JA9ugo
FzQnwk9tHzgMt/caucIbA2IhroQx15IvaVHnC53zm9rPngZjYbX81rSzMxMlx5LGxz2HPOs/ehtI
GSJTOTcQXFPE6Mit3ZAeJV/RB1ZEDBOIQSEPZW0WV+h7JDZpzu1jOo9scHY6IDVxAzky2o657v0i
iRIV/Jm6HDrcZSIBGBygmtAovQbk/ZzvNbsKSGpioRD0I18BEi+SZp8tWlvyKi+HutqNNgQLunVT
rBOAE76/CqcGQTgORePjgw9+3OdBihLdz9A0/NgR83cpX5hG54vH74c4fuLDwv+dx8chZvPwObCU
gYshZPbLpdmmCFY+CyKsXEmSZZ+eS7CfHA+5fAoiASKTeZfXtJz8ihhZtVMGWvxNdmRDQc8o0W9Y
3cj0zcg3389vZhH/zg++PQWXHj2fvug0jvZogL2QorUYSE2yjb3xh31r/xnhb2OPv8I+cx/ZYL52
aVoDBMyWifFbez9LnXz5/swI5NLmXYV0987mNCTDbz6duXynlshGvtVCfQjpk7mAW9/lRPSmgSaf
NGqwSueKsadOMWBtINXjtlDIm3w+xRk3LaOCZvqOBxFTG8NY1HT9/S6fG2JeEEhYZQYJOmxqXS/8
Xu+svr7Jau+M631qGMRDUIeyjvoPc8XBTLqZ6Yme79BcJSiWuluV58pC54aYXfm0D8gQpJrvCjXJ
lQ/5phVcWbbg7Vm39dxQs6tfH0FeQ433G/t26+n02h02k7r7fmdmT9jf03uM3kHoPe79XAmiVkAI
Nsrku7Za5HQ9uaHZROz1+0FOneCPgxxDsw8JG4n6lp8EhINxE7yDhTaCKaPP7P2pMZDhBSgCwQ9B
HfDzGFBVtsCnyYsdpIKPaNxzgsQndgMvCpA1kLf6q8Lz+fsNXjvwRjK5M9onY+jg5t91oJH8eKE+
DTKzJUOT+nli5WhH2S2AHybGmQfrxCJ9+v5skVJjarTvYBIuzWNH3fHGPTODk8t0lCmCN+JDaGq2
1VlZqrJMfPRwnMLxGZxQfuYsnR4AsAUEc8i3B7MpeBTUpVJNYtcrd+uM8sLvxLZm1f77nTjxDnqo
OP07zHElPxxZrpDnh3oCmh9TwCbVanIJvOk+HJNr23rO0ufvhzu5MdBSOHZJQ5Q0TwZWeBqFaWFW
OgMPxvND0v6XCX0YYbZuTDhm3bam2FmVvw6gjGu5N20io8G7tf08zMqn72d0cp8QEqPJhw3XdQ7l
ahMHbBxXit1EcvA9pj+jrlGbYsYZB+J4oGYOkgdX5d9xZk9LBpy9dOpe7LwjH6IgyoUPPIIyOwA5
rrzOuAPYqDwTz56eHFqVAqbrHYFen08HkiK1SlycDo3sR73q2UXSn3Erzg0xe2iyWlgSNEqxC4Bh
dy+SQy7/01094u0QkgLINC9aO4OraNdAPSt37ir1O6ivM7n4/hSc3J0PQxyfnw/XSJYT8BIS7p0Q
U8SdXdYBjeq+p/zdyuOfDwUkE+R00CgRfaOOC/phqApCt3bRsGrXp0FERHHFSgH6h9WGxWQ/WiUo
id8PeGqH4DfZR2cDSsTz4JMe4dr2iL7eBMFlloK1LEAi5ueauZ0bZv4mwGRbqYd5GeQ9Fzqk9ZtD
zmgqndqmj1OZGYdyEmPd2D7GgCJ3S2TsFGiEVoedmSzc6e77dTvhcqAR+v/WbWZajWQqRVJgQgH2
xm4enBGIbyIWTJ65QqeMqg3ZdNhL1By/NCU0SYlusGYidqRyLg2abEEBODPEqc1BAgCgC/yDgvNs
4bzEHfPk2NudBwJEypvJeOh/2D/+6KId2xP/O8ZsvRpLGwz0oWpXDrFsQqhIfL8f5+Zw/PuHi+OM
rg0CHL6PsC9sJ/A9lQLb+oydPrXrkHNBep8i1APK9PMoilrgbLhDubMGsjLsG+huxLR8Ez8s6/yz
WtCihgfoQtJlbgZaaAVACJuXO2bcZc6GncvFnJyHCwsDuaO/dvPzPGip2yADlWpnTquukGGfIt9b
rN6/35NT7gd0oQBFB8waqcLZA4PsZDJA3UDsjKmKUrnupxdao22nij2axHZ7zvH8W4uaP6M4YoCb
ehC+/ZIjF9QrIHpQiB2ahE6XHrKxUW40NDYHy1jlfm2vXaXuUWwSC0mccZFQN1+ANGGGDYj4oVUj
gzNSpPdJZogoI4G4YFCOir9fllNHFZ0WgFk7xnhfZBc9cA302AUwudUDJxJykE+k/w9v+8cxZvYW
auamYZlGtTPJzqhvQIKBsMXy+3mc3N4P85hdBtSAqgSUY7GDrNWFR/SdR6cj0fKizmWMrGuNRkv8
TLL03NrNzEhpEVVoH2vXPJXedVPGqv4vIwAghhjpiM6cG0OkDSfPqgO4fKKMarVJ1Ws1qv9grWBp
/x1kNo2h9CdvHJnYqUpGtpFBbaUJ2/zw/QadXCx4d8DlomQEj/zzLfdAfYdahYsNAolZT6uJeJGF
kOb7UU49u3C+qI18OkgV3szy5rKmvR49+HgK+knQWhGrMmjCsT6kxfv3Qx2XZX6/Pw51NGsfjHx+
lLt2e/h6w/Cg1TU98/lT6wXTjjw1Sp7H5lqfP+9VTuFxoKyQeSm2iU+Wlk42Rur/DLn617hDfgwS
L0dK7pf2gR6rkeNRE+6mDfEBtKG/NXz/9fuVOjEVpMKwHRBQR0Lkby7+w0o1IqmYQT2+491bkS9q
a8m9M6t1PD2zzQB0E34JiFcIj+bhQyByw/Ecg+9c+UczcBWDKDDAm682EEiKreCmPtdj88Sr9WnE
WTTBOWI0jr3B9g8hp1f/R9qVNUeKK91fRAQ76BWoxeWtym739kJMd7uFxC4ksfz679A34l4bE0X0
fPMwL54hS1sqlXnynJZmUTn5sW+OG3t6bfqgHO+DNxvFig9OIGO6NBlIfy7SKKOB7wUIncpwI+xa
HY77R7oQHevY1++3G5hwsykQGZI99KtXNofcP/JOJla9pZKyOhogHv1ZnBvA8/lYvdkMSrQV6Fyw
GVzjC5pMIyv8KtuN4HvVBljLAd9E0R5kdO9tUHBf0CnD2kCJdjISJ3s0+9fre3ptvuZ3OBCccy/D
Mmni1y0LoaNVIJvhxVBjj0xrSEzwWqhx4/T4K46GQAwihAIiCkUI9t6PBuQyehJKFBfisu7c+up7
W6ZVHXsOL4HSKo1zWqWPAHvsjQtHj4BRePsacQk4BcDrBgR4+RWlvnxH5NRFbcN9PBun6muZjuzY
T3b+u0Ayf08mm9znvnBOGmwOoI4CM4nXeKgfGLY8QnBluACEUUWi74dDbrg8wRtOXwTEJO51b6C3
2ARDUl1I49ZvLAP0Fp1DfpqNcgdQoYQqcZSyk2lq+9/ShSSt04z9qwAHxgstPf6T1jU51mAaOnl1
aSQhutgPQOi8cF3pqKYTPTLDnw4gDHf3IDQA5YSRTXiUaog+p25+LHJWvSoHTFcGmMHAZgPkDhge
t1rRVpcd5xDyMgRvoOWydxxkf1Acx1lsDxBreBiMqOGH61trdb1B/YTUkusBC7SIVOupCBywGeWX
ElCPB7MSu+vf/zgG8NZi7BBlmMWjln0Yvt8aldvhBIIu5RVMCTspii99Zt2VdrDhuj4OBZgdiNjM
DZQmcBALJ+nV6O/QTQ5Th1ShDrLxAlpi93F7zZggVEJnlAXeDouDXtfWBComlCdKFA1BmNoheGkn
FHVqvQc334nWw+0gzO9jGt4V+XRAF+5Xk+cbP2NtQlEbQWcGQIchWSoBmHkFPeQAyXi08VwGxo+m
xjvcq7sj+BTj64v3Mc6dR/w/W/Z7Z+ABvud4zMkvahL7Gnx1/nSTT9ANF0+hCO/5lrteXUEkZIAE
sAE0Xl6sIEoPXMTvmGGd7tEDeKdt/6/3O4aE5AV2JXo9PgjjWbkgMkQCEIKlcBX0tSu3dE5WBzFL
eSK1iHEs80o6Myome4dfpj3xT2IL6r22/kAqWXALAHCgqPh+Tagh7NrTqMWVmXosCrKzONgjGHgK
RBhsxGurtmYo2nx1oiqzsNWD1j4nUEq+8In3N6COG/Yi6IZEB2A5y0jbbGBT5u+9D6zQzYh3Px4g
wNSidev92HI9poQADXFx7UMegpsL2av99S29tjrovZkzGHgXoKvgvQlftT6vgxomBhrsaWA3OwWS
tY1H6PyV9wOZwydQaaOPCs51Cfgo7LLqwOeEitn4ietYgo0w5xvu7qMNTBbiTA/5WShbLHmJ68Jy
c1A9oJQJkKJZfvbaH+G0t1ASov5WY/qqrVmQD2VAeD9vkaXvJCDunsxypJpL/clHujH28AhGiQtU
uAewqwU/pjTzNlzd6nZ4Y3XhfggCDytF6+NFZsNxjiBi31FWDErremMuVy0BDQX1jxm7usw6gSko
zztO84tXf6uGDkQHT7a/gbdesYEtDapwF+uFbb7Y3D1oaEaREXZheF5NOiGVnbhbCfuV7f3OyPz3
NwEvncESnMNI+Q+UkhOOfMT187M6ClRosSweRrMM3c2xNotGtfzS9G0ipfmlGYt7m6qNXMTaONAT
AySsj1TzB0QjkMCqY0BgX0owurwY7Pn6KFY/b8OHAgCPzOUS+RPaWiKoxudTEC77RxscU9cNrAUL
eH3OhWyA7Oc26vcLAULgbrLNgV0cEP7eAUr1DBh+uReIP8FMi/A9GOofwvC8e3CXaLDfyuoU1oV/
12hubUFEVocLgDdAFS5qecsnSmWMoA0aXHYZbCPRg77P+vTl+oBXQgVrfgDNrY1AgS9P0NgLqx0N
bLzC+YwekqQw3UPW3bWcJBb4jBtnYwXX9iEe4ICIgRUc5erF/GaNX+gqKHE1peKp9MQDadlR9vTr
9WGt3IBz4w1iKRQgVopE6TAq2TjsIlJxpNr8ntUpAKrDhSn323VTqyMi85sLDgxVsMWIwo5VXs1C
dgnaJDABUHjou/i6idV98MbE/Pc33qGdY30TrfYX3Vt1MkO3wE9cbO39LSvzQN9YEYOgJm0DOLr8
aDsPXn/8/41iXrM33y+lFnUX4vsTKJwcczh7ACH/vQmsOmBbAIvY6A58b6LzHA1O8BTup9qVIuEb
cc7KdQqlTSRZANYGunHZE0udDv7VDZH+kkfbv7XDZwJCueE2cP4+2oGTQ24CSquz7spiHMhdcjnI
PLtAgWmvCdk5TvF33ZPzqwgmkHHD6xE5kOWFAOy3RAMAyy7ZJ5AQ/yUVyIevL9a6ICPzKcPXiQQ9
3V1n7a4v9BKa+8HAvFRvNpNourHwuvnnW21SQzYw76zY4CPaPiANlYHvq1TD66jlPXWHl6bZSleu
XRRAJEHaFeg9sHgsla7h8ws5qpZeaG4/ehp8jj8qtJvYBShjJSti7niHSkJX0AIxHrWec+tfnNe3
v2BJnITG+rR1K/yCznfPZp2+aEb+PpIDQg1lH+wR9IQtYWrUd9u+Fza9mORuMO5LcRnJxplacZ8w
gRZnC7k+uOuFb8tCvw0Kx6cX5u27EvxUJ2Orp3B9rewZnQ9ADOgCFlBL8CLnCvQZ9ALC2eqbHWiQ
tY2WPhqhNO4A+6YHFyRvUR2kRtwTpKWyFpzcwUiNm9yBwNj1vbs64lnVMABXw5ztfr91+6a2Bbgb
s4u0zkX51Wtfab2RqF02Q83HAzKhSHGDVwt9cEs8GISANSLjil3gb3+hlvgzoy447V5lq/aWX96q
SryAuA2iExLdRdfHt3KPIDmMmCUkGBwii/fjkyHw6E4eZpdQs3j4MrFs4zpcncA3BuaY5s3ZN8SI
vk20q1ya6c7KIUuEauHfNUH+Z/5A1QHEBMBuH8JlZfapZXYNAs2p3fUggivbT/9ilkIwnaDtDjWC
ZaAZ5qqSnaHZhfI+hdIR1JTrAuoD/z8ri9Mlueug0QxWuLYjF9AS1dobJlYiSLR+o1MByUhUspfv
WdKENQlEyZDkBhdkxMDT+MzBon07TVl+HBtrfITgh504wbCVOVyJ8nDJg2UeTz/kBZblehCYctK7
CNaNVp38QZ6KcPpk9/qFju7Ghljdc29MLfZcOgCGCiZyhGCBTCOtsubBrqc+Dk2+tb1Xzw/KbCBW
gtzlB2zw5NUOFD0Q9QfqUD3nciMMW5s0NHxCmQydUIhWFu4nZTltiJrYBc2JRT08hM6dVai47fyN
IGbLkP3+mDrmBKbhEIZE8ZIq99bonoDYRyvFFopibcLQw2ojWR34eHcu3Hs6cMmr2sguaXEQ9nHc
SAqtfh7JE8RIIF/5oBk20iIvJ/RJAjXw0L+k7b+4AAHa/dO+CtTUUjwaZaPG4mOTXSA7gjbGiTYv
A/X6O1+gDeS6N1i9CKF3Dn4gHFXkARZvlWYEt2oz2Nll7AwZpxUge0Oei4cglUMTOdyKMpYdBh/S
G0zpxOMQPGly0391erVFMDPHsO9zbeh8BFJoLloiQeUsTtSQ+U2vIDtyUQUQgyhzyDhzpmZvhVWY
BIEuZ/mVAhon5AXiWMOG11o7z7CKkAYQgBnV8n5zok0JbMZpSC/+EN5aBYM4UJpkxeH6hK8egQBr
Ot+DSMAt4visBMf5pKvsYtbyZ8hrMACT17xFwU12G5mX1QGFQJO6Ftoc0bDyfkA1bmSvD3l2sXKi
d307No8Ksuqnvu235NvWPP6cx0Z0AbePxXtvajSUbkeGXZT5anjsCmBnvPbsdf6YUHSh3Qvauokj
2nHjybK6fSFKC1oClIXn2tR7w8RgfmvyIQNaqjo3GUkKNObIYgQXYJNIlCGLAOopQUfQUWPLBJzJ
+3R0/h6/G4K+Kwjm1g0T2bTFovKsDpupKUo8+KFQAG4S+q3devGvbZw3NpbNQQ2It1I7hI1BHepe
R57fRP544/R8wyWsOTfgRtDCioSWB8Kn91NqoyvIyisbJer8GLhxUD7//QmYmSSAQsL9DB6g999H
inkUo8/LS5HpQ9d+RVkUfLKf7S2GrrXtD/ZYH7SB4MJzvYU3oTa0u3Q6lhcnm6KZ8RCYagOgnr8f
DR4p8KAWHuYfhAs9h1aU5Lq8CAgB2eBxuQGLm7ul+be2+G+tzGv2Jr4F+4aoHKcvLz2Ug4QnkmL4
h2dZVBm//sVwkCsBVhdij8Hy7aVNt6pKiO9duJMEIpYEulT/jPLf+FpkTOZ3JDJkH9ImKRAQwm+7
4qIsaEYRAcUBR35XXr7x6lnbA7Dxh68MgeiyDMnZ4JAB1PaXaurwmnNoGzmkPkxl93J93lYd0VtL
i90GuIQWxBqKi+WAM37IoS4U3vUGifLCu2HMT3xq7qcpfJ58D9oQDMIa1sbBWju4c3oTR2vmIVnW
+GjHO8sopuIShPI72KzPNbg1NoY5hwPLKxoFD5DeAZIFuNzikrQaD4pXrCovpPU+ue2U5BMD0QSG
l9cxLhvg1d0O7JzDnQMYUD6QU1nzm6HbomFYXVi8LVD2RefAx1wLByUG6CzKS2230NIz2gTKEFnS
AQN8fcSrhhCK/MHTIUJaeKu8zBlDbzlO3pCD1cpjdI8uTRBrpCpMN2ytLiDAqADvzaHB8hbNJ0El
VP2AzO4O5EEW/yJqRZnxv59fbNEyDVJPDbhBtOVHPYRJ1JfrczXf8h82x6zBjSQUavPLyoHgyteV
TcsLbaZfQXMifmyU1cmZvF3fyd11Y6sLA7o1ULwAJ/IBPWERKgeLAIEYhI/oN4nM7rEAE+J1I9a6
FQRriGwgErxst+8UIwVoriroQplFROrp0UvDA/T29i7Ve5dBRTMaI6jnQYvKnoz7OrMe0zo7dgp0
99d/y9rsoowGSThkF9HMNf/UN3dAmaY9rSw00ofooiej9a2tob814rGwG9rgt8oK419MMQoywR+Q
JwBFszN4Y5GbPThnUMy4jMbdDCoi7Ktr/3N9VGs3m4czDNijD1zC0qE0kAeSekDM74QHO99Z2d4m
B+cvVWz/JG/mjCwk75E9B8Hv+5EEFEoHReuWFxQQD1A2PEBZ5WEqttgZ1sJgDykupIfmgDSw35th
qYVQm5DyUlrfiJ/FKX01Ie6TBV+VX0bKGje255rDeGtvsUAuVNKgfxfCYUCgxvttQ4rq+uqsGZgL
AtDjDlFcXe6AWuP8tV4+39M3jN5653/x+ZmvEeEzmDOXj6GyDPXMd5Ejbu4jH4QlTbtFUbc6gv+Z
WKbEkWuH7kkIhG+VyfJmHNriwc7oFv3XanYV0RI63lAAgDNaPIBw2kdhCsBEPFYG38Z0YEeDGWXs
uWDVGPI0P4D5yIKoZpEC5sPcfaVGCOFcn841Z4W0OUq3Myc6mlbebz+qW1VIXyPaMaYYwJ6v+TQc
K4heXjezNqUzv6mNuArgq2XKIIA0rDWVc2NamsYj8gH9VlZiy8L89zeOR6EKZbgMFhonDotoyI//
ZgSgokAMA7yNufi+l3ZhFtRGcZnC+wJynBuZwbU8Bgrac/swavQf6L8Kp9a8axDdavcu5DLyAy+G
7FiEuyEz7gi3Y8/aCMzW3OhbkwsHRxFqs5oA7CsRmoT1EJfixkYVz9EbU/cHYbC85N9aWmyyyZWA
85USz0MWHCuRH6EPuVMl3yvmnXoQpERFQE8hqAWIIb9UlZ9UofFJpXzj6b+6RxCCIpDFlYi7+f0e
CSikReseob07dC+k6E9Aom+Mdc0EOhxQHkLgh38WJrzW8OumBEwUHVnZpzAtUwgS6uHz9c24dmmg
QX8Om9BKj4an9wPRNTAzYzjll8Efkoy+uBzZ1/vau5OejgLj6bq1+WvL5ZtZnIHEAZ4FBNbvrVFz
ot1QAjXn+BXY4TSBihO5yfLinubOLQGV5MYVslaXnZkv/2txcdiI0aF+zoFuG3l3r5syiytTnEY9
oSuhVLdDS/eG9qNRaGiBQvM0CmSfXB/06kK++QmL0Mkux2liUwluDRENTpKVG8/M9e8jErVQ9/CA
Eno/qZ52QAVktbjH6JNd/JyMZmMS1zw7+lT+a8BeGJC5NLjAqrFyhMBYXd2ACPqn426RLSxPN4AF
M4El2Lfn0k34AdpmCp0j14vOh04a3o4NVvvExDAmmhMQW4Ls/QHlmyrpRBVEPPMhJeH0+wYapWaj
f7FK5Rsrt/BraPUAZnlOBwMnC6TsMuh1uFmIoizYpad2ddP0ubwPLObFhQLlx8T8LbGPVXvAi8Ai
cNkfSiHE7FQpaM0vWZY0ViT8iwO5Yefmr/bjf0b1xspiObndjFOtYMWyfpFJRngoXTew2C8fDCxO
udDFgFIvDIh0RhS/WPpJ6N11G8uD/cfIjLmbFQYQ737IL3dWJkg1oE7fj7c5qx9cwzkEBvRXG6Ue
B0ieW16apCw9I3KKuip8uf4D1gb5hxsLlEz4MUssnJQhgygcavhFphLKnEMXPDbj1+tG1jbEWyPz
0X8TigTcyB0LGvMXe0RPNuNRNkKjxbgY+tN1Q6ujQQmb4N2Mk7cM3pTXE8iZkuwi2uBHxupfaEUB
u5i+XDezuG3+s2goMoObCZnqD11hVjX0Nauc7MIZw5Mk03iqQvCQWc9N0UMxxPndWn/5LPpj00WG
FNlkRPof2i2wPDUiChQiiP+DeEfOPpXs5AoStaSL+iDf2JhrM4nSMxIdCO/A1zf//c2SdbXThbRv
s0sP4VPxiYvP4JC8PosLh/+fEc2M0WCJCVH/W9zZudW3YGpHrQjS9aH1XPG/exjN3w/wLMJ0AVw2
k/G+H0JlZdNIoDB6bjmFAvUnW22EqCsDmJse7bnvERfWcrcVVaUMu3PJuex35j7Y8g1rn8ebHs2b
c3xtL3PvVtgEo0U9ci70w53+SyjGn9kBihPyWDYBYGZJ3jmYTmWZdUDORgYq5y9Ii19f3ZUzH6LT
CeAjXADoEFp4T+4b3BmzHjAqL0r5T2ArbRIJ+ndBwzyKd1bmOXyzTSkZWNVTDfdVVAeIW/8TiHwD
qL6yDDCBuj648gGJX3IIajPFqxPUIRd/RGuek96iApf8m7n6n4nFXJW0k800wAS1Tw4a8Lw4qw5y
qzK8cqRRLfjDAgVqQhzs93NFHN20Gqic81zeG52ntL1pn68PZGWuAEGG9wVzK07EMkVkhamcBCqc
ZyljVxyhFnn9+yubisxXPqoQaCTBKN4PAb24YT5KEyeufjWNPjLJqdF23Jt/FypiW2HJgfQChhst
88A6v7czFKFHbUHJefop88fis9J/7TpgwENKFO8HrImzcK/UCyvh0TA8V/SO3bRbzRUf12HuVJvF
0NBYjufzYkNZeC406BcIz2D/He+9LZrLDzsJGQvUHP8IBEGAZJnQHTwjTAvW2mdV37qvdn9rhbvr
C/1hALBg4ek/k66BAnwpOyiMIRXG2LnnRmQgCIFe7vR3T18H+whLPDekYTvBwy6myPB1mAluueey
iHR5U4YbW/XjKwArjGPmzK1VKNAtrzdPU91VaTOds0IlJcRseHYA1XBksFPVjlEePrDxuTe/UW8n
0mPabritj5HlbN+GthhyqeDaXAKStDeBBKlk09nynlxhJ1nqxdNwO0EBGwTmj0IkoK+lfxuUY9/N
UFAkvEGN8xGEaRnook/t4exXu8q4zeWGg1nZefgqUD3Y1CuSo6rghluqZjybRZKqe7c7Gdnfhg0Y
Ai5F4EiRikTZexGWpFVPnNQFjr6wf1kOSyzj9freXpY5560HCwDJYCiO94GpzKZQ76VtP2BziwjN
kZATi/GA6eWjMZ2dn/43j/s7byijsaPH67ZX5w9vaxBOQKAPkcV7xwZ+4dqsWTOcHUU+6xHZzdF/
dsQWR/3K8XVsBF0hSHhcRKuLOSxHyD0Cgzeeu9bUWCgmboq82JK4XaRh/swjtjayItgKM/Lq/WAY
KY1Oc2M8/1E0l/BF5qvJx9gzQdgyPl2fudUhvTE2X01vIg2fQmG8ArXBOeug8lwmUI/d8hjz7fUm
rfSf8czpYFw9aHhYjscSeHIQw8PmJs9hAXV5vzio9ltj9ZGws7gcaVR2e7PbiMNXp3HGLaLZBjwH
S0ph3SMjgGLkeM5UxyNf+58GaIflfh2j1HnoCnPLMyEHsBxpMAduCMqhAIXLfKnZpxtIRHv5NJ2N
SbJ9l+bjbzBbBxTyyJYAy2YO1tYQc8yG4mHKqzYxeFEktYe2hxxaxGBKUjoeGuBipZ9OO2TgRtCk
Qt97qlSFGhEitpl/uT1qdK9HhVOpZ6ocSFCrQhxZaYc72nfugzv21sUBtWIiCx3e10Ooj4VFPztN
138pXWf4lXslOXqUGZ/z0f1lBH2xg8ARf/KzvNx1AwBZAbx8bHk91iasfjTKgsw0MJpNmahaVSzK
hzI9TqQp9waV9U3LBv9IXaEjqfwpkT7YHAkbx11revVL0OUsdlvugoHP0RenHLzIsUsn6fUIAees
ae7VVBMQ+Phk3xUqOKUaQvFWXTUJpEnBb024GVml2e+Cdhbv09Kw93ZqgODcouNTwDh76k3BHok7
lpHr0t91aCJb6InisRg8dJUgIRWnJpiIaA42sxpY0/vSyd1dU+YkGRyvT1roye+UkP+gF4PHrlda
iQhHK4FPBTwkK9M7EMmZD6VdmU9d6d5RpH6aaafGaji5JC13jOR+lFWC3vhUjkcHITvKMdae+sFM
6RD+8rxyShgXLAJ9Dk0KzswdNz1Mac+NHVFd/hVKPfXd4FUmkhYQW4lcfwisO8nYExrKnLjwh/SC
zs8fTp33xzHXjcbUdwRK8sgPHA1XZZH0sm9kFHCzQ998tSYW9rGsXapiIaZvo+BeF1dWWD4aodEn
gOXbP8DL27lJH9rkOwup+c0G4HBn9MLgsTEGwYs92tWPNCitTyTs6juzxG5sbfIqzEp+mZwpizA1
z9gY4y4t5WtpDMZzmqfTXUnH/HtY1m544zBPJl6gBj9xPRZG2It2fUQe6nemJ/+p71AUZ5T0SRmO
9IjagI59pv0D0jjZU2XysIlIy9Vn5Iy7H6xhOjaNDHkXYff/pB3qqlCgMJIUb3sa8yAzYj0Uwb3T
9s+BMWS3goGR6LFxFT2wxgDt7QBiB+iN0JuhLAU4NaW7syS8bDZvktEL6mTox3Pj1hrzzH7mzsi/
VzRUjzPsNEJTovXCURT1b1IA8fe90/jPY4q5j3zUEAE8UNmDYVX0U9E23+2gKb90jf0tT4HwGfux
ibU7QVK+N7p9jlWajMHbY5GGR8wt+eKM0o4hxGYlzK1lAjnNeg99szCpc/ObN6GfNBllB40zppoY
MTH+JcBxSgtJPoORjUWWKqvERAfaLhjM7jvFyWxiEpT03m2lwkBROZNhj76WHwH/oeGFQf4daeeV
Ft4UeaDXSKy+VFjkBv+hp4rI7wJ+sErexWFPdDL5aZ14kvC9HN0irsDbEuMZY+0dLdobpyZuktMs
eOlcbp40S2lc0JHGVee4YKALSdRPaRE1dDDjqe1APsQCcRKqN2Je+DyHJ+yg5ct6dgBhe/ul067x
w0f9MppczpIyaHRsswK8MBnrD1MRlihqVW6EM2zGzONlbHcKKostc7tnNAx1sZ2y8FAWoo6FCobf
GsHBrcAj5oeqWXHj2JkXEVnnFHI3pYxHyI8f4XjMuPayHm2u2vrMnaqrY1ST1F3J2uyHZ+DuiRie
U7HDxXQgwtcnh7feoemNYNcXlv5iq1zJeAgbKzG0lgc69uGx8TI3aWuunyF6EUY8F/knu5TsIBjK
3BpE+7caCK7LkKoGbtwYjigthzG3lPmgcu7tCwPg+NL3xwsvOpUoGUKBtZr8RIV5fdaG9E8G6FCP
UhnTjjZ+/rWjfXnk42jFQ+dVAMGawe3I6vrkd6kZpaggAKjSTvVr5xRwdmPBE8OUF88aqpin5EIN
K00gmv4LYmssYn0FHGNRfEGOtwSTjgGl2NSXiS5dtjeNAF6DVNND3ksWGWFtRXnb4mLoJnbftWEX
412kI7tAg0ctc3ATumm164q6QRW08/hJtDZ+E37UneZS7ZnM1f1kdwRMPaHYORDH24HLZoyhSlAn
mTe6R0pNa58CbLkDpg9BErXUd9y+xW7MONtNA95CgdG48cAMvmty7Gldu/6NADA0HnwXckgGCPsz
YIbuW62K2BcViTvi/i6IPz2LkIqnhjfloXNgNlDC24epWUWE5sPnShZB0vZyikARYT6kGXCRjuLm
TU5SeWiMrtll8HonIlm/K0rt7wVQ9fsOjv9GzPQkhsj9GxciS8+qVH1sdEBgIXON9uAGe6fLA3sX
ZNpPphKSOMaIDpe4b6CiMzgdTQB0Aowwle5dMYYGWtzxLy8NqnjMgEMiNXQhyh5OYzRycfLJYO14
W+VPHUcXm9O1zZOoiwacH5N6aQXKX9YYuhfRWfjRlSh22tDyn1yNWTSEYxsRC2q13JP9oVI2Rccs
JiuyCa12XtFVUd6Q6qawU8BDnbq9bSq8yZyRsKPAJsaRZvLZRX/6T+4rnmgR6KPNSB+lNkjI+KR+
1Z7TRdDj4pFtYZsNeW3d4simMRKG9r4J8uwAPjH4bhlORyDwcciAyU94JZ14KNspcqbCvZGVoR8Q
xPvuCTWgsY8ynvK90/nPOafNadCq3dXSxJ71J3SwpzXIMpXpnxrq6H1bekEUaru8n9BlGPtdEyRG
7ZUQ4EJ0BYZfM3aGBiEkrb7llQnwsDu5N8hOpfsWeJh9H7oqMs0ijMbK7wC8UcCANR7ZNYNPoPvq
/wwn/VOguemb1qmFUJTB5SnbPAhdc9SUIEI3sgZ0c6Jxb/mY0fvOyNjByVX9OZ+MNLY9JQ95UTlx
2RGRtJTxxIRy1t4za3GoILV0h6gAe3BEj+KgMnMP5iKygwrPRdGMeBF4eVhctMI7sLSGbliNts1k
nC8bsIJhTccBMcSQu0+Di4K9mxvQGgCYzohdjUbV1tZ9kvr5sEu7jh2rLlPniRfpse5U91BOkBUy
hPQfcI7G3cApfay73HwQVZ2BstY29twyeoDUUTccoQMVRGVh8gTpjGbPc5nKRKlAPY/g7Cm8Oi4c
77FFfLmzVNZ/8UOmx7gGjdh3Jxi7s9Wq/JfbyPwrmXy68ziZkt7MfuZWbkWp0RcxYhAnrlrixJ1G
KAsAnX0Erw7ZS5GaO9Tcs6jVXZB4UzjspGJDnJbo4NSNS/fcAMEKuMXcI7GU3BWGhU2HJ1tk6frb
WBN0vwykfAzRVpY4VYaCuTuNYGVpwmhA/mRH3drYZdbIdr5HMzPurcb2Dm41TnoPgv8GbN5DGrkZ
/UInF20BUopvCCMyb+eizHjOXK7vPKhdFSdOeNMgmIXsF4qcKuEuKNU8QboHQoNfvcj7qKmx6d20
yfaDGhCUAsJ5TEmPa6fENciK2t+NXMsbNHmp574GlC6gdfXNsYvgDqUM+SmQRnHquno6+wZlfpSD
Y7i+FXTyTJTn0jbmXTdZMZBy/LEb4BAyexpihbQIrhSoG4FbRaKb2svPHSiTnhCZga4tbYp9hoTq
XTXo8EVZRdrEvG/UaRgomHJkavZtBPYX9gqaB3V2DTQUFDTIb2Wr0eDINWVRH+ZDLNH+E7eI8A5p
LY09ESPcg8f8GMxcYTLZVn8s6jY71qTvEjcPvkvshfu0aSToq9Ly8wA+oDud1RBULed80ajZS8bV
uB8cv07UFDpg7G7NT6HdsLNNDQY+O5bhOdSqgzNW4c6mun7RRYtX+FRWMWnyOehRAdSSPHLK5FTt
atp8MTrR7Srul3cVV80ttCXlPV48FHe+0z56hRieA7+lN6bg2Cqdk9+0Hv+N/4snWe8oCBHibHrZ
qA8EIt43eG6157ZpEdkLK4SWlNunuyyn+lyMtREZfcB3ji2LqHTxxCiBXXtxUs/e+8IzHwkO9idp
+vUuy9IyqXifJcwsQX03tPrWzKdqP/p6fGJuKZ9cYLXhPl0rqnrV7UWexiEPb9DD+DlPXSNRHGJS
1O7zmJeVfrAHvJU6uMMYTQHd3rYLdz/LyMdOZ/aHzNNWksrqNc2FgrPQ7akWzHqo7ZDHhdklgw9G
SzH1GrJfobxzrEz+U1QdgLqsde5BsRsCKFRZSQ70OK7qIT9lZp3HVGYNQOXmIbOMCCS5TWRM9nTq
UfDbyZS3J4Moune8FPzbgI4+oTQAOBXg6skgRXk7AzH2RcNpHE59eGc1PE8aTshe+wzXOugmPrlW
9YszGT6aDtycTxqELX1roKjrFDcjZeE/trBKFLRTldhSyEe/rNxbqyLyFCjz1Q9qOGglrBMfHHC0
D9yNkJAr9pMHyc8MlZaYVNKNPFGPO18pBj7F0N8Zw2AdqGeqiBUh/+3aCrl/hxqP7f+Rdl69cWPL
Fv5FBJjDKztKsiS2ZTm9EB4H5pz56+9HH9wz3WyiCelgAA8MA6zeqXbtqrVW6VF4H2RNso+8TtxQ
D/R3VReONi5c2FUlF0OgVSmI1Zog1KKFJeSy0skkbTwKg2rafpSbW5Q+hU1k+fEd7ei1h970c9vt
ct8GsJ5/qwtkECAwu3ejDItuFOPx3pKH6Aed2fS9WUr9B8Tt/wxhFL+qisBcatHnzqqEfda4P5uq
Sl5KJcwd0It0s+xl2clko7UJR71dK+vpgUDc20w6rlvyI90WQpRiS6zPXRMIdJfUC+G+8ZD0s8mc
iE8iWcpNU3f1NpbSJ1/qpDsX/trOswbhWa1JSuihmj2Qgc4eWzXsTkkg9K9aLb2MdUIrz1xMrBfX
Up+VVhRekaqRaBsYZ4j4hZbv+FH3zfL9/jGD6rEJVfePlUbNA8y//l5ui/RO5craBH7f2RlNzxQ6
EnaT5GdSbTImR8B8Ixp3uut12ygMaSuRhvkmDUTT7qrS27iBlj8ohSQe2lQ0N0VutvvEd6NNoWif
FYo/xzGI0z9IoGn2ONTTk8uPd5HmtTzFyuJZr1EFqmVr1Owsl8aPOg3l7vRGCjdEvOLBMJI/ZRxZ
x1Yuom3v6cRlQaU8FGg67xNB+uDnXbIxvVx0CqWdptAY7mpLsLbI+/1I4CscYh5f+7CMG5IKSrSJ
JRJQaSoQcfMC0+7BNPSvGWizvTuKvCj7MPkaCUL5BdSqfq9zNg7U9Ao7K6z2WSCesoPI9bZmUZDe
ahPpSIv18YkrtbDbINFPRUCzOV6u7kNkmvIuyXvhqNZGXNidXPlEF4a/F70yIwyIazvIE2uXkvy0
vab4bQZNYccc8aNAnmlHEwxUFvpS2I15np8ImEdbAJFkFyI7yrO0zpbLXno04TF88JMy+PzGTOmU
3LP+EvwlaQL8X2ZKy77TtdEyRwe8sy5/GLOVPOlS8nDqgsCXYSejW3f5/bTyKh3IzOjUzVMf3vny
So1h5fvqrMjY0TLTlAK+bz3H7qZfgzlfpeCZHou6E+Jq8IuuCCq9YXLH9e7odFlMpvBeEfdDuIZ1
WxrDuZFZAbPSEq3TW4xE/iYS7DWxvbXPz5bAAjRW9TWfN0g5ZqfC+/b2LWRNBR4Q7dIEkr5c4sEo
Bj0i++Qk1XenUn68+evQGCB5oRhqTrTGy6+7ZVcLZauLDuKR32XSQ2TA3lpdhMM7pfEpslBLxsql
CVpMd1Fe5ZrjiskzJSDy6oPy5/YwFjYSNsAkUF/hLTLnmFJBsBTQgpqDxLZUOWVKpuLTbRM6P/Oi
IjENQ4FiiqYYqCpz+vezokejZipNXjPNabgjUWl60eKWHH383YDbulJzvwZVTYIgE+0DMiPJt5nb
GEg0FmOealyQ/TFK2vvRbU4wRj/JlfdTHBrSkW9tYDsxrSdgJILY2IQ7czk8MRd6M1QLzcm80I7v
fe/X7embjsF8+iiPc8aBCQFXmO2CWI6IZ1LXcOT010j7vmCwyaXaPQdflMgCrUnEzBkU4Bam7vLI
uU5V+Un853JAWm5ZceqLupO2hrQrZBcet17eay7p4czfRUFLyjb91CvCrktzd3N7uAteASgRr3cm
FfzHvGhPVrcWdM6zA0RjM3T3of7Gdij/Gd+ZhZlfaLnT/S6UdccDtZSwJY13bHh0yKbqFG1QQU9c
TmBGsGySTWJH0NiZGkunUsFBnN9r3ti8bir2Qftguv42XqFmfmlpkIj7O6NRnIoUmj/YAnnc28ux
hECAQ0gJGzSyAWNxthugd5ZiXZSyM1Iy85pDkjpp2dmQCse82GtJ9UWok6+iqx4qKz345PPU/vft
33C1JSh148ZB3wFxVbR5LBCJhcYz1hocmDSbyE8+jEq1Uk5cNEH7Gtj2MOHBEl5OZM5bjFyCMjhd
lf8RS/feSMzD7VFcucFpFGcmZuVskEahF5fy4ET1DylFtSh97tPY9rX9bTtrQ5nd2rw/TDNzsQN9
nKdzQOC94mSXLBA+T10lJapUc2kfH+ADQg8BFqZUoAfHHmb3KlthoZCNZjHHaFJy456d+9WhUIsi
kTunrAwvBWtGL+uiL01e/FZV2anvF8c4zOKHoZeD10wPzL3Spf/cnsyFsjbSZJOQBHwyGSWUy32R
CF4awloH6kAOxIDlacoEvmpoK1K1aaM3dj+ZzrOqYGXiLP7ldV2agzYuG42udI6G/jBS531DqzZy
+FXzRV3TIbu6VyZbgMegSZhszPnBNkpaI0hZ3zl9L36WNW9f6nppaxSqCDOG0Na6dBvo8U9pXGvf
tmgZbjyYLKLXK1hwpyp5CUGzcxoahHeNQVNPaaOndy5qR+2p6tKNKxS72wt5FRgwWkgUE6CIFlhX
dAK/1XTKSmbnqEhDbdMhedJRKfczBArNGs4Lzoz20fIb1d7/LqiGTBReGvVtttHlgqpV1aB0YaGn
yR2Q6Adf9uxQkHnXSlv+mr2xv9tfexMwZyJ+E/7MY63Y6nlJGwr7FfZZQlZwDVN3FS8yj6D8KbZN
8EYq6pcDomClpU2bcfZ5VJsWwhc1ieP6zVHAZIY6G/c/+F/E8i7NcASAW8hV74yqse1H7RmR+bvb
O2LBi2EC/wVofCLVzvyxPwjUOMq2d6I8a06DSSaZ94j3ctvK0r5DdJnaJur7oHFmVhLLLTVNyHqH
LUkJ9KiVUz3tPm+aTaMd+/bbbXMLl4x6bm7m/OtmaIfALXpH8oFw9L9N+dNg6fsx/HnbzjT/F0Ep
64NEIsBTYmzpirzWiLnle1raO6S2PmpujhMevoW5+tmoJPqdBRurNZ4SMNWb23avg9PJsIpKNtcC
BO75gcriNo7pCDw4AZ0lJVcgE1TsNK0iU/ersF4zYlNP+Udd4wktbXuYAIRa0AGucZCCYGl1FUhA
EsdXiVeLVv7J1xRflkIt2gKwFUFasuXniFhdDKhfdmPveOKzhgeWq2AjxM+Nq28Co7Kl8aSnR0V8
9OU/Qnf3di4UrhivzJ8qj2Xk5y7PnNplZawEouwUKQqtJH29wD/eXr6FM3dhYprms6egWRdT3nqU
HTOp4BweBPl028DCfX1hYBbHlaoSN5rPGKSQ0pGy95u7Dl50GH5r5JXQYHEsioQuN9cYz7OZi0JB
T1ZCKoOOof/U3R9ruMSVz8uzBFIfWaM5pDGft3M5tMd4Lf2ysKUhufJ2mPwfz4hZYB+0KmUs+OOO
VQIdLoZGei1ACd1HnaStECyk6Vszd2HQyZkYHv0ONMJmtoasSkcpE0cg/ZYtBd9U5cMoBHs/+6z6
v8xxqpkVRxNgm7qSQllwvxeG5csNF2qR4vVaMzpl6L0AK975yhe3c2q5orncsYlXnhFL7gl70BfY
GCDC50y8XEAcqoir0cll7x89Ev/JaYZBJYvSg+/ZQZgeIGv/HN3ig9KCd7m9+Re2zNQhhYwRTCJ6
9cx2ZGPlmpk0YDBl2DLIn63cLSufn8uFtWkUDL7M58kakJLe1eafd/x+Qn7emyByeWxeLpZXBVVo
ds3gJB49Y3uRiNsz14Rkpo/MtyKEif83oszOVd2KoWh1BUBVFwMAmT+mkfZK1v5X71PuEMVvgjWG
dmr2h9ujWzpvCMaQx9NZoysFj7KkeCC5IVD66qtOjF0fKKbeNrFw+0+aNP81Ma3gmXtVK13v2yoZ
ncDYqj9KCZ31Y6Wt7PHFbQARH8eB4BNR5qWRSkpkpRoxooxbbaCp+Mo8LQ/i3+/Pjqw7CGKuoVvk
dPm+tQ6etO9QdF/L2i2vxr9WlNkoanNo0hYrSrETFTv4qqyNY9HC3wB2ar1zlVnN9AGuuP/3vQ98
PTb977FcPUmltru96Ct25rpYpu9X6lgMg6PxjusR7/OoY9uaXznvscObDai1cS2s4qYV+L4GOL6W
PaYApysHgMptE4tby/zXxCx6tbzSQFYUEx5IpyrKbG2tNdvi5iJshFAvW0Sws80rAHzIqlAnCUP4
mHYymB19S5ftTi7fMRYcMalUmQ6GOLTLDRbBiR4GQaV4QvoU6N3K55dW/fzzs3dFzKPVSoC1grc3
tvLvFkCu+g5vMolcMUuENxQhLkeADK0SDGEmOn6xDfKNdwcERV97ly8t+VQaIJFJg2r4r5dGjFYY
w6yiTmaOYJTEOrdDU3u9va2WFp3MG8xL0rGkG2ZzZcauG3iSJzqm0e2ssDyGbmYHlrQzw/1tS0uj
4eYniidvZfE8uhwN6FkSEMJASas024NEz6qtR75xRU52yQpqK9B5DdrLXvVbE2lFrQsB0VRX7YUd
AKTbg1iaLtZC0mBUU3udKz3oCeAId9RGZ1AAjnrFJjaMXZMd9XolLFzawyRlaCTKM9Kk0nQ5W3KV
aipdc3qHkr7dRj9SED5psvLkWDEyd4/gjyulyScjGXrJxZdWJSmylq5YNMKzaWJj0b52vsOI1dOW
UKVnRcpNIvzBll2s0dYWl50Aj8Qrqdcr2pVMvi6Eqdc7JiDh+2rM5YPrNX9uL/50FubhEavxXyOz
HewWhtuUOg/dJCL1WHxLAR3kyjdWxsreY4r6KQKW1M+uHiCd2ibWaAD7D/uBrmdi+WAJ0qnNxkda
nL6WYKBvD21x/iwYYyj8oEM2dzV5XKplVKgwo7TcNiUehsqKU148Of9amCsDR2QBK8j4g2MZh1DY
jkj5AAxcC8Ckxd1Gbm8SbSXWnqtzu7T5zmuViUv9AV1l87HTBzuOqy9eGdcPblOApKFgQuY4Mb8K
DW3oEyAQdtL35qGxGug17TY0kmYlcFt6ayGxNeERyM2gyHB5nFu650VCQ1kgT8p/Eil41PLG3whG
HWxqymG2ReOLQ5Emb3+HI4v3r9nZjh28vANl4w9OqXUbYIm7VdbeX63d+aHQJpol+4aS3t9X31lc
bVhBY/nwbBiZ25HxBKiWDmayJ9jWH8RBqh5oFmE9gXyHahGAj+lTIdmFSQQ5no6OB0/Oio3QqOG3
2zt6aSNMLFmq6tM7fl6I0UYELmlGwAnqHvyvTbEV/d07LKDsgEgJmtpk+i7XNPChtAWoyjgSINTI
LAH6vmbVGppl6dzQOFQj7wWZD67zpZXCBEneWvjouJe26Vjfk+ytavgWb2xKMaXHyXX8a2i2Vzwz
Tes2xJA7ANwQsy3YqOc+6RGUsdQvt6du6ThMQsfkKEkPIet/Oagu8Eb8NSXFVBAe5Y7uR5ZwQBvu
VEjUjeIu/CKKwffbNpcmclonaKwwE67S5l7R+q5ZQomM3edMRZ9UtFElp4/6bTNL5GPClv/amV+q
ojWEcjkQtUU0Lc0gIlUg0ix6KYvRZyN+UDIyLBz48L6Nxbu8XtMcXprac/OzKD4ZCtcFRDc6oFar
YVOOX7LqXtK2iWyLxkr8sHRrcB8ymdztcFtnezOI+iLQG5mHYon2SK7WNi/HYGVCFwdEJQ7VeoA+
4JUu94oZBkZmeawbb6/2oAjC+EEpPHfjKjXpoyg2dqHaRS9V4q+phixaJnAh1LP4Yx7kKzEsO1Vj
KsvqWMr1pqRuMMqfAkml064jGSuh60J4QaRvUN+kHDY9Ky4HWk5CUY0L5ksTTjzuk2Gflw/Mq/5m
8Q1zakRMJAYfeRLWmZ0+tdb7Cr0E0YH1sBnLX9Agav/z7WOwsDWgWbMtkBIAMzDvwFWJ0hANIJGd
bPzkjnutu3vH9+G/T6E+L8m5inOeeYnU9oXkVLQCGezCtP+370/e5OxaE8vRSxsllhzZCjeR1Nv0
THiHBRQbcYOE+dxQMwvkP5J4UERH9COb5vFvbS8zOXQTfTiUMWjFNxVNLg3kZtUliWJIjvk4hIot
wHy6PYLpA7Orn606fZq7f2ple2mgFtu4ctVWdtQ4MraNldy5oQZbt3lQeu1YanW0KTtrhAsZfb1t
ecGXo3sEqmyqsFGyng2NLsRiKkzwyBEqQrfRPwvWrk0/vscIuDK6KlNxmhdBlciVQqP3RScWG/qs
DMNd44ruxrfGV11JVgLExREh+kx/Do7l1StJ7SxZEEGWOU2lf0TK/WViEtpCEj4P5prSwoJfowj+
r63p38/2tlDBbJX7iDd/+z2Ov0vlicY54ERQrEjQOrs9iwtxGK0GSVijSsS9O1fKUYzUNEoDpGlb
ALmRZRuNcrv139h86u9mpzQHmhXBuKmF/OWYZLghhjtSXEiVemNZEMvfntolqUADX+Agkz+bbfbS
U+HCIwTuTFwB7SHs17rTLHnMcwMzj6PoI7CCWhkdtdjr3X39++3rwMMOT8MUGeiFXU5QX3ZGPbiU
tMJvg3hvKo671vtlcQCoAkrsYUrQ8+S3ZXQ+fc2oJ5nJrzy1tXitX9b1BYmYCx2tJ8Fi/j/3+ZLs
xiGSQsazFkAV8O4962sAlVvx+23/Zm07QEYYQ7lXRW/nyjtnKVxJKRj050y6Dx4C98276fLzsyMY
dKhsjCmfTz+YULnXYqaFcvmkVE+WDQQaxbb55WLlgw7ru9aeoff4JfoR43PjeTCr7yTtLpfFrV7/
kibutPAgQSyV+k9v3W2X9mfjs4Yhgz7Xac+C9VrAbS6D+yaR3uxaMALiZqrrgV+aA5pbq0uLMWKQ
UvCxaKBnJnZknG4P5C/U6/KSm1CVcLPAYxFpzKFg2QjYIiQEfiY3X+zLNtE7cH2K9uI3QfiFWYb+
miUfraGqPze5rBCI5oFvC7HkbsY4h4hfW9VDLxvlE8Baqo+jGwZfGqExD7XaNw9q4HtOnTbJ3Rh6
yUHzyuiQK0DcxAHEAURxuT4SilTDVkuH/r4ndjx6vPjtCjzEHY1i4x9tEXgnKk89tXxT+oKeuvDF
GzQUEwc/d1ofycymHGPb1WPICt4Y2Sk9v+mZNBjbLmqk9MDF00JvG/OnEK4jUGZVee1D66XO6j9B
J8i24IsxjLkxqMc9eTD/rhwG71uGIvRDOZjNHd1QA7BObaH/6cGS/Y7lQdjeXonri2TKMYg4eTJ8
6P/O7nwjhW0lJhqrXTzHsEYhc79ZEJJDf2Zi/nRTKrdM/RwT1r6JoEvtb49gyX+Rj5iandFu+yqg
yDJmsm88/VkUu30gHMfid57Uturee7AQb9u6dsbTUP61NTuAfVGrsVdia2jNg4dsky6vvMsWLICQ
QHqNPBtB4LxcJGVeqhTc/M9Su8932pqQ1nVARFSMl59MED7MVSENLydd6Em0TelfGp5AhTahfI7q
WhZnaRjorxLBIkE5KSte3otVGHiFILXmcyB+bx9S8+vtdVgaBuOAfUykfN3qk/S+kPuepT9L6L2e
enNEvgPJ9k9jrHRPWivGK1pTsszvvfRX9DvicgTKCboevMXleNym8doxLlNQUkVx6vLhTjJhSO/K
IBpRLzJF1JvSb6aYR7tujKono0ZDKUxT33ZrZMrEgHRBZVbWS4aLMnemHhf7oVRTJt80NkouRz/o
uCCfJumDTSZkzafbE3Z9zCePjkwWKISpyjL7/V4s1a2QjMkzogHipC1fKXb55uIKTfhw6uQTiBaB
HFzOkU+srULoDJ8NsdiMAOUqvUdNYnt7JNc7a7JCLoZ4aCFcSUs/k8PGCJ+F9kGy/E03vt0lYoGQ
lMIdFIQrRo/veUOvimn0rCSirRkQ/8XG7vo/bx+HoiG1CLZ1elPOI8ds0CjeZfHzEGyy07Cmuzwt
6GzDckD+/fw0jWevkVCqO7/T+LyrfRuDnVB/QEzjVNSHsD5IxZvdokr7WCI6vBaJq/nKU00xBrFn
d8lp/GhA7kaI7a2zhYatQb6Zsi1C9XNiGlKbRmjWWfWcy3T8OmTZ8fb3J390OV18nyeIBRQRiO78
fASq6AeWElbPklyFj61o+p9EofXvI00vP6hu290pgmjYvd+t8ceu9/NkeSrX6zQQuNIc9NVcruK6
qJ7rX21sh6+3x7X29ZkfFocIdY6wrJ6LMNjo9V37jnwIpRB4JoQPNOHkz8uNZkUxGha4vOcevYLB
DpW1eHRpCLgsVoVsITM1OyiKJ6mppLL0Q/kkuB9EZXUFplfsbPHp/aSRH6CjL9t4NgSpkdFcMD35
ucbWzks7beOWqDFtxDgxrKM3NsEn3nnZBv6uuskFXhkbq24LXt0unU/xDZrwI3MteiaKbrnhZL+y
YySayHqtCG1Eb/YCddRT1Mrm1s98c19YsYAYxBBvqTiEm16RX7yu1p5MVxOOoZ+C3EOrfXztLX3Q
bSmTvWMFLyRHSc5ASjELx4dOLrrXpOYO7/SgA1pSCYawqUpx2KZlbrz5ZTU5XR2vzi1oXAmkypwF
eob48rMvbwsF7fg3e5DL70/375m7Csq8qyp9WoLhJVG/qNqP2+fgOki8/P5sE9WtFKaJKkjPXRyI
TlfW1aMEYgLRRbFVIKv7cvCEsHjxZrfFhqJhG7cIXXiu+LRi4cvNUA+F04x3RvjJLFau3Ouzcfn9
2bQVZtm4ecP3W+i6Eu6jX/GLC/BSLHCsiWGmbNM8O1D5Xt/1KHADb/4Yg87QeoTzkHGIUXwTHgs/
pgPktyFNtrfX6y/Y+OxMkiCg7R6G6QhtIYQ/P5N55CWehEjIyZV89AcSGlHnA6KAWaAPgt27Q/ck
RZm5KxrxW9hGyUZ19ZPoh/wepQWIjebBXUGXim2Smi+8QaOt0nioniVj/dB6zasRo1t2+zfPa1RX
v3mKWs82sYSMhCYlWnrK1RwFLeGLVfsPbiF9oVXxvlTaTUoHV0vtj2aifQARtGlG+e72b5htiKuf
MIvBBsuNaFTBtInjN0G4VxDm+98MzC4UrfV70Z/G2HxGSauIVj4/i1P/8/sJInmQThtgXpflEkjq
HJWWU1akqDY95snHBjvvGMOZkWkSz9apDOmiGIgYQUdw0GGxrmzetUHM7pMApbsqngYxqfqN2wG1
wrVGzTN/djVPs62GEqdphp2YnpLue9jcqVKxa4oPqp/tZWENVzhPe10Zm20qExiFbJUK4xm+V8KD
q+WIM3xOydUm9WtmPSMBu6/UP61o7IPsa+jtby/XNJYrV3C2XLMt18uZGosu5jvNNhQYmPdxtB27
FVe6aGVKSkIWQMt4HmF2ceYWcWempzHe0KVNyg9RQ/S/uz2Wxa0BoJUblJzxFQVMdwWPZAXHp0p2
srS3in22pou86ALOTMymaxwzNOpMPT0hzxm13yxj5S28NFHmBPrmRpui/dlTEsmhqvClKqPd4bPa
H0D+9IcyXLk4l/Y3UiwK1Q0e83RkujyiiBl5VJAYRG4+t+ODK8OoyT7H3qcemZ7bSzLNx3x7UUOh
PGROSZf540VtZCVVIys7GUgtepnH9fbJ6+6r4WdWHxNtBS/x95dfmdPhS1DtQIBurq9fjGQMPJXd
HLt1a+tdjrJqmGrlkd+W23GP5qCvNdFmJHmAfJlZbQEydoekQwnHFYT4aCHzguYhV4rZJf69rjTx
PtLMeAPeLd4Ifo7YXCMW+acq17oXiSarOxSFjadKK9KPYlV80sIi2qlV/Y82xM0nGmwZn1JdD7ep
bPZ3vRQYKKxWaWEXmYl2GpK9P8sgrOncVriHQXehUdVkEcp8TD9Blq7W6hHX+9eckA9sMeQ5KULP
QjUF6U9vKKlxp/1nN/kGNnTF/V+fwUsDM/cPeMTMxwAD5nBAbWaLQqNYrzUvWzbCRQYulxSCPovM
UEJLRr22RGdQ020x1ptR+KhWKxfN9VEEzwAOa2qRBv92XgWkxZNey0JTnFiVjaI/DulrZb26arZy
RK6XRJbISKI/BiwAEOA02LMLU5RrvxXYBKfM3CT6ZmhXvn89WZffn8Z59v0xN2q/T/n+lMg391a/
s9IVGMjiEHjA4LjoOk/l4dJEr9GFULDc4OTXxraCE+ZnK35xaRC0/pjKJpztK2hcoueirxZpcCrM
hyA8pOk2SlZeYWsmZq699YQIaakkOLXNRs7QMOSxunI4lubpfBQz7z4YqVgrPqPQq32dIOi1ve1t
V75vzirKGf0FlUynqZ8a//GSBI3dlQh4ZY7m93hvDHqJYm1ASu2Lnv9py3IjriXp12zMDrdZ5Jps
xNhoio04oLl2r67FkNLC2eZu5cj9R2xlfuYGtGFzoRD8k5Gh/i7lGzrh0nAnpP2j+5oo8qZW7tBz
b/zfjf5LsH6nwdFv9lFZ7W8v2PJY//0ds7NpKW3lIuHpn0Z528h709/q7TtMQGjlnYd+wDXkUyBZ
MuR1GJxQLFf0Q+u+lGssnKVRnJuYHX+jbFsjivyAd8VGRJqwPq726VxasHMT0084c2Kur1algGTj
KTC+SslOSI9GsdG1w+3lWDo/51Zmy8FtIHlC4jFXLgT0Y7HWzWNxokB6UOWgB8rV7Rto4xDSDdY/
ZeIdsq85+o7S7h1DODMxWwuFRG5bxTI7u0ZfcWOmx3d8n/ZUKnEjGGJ1FkBUghQVdaD7J0+3BRGF
7ZXbanGhz74/+/2WkjcZ6TD/1FhPFMfD9MlEnip4z6E4szLbTjQE0YLS1fyTFu/l8CHC45trVXh2
5GUoSrR7ZmK2l7oBka0yMViIr/RuM80N8Nm0WzEyXRi3jMwej50ZA69Oma3OT/dFLaJLhbir9qNR
d41xQs0uzj7+b+s/uyW13pd88C7+qR/2aIiHa6558QieTdvsimwViIl6P32fDuWKo7+xcx/P7Ytl
mdfLhSC1zMDg+8hmVr/jNcWflZ+vzZ5WSh0aZRmyIKNsF1/1f/6nyddmV6Mc1YqJr/VPdX2vFftV
OY7Fw4dmFpQ3yjXA+i69bN1VpjHQofFE3VUr0KZ7CpBVVr68YxRnVmZbqO98o5NLvGBkbrQEpe3t
7e8vetmz78+2UIWWW+YZon+qxrvWCZO7vltxsivzNI+zmkx21apjBB2wNErK9NTpfufu1zePg7IA
fBBStdKUc7hcjaKOgJb3nneqM7voN3l+6OsVPYWF7Urza4V8ILkAnoWzpQCKE6i53wiw513bMn4V
Yr/iaRemSjbp9cF/2LlqUSuqrhjxPnGdvlO2Q/RghS9Gd0wQp709WdMvnXnCCzvTSM8CBEkRzJYi
hOvEwnfKnDTROMlWttXp59IX3+VsZeKmk3DL3OwCkU2vp3UD5kTlaxI6rn8Ykm+R+oH+pisX4vVu
njCclNDgYaFxPIfYu4imjUPkio6mH2mqYKRPiNjfnrvrXTCZIG1GTmAh6aR7vBoQaJKcVN4Ynrqr
/bUIccXCHL4/mnFYJX8tBN+mFhxrabmlSQKpAmiFJldkGGfLIdV0f0nTXnIGTwcHpX3Mk+EoZO3h
9kRdrzpEc3XC7JJhBI88O5F5CLMC9J7kZCj30KzpIJT5L8ktdh2wyKJqVs7O4qhQf7BgayHeNi/T
jHk/JEPFqBKhvdcC1zZTkf4YP28P6vrkkLERgRNBrqAF4PwthLY+AGKfWKH0+4ew6D5WRhmTIRt/
dq72kI7ji+m/Pc2JTYry01rxMJmzcHy/tcqwiyESJEipj1HyY8D70G/qWCpRsOIaljYfWMj/Zotm
IWukKKUWZr7kWNVdPT4TId2ewMXvg7gHno686hU3RdNbYLckvpxIfQmCnzGFidsGlvYBCqoyZxMW
2JXUCNIqBUgsDeZ+QHMJ0/X1A31kkbprFX1lyy2OZcoNowUC7GMeARRdl0utwFyperWlAL/RlPfM
1pmF2ZVD72/ZGwuT7SbmL36YvVBaXctyzhmeXDbsL1pMIWhCWf2KgaiIXRcJtcGM6fT5VkNuAF/8
gM76q+ArtiGN6sYrq9/ZCEXG9wNaAmZHN5fsKhRsvch3t9fv+g6EcyUB4JAhg8Hkm7kNOWhasekh
nWjKpvgsQACSnGJ8x8ppk3onRCkV+arZLheHwWgbV5OcUPGTo9nTGa/IjTVqxNL+0IDkT1oFZFDm
nIXIorG2CFPKCegz5n3iyn3H9jg3MJsrM3fbFnclOUb4Iegf3ogx/bsxzj8vX4YJpap5UTmMkjO6
4BK22ZtDW1b6bHpmi1CMrdaiiyU5gnFs87tMXPn+4k4CZUiLQ0S+lXkw0OR9GiWNKtFab1MXh8p6
tqQPNMa5vV8XF/nMymyS3CKBApsqOMwi3EpNsP1z+/sLtXwkIiApEvihgHpd5RK0kJgDrEiQfNGk
l1SPaHvi+PKTHGQfStrearW7beOedkXPbbeS510aHcp/yJUC4AOTNosVsnqkfzQcZcc0UUT10u3x
9uiWggQDpwPN0gDkP8+R0iIzy2MJ8mfUZ25ga6JZbjQhaj73BCj7VhbTO43+UisB6dLOwF3Dt7YA
Hl9hUNNQaqoGWJXTpaDQmiweH7WK6ldWa809xb5mpYa4ZG/iZFI/RH71Su0hGCJfKb1KxJfph6Q2
jxXdy/R96K7M5tJqnduZ7cVhAD+fDcU0LvfrGJVHur98fvuCTdQZFos2UFcBUEFfydGSUHlxh+yg
+eEjein0QW37x1jWHuhH9vYcF1N2ZnCa27O3SuxLoW+KGEyrr1p7n+nFNh8+tWr3Dl8KXR1sM1o5
0Crn3kgW3KIzRBEBuXzTWBtxzLa3p25pdQDzEl1R2Qc8Ov372UiUccgp+A3kmQJa0OT0Fnp79YrA
hgbEvE3pL4Zg+KUFepUGnjZO+7rL4U87uS7R9PGf28NYCLDOjcxvtSGuSyP0MZJ10GaJkelsawBQ
kOX9ewxNjL8JbHtFzw7pQBslU/nVqo+V8MutH8ru020TC0vCzUyuHzwZclXiLL6KoiQIDCFSnET9
6lm/gZLd/v7CweeRhUgmjy0oRvMrKJPqsRQECPRh9lhWX9viEPkafag/3jazsCSES0hLTmrLXHez
vdsWhZQNEOedgN44tIr6St+Md1iACSzD/5OnwOlyZ9FxSBvIFaEE0Oe7IOke697dFeUa73dpIBPY
HR1TMJ5cCpdmcqlUzcHkrhuFR3Gkf+cYbsp8pTy6sOgQiwF2UaIAJT5//2Z9Oir1yJ3mZk/i8BT/
fvtUKUhgUbOgBxbs78sx6IJFP1oT9n1MjzzapDhJbr2Orrji6xeniusL3QLEWTB2aWagB7HZNx1b
q5UPg9Duo7z+GvjRSrV6KfxAeEEzJRk2Ph1xZjEm0NSo1FMP/2tZ7tRBc9gocXAHamMf0aXUrkP/
mHo0KsrHD2mZ/UQporIbFEdvz+pCoMDPYAcyo7wc57D4XvdpeG6FqHu0/b6LaXmsJZ+bUP+iuD7p
++HrbXNz1dYp9gXrw9mldoMAzJxg2cK7cOO2RqwBVt9+zKXwV1NaLb3PLXHrF327GyzwWb0uxF/L
xtC3mat2pZ3R+fgdPoQsyiSpBp3liqDolWYJAYBf4vm9DS3PHlxr4yXw+9Y4sXOI7X8GrSgKWk0Y
uhKnH7TELyr6MjuynjWPvhd9iYTeo71i1PiHWM+yp1hQ9HuxVKtN7ermthGMdzx5Ofg8qYF1AeWf
+zLdjWm728Bj7it/p5j5qVaMNwPsWNszE7OLOO2gQ1UKTGxSArbeP6qWsC09Gg56a4DFJVczPT/Q
+IIlBIz48pD6o0VrZSkeHfqCer0dv1H19u+CERyxWhwMVJpmhzPqRhJVI/qX3ab1ngxxJU6err/L
xC2dhCdNN5TdoBrOn8lWyBu5ldFYkuIcVNj3IBZ3hfSSeB4U2Y/0K7h96JZuS7zZNE/wAkHVXc4W
reV8K3XLwXmQjS97pHu+vP37sHk1HAg1WUhol99vCpX6X1QPDozbeqv7T6P8FKyRQBeWnN0lc8Pg
Qaak3aURHnG9UfwfaV/a47aOdP2LBIhaKOmr5KUXd1udpG/S+SKkk1ztoiRq//XvYc+8E5sWTDgP
BpMLTOaqzK1YrDp1zjDbIQhzoi9Z+3p9DOufF6QVuOoRh8lzZMU91dATDYWT75V9nyJlf93Ayprj
9/8xIP7+JEqtTK61RQUDcAX71mgximHjuV8Me9hOIEQcjHhz3eLqkNDNjiY6V5TTjHOLSe6Os54W
NnKq2zTel4rrfuWiRAbNhniUOPV4Z55/vhuHtuJt50CjCnriwfBSZX8xgFML0pTlQz1QbnMnrJZf
OYo1qekoFkU1Bumy79MYhJG8dcI+2hKy1dsNV5yNdQtAn4LSHf9xxCKdLLsZmTZDVt0JE/6A1CzL
D4aKKHLleGMh/pgQP+HEhFY1+syReQOc0vNLTXhDK/9evd6+m06tiF9xYsUuXGNpFwwk1e+cYm+o
0BBiu0g+EcKJUAggIDoHOkX6vkdZBdRp4YR28oOyB1Bl1+kP661dbsenoZqBagISFaLcIDcgkAqE
O27FnHAp3rj226tvT0qcfV9a8brpCYW/dcLIHYJR33KAKSPrVz0rbtv1CfszDmnZOw6JomHAOEay
H6y7KIFs8i569/rt9YVf3V64O4iJpkzrAjYPrRNtRsKHhpr9XqD/zD3mVnBjF6O4cDFpf4xIvqqJ
eqOy3IiGeud+TUrjDpShP66PQ8zH5Qb7Y0J6zGWzoafmqFEwUzlvzZDv4mqY0Wekaqhac7u4DcEF
LRQ3IC52flAmFkNdCewBocb8udnEKsrRlXGA7xM5LxAbI6KUHyjNAkXcaR5ApObt7fK+/+WoKARW
RoBymKBiR2EMLcbSVWtYfOhG0AGGPQTFf6apYkOtDQCcycTFfw0gCqSLgza6B4VYGzdhDWB81gRJ
C+WCL9dX+3IMHizg5oMvEVSW0hgoeKF0SAEbIZ+C2fS94f769y8HIRgYhTSj4H68wEUsUISHPBjS
0xzdnYAWbJmR7+OE3nzIYQZyIII+F5GuXKN0gdNnLdGMcJ6Av9B21HkpyaHL94b+en1Al8f83JKY
0BP/nnRUz1kLS9r02WseSgC1CcCU0Pm9bucyDjq3Iyb2xE5NM61khQc1FRDCWOaxbwq/7sLJrDZt
e+huR8mgvwT1coTZJnazfFpcr7VisKwZoePE2AWQzI6fIEHpG8un6+Na23AnhuQUC5vrwtWFoQgq
yVP/vQUQ7rqFS4cPeAxYldBTJBA58pYe0Z8LktzGBmNss1msHGI+2fhed/kuHfJ3Yxm/Xbe3MiLg
fpC6Fa+USzE3DWSRQ0+mKXRG51dB4Wqc7OYyiPAxUK5AiRQJfJkcjJjMAqmaNYWZ/SnZWYliTVYO
KUFgRMXDB0GqKe21DkK3RhLj887XvD+0yVORK9ZkdY5OLEhRi+305VRG4M+O8tzvu8+zKrhbMwAt
ZuHn8Q/4s/Pjoieuk5pGBTpeKNzXHfWH+EYdKty9SAqcmJCC4DJ26YRmTGiwIHLsls2I/GAxKrIt
K4kfWIEwNkV+EDxq8lLHbDaNocduGvg9BOIr06+aPY33sRbgONrzFqIJVFXkWJk91NcgNQrYFx6N
hnTVxENb5m3XIdVtjIHLe7QO334PwAIS6Sh7A1wm4+Mia+akNyFoUMXvblIB57UZ8v31g7iSP4Jw
F5K3EJYT+U/XON8ERWFGRT+gVlPXT7M973K0aOkV9fXiPu6fYvZQDOV9zW4OZGEV9Q6k7wWzjJzP
RaLXTSYDSXaeQwh2GX6OjbXVK+s7iGhuToPDFHrCEJGjQoRs+PkAjdQuid4zJF29u2r4PZJn7UZi
VbHLz0xIJzXLa/TW9A3yrZ22ycf5ifNcsRfWdhtYAPD7cWPjwS3FHI1WkibXUuQ2syEGLVj3bOgq
/taV6xOBJZhxULdBfCOXopJqNBehRx1qo7crveJYNm5ASxBSNtEmIlDBTnmjcKOr40LxAGkRtKtc
HN1cy/DMr7A6Zhf7NjKUv67v7xU3jc2ExJEgnsBTQvJxjLpDSutoDln6pDc5ZKgzf0hvv2rA+4GP
I6wFhFF2pJCEcHMeI6VXgE4oa5egVD2UVqbpzILkR2e+aNlAYAEr4r71qi5W8a+fv18E95mHvg2k
dCB7Jm3gGu01RmtrXZjYzQMrU8vPCANx/PzcZMazGzfUz4kFDRJVomdtXOg+RC4UnUogIpWcaDMl
LUv6qkcINQY8iYLxdmwShoYHBcCziAPgBM6PvxnR2ernpA+1bvRtfpi1/TT6pre9vs/W7iDB6StY
zFEnhq85t8N0DaAIDXZMUAD2bKdz+qRrd233QN3ljnTJJq+qfewuaFBUdAWvhNemSDngosU8XmSU
Ua9atNjMe+iSvGpLHhT9w9wD2VbcDo7CXJ4Yku6K2exEwrzow4WaYGBmflaAQPb6RK7tCBNcY2gY
1fEykRvEUR5KnawuxrAsvmo5oGyKs7o2WQg5wfmEkAcgV8mRFkY/xXWOEl9TursOvpT09N6MXahf
KFyb2FnyoRJXNzQYUIq7YIUCWbANsudqCEf+aYnHbV7/iDUUL6J4l9Zv12dtzc3hEQJ8K16/Akdw
vvssq6RW1WH3GYlzRyewDZUZ+6XpuiJcWLkiULr4Y0faAQsfyAhdiD5M/6Uxf2p/mt+7kT01P/9i
FyBR5+DaJsBdUMltdywrC7OeujAfNmBjVKk4rU2X4CNCpQQiqabc3zDmaTlUnPdhPxfhhH64qGk/
Oa4K2r62l4HqwDbT4XuQtzlfFQqggjGWFOclTza/Y6JqE19z20hqgjsLmxkFVnnVWVqQMY36UK9C
lv1rDV8RwJP+UKMfK/vuVLvrm2zt6GAro06O9KaQ0T0fjquZbVUU8DMRh+Bg8tbWP8sFhWNVumCF
MuSDJfN/hsS8nrzjvRG1bYMLQ+WzybONVU2HZYnuTFq/Nmbv63F3tHK2K8FVE1jFryymGyyyYg+u
lNHxMyjy6nioijZ56ergeu0unY7LqTKaJ7vrnsa0QhVXD1qboum/23RlCVGM/MCHyvMBG71LXfPL
X8w5fBWKIQhhLh7m9Ui8lvU4cEZv+WVx5w4vjvONRSopxg8PIXsr1xO4BEC3kI+V9tJAC3vSIngQ
e4SCdVw9snn6Uo8DOiDb0ddnuikza5NWX90ufp96SMTZJZTQlypodfenoUPVjU3PvYuSJhFsucXR
KcmW6yo2gbWjC9wP2gUsyJPjBXG+N/oqRsk9xYQU9I41hxxd4G5+O7BMUI+KxAFIL5GCk1YeWVzP
BmhzDi39qSJ78uP6oq74BaSNULYBqAzU2XK8yKCq3oO5b4IoNPfrr/Z8O8gYD0a4N1yigGhSR0zi
yQFawEgW2RV+P8vToEE+TEnct+J6LOgII+D5SLHITRWlnse13oxTqBVm4Lgl0tEv3fzTtL8k+ns0
P7rN57+YsxODwjmdDCmumZe7Ed74jXbQuOG75be/MYCkLjwc1l32bqhxgl4x1qfQtratt5n+YuPi
FQpUMyJdIJgcaQBFY1vT4tEhrKfIf3aN1yZSVE1XAg5YwM51DIDk8diRpsjoXOY0+gDpl+ybtni7
bulS3wMwMmc88QdbJY+9ciGcGvzILZysiWWleZe2ZAgdCPcU0w6k10Gdfta725/wZ3Yk3zSx3OEt
uNPD3PWe9Nl9aJP+S+K1u+s7QDUcKbhpyWhU1bgMYTwi4WY80/ZLNbxNKhantdNvQ0wG94qQ25Qz
hwYFAVLPEYFC+32xDxFXXBkrHhI9NOADRZ0FtRwZzMaWMaubpJ9Cax58bgDCAugHf7s+V2uDEPI7
oD5CHKXLVNDUmv97HKslhfTpJ8YU1Yk1A0jpIR+N+AbNQZIL9pK61YuxHcM+QXjJk/3tv//081KA
2bpmn7GFj2EzbRYnyFUR5tpZPP2+dBb1FDi7ZcT3XQt6wH5U7Ql5qOvtqCo5Kwx5ElxpbBklGZp1
Q5Nv2gIaei/eHBQ2MqCKV+a6IfTeeHjcXpYIKrezNTdhY0jBAO1ZaRBDxS93PulgsZ96xfZa28PQ
XMHLCURXl4y6I9Pwv6cTVn95q/PPrn6oLYVTESsgBTx4X/zPhDxx6Frgk+cOY7jwdA+qs6lDY2DQ
sseiPlCa+qNqS6y5l1ODkhdrK4vwfIFBOvwoi8cxPbDmrSCKS2B95oQ2DmqIl4zA2uxYwMrqY6h5
uJTRvmQl4NJGy8lfnB9cNv/fjHR+UOOOCmCBse3YZrERIqX9/XULq+uDPg/ko9Abjibu89sMig1k
amM4gKbVx0fAEZonpHmLIDLa6tGZHIIsmz7cOXz27pJ8tu+um1+bRwT/SE0CnX1JIWrPOfL7E9qS
WfSZ6A/mtBlUfZUqE2LDnFyfnKEDFwBdPSTsbc7jDfE+e2iVuD6ONT/6gWYEoNG4xJnTqaloyQ0U
EZw3vul1RSi7Vj8AshetrmKWLpkP3Wico3rp0VsNhJ7d+JDcqPrDXPyc7cxn9IcFmlwnvR1c5aH9
EcUedLOAdFnOGzIzgZiKsehhB4a5ALdR8TxRazgutaYidJfZ+0V2X7RaQrgSNAKghBHLeLpMGiDH
+oQyjDvMO84hSvCCdP8OqeXAbjcdWYICjtccud8iuaxB4kN/oFCSGLdVGfkWea/HQ1f91Ht0D+X3
TaNSyCBrJwVNMKI8gGj8IvXo1t5ctSZalRZrH3VOwCJyNHsa4NkM0tiDle7R64rIFAyAP2zrPm9e
cHgDa0JYYL4Mwz0Ckk1dqFLWhjigsoMF2TqyEybQDLjIpXlzqiiHoqMuXvFWefBS1+/0O10bX0r2
rlXZC+23jc380jlMzVPK3pekBLR38Oul3Uem99D3ta+1MWSvj2OfvbicBDEfFf5yfXkxfQIGgdZV
OXXG8woCtQTL22T/eG7iz8uz3n1ammYHNaCghhRQGW1b6z7iP63qUJoPdRUmU4LHeLUxSLttCxrY
DnReWOQjS/9Cs5frJ3jFTYiWB5GXF+KpH73AJ/svat1xikr0Pgycz59m0HkfhMzHllazCtEgvLa0
ZMh3oO1HhKbA0ktLlsWDZrccS1ZrvD7kHHqHUzbMD/Y88MBdav7Fzfv6U6t5msLbr1r+oNBE8hLR
hdjjJ4O0jdwmGWos4eiCKYzqGzI/8/m5auPdCLKLpb3VLSJPjuwfwE7A6TsXBciK5JlVZ2UXpu6j
MT/+e33JLq56fB0iE2LfoyKEo3U+mnnRrFHPCeopzPaCqs8TH/jcPoACbnoHvtBY0fFxsUUke/JN
MjYaH72xC0fQUU5FYviVDkQCsnOKabsIAoUhUSlCNkooHkiXsgBq5t049SFpBhqAc919RPeD6bta
+moMybzHfKtwSquTKXjs0NKCCs6Fr/eKvjSp1YVkOnALAnzZ48Je+c0PDjG0EzNSRIOIohuMCWbM
yt7oVu4n09v1XbGySiji4XSJtAw2h7THOTWLmpClDZ0l+adfmuJTVS8kML2IfLtuaWXK0JIFFV90
Rgrsi3SO3ZIC65hWsBTRH+CbOmqldx+NxXYoehXn48qoLAD/gbZDuAIQujSqKl2IEzd2g368F9a/
FMW97ny5PhyFCTnPgH5SJysZTBDtgUMyrSHPo6rfd9WGAQYfioMr8j/nR7ZEfTNJm6gOeeqMyJWU
w7YmRfFcRoujOEQrqwOX4LhCpBeNxfI+MOJm9jpWtyjmbhf33l7u+HA3Fe/XJ23lqAIsgO5lAQ1H
ICvtgTKqkaCjWRt6Q2mXPuvIdNdrkJ0gSKU8si4p7mi/pApgx2XS/OOOEpSyqCQjTyp5iGgu+9SM
MbhieEDbRh091s7RITivRwv1lu5bnh6j5r50FYfLkq8uYRfk2yiH4BlwkfVY+mKcNYO1Ie3y/B4q
ukvgOq4qZL8Md8FzgSOMerLoRERUc75NGgeq9CNdWBj33ZeCGF8HgwSDGW8i0IoD7pJvkr7ekMae
Aw/KodeX9HKPGgBrgRMYSSMbzzvpqJEINJSTPpZhnA2bXI/B8aH7t7MloRv5xIp82iyzZE2sL2Xo
VfrriDxYtLjb6wMRP/QszpBMSIctsSm4/EZShrT8d2afelSqwfeyt/qnPv5eJ6FzM0JHMiil9pLa
NDQ8GMowMQOPOL52q4oR7ibMGo4btgVabiEKf74xFq9uuNvBAvu3fSwUp+pyc59/XPr5WedWbj7j
47nxOJPNEH26vh6XHun8+9KhBUH+BOUHrIfmPjRfZnpXZndWfXfdyOrupUggQbobfxLpgo2pp8U2
N8swcx7i9jAnj9RWFPdX5knkVdF7IRS+bFeM8ySK5JVX5TRLylAHc6M/ZIptu/551HMB9QHWR0ZM
txmzqKnlZThBvdNw/CVRpVUunTb8imDV/K8F8QtOBlAawwDEX1mGhUF3UwHXUiZ3debsCY0O81wq
1n1tQAD9ohgF+DcCYsmbJWlPGUf5KeyY649mDlXt4PqiX9Zy4SSRxhXvUlCXXUSMesTcMZsmjCiP
Hicv/RYv5SGye/Bb649apwUdLfYW6R8Som3JMgVTw55S2ikeUWJzSR7n7GdIEwvJY+6xXC/DxR7y
IE2nI1CjW866vQMmPUDuf6ftoriSLlmYP8aOVk/EFKASuaASAKmvq/GhDO3BCSevuEt4eoBQwK4F
J+u8lFsIojxNyewTr96YfAnyKUMNOTsmYJ7V23zboF/Zv74gK6eQQCASGo42gOsXd0jfe5wuhl6E
ZG4BrAhBxL8palUBcsXBw4qHWppNBG+6tLE6h0HOy3EKQJIOswsFhmOSfUoqGtRt7nfjpzb/5/qw
Vg3iRQLmJtGHLEMh0H6jLeWQlSFUFp2B+8m8axzPT5On1nJ8XuvIJOS3OzQQ20PsHGozK90ymsaW
IevgDszmri+2M4nR561IT6wu1x8bMvQ/Znj8dBTjSpBOcxNYSL+ni0pAa8WKoGAE8hM9ACJhc+52
3AVZWFo6VRhXX6fma16+5sbr9QVacTVnJqQDmC6Wk5PRrsJev/ttePvrX1cNQPz9id/scJgivcUA
EuNAAfSFBJiW9QpftnJLng1Bul3YYGTEbGCkI187vdybZQ6OrTmIVRy+KkPS6Wnatp1wx1Wh3fuJ
uYkBI8zvS1O1fcWqSj7xbDzShWyl1FzyCmbo0gd5/sspoFZpQ3Q02SH9vXWKd6dB7hCqde7Y7Cta
+LTcVyM0lNnR67WgQPSrH/Ry8al2aBbI0bE3PG6CcXB8z8vv5nzcukbjT+Ahru6Ncmek3ZeFzLvF
20JOxPeM3yAO8av8awEp5cqokNLaNA7ZxLO+yaDZ5dq/9OGfvIr9PPs06+8TEhsdM4BoePWSJ52o
bt+VPYqjhsyGKKFfypWlwwQ587KqBcaAGmzL7Uwx5+sWBLumIZrl5WQjs+eqpnZehwaZgtFFj6AK
iLpyEjCGPxakUDFGv/fMnLQOGfkyRPt0+mpr2+uHTTUIyVv03eB4blvUIXHfDePQVpvr31/Z/mdD
EPZPDvPQtXqt5/j+qD8VIzCz9/OyizvFaRa7W9r9Z1Ykl6FTu58sA0vhmPQRiS0/jvaIhXxa7zRt
3Hr9+/VRrdoDOyJ0/JApuVCvJ7leaLphMCD4y6COC99hoU539RhtDO0xvrlD3wakGrcTWntAaQP0
2Pkk2siYWN0YsXBazEeLvxXlzSV0YQG1f5B2Qm0akMBzC7Nh4hka1zUe9YfM8TsVJG11m518XxpB
N+sdumAZTqP9zSreWa4Ifle3maCsFBwteE9L7tws+mVqWgMbAAI7rP+UGv8UDYoNKnC9yo7kza0R
AXAaEdiBh0udft/0j5H7vKhUr1Y3GAWJBZYboZ2MQNcynoMAh9ZhTn1Uf/hyVxG/zr5qLFhUbbyr
XubElnRESZmaXswwd9Hs7upy2fRDfj9w9/ZgVbBN/m9I0hmtlrp0UwND0qK9W9v+VG26TEVpL60P
amY2oMbA+wHNgo5eGfhVZXMTD51nHW1zmDed2ZjPhpXOe8j4Vodk6psb6XL+YxDkMhgYrpkLcmA0
WWtLg4LU0Sg2VDfQW3+jh/6wICS7BfUQHtpy/SEnLolBQmsd68R8ITPKWVqlcJ9yw8N/bCC8hwWE
wEAynh//AQJVUdPZ5jGp7QXEENb0k5WVvQdTTx+QobMf7XyErEzSGCAOBwDajuDqYtduFL9ELjTi
l7hQkgO5N2pjKOfIPFOoMs5m4bU8TFGiZ0aFImLlN1G2TaavbfS4xHsSfRvo96jOAB2+G110VWef
3eF16RKfOGVQAPgxWv9OxXRfghCqbp6sQZG6E4f85LYRs2UIJJMH1QFoPMm9wkluOUUd2+Q4Mwj9
Jn7r9RsWb7m3sfTbruf/mhK4LAeeGYbPF4a3Fp6SpoUaMAVj5QtRgWM/EjXSWACIRtMzjqYHaJZk
AFUzltRVS46tnpcPemY1O7sfhpeIdmQLILE5+z0v09aH3KuO3PZIH7LZJTvOYsO3tNk+2IvX7VpE
089TObdbZifxl5g66a5uEMrf5kTk7SEDfbjLho72HQ9rvq21DXPuulwx5WLE5zNytgNlAqGkMMsa
lWsOVoOvLMV7MPO5ChWvsiGdN2duraQ1MQzoPxrse2l2/qBC+EtXyH+nCiTpiIJRPLDF359EXto8
Z0PfZBy05cn4PJe6dsyQzvd7b4Su5cLMzTRor3NZtHfXg6PLwSFHIJq00Xj40ZB8bjjiMzfbyDSP
lr1b6gfEe0pJHCmcEAdBvG9R4keRQFDBnJtYUhRqC9TgjtmwZ8lmVr2h5cqHMIBeAQG+FXVsRF3n
BqD/Obc1cYYjtCY4FHuj5hVyhEnhe6zOP5l5YnxZavpzniO2G8qJ7MFR0T1ntASvDvMiFYvEmoNG
CxVaK8FEg0HLuBW9c7SRN9p4zKy839S9Xmwrd3BbwFQm976dofUNYdZk4yZe/xlNRZo/dtxGGOx0
N9YIxdSc/RQp1LKhx2w0ej4dl/Ze83axeTBVJYWV5YVvRSwH5g+ga+W+sWzmyTy2MDFXz+ac+trw
fn2LroQJpwbkcDdfspjoFQzYn0Gq2Fl3qDB5o+IcKEbhSDGvYffaOOUwonl+1oII9mZfKG6g/82S
IzkROmOJjbyajq7+vUxDmuwrlYCSlIn7WGthAZxw4iTIuaQk6kA2POrdsS3m0YJgU1mOPqB61a+G
evFPytMY8p/eEkwOMxYfkZZKSvvSmeBRIsDJUMBDEUAuk5lof0jSzuyP02j0gRfHR9I6qGJF7ObZ
PDMkV8rmZVnsPDL6o0Y2pN7MxW6iiuDmMm5ABIh6AFIFGNBFvdG2ygkPCBDEjrOPxHVVokN211kv
vSr3seIuzi1Jvr8el44tZtodPeMfsmzt5JFPr0a1s5GHyfmmofu0eyjQbnP9WF3u+HOzktcE/1MP
4XOYzUx7uS8Taj+ghKwCk65YgUIvGPKAihelLrFlTi42nSSpNZCmP0Le1F+yr6XquX3pHcAzcmJA
8nBl3E5LW/D+OOdaE+S1NgQpxANetTIfwalgqlQPL08ZwnuCtzcOGniWZYlj14VOXZ53GNBr9ErK
AGq0OQB/gVnt2xsJ5XGiBboDUD7R3Q62E2ny0gniM4uTG0eGh36zT1R6Vitzh5oX6k94TOAKlctq
9ZiXzLFq4zjyQ5btPCcgfDe/X99nK04BXdkozIINDN1j8v2gMRIvFe7J46zfNdljaWyUXKwKE/IN
wWMdxTQK8GVe4J0RpIBaWIrTojIh3Q8zL7vKKwW+c3rMvw/ZfavqKV2xgM40A7h4C39ccLlCcE9j
ZlMtx1zn1qYq8vvKALyV2ipWzFVDUEMBzZVgMpNLRLlRaF6Wz8vRbev7xTAeh7hM/WymquBjxYUK
WmfkqIC/wKkxz89+b/MYDKUcI0qnrbu8cj0KjLR6spJanX4VXvL8JYBHl5ADg/wDAtqLd16U8JGZ
Hgtplvmx+a8dvUzdN9rfpywKnObGBAmO5pk5uTw09OnCygbm+uU7Le4Z1F5B8H7ryTm3Ie25Za6m
wjY0FlbaU1HdWePn5EbFvIthGOdLNEEPsUoSJCs1+15kxfmkOP2X/v98DNIeyChpOoMkdTgP2R40
2BFEKq7P0qUTgwcTyQcB/gD2SX5eGAPNrBKPP2cadX9Gr10cm6Mf184uslBYuW5tZTxn1qTL2uqi
iQ9tk4YpHbeOmz0ntrLFc2Uro88HSSrxIgNWVrqZh36ANEHqJOFcbpgL9PGLnQW97jf8ZY5fr4/n
0hkAeomoXRBBoldYxnj2ohm/SZwUwA3dd+hDW8e+o3Jta5MmXABIokDRgUjgfJdZQ9Jzqx3SEOLH
n22VkMfqEE6+Lu1hHc09PCP4Ouh7XmZ3fiZMe4706EaSO3FWAB0FxgWdCBYwb1LavUpnzqaRpCFJ
9lP2GBf3WZX5ufbYzpvWUQCL1/bAqTFpypJmMHuH63gpWG+jfdQXzTeKNMhj8MDavyOeKMLd9Un8
MzhpEtHki9YvisHlA91EUexnSM+lKrj0+kZAVI1iN4Du8m4rwasYI+RJ0UPe5q911rQPjtYTxZ5e
swJYAJpHgPzAs1SM9STmTOveSCw7SkN7+txPged8u35mVN+XQs7FjLqyStMsLA39xSjfusL457qF
tdU4HYHk03RmTqZDMIK4vNezu1rfp0yB2Lq8nMG/IZQ5EXTA18hFC2dIm6kcsOBt96WrHgXVXWkZ
PoXcisVv5K/5ODqnxsSMnqyIa2t4wafYzTodNzNzg/nn9QlbOy6nBqQlB8WeM8apkYaR9nmyN3E2
oRBe+WUNmakk9VNNgQ5Z2wKgKABmGYEUyJske0Y0kwrvzySMHuY3JZ2m6uvSBjP0jqV5MSShqVn+
c92ogtm1tT/99dL26pZyHomHX5/2iJX6LbKauf5jiI+3Zz1Q4DmZJrFsJ+u+WFWJJikYOo7aT3en
FT+uL7tqoqSbMtMqJ80sfB/Mg80Q0O31z68dQ6TwoKwAjaDLANZhlT2bbpGgU9XZoPNtU3FgD02V
hunacuARizwDuiwQykibaZzj2I2HJAkzd+95D0T/ZJJxrxlmMGW/ro9o5ZygboCWJuxc0DbKoQXL
oJEcmXMcVijqJdG4mzvjQZ/4K6khfG/q96BWzBQh08osQhINFIBIiIqKlTQ8ElV603heHGrxRnt3
+d5WFUVXtoFQHUEFEUVLBBnSZZmXbgeGvhbQOjt+LcHEoy+KKtKKBSDqRaMfEG4AiUon0jS1UUst
FodR+hA/eJPCGV9OEeKiD4If7DWQJ0sH0phSV6OW1oc1ob4WT03gusOX2FCxvomfef5Igh0qoDai
fdiTX2RWWdLRcMCAwHLXfC6natggj9340cScfWsMqh6/j0TcpUHB5EMEX5JMcmkv+qC3UzyEqeP6
kcn8hGzd7mfqHLr62MbTVuuWoCO767v8crXwANSx1VAtQ8VPhmAUPS5Qyx4HtN4ukHWrjklSbq+b
WMnaCRsQqsLLA+BauZfENWYnndNpCItq8GMNDI0sIPUdY0x0nAV9xfw0dv0JHbhWqSmitY+aiTyv
eOwKPjAHiuoy6hJSSl2DtpkudDv6NKXguGvdDaEVWIOzB5r0zAd7kd+Y5nau9MmPW6QtaaltLWjg
OnX9u04t/N/1DZpiFR5mbSujWwyNVqJUibf4ucvX+FyyxW66MNZNLSjtzH5MEtf1edR6illY282i
9IwMGd79CCfPTWWuWXDQ8HAIk25YAuaQZVcAo6+SN1rbTfBcoIISFfcLgqbE7YtUywwelnS6ZwX5
RLRCEe2vTRo1PsrpaIgFVul8JIkztDpN0BSp2Vu0XPkDz/2CKbbs2jhOjUheElrLLXJYRRd6xWEw
nlQgzcvEqCgjYh0cZCpBnSsvvN4RFKcNcIfZrt8nv9EN6S/pD2Y5+0Z/IUXYurHiZlkd0YlJKbwo
F8eba50I6kcCPjDypTRVStkqE1KEAZBxBLI3jEpfnoj9UN0oeoTI+GzWqLTyddRbEc3w/bj6XZo/
a5Uu4OrvR9YVpxE9++gLO99ZHQ4pt/QcnDfuGGRolapUXfCrFrDeSO8iHgYlwLmFotDths5OH2bt
ixdE7DZZpY8JAts/WhwFph0Y6fPPE946VtKYPfJ66V1poe2qRRNsMhzKInpNzOxHTsyNwreLSZe9
q2j2EuQX6KeTHUsaWzThpQeb+d6bvkFADS0cfh5b/pjG27R7y5v2zmr3182uTaTg+ATtIno2kIs5
H+lInYTomQ4iuOKY/Jjml//b54X5k1g8mdHn3XsLzifwwt2PnCtapdZ8GGIjCwyfyPdetPN3go7T
XHAYjfafFM2uvT35Sn2U1YDi1IqUpwCmsCczwSRF7lz8KDTLui+j2P7SNK32zBZSBRRSmD6Q+m+p
x5OjYc7lbQRJHztS0IriikMUfaGuZ1VQ7+sWkEvm1uAXO1tT4XzWZ/J/BmTcjDs4zIkLNG0yusmM
jeHu/2qvnYxBxs1oTpzq04RTZXXp1uDapv59+247NSCtE5J9kFdsMIbOebffI/NvPo+GP9yWyO9c
8Ca3Wdppi412+PiOGLj5XVWedy22ENGLSRywWIOp4Py0OHaeEs2bcRiTt3iOt6Wb76lxb7YKcqe1
Q+9CbgRw4Q++Dul+oSOU/Zoe3lOPntMHvf4L73nyeVl/1oRM3H+8p+6WD/1Y7LnhHWlubPV6fo5t
dAeBpO4vVt4EPA3N9oKvVLrRvKICQq2C8/TuUl4iKFPd+mLqJe8M5hnoa4LnAW1/8nsSWsMRqD88
wG0dHS0PL1l73zfNvd6DBqT6Gwyb/lEqw3sJw5H2Aa+XURsi3oQes8AhNux1YzpUtSojs+bXkIX/
AwCT9oFRe5pNu5SHTpkFjYUm0Gev6rZJYfiZFTrQD63DJfl281KhQRBBGxiEPlhOzjd5UjRtRWwY
tSoAIx9J/ev691cOEdgWHKGR5uJFYEtXzjjgyjF6gJWzggdp852b1J+03ZD+H+0Ih3pytXUxcceY
mHVoWTud+iU9pB6IsRQ5vxW3jNY6KLUIvBmiAyl+rk07KptmrMO2D7r6vli2kYqp7DI94yLDANAJ
yEnRsCtDezXDMlseYWsXoHizySeXHcHDPLX/JOw+VWEOV1zPmTEp3ogyvdAXF8as2a9JkBsKR7B2
Tk8HI62+Nad5nPb4PqlfvPJtbu5i/osbCQoYiufT2j4DegFUlXgIijDxfP0hB1Qbkafz0Ex+OCkP
KtTLMntjtj+v7+e1GcOdL0J2oLsv9rNRTxMogTgPo07z/T6/kYJdRBYojGCDgeQZxT+ZcAiNudbC
vGwOh28GeUzZ/c0/H1k4ALbFW+BScSTHxhsryqCWcEjod8f6+hef/0iJA2Z9qbaZdohr68ybwjj9
2qQZ+Jz+xgCuSXSMACdxwXAxIRPjkgXsvQPY6DRtO3GlGxZuVrpboIkAwvD/x9mX7cptM1s/EQHN
w62kHvbYvT3Edm4IO7ElUvNM8enPov//nHSzhRa2kS/5AjhQNcliVbGGtQBFi9EaWzPDgVl4ouyB
FVuPoblnTvexpf0XO2tfxeTHPgOu59g904VEKDg+GVXw74LEViDwMqjlkYNTxSq8R1Z2/zaOB2jw
LdbXFQ28/H2O5lyz1DDJlNnT2UEuzWiaaKslaE0Aqs7KscLGIWd3fZWcwfeEaJbp7BM/ytGzOuQb
p7hiFlDd/h0/o63pJp3C27qcx45MGH4EBs/ith+DsTy27RD5WY5evl4k9/VyxTpAIMB/zVANROsx
UG9ZVRFObD7TDnRE/Sh/zEHrxwyjnaKff90XtrZ/v3OrAAACicJvyLgLV5RaTZaDdBa8GqCffg7r
DUu34oOwDsXOAGw8ICYr8Reft6nbAHM0ALB9s6v4fiaJs5XxWNsuNSOJ5KICr9HdnG03Q1CCc+a8
LObJz8q3kc+xAEmDqLeSqKuigHuG1nDDuh2c4j0JMBNfTmfu8K+tZJgxKj4FIjgO49bM7eq5wG+j
Bw00azdYbinSknQxADHcN0W0a/CP++e+FsAp5B2kg1XTN7IG1ycTOjAAdJznc14DKssY5xdhtC+m
nR7bzJIPmMjYT2b+6nL7sBTl+9/2IMOCbiOWM5CN1hJheV3MqPYq5GHrzXM/8A1PvqZ1qAOgkocI
2Ab4+/XaCp8bXTkv8xl0x1GdfTecE30na9xv36c4lmB34AbRqnEtY+r6asEbHhjQg5f8IEhn3z+g
NV27/L72IG0kclchuOGRnuAPcigBm5l/n/PpU4ha8X1Ra7qGcX7zN0S7Gjq6XkrdjEUqJZ/PLvk+
5Udra/5z9TiQiFYVIwxu6E4KI43CCPoQN3R8tronm53G/g8USuW6/78I3c+QrOvCJYeIKuQAsgXU
/4ZKrR2HoucADjdeINApbY8WYhIxeMvZpfugfF0sAIsdjeP9g1jbKExkokaCbhAbfVvXQtLcAzfd
MC7n0Xqz2jfADXdbzUdrZw0rbyoAB9z+32bhwiCb3dLW4PNczsDhI/EoPt5fwVqZCc8n2OP/N2qn
pz8F0EUnWbSAGPXb8uuMFtSkcHww7LHWjoxBVjvkvZfHQeZeMk9Vk5RV1751IjQ37s/KQoHCigau
UFHWgfXkei+rxl4wlGxJwJcgxxYOUdnt7q91Jfa6kqAZMTH2M0gLIaHt9n0Xp+QjNZ9zhDhjVObP
s7GxoJVpOnTaXqxIU8GMoB+OchfwnmkfD8sXo7T3vvsa5DRysz3NsrhePqTDsgf1RdzaO5b1gN6m
keEe0kkcquJcG1sdByvXAq8YxM8BiqUYmdJ22QeHtcOMBh7Rqp9Lvz4O3teWVujLLP66v9tr54ko
XUFxYvgduPXX5wm9MtzSAYXN0E2xW+4cNm6YwZXb95tFCFj7YGO66TDKQqAupj5ilZQEQI54Kcir
0dUbp7iyDODPKVQHvGgADKUtY7Z7BEs96huCfy+ievr67l26+rymk1xUPvcLNqGvKI37Q11suda1
349gy0WBAyH3Te9HJybhsjoczv0S8735TiIk5VUBj/bf55W+XZgnny82axt8PgXYkXECQfPGIW/9
fm3/iwasYU1BAecqg2j5JvlWgWxFi1DoVkjGAXoGTf2ADQcpqllkAG/PYhFEvHoaxEZCf1UE0L+Q
zQdkEl6u15u0CLuelxyPvq5hhwp2FQjS9R9krFGtR3wItl8Pfffay20BJRVzWQoaFTfOomprKnzt
HC4/r4VP6eAUiwzJfDbTpK7iP7lmqB1bIFBBUR8DKddbVEz+aMxWjgBzAMgi/t6IN9aOAIl2cNEr
jMebyWY/qyUaxVxxrqYYfJR9Gcv3D/+jYoOsmm9hIEEVXa+XMGWC5v4skZ5wzWgXIkh/t6nw8HAG
c5oyReiz0b4fpM44eYM4WyIeScSzDS1VpkZLTWDoDfUmUEUDWcBXGnBxlfEk9LgocMI0fZH2EDV2
F9vsJaifOIaqcrFRzlvxRFfitO1CvhiUpJTOuNjxD+N7D3Rw7092DEBocMLIsN+MUhVTNxkAZp7P
Q7GX5SH7fP9AVuIJTLjhtimgFLyLNJ0dpgqDr1WLAxcmeULi0D/mWdD/tGTjxABvIFlEljJ9SmXt
7WTeZhtNXbdXEmk2vGcUTIsCidcOLA+JTYXK1czsp2FGAhj99xe4JUA7onIcBpcSC8mgt8V6ysTD
H3welGQqew/npNcIK9NE9JnjGePPqKw4Xyx3Q6PV77vWaGzQhQDrWqNHwOPONEBixun2Ytp1/CSs
w5+swUOErvoDDb0pZWZZGwxdAAKj9jUlJze5//m1FSBNj3cSsNvRV6cZdeK4w1xO9QQIZvYsJoy2
I1xnyJuJd+d9kFNQqgzuL9CN6q/jrkODKgDix3Np1Du/ZAcDf4tlKyGzolFAJ3Rx4gAxUfR71ycS
Lj2rnAzw6cPJA0CWZWwll7YEaOHCwC1wTRc2BIDsbg4oUNY2lOr3o07TKsQJSHAj8AEtsB4wTOmQ
dWMIEbzOdov71rifiv6XO38tl6PhjFE6tNEy5HHTF9G4dMlCu13x/rYbRCzoVjGRrVXdEJozQAKq
IkvQBCfSzlEQtLHnblR2V1QPL1pXIS8q+6YHLZY/9mIcB/9kNXZkj92uqq0PLqgR7mv4yoEhrYXe
Z8QtmEvUF2LMY+g0ReufSteNzbKNCzG834zh6WyDkRxDT0gzaaGLQwPwD4c8OJVeE9WlHRfGRuVu
bRFIzMGMYcAJkFOaBJuFs0FMFqpZbjUWMr3f0iN0/+/7miHzSU3dcOLhyVnioUj6L+8/g8vPa8rE
DH+alwGfn5tYlFXMgq0q9+oG+cC2VmzdCiTt+t636TA3BbBhTl1ZxmWJ/r2tWdAtCZqv6rqlnlsL
ErLqTf6FZ/b9LboNjuBjwecIPCSUz/BM0BZgNX0V0Ayf7/jL4oC/uGXhBHhE7x8WjMcOtBmm8ydr
uhSq7Rp6jDF33OXhSbQ8BsZcXG1NBqxd8ksJ2q4NudUtoQsJstinPGb9A3t/2IoajBozBHg2+mj1
uyEynvc9SvinxTYi10Dj8LsTDTgXGGNAxpku/L3uU+wa0dFI/dMc1+LTkH68f/K3cer15zWP0riz
dK0Jn6+APcLFMXOBZfSQb837rugvhuMw8q/QNQDtp11xltp2MTslPYFX1WKvbvX9/jK2vq8pcC0r
9LEiu3eSwElv9/b734d40aDDGKkeJHZuuvNATQZPJDt68sUHHpX83e+3689r28NTZDGqCZ8HQss4
RoFM7PdHo1cL0DaomNzCkSMkYDZi3BXvHxnAAhA2INcAZcW82LUBmZAp45U/UPg5I3pwcmPDya2o
qYIGREyC/wNUkeaCAkYMWomOwP5VXVSlblLW1bkf7AjVoY1gcVUWegiUN0UtUn+smx4rgEQ2I9wN
f/TjN9f+OFnfyFY7zJrGwmn/rxQ9oWGB6WHuS0iRQZl4U4hy9B8cOfwRLh1sOx4Kmn0VmJtg9jjT
U+KVYxwMW0Ck6yv47/uadV2azDWyYKJAQMmi9MmWf+AgHAV1isEkNMShY+FaqTBORPIJUxKninwP
su8suW8zVrzD5ed1MnWnd3o65zDdpngq3B+p+8MiG9H02hYp6kR0QgKrHr0X1yvoi6Hp7amhpyKr
QctlvKRAt72/CmWgtXgdlUtgNqCDHFvlqZ9wkdewCr+1qiwMT22OqSDpp3HpmTu3Dg++le6BLvhO
WFDkRBV2HkpP8M+omup5AeGObjqZWJNJnLgH42wA/H27OrfZRti5urL/BOm1IVmKYpwEBBH2wZrf
srpP7AHManN4InTLwK9desUE+BvRAxNkmq5ZHqkXx4Qy28PO203HQj4t/r/3j2pNGxQnJLrglFnR
n7stTUcAxiGIkwVHxgZ8cenhvoSVLcNgPcIRlSa9HVcYqc0NUtTeyQ4+8/bYAqEty75ywiK33hC1
shiIApmWgqTzgV9/rXf1mAdpV03eaXwJrI/uFpHqynmgeoqtQluad8tz1rcBSXnHfYCbmgkr/ymr
+jGYwQnUbHiW32qkXSBPmReFaPp7Fu16IZY/2EXQzN5JTPUSVZI/5Vn1OHpekuXih5hn4wH7+tly
52T2qt39A1tbJoY6kcMDIMot/H9aFQvAxTP/NInqMXOO2WtY79MyfL8dAmcT0s8q/LrND6NH2unG
GmJG85DuxnFDF1b38PL7mjK4s0CGheK0OkAF5+Lg9g+zcTaWx7ptorRsomk80i3kkhX7fbUodRku
LJ/svZrTDosiJy/8C21k81/3D2flNl0J0IIa5MMEmWwIEOMSGznaVpGcyhoWob0R//7pvrSVCwUa
HrTNKS4yDOJqIQ73OpqZHi4UYSeP/N2yrXzn2nKAHeGgUGADPUJPeVSVCGrMUxIApXlRQz+76Ry5
rtibRbXP83Z/fzlrp3MpTVOJnNNgwKOSnFLLHEHljfHyNH8CfOzGtq3JQUSIllKgfSlasmstKKuM
GgV1yanp5MPY9M8Mg+Z5sVVdX9s8dJdiPA8+FjM6WqqyDe1Zph2WY7EiopgbPSENAoJsDIBsGKQV
PUC3N1JcCBjwHtc7oYg350XvEMDXOC2ybXEefnv3yQARDZA1GMhGr7SjdvTi3oxh4bPaKcNTWiRu
GFXLzlwO90WsreFShHb4ftVaLmsqZHTeMg/Iyhu6tfJ5ANaoCXzUiW5xUAzZEmesg+AE5L+Hrm52
ZZlt5AeVv9e8Asp1KHQhtFK8Zdp7SSL0FFOGB03okDh0PjfeW+3t7RDjX3/T/rXfHMtYW9OlQPXn
F6fCailCx4bA4WufFjF8wIZerVwUEB3DNKGmDYB9/fqneOg3xlABJgEQJeQY5hGxN5IJa2tAkRC0
yqizoc9NC6Kmmc/VbNsY83+UPvo+jve1auUOAgEPcS4iDkyn6xN+ePWVMh3M9Cy6yo7HIYjaTByb
6V9iN2pgTn66L29tOSqLr4aLAFygm5bWFL1Ay1AGbtcn8ORaD3/weYAhqEkfWEodMxVFYSacsQNr
nP9TDDwKN37+2oHju//3fetaoxZalulEwUqXN9MSe0uTMDrtjMHp4/sL2RKk3ZW6An5EW2IhKAwO
RVwWcT9tiFgBKcb4kCJlRlutYqXSVMuSXsD8HiAftUj3vd88lznIi4SdlIH1XFR+EaEclmAUqY0q
FC8yM0QmdsEQ//2l/s6E6nbh4nfojxKepqMtJ5qeHZ/0p97O3XoHkr438KEDq7hw8x2KDs2TIxCE
B4P7tUi94UkCvTZqusX61wB15v1ftGaoLn+Q5v/aPJW5X2Nj4Lz2RptFQ/EJ2MlperYU2BVa/We5
8TDTibvVExCdrCiZm4rb9gYzrkY0WfkeLkaIkwf6xd9oL4p8s/0oMOwfOc3UH/y5bmIzaNP9mIdN
ZNXMj+U4TlHblSIx+qZNWDqyBA9aJ+GcFU8oLHX70Nka0ro9MSA4A0QPGCqqOwVTaNfXoKNhapNu
oSc6NB36IkzzjWb+T6cm1aFfunDPuqKLqJnWieF3vyZSfcPAWnqU/uKeQNguPt8/MOX7bjQIz3XV
Zwy6Gz3XPnCOqXsg/Z5BMPfmFvOHQrJT6uZJGDYbmazVi3khShm4C59iTqmXk4Fn59a3EX59z9Ch
R/ONq7lmJVXRAD0CaM9BE+O1EH+RRjr3kp76yord4lhXW55rS4IWTRAqXAquBnqaxvO07Hjw1/0T
2fq+8jsX2zR0Oc8KD983fpY8cacNt7X1ee0ZsRgewE87fL6iyN/HTrPxuFtTqMsD0BTc67lhlIFJ
T7P31BfLYXBonPO3wtmC2VjzvxjpR3YXTawoeqiFXuxTRXlTWgGlJ5e+kPBhNnkSjGbU5kAn3oLD
WJUFjcKgC/K+6DS9lsVsYSAh7hAsKnsJMwwONW/NsACT3txZ/kYBcnUHFSih6hsF1LK2g01bGCFs
NzkB4GkHdvVd49AvWU3+ndP2cF/XVkXheQfoY8AT32QE2dSOFXMMJMp7Ftvps9UvOyt9LthWv9aW
IPXnF4c1uwDBtCUEWcUjA7dIMTzU7gDw8g1nsGZjQrTAopkeHZg3z9YGZE1OOCHLLEn20JT8JV3c
Y7+kG0e00smNRtgLOZpCzCPeTDQcVQUm/JTl7PvMMF41WuHOLuULYVZc+/2+7u39YBiHwS6/3j+4
NYXEuYEhDB4PtWrNz6YuKSqUPvAgyKeoauaINGDRI58L5Aqrj/dl/U496z7iUpi22NoToItbPHpK
K2/cF46TIrbw/214MD7adGKHthm82G6ZERPbxBxbBTCoY9gp8wWNiqxpqKMZPTc7f7Hqf1nmfyFm
+RRQDyGC7J+pZ5VRuBTWs2ui4g4GC74fCuJGkwHcyhoTRzFB4BK5cgiTEgEN4PCr9IOX5/Sh6bvw
qVzAiRmWwG4CJUcYV3lPj51BR0RhDn3NKg4ok8UMn8K0/N7konuS6LZKgPvAD7NwAhCG5vNDWzn1
6+JN/Y5WgxWD/Z2+dHnxS4xsP7JxLCN3LrvY4N70Soa+ibt8ASemhSLZUvXDgzWiaoJec2cRUVk8
cRlOcRYudlxTlDFTj6e72knLYz6xrwsZsgQM6vjBnvyB2K2LSraQEwWu4l5KJ4ymfs4Ojiwxy2uL
+ZfLgjm5f6w3jgA9GgYMKKpKCPdvEFAbK3PTsCxzUIxHtvtWOef3fx9zZ2AOwKse7ljzxACOyiqZ
h/nZAVXXSeYbTQI3FgU/X+WuPR+DgAjLdCvZZ20oUgtIRO53p47nfWjtPfrp/hpu77mSooZBMGyG
UTMdVL3IZ2q1C6So9Ef3UfDE409FipAxIcSM5kFGC8h3AVF8X/Da4QAIDM8wvGBV0+O1vUTjqwne
Jwm5uB6f5u7h/Z9H5xka6dQ75qZ9lhYVyJ26uThzPF/5nrEf7/4+rCMmS3Dw+K16fmpJ3UEGNgOC
5/jB+da2G+mQld25+ry2O3m+VDMP8Xlgj3OHJaAXS+4v4MaPoBZ6sQDdvoKCazDnAmkvjzqPfWd8
FDOQyN2u3ghXV+WACwCN2EjlBXqPnoWpir5ywCFi9F3SBz+H6ZltVV63ZChfcuF7Sz75lSxqADYL
cBVPIPZiTZxPG5539UzQooeFAPHe0MEBm85js2lydm5bCU/0yag3AtebCw9dDWFHAHuFLNsN+FUL
7hPOSYC4e4oc+baPJ+vvdx+6av8EZiNeDrd9RzaFGxkHmOGAnOfpbyDrleOGL13ZpSsR6s8vzoIE
aALqTUlORRHXMmq2yJS3vq8ZXWdBcZ25+D6Qc5/q91t0hNmq/o3Wu1uTO3CwjtkhJSeDZWMkC/+F
BN3GBuls3zhaVAwxCemhoou8nT6aJmlvoU4Nu+QIMN60flbtUZWlj8HooEyZzqi8B3MRoYGgieuS
L/vKsLpDbnAeu2bD/jGawUxsVoIcV8JQRKQNt4bNboIv7SdqTyh7Aslu1xfpeQrbf8DzNezacXnz
ifki2y5m1bjxcF491Ist0VydZwgqzZylZ59lOyfIYjb/c1/zV1ekMDdQd8SIlO7mrIYTr8kISlfe
lyU04qF8cjF7IpsPQEy7L2p1MT4iAqQ2FI2Mtph0dlgpgfBypnz5XJTOR3Br7e+LWDF4Bpr1/1eE
XtnmaBZwRw+ZWTd7Dqu/iBcX7E827EKE5oEYbTs+1wZUIADUdv/vmI2JD/hQ9pWBKP0PlgP3gDI9
nrs3yX8ftHvUGPoUXMSgXKwereXXQH/dl7GqABcyNLvUYCzRtesxhY8gSbmA/2L+UXdN1E9Pwt4a
M1s9HzVWj8wpDIke3FiYwUPMgCsOEsMktf6eS2vfGvQPtg1kOMDeUfiVCEauTS3YywLgfOHNHpjk
kIoHF5hftn+4v29rS7kUYl8LkSnLHGUX0WubxsCY/dEz8d0Q2Ua8tiVGOx7CJtkYrSorBp+X/FzL
1/IPogR1G8HooDg+bsCkJ2TnrEagHjs1E48XMh5NMXEwmW+d/poBAFurgbKimp3Tu5AcG+2FvoPm
Oe8g3L8qc8OJ34QJiifAQ24eM9wmgDKVpl942GYmQN4aYcqmJXy1Q/OYMvuRLVlizE78B4ePJnR4
dD9Ei4t2+DCmYKukHvyh+c3L/qX+MXs3lrRaDWaH8VBDleFmIjZDH9CQWR28YX6gLHGsXdrs/mAV
KOaZGLvF6LAOEtO2piNAiUlOfcOzhwUUXAdvEvRQ9e1WclY5xqtEAmJqoJfCXyPIQhZe27AiAJXc
UAOJxByXj3lYutFYp19lxT7CYv/sJBJrIjC30P9WpaJyhhkONZig59MqzOODYG4wT82Y7VLjwCsR
ue1fnO5a+SQBNXx/P1dMKXi4FD05QGOgHZoCugFNyVSHxonWv9IKyDGMRjPG3m3/qQWY5X1hylve
7CiQd9REh7pSmjelxgLmN16BLKua6ZNvI423sKnYdybIUx3CgRjtuzun9FjkcH+Lrm3FLKGFRyVE
sa+3bVEABe7mPOXmaTKH2LC+dt0HmpGNJd6286iXGPCaf9cobqHaUt5kIetN8xRYb5m0onF+tGoj
Sqc995OU7hBEh/mP+/v6W+u1jUWvJ1IXqnaMDIBa+oUZGSiSakXRuienztsdSBYB5W6TbMfawTiW
Rm8nY2l+zmXZTZHfyf4wDUMVSzn0P4MuEInHavM1bLIuCht/jHLDGw5Wl3XfJrsfPlZdJyO7XfKX
ucWELLyU9cFqZbU3U0TWxlJCUVvB3rrF+yaWtjwKX1ixYYzTHumwMvYB6lQkdcHqndcZ2Z7IXOz6
FvPhEdCR0ljAlJyoJN7HsfMBQWg2W42eK2b2an/Un1/sTzrYRtY7g3sC/XDSm/usjj2AHSL7dv8g
VlQMj0kFOohcEl6W2m0qRiesRWcGJzc41uZTjddAtr8vYmUpVyK0cL5BSFwWNUQgoWOjMUg8ZssD
+fcPhOCSoCkd/Q7Y/uv94rLJweM9Bacg/+iYR97GdQ7VyDYuy4o9QA/sf2K0QGFoMzkaBcQUbpkg
W2raP7M5Ee2paZaobL8Bg/D+um5L4ShoXkrULkphEVL39RCcaBHGcghin6Phl7LdENYRLZ+sZW8j
R22ZP0S5G733B0aAvMBfAR6LaCLT1EO0ftpYpAhOLXOfROs9UdZ/moOt5uw1G+SAKRIo0mi/uB1r
y7rFyX2CEcC8reNQACyyj0gGP0LqyMu+W/lj5bjRJh/mmvZfirWutaYEXW6Xz11w8utPU3fgWRxu
DTZvidAUk0lG2ChbDOyl9T/2kv+YBNuJcusRs3bJLleiKSbYSWvfTLGBtvhSF8dWJcuNw2zv7qvj
2mownISHJbqkgLyi+UOfYXasWSz/BBSeqLE+TOxTEWwBC66txUbfjwEMAtBg63fZgBn3M4FOTGey
d9USxra04qb83rON1TirkoB4BDBZBJMAvLs+f7e2x4obKcatQFm5Fzzw40bK6bNdhhiH9Vj31XcY
2VPTWKJBsHnvgu3ryKs2PIDkMksjLADoN4TYjzOr2ocqbZp4tH2+a9wsf+RdUT16DG0aM3GsWAJf
+5vr1SL22saI0Ak8J6PovT1vAxc8BsZcpVHt8u7DMEnvJy/q9km4RbDHEzHf942DDIUPqM5+pMFz
xsiSuAHr9rz2xaspOXtYQg7f1I/sdVgwDoApqTpqeo+88G58N0SYyuCiW0odEkaH9Rmd1M+ctKA2
BkRdiSjhVz60ewf0bijc3Fe5lTOCFqARTMW2qo3i+oyszschgfL3bJs/quKxZv90U+IPW21NK8+m
31GeqaJ0cLBq99QYu7R0JCi+ZmtJaJhhuHarnWh1JWCbVlOXAO/Qq9zSLDrDyxcwSaG8FnlGcwx4
9dn2yZE0W0OqKxcVy/lPlrYca2lZ3pWQVUxWGIVtSuNmITSxXCo3btFK/P8bNux/L5F2QI7siCQE
17WdPwN73emfO8+Oxv6xkW9zuX+3Nqh+ZkU1APRUlGCvtaHOxewhwvNOEwdnTHks6+9Q9Wg2P9yX
s6IOmD1DdwB0AXVuPYeCFr6O897xTtKt48z8G5W8jVBiTYKaqVH9jcAR0LWhdEfOlzENTlncjVkU
bj6UVlQACUegxaHF4Tf7zfVWlXREb0idwXejSytPeH40gj84jUsRSuMvolQ7BIW0o0T05lsOLkwj
pvw5/fr+owBtHAYxge12m9BwC744khsYN3A/EHrmG+q7dg4Y5VadLvjfTQQ8WwzObuqhvkCJ9XIg
XywbJ628iPbWuepJ07zM1A0+R4cNPYGnKm6m6V8Y1Ie6DyI7w4Oia4aNU9mSp13IYSoNUIiiSYMU
46vdOYcqHY+phWI8DR/rYdioTK3pmY/ADe4TUQE0+loJuMF7F8iBaBTC0D35OY0A99joB9kSoc7w
Qs8y0k9+aah26fDFNj8Uw4c62OirWlMD1eyh8uawzXpey+EMPc4toycm2r85QTUy8NnxviavFV8c
8LIALxYNlUBW0tLaANXqZeWFqLEF0gTVFRi+jigVehmguviRdPVjX0A1GD9QE6AbS/jgkWE3+vRL
UTiH+z9mdcGoSfzO396y282VbUx2XaApIjOBscWLL32/NWe3dm4KFhfcX7BAcK3X50aGrk2dyoIm
ugoMtWn37eiISBJzI0hYFYTZS+SK0ayDt+y1oGwQTcAAWnUa/PJlNO29mRevntx6ylqWsmj6XQZh
0/8J0k/QMcz0d/9jONnsqW24t7cCVhyKmX5BflfuDXSUcNLZL8Im7V4uNn0YxqnZSep6+yrru13g
tn0izamNxibHk9hx/7HRNHMoljZ9rKQ/JgNFww6xaLnD1ByYFEpRH/w0COYIWNCQ1XjhN3eufdCp
hWWS9TU6bhBQHwrfYLtmGbuoG4ouaS3AuxetCWrPAl08VThNTwUT7CEcQlFHXYCeC5+CNwVdnV08
scXdV01dPQ6pHe4dJpe9aEUBvBS3iojAFHkPfJVDXsNApryfj0bG/QgVZfk5WHxErtOcH0TH3CM3
TRp7Btp35n4wPjg+Mt4SpURgD0Z+YyyvBk1BD+LKzyX+q9d+Cqud9KU89KXzzfeKHzJ3/L0liAfi
YP7sGOWhwCN3R1q7PLEqaA/zLIrYbucqEo0NmiOZorC/cAJ8qmKJC8CLRcGYLh9ApphFTZF2cddw
mni+xB8grb0DkfeYgPq2/uxWWZeMZm0ko1cXB0zOOTHI5UWMyarhFUPV3gFkg95uDIz0CGRikbAO
gzTe1HwK82A2IwnF3yGJUlrxPIxejOIVOqj6Bhn+lKUvft6wpGVCRgLTWlFhy5/t4ks4fdPYzbXV
YkKrG6Iqx/sBvZjj61TVxs4RS5EsdlbsrNKZnvqZmRj1HSf8SPr32HnWZ8on8zHs/DmMl5xM34cq
Nd2kIjbmfMD2FA55FZkI3vfgZvpVTpOIAMVc/kpH8t2au+pFFni/DGHFPowL4YBqn+cY7Z5+XDuD
EWPmI/8ahPvMfJzpR1EF4TkjpXeQ7kDxWxf/qancMUnTFtMrIEoaknqU7nNesfKlzAwZT2MTRkvf
DIlVlc3nzPLbswwKKCNUqXoAPj2LjFkYyGEwvFJMzKn4pLPQsDX55t5gBvr7u/ybUwy//K4rX4Nx
tGMUJaxfTpsGe6dM0wNQNObnkNtBMoLVYC+cukmKoVoioL72p6LFmAWx0mZftf30yKoiB8uf7Kud
148k8eGJn3p39h5RMMNCRcmSwih+zh0dD9OcsTfCGYvB+Z1+trzZHKKQT6jdpulkPPh1vhzKpmsj
OzWzR5OT8GgZgxv7MstAsmQGh7o3RVKb87Rrm85Bj25PY1nN2QOz++YwyV/TaMUZ9LZHiS2xARy0
EXasGHgg92HyC4NGKjWv2URf+rSzZM/PnbNDy4izu+8/Vkzu1ec1S2iMwNY3aMfxYKLo5OevPDAe
LNvY8MsrBvdKjOZCaDb1w5wO/NzLKKB/N2yfNXtKN2LMLSlaDMMWnFZIW36W5NFtHojzqe53nvF+
L3W1Fi2MMZ3Mb4YQJ8IAm9u0aDRwnvtwI/pbyxhCimoMA3Etsnfaudc9+kkNx+TnpTEL3ADwLlgM
GTRgFi0vY40ULC5MDrSA0iljPpZG4oiQJ2Wab3VfrWvgf79EUxGwapK0zvBLfJrYy44YG0vd+r6m
G0OWoWHJN/jZWnZeAniy+xq+EkdjIhCNOAaegUiSa8c1zzmx+IzjEv1bmb9Y4wean232AAqdDcVY
XciFJHXXLuJbAM6YvWwnfnbITzQHyHcD5qhe1IvvK/W/+H5XEg/zrLhEYQdAFeo4eZzDYN7frpXc
OISgXKU4efHo1E57mQgADyacdlnAfYk4Iz/kSHdqaKBPp2gs/+23RkNXTkh1QLqK1tW4RVo15smf
vbqmp9qrFYH52EZ9le3xH/+q6fDsdVuErWqj9PBPDUMomEpcLT1hKNLR7lKwDp1aER7tFoNoteiP
dUcR+Fhb+aIVrVCIdWomAjHJDYVLvdhBDXglesrSBI6n2RoYWv0+KqjoIbYU6rSWzB07blWcYZSk
dEBr3plv/VJtZTlWvIQCSsOzEMUlFNk1zfYr0KKEPfNOeXEwABjMd2R+f43iSoSm3JixyIm7QMRY
74PKiiwQDFfvHutBstPHyw0vAuCG4AVwfYMKxMmmnTHcIEC7PnZ84w29chQ4YDWPoqaPocrXn58s
vPWW3MXdCWIv8d49U4Vfj+4YDOtidh4dyZqhJIYpmzKQcDxlH80+iqbLp/uXf20BeHhhJgzNIViD
tj+lSTIvW5A+7dO4y4A6tWFctr6v6ZEwm6GH4WFn/wt39oJs6NCKIUF/MNLYUFSAWuvZ3ybtANnB
0MPbuOEjC/8CFgiXIh58VJ+Hf/5gqy5kaVuFeN6tQtmzs9gvzkfD+HD/86tLQfEEzh+pv5v+HxGQ
IPCWmp+nwn/DCAj+6bB6j+xWUm2Z/C1ZmtqyyvaaGU+0s42Z/Fik/KucDDTsDV4RW3nlRiDg+XJ/
eSsGxUdJFIGNyifcNAURY0ntYeH8nFUAdqXPC6sfGf12X8iatv0Pad+1G7nOdPtEApTDrdTRaWR7
kudGmKgsKlBUePp/cYCzp5vmEWF/G9hzY0DVJIvFimvxGVJw7cBsQSmur2PiWYvO4BTFdvDg1GGl
GqPi+yI8IwBox3AIni50RIt5IDPIrQJ5qAIsS144I4ak+k8jmfZJ8PZurStBwsX3We77VYuLbxm/
fP9ro9lh0n90VExLEj24EiO4z6DRMJq8gSOWr98IhnjawQtRfAid9HEwv2+fjUQBrmQJ10fzQRpV
GmYRj21sJUfWxvl0fIcIdIL+nUbkw27Xx29nGbXNFsdf5l+pvS/gXeoKNZZqALq0Al5BQ5Om4Cw5
S+02iAZwS8tqAa5dXWQfQdCcPXVDDqZ5q9UVKVRZWABoXQ4bC+fFBXDx9aK0qkipkzEgjcD9D+Al
AYTitz9oN2ZDdk6W/TEHfT+jFBImXrBnif67tBPFj5Cc3dVvEOxFAx5aIP2iKsUM5kZ94++BofyI
CP4dse+VIK6wFw7vOqyFnxAd8yW+e1dReE/r4Gv7bTWRWAnMxGOCCAUW5FHF2e5mqGq6UjuLwXEJ
UhQV64/q84Kie+4yp2niolzo7ww8qT/e8evhyaAdFXoIRsjrLTKCsdfNFDgONYjdMFmX301poCkC
G4mac6Ct/4QIaxjBr2NM05jFehdb1vfMtY6mWUeG+by9GKliIQrgNSKe1BLkkGypnYHLCbzzQo9I
rSBbo+qxkB0Iuipx0ujHQwpYEOLlPlhmuxKDPtYflO5TXTFyJ1sEEiQcTwUesy12VE+g/xyqwseB
N3tS7QKyB23q9j5Jl3AhQjj0rKnXilYQEXT7NN15u+3Py1cAT5bP1KEnQLh2yMSZbbrAS25d4KaC
OmKh+5oocjU8LBEezwDNJ/8JEawz0SuQ7LnwABCWO0Os5zeadqe1p7L6PnY/KFN0YKnWxH/OhSmh
ZTekRQpxRP+YZDmQL46OCoddfiz/LUn0Nxoy16WOgjOobM+ld9QUx6LYMbFXo9bWxicMxzI7xm7R
5tOSz6dOH/d+Nd4Pdv3UT/YB6XLF5ecHsXFQYvWn7dDrPMwlxGrfUmsMiyQOzLhopuM8dCE6eP8n
5TMF3Q6mZXT1GpuYLtqRaGsGbBIzwQDjqAjWFBph8tO80IhpTGa8nxDkkl9J9ugCmb+ZT9uLkRnO
CyUXu/i91DT63siQvE33eX7q2vugCztV/V6qd+ij57VvcJCLXMBFmueuNyNW0MCQkJTFjr5jpo1T
lvwnQXjxDc1C9h9NVrFH2nB6wRhHuL1RqiUIJsdd+tL3NSgZLT80J6ZCzJaeNQelBDkB3hWRl6T3
GuSeXQ1tQbYd5vNjt3xpEsX8Gf+Jr+7JhQz+Gy70Ka3qms4+sPaNgEQN+706H4fxoK8YhP6zvVkq
ScJpWN6QTg5J4adPe7r2YQsQANNgUYEyzZCth21p8qP5t3fC0QQFda10wN5p3skFp0uusC/8127t
m/AQoLvXqQzNRyBt3BXJD7/4TABlzsqf28uQigF3BHKaHMrVFexKN45+560zssx1EE8ZuSW5GXba
GhWlrYhtpOcD+Hc+fg7MPjFPQ1i9VHQM8rif6hX1f5PeMYpiuV2O7S3rU5TMMNql2EbpMf2lekL1
/HUasCTULnSUz2M/W8FUuGhTaDeqiFcqBLE0mgUxXAxe2WsdnyvMwyPBlcd296MAR1/DFO6s9KJe
CBCUAWPHxC16M4/z1DtxtMAycJ+dLN1vK4N8HRjjAlgjD94EZcirqgfcCcxNMR10FDhVMKeq7/O/
X9iCPl9tsiR4W8rP4D7zVDgx0s+DvQCgapwjTszRD5lHc4BEozZUfrHpEe7ZO7bn4vtCvmFG0bGk
GsLaco1S9oh1/G/fF7bfnIfW9bOuiP1pF9R7VcglverAauaYR+h4F+lwVod5BIg9yPKuv0xnieYG
/Vnul2bVFfsk1VY4+ggmbNDE6fyHXBxzMFhpCwcaz6LhhmjvwKS6ETmTCoNEth50iGAWDA1oyMAL
vms7zlNS1hOysiBeR46pBkbM6uzGwVS8woZsQRbwm3SkfjGCIVLUWkXbmunMLVfGjlnSfNQGzEox
ragBtobeBwLWjzJjuyY7TtW6G4Ml7GrvvkzmIwDmjp4KCE6m6DZIhdGajJw07ML1Bqcp8pKNj4ra
Mp1e6KTwzlRfF9TcarqesQRPAv1qLTtLNZIl28zLHy9oub1obZ+WC7J22aEZdksDnPKX7Ysk0wwO
54eiDFKcgHu43p/VX+pp6uBzBKUdth+927GO5l7V+ciNrvhCc2xyMMmjh/sVpkRJ9JlSD/cpSctw
dB4oRjjL00Se2iAAwIGq2CQ9lgtxwhvQu/28AN2tiI38EwJQgz5tb5osjkLmGb0UYB8FPws/t8tb
m7lumSd+Gq+69cEap2WXJcsSDtZ001J7FyAjmSbjy8hU+ibzC4AgBsOES4wchyB40nStCAxA++F1
PdTTvLOIeZhN72Sa9Lmfgv32OlXiBOu0mvXstw3EZWitbqf5ULraDlUfUN8uH9Bnt9sWJ9NF4I6g
UxkgyCi/8GO92NaStYAqXXMgr5rFS2eV6B8tUa/QQmdUMXTJbhbKVKA0CNDp+YrOINf6yaFsAEqq
u2PdEQBV6ATaXo1ChIgZqreB7VKP46M2Lwb5PKQ/5+DXtgi+IeK14nhJHI0fraSisaWlUztBimrV
0t2Ww9dMxUIkWwIKwkjhcJQWzF1cH8icZ3XqO3kZNx3iA3u+tY2n1lc1h8pWgSILUFohC5A2ghGF
liFL5JclWM1/NOnX+c2w1NzVvPi+YEWbViugrwDgAmMimofKXpHMlqnt5ff5+i7UtgJadWI5+P4Q
PKO3UM/+6PpPt1QEh6pd4md1IQXTmT5I+poynoYPy51DFYuQWejLRQhXPR3LokbxDougdxOYI7ri
dwVihHS8xWhKq6middWeCZqlLS3zTApx8xiBTIQkT85yVKY1VFKEdwC0Z4uRUK5Z9hAWw0tm++GK
Ftry89vv4eXmCY+o641Znw9Yjd/+6UGIM6nA21/zM17rsGhMGp33DpKqjEsvOFF2Wwa3WnLWkk8k
/1Xoc8SaJ9r/tILzaBwsQ7thqkuk2Mq/AG4X6md4+UqrAj8gaaNl3qXZKV0xRX1+x0b6nF4dBVE0
PAv11qzyTG0yCbqrnKONdhTF52XvGfA3//u84AzWQ9B3Jlo2Y0wLFc6h/N2X+8Q45tnLW5eBbjvg
4qIfiaNQidOR2RJUNVtR1kVMHdrIcDKFm/36NDCKi8IwCOKAwIko9NoYwN7MXubTKsYcZjjlXwGN
1Os3c6VimXz9AIDnHmBgEISusVfeIVkK1Ok8wOO17QtbnnrrxnQUhkcmAoz3wKlAqgO5R8F62uiE
nPSe5XGjUUwGgMxSkQ5+bTgRol8IEAznZC+NRRoIIDUN0Y9AlTN2EglImAC9AD0vDmD+hNMoDJ/R
Navr+HZpP/XTx21lkmwQWjhQMUFLCqJEETcEudkp6DQNZ10NIdUaQFZWYdCoKqWvHwAoFFBpXKRl
AOEhlmzctHPX0skqFKIf62SPZuzHKn+c4ajXw41N3xy/X0sTLLPWuL3T+5BWnpyHXDWdLzkQC0QR
vDcEjeAY4ry+HrMZ1HOX5m2sFX44P/l0Utw/lQDh52PCAf2GFAL8YgdAwXncb5+55H5fLUB4UBpt
9vS1xfeb9uvs3Ex1ROebwnl+uxTwD2GOEt2DGN0UbkZezLQLSNHF8FvaE7POfXoq29O2ENlWIeyG
McQ/cPCEs2h7IzGC3Gtj52cXfLbNT9ufl9wO/Px/nxdOYpxyncyG28ZtxSIyRPW485M1eocQF142
SDTQ1ia+vp6nrXlrF23sjTd9FoQj5jTzReHgSVcC1B4TvbMI8P7OqF+8sMTLcy0jJom9fplPZV6x
Fzsvxk/21AW77fXIzgTATSaYsXW0lYrDs3XbOU6Rl21MytvY1N5cFkN7ycXXuXJfLKR218p1Snyd
Ojd93oaW3ob99OZxAAgBoCd4d9E/BWTyayGlAW69usWRkHRGJ+Z5WWKCCRYVK6Rkp1Dgxx7B+qIH
TGQLdLQl8TxgKsS2/tg2cfn2g7j6vOCQaHh4taHC5xPcjzZWmSmJSqGDALlFDDSanM39epMAWeN5
3WyRmGmYxunQru6gmrgLVoMqPCupJAdAusiYclHCE+joRe1YxUpi6FxYAtbcYHk0AbRjW3H5qV4H
vLzP5p8YflwXqpXAC2WJBTFl+7nrZ3QaBqHpfEj0W02LLY1G0/JzW6J0YQGvViDAtjF2fC2xG5qG
pquNo5/rEMQjC/mg1Qo7LFWyCxnC5oFfTCc1l5H3v4DevqP+7+1FSJ4Tng1Dgw8ICNG1LOiBr7lN
WYHJKjbbu3V90prxmI/kpE+D4nxkK7kUJFx9ry58Db2agFGL8hKzbLPK8ZUcB7htOBSWi0lw+BDX
x8G8qsWUKYeONV9070Cts63qh5JsloMrD9cdZd7XyAJAJp8RmjJwfgXPdgFUdfcH9bpwnfbbhyLZ
qys5wl5hHjOoxwFybHcKSfXSqQDnXkc78Kg5eRmmmDmkpfA0Nmm+oBUKlDCB2eGm+FGbmuEwGBEa
/UKrfzs+x7U4wSKjepiUTQvU2rL80jv3QbIfsmNj77Z3TYIQxOME1Kx4NwHgEgQNoGSw9c7MgKBp
AIm/x3hpfTBAREHbT7P31QNmeNl8TNr57ZoNsXAmOUIWuieFO1qi8wfp3TaNMdhZv8zF//h5riwX
hm01xzroghI4p+UQ5SafVVVYaH7agum8WoBgAwZHL4OgB8Ih5tmqnUuOWv5FzzB6vE+i7SOS3lEH
UwyYN0RNQWxqhhdTFlUOrM6q1p8MLcjOwCMczkbzjiIpdOFCkmCcLY9ghpTThfg9wK+iqlV4MtIr
CkPjAG0C0BliTGQBJHF0JgCo9j/1+Zi3Cl2WbRRCRiSgwS74GnRymXqS2SWgvOeUvVBK9qUV3ELz
FY6lbBWXYgQ7QOvJpivjiOGa+cJy+3kZ33M70KWk45WE8woov2v1TTxn6MeG5nFKbpf+NB+3NUpm
yUDD7gOYDmBD2Kvrzw+jVRBiOVnceBxt0dz1RbAryA3J8rNhKV5j6an8EyZi6ts6aYOGeGhVXct9
ljpfQMQRssn+vb0m2akgpQ7mYQPOsidaZ4AHGKTyIIbRm9+Frrjt8q9jv9B1i54lsULlp62FsWO0
JC/ubmD32ttx+zm07L/vC4+XOdMGcRf6qm36FHj9EaAZERAFFFZRdhSXUoTYEdR/fmfrWIVDPh60
7IvrKQTIFAvYtKBfRd0JHfiCYuV6zthAcDU8E6PYPdC4k/qJ6vO5CLR9phWqJIvsWIAt4yCTg7Qa
PKVrRZ6aoLW8BPcE7lr4MCKU3FYq2XrAxYUvA1EI/MzCevRar+wckwPxTG9cdu8DoR2DHsEu/7Ut
R3YwMIrcEeePitjF44xrZY9mBzl+XYTumJ1Mrb33HRWQrXS/wPUMqmSeoxC5pzQA4/Rzh/1q70rm
h/noKjZMLgAMcYAIgOkSQWRJgE6r1piBXtZnex8U4IUKvFjmTiJBwbG+eBAhNgqtuV94iz/DdvXa
rpiScLQfxynbAR9AsRa5JPh6YGqBcyz29KSD4Q8+XeDvgcvGq0MWlgBTmF3F864SY17r8GpXZep7
EJNOqDug96lDfzcZhqM/f97WMq6tossCyk/UaDki26sunBb0fua8Uu7AhtQ6OdPBNu4wZOaOiPij
pFe89hISGjgTF/KEV4wkAIEGWEQaL3CUGzSqWP0BA6tNmB8q4JjtcvT6kXdkGK6EilfW7bIiQz9m
bFVRW+00FdO57Kp6gLPngDguMryCyTEAzGUZBDwAQXCfs2XXdLeZryKZVgnhOnPhvjJ9cYsK8Azx
2n1kXg8qprO3qIJ/2V1FGhEtyhgv9+EJXAuxAnOeSg/BJXFfKHta7NO2ukkXEXgY+kSOAcwbgmKP
gWWSAIRR8WjlH8Z5OY/NFDOwk2yLkQxgIYUBBmOOy47wzBU2S1vMzgcpJeS02gCu5+Qm7ZKDpZXx
6szRsvBqnh0RNoYg2ojGZNq51dvBzq5/g/CyumbuFMTpslgLDr5+uzBVgVf2El0uUrhLme3kQW9h
kWy6LciLZjcHb3V34A8JbV1h+GSK4Rs6gg3oN1xEISQc59Zrp8SDm05Pa3n2ztsHJtMLwDSC5BKw
Mq9b2vhr6yO3lcaNUT9Os3uvmdPjgImJbTHSVSASAD6WjiyXOJfXrXDLDTQdghpiGQ5loXl/zN7J
VZGmzKgCwYyTTru84UI4edCNzMA1gC/d23DZiHFs2nNQZWEK8LHMmXYOeR4dlZ8lezMuhQraoFGz
piY1stjnqFZNhva/ly5LokxX6YLssJDp4guEmUCD8bWRGOqkAdQIGnsmn9xnGkpmAcmjPBh/vv20
LuQEQqUac/braDEMmoFoZZfOxi5ToTJInyPO1Y5UugEos9cnpc2JOaxZPOvubbu2z0ntf2hGLdRZ
GmN4/yMIa9Er6sZlOe60ottvr1C6k8h8w3nBpULT3vVO6j5bEr1M+JllD6g9xuA/Pia+9Z4HCjCa
Hu9CRIFFNIcYTJ7RAzuByrhdUOb6M9PfXqtKTEoWA60GHgF6vlAyF98OUqTMNvsKoxUmyEUd7bwO
0xFk7wpTIdFziHHBVQ13D3iewuVKAU5VWyb2LJ89FLNnAPu4Uao9puOvNx8OgE6A3gPmOnCVix0G
rM2mnFDwmZl9cU6ZdaSGE5mDq6iySGwSnG70AAAbBFwLjqADtWEDbgFwF7Hmn9LsqCrNS0/l3+dF
tD4zmwtqLgi/Wg2AcAsF1OJPZhqK50ElRXgeGvS3pnkJFrvBGeCZBKGGBNjSqHwgWWYS2PlAEAUf
BVolxFFurQfU2Yysa1yMXwKtOnQsiSq73RXOGjLAHhrls2F2oZ0/buuC5Km9kiv4LSkJJsehOCQH
03QZyQAN9ykh52YF0lymej5kGmFhcQBFgKa/ijAXNq9axybtA8o936q6iYZ8+vT29aDBFWNW+BfT
1MIlGqk7ma4NbjWDfu3Hfq+j4S34gb7ynVYpJm0l99XDTBqPmJGH88T72nk9QW94l4KfEV6+DzKu
ZL+OGLNb31FC5kbURdMnhvwxZHdtTe3URi6eIJVRL8O+XI3TiGaaoHP223v3Nw8txExXcoSXtnHp
2JLUQtfpot0nmhOBef0w68Mx756A/XK0jCqykzFimPJC2ek0+G00E9UYALcLW79CsBu0AM8VcPrw
OlIrtCmJ6hIV8/m2XL8EyRSWOqCg1qftpfOVbcgUe8eKwajRcgXHxnMHZAoeUr+I5pHej715dMgU
u1SRKJRcBQ9eBrCAYBxf0/RNTdHRpsUMNTRsV7bDblAFwAoJ4pLGrrCYRQM4M/k9mphDl/5+x56h
rQFtaoBnReRzrZVLabUTsjxpbDSASdwtoEMxdkH5sZuO0zsavVAM+CeLL/YiRmynANyBFqjckmWf
Wrde9WzPiky3xBJCBNKpID6CMyHWhmYTpYcscBCGTrdGcajKe2Cr2x88VRFKei4XcoRt00YjtRNe
5rSCx7UFJcGP7WNRrUPYKtCCE8Cd4ft9vvfMU+9GQORlv4O3ox3xmQ/8z1vLUNQSXsZO6zUQQ9WI
bFwvPflL8rmd7U85s2k4LdQ+F4DtUzzGsqUhxAHLIp5IHJYgctIbv/VmOLCB06QP/hKkuww2i+PR
dlHB1uAQTCX5s72fEg/Aw3sSgIgXsE6vvKV+sM0BjC0QCgK5tv+B0uKPJFW8JVIhSCAhlQ+fHf9c
6/dggJ0FaK1prA8/aKCFxfwJQEiK7ZNpHtCC+Fwakl94tq6FOM1M3WFBeJMUQzg7baiKn6Tng4CW
o0bBTRadmMb3Bg0NhllMQm++zYNbu0Ol5cvb/UpkWdBsCLxpNIuIsYVHMJZBigaxhf5S9DdZ9/aB
IyQD/gkQMU9hbOxp1WukH9xfubdP68gqAXYTmlU0O7tt7ZKeCYwnCu1YEUA7rs9kLKshGGmKiFq7
0fa+r4gpZHqFoXDYd9S/Xhe/KPgnxqbztQ+dC3icpcU8DACD7sYpUY1NybyhC0li5QtE4hZNCSr4
fGRvHR5ZTSNQ0YaV8/buTw/TzcChQ+ULjGqie7DoicsWPAV+CnYmAO37t9lqNAq/WOYQXEgRX8/a
qYKx5nkbz69eTIs9kNE5mbbznJb+Cb5nFJS/tjVBdlQuikk8CeUjZBJuZ2fSrl9cTs9Cj3VGw9SM
LFuxd7JDwhQdMocWqiKvKMXdlZRo9EL/gzmuoaE/1Ab8KW8IfWO/vRiZIFQRUBf5y1go+gZMq6Zi
JhCUOO1NQtIkzGztCEjZXUrWdxTG8GzzVAeUArwegvFMA5cB/gBjo8QwIxC1eW9HVuVl1n8C+Gov
vI8A4wsO0zHcPjmAbgYgM3uHGYAE4GrZ6DYHgYCQEVrbNNFIamPytQC2td6ECuWSnAfaBNDNx3mK
MMorrCB1Vkp9xvvYs6UKKa4oMb3IS9nvfvi+ffSyUBZNlTwygjqjgixc0HotyjFxUUdMWHLn9+S3
041RBgh6DDue0nSNWV/cBK29p4SpwnX+bcGPv5QtWiG3mnM7JZC9otxizXc1+vwm/ZZq075xXro+
j6xJYSkkFhwikULmo248A3utHBVyIEFaIfXa5YCvX46zXkTbOyqxDIBihG4g7Y49FS/T0EzBHCQ9
JvU8J4LTE9qTs6sCVb1UKgbDGpwSE96OmENGTXDO9XJFmstyb4zRiHw/OWV2oPCzZfuF6gUy7pwR
EzS21/uFBg2XaByE0/JOQwrEd4WXI7HceOvQA/038fQqLKk71g7QShREyjpyumPCTgALY64fEqDH
1I4K+ULi9PhICiI+RzyHQWjh6lp1N+hDY5UIV0m0FCUq2gBgMU9elp56b7+tCtLLhVkRPpGOstwr
5EpCk74rgq6MdZKGGojCsioIM2bALE2hCRD8YAS/ye/aUYVHf4fdxauF0jBPdgSoqYrXGklJLxtM
zBCi18y7RdNTFWZ9b9/Sap5DpHvqnWu1PspRhEQJ8otgmBjLkDnTcuO7NdDn3OYuyfuiD2nmFU/A
JRkw7OwG+474vzNvaW/GyZ73LfxXhcMoU2ze6s0h12BlRY+hMf3R8Ye2xKtXfiT2gl4mG88EUTUy
yfInGBD7T5DoNLglaRdAfZVx5wZzSPT8PHT5nYdIkoC4l52QEb3rp2Y3gy7DSMlBc6rzAI61bR2R
XTB0USEpzvHlMK92fcHcpksZMHlqoBbQ45Rpp+wdBUCA9P6TYF5L8OZ2XEcPEioSDvrtqGKVkR0Y
PCC4kz7+Q1R0/X2r76wK162Ox3q96auPPuAgUvPnO7YJ4YONrnJgZ4jgWK1hlrXlJ3XsMI7Es6tU
fS4yQwS87f8ECG9u3tlW1pYQgC6Uw1iN+2kBOwZuyx/UbW6mXq/Dpday3fayZBViZBcwBMnJlFCk
E+zRjB7kzi+CCrCwJLKKIEpdgE6Vv528Cal3A0blgH1w3ergdb9ytPpsi5cd3aV0QfnGijWOk3gY
OGvvkj7Y11Z68AdVswX3hUVbBBRqVDGQ5AW5Gv8VFw4Z+h59sBKkNXIoQ2iPzQkMo+ck64ATUpnn
CXmBkle+bf9mNdmXZjFv/bm4J2P6e3u1MrfK93mPNB8MhWm8/h0UZMNjXTZQ1A5DwnbQt3stpe0e
gGhjmKUWUVxtye4ChJ9DvaJ1Cu+bECNoTW3RISANyrxNhN69KPeeDPbxzYuCeUfGg1Mrw3ALtzvQ
m3peZjygQ4GGI/TphdQFWywYrEOwQG7LktiqK1nCgsCI7NRJ4pexUR/sICzNaPv7kjuIZQBlg+dY
QcQn+KLWiEE7Z8aoYGE95YazT9o7Wv3pqvux/gYaTIU0Q+J+XooTfYFk7NEknUCcbz4a4LHszgYQ
XbPq3tFBLz3f5wtITr63/hguyzNNn5Z53jUg3Z2+s+RP4x604M/2+qX7+2/9YpLOGq2VYdS3imd2
WB8Ndt7+vGJ7/9qiy3togYyn18oKkCJaFKyP1AdZ0iMjT2nyudK/bQuTwAPBY7xYjKAsXmMMzA1y
SMsxR75+7dPbdvmma79b/3ZIaKgltxUZwoSaESk+VPSM8kzY2Ap/X3YHL38F3/KLNXcG3Bc87VWs
Dc9jG1ZpuKqgMyRmBQvlKSGXl5w9vu0XIhbPBYHsgFMrnXHvrNrB0atTGZgf0L132t5U+Wr+iRIu
yAj2KUevIUqvbutiADH9mapggiQeMpINaJNE/QoFZzG5iRayNm8cWOvWB9GY+y2Y/N1yV0VD+rK9
GJm2ww/HB20M3GGU7HrfytnDg+bj6auKQwveqv3252XHcvl5wTBmNqW9aWEdXXHKq53uA/YUTQfH
bSmyE0G7EJ5vnU9diRVMKEVALWqWcZvt9Oo89eBhVryfKhGCflXBsLaEQATJ7V2V3hPuy7+DmxQ5
JgwooIMcE1G6OP2md+5iT4aHgCHMvbu0esfTwXuq8PIiGELq5/qwNb8YMYa6wNlux3B+AJyNIpCU
7hJiBvQ+Iop8NQBpj0PhdPqEsCGtQXWkRxW7s12FNZG5a/ARMZaIsBuVQHGcVjdMtjQpdqlt/bvR
yM9ER++1A+BGoPojjxaZnQY63NQIi6557t0mMkH9uK1yMsUGPABYjoBw6OL+XG9lZ0+knaa6Ah3C
qB/AXebsQS5Qn8oaBGXUZc3zO+TB60YjJsITQHVcy2N20Nh9W9Vxjh1dkJk5suwrClXbUgzZ64RG
g//E8GVfmFE+pmEFM6AVism7m2o39NP6oSqzfWN7txngXPSs3DVID2XeemO15pk1wKy32XeHFi/U
rB7GvN23lnvvdv5HxW/jpkjwYDG5g2ltDKIBp1PM9vIUmakvSRUj6/vT7SiF54rJ1xH0ITdpCcwP
Vtpl2OkL6G6M4s4duiNAsZlC+6QHf/ErhLfM0JPVBKUhDOYC4t3Pq05AqzmEg/3pXcuFevNBWJy6
cFkzPM+t1TlVbC3FvaY1R70yjlaGR7toWvBeZg/ubD/13vKhrJtP7qJyVOQL/U++2HFXZQuwW1LI
D+Zna35KrVDvQS6i0DiZxUBhDa+cx++SaLpzUncdtcsGq+wiiz40mGfW88P2XqqECMZ7sMGWqFd5
EzPnR0NPGvu5mgrTKnuwOYYr6sRoa3lVZ+2GJfDS1K1jE+V2vbtbtCDS3fmkVTdd7yrWI2tVRCvp
P2nCswoktdnuGq+OvewbSjsYl8oiJMlDZmHavMiitAfGcH1j2/cYrlWcmMxEXMq2rk1E29mtXpuQ
XYxOWNvPLMgiAMyGLi7fUHxCbU7xqMgSeFerFa6chxyAnvV+HYOc9zAPAO3Un4252Y/jo89HxLu9
YYNocVSxzsrUxnHNgEML6RhPFnIqrCepV60UORsMdfjWzVJ9N0ZVq65McZDwh84gc8MRO663c2q9
oV1SWNxu7Z9XJ7itG+OG6i6qWbN3zhNVL4VUdy4F8lVfmPgB0M1kAjp4PPaHvAsBGLtau8E/5iXA
UENmPlbuiar6QfkqRNvNn2pe7sQ8vFiAttx1nIAjgGZrLSqPxNxvX3Dp59FrwJ8nw3w1ihNUdjqY
LsaKCNDA6va+G07bAmSqwDsz/6amkOwXTqlyaUDXHD2NzHli5KwNT0mh8Chka/hrBQHoaCBBwu3x
xblQQufCt8ByYTa3Nfvi5QoPVnZv4ajwt+QvSaXg6SdzbpKMYQkNwMSI7+zaUXtEggbTDmts9Wxf
r/XT9q79HeEQj/1SpmCnigqoc12OtlmguR+qpoyAwnNMOeXvUO5LQPCmyHKPdbXDhNOBdNkhcfMd
UsJIBCPW8Zu4q9YIyNsHn5K7mmZ3gCA5N067w2qijGa/Crvc5+Z4SwGTptXdzh8pGN6DWyvxzp3t
7vV63W2vSaoJFqyBi8gaczHCMaFLewXeLh8pZOeR7D1yrN+ORQ3kCGRXEbbAIqBj6FoT4MEWjp+3
mO4dd8jwaK7itkhNwIUAsXRqYvIqZWjRjV3HDx3rvACA1qHVwdUeK28/DI9U+9kD3Ez3VbsnVcJ/
SxOzf5a5dBgiQAfyqAEIvwt772M6x+0QJ4RGlQp1VHqlLqQJ6lcnk2umJrrQa8qeabbsWFmqQh5p
iuVyM4X30J3RmBjUKGYmbnlqBjdkvROWbh/muX12ganXNetXtD98ss3uUNT+Y+Vg0sixomwGduDk
ft7WT9Wa+d8vzAgrUS/yeW3Vy4FaSVFXWhXvsfQGXOwq//uFBDInDNMYuNQG+IuW5LTSJ0vV3K3S
E+GWuVTLTW/EyRWERYn9cQFQXVqdl5IdSvLTCBQ+jWrThJd+KKnTegkuhDbeWqDKKDpFIk5WCsSd
RtQNPJi/Ve/rTUsLwPquIP2OU1DMs/5rUnxEMkFPHmbjsWEPvvOkrUPYlZ9Y+6WuurAiexvE1bZF
w4odSfXVID/oDEZtRWnZ4Dv5ykRf/DDB2OSLV6fdgh9Wug+MFDsfLfNpH+vL2RyWXWuhqZ3Eo/lj
bX/pzXfWHbLkTzGcG/ayrbf/n3v0/3YIgI7XO4TJ/8bIK1i9ajWiTnMfZrT3hbnRHBz4JSvVwwFY
Pand77SZHlc6RDZ+LnCnT0ai3wDX6df2D5JuDFitHDTnobovRiZsAZdZu2CQeFjG0KJnjBqcJi3Z
DY7i4ZfepwtB/C5c3Kd1Gu3VmDGQY5vLTYO69ND0t6OSIkB2pdAriQlygJChOUe4tnOhJVlW4f1f
HCfCZN3gTlHrpCEYnQBpmR6rRDUgLdWtS5HCLV6XLO3XHta+GliUj4fA/zYjD02DxzLXo1nHnEaZ
7ebh65wfMC0Umdq8d6eHgcDdDlQUDNIwAgxfDqCV0Wf1qovCCDSravlMUrN+WdojaCbDejqN7QeH
5SFrv9v061zG20okMyyXMoUdcM2sMhg3LE6Qn9owW7PTtgDpqV4sSrBcDRkSYy2xKGdq9xj3ipr2
JXC1cB3ozrCfx/S4LU8WrsCFBLi8hWLiK4RSOozF7C3Qor7Nj6ybd1PioEAz3bt8bKQ0FcuT799/
4kRPxTJZMdomNAhYYy16y5liObK75wHYHfcb3ULAB7m+e00JxH9Ph9Ex0d/rsKODKeC8OWzvmfwe
XEgRXATosj2O6GuIW4bqx/Jku7dNXR6BQDP3zw17sosPiXkHZtLQaz+2wLBNhqeZHur6vP1DpMpy
8Tv4bl9YGmBhmFpC8TvYeld/DoqIDaFu7Xv/zvVUa1btrGBuhlE3p6KArCz7rlWPzPkF+5nnX8ul
BUXg586J6XJ0i29+d2ReG/LBW1uFjCh1dEGvhRNGshtN98LGr7RZNQJwpNhqHnX6SV+GqKCnonBC
QAlHQQJWOc8OXfexUN1LWWMLgno+6ISGEgv15+u99td2zQFkhwGkaur21Db8J8qWb4XT1iFG63+7
blft9cxIDo5LCzRKF3/yxeyfx7z5MRWDKokiPXpoOaoKnJxY7HDxphmwinxorbf7fZfqcQZ2Sw1R
WN6Xh6ovdyNTRX8SEG0DW/BPpnC5YIX7oPUwoIf2zQc0Ou1Zae6rpt/7+nLQKNvZdfFhqIfvc5Gc
9P8j7cua29aVbn8Rq0hwfuUgWbKG2I7tJC8sJ3E4k+AAEMSv/xZz7rlbplhieZ8zPKVKbYCNRqN7
9Vp1GiBUBrRPD1wnwb/w/Is/ZfY1LIeTapheAsZoeyDX9tNJ8K/1rLQIB+dOpa+37S16/4W92UnT
FF4pnCBMqh3iPubLoZ7zZ7SLt9tm1r7q7JA5PBnUjE15a3tX6W5QsBfaI4JFjR+raLTB124bnLLB
ebZ4+Uln95lZNT2Y/RGP07h6iprqdynELolqrxpB+mtQw2cVD9E4WbkHFu2iCK7qmPZF+jIrXjiK
PhQQNEH9KGFHregOlUq/Q+AgLIv8XlWqXZrLwOb/Yl7RxROf6KgtQQZkjqqqbeAutQrzxcTN71JZ
7xpg9npgZahpruzsosdcmJo+9UVsrhOtjowEh0UvxpBryqMmWcCzcgVsNH2gqw+IaRbbVDHpedVH
KkWfGo0KM3nVe116TwClKMN2DeWzeG9fmJn5STUyQhUXZkjUv+WK8Ser7ZWVLLvEPyuZMpXLDdPj
qBwkIhqoFo+JnhwIZYWnjCYHwA4DgkX7KvMxrEdoh94+BEuLw9ow3ETAYgXU3UfLMdg9+dBBJshs
cx+iHV7UrKQlSxZcYyr9ABwL6dtZuBooyzRuAPBrV7v+RLP/8edn0cltlQzFCfy8Uv4Y07doDdSz
+OdPZJvAYeCxMW+O9oOCP18CUo5B8FMatw84Qiv5xdJxQa///5uYLQFzbYXONAC8DSdITb/kfrK2
S0sOdmni6jPXfcpMhqytj+5dsHrZlEOjezyXI/M1I3/HNXpW4ta/7V1LJxR6l1MTFlSLoPj76F11
LOO2SiTqSSmqcrIPdZ29GEV8Arh5ZROvTaFWDkwcpicAKcN/P5qqoNUB4mio0sEFgXtMfzTIRLrI
fqhrxwpuL2shF5sK80izdR08smTetVfSUrrZpKUEvm1fyt+AP3hyzDyl3nbDq6pRHCPUeqw0zJS1
l+jiQsGXaCERdCf1no8LtVkviRFRCCtZA+ZHgWP21YHqW2RoreZZ4LNZs3jtn1gtmvXQswMgkMx7
R2IAXpoSPOqbQXkGKTTkcHMUelZKB4vrmjjSHRvQVUzyfFxXNMiogWQEyM5GSJgysw0LzdgXzD2Q
cY1Y7fo4YEUXtmYnzrIU6Zot7sLczsCNr9znJQn46G5oGwVpWYZq3zy0JV8Z81xcIu7eyWOgWTR3
G5lb1ALTAwYkmRG0lcC8ajx4btrv8wb6fbeddOmrQS/NMgEDRvV9XvORkaBmXYE3h9Df7ggUJ066
razkMtfREZRJKD/8JUFUr2ZTSBtpTdKhsGSOUqCo1aDx1qzxQS0ZIROsfpKygA/ObkebsHEweiRM
tfOESQvPLNc4B5b26tLCLGEZBjOP7ImrRIIWp6rRvUf2l0Z6+PlPAokygHct8A9fSbDFJMI4BEPn
UEb7RtlVlieGlYi7GJoubUw+eJFKgJwrVtseWe1YZ55wITHxUrZjYGXbiA3eQB6i/jSKztOMr7cX
N+3Rx2wMGcTF4mZfCbSOWiF1PEsyvQ1paXiJ+j3BwCmVOdqYHAQEa36x/NX+2c7ZV1N6LW65CYs0
Nb+yst02vAgyUKStnKSFmsfHpc2uscTugPMeYagst038Vc0q363vNPInSX62RR40xf1gvGCA0DP0
fQlKboNxX2c7O3m6vcdLAeRij+c4lhqScJBBQ7vCVtvEUwfzkVRsn7fFhjVkd9vWyvd0Z/dM2sSO
i946qvzuSRsPKO+7au5FqHla8ru9Nv665rcu+ei3acdjozbx/JPuOU/fVdJioAgOS38xKIhFFThA
qgnb/0sbHm4vdNX07OZJIW9CyDDtahOo9Suw0il9H9wv3MGNHn3X5RHKG541FP9bOJjDJTSMCuWJ
giW7fVjyB6rtBFtZ23TobhzK+bRdk/73UCIreskNsovb5C5LIKTNioDZyspJuY7UmA0Dng3wgqme
6s6CD+A7kPnCNXey7cd817Yr9+fs5w0keMCuqOCKBuEXJlymgHAR25zKiEVkMO3EckzhZt1BSfvX
284wiymTCROvFLC1I1sFye7MF0a91kZ3LO2TkxDmub2SvKhJNPjE4mzF1MJq8C5CZJlGiyfyp4+r
wStdGapCcmBXY7f0isRgP0ETaqx8k4UVAcmF5N8EqBwTwLO4zAmFVkDZ8RPD5VyC0I7x10RT/dv7
NotM075NLOSoEP4FLs9HctJmdAqzGodTJPSwQIOYJaGlHnq2ltYsGsJsGLKBKQWfQ0u0to8GVfbD
SQPh4Y6CqihMWnSrOyf5rmHkJri9rqXdm0bR/mtutntNbSPdtmCuaTLPNvRAyDg0zN+3rczy0f/s
nuUQHY8XENnNMxzCKpsR1RlOfJhIvqytM54MY/Cy7K0r4YZGe6zqfHPb6NLSpnQergFaVOB/P/of
BGtGCKoLGBWtJ8gXq228VP9c0+jvyiAyipIwzhQeTLOwjmPW651Fh5OR2p58iVZVo5dWcWlgdoqs
sWEGfHw4qS+ghPMM8PyuEQxM3/giiF6tYTrIF2EH42xjUUiYiO9AQVoqv30ZYdb75+3PseTYk5Td
xDSDWvOcL69SeyeqGaxI7inuVmDsamN9MtH9z1Lgyxghc40F5njbZt2Q5PyUdO5Gh+7wmFSeYb3f
Xsq8PfnXDKIaoF+ICcB/zU6N1Tttk2t4P1UdDuYmxUXO7wawVtvFfW6iXfkyrjXzlqLppcmZN6cK
Lake1/w0HvU6HKq720ta+/lZCjgYLGuIg43r4odenkFJ9vnfd/+SgVmI0ehrfPQx6tREQ5LJTtTp
vYQGTF+DLS4dlGkc1UBhFl9m3jNv0TeIhQlysyR7JrEVFPxHWXz7F6sAKBJzGWBcv5Jykrk9gkIz
Z6fOKxzbN6iycs0sLmJiFwITAkaK5tdMP0Qd8LoqP5VkH/Fd7m76avsv1nBhYjqnF6edtdBEyJjG
T3235+Nd/+kVAA6CzGL6L96A8zYe5WruZK3FTm5f78GQebS6x0p+eg0Q7QE2FYbQ4bi680WlAGvS
C3Gi/T5LN45cuTquIyJ+/y/GF0keRJ5nQVcbxpwxoxInA10ubv1h6W+ZyH1k8LAwipXi+KIxG3JK
LrArqHlN/37xQRxQx6RqXIqTq1W7cjy6wFOOauqpvemBnPCzXx+Kn0grcB+i34nE/6MxCkJoF6F+
PMVvVL9znJWNW4iMYApxwYuCcTgcE2f2+0TqVZG3ijgxU/2iE4bGBVgUUXx7xPsHYK3WfTby/Enh
8b7X19gxr08PRBcm1leMYaBwOAdjCt7GBtMZOzGNvBRU/Urt7F3vopVFXsfKD2bmQAfDaqXCkoGd
htL+o47oXahrWl7TIfx4JcMEhgpB5T7xYMx9Itca3mM8C0yN8kevO5sROodAOQUoVQa3HWLREl4y
KvwcVC7zunLcOZ2iOZSdcn28txse+9xs/KRFKliIbg3BtuDreNfYFtheVPd6HCxyI9rotuhOtB7q
DSwNvlo27cOgxfa9OxARMkv1jfwMnpPMa50q3meWSXfEaPOnEXQ3YUJS16PUkmHNLAh4cL6m17f2
N047dnEeDVlrRQXtk1NbqGGeAFVXDNVeoiJtaNXrWK5pkS19AQthDMP+qLVf0caibeBwsx27U9yQ
2iOxckcaHorBOvbFamV/ilxzx0IPAcwZEzkN4FUfF9cyE3rZNe1OGnmXw3uqfLP1Zz5+0QBjq7bc
2qu5sjPb2mub30Jfed8u7eyl8elgXexsSxQoXrGmO3VVp/s6Gd4ae3gWuer6srLudB6tJWpTuLle
LgIRoBRgsZlTKop8muDWu+5UqFUH3Qpbu2v0FPRCZGy9UrDsnhZ6dmYENZi0NWPfbaFvYbYa83H3
rDHQLsUnVA+QzqsGQvD8GdQ3RVmAXLY/tQMK1h2FHhwv3kXyybYU0tOJ+/ofO7NcETxH0wixigmt
5qixDNzAip8Vid9Xn0Rt/z9LSLjRosbjeD777MQFdaKo7aHXo8Q/UZLtvDzPkt+3Y9TivoHHBMMQ
Fp7688Fni3dSWKPWn3q3+TJW451NRZh2yUqHZg5r/bsa8KNOst4TncJ8cqRrez0piN6dDMll6A6V
hAS6CYhXr+ge6IOdIHbtyI91WnzlVVGGo2HLQOGt5suEml5DoLtHKyQlJVPZSmK1ECbQHoC2I2oC
GP6eXwlaYoh+TPPuVKFYVwMAqsd7hey5+Xp7sxduN0w142UzichCBHdWF+3MsYlSSO2duPoqynet
rbzbBpZyhA8WZjnCmA1dNhRld3LFhtLBs0GSxdPSc7unVoPCx/CCt7tnkTWe6YXw88HuLPaVJbfK
0oLdjr40Ruw7XWBFd13+mEUvt5e4ZAkEXROUDHnddUiPqsrtpkBn5m+YoEnEiVfvHd7wa8TOSx/r
wtCcEI4RUO0WI8NdRcA+dVgbxlz7+ZkvuGqXZEaEdYisBP8LDx13rd616A2XS5h5Q9rRstSV6VKg
pxF3u11HPvpVm7J/kaSCLFTh5yAsHu3H299oIaiAaQzHCSS/C+gaYkYKeLOSDmi3cgzBP96HDenS
Q6xjPunzpjAlAopSpHOIYbNtTKko3FpT4fBufrAT4y6JDq25crkurefSyGwfq3IgoMYaulPUS8xq
vXb2W6q13u2VLDn2pZHZEbLszlW5g9wocXbxWHuqdWeQZ1P/aqzpcK9ZmlzzIldogA3qaYHlyCRI
bR8v7c704+6Y9StRf8nHL5c07euFIa5LhSSq7E5lNN6rsflo5/rP27u2FLovTUz/fmFCFGAB0kEd
fLLwFoqrn6kOodl2m6/JpC8uBdJ24KyGphVKUx/tgGLVTpoCRynPRnMfW6YaCEXW4e3VLH0ZlO8w
OI3WJDKZmTeXOVjFLOjnniZW0kfejqnf5ipEUxEPgz6tmn3PZft62+jSFl4anXl3MmSJiCocIa04
ZMOfRP8aqweler5tZWFptgGUGEoXuP/xRv64gW2SOzFYFNgpHWv5QGQj7tSidnaOCVFN7oz9Q+Yy
cyU6zDkyprQD/E1IbVDRAHntvCfDVZykUYN7SOXB6t5a27pv0yHErKVPer5tLB6YyTFKsmMUiaCV
K43QhcAB0DPaDcBs4rKae03N3CqSWd+eOr3yhtjAMPML0VeMLOwsjOB/uBUNDOXOAgcmH9SmbMr2
lGjuPo0Tv6TtAexbHi/2lK+mGJMPzvJ+oNmm6S0UcpCYzswZ6dCXeZy1p7bMHswiUj2StaDhyN/M
Li6COs9TD7I3zyVvvdZKfFE22ea2Ly0cxqkGAd5r9L6gxDnzJV4kUTtCufhEi+yH23xPB7YGbpzy
+KtV/mNiTsiIB0pcW53dnHLtDnXVYzZaGId7IjKDCGD/aBgrH3HJUzCXMn1CIPWvKFT1Qq/12DCa
U1rRN4uJZ866J0WscpwuHHacPfz+RD0HHNjs6zFhklb2VnPSMgOvtGPJvrL+wUq/f/4LobqCNBca
lKgYz8Iyd9sUymhtc4oeevPorDH4LK0Cb7wp/QOT+5XLjxUb8CUa7JYSDs0952+d7ZlrUukL3wRz
C4BB4VWJmf15z1iHbKo6lgWur8Lcd0rnS4aJu1yEt/dqwdXwKMLkG3p4CFRzTpuisvOqKWIVzTTx
ThPje9S7v3vmHMpSibwRdR1Pwz+thMZrq1ObGk0jUAiBDnH+Fknt3h0FHdWTCfRhIJl0goYonhUb
mMLIY38EDeKgjWvVt+ujO5lFAR41GZCqzrPqQsihUapCPVEtMJ65tr29l3836+O5/fj7sxsUD0vc
3xS/D9BNAdZB6GSMIIsJmChOmLgP89LYsqH/BcLbb3jRvLWt3FAFRRpNVj5026JAauZGjM5JQvLM
TchDBy71LNLvMkc8UO7irJDuWMiGB6rOnoGf/Cri2Ccx3ULUJ4TU0hP06FUw66q+G4swQh2uJwKY
HuulBfobb+0UvfT+pWqtu3wwfUvRfa3X7nPOt7g5VyrgZJoXnW8I6hUuEHYTn/QcG+lWlpNZ+YAN
p0l+lrnD9kPdkWMlNA5xLaI9glwj5V4rSH0GJ+gvRenbpzHOXQt8xNvIOsofQ8ImjdDUyY9uZFWB
RZ1fLW1RM+3ZuHIarh3k75854cltdGrmZSXFYLVtFKV1HJ1vrfMtDm47CJDRVxsChkpAApGi4RpD
kwP/fpEx2k0+JmPdmccK5MJ+kzqhmY3fOgbWb20IMSiVeloTB02EHmqlbyyj3JutngZ9U+142r+N
AKZ1os8CoEAfFNvZCSO7q6p2h58Laoz0qHntO5gw9dsRfIK9K58rB1J5o8ADvHXis9r3+R7M8Ji+
Kox3AhWCGJTqniQtpDnjQ1m4D00NhkJRt0eW1Kgap01o1V2IAcBtpo/sT6w31K+gxRG0oH3yqA04
YBUNW0Gd1yrrM4z1iFMiKlD0a12oaMU9mZKPVG90b4D2u8dc2e2aFBO9UGknHneKIRQg7grSPA+I
rfxxKFSMDG3jpJWfyRokE0rj2RzEs6CfS718TPtNhHpx44Gz8rtwrAOv+tfUdIOhcnYGbc6m1h3N
LAt0PXns+2QnInVn9O59BJh6mnV7wAFfQci/SwzrjqH03hQskJ0M8qHYQBngWIruLqubr3bU7qQZ
H2RSbCBtF8r+e11rwdCZIbeVI+a3EJcHN8TgJ+g1xrt6tL9qVvRYJBx9Y7dVg1xah7hVUYVshjej
Ul9rfQhQLz1ZJQmbwfXTvjhV+ZDsSoUHOndESBJ4gkPCJDV/YrB0r8Y98ys3i/1KgkVdjEWyqbU4
9VwlPUk9Q8VxyB5T0QV6b/xUKtPeGJjwCyA0l3jDUP3QY7vdN2m2tRhGp1HPsmjtu/oY5KwwtmA4
3Bl2qQQdeLT8xFGqIHKityxN2n3RulpgNyoQJPYQOAYK87mBtIrF9IfoS2djReYKRcrCEYSsKeR5
wL+HYt0cel9WtTZ0OTePhuL+0Or6NeErh/xvu+hjVLIuTfytXFwcQrxkir4TzDyqbqeeIgNU1jVe
2a+jUlejb+cuYpOpB5q6iVDAHoMzb8lOTTM1bMs/YIjfVsCgQb0vEu9NE/RwKnD0duiK6o11KtVW
BJEVVPrIQzBryQB4bPmSZ1p3yDG3tXLnXCcjKGxiaBagfpRRr8AwaZSogEZo4mhZ1O/EqcMMZ0uf
nDhZ2bXryPXR0CztrQlIt3pdImmTd7Xyjs5Y8vlKx6UJwKQ+BkdmDlzBE3rim/Vl9pU2m6b/dDHl
o4nZDU2rAnnHtF15GUpwOig/1LX00Lm+9OBeKJmDvJdgfGj+QEjrgkYgrzOPVmtDcbGQ7RZU7k9V
B46sBAosqevrLssDqcph42op2RAq+6BVlV+gewBzHwuiPCnDGNxekvPCgzLKdDnuuJI/Klb1jYk2
SKNq2ElRFIiwcXLIenBIjaJvQtqBcieXzbMAw9TOUjK/jZTvakMfBkU9a87wWEr9QRkrKH4bh3QY
8qMgvMTU8/houVXIQYtOcAEwanyL8uKHWyavRVyaXlZSzdfaFkmDK96qjP8wtf5AVHocDS1IOT3a
Bd3Fg/ShR6Z7DkiDxz79geYNUhnTPKRo7m3GGOpaBSGHHljOvDO+qqOJu6zxDa77attujISj0AXs
GMQB7nE079JMPmmFbnpD5h5QmH26fSVfv1/xsQAEwFyyjg7EvPqeFA6Y7VNuHc0eetDUbqhH2fjI
SPpYq4oXWdZKpe069cWTHAIjqMODiATPlI9ODubPuuQQQzy6sioqL0mcaD9C4uppyF2wfqRphJOV
jP2x6sY1Hm5r+vGPkQ8xGmS2QAaDNvMKX+EQtC9sqGsfE6hRHRq9bZ7tsi93rG90n6O6tOWMJ8/o
aSrT0Iz1swDwag+AD3moYlXfY7SgnWg+nJeiVs1Dm/Y5aKFoYXimnbjbTjQp9SyXpU9jVYgwj82f
dUviJzbWNPcJheS7yFT+iBe+GZpFTDDeoejqC6G6+quLSgo/6HEN4xx80UwJRCZG275Hqtlv3Np2
n52IIACNCthE22Y42LKLDkZH+X3jJCkIGtMmQIm5vxu1xoYnR31oNVp6zzpBgRTM7S8dj8avUWQN
z7yiiNjIg9810nWbHp7pp+CAj7wmsZQSQHkr9rOIt2ENaOg2N6u1musUMWcfAwFiGgPQUT+Gcu7M
EzJjwCvZ4Ue9g+gnScLG5L7T6BCK1v3SbDZyiB7TUl9JQhcc0MLrBw9XiKWgHDYF+ovbz+lsxUlJ
OhxrgHhY+qdOn5N+VyRoIzpqUJtvtw/YwgWFJzL8DRVFPGjnnUS8VxzusHHEvQGywDMvd5l+b6zF
9eusAa1gRFyA9qbIOweJNTZvaOxU4zFrHsbq/Hn44STiiFFQCPdCtHkOfhpA1NU3EJo5lu5QgiHI
UDyNxa+qhaGyz28XrihI96GpDXj17ILSM1LaItbFURNPDtnA6YR9P6zB0ZY+yqWVWRCCV2hQj8dZ
svXUAwPBttC/91PZ33y+vZyFrAG4vX+WM6v4KE2Sj7UKQ2r9Bw+Iqr5X1df/zcTkGhf+LIgjzJzA
RA7NCDFxWyvD54hFUcjF55+esBPofYKGfjTR50ak9eW0XR3CG3gakrem9zsgDdLt7cUsfBgTdVTY
QakabJSzLItqgsm+1vgxN23+Oy1Vuc0xjnlOM52EGrq7a2QCywZR8cdzd7oJZ0sr6ro1GLX4MS7i
oOP5nYFlVUAuRGKN4Gv6qVm8A3gMuG2CkjSmyKY/5eJDqaY0xhI33ZF3FtlBclhuK0qb32Uysdv2
0J+yxTCu1VIXIgMmCadqHcAT1/LkeiRy1igFP5pG24TtqKobbo/Kyndb8PNJPBIsI4CqQuFvdmxN
vWWO61J+1IYWQj1izFHPibVwZPoaNOOvYtF8H4G2QfaAgh3QZDMfgZBw7DhgYTsmkmcnXhq1p1m5
cmZW031JqNR/5WMvjyBGiU+tlMpbluQpaHusAXCzsvreSyfdg9i4CGmUSL8jIgrKzokfXe7iOV5D
Dxr8nrmnT2raVmkS5sd9WYQFaBo8USTljojexeRW3WwEL5xgaGV8wIXPfOqCIgwX53CXiO5XTw0O
tKOCM8PqJhxFDZUxgdcmhwAURrTaQMc97Y2WCFvoQYEEJE+RhYjYA97Pp5kZbwxhondR2O4u1XtE
XpmQAMzi5o5VGCSzMqN4JaX+ronefHeFhGgs7fuJ6YXtiTZEYZr0zTarmvysVgzikQy9kneg4JVj
4YAq29O1jDq+1XbDQ59FQ7VS51xyC7gE2MsmBs6rehItYyJVTJccjV6NjkNddz/yqGoPWl+PK7W2
hWwCZXWU2ABct1HHnR1k2UZUT3g+HDuFVRsJVslzDiW7c6OAgEG3FT2M+ro42KSI3vEMTf7FSiGv
hYoXbnuw/cwCfd7lCpC37XB0tPFXy0odHwcTnHGxBjhfiCIfHryzdTKtSHSzwVWcRF6UgRs9cPjD
mJ35GmPUQmQEVS66IRgNQ4drnp5ZtWigaK/z4yAf0LaDCNF9Zbxqyu/bEX8pHUNyBCovxwACfF7v
GDOlcIQd8aNV234UG6VXjuU3W+S/1NyAJrFbvkhmRJ9PM6D8A5sWBAIASZ3tYlIMmOKC9PCxT4DK
iM/S/BFruS/L/LOGANrFI8eGY0wixPNgBbC4azVDk50hyGdUz1H/rQIExP5+exOvvhWsgLIXCFR0
SyYuhY9XixZh8i23zPTMOfjjBrCka17k2ABupSt+vmjJwDsRqwEYef65spwa6JJE6Tkz9T18cWvw
2mNFvS8s5+72oq5uLiwKNM1Al6AQhrmH2Tdi3JSD1VjZeSzv7Q2VK0nNVWzCz0P/CSM10Du9LrSN
hJKoBG7z3CrVprHzryMqklYnV2AYf5t6H66ryQ7Y1dDys8m1aoJwVZQkRJueXb0MdLoxKpSQn9L8
GLFHTIxl/ROthIe2DNSjH2uyllBfxYu/5oH5n4DQ18BYkBbnZa/26bkZ7Kl2/USF8oOpXZBFdC8x
qHb7oy3uKl5t/zU3y0alyGiRmF16zokJMt3c18xvyafHJGZrmrm7aoihNEeenquh82x973Yr52lh
FfA6HVqN4MVDFJylGHEC3IIxYBVNavhuqfml8VLWu9tbteDfMGJr0MrD7NBVgFVyO2E63qJnrfge
WS9rWIGFDw9cFrSIcBlBwGF+fOB3aoO0JTtTFcUABb3I+yqGSoZLLSvICmg5us4QBbfXtLhxBHEB
Ex/TQO7sywylE8tBQ3gYXdUnTgPd0x0YPz8fhGwVcNEJaI99m+POLLNRqIglvr+eeMx4qMRL1o1I
Zla+0NXdhMsPViZgKv5/rVdXJqBrM+383P9F6jlC3fQUJDzqYDyDnKnxBkxQ+kZGze3tbZyPtgOd
CsvQF3cIKvXTn/AxoCtNA0wnhrLPepOEmmJs0cPeKDW4S0m34zV9b03zmFsygATDgbA/t81ff0WU
EqAZChAh+H+A7PtoXR31wmFqWp/Vh074IOGOPw0imbTd/rEw70RXRC0NasECmrrmY9801ZvICV9z
lMWF/C34IcSjRDxbSJvFkZ5AsvMsQFv8W7B3y3m4vVXXhxjDWtPthCcdmHbmkA7O3AKiCRU9G5kL
YscB1MAqBQ3qbSsL/gAzE8fOpFOKusjsfaULkuWt1tKzWhSnSCWBQL2sdl/07LnKjIMjtSDRrGCs
0APsy5VDfbVGwEiAJsF/8LhbAHwMliObTJPQiOfursuUboPOdvfZBH5mZforLp7HSlbHWulIea6i
bToC/yCzoBydsCl3dbE1ZO/h8ry9rVfJDEyiygQcCyrSGFObuUcj4w6cNJV6trmIDhUefOdSRFlA
gM8MXL3NVpxl0R5BaQv5DJgQ5mU0163A59xG8izaMvUHaoZ2VR5cmv1i5Zo0+ZXrT2u7sDXbTqhN
6nrkJmAHo/Ls6N2Wt+LRkmuK8ctmcEWqQPmRK1S9QmO05xGIzkUzEk+2YNAXTuU17bCSWCzsHcgW
QPkO5TDgdeazEoZoNDlGo3LWyUHS17w96f1bl31WhxWIbehn4l6B6jqqQgBSf3RDvYESMDAqylmt
yaOtC0/mGJmQ95VZe0bZ+hnXqqBthXlIlKi742idhw5X1orjV1fP9Gfg5gG4GpLYV7RoihhrADFK
5SyZ5qlxGNchTyPQmjyB+A9cTZvbJ2HhM8IcUgVtunSutFFy01LAAYBVp8U+c/Ykemb9yktoxcR8
utBtUsU0IqYgHzkp+Tdibbs1HN9CoLpcxVzZocAcNqpcg3Iuis1QbfJPCkX9xzf+2aW/UiMXIcpJ
a5zZFrvE89oDYhY8I4VHhpfb32Lp0yOpAbgS9QxUmmax3lDrUikVJzr3+q/EKXzN/TL0O+iSuqPE
e3+N9HNp01C3mxi6QGR5xTcGTQCII7okOg/ye+pqOLp8JV2b8zD93bdLE9OKL/ZtVDhlJIMJirLo
wSr1lxyTh0NmJmeloOVdNwqIyPZ120IJRILoNM5BdDO+6cIMFIqyQKQ/1qnVedJhNLi920tuiVqs
Qwi0v5Djzc57q2fUiKMoOhfyvrYPUqAV7K4VbaYf+fAGxGlGvJ/uGOAykfd83AAQPRljN6rOeUSp
Yfc1utfXKHbQw7xtY84xxROoQnZAZ5yJcLTzWKAEW3F19Cl0lTGsjGJfKegvmtnuhjv68K22mjrs
hG7vOLATAZ503zE/z4APin93SAsDrQPbjAokrm82bhbw0uT7Gib2BK3wO2iosF1ccQUVS45aZE9s
vlXUrt5qJU54zHOVeY7KLA+8kcnOTHGvouGaeuOETc5Br3vXF7TxiZGqXmSmP2wOuWLBeIWqqGkF
HVA3BZikgo45SmCkBiZI/UbDhJj6OKAr7Yy8hsaYSEBU5vqlWrSYDogVb4xr2+vbCgeUD+Skp4YF
fWKt86imU68EduAwZFp5IIM93KkYKdxmrlUf0t4tfUDGlaNSpd+gawZMa+2I8lvHBWq6Ii1qSG5q
I+a+x1bZNpL2IdczM+zzhH7JYk2/w/yl/VrGib5F2xuSYAz8gBBlTPdVbRWYV1T6veIomaeW6Xjf
2eCqTxIbkAJOAfhkZrZNFfslSQt9Hw12FI7ErvaG7DJIyJrtlpUqDd0EQxAJqjtBp6cWUDtdccZs
UQTOO7PwkUVjP0urDyoFF3GUc/CqW3q1GTAcu+ltRQTSgRiREPFwqPvE2Kc6UDMx0/I7QSIaolWA
xkQC+Tvw/7i7shAkGF0j8UcKxWOBIVsvAfP+gY4twwdiwwEa0KUnjMHaqlJlXx1lKnZndnRu7Sza
DKhLnTvbTkGtPqRegW4HWHKAljBUxdkYZnTSo74IuygHWh04PV9LVPX59vm+egYDajB1PtAEAfIa
+cPHo1dYbtOlTmudBbBvSeRAYnzcKnZ04BFamUW+Okq0EFBgEGecwCQmLmdPN03rY9HL3jpnqeMV
ivxqKOpRuOaf2+taNDMVsFChRedl/iJQ6ZjhXRJZZ2I0iqdo5Bsjeg9ZM5Pe3ba0GLyQF+ggiZow
37P7qDCSlPeR5Zx1zfLtBPDkQSvBk45HNyOvt20t3X0GmsyAyaMNeNVpTB2TItOLo7MrKsdDKL03
ivyoEAHwn1NjsigPtMJdmd5fjJxob6PWCGD+VWpJi5RhXrmPzuSHQ70qvL2ktV//P9LOa9dtbOnW
T0SAOdySSitKclh2+4ZwZM6ZT38+ev+nt0QRIux90Y1uLIClmWrWrBo1xqzWXCrWmAkZX9cz+l4A
ZWrNSiZzYYszX1CS05DBCOZbHCxhbI1a7x6lJH70FH8fF+EmtbST6xO0CoG+siGWRsRblPQLlQ4a
e2Y73DS6cGwpJx2tMfnZ5P62DIO/GBJVYJr5p8LADUB+IF3VtErnHtPAdWpVfDayyDakH4VWb33B
+lNUHNczXGHS1M7AW3COSqYByw2TTLKOkkzbM33skRbu4nENXb1wZK/MzMKgMOzaeGjhSRyNYwDb
pdA9EJethNlLm+FyLLNQo06UDrgJRqTkmHUPSW4r/XMO5rZaAaouHdULQ79hgBdBHfTgY9+aGFKa
fWecu+ydjmpV5iv2mP/6U4Gi3yHkpbWZExpR4yoDBE6PSmt9VIQQfePhyf1TZb3/mNEmkhxoPHB4
s61NDxVxTNxbx2FEjP4E+EgQHu77gyV3OjHTwSBoUC+cO274VXLVHGVG4rlOK7o2OCwzCx2aAe4b
mlZ6HnRSpYGBA2CffqPf7moFGC/Ds44CcMPuV0CcpQSPpYtINLEg3RgA/v43i9PQL7aEDBF04/pY
tKpil2fw4+TnXvvSWNTxsoMv5zS1rNU3FrfhxSin83BhU++IZcsBm4WaOFGaEF696RYo+zzZVXHh
dP0aCfXiApIMA8w1cSfOSZQGqu6i5/vukQhslKKNpwEzd/8Jg+/3Z3PRDqjiqQ7BZpnz/A1t7UUU
qKyjXOnQF0LDkH/xrGrn1isnecmfT7cHu5HaOdib6ylEKCQChOhax7ykn9DcBk3h3B/Kbf4SD0uf
FXA/biPqA5NrvFglCvYx8p69foR/55gW6j4x9Q9F17NM2rsqHLZAe2I7rfzCLgJ/b4XKj/u/YMH3
UvAgDjR1qnHaPH0kRJ2nSUGiH6XBqOyk9TJnGEMw/YUwrlz4Cx4YU3QTohECBHpeeImiSoQrOtKP
uvBp7A9ex0si0g+B/K1ZpX5YHBaOCvgk7ZjynPaqE4uoygZZP1ZhbRuusrMGY9cVa9moJTNQ0E1A
TWlSPpm5RWBTVZ6ZPjDspjpWotzaCg2TuxaxkP39dZKUBbfFRlGMSRgE4tP5Vpmg4WKgddqxhFfx
PAhG44DQkWw0HOjgedXa1sn7dwK1Ar9ARgiufkG3MlQ3yvxnIrbZJ9po+sKW61I6wFah2IWWlKDA
JfVcRF73RFDZ74QCqR89TDrHi7t8tIkNa0eDyHjDr/o5RBI4Eqls33tt1m/oWUofuqLJHwI/1u3K
KvW9rnrWs1+gOqNqbeUAV4K5JBDS4tUTLAXJEZ+eFS8ZHD0wItJ2o7Z35do/ojEabYeu9rZy7pfE
glm79ZKxRStH094lpauj1Vnqdimq7SbPfLTxYIN3RrUZX7yw+5Ym/AIzMLzHDky3U3ElAtYW3UOn
9tEjbcpQCkjIbXZeae3zQlRe6rYyn4Oi/eB1Yr/vM+40TwvNJxME0d733MyhSaN/8uKoJvj16AMJ
vcOo7kJgBJlUPGlkZwLcQpNuA5r9eZyaxmNOQewAYqPdh+B7nqR8FI+DoQ7npOysD1Rc5KfK08St
IIipHcqRaKu9IsKx3Rs/U5cBRaUyPvoAkzZxXqFP3jFVdJ5YH6KyJvkzxNU+Tt18Z4LYcowWjmX+
a7SVqPGcJg+aTazUKQh6xbN5zHm2Ylb0SHkKjcJ1MTitWsub2OC5YLgjShmymDpSFqJHR+/gr6Y3
hH3qBrojKoH5mMBx89IWmvpYlHGHpD3oIA86r+eiRBDQVUPhELWd9Bb5yAvwKOmRhGxN6WMal+6K
K164zag40voBsA2U+RzI0WlmriaVrh1Bpm3T+KPQ/Gx7pIYj+He6b3m1ViS+ZSnheXxpcHZlK76m
CoKpafT4HMvkn175lrqvgX/QlDPpTlRsRqddg2oteZNLm7Mrm6jNMxsBm7TSeO0GqVptTZ1+4UqD
kJdTN1V2gAjOTARhAzOB5hrEPvWm5YHs5iuOamkQdEnCSqGSj7pBEEWeTDMQ2/nYKj8kFAdQowXJ
tyaZNtcvmwJSC5lnan5Tv+QNcWYvIz3I7Wkco1QTdm6bZ4cyh2RLaLJvfdOoiMIoyqdY1UNngNrb
0Tqx3MRlCAQuMvINI6jOYVKbK6iWxdHTlU0lxpjoqWcXgtZFcty7zC/izZnYOgVeuvZWooYlI7BC
AQSH6kAx5xlNoYmF0Kta7egVv1pv49Ubq/h5/7pZ2ieXJmbPijyPa6W3MKE9V2ZsB/0a/mvaaLMg
HNwNI1BIQ912G3Shi4KwHmsUbrN/9M4dHTfrB+j4xTetrIjIw7Um26VZo2me1zOAMLDnswdgHmlx
2kfTjimMX2DgvGeUCcKtEkEhvjJ5S94K0lhQLPToU9ScmfLIJUf+OJpHzwyLjd/Rz9W0xSexiWVH
DIwfdPAkGxdE/9YsOoXejhDByTScWLFgBBwt1XvVGy2xqXKEzhhkwa6URuE5IFCk5gVpYjvAFJsk
kfggmKFiG0VJkj7UM1KYVu9kQSI9ZDk982Qr9SdPr/S9FfTelh6b9C2AumyrC0KzU+F/TmoN9iCy
vJsmzfh/XlykRaMe2CuIXJKpPUnJXt1yqwCQRlt6o9IKyjXQchdXEG2bJSwi9+dvZfrmNBd6LytD
7Erm0eg0+KDcT11bbALkwm0AQ/tyaB0pRbbhvtHF7QHVnILWEkymc1hnpmR6TT8yRtvhecizNyB2
H7zQMlbsLJ2siTD1/9uZBn8R8VueWPTpCAq3IyuAWKutjtbK/C08kCB7/a+J2faTrZgOaZKgR3jP
5Pip0tjl6nufcOx/mrLfXf4XQzHojUrVkqF4xVujo8EwfMzaFb713yH03FFcDGb+QClUaYiJPc1j
jqK0FqQfYl2wZbV6bargR5Tq7xltAQuKeoiU4CUMRVvL6s2g5SsRyPL+4F4AP6AATpv+fjFYoUoH
3puVeWyF2BFoeUzodIdkZHt/ThcDj6kpCu+OyBip3ms7Wu+nUSx05lGM3I0LuVKcaXYrqQd1UP4p
NfVHHdJPPnYPxhg83Le9NESiAqKDCZZ5Q6dbi6nS5nE8racjwMrK3nz3NxbA+8IjBSpiHn7IZTYm
mZWbRz19FbuEOXyXVl/u21g6YMQecDUQhNCSNQtxRLcWW4Jb41i6NIvuam9llm5ZIwk9Lg3MTrAm
WHlp1gO5yuI1FP5JzAbqhYNmPIvRq+luGzJ9nXXomtZutJcmf+mj2m66H/dHubhPLn/F7JAXCV2N
/cgwxeRVRCgg9E1HULdRBlEPStP+T8mF/+jXfasrc6vOOrGjXgZsxS1wNJLs2MX6WxWbK05leWAA
tgnfeO/eIMeKxEf/wA+NY9hHx6IYnswcwIKaoQVeup+1IP7Ks/t9XbrfQ9lcmdXfyKa5t5kqR3BK
Txn8+Sn3DdGtNCkjPm6UQnRqI44cY3SrB7NRm4Ne5IGjm176MQ4G91j5vFnpy0pRBoHfQna91BZy
4TvSP6xA1LabwHP9g9TKBpTlfbeJByPZ5pb8dRhKnTqyZW0bSw9tvxDFt1bXgLMA+99Fg9mjEKSU
CfpWgK/vr6GyeMwpjAA0BMgD+dm1h0nNCsySbxhHOcJRNr/0Skif206XD4acS7ssTCKnyWBzKMaM
2L0uzV2eyBlv7cFiPwvJ2SAxtk/8pj13MJJQwBwNWsmjQNsijgwl0eAmlk2hwj14hEc4El187Hu3
3EtkGxyAlYIDnqF45JGuPltJwOMUprST6zbZNhcK5bnQKKTG+lC8WeWKe/h9YcyXGA55YIk63Tc3
kB6vriH0jyuSsSn5iML6Vg7S51EDyFxn74w6oj7pnkWzPpL6OEtCCShNgap99NCBHkmDKJ8TMXqo
lbC1C7V49s1ffhsAVFfWTsLiYSOdShw+UZrJs3WCpqMaSwKQI+K2W0VrtrpyuL8VlnfCfy1Mv+Di
TgtqNR00ideK2ASbJKo2QgKrQPrnZURLh3STSYeF+gbkofk+hOOmbBzNvPggJ9njaMgrJpadxn9t
zJ9EeSfJZdpoxjFrBDQWdXKm+vjTRI/A7qP2qErhtu+Fx7RNt8jS/nN/GpfirYsBWrPHklqrVhJy
yI89jPee8tnQzxmZNbjM/zc7s3z0WIDzk2IGWZhOi/ZI/ZoVG3mN0n/pZfa7AUSiign8Z9o0F5sC
bTjoo4vUPDZv2Qj+hdp2YSsazKwrwcDi/p46Tf7P0CzFAjocDSqQ8cdRdRTWyVxxdGvfnwUCfqlX
UCPx/c/QDEz4l5Uwe+n7E8Mrr3xelKgrXE+Ua450N0WZeZRKF84iC7pqIfqLqJO2JXAxILCowc62
lqT2vuKh5XhMq42YvPM+1+lfrAKv4onpbSoo67PlFnLf8/VWMciUowmXwfgxiaP/zVRR34CHHO9+
070OJKbispcw0qaHUYG1YY3ofnExoLGeKKypZcxJSuXID+QksngmeNlOqb66nrkyhqVzMcWTE2xm
etrPAi6xECEIynzr6IkHS/5GHL0No0e1HA+Rt+LOlvzyhanf3u7iCPqweUVUuai2ei+SkdpVY9fK
+/vOZHHCqNKB8p6SafPSRWGJmYkGl3U0xOFEyfU01Mb5L0wYcElQ2FLINs42r1XpgydprXn0RRJz
pT0Ga4XVxUFcWJCvj2AUjkZcejyW8sSpAvsv0L/oylObo3MWEOQcnuiPTRclLnkcEi19+7MMUGrY
35+jxV2FvBBtH/QG3WBU3FzqJD1xMVHQ6B7FFvdGF4sbKclEpywbeW/IsH3eN7q4v0wD3zuVv8G2
Xk9bq9VeqsRTJzBUiq32lLVPvbnyVLi5FBVapikFI0zAS48K2bWNuA9VxRfC6OyJgoRWdvNOopSh
RPFXFT2GPxzPb1uU+SYE5O2z0kx9oxGFNDojQ/JiDOqHQE02hpL+uG/mZq1mZmYPv6g3h0Svsuis
6TwtPZnaFFx9nrCNohT/v7tv7WaRZtZm/kYSU6HXVAaV6zSxQNmWUwQO9JVw+L6VW26t2PCSOEui
s9A+md5OLI+ZsYJZWjMxcwOmpv+fCaM8yN2++iGvkVVME38V0l9NFe1113stL5Oy5kUandGdf+59
iTd5Ab2adlYk92h43ftKllfmbXl7T9jwiWGNIObapO4jhBFafXQuUafx91G286mA6ive4ca/TQNT
KXJM0JtJMObaiqLonWAWYnS2hM/Rycw+3d9ii4PA90DwMbm5OaKep25jZX4endtcjmwJATKqrYe+
GfZmmT78b7Zma9SntZnoQxWdDYW69QExyE7bFuPKzbl4RC9GNJuwwjfzIU4YkeFaIYxN/aYu1ed2
NB9w5E/tMA4rUcHiFGq0kwIB0G6zTQksV4NYevHZbx/j6Jzkg1MaAlJKK7H/4k6YenyAiyx0siME
WutykcRns3+QgsMfNwROG40QFi4mnppkBq43Gk3yYxH75rSdv4rCOyX/3oZvf7EBqApCmaPKt3kd
N88rSj6MoE6cUXsIY7tNDvDb3reyOE/0JoN84q1JAvV6IJmnxK03rUedeD+5Q7eZoH2/b2JxyekY
J1g2uXHmTG2CG1hBZITxORqcDI0CyFAk8N8rG2vBp8EvRGkSyh8a1OeZqDiVXVFo3PAsNcUDo5XJ
xNSlXXTggnrzxUiFtyEkKXF/bNOlMvOkV1ansV9EnlkWx7rhedEZ9MZrBkYf5+GoWvO+Ssdfci98
FfJml/ndnz5z0GudmNu5vYE4K/NVS3MNCKgZRWfTfCrzyK68J71bKzku3EOwwmlE8LCBTcwr12Pz
egKPxJSjc6Hsx/EVtGywRtO0sPtgf6BHju1BaXOeWsvrJk5z1HvPcexUAAT+fHNffX52Ss00zSPZ
5fMj7SLeY2H8uZMB6cv8U7oGESNO3vVi9evWH+JUhUG/VuAJdtKVQGBpdi4/P4ufmhy68l7n816y
jcOPvZGv7N6Fk6mqoAHgWYC2kebj69/vmbIrW6EanOnKtM2M9h7ZPwwoDfXF+DemiNfpksWn3bSs
BvQMFTIlmLOh+naRwpEl/xJhKOrBL98/kkuOgG7cqd0drMONtpAbhaWY+k1wbrTsrMT6Qayh0hys
ylZz4T/0y1214quXjgonm6GJk7+eRzcj9DbQTOXBWQ7jU2/JT11VfuyQ170/tKUNwbsfV40hMmiz
21qSs9xUgzA4j8XZG1+VPz8uEEgg7oGyFYneOaK4HQM5Txu5P8vlzvwnqLf3f/0teJPewMvvy9fb
LTG7wgAm2Z/hnYo0bZerr70M/ZtpS8lja33wys8j/czKmoTjQpBDxoZXNUxwFpf1bNoSJAC6MFK6
cwIJrNZ9j5WnRHhAIjhfq3Ut7D3IDem4hD6HnMo8/WQkrZKKntedx+wsNE9DCNxq/AIneDF8ErM1
NOzCrsMaiXk8NNHUvO1cSaiqtILSnhPLfxFC/VSl2segXuN5Xth17GmSarxNp06K2bL1hTZqQlu3
OOkWveg3q1kJQtcMzNbHsmp5KFqqI8gqNtlOHTf3N97CPF0NYLJ/4aYraKo1dfq+mXzzhE0vbg3v
x30TCwt/ZWL6CRcmQtdMPGPspiF8ELtgAx4IV/Oqi/HWTJ/yVFwZ0sKWvrI3iztqt/Y7Te9bHjoQ
v8kpJaXB5hfsovpUmivGpvmZBTlwgVJeJ+aglWGemgisposzKW/PYfle20vthz+fu8vPz967TSOq
bmLw+YF2gggio42FgLTmVP6+SD7ft7W0FaDYoGAH0Ij+/Nk6eZYGQ1+RtWele4WKclOMb1DLrfjR
hWvVBLJtEdSgBoLIzfVmgEiPjuxSbs7Ql8Ox4nAHQ5iHCojZ7e8PZ2lleITohB64txsKQ8GMQoij
vebsI+MeqN/HlXtt5fvzlc9ToVV7L27O9amSNlG2uf/zl1bj4ufP++w7lOUir+bnK9pDED6N/WNV
rIRoC2sBNmSqXNKUAP3ILESrql6sDbpxzoH0yN0SK2BBXpM1ZM9vtNPsiGCGsh21cDp+5hnCIYoT
SUoogJpqa4f0I7jF59T95spvXfyRrtQ3/9DqtnHyfwqm4+u7SnI073B/Nm+HyjsOjkTggTJ8P7+7
5y98UF5ZaEeNfn1W+Q2x+hD66Cx8zbI/jkrp7YfZgoQ7Ikc4huvdzW/IYoH+EY4rxHAZObY1hofb
XXdtYXZ+ejnPrGKy4OegsO08Wtl2i9+HiIaQAE3nmzS1kBpFJoZydQ7eYODvs6/31+F2V/PzmZvf
e+E2CJCLuGxzMawJBg9q4NCtmbR/eu55dErkicVJR5xn02xXt2E9uBp0rCeAii1KNFQ374/hZoom
AxYPTAo3oMnmfjJ3PVGM1cg9xc9ol3C/3P/8zRTNPj9t5YutSoN5MrQan0drTGoqOxR+eNpKAm1t
CLM5qpoABnM3dE9uo6BYHIENWfHzSxaATHPoSTre0hlbSuUJitdYp2z46prbxI//YpouDUxRx8U0
6ZllJLJVg/QoM3FXVpRk4QZUn3P40Fdma2lF8JIGzebUnlj8a1OpIvQh8trWSZVeJPRLCil2umEl
bbE0YVMPGhsKDijKKddGBlhMVa/IhVNgNP62kdrsKU6FdOVwLA2F9CyIOY2RSHNf3CZR1HQ0f5/N
pj+rlvdkdMpequLNn+/hie8ZnhuMwVd8PZgAVFvSBbJ7Ihl4struNRQ720rX1A9vvDpHBQOaBiBk
4hmdRnuxB3I5NwT0X92T0pfEkp2j1cErAHGUPdKVC2RpeQBx0S4lwf6JY7w2FcMu4raR5Z3TNBXf
x6KnftRc649hOgzo0sqUUrsYkDJKQ9K1vn/eqNV3pfp+f1UWx/Db+yIMBZ5g9nW1KwakCkrvHA4A
JKzW0Dejl7rb+1aWFsUiBUcPIGKiRF7XY0BsZIhqeKHPlvyrGr4O+Zdc/NKn3/7YCklTOjY4klBu
z5/78aA1YW3G/tk0oKamf72W6RLLNnW4lp2ZVvYqfJmyiReWplm9WBMoxKNeFEP/XKG8a5TJuZWH
0EZh9luqBbtQNt4nufzjL0YHWQ6MiDLdgPP2xi4IdXlw2W0DhCwB6e1I24vDS2CstRfc6odOo7uw
NNvXOax2lVwa3rmGG3CjWHrshBCWbCtV0N4HgtzZ1YBUViCloxOKIKGzfPTtOC6ULRn4cs2rL2we
hkuNHzjqAu2BFdJd7IuVd84szSnSd8KY2or6j2L9uj/BC36QJksFWkG60GGTnl2AUj3IUk/p+oyS
lucoNDnsZYu2tzRH9+u+qelU3eyfC1OzGa5jU7fafPDO49CehGFInWyMkSCsXTsuR+iQLXscwXO2
a3RFixsXtjGYNXGPPE6vN24S5oPc0Xl2ijTaA8Yg/0XWfEpn0vimvYlD88V0S/XPr2WJWQXWQqER
Er6Zj+mLEDFpNffOaLHtE0gaxaTYuEBV70/q4j6xSJjxojB5Rc7WL8+URC103zvH/UAJaKik1whB
lm1TDIMTJYG5cm8uLeJU2KSmQM8PEKrrucwkpXV1VNpwN1b1mPDs3OnekL22zYvQb8Nim0o5NcKi
bw/3B7q0UblyJh0fQE1EBteG03ZMZT+WvLMCZaM/BJFd6ONWVb2VCV22w6v/txmwrNd24BjqCJvx
OLK2o1xTNt/qtaEsrRmB+b8mpr9fONJJp0ZXI88/F4CRC+97ZbxY2nNkfbg/Ywu3HPP1XzOzrVGT
dRD6XGCpfAEkYBx9hbHeuW9jcbYAh/xeEYBPs4gwNsVOaU0Tr2nW29F4KUdtmzT+ipXFkVxYka8n
rID2sBkk1kTJEHyIxjJ+SE11zeWujWW2tVFXHvN2cBmLB6XDABStzXgk11QH7k/a8nBoZpxIHxUi
3evhqG3rkS6d1r+3zp1Itsyv/pRkBscD5QdtnDKtVzfhbUEpFTKvzj2ZxIa2VKXJ1u+Go9HL4l+s
DVRz1NCnsdyQMOtGjhqUkfII9Pz3iaqjdCav+JylhZEh7RchTp9kxWcL4zf4G6HO3FNSDtamUocf
nTJ4Txbghz9NBDFtPAdohgb1CDJkdmQit1BTWuXdUzWxeShyqe0Rf3SIRXNHj801VPDSwIgkkIMB
EsxFPxtY2cet0pQ477Lf1Ulh6/qhpRpwf7etGZl244W3GVWhVoZiuiGgPdRfo/Ilaldu9iUTE5EW
NY2pJjS/hJQeyolBCvCZ7lb/6kY77eefj+HSwCx0GHhbIfnheecmSmUncVH3U3u9t7UmXQM4r41l
djhRq4k0N2MsIs7SgAtY+ymukbEv2uBcQrUNxewNPjHpUk3OCgISn9saydbqXP1FYmOKd/41Mbtj
8lbRkjHXhZMLN3rYkGFaw9Mu3WKXFmZnRfdKSfZ6BjFGu76TnGDMt6mbOkq/4i6XQo5LQ7PFH6Fp
luWCxU8sJ4se8/bVih+h2lBNG26hYA21s+SdIQwgBJz49ND9uT4vqWJSbhYYV2JnBQD9fi0nsGQA
eD5v58mn0bB9bUB2hZKugwoD2Q8p/75W/13aXHh9iwoGGaebiLBrtBb8tEYuIBc27ii/xvXHLFgj
cp0mfR7Mo4Q6Ebkis31DnNKw4nUQpMTUaZ60thuL+t4zFNqUBhi7+84f9nHQdiVMEmaywgewOIET
FAHFT/hh5oAQLRLjWtJj4aSiwzlKma2FK1tucQ55uUOLDznMTbAZhdx0XRkJp9zQk3Ofie5jHGbK
IanceMV3Lh2jiWuMSNmaCHxm/kavgzxt81E4afDPduJnVafDLfqH87tyDyzOmknOBmSFBaJ/tu2q
OhvpiWfbKf7WaDf+Gl547fuzc1O1o18mXi2cLO/ZQCmj+Hj/Dlj7/szfKLlGDGBMx6bbWG1oJ+Y/
9w1Ii3v6YoZmjqZ0K6uuJguB6UiJLQV2+CZ8R7/1u/T7n1bYCKpd/lJyesxthOLd9/d/weK2g7WX
3jReqSRzrj0DsuuDgiQpTrvZomOBKJy0JrS0YIJ0J+IBuAfQdjdlx1HqIRnzzdPQyLAPDo47KlD3
/bg/kGktZt7hysosYO9SKmqDKhgnGPreEivZZb13CiBOcryk+6ki8PQX9og7QFnCQcH+vp64QjTc
utQz8+Rq7s5qsoPWRnZKrsqhz/BBrqmt3je4sBl5AMNLSfcNpHdzEkcNia/U90vzZITd18FKNuJQ
fLpvYmmlgIiA3COwnohlZmPCj9fmmBknw32R/ffKcGyLlSLU0jJxE01B9cSpMY8/K7cbhzANrZMu
ZKGdxtKr4FfQpKnJJw2VLBJO4cP9Qd2yc9MXc2lymtiLaLSSlcItggCW8abbCxAveVq29RPztQN2
KfneTgjNvR/Wb01bHcWx33Z5/E4fEF2W4wfNLx+GfO11edvnOP0m6AcQzkJ/54bEpOr9UbE83hdK
573PheDcJdE2bJPH2oW/uM1/Sh4/rki7jeKvUcUt+BxI2yamOCSCubBnOxdtocgFU2GdlCau96ru
1g5SefneL7182yRF9pz74bcwttqVHXwLtJpGzZfpUMM6rXbXKxHGEVJBrmCdpLRRn0eSmIe+SsSX
AMW/Zwiqwn0GN9VzU/b5u6QvxW0Ntu1BSuqfK1ticRciA8A+BDrEHXj9Q3rdCOqgpM6nB4rmlFGl
2t6Yd88oJEsHCM3aL0kRRzZ8Ns2xrPzyOaWBd5MWpfrBreRs42Vh6rh5X+zhf/N62y+F4iUtvOjz
/R+6uFQXv3N2IBspV5QucK0TeA7f8fN8sOnl1D/WQ+c6ea37+64StY3lZ2trteQKtAvLs0MjFR0Z
gyZwT/WgbEwf+bNhI6wVvBcCEfnSyPQjLk5m73euHvcYmdqV5a1v7rLWGY0/hXFNu46NNUEDphzF
bNdFhtYIHaydp1JRd1Zb7vpgLSW6PFv/mpjjUTqgLimxr3nqxugtAdJNQ+m561ZD4CU7OtA6ajx0
q6ACeT1haWcKul771qn13nkVSc9e3XnNz/ubbumiwf8rcIcQbN+gOUMoueJRwl+mIQUAVHd76919
C0vrfmlhtrn0sRJlN8JCNh5y81Do35LvyhpR8NLZ0aEPmfhFYaGYo0YNK021MrbMk4jwYpkB2bC+
SM2PUU6gmc8cI9jeH9Ti2pAqom0JQTwYza7XBrZy1w070TrFtAlu9bjNCXZK5MFoMXDum/pdPpgH
OyDg/7U1818J2am8lDrr1KvmT81H6r3SX1RreMmSHHyNdkbb7avuytDSigdadjdDK596Q97d/x2L
66iTTDDh+aUZZPr7xflt/UpA9mFgpyCDWyKEoGjfo5ImbXqRku8j2qsrd/mawcmvXxgMwxKWJW1k
43wcldjO1K+BaBeH+6P6HebczC4abxPDKXtHnCGJUmi0ojCIrFPVGN0DfRtvYy5LsGH08UsbxdlW
rKJhUxa69lF3Y+UhTkbaFMc4d1p6E06Bj8bDGJjtwR+TZq/mRbmrlKZ1tNTqHAvM566LfHeTtYX8
zOWSIchh+SuDWLrhJpifTjYeBql5tBjWAoQfo+GeIiXcK/pB0w6aiD4y3Rhxu7k/YUurcmlrOokX
qyJ1QUFPgAVqJjPyd6YUu4dm8Pwfpp/VTt4Wa+KmSw7KIMmMXBJlKCAu1/aErJVCusTdU9/tpC/5
Wq/+4ufJxPDSB3IAA/z15zUhj9OsAqBjRk/6SYpO92drqewrA1KjT4vohUr9zFGYVS+1eaK6JyHw
hvc6hKnPg2GG9NEZECiU/td2dPUXYdCMk2mk5rdBEEUPQmupPRtJaKwEZYujRYFPBomOoqE+2+y1
56aIn5G2V/yNqDmRsLI5ltwwwT49aerExjbPpI8Q0dVa4ZN4FLIvhdu9pXm6rbPermiItssk/xW4
a8D6RZvUlhErpuJ0A0A3Wjmt85oN2QnPkNA26qe8SByh5V34tRD9lQz+kuM3psYOonnIAufv25wq
h2e4HDVlPI3y95BEAd1JK9O4uEwXRmYeX8x0Iag00z2J0MdmfmKv5eyXDJhAk3SLrNAEtrre9WnY
1UoTEIsNW0l5MLOVSVr7/PT3Cx/RSE1OTMSh8nvlF/y+Rypqm/sHa2kdLkcw/f3CRNFBRpl4mBik
o6U9et1ebVbO7tooZhfebzpI6Icp1ryK7fvSX/n82ghm15vXKEFoGB6OTRQfvcr9Mqbiq4Hk0f82
UTN/7btppQ0eZoJ07yobt3HgHfsLE3gUKjQSyL95ecaqEBv0WsM6DebGFA6tSQ1tJRZYXIsLE7NR
pHRR1lWFCZ9XkAJKZmUIS7capSUuGOTB4ceeuekk0sO+b1uciLh3PbL/u3L8UsQrqOVFK9DO0C8J
7oZI6nrTKmFipYZYcBk0jn9MVLt6n9Rr4eL0U+cBDejJf43MbrQGX9iCC3RPZZq++mpuF5Hy0vb9
e2Ln2i5MYvxmkjoZ+43XVE6cr0k1LEUjFz9gfsn0UyK1LvkBSUrSxyue+lR77lLlfez1KHNpf1FX
h7QCvZiJIJZxz1xBGFV9NMken+rApgteGB1FWNkei9tPQcEOQ2T/rOnvF94msmjYyDye5qVv7GKN
DiT02+4foqVrjG5BEkRcL8CIZjtwlAPAFLzQTiUMu2QkQuUjdV15Jxq19Og1UX0gW4hwWUHD7X3L
04a42TDwCECIgOI6edXrwSmoJye+iZ9L2/AzVbezGiqbvKdfLMq2FkLijmCMyBmEK55p8TSguoNe
+aQHO5fNrWplVIxmpLIPo8khFpCnrIir9z3yjQ7J8nJ3f5yL9mi9g/sfQDy15OtxSjWxWBiQhguU
D17wy7deY+9DmX+8b2Vp96MsSxWECIFO8NnxMwhX47iTzROot61E6NNBuph9DAsS/tIKlHnF1jwT
0ZJ+D4VQIS3dfIu9j51s52SKfBQ8in/uj2rpAFyMar47ZU/s9LbDUitvJNMpV5zW2ufl66WJulIX
ap71p9D82hWf/7inlKSQ9buNgBuKCHHmdwUYemRasMnYRLYX2W23/ZvZmdoU/vP92Zq3taCMssD3
pfSzi2pLEK4Vv5aChf+OgHTQ9QR5kul1XW6aJz17VfS95m5F9+H+IBYTtpc2Zn6g7A2Fd+SUQxG9
hyySNjKafzybPlaZ8M60uidJTd5JUatvslr+LKZr5AnTLM390KX92SYoK4WyKzfnqUW7ITY/JuPe
Kg27bV/zwrf97twNP+4P+ZZWctoYZOQngRPgP+IsDnbxBkGdxuZJEIug3ecoVpDuHYN3TemqPyye
nUcpbEkO54Hrv9TGMO6r0g2pl0SN7eX+53boogMtAMVRJ4+9bfMQ1WXf7Td+7H/KvETbC5lekqnp
+j+PJaixapDyQmvMjTHb0xDYqvrgqjwbOxJeyes241/GGv5u4WBSOJ56MqaW5Zu8mjiEitT6knHq
EM/8bMZf7i/AwrYmK08t0mIonJ5ZDDyW+gAVC9XC3Mvfa0HwddDECp2G5HDfzsIwrtb5/5F2ZT1y
6kz0FyGBsVleaXqbLcyaSV5QkpuwGsyO+fXfcaTvpptGjTJXipSHkai2XbbLVafOUX8/ub/rpkQP
3pQ6AetuBuF14crVsngQo1ldtVsC8D/HdfWVW1eRHanvVzvUJvdDCOWwck956YPWaiVUWBzNibXZ
0uMJDYhHnzlBxm/S7Ageqw/MFvgwlP6eIjlTq3YyW3FpVkafF05QueYxrJvX3nR+XDexdBfj4fmv
CfX3ExMNkXVd2YkT0FB4ev4Dia0NDW/b8eW6nQUHIy7yLmi0s5Qq1Oxkjrq0jBl4MQMUi9NNbjFt
DzmJEXy+Wr5yfi76ABoJXCWQgP9ns5aauAZQOHICIpp70fEdkiE3fR4/TTI/9uNfs0ypo8vRVc7b
Qrvn/AkfaZqZx9DSRKb3WKeH1WeEOvouTmOkBxT1I4h/5lQ2TKt1lrQ14tFOZj8lyrWb0uZu7o36
oO2N1iU3E8ogEwDGcMAK/a2HIgPOxKtSQ3pxIzSwqub6SsSzuJ5AA6OxlOGnsdlGzrWysXoLFeWJ
UGiHjTuI/dba03WnWdxfrhIiQTeBorE/d07NjtImbXI3sMES/tCKNR2Uhe/jBlcgGaSt0CY7c0pO
277SawRT+tcUmJ81poGlixzEVg6K+ygaKNHJ898vyoI0xuTiajDGTyyN/zHBrGflqe8k2kucA9hs
82ZL7P6pKsy7clqjUlgqeAO6xRTMBM3O6EA//wGkh2aVKC3AMyzHs817E4oYTfuccQV77nfQvdzE
hb3R7cfrC7dwqpzZnUUQE5RVhZY7sGvL724p34XhHMDvO4GJM13rTl00hrqBgaYlxSczC8nQ+zCW
0gYGpaWtdYxTCa7MeAp9ag9v7phaK8cLUaf6bEMCzQcyVojxAg4/b1WKKtLZnc1xlKG/+oWxOPqU
k854srlp/EomF4wFIFv83Fam4U8lIbWnI7q5R1Ec0943Rn0UXeLcOwlkqFNobh2rWO82QmsGT9S0
gzqIPnptndmbuKmHu5hNxuNI6wiMX22zsd3QhZI0nr7ITee4ohNje33xFrY2NHl1pI6Vrt4FK4Jr
ThHUnnGrJb3fQf9KL7eZ/ffXAWygZxzQdYCT5jujRCwYVg6uA6ezN5E77nj1iTXOyv25cBModWF0
RijgxQVxbq2H3VBViDbMqfaGmB7CiD6ghXMXZ4nmGba2Et0sbnjVoQe8P9IfF53Yk5PQhkSdqn5q
X/vEfLYScTtm/FFOpPFyHuM+Cj291rZJSp9y9685ohA5n9qfBSRZEf5WucNd1HY3fRbdtmyN5Wpp
t6H9EKEusET2Bcf/ELVTDSk4dCE3BbnRXFI/j2Xn7Csrc45mPNKVOV06oxH/oCauOkUvIOcJ6Xtq
xEgqGfoDAww0jdZK1msWZpOWi55qFe74wBx3xNqu3ZSLn1cy4QCQgSRwflPGI1SFirgEegDwWU12
3q/r23WpLI2VgCYZCAyQGpun3aSm1eXgjEBaFXsruul+2QVeiFvohNdyO3wP5VaUm9z2tS/XDavb
cX4OEiXVhc4W7LB5YEIgN9uWFZ6Juf7AwzfCXmhfggMCbOHl+zB979ZcTy3EhUGoNypmDVUjnF2n
UGgu9ZEj5ihSvkPJ4Y5o/KbkkHswIWvktVnIthpwVdeHubR+QLL9a1X9/SRCdusi5g0oLoKRGy9c
du+dQPH4uo3FqQRPOfTkUQO6yHoXUANMODpVAgpZwSwcvISnnjZ94e1jR5+6JvXl+OO6yaVTHiIh
oKZBg/dlb9JgJ71dxQwncHFLs71VH/P8AxfJiYl5VqxqmwGNwroTRGn63e2M51p3Jy8O7ZUCztIx
j+gGtWNsMEjaqr+frBDjCRUZ0N3BkIgfJhPHoofWom1aP40UcLpQUH1/ffIWPRGiCwircDQhbXpu
USCJAffvke+zwxF95a303dBJtmac8o3etvo2QuDlSxpWK3O6NFZUV5E6VdoWbN6HF+ZVKMlI48dw
OtZkM8Z+y/Z1drTzlQB/ye3Rao7UKcZ32SE19a0OXcA6fiTOZjBvKft7fBgCDEWOhuYLqKnMNnPh
sKbOZRI/0vJWy33XWtlSC/cUiPEgwADKJZVSmoW+oF8wox65gKDvx33U695osG0BZbY1btlFQzjY
kXEwbWSzZ76gHptG1Q9WEAoIlRvpUR+nI4CW+VqldWFF0KSAcAntasCvzmcsYRXVS71lQZdanmg9
V641/qufOjtgUTa08WAhgO2B9+/crWtAdIcpJSygbAgqM3sZtPqlzf+aMwhcDDhRUcJR8pMXaY2R
Zl07geQiSIdbhdrmf39iq8AE9BhEgdPnONOkMjhw6QkLehMqu/uyff7r3X/2/ZnrplEmCJvwfX3Y
ll95k22bOt06Tg0a885zmr/fiTboq4GJUUraF0oZLbGyCWzZNKCoiOJtv3KWXSpyYTlQS0OfDTB7
l7G4Bp0iIaKBBsbE9YcxnNwvTpE3Xkur/iYqccTYg1XfOQWeBCYvdBR9DXdfIju7dzoHNz40DPeV
a4137rBKbbfkksjkoDkHbUCKKOTcJQHqq/TJbmkAnYJnhGkHFpWlb2vhGrPKwsGKcrPqocWRhD7n
2TbmuZ6K0CpoYGa9ByMeQ2NojSeQkUBEIPWvu9DSoQEuXWxlFNwA45udTlPuSsElpwHRAmjv+Cbo
Vh36OpEPuCpDPQRwLRQUL1TDHadoaBRXLCDuc2xzj+j3k/6a0btSu+3WAsKltUIyCL4KAtnLHnER
Z6VVuTkLWDT00MADDwJLOsu3KvsDzcjIh/0xNUswOCFI3sC7jyNkfKbiybXWIrJFdwCN3u8q8GVM
gWRf7ww1Nt0AgcQtdWQCSWldHlMbYkh9D7061RWyshUXjUJcCw9WsLZddG5ZPO+cEamkAClHP8yj
bYYwnjp3kK2J0x/XPXAhhEG+EoE7GCtwqVDloadBE5KjRdY4LChI8YvGYlPYxbGvjTfqtN/kULyE
FZhYrttcchC8i0G4aAKyBZKOc5tQTZaDy+GN4MDeVDwwyMG0i5WttXRNKg1huDueRcCSnBspQg65
8YpR8J8+CNChWWIFVLU4CgqmVSA7EIDNsXUd2oTMMbJpIIivl7uKeMmaesXCewD1vD8mZqdeaiS1
DVE1GnQaWtC45mmJ7ffNr95+6AsgFaO9O75fX5vfeqPzy1/tKFWCQxAw50qC+nnTcRfXAJA57adp
7OObJM6sPTUq6jOBArploeliSid9M/VWc1s7XfNQl5Js4iz9KWwxBhmYnK14VwL4jYd6aO/F0IC/
gxOoIIM9Agzs13/00obBVkR+08XdcFHuoaw3a3tQv3ncangBmgcozsYoVa5hGxedCpmh33Ul4yJk
oX1aAD2M8zqqIBbJUUmilrUGBlwcjRKsQLkHj715gEf0kmh21dFg0j9LglPHdr2++k5qoOiND5AG
2mhFQsAK4TelMXO+TUiOHKY+TDTQp0+OfYT6/PWlWZoxAAXwSkG/GYjKZnu9yWMeaQRBkiaS1zob
HnJ9rVtm6RI9NTELV+MYbJ5aE9Igq8nkub0GFREclghht1HP/evjWcqlo6MB7PogLTfR0zKbMNPU
cshiAR4cNZG1KWXum1p7G6fFdujMr1pu3ie82pIieeum4u8ROuAQ0XEngMkTuL7ZSMXENWOoddgu
29qv67HZAqaBc5Qaw47lslq5HJaOOKRLoZqCdhcc1rPFE4y2bS4mG+V4w+sicz9Igk6OcX99Tpd8
BJvK/Z25B5e0+vvJHZSUhWk0VmMHVhWE2n3++IHPowVWJeoh1TVvlBgr045zMBAGVO4rv1ij917q
WABE7M/3Z7NkTI2d0RTfzznLmUfrlAfVJK1PTmpAPhxQBXNfaXpXbphO35tQT/HM5aE32LG2qXSe
73PC452dAS2QoV3Xp/rQv1t1nT7KbkRppgyzm1KW7iGqkDs0If37pczjNbyJ+pnzgx8lMEMln+Bl
8ypYBO2fCEadoHP5JptMr84fBdgrRye6oWjAu74oS5tWyRbiMQPw1yX0kqQ6qCslkAblgbpv8jbJ
H4l5uG5kwX9REMJzHMkt3GfzjBDIGA1DEJQXeP6cF4NHeizPGmxuzchsU+pR1vV5ikcRifmeTnvZ
o4zhroxkYYsAXQ3nRVSIAuUcxcatwiGNQAnR1ftXyBb4LI/XZEtWbMzzdGGEXvF6QrVuLMLnqJV3
Tja9Xl+QhVXHMAAAUFh3ECHN5spKWNTRGnOVx6+keGshQVy8JSuPncVxgEFaCVggMptn5TSr7lIQ
fWAcvUegk7RCtbT0ebxD8VoGUAb4zNkFEKEuNzl9bQVy9Arpl9ZKXLkQ9IGK6M/3Z2+ayigHgcyF
FfSi3BU2v+2b4WksuN+baExxpm/ob/iCltQVs2rq59sfroW3Lx7TYCtRP+vkECZRQ9wkrpygGba8
8PUjf9cqb2g2YbgS/i84ASKNfy3N/QwISSc28sYJ3Ep7jEPrOWTiEIGWICVrgLI1U7O1ss1QizMu
0LbPS3A3Mn9yhJdMSKzL79c9e8ErzgY1WzWjgK5PmeL0lMxPBISMV+KoxZHgNY14EO/qi2qsLPoK
nfQ4yrqU3VSg/tTtbdey+zHSPuIIJ5bULzlxhBFd2fqoDs2m/VYUhte7Pxw6+mAw88zmn3StOrA4
cSfmZrenE8ZlUlBA/nKLeLmtHgwrZ+fCAQ3pzD9TNzt0mB5y6UocOmV2kNaODJ/ztRhgbRCzzROl
Mq3xxMFFM0D9+julKxHSyhDm0GzcCL0dx5gk4b6O7KueUM/O12BsS71xpxM1h4nwqnbqRoJVw2xG
PN7EK6XTe+rUd31pPEPM+5k61U8RanuTJVsKFsOSrMmKLA9U1TTAiXjJkJYPESTuyGgDgOg+pJW9
j9zoixj0ld20Zkat54mPR1lsUrTPAisC3ZLMJT+o4aLoS1a20qIZirybAh6YF7zDhjsK4midHSTR
5zL5KqJfebKSFV48F4AjUVADw0UB5XwkaWwXVtwD6Rhr9wy8+xZDA1z6QvKX6+fbEqYBWec/hma7
KBNdO0AryQ5CWftVM24cJ9w0/adKSzwiP0f8se1srymLo/xrfQ7ctYgXdGSnUPNCue18jFZsZJ1I
AE4swvuJHxO6SdfYWxc38ImJmUNAHdZKyhYmmtpj/T6u/j5owBCQTlaYRzj27CIycxBzRxFikiS0
v4i0/0zMNfrp5RVCTKKsKOmU2TSxJhaGmRMriPQvUQQtPU1U7aYpQJpmJQ3oPKC3astPvNSO/dTu
RrAlXPeRRV9EwI3xqTBiLgKRkwTPC5baQVd5FfOt9xyAg3IlelgIj/A4+WNkNpOh0AtbozAyQOQE
XbO9+N5qtPhctvbwpLl6962YomGbyqYF7j+cVp7gi2USnE+KaAAKCBdAlByALJJyYQfGaN3EZbZH
h4nfoo3PIPUL2pr3MpY/RJT+Y47NEVQnj2ne3zi8B3t2f8O7NYXgpVcbmtfQJQdcjOq3Pd8bwxBN
XV+GVjBpXeSlcdvfRWXCAz1t5FMTu3QfEbGW1Fk0CiyOUvvAyTjHsmhg49VHPQOgMb9JzFvoxKLQ
Tulhyleu7qXFxpmmOBMBDrvoXwYpdpHjR1gBQXgF3V6BZi/aeWnRP039pG8lKXeR0R3i8QNNc0hI
oLUMDfxoz54X2CPXSfR6inBDFF9b+gMQYgtQcss9yLXAe+noObU0ixzTKaysSmoW0ON7MwQDi399
Vy5RMGEoALbigkDb/jyy18N8mvLOsAI7F1x4HLRjviFr8BEkjfg2xdUb7vzMI5XebIdYz28ERCvu
BtaIx27o+2ObxvJQJabYSE1a2yq3Hq//wqVr8uQHzh8EVpxqFumwytJMb9oSeZKi8YT1gSP41Mrs
4IgzI9NAVYICPUct2DfX0raLo8AljxMebY8Q3TnfiXlD9TA2cdlD9+trQ8Ob0CrfQ8hJXZ+spb2H
Ex64dhcyLxc6UjmQkpZmIUJyQfrPGwFiIvlQW+EPoxjezVqs9UEuuueJvZl72q3LWm1Ex0k06X7I
y4ew+gCMxsZgkByGpsUlQSZe2S1BPcICBmmThn5T7QZrm5UeqW/NtXfU4iqd2Jq9bnoQ7klW4LwU
meNZ5TfLqDZkLVxfugihAYGthow60uszV6OZg174BAlNTRzLMPbGoj5UqeaZ/VqTw+JwgCrE3CGb
dsE6z6d2kJwNQFib4w8hUUGe7GdEo/vrTrdiZn6zQ9UoHasaZgwqg4omB+T6t6a1FmQu+hoIwX5D
CUH0qf5+EpYnRTbWCfjFAyMcf0Z5eUdyutKmtbh9TkyokZ6YqNoCbaKVMoHkENs42VbT7upxI9ZK
7gs+gMVHxR1gCtxf7gyODhXYcUBpzAqsFDqzWPtmh5JxRV+vr8zCeGBGofotXI8XKPTEAId1IyDz
yAf9iOwB9cDxdm/IbmfG7cGcxArIbuk2UU4N7UxwIEHmZD6BcaZ3mlOqY5Q8UfJZxD+iOyuf/Mq2
4qdQj+KbNo/RbeV2ICLmRsB5tgutFKx/NNe/dZnOj+hyWkteLngoarzwGSSTMeHzjnBSd5WAYDYi
BetWC7+MGsQtUAH8wGSju0fBdxVZx+yIj1MTqictOM8N9Mapdpr9pOevU2G/YRVuGOqO1+0thD+Q
WP6/vQsuJFE55ZQKHIxRhhDSdzqle7ZJ7Y0EY03Sb+rpeN3gwgbE+wrM7mjpAfJqjvziSKInrT0i
FrF9s/GKp//2+dn8jW1mF7qOz7PufbzR7Y98HoULyJoAfILi//nedoqyr3UNn+f2rVs+fKTPD3nL
P99Xe/Hk7BgQLskmxPfzIzF2VbK7PjtLq43uewA+VPEXFG3nn5cV01IEtSxoct56jeX4ydR8QZPj
thj6bQFVOsPJGJh01iKjpaPq1PDs2HUHiJaNRAIDAsGbIes2PYM+JfkxOKF/fYhL/gXgCpCkgOWR
i+sqKwZqAdzCcNO/pfqju3JNrXx+fk0NFS8GUuHzqZ4BtGV5+t+jVfHWUoleHHw42mdLZDWk7WU3
mAG1a2fTAFm6ZxB9WrGytB44X1UXtCKZm+c72jjCy0NoZkD4Pp92Q3UgzUGmKw/pRSuA7QOaraSj
52MxnG4w8r4kgUBiYDTto8MJpLe1xkcxa+14VtmhWXUBiWu0peAmNNX9fu7bKQDRI5rZSdBIM0Jj
wAApGftz1ZVfoFRvernlRl6Nh/N1d1vaUajMgvkYRMFKpfbcKs9oBJTpaAJ5Lm4rwDQdgY4BM/0G
heRh0yXlu+kiU9/l7hoFz5InAmynmtFsQEDmtyQazzJQkkRmoHfdS8zd22ziKzfx0o2HhByEv5W8
ONDT54MrkrHKYyc2g6I5QF3JCzW/i79cn8ClZVNQU5TOXeC05k9H8NYAFuCWwDhFyCp4xsB/cBeU
cqSwil8EylmHHOSeflhCPOW65cXR4SqHv+DeuyjdggOOmULHHjCasf8qnHp8c4SV+4IMa8q8i6Z+
46xQjwbz8uxWyidLEluraBBm5X3i8ENmxDdhma5kahdd4o+ZeQ4fBfyxFnENM3xfFZtMrAQny8OA
H6AXxwUcbbbFjNRuytHC96f6vpI3XfjNMV4/sCjQcsU7DU0HAAufu5yjFUlTorYa9GX9xuhwcJPw
n6pz/puZ3xCck3t2Qp0rHGrLxD1uVn5JYncnceMjaRFbK8+BxUn7M6LfOdUTU7Gld1NcOGYggLNg
MVJMiWdbKyetmvn54Qe03P+n7Xfd5cRIg/R1ossIyOrEqoiHF6h24HZJt7Lpso3OAeMZzFXk1dLQ
kKPDsxCt2ZBqmZ0PE6QLFDydBjrfavQQR/dptpJSWTQBKBIs4EIHJurcH0QnEzpyHfDlKX8fwurB
zPmWQRTs790OwPd/zaib7GT+LCPiMStNGkiNVy9ZQhOfca59GSajWzOlnubztUI/LzI4OFLRnzB7
uo+Gzk0zjlgAKVHq9Qntd02aNJvKZnnnJVFa3vFJyl1ZVKXvNKG1EUIbNw00MrGxJfDOWZsdWshz
bsfIYJ03QDN333RjuSGl3tw4EGvzUqsdvMnukhurrB5TtGZ/0tM6gyYQCw8Ruo12OphDfVl20D5H
O4m0DBzvtfXDSpwhQvG61Z8Qi+SeOwzdZohJ9FPjBADUUv/KNF17x2ORbLVYNneNHBEHo36I9nyK
HmHkzg2IKurmMwsjw0uTOPFp0bfHmpXJTu/DtXzVwrEH3D5mFHUJAIvmb3otI1EW2QAACmMrfZCc
X/eNhSgGn0fXAqi4KI6+2ZFUgy4e2LuRBVVzp8ePZXnb1IeEr7UQL44CgQtkfZHOuXhmZ6ICK1dk
siA3N9AhEvrKS0/tlJnbQStYIYkR+wN4O3PxvmrSrBoaFnDxYLevEzrkk5XgeNEEUj94BAM+cNGU
LCPByRhyFrTx92pgG3BZ+8a0YmRhOXDSocsAIEWMZR73lFUyNrQFXt7VXd80wbGl1eh2BfdE5n7g
vjs1NZuyOIpp5Q4xCyIXRCL3NRIMaxTLSwc3cq1ADoI3AV3HM+fKU3dKcxtXatm3dyp1LMowgkoc
+1T0Dt0VbI0ccsHNlLQaCng6uH0uOEs62kZNp1EzAKbtm23LHVBej9c3zIIbnJmYTZubRGHf5ybC
RsPwpcGe3NE41MV4vG5mKXJUVOkOyJyg4Xhx+5TZqBWdbYImmL+1hriZ6mlvcQogfiz8FgR6Xp6t
QfIXpw9nG5Kh1FUUg+cXxaRFJOsTxPsWf4JiC+tW5m7h+y6qbL9J4PGkmBfboL3Lss4SZiAtdEM6
iVeHyYpXL2wgvBpU/RZaTi5uvfMhlGPYaeWIgAQK9T8i0urPncnFlguNbulgWCtPzcURoZIJkAIe
ZxdSe0Pb9GPXo6/KNtNtSJhf9SvPlMUBnVhQv+Dk8h60fHKHHBa6OHwqmHvotPi27qaN3RVrIfDi
aKCqAa4YvGnRHn5uy9XKblKhcWD3XmVr25AZu+tuvbB7cO//a2EexEP2DjkSgmeJTMNvkQW47ziI
z86IU+4DhtCWDeA1ou2LvliocA11HoZmMLTipxYasedMZuxxUq9ZUpMyv3pwVP9rabZAAr2mE5Hw
OO29Tbf0TSkb2Jsu9UEVPcm/R8SAw0jpGqBcjcqqOnFPvAGa1eibmRAK06Z9o2m2dXgBVLmzcp3a
S56ghG6AtoCw/AXlByVT3SbWQIJ21HNP6hwAY8oZujObLkhaxvyi7HTPbSbzyUya7oXpo/RMBOSt
Z9Xp6IWWXSGJ3WrOnZZmySFNlCQJxJp2hLXje+6MFoh7G+fOFHVztBytfAHRZbYxolA8Y/GyWz7h
gKXgjd5Is4oPbR+CpyWUnO9ISIvbMEMRz7MFeHfsmFoHXrf1J7A85bduFMa+zA5T2x1rNGA6ke/k
PugA9hG06UYo72mbMQr9wnJu06ii94jakIXmovZ1cN88xZCg3JSaXt8aTs8eWeNEvxCoOlvmps2u
TodpV0sn2RV92aCPUh82YkB42llVskEAZP+SpZ14bpkSj4hO8yltxq0ZOvkO0Obkyc606JAbbb5t
e31aWbil04LZCleABKFuUXWtnPgHraa0QnsRWhoAPH+qIr9It/71nbVoAr0GjoFUK5ir1N9PTDRh
HVOobrHACrc2RDgT3BQ8/dGLb9ftLO0r0H38a2fm6raooxi9EyyI09dYbONmC8HELB02yQiFVtEi
nb+WZVs6nU5NzmYPIAmzLEFTELjDDhBBa9pFa9Kfy7Pn6OhaBQUh8k7ns1cx5J1Gt0cUqeNhklRI
TsfmYRrSLxpdo2de2sSK8Au1YdzngNGd29JEKfu+SXHYkhtS/4wKsfIwXzMwu2zzgZttJmBAH/zw
xpK76x6w+Hkk8pH1RJfDRad+b1HBI1KaQNJWvzqz/9SVa2QACxGqEpWEkjs8GR6tPOLEmaeKG6Mr
DILnangA3bfQ7UNZvMr6UdPXQJNLrU8wBs0EsIKq9tTZdJW9hMRKzpEsIe0WofELeH52IH/bA3Zx
MLr+Uwp1bmrxaANs1Mv1ufwdMM6vKaCuLAsSqshwzVlfxrbJANFD3GpWWb1panrbxs6e4GJMIbY+
NRnzjEygTdLRvpCRWV7sRnu810ePR6B9WPk1yvUufg26ftBXAkZGBBzn807irosn3BCBld3UwFeF
rPJE9N01Wz+EiBgxMj8W94n+/brdpQ1OVV+ginFVDu7crFZyZlSGJAF3bsl0jNqbpl+5oZec9tTE
7HgUvSEmNowE3FWv7X2erISDa5+fTdyEoK8yXVzMcfdu2u9/n2NF5fLP/MwOQFYJo0dXLgnIGxtb
34pM//oCrP382fFn0i6XsoUBPh4svfLw4lg5k5YOWIo3OsIk6K068+Zoo8xcqgELD9xAZ3lDwum+
lQb0a3QNXI5O+wG2dgUYBassnkwGuAHOXari9lQXEyEoIzA/niS2i77ps+31eVsaFfAcSqUDmSCQ
8Jxb4RGuXIG6WpAYhVcbT45zz4uvWfby38zMlieU1TSaEmZ6Azhe8mTaDyNemkYUrxwAS+cu+BqU
iAya5i+uQRAuF3acCBKkEN2VFRBlnQE1LbD2lRNOgpDtrw9sye/QbIQHIXrZ0P05G1gWldxwBfxu
JJshST2K4+4/WfjdF35yk/BaszspdRKw/nlsXwEj/8j3Ud4GZZwLEpOZnzmMJggeTOycovVHljw0
abqSzF/C5uJyIuguo+BGuqBAA/9o03ZVYwQysdhLOLrR1i5L/TUf68EvhZW9Gcy2fF1Q8dJrMjoW
gshNSrrQ5xzJ0TpO6tei0t17sDsmr9cnYMllkNhDVxpepoidZhNQT70ZDelkBLGZ7ROXO75OunsS
1qOXCn7b1qtF1yWnwWWJCwpdQ/Si2o6UcCaBLYXToGVo13aH6wNa/LxSqwE/JOTq5n12DgczglbH
uAMLAP/t73G2dhYuTRmYU/H7LaT/L5QQuO22NLFDEmhjkJZfjcjZCMC6J3rTDR9g1kbP4B9b5PyE
ktxuhKVHGE28gUbLIefZynwtx08nJmYVmXooRgnwOglqZ+LIipblvVaREHPHCNjDpL5jbVEcylQK
wD/QRW6Y5Qe4pEFR/m/8PodIAMScShQGWJDpBiTSku1QrJzByo/noRF2IMTP8PIGUkot6slBQgzs
89Kc8AiBiCotnxSyGdLK133vd7h3YQV4d9TYwR+FROO5lWa0q5w74C0whsL61Bb24I0gAmAe0aZO
eGzofkS9KA5TqE8el1a0SYb0JmP3g0nBBT7kNNxYFWcPkauBk5P0Id0gVVVXXimNFIcgNz81qEFv
wWqJGk8im20GlonWCw1kL3BYWD+kbsfHKe5xZ0qZJTs5Wta70MGtG3FXbhiV5bY3K/Ik+rT3IiLq
wbPL8MHF2S06sYmivdbuc1vvfsZSpI9kSv4hrI7e4sIotqwfi00pzNJzcpnf4rjLvGEqhx0Zp95z
sS0Oepjm36/P69KeRpuxYnoDvg+B/vm0mnlnt6XIrCBtbxz3BtmQ699fcg50TxBVoUbBY/79tDeG
saB434d4rNSNBhCpdUwhI3/dzOIwTsyov5/4YG6UZpsw+KBebTrq92LlZbc2jNlZPpE6iwqC7zNy
Bz0ERh67NcJT5cDnDm4A94DGDlxj6IWbdwwZ2tgOeQ6qkdyM7KPbAacSA9UpJzAH5K0z3ibj0Pm1
GNj2+txdjg2GQQQCggnVCzwnMs/Z6BggU2agH8GzBtrxVrrFoXvdyOUCnRuZLdCUcyCIcxhJ6z3n
m8hZWaC1788WyEkEN0P1ff1XXz9nzfP1n7/Qa6V+P9LMyNUjnzlPgzArrzCBKUNJv9+XOt0MleaF
tY0QvWnv+GDuyUh1D3zs0HTvi+/atFabuoyoYRlN7kjc2qpENTtmQdqhdelg0UCvxdHEkwEa9XxX
F/w5rNoVl7icTTStIW5HCgbJbxR0zrcT0YHcmoRNA4vuRPUcrrW8X47l/Pvk/Pt2OYwZtcHgEss7
/EN+sSA7N/GvL9raKGZnW0wnarZqFNzaFE/dGjj4ct+oQeByRTYACFp7NogRwFaANzGIqfWQ/miL
17ha2TWLJphitUKQC0jbzKt52rlDBccK5BQxLydjjhY36etmvL8+VYsLAmZUgMuA1sT78HxBNIFn
DAN2LnDBmvpk5izZ9UOYfpuiKHqp6ukDZF2Ii4EMhSQ7fGwelUBEYGy5rHGehi/s3hy+XB/O4sqf
fH7mvyZr9d4Z8XnD8IxbslaJXvw84hCAHFSaz5nFInSSbsloyQJA8Gl9SNc6i5a/j/4tKOI6YBad
OS6xCoEKES5NeVNqwElGPz8wPWCM/v/3lf2T27IhstC1Ft9n6Cq/d8uVGuOi1558fuZMrd6SoVZ3
fv/ZkR7T9/kagdCSBZAb4nBCWhrhy+wsRHDWhNOErSecozD2psj2nRAre2JpFU6NzFY5DSWLmAkj
VnFbbbJxJXW1OAZFMK2Ev8G1O/s86kBh7FiCBabziZR3DdlIuv37dVYIFpAjo4QNW+frrDcCfKiD
w/D+OCKmLT8yAqUVAJ13ZO3nUJwQREgAvQor0AtfJq9J+TCNH4jrFEUBTlnVCD6vjkM6gUmDIjyF
ClS/o61Tb4ehLg/X52np9EPgowDLoAG9wC7gDc9x8brgLIsgGKDR+B4seHs96u6At/U/YAvYOSTH
kN1Gvu98TcxRQt0P6LpA6516A25hfpMYYb2f8h4YMWLG5uN1g5duDCg05AGQJiWQ+aOzvTIkGdQ/
ptYM2uaYOIe1S/bSjRXSWvkXhnTJIgWK/pjyuKTBaA4bKDv4aWTs3GmtcqPyXfPo+MTMvLsq4TpI
KyeBiEHLW3tfsZAH5mAUb2NckCBKSAbUXN4mx6kUEkz4Y/z6gWlEaV6HFA8gynMBvoZrMXi+AAQI
kccpxk3RyBXPWFyoEwuzeKLX+hgZI9sM4heZHHJy/G8DmF0qYfv/AaRT6o1ikxdrNNLKky7W6GQA
aoAn10opAEnWJwsQIBJv8mpnNHhMH+g3KET/9bEAp0NQ5CieOhWlnlsSssziosdbibnfnWNsfL0+
VQt5RXwfSRhk5UE3e1nI4yhK/2a0DclL176BuRR99aDf9KyIb7iU6MeavATl/BSl3d7YdVbsPaR/
n6HFr/iN7wYFkGLiOB8ll0xWdYzS6/SjoAgun66Pcsnf0HaEujuYRNCGO5vEyK0SHnYFC0Y90NLP
xt+Dc1BdUA0LALbhkpvfPtnQ2GmDyyMYkHcFUciKP6v7ceZtII0B3pk5KkaacxWWFYNwqg310gSZ
nfx/pH3Zctw6su2vnOh39uU83DjdDyRr0lglS5blF4ZsyyRAAiRIcAC//i76dPcuUYzitc9Lx95d
W5WFKZHIXLmW9W3ca1/RXRMWNiSxurX8/4KbAxE1epLx8kKeZH4RaTV3CjMXAYhAk7hKdtyvtn2i
/f6+xlShvjDdpwhtZpeDriobhF8QZ7BAAIqyQv/72UBwqgDaCHcNahU8JN9vKZEZVtWWGjsx8fm7
Eo+Xd9TCJE1I0AnvY5ogzZyFNBJQQyvnip8sdIx0Mbe+Bt2KiYVN+87EdE+c+xjGaOr0MOFsNdwA
9Qrbx4ILA3h+ghJi5+J1MlsAX3JwovstO/mkO0CxIrKNI4gKkd6P9HF7ebbWbM38fTEQyF/qHTtp
2YaYGE6kvXoQubQ+XbazlLt4N6iZ5zdAlKsZUrJTW37HkQob9LJa4pao9MpF90taAGfWqWqCN4VN
F6xRai8sGbrVcWimJCM6o+ZubFCA8acNO3nOfRV67cqSLQ/v7Ptnu26wKSsrWbOTLrZO8mT6N44A
NdJ+0sqT2aGyNw65tdOVR87iqNDj8auGiqhgthHxOAEiDF0Jp6y/qjaeWPn6xc0xwWhNYNrwyJyO
2tk+DwxitSbl7ES1284dUaF4pC3a8CG3N6S/jQBApwUe4cAYgpAUHO7vbdWlIaq0AKETGyK91UMn
a1f82oJjwC2KfBLCT0D257jqugb0lQw+DhJYigx5WyNlotkvl/f5khE8i6fywCSHZM+GUeh110N7
qzhlXUSNKCfxuHalrZmYNsXZqlTEqRUF6esJDKAx7Z+g+VCjBHF5HB9fI9B7OBvHbOlzoXMmGMaR
FLHjhwBmOs0WwfVlK0sb7NzK9CvOhiJ8NuSJsguI+rZRmf9ohgAli++E7lx/ZWEWT+i5rZkH0FUg
Ko3Alj8KtLvoGw1ISWi0hKqr3rJWbaXfvpqpiNNAHbUCbSr/u7HOPIQHfpvApm5xUg2JcqRranlT
1btU7G264tQXF8+2fc+f9B1Qp3o/rQVBj6bZY/EGG0BO6672ot7YOu6KmSXvAy7qf5uZx24MBQ8D
FQJsxMwMAypCaa7U1he3uoMgGPStv+qk7wdCTC1jmTAxZ8NXCe4c5X8z17qrFyfrzMb0+dketFgg
cwmU7IlnMfEiipIaaLXWLoiFkXg6VGfwbAOA8UPfrNWIErTgRXHqgCf0oELLx8cg++1cCELoMyMz
zwDGFl1He2yBhqS7nPwYzKtyDVi/UE5+b2PmGDgymgAyIByp5M71bvQgRJzVGNsMMN7g2vdemjWq
46WTi2EBggfZb7AszFmx6sLidS4q7DNUQkHiUCZXMr3mKFK27jfXe5H6XtNjPdtcPrDTKZnF9u/M
zkIjWmjUS1KYbQB/GrHDUQodIlOFfbuRJhrb1sL7hZ2IpwQi1+n5ihtkdnfkTpAbyLPnJ7OI4SMA
vaZj5K4pbC48Wd5ZmW0S6VekSZSbn5C/N9XBsw9N/1oHVUzAFdSM3y5P4uK+R1lXB58a6DHmRZzO
c2tRUi0/cfOnoT8Z5V1frkQOayZm68T70iicEibKetuS75Rt9DW9usWtcDaK2coAq9OwwsPBwpNj
b/CvNv0cQByj6n44/LmgVzxZibzWxjRbpEH5HRo0aXHSS29TVa9Nc+B6v3IjLRqB3BZQNFNpZ874
oBldpxJ/gHd1rnmy61A65N6fDOTMxmwgrGiaXLYjvGsRofNGljE0nH5/i+GpitcFuD0wkNltx42c
+ABh5Kcheyg4uGo+9b+PP0dCFskJdEYhEfwBeAu6KxO6Xm1+CjQQOBxMsS+7+2RYQ9JPkzH3OEAc
IRmCNOnUePz+KtLytAPGpctPTheJbs/0hz+YqbPvn111eVBNrWTT9w/PXfailW++XEHaLu2p8yHM
oixist7pqcrxWo1pe8dI/Af8+liMs1HMAim3gTxEyfr8NDabNDBCKz9IsuaLF8aBVP+kFISk+8fa
oOUqgwFNIk7cB4WW0uPKvxbmGiBhyQrKLv5E2AFw+fxmY27rponTiJMhr4Sxt8VBZSsHcOFSQYD2
C1lhuchRzVxXpyUV5AiaGlu3iy17n6OFpiY/MrW7vLcW7QSopAKmP8GwZgufab0YSo4WADuoQ6mC
0CctZC9U2GhfLltamjSoxQEIAf4xHyqL708J6qqMJq1enwTP44q+EsDuJTdXnONSoAPG17/MzCZO
DNz0M9ljQEYVZ5SidbkEUU0XpdYmV+2eZX7YCytU4vl/N76Zy1S11o9KG+tTMeZR794x2wz5WiJ+
cRJBFAd2MtzKHwSXPOGkbjliuepuuOpIvxuHp6T+/XgU72zU5iYJT3C5zDyzLWXl266sT+VnXUfW
5ZSg8+nyZC24TCg7IK87pQ0QXsy2HXAjVjB42N59rg6BU8Roe1uJL9ZMzPwNoiWrJQFMGAyU3enw
wwT27vIoFlYDVb8ApXBcYQCdzvbaSMyW+VUmTooW+7phd6YSW9tfSxf9SkfPLph3dmZbqyhMoA3x
ojoVRa6uADT/UXceSNdKZt3kHjEOAKuYEVBs3kY5fRLmieffStt7szrdOYlUd/ZV1ndPYwqiTKpx
6AYKm25613vTKtpCJQZCBLVeddf2yIpDbadvtEVSb7S1R1cIO2osyqNm8D+TroNP9exPo06tnSa8
YF8FWvI4lrp566dZ8dk2OIncJjDD3lFocFEmiawWHDaeSJLQqHWCBEsbRDwYy33m8norMt6DHsu3
94qJEZ2GzhAhMEj3pltZMYoMJWQFSPZY0rw5jMzUo6w37M+BXcgNOD68R+AQGzxq9Pa5E7yNEtdt
N2lWB/g00O8zMFtf+0YFAnLfSJ8DPXXRpaj6PLTRZgVw9fSPKbWLTUk2WXkFybH8Cv00Djimgva+
Lm1+lRcC7BqQNwoHjyLJNZjartWdZmPVWhspboLgrxAgnWltf3N5jy04aJzAwEfJCqUDUCm+d5uG
kENZiaw8eeVLl9834xAKvJrWQuU1MzPvPFTgS85ZWk63M2Nhlt9mALuX28uD+ZVHm+9kPGMQKwGp
OGlIvx+NytJUwy4pT8wevX1i59D0Q9k64oLT0LEGbTc6RItNwQHO7QQJfXNg4UBc40q6tTxRycje
ki25YVBWidpMH68HV+abEZIXD5JZNBoqy46I0oF3tNo6NlNZRKXfDE+DdIIdJ/0YmkJgJUX1Wkny
1rWc7vohaDeaDt7EVPhpVAeOiHUHqnWVQjUYVSI/LJjJIwNPptAw+5OdSBVyXvthw7psJS09zcJ8
ls79yuR3znIbbsrpCP13cRL0jacbCvIWHdSzVX/IgrWIaeFdicTqL8lKeOMP4MTUawxd0KQ6mUCR
uOoktGcLRV6QPhxocGP8PrEVKMABKACliLXA7VYF9khQ8CtPtEakaZA7KtcYgBYcP0wAkgEyMESc
H4BvYwHRQS+vTr0YO7S2Um0rOfXjla28sEZ4vEzEGx7O5vwGozUpCYDg5ak+0PQGU/W/+/rZ7aWa
LK0GouHrndebgH+7/O1Lpx1lFZQigaqeHi3vN1hGDK3VW3B2p42EBI1XshBkt3VYJtoNcpArU7W0
nSHoh/Z6cKMgcphtZxtXDNH6DNZKiozMPq/TUOqIKmikybWK0bIx0NyhrusBJji7k23Craaoi+rE
BdTpnxwE/2mABgpRh42/qoIy1bnnJxWY2v9Ym93Mmj+kvubCWo9++CwZw1SLpf/ii1PqfhLsJdWb
sGOvl1dv6cii+256f0yLN0/OGFkP5oE+KE82h8JPd6hbFia2FslhT4Ydc+vosr2lMOfsCprHgyox
vdFQCT81Y7rR1M2QAKWx1py8YmQOy5BpLVttgJGs0a/tlB56zbgVybjaDDJfMYAhoE4IGXm84BC6
zbY+IBuO3thBBVbROu4CGXEpdzXSx5fn7MM2nMxA7gAvXlByfIihkQZKfDsn0Ch0qzBv732I1gdX
tUJV2Hu8bOrDYYYpYGFR94cCMHzRLFz3XBTOEyhPH8HLkQIFlh94poW0Cw5ZsUYI9GHrTbYsqC4i
KY04c35/4//PKiI4hoUO6iru2SZlqAdvOwiCkpVbcDo7787WL1vY5Gj3g5jdPM+lXCo6O83F0ZdP
uuAID/5gjUBb/B8Ds8M7ZiBnGRMqjkOjxX53bdAXG21VkC2ydpeXaGk3nFuaeUBEvqWe6Jg251Pe
xxUeo+U2aQ/jsLIVFu0AzgJxW7zg4CDe+3WRdIqlKhPH1KpRwO71PSkSdDbz42ib18GYrdhb3Hoe
WCQQzYHhdn6PaG5W6GWHcWXWd65/N/QylO03I/1+efo+7Dq8dyeIpQkgIhJ58xtdSPQ0oF27OI6G
f+NBZgxUImAs/NQn7S4rtGtq+SsuD7CZ+e6DTW/iVkYpDhK+cxw1pBPUWGF8R5MOxtaoXSMqGyRi
StcDJWeXuhut4GmUtQk/JMpDjKnq8tlnSXfd057GGtiFrsCuQrY2S8e4swkaCXK7iaygoFu8RWVU
6x0+DTqQxHEvtpviOU97kCVkrgZhM78D4Z5mAbBPzU9d5aWbZmxk6Cd1v+nsXlwVLuoMgwQ3fTso
Y6fczg1HmfEbNWraxiSkvZOUeS+FXmgbCh4yJSV0l7HRq3zbGAXeQxK6nZ/K4cbo84e69A7P2WbM
3IPviah40A5a0Z9czTyQziw2YEgfN9XYgSDQmLICPVpxWtNhEdErFFpwtCHsgt87DCmNSU+SyC/A
STg0aJ6gldJD0yyMKGNlE3qab+2oYirqxv7J0jQZa8JyYxY01bbpxhYjQq88kbUTCeBtdiZNH3M+
uluijX5UygbkFW3SR7qRvnmygOCc4sVGKyXyyMzSIgb+KJDiJfVW6wBYMQd84LQajZtMlaGyaius
KkQEA+TT96UevJXE5aFgyt5aQ4XCmG9nh55CQqZOExvyH5YZiqQFp2NhKAhUF/VWt1UWZiYxo8FB
EU3vgPrVBHFCn0PZpmrHJLQcjJC6pRnlblHEHD/5i+M52VXLoDFet0G7JZAIvkd6JEvDxB+fdZ3Q
DMLd7rBrAlmjIuJ21wG0mnC0XCukdLT3VNXNBnU3kCCXBSXHRljf1eDoL7505EFQkMZkPXL2g2Gt
Ucz/wvu+c8kQmzTg9tFMhJMBdPh7/zImRZV0aFE6Zk194wwiBN3qqepeGse9gQBJSEvtVLnWtUfv
Kg901GwnE/mgxE7XwXPRFxtGrJC5FDsguWV1ENMGD0BQqfIMHJcVCUeVxz1Nw9zVQ394admP3tDD
3h6iEe6FX1VdumkhDI7YIM3v0t6BgytCO3lMRbdJxL2ZQbS12RG8mCrbeTCGZn/ZFX3wsNMMoGaB
FJyLxKw+eydzVZB6pAM/NtUPS8qIdXyTjN/S7E5bbb/9EBLNbM3uJ09CPdTwen4EmNwEtgaq6UT9
dqv9zMjsaso0G42hJYw0zrNXfGq8l8sTNv3ID1vmbMKmK+TsLatLg8DN4fuRvwpb8hqs3XlrBqYV
OzPgZqxJTDSKHjM4pRHNsvHlAXy442YTNNvzjg1icK/DAIYaQcJDCa2y+rFxVvbV2lrPgriCg425
VThZrZdElaxCaB/Ejbby7lux8it5fjZXFR97l2kYSy6iRjx04nNir0RtK9P1CxVwZsKSDtKKI0yI
n4Yf5uWN1sbmWsfmmpHZKfS9vISCOda8SEJibQ1yX9SR+9sEOu9X/kN6l3FoovUtPyLH59DILkMQ
wV/eXB/R4jMbs3UXAWudjOocva26vcltDXlWeFncmL618d0GwjOeCVoiT4fO9qA5YG3D5Vvyotjw
pnkVOftuZP4XJNPXHMNk+cPBhVYQ8Bsm9MqN2b7nhgoK222wkMx7SmuwjPabwX5BfAGi4yigWWT1
Kyn7xe0ZoOIAHAUy6vPwVbVjZTZpzie2tdbcolu2eFuZb+vjqFCmBRbGBPYbcMKZtwAy2pfm4OZH
T4mDL6/NdNunN8jlRBwIyZJvm/qLUz/19Ia11+7QrpBgLzkrMHzpaJeeGl7mWaPSB61D15jsmHjH
1iJhB/GbyyNcszBbtjYfkIboICBQWHE9RvK3KzfYsOcjmG1YxHkgJERjOUQDu3gctdAod5dHsHS4
zyzMyWUGv5SFtHR2TM2rDHUEkYFqXbditOmvuPal/XZuafZcapTVDRZq32gMGjel6W5sByKU5hpg
Y3lASDl4iB08Y95tQHVfOJ1rsWPbbEV3Sp09RVv+GnH8ohXkVYFUg7jTBzJYvWUSZItecaSgpTfL
13p4KPUfrXq4vDqL+wtIbIisQdYI4ljvr1vl8V7mgEcfxy8ajbrhT7YvHABeexBPse3J/Nn1YSdp
04wAXR7b9BPld9iMKwaW1vw8hJ05AN3ujTpIJMKFYNf7YNXf6PXKBl40AU4uNAKAmvJDQgbZbzPh
mcGPfRb5ZaQNYan/wc6FxAbqpFPZ8UMehtmVX3kBwoU0uRvZqbJeanOlCry00OcmZo5kkLrS8m6K
9Umco761BqxdnCXsVGSfAXD8kN5h5Zi1dpDyI6iWwj6pQjuQcCa/Dc6ZLlhgQuBsQf3ygRpDCrvN
PY3yI9BGm2o4WC5fucN/8a1/uCnPTMyORNOmuD1bwo/IvblxU7vq4De2HdambGPUXbOdpfhTz3Fe
5Fj1tyBzZXtH9U1s0hpcvYr64WhkX72cB+HoID0kmgylpyItopEYkNIUA9kgH+FuvB6l08FPVOz1
0DaF1B4ejob3203ks0mbbtGzUzigL5PAOj+WNdamuW+b30UI/zKArJ6Nhyua+Ge3iNflxZB7PjtS
51UqkOWWB90sVhZmcQejw/tfRubRbocKIVq9YWQ0ciN0NfThpHb3R0Yg0zwpMOEgzvwJr1vEE2XG
kRHtwnsdfbiX/e309x8311/fPzuGNEkkrRrERHgdp3w3+Nsk7tsr4+WymeW5+svMbEF0K+nLNsUw
WvYtoTdO8PPy93/Ui/+14v8x4M86Bnle9kI16LvKk/IazYNxbo+b0aIPTBixMxQbUHdd5YnuReY4
bDIXeTC73Fz+EYsuB7iTf63VPL70rFa2SYXu30LcQ0g2VMlT76zVhBZnEqh31BZQaADdyvuzk6TA
ACmXc9BTILuHRITlrLFwL47jzMQUCpwdT7vITbjmmh91JLeGoQ0T7wo+bmXnrVmZ7WyPZp2sOgwE
PCIRuGIiKDyBVXp7eU3Wpmu2v81UOYmZVZiuMUbg0v+2ctm0787maraxA3B7g8+65Ec+POdBgdTp
VVA+5mviV0vR15mZOSkJ9xk8Owi6jzlSQUNphmMK4kXz22D9wQvi3NAsZkWVQRO9jfHUVoLVIDdi
1L5fXpKVhXdm9xlJAEVpKoylNqpNlyNcrUnMqL9S4l4289cDc3bJMJhhZo8HplHejuiPLsxHg5wu
D2V5Wf6yMe2+s5Pi5r20klHwY2e6IZW3muZFaaGgjrCGo1jex39ZmkZ7ZolIN61UhtEk4wvVtWc5
Iqd7eTBrJmbHPvWCWmktTJRq7EOtrh5k6e0v21helL+e4LO1T/WRNMrAoW+gSfQjq7dyjZZjaUlM
5I+B8PPQfj1nw0r4kJa5iQ2cG7sEzO0muQv4JoU6wuWRLNuZiILAB47S0cx9VUGfBi73MRJUTdqW
RdLtwNd3U/02SzE8jIm+5X8bmnkwYWuydSoXHky/qb0m4ir9gxjj3MLMhw0KiYi+hIXAuYLyQLEm
7LG06GffP39xJ7XemxzMQUfpfdfNZ0tc193KvpomYR7GnJuYuS2TGKxCMQrHo9x2DFktEdw08Pet
9oJXZiTaH5dXf+msmOAQQHFy0hrzZ2dlRO2i81CbO3bdswNuZJt/vWxgKS5DZAmSBUg8gUpitr2C
TmqEBayENA5wM86uy16zLo/b4BsHmuayrcXJQ00X8D8ws6Kl6r1v6XtouVIHD0rTu6ZN7JBQe013
1qtprrQBLM7amaHp8zMnZhFa9dSEIb8OER8N4+YPBuKCe34CEXyEZqE6I8agdNkRZKVxYqVRUR05
/6a8PtL6vZZ9vmxucTiT3Bz0UUFM5s18MmrWuVHyAPkd1PvSJ6/4cfn7F/fA2ffPNlnOXGhD8Cme
ROVKixAiDcE2F/fVGiP24gE9MzTbbHaLrlDiYCAlUWGZPugaD8s11OGakZkfM4kPfVMPRmpVP0FL
4Q4SRpEBNvHLkzY5qw+eAC2u4IpDlvcDXVwCZTtDWAy5e0W3Ocqs5Q99ZFvhlWDhZ1Hj8I3KkxWj
i5fBmdHZSmUurWuzmzLLAXgDWazSuLJ47FhNfHl0i5OIvg3ox0JlAf/7/gTVQdAl3bTDpXHnNCgK
7ki7ckgXx4KWDeT4QKj8AXk42LKUlW6wI0dhIAluaiFDwu59//HyUBZPz5md2X4IXIpIqVTsWGnR
c16tTNTyt6PhxAFFFjonZ2dTT1XS+mmLbxfGzWCrR81XK6Hy4lqAY+HfJmaL3hPA1kQm8f7/Ymaf
HHlD3ZWlWLMwO5d6p4QzVrCQpyeI5XXtjZ+spOGWTWAUAF2B1GWOQ2k9SuxS69ixC77p9HMPxLp8
/pOF/svEtFRnXh/KJsB9Qq732BtXOXutupVkz9KJRyeJrbsQZwFecRZTapleuH6KuBVSlAe36UM1
BnFgfFbOz7IHN9Gd0/7Jq+/c5OwYIoWsSWrihUxScdPJPHZHkF/4xlU90KfLs7e0QIhmARXCefyo
CJyWhkQzxojgjABaIl6txgpR87xsZOm0oEFLByYJuLuPYrpWA4XoElPoA3GsV+4h9flalLFoA1Ux
4O0mIep5ROOmbZsXiSiOeWiOu1W03dLXQztiEvZGceKDHIlknYlHUsbAu/XotPfmymFf+vop4wIi
cQNEpHOMWMf8Dkh+nJOmCNkQQif891fg/PtnzkQbqoIWKbyhU2x9HgIu9Hvfj/5/CG2i0BpAXh3C
m7NDgijSaDK3l7cgqQs9/1vZrTXGz++NuYXZmbAo6ByNapC3eb/Xqzs3eKpv8jXtCWO+DrCCxxZQ
91gEE8DoWaA/aIEKrJ7IW9Eb92aVblWSPhoW3xX5K0s/+Rk9FsGUuTauNO2zY70A7pWFLctXbvwP
Ccfph9iI//FjUEYy51olBdSnjcHz29tEBCemB6+SJ22Yk8QO25zudNM9DLa9ByfUzhP6NyvLs9AZ
3TUZyLnz+/UzUMoG2w9+D1z4e+fqN4EAhAc/w4C8VuAFu66xs1iq/mmoMkCXcpT9fYdloTVCu+3y
nvpFk3Yea+EwTE3iAUCuNkS+542qKWit0fXZ1rcjsMq7pGvZlddwUOj4KvJIstNc7TPoe/3bSjVX
CXW+1lb3Zqf1D2Non7oUiCYSJJ90nwBgbjL9LjFkva1Rn90kqn8ooCUVF+DUB1JvjGuiHTJnDLNh
2JbeeGUF4x2us8hrkrhoCeoUA9+1rpz+QYa2Cq7FWJYhlF7e0Jh643QGjdGwRyM/JduxcnYEQMsu
R+mpEelWp/ohMHFV6O0nZnpZpHnFt9Ro85Up+7h9EYwgsgKEFtpV6Bl/v1xBm4yWPxb1bfOZpVdW
+j8Ih//zffi/6Vt5/J+5b/753/j37yCLrEmaydm//vPrG68J/+/pb/7z37z/i3/eku912ZQ/5fy/
evdH+OJ/GY5f5eu7f9lwSaQ6tW+1enhr2kL+MoCfOP2X/78f/tfbr295VNXbP/72vWy5nL4tJSX/
278+Ovz4x9/ArHm2K6fv/9eHd68Mf3et6lQBmPr68Y/eXhv5j7/5+t/RzTp1o4BhBQrkU8m3f5s+
cYO/m9i9NqDm6OgGTxoWg5e1zP7xN9vCR6CKm1hZ/v1RU7bTR1bwd5QtvcmHgtkPmSbjb/8e/Lv1
+Wu9/osjzCwJlw3+GnEWlvyvQzQdW8tHzxrEBVBDhNDgzDMrjedV5drZvqkhfRt6ZBw3JCm0XdKC
VsKq8GIJ3cLW7gY5tvvcqvuDBw1rQG6FtgfdXHXd113xo6hM7b5IG3I0kvyTmxljHYGyT2wkFcZB
AnYA4j63lbeU5vVPMYxQgMxrI4kdXthvkOFtWAilCW2LXJYNNKzywLrWZF0asUGAGH+wPgtfVXpY
Vgk5egPnRdg4hMowSLj9JbWD5LshAu2Kgjy2Cklj5wJfqCX3nBkGNEScEVRueh2yMt3rRuNv26K4
88pM9WEpHfO5ItR+MwhJd02f8a1usvJgDsFwEINXF5Gb6RTSap57YplnQXTCHDc1hFKeM9I1B4fo
/hff7X92QVUDR9sV1V5Hl6CMcysFB3Db6tmj4/HiSi+tCUbei+8NY25ce8B4WUN2r6ChFgU2+knj
dOR7dCl/I7VJ0XhZjTE2YIZ+P7RxeKUFBKhLt4icb3RLKUhidJuMIOdEU/dZat8bMT2WBrDvQ6X9
q1YEGigPUjf0Kyajtk+/Nlru3JHxFkJ1ae2+9VLqkaDGg0qqr5VHv1QS5H6aCZ/tsgYSxSbaflpi
hJB5Qvuh725GLtKQO8MA3fb6Wx9UgIm7oQg80DLSsnghpPHCsfa1nZ+RW6ey6o0zllHO2XXtlvKT
lwv12YaiZx44Gw7qmiQd9y6zMIv9xtbVvnBzFDN9cpW5qX3Fefqj72Xc0QAUVW3iREx8NSjdZCrf
NYWv3Qgq00hTfRVm5cijwn/Duw7IufrUmk25l77z2lYQHxC2H6J31wl1xuzIspIAN7Pa5332Bc12
nzPHJUUoNGzDMGP+PtGtjZslRkQp6w8Ai8FZ43y1ez2DWkfvKi8cam9UUT5S83sF2juAm5MAsmGA
95LupEkg3XPoH1CzaQ8BSPzRZt2gL1eSuCzqNmbKqKf2R2wIm6lslzjMf2z0gqDf0/RC184fRjNj
YIvtMGGip9+LTHdDp69khK5G7TqozXarOYmHW6cm1nXvtA/ERZuMrix/gyaKbks1WZlhzrJuwy1I
vtT2J2jBqi/IKg67oR8OJAB4XJXNNnFccUBVTwKWgiM2Niz53KYWe5bOg5OpZOfVku7Swg0+dQVA
7OB18FTMfFIfK3yyqfJeQH0ht+xQY36OFenqpxEK8RQXc2zrHP2lzCi20q3aq5oaxk8v6dID1ZOo
1b12jy7W9F7P9CEuZVZFhiRNE8qcnipdVFemXY6R3wfWq+ZRHmvVcD2YBoDDDt/nDXvoU0D+0bCt
Dkkj3NtAT1JQHlb7gsOFeEMN2sMCmHIq9ScUtdFAxETz6qCKRQsnKnIAyRC6ghakjcY2uKsh87B3
Om+vJUksgvQuV1qKU8LLjZ9XQTgU9wVnPxstK0MrFaBVxa5yOnQcQEP2iaoB+AYRw+WoA37pcIt2
tmcioVhLfHpfUPGSWhgOq7urpiefjBYTmXZmTAGOAFb2KlP+gbd8UxQ3o5echp4iWzVcoddgY6XZ
Z1WUDuD8fXKnjCECpv4rGaD83md+GbKi+kyAXbPcAj3F/E3LBPTLMuLmt8EwjvsCcHUCcZ8o6HL8
av3FdUV6jRZGCvHfyO56A8fdk1pk1DSWunaLPkbjpgu4ea3hUo8lWsCLvNwlY2vFDBAECM7n2PFo
Y+5SdgsEyKbUSKxMDYxieA/tNNuIez/3Yn0swOLt8z0rHB5NOE99HLK9rj9qsiEQzdRHeANyZdUj
pIM0EXOZtzvBajDkKueLTtpnl+c7NKNUMdRyGRasgPfTs1hDK9q1xl2oG7XNSy6aF6VJQIDhW+LC
Se+oD9CbBcXeyCJ2s+/79MECVfG+tWtxP3rpdZnnmyyreZRCxf0RVFTPjObVjefUp0H/opWTQ0Qz
ToOCcaj76mrQPRR3ug06jm81yiL0yeOaCdx72lVOlOcmD20njdECoraV29I7u2vlFRM4QkH+1Sx6
gjMnNnXVKYgZV/KrMhmCZd/4aRXK+jpohhvqpXNwhZNHetN9CYyERzR3vvos2/haoqMRietfKve6
thvtHo0eChs4qx4cY9cH/MqVP5tgaD7jdMARElfdDZ5ZxhA85rucNgevcdKd00BGWQ8g/oQkhW1B
rUPRGCyvyVMZWE9ekNNDUzlDbDp5E9PO8p4Tvb+emO1Dg6TPWa8BQor+ANvqQZIqujgRbXeVt1W/
bSphRk1JnCdWQzrDkjbSVLWx86ETEyZa0mxsqbYgMMqjOpdfhJ7kZog7z96BWfbQue4mA//BtHi3
aeLlURn0KjLJ2NsReOhJWObNHoK7xp7kGXSjGh+cljyIM5LkUFWgoMpLWQ5iZW/nV9VzEZj9DafF
A15uNKyVde2ajdw1qvyWV+IrlESg9a5SwFWrHNJZ+bjN0vqOewA3mNa90iwap3kBLsYk21GvsaPS
MX7K3D9Y5dQlg8LoxnM7G7bA8e62aE1LmBEnuXESomQRNzRosFPxBBbwvZHKNuT/j6TrWq4ct7Zf
xCqCma9MJyscpW69sHqkbjCABEgQiV9/l3xdZZc9rtH0OSKBvVeUS3rjIg1ekjUIGm4p7LUrUxVf
tX8lOG3LBDmdHtJe7hTmwGtrLPQx2waLT5ugycv64n0Jl/3QdapOhCs2WKuKtkuPwQS+BiXmtdDQ
Ugk5IB8zqrEE9XWi+qgSyZ4/jgmtEFbUzCLXZ/DUde5LXuTeuB85mQ6B5yU1M3EDtxSIWMULZqBS
TRZiilFH7iBpe7Dr3KCLEV1j4y6raPM/BICuigTLIeCQxruQNDbBzRRk4iGK+tdW7RHUYOLm5Rpf
IVVLCRglg7fIo5UP0LfWSY4j3KLSdm+34wzOYcuSDMr37bnvGCk2MXPc4qyKRiQTZDNruqhFsAV5
bDM61mrA/IDy3xPDGlyGP/4vpFZABoPEmkj6L6tnr0k8prDXkIeAQotHZvB0grYYs0b/Aws1K2ab
WrRy+uxoIGurKeaRG00wNan0oUegU9bnxwwhW6fUYFgwymWFSPUrFJGinMz0qTHtn6Sn4wLBCXe4
zet0V9GFxj0MIl66TTAVUf8kunYtAbvl1cwk+aB0WUvL13e8M0dIIiukMgYVWc3wd/Djrem7Pj3G
0QC3owOe0PXBfwp1jvcdKQoSEs0SURNpLTFhgdAbcP/+xDmmRea9YCA15doqWewQZKMv4jDT7h/3
FHlGKSJuMj3fNrac9nmGEanti1bI/409rPQ3zzX+BDcYsZluoO0+Ifnyb7KrrVZdfgx29TltQXZp
43atLfaFBrE33R+DPIZG6YQ0M+Mr8q5Foo8JiBFaCH//lAH6uOPOtqgkDrdLv/moOdoxsG0Gj9We
zeQtX5KvsA3kYUFdDcSDSH6JdwSvwEVg8Yh4dHvx1xbZzGE+u8dFr7/jZbKwno6MfELlnBZx3yIG
JhoFWlYzexyS/YAB7LSR5SVN3bXvnVdHelhepj7SNVTN8bcaOl6uPJ6v3pjvpabY2Eew+bUUdCkW
JneoGsk+F9sS/IX1EJpOl6/yHCf87DT5J7Pwi+xcVYgMvkg2ov14+Yx73j5xwUQdc5kepjzkRxb/
Cw1ujS4Kn7LMfWzUz0rUV0fHmPP36Wc3SWbE5o9yRsGj2nTDILXp5HTMqd1vGBIPKWbqdBjRsep6
6KPG5DJ7PqklSLR6YcsAW4WvoWh6SMyM42YK/3ZrgqF9k0cb9evJz7wIvo+4gANU52F388Qk6i1l
w/MwblEZdHj+Y3fP+vBV4eu+QeOKf4vPzP+T98A3UvVNkOH1xBTya5bRve+D/G/Nhruk4QNZ6Ixn
nVj4AOBsRqMlLi8BlU2Szhg6IkAqraPI6TFjYC+OxOYMbrZ72jO1P9JZ7zXZaHeJaR4eB/jESpHy
pVozQDQKkbGLWf61OdhVMt+mvRdFhk55Oq6Y1HCfU7WbKloR1Ix/RgjlRcdvBm7KX2GbeSXrPA17
E55An/c5UKJY/evBpL+2nJJ7rGfzjXZeViKyxjwEwg8UDoMEWMzaBtcOmUuinhPV1m7pFSYvLX6h
iW45DG0QfvWxXi8sRPdBN2B80QJuQbYFp70fG76yvKFqKFQo/iUCmZYRUnDHGL+CMWDvne/1hxE5
QDg1xO+IIPvFQ3d23KItkq92LiY47iudq9grUFlyCml2cF24FwSrSTUJB4OHGBpoTdkxU4G+joM4
KY18MLx16kH7VDSRQUI2XWzVDjg9gRaSY9rLry1CHspMYGPK8fNUohAmMbxBmGvKLQwFXG3S+Ldd
kwfG+5MbjTwIb0rOMaWiCFpaBrnEaJLrmqbLVsVrJ28iV7eA7U1mghJwqasXuv+edymRguMly2Pe
jvk5SkwtUEH5kZnhBc1b0wla5hB7nyEnM7n/pg7vYQFi5Xts15d4sU26hLish7Sg+Ftzilgizxuj
h354xmJwGtTRQ4UtH0+Jx279LE4O4Yx/DAok6rgjH92aHcNOP2BF3UtgYH/XKW+sxEm5IcRpVAAC
5p1AcJgibJm42pCUIn+qTS6c06DCCrogrmlFms8okaSkurJb9viCihdbSvSeoDnTz5oYUhzmxCPM
ug3Dt/kiEgAoU5AcVRahxXKfTnMyXfwYU4zZY3tuOy8uV89vP8AteYU2lssyRZl9zcN4LPSGfhok
b4bozqPZOdwgzMTgnN8GhU1z5OECE6p7lmlovuU8JNWSxryyIicv+ZxgMDA/OwLYD9c3JuBrTQVB
0LiZ2pc8F4i9bFnKaqBX+mqXQLxOm9quvlu7tURHb9+MU9rdg3ZJ6nHvTINtkh9MPs6njEXmOPK9
rZQmWVtkA3pGZQcT9RoFB1+Mf5iHLppK0gjvLoyeumg3/SKAzl4oSdZT7G8YUkLWBF3Ha6pidkF3
6EcY66dNLK5kypHbRPT6sqTiqsMOQy/e4SJfCRYORGtmtZea/BLr5awVNaVApNFptFwc0CerS+Bp
Q+PbbCmoIf1767BxB5wj2irx9Xc0YKapBcuK1IafNMStujB83xgCsLmSLviAqRnj5pKAGxYs9xHT
NH/alh5yQOzouIDtYVRnJMlSLOQoTN618pEM5vFGEdWW0E3R82RtXtGIBQdvn7J3t7iPzmJQYyzh
R4NJDBQ9Xm40Wn5aANX1JIJX7rbLFowAk1cAM26NisS1/BYAu0dMUnIGBeVVsx0GrPwQxWJJ9Ron
kv5N4lDL1iXAtTqzm6LfMOXgMqKw8HKVzSd/WCALSIGSkDF485WIKjzXrKBZbAtAmO7kk/xmJC6C
Dr3xpScCOPUg14mKbcgPpJUjxrdovnLCfyHARzcO1j5sHcovUmgeDrsT1wDXTTDkupihfsRpkj/w
BN4+2U//WeZPzQwwt/YpBqkhHc+ezMOiV2qGL6C/CeN9UUSktJ78q9jY+CN9TcXQva95PFZkgcI9
TiZTIDUlePYtfWKoCnnPdILr3jDzg4JNhfOCuOK287458YYDClLe0tSSgk9pWHM/beiQXcIpaXZH
8goTvatcNF4mBnFG3g+YdSh9ITp4nLi99azraiXJHXNqVwgS+xeRZO8LKo8a22MtDum1HaAepVFf
9SJ7StPk1yLtfbDuhJv/QW0o+pEJUjd4JYLoKKGzQ1gzBwUWlNE+HtPEvLZshS0+TSx6gQL/niIF
ER8ICFgyo3ZC46LAK95hnw0xolFLr/lCuz9tZAEdbsIOTc96+psiLb4ySAAoAK3QRoYSM9k2YbJI
oKhi+51I6v1p2dDddjdXHf7LeTF+WnWt906Aj/4VHPfOBhIl3vB3rKKbyyUMu6Ydvyc7n7AGkopK
hw1MN8mAstVVsXck9BwByMx/ow4pBKalS8mRU9+wOWrmzZtf+5Vq9Gdk6c/w2dd9jqhaF4Tbg40t
lHF9SA5Tal/FBIxylqv+wEfkJx5Gv4Dx4k83U+AMacwgoeLzoUUYTROsWfd3BkUzA4SAbxQXWKo9
ZF9bVi0ADAoZAFDYdv1qBIAqf8U6MKpUV1xZA2QO0Kbo8R11bn4M8fsGQuXuQZgAGOykPkBwfRjn
9RtITFcT5hBFGG+6zrHalPFMAAObUX8uOA4LnDav8RqB9p/vQyqeGcpCjrtLl2f0jWOjctHH5OyT
1wKr0b3y4JeBrnm1vqmUiaa7mvrg3puf43PuD5Fpf3NBbwrPLyLKvLtqu+CSyr17TvftvEENWHiD
O5l91uVPxU7u+IosDVsgvd8D5jXNdUf0edVbHeO1fkMYXfqfMLEESMWA84UAWyOVXxPfrI9mxtS+
z+tReOI/BDqUM1cHwlXaIAjh1gf52bAdjvOp/wR+/DaH9h+O+LHAhrU88FlX8CkXRkSISkiRqxuD
fEWeNssLdN0sCGlIF9xewlvKHjhKvQ65PSLndzt6wIL7fN2wYToD+y2/aDls6O4wEzYJs53ySfCT
Medp7M9xB98JFCKuULnPCpLumIpw2Be0Bdg0tqihC8cqhX859iRySMjy6SHAp55ie8JI65UR2IEz
PqF+gNMEdRFAq9eg/VmFDJJS2U6xqfA721C7YeFhwoS+mDfE06pLzvcz1e144dlEHzAoSsDL41tn
ACN2MUp8ctiSX+GHigtv9K7jCPJQ7qiR0/nnbhiFXyo+tEv8sOSw5XjLfnFj8KdLt6fAuX85plzb
73k9T+15AUNTdDNgjATw87+5Jc9yJZcNkGbui66Mt7ZZJhoWofwXqTSvWg/fK/Z1WYXSv29R8Mh3
4zcu3/rGTwirhxGzmEY6mC/X9hL5C3tMYw8J7ks4f08ZWIzA3TdKkR9rXJUPBBO724QsRNyNVe9H
t8S0/sHRYKn3DcdTNM5ZzZcVGmARHeJxwwFnYOdeJEeKSRscKfXLtOX74zjja8el2jfc+OWGJPyU
i+u8mBaJi6ZsQaCyFNh5gjn0Jck88UQRrFIvLRaYaeoUzO79xY/ED9CFTWaYf1AvVMPTSb2wIH1o
MWpaDpAcc5QCB8OOauT8IFp5nlM74T4HcjfiZPLVc5o8diShNZE+beYUxVE5H2wR0fAJkWnTJVf5
3iQ9EJBlTusec3HgSVsHJtjPEcEgBlYjaTz8/GpbZROF6iZz74Qd9UcV6/7O4fA3XBPEJwbjM+5L
dpoEPQi+Vj1Ll2Omt9KE71kX+P+Aq41YG7KxxvLX/80gDW4xBhXrQqLT2iU+nPFElVJjYhj7g2He
sxdTcQiH5bSNxBUIp2EHJOWc7PA4pOkxVPwKC31SxcDYt80nBfyxWCBIPx9EN9AK2RTgwtn8iFOc
gm3zu2MQ6/YaA/xDXjzt/UOOtBWATr/mIaBnBRAHj6EN3wQ2+KILh0vCUbDDEFs6ZAt4iG1brlgv
vhIWvtAehBq+1hedZBWGNIKmipEOogBnvN07yIZKkGl9vTpRtdm6ll3XycpgsOm4wUilhvbPtLmk
dkLbegH7XQck2I4k73HKGbu+K8sYcDETLS++U+oVFOoVYXuPAZJg/2K9vC/TTm5qM/30EC9IzSmQ
PoPk5SA+cYxO9ofNdJxeZ5q0dyd4UmPSlMCD4h2HlJ3DYu/demh/qIJlYt5d0+Uplf5XhJb52g7T
BLBfH8EUIKJ1iV4EoogBT+44PtUhzjccqDyN/3iR/wB3F9J6rtnsV9GUeSe7MGwn6wwCSI9+jj3J
/ic6t9ethVpvn90BrUx3gLM4CxQw3F4DC0ONHQlC2YhpesoZP4YjsFITpmW2ZX49ivCYj2/QMFdA
xu44E71SLk4jW5a+zgHeHTtYVo7Iz6+DbPvus3bDrheO73ESYWHVQ6OhJ0ADLcX9OD1j7SvblVhQ
vChQXrzhCSJsVQlPv+gxWopQ0RpmssZqfvQEyUs/18hYWiqsvkHJGbJN9wE5aTHdvzKMbWfKvqCf
oA3OwRgditaAPIEQx8nRO3je5D24LUaSWn9bZpsfIwMyIfI4ReyEjlUxKJ2dxhUJS0m7PyBUZT1w
G+GvdxtCMNo8LxiGqGLCKTfFy0ObyQ/fB3BHXByXnsxeFQf/6KIE8qKhd8+9TMYDjHimkPkanzv0
r65Qkbz74ULrDhdaOYYaSo4nodaz5sHzBsa3wJUT1PInQ5/sOiudSgn2/+k2tvmDyILHUQHX7vRQ
7ViIkNZTRVLBsBiihQNZrUdiYOLPBJkLvbay3NFZWuzdDiTBC70C1En40kKZU9kN4VnU4WVPUfge
+bAgR+SG7b5YW54cE+wwOG8QyJRRR67hHP6bZADIwmJCYTM4kSRHwBqiCqo827sTAmkZRiC1SFRT
q+7AMSRGRZ+aoFmzMTrmqyWnucWgA/qpdYXDUE8rMrHxCe5LhMMtQ/AGAvZCx6BJLClRT/iEK/Mo
YWPHQzLZK9yTbgRcksLSgthpvP7O8w/YRfBxo7meZl/8DmIVvMR0+qXFbmAXsb2opiiT9cjXgZYb
JVC95Nqgg1BkQ5050hZDHmXP3tA/dggCwdIQbNVgo+CpNcJ9rgn2dyla/5J50zsQW1FhRPXKzkv7
S9h3qNJMTFfpvbuPkR0qm7R/Ai96IBhOzPwLv1kEeWBGieeuHoyGR4b+xE+ptwFXmwmG2k8ROKSm
+IhJ87ovP5SAOntJDB5o4kUrYVgGRfooWnZ30or7onwAGtDfBZs98BEgBIshONiLwR9+J7iXfKaf
2G4fczeOY6k2u5TO0C8V/lHJAlq5HzUtQqiAyPYVRw8W45SO02Zx+3MmgA4MQ3hGcNR+zInsi27R
twwuEtGf+zFtulDe4kFcrJrqyaVb1QPhuvc8+M7IYm6eHcbqf3/k0X3nO0Mom6zYiv105ytOJGWe
2pZ1OMp1KdD/pb3uSxj+QZPj7PSB0Ba3PzbXiQS/23zpKniMTrvjHCMfMXmDcCzMD+2MPY8AAcw1
CAp0ZZdIdTnlI18Oc4hjjKLmsILq4DeCeO7rImpviR6YtZ9TFAHHhpJmFeO53+ba7Pw+mDY7R63K
i2gPz7HA92FcG17WECQHh9VgB9X4P6h1EhnQyjx+ipYYdJNCocrsx16Vosq7yv0FR2v+k77VZ+rd
zSavEpNH+N/t/G78fivb2OtK2KgufbzdrJqPWcK+TByiMQg5c8Mye5cZlWKtN2bY7OWKf5i2rjRJ
f4bXTQGRWdeCIR6my1Isr3BllN5AjyAYtjpbORbuhae3FGnste8jirtI5x5gHZLNv+exW+Gbp2sT
QqTwuptugqRm5fkJ/UvhUORQLp76dQk/osBCSeESTQ+UBKi3+x8bwWJk4ZVrisS+QmXD9HtAbOqH
VTAV0o4nD2sEkcehJwsepMl7j1ifPrs2nW+DBKTYIDDjJmwY4qnlwfYwx1t3pSrxnnIdyN9sQPfg
ym3+3Wqk8hS7NeMVYIPfwFsOysItavypL+H4cy3ddAL52NZx2oUX2bdZCL6kjV6ljvmBaJuC+03H
OnUCsp2Y7SBJXHJwfjx+R8luyrBNgeIsgZwPHKmGWEvzzhxUr82DClGF7uOxa0jYJ49MzOEvGvzw
tr4RD2kcYbJJ1/jLwhNqQ6K/ANqOpWu7hoEemnxxXCw8CXwZrvi2xHWbefjpoyPjadebajZYcpCA
rjHWMIqVCZWSrQ5o2Y/jfnCIDizixcX3MFPke0KGak1mpPkK1yLsYJaHLJmA9mO5vbYs+cjj7R2K
gQA0attEvVmaJdLRfyLip9S/+bm9uagFn5GS4XOIHaaI9Cm208vsoeFkCoICmXrpwQoM/XkkfgjW
5N4ieq8e8K+x2DTz/83U0Md5WPAhtW2v+arHB+dndcqghyxBg6RL0zKFwdp/kyKjppLWg1966YcS
oi1ZGk/L0iFkFCxJB9ZhIXDsTgk2ETbZy0DcBcFItAQzlD9xCtsVx9UV/hRucvPzWklwvtBufUfB
wkrs/tDHBBAa4CKoBnCVn32AdVZbbbDHya0OxiF8zhzwBiTIITVxG45QRWqgc6gkAmmYnADXZzWk
DgSjf5aS144zXbhV4A+N8xhsQNDLAWxc1v/tFrk9OknIdjSCA+We1wHAzf+P1XElWRf9Ro6+hipE
gDuIoy89pSUa0adj9gO1dLtGgWfqzRXINezDfsbOZgMRlq7AdKcNxZSQpnknPbrsY1m1qud4AU2d
Ou88jin6MqGS3Mpo8tzDavGGgw2YfzBjV+wSEzPdE4ewOuw4hdrW2RWJCuYvOoqpVt6iL6mReyOC
nh3YHEYXInRfZ9L5H/sef+Na+kzD/LT0Jr4CfcA1v4Re8sf1NLusbJ5xoTmoWL0hAb/J+qtnaXxT
erEvHHA0fr1oeXpmEXnzTIDKXYCz+qqV4N+Dc/KIiNEpxD6AiIFpXi90VzhtEM7BbyJMp0K3rfoe
tm58iROlftkA+YRVJBC/UQLcBF4fmL3VFRVt+mqDxBx7tfZHwFVDldLtPjN0j/wEhl8WvPgnSxw/
bTiWL3Nq1mveRxAbxXE7NqGc7G30Z++7k9BqraOi//l9hsjWQBhwer4Ncf1uPerzTGvvcxcsiEbc
J10zadvHLpqDZvJGUBMjAhH9TeIag1wEixZ7JD1+85u4BRiekaOg03dN6M8UmPYnMwKgmRIkvq9i
gYIlgd4lShfyguqc7hRv0waKCvsNwjF38TgDODkq5nbowrQJES9M/0D3C8yCzFDLjUacYnQnfEB/
t5TRhtIFP42/pdevZSwWcfMJWS/EC7u3iCmTVhn1egxi3SOEWf7P7Oc4uM6U6tNMN/NfqmbxSiCz
vHHuDGJybxCt4fdNfK+EMhepQ3mvf1O+8n++2AjkdjGbjuESqFsI8Q6ABr/Tv3qJEM4y8fIR/rUO
kPKs/nWxUw8t231kZ+a2HlYI5mJEUd5hu9FFyCaIRKwenjWLsUoi4mg4DgoNPMDGx/Y5MDiKpI9X
2x9mcsX7Jas989Ni3IF5OVSdnBAuEYqypwy/MWkzfIKc/va21N3mPIUsDBhJsSZrf/K7dW/6LVzL
3c6qQY60umRm9TAQdl3VaeSaUiaHavFS+yz6Vr8jV3R6xk8aL9jskv/ixKwooUArJnL614m8QSUw
AHWcovixy5KnLpUf0YDagw5q24olHdyJPMuPnSLZ3Qdath48Pxgfuz3Xt2lw++c2KVC+4z79zvUw
gioM84dkhI4iJftWSQmZz5oMfhOO6/QgOEeULV9pqf0E+F+68SuSU5OChxOt+4G3UMqN3VOYwdNN
ctEddySIA0RANXLbevZg6DQ0A5nBIOw8fSBM9hcWb3ltlnarBxmWFtdDqRRalSTJ8FxZHZeDzcYz
YeDYUOkX0celF+aTxhaooFsWXaxyy//TrW1fJhogwY2iZpUvS/5F+zj+NzKmn23o2keJ3FKDnpQE
Ka2U56LA054fgf3/DENZxp5RqofIo2wW7Hvadf/ugaCrO+9HTZiv44PXyfcBnWOlN7L0z6AsL38W
mrpd0RxRtQRxuiFZJkDeOxDSmIlHF/KxlNOKvwbrTmM8nPU58YLXPda9XyBdIVqReJuQACpcKK2w
04rs1u8cacNBaCoa6u3fHJGocT7HacKB0eEIxB8BubHiOM19/6i0Taq5n2TVBgwAKYFwj0F0+4jl
teuPHlCotYA0M71TgtNLTsHWDBv8CDXKn+Ki50AUdcdncdbJhvM6kvA24rHZvrdML2GB6HFyERE4
Tw0U/LR7iapyCnmepd5agknYi3CO43PCxIbMgJWeXL6ra6TbAcpXFWuQdVtUe0b4v1qRuxqsGag3
+RyuFEA+VlgPT09Fe/u8ZC/EhfQxHof91SWxvMrOsK7c4uhHh4deY8ci6Db1TC4DmIZ6E1DjoaZ6
x6HEvIZTIy9Em+5pRrxulbcY7DTyXIGnzctxZKtAzpSN6WWKAc2DTvYqiOFoNStuPnqEAxbC5P4P
uQfFU+/P3+GQZM/OpdOXFVCClyn7OWojACly8r+H2AQA7KbMHTDmInF4nv85o+alkMO8aYxTOf8K
dOJVMejZKkpCaFRizX5JBKk/uVgt/2H5h1IGckIqgpPff3GTlDyEJsrZcfhHNj5VsAC6m1uSRRY8
Qb9ZCmngzzOF7hrCdPIwtE+ypwZ4bChectpCcgh22H8bQCrjV7N5+StYPWhrhT/VzkBEkyRt7Be4
L/u/UxhIzO4k3l96KDbL0U32W4Q/fSeou/kP2G93B/UDYHiHJYRu3PvoFQ5b1roO4hKmoTSVmDXh
43hAiQzogMCtf30TBG90MqqhC8uublIYKtBedYmhLjj6En0jHl+h5PFB6hRmxhECGrwHoDLw8dnD
JzxDlxEU4ehtTwTd9nfqZUmjQuv/SL00zoF1ElXg0biicLnUzKHbhUytrQ0UawmItw0PrrYRrhVv
xQ40PFsbVl7oL3fXYwiGTGjAR4a0rtr7JSzXCFrxi6EI5TIsFU9II3LFujEi0UevgIriCUFWMXol
XxCvHU0FNzJ+zjwQZ3J16s0LtuQt6rfxoHcBfjbuUBLj4BzbCzfbI5Ts8hyJdf5SEUbPxG0Tdkap
DnOwj7gWFjiyJpV8ey2m4HZxB493pGb4gRVVVl4w30He70lCi8QDLIQtobv7Y+whhB+ATJf2+LJy
WJvnKYt/QbtEr1hG+J0giBnQ5/AzcNppL7zM5s80G71nvvZ9bVLI8yjj7O5vy2cmIbV1O8a6lHqs
xsufl7zlFlTK1l+HnaQvPPqhNlckDpZMCtRNoBUgwC41xE3IzPCLyuRMDF9v2FMQJSW85LcWYqj0
iLodCLxsBEUY3U7Opu5lWIkHJfFGAjDvQECfhhmaJwgF0ETCWgagPJTDse83/sA1xCxFnKMDqjIJ
7XUhAYdhYpbB7wjWwq+uHfAN9Cn9z3MWcN2GNapjfdtkGURGEV619RwFgDQB9Rr6K1ygiIoR3XPL
eLae+nbx8cqlYXeMGQ3lMfeAxlusewWyzrEhJV3yuKC1tMpaNkKq5fyo3LvMh6Stx+0HG8mb2a34
9IDj3dO8Wy+JhBh4GmMHNWuAOFxY0ASewSV7RR+VA9JCQBfg/4VRIM/Z49AyCep8BYmSAbhGsRVF
dW2EgDd9VmaaUWKKPJtKGjvVg4sg2FsoMsHCfgOuCcECSJbBEPamKP2d7liYmz2P7W/IYgHr8AHr
9x6DgC3nYMqqkTtynNJx7UqedPEVD3v+HkurnuwkCD48ds3C4xP2kGwjQK2TIYMiuVVZvQVrdNY6
kW8tPvoFhhhVRAvbfgFMHqHuUhAah9BoVvNiAb/Cr/IS9ohgyzKIdK1aLcCCtD8sZnrJgu0xiL32
okwf1ki22y8psm4/xB63Zbdx/EcKoFAOQVoZirUTyyrqA0Gh/FHDoni5ueyHww+G4/pTyEVsPzR8
hjprBO7zyuKoK1WMbKkWzRWV9dr4kSC54zRDNHxxPX6061zQqB1q7E4ie3lPO+yGO0SsE2Alz75S
DNIXQTyvmP6PujNbbhvJ1vWr7Aco9ME8XB6QBGcK1CzdICRZwjzPePrz0dW7t802pWhFnIsdUVFV
lu0kmMhcuXKtf6gV+Q7rEBUCBUJmvll6u7aw8htY4OmPvIONZKeIXe/xpqHVW4MgWqhmpp9aUCqY
p8kXnxUgSldp5Y1APDgxYJxqx0hS2xmVfPE5qvtup6oph+DYilemr/kz1nh6pVgoVpaQlx+UyG+c
GnANrkBpeNWTW2xo31N1lqtEsBVubJwddNV9UwwXFAjMRRZrxpXVG8M8GmX/tiSxeigKKtijonu7
Dt0iJyp18wcSEzhggDl+h7DY2T4InJk+IZMge2rqWAmcIzvxU/2gjLXxrFfJaGN7HEOOGeHtgW/J
g5UZGfhl+SnCsJVHXRixafl61Go4grKmrKkIe0+iFSVHXzGHZYHxyuOkx+k8gzL46pdKDqhBbbaR
0BurOjuBrdTJHyktd6LdChQSxZAHFzQhekuBq95qZtLuukKqNmOuFJswm8gCFE5DYRDg2BiSOofH
MQCVx8Cb61/z3gdDtEU8MXrru8RfDHEFCEjVNGtGwgLRkewqwE8MxzvfbsHkvaaVovEnZAlegEXF
sOBMe5ESK/xRhfE1CeCwqnutsRFFzd8ApdfbuI3itRcaeg20j33KKWuK+KxbiMSYZd4tA4tAZtVm
7lCiazYm5aQZ4ZQOtQehoIb2crKl6RyUIpV1D0vlmVQ+eLdANd7Bd8UCGms7bSOaPgeUVdJpOHGS
LAB9qX/rRz39+0YSrJViDOp8NPhE6PkmjcF+WHJJz/eDDNlmqCaMKoxWh1ijGznXIW0tjHElc1pN
zYKLiHEjnSzIFKhmvtJLLzV80/tC0pvV0ErKzNex5ZPCnOv/UGuUKWOKM2UegDgr/I4JbdXBPUG9
2fDdGAN36AY04LWptDNWL65rY8/9wdsQ6GX66LJ3FQJ+/BDMkipJI8GPlYUeolFZhqxtaZiacQbR
O/gRapm6UvLOdGSg0PRjrGwlRX6BTnfdk2xb+rAp2aBkQVCL19XpjkVhZdxoVdm9eZbs3fmBhskc
oqPlbjDM8keFI52jBSDU5KFiMsRRup6SgVqJfKoHV0N19Vfe0V8d0bBZNkoaXfVGp/QzuCzTvKSa
emu0UYInBD5M1M5/yIGkpDODQEZ9BddCxfOCzPbE0MJlA0WHlYxOGN8QWAr4v9IrNxxA8lExA35P
k0L1Ti/b5JH8xZyVolnN/6JnbVW5GPir1rOqVVoozUc0gb4B10ygTLEqtGnpAzWRMDvHOAqgFoTW
RYsr6oyqirDMAr9e18C050Ut59S2pveK9j5k8Ay4Zp/2tHPaTCcbNCWFtqqaJrctfdBkEdONgCWY
0SFOG7Wg8UvbR7Y9sqGdqLXJaowFdVf1p3t0HPcbuPLZKmqUkKu2T/PFNIbwYTIKepesQjpWpEVH
Mom92YTta2jFg5PirbAYBSG4DRtAyYvCoNM+KMAZI6VscfwDbG8CIpt3GRukbvzwJh2ERz0hk2yq
RN4gCxBs8rCq74YpGGBspOrRhyq0ySo1nxtiMzhRNAbHv5Sm406uGuGqRht0ppSC5RSaYToKij5Q
ksH4RtId5xPd+OZEc2i8EBBXpU3cNoSyefN9L5wnWFhHtlKkGIv6GSvMMOTqmeiQLbi6TA4EYfwr
x1Qu7L9ULTQhKioWtJi2cDi7pKNCx3Ina4EJ59/rHkD9F3c+QJn5XyHgmyEXe30Zkf0soyAADFJz
Mf6rQSTADJQkWA1A8tzIA38s6GO8kNSoX4ZcZJYtzKK/xQn+yR7+jRb7L0ryOW35Iif5Nx7zVfGe
3TTV+3uzfyn+N7CXT5z5//PfBOF/Yy/vX95e8v+6+b/XvzGeT3/nb/IysfYfOtxg1D65D+OjiOjC
3+Tl0+9oSJDopCtUlNC7+hd5WZb/gZORiBwR5GQLsSAYxZzYJ/Iyv4UgrqmKkgLfGNM1+T8hL/9U
G/of6rLApxiqoSGz9DuL3Y8HsyitU521U2n7HEDB3g3KvvdBptPk0hZy7z20MBa2TbaLLeXplzn6
52r5jTR9Gv9Pn3sm/iAGat1AKO223ehM7SaRbsQ+P2T+HR4FK5HO8JXWVEDs4Kfhwlob3InyjSAu
WvW6bGgVgRFIgPhM76JI2zHJFhYutLl+1YOz7FVzZVj50oyf2hiurL9tVe5Vw+vnzw6h+8LDn37+
iwyOYbUdYhBBt43D9SC+R9prEj5LykIdk1mUPWmDUxZvGaTM4dC9Sfoq8Od0ccWIE3g4WKPbWxWl
gYPwFL7yq5ScP59Wk7yT5N2+ETZlCq/3Dhi4XaWOrGw6D6ziLKtJQTb5c/kRq+M8oqW5zlf1Kttn
zzVdNFt1xHnpVMtxRVNpXszrRbsY5tNcsLXdZHMPXvgLcx7OcIyax4vsSrBfDTu16wU8r2AX7cB7
U3bJwU5b6syQHTm5lfsDrEJAM570pBcHTBIhVKbiwlDuYoiavbjokwcLOlVc01+HRY45cHLC3VyJ
hWP6TqfMx2TzXHPl2Zwo5OFVATT4WjhJPaxOgGrY27mj1TTIvEMzWnBEII5Rwj/GUFEoynnwHldJ
dcsHdpBFKmku1fqs8JyI61m569OD2tyXuO6OK0VbScVKD1ZwsYfOLTHS8zckYmK3Vrofej5y/bdb
qji5E/PPWNhwMgIskOkg05ZNV6hrFK/BvL2rFTBZ1wHskH2iOaqdqosEdPE1BkRcpYvFUMyaewFU
F5YbzQg/4sqqHP6RNnkAtJa+0VDa4VOv6zY9t+5FfRPpWgP8nWUGzUp6onVEiqLPGY0FI12D3US7
2S7Kmf6We1fmqxokT9myZmJrfS2QI9yEdBcap7SkB66ztugfam851rd1Ws4mIBLQhece9xfw1bWw
x5ddyrcp0mhj+KLLNod7tUy0OfMULIDkC9gv6bYCIDQh79vSJVHuJ/5lLeTIQfFMW4fjPSB36ikH
Xd801n3dOaUjO92iXiuLZJPcwVjaaI7laI64oD/szUR1Gb9m4RdSPdLvSjT/DEvIkpyJa1DhTIPG
tNqtcJO4gPo20iq4Ug7aXtlkh+GQbbK95KZfCGj9NCr5t2DEp53pl0VDhWxTzKdlu/a+PFQu7aHn
4AZa5yI6VIf0abzJFtXePOTf/cQzOTAZ5i29a7PdSlfixtvo99O6XAZX8V7fmVfaJjmIO30lP5gH
5fbzoIXqxWnu/vQtz3SJuqRvpUHS2q1yVZazhtfL+qpt6cE6hJthrW+S2wFlvc5O78eNtC5XyBM4
8YotsKmcdsPPnGoOIW+T7aw3xel2ldtcFU64RTsrnCF2lNSrwNs3AD3Az4VzWuz+vJRAhzpwU32Z
ZsEMlCN1bC6eRjMr0wUGstivnaRd95TX8QPMZv0xHObk+Cj/lOMcua9oIS2wqzPoIcx2h9w5YuE9
xE470oGaaY/g5GHesud2TXcUK8j8TtEsNX0l1Rv/YPVbr94humgodsI19gO4Nm2l+h7i7fgxpDDU
sSKz9Q89B1Rnp0v6lXsR4mtmmy/ldXmwtrf1UkHEgLqMNCMRjvfNCoJnl9jtI3iQ0R0F26O9Zofa
rOUj13zA1ZTbkm0tonKG/Zy2VDH5k2bo/KfJ3GhWre+YMsijTVu+Q99BhuPDeozrt6R4apR7OfuA
1FgZXJBXw5u877fCUyxwXZlzQ40wbd0UZPWkmO/ia7RX1uFHzeUkmVdv/uv01Bs2kCokKyAJuOLx
PiwJWtshfu4guKVzKDeCvuJ/YNZCJ/SSFSII/E/RLFgQ9YfR2tNbeBgX4cpflfdKebTU0zmigFKz
rVW9HbdAGPoH/Vq8Fo/JOrhVHttFbIdOwJZM9vmqnVVsomb+o5rJc92J5/6V5TL7Uk94dHBRBdXe
sVbkOe55kLSatTJPnHiZrbQ9GGqbQpkjH/vR7mfILtjlIj7k5QwNgF3nDI51JX4E7pa+uV3NgHrZ
mt3z8dHMWCeP5cK6au9BrfGGpXmEusei33PorY2F52AQvuErFmvLDmYjKG4kJN4B4xYP45V08J/r
eNlQ61SIyfc1+wAgILLMeZLboo5v+6v4jgzRdfFUPbEISv6JF2q0rFAzqlcmpNEFyxMYP8orM/9D
dLJsEd4lW10QHLMD97BsALdjAnkllehy3mmGzV9lADwm2t6WrsXxxkwc5Si6Zs9Req1xw7gW18Kx
eokO2rF8lI7jlbnDntFJF9wFFuWMMvq8scHP2bf6zF/l18Ij19LdaTLBdc28zTP4b/505JSzbJ45
gRPvjVlhP0kzauO3utMsg8W4Kp2nYfY2LExn3MU/YEmET81L6CYH76Z97KDS8pUoI7sx12T7NJpq
S5tpw5k1D2Y9fYKXWFkiwxFlkLjmMr0GbuqvwJqyOUhL9HT1bQemrxjp6YC2oEc3kV7AxLlm3Q2c
waCPVbI5m+uekzkdjBJb/REBCn4E7WlkW7Rg4L93M4lOLf6RulPfFHsdCt+4RIgrnQvLfHdCZi3T
HYz+IkDSbacthIN/DIX7/NlwGnyo7KGdpem8/0ChvrDWIwtf3gvdslbgNVEHctBjpQCm1bP4GY73
St0oDuaUM30tPUgPykpdNGsVy8ZlUq8lpz1M6/ZQHvRNei9sJ7c/dm+yZg/Vqg5mVTlnR9YjZTyH
li/NmegNpGl6RFgc3KCQ42G4LM25n6xDcfZT4mYeWjsz3rYlLGjAJ0dNWVX1dgLeTmeNqhlSJ41m
G8lcnlwPAYJxMS0HadEPm+Ihu4m3/rbZ1fEmL+5l6akwXlFG0IUH49Gf4qdaNFYlhPZQDGaoo9S3
/vgB2SmLFtFdckyG5rbOklcDOQ7YobDN6bAQKftVtB8imwQ1oL2P+w0FvY5ehx38EB672861Hrqk
SGf0TZ9zud4ZlqMX8lyI5ZQvw4unvPOevptPxrXsiu54lU4UdMj3Ett7a178p+Yaf6PHsneTvlmK
OkBbAH5DMQ/gpucyhYhylQA1C5/9ZAlTxO5J8wu7oQQd3qnVOojXSTYPSaGq6ww9kebGfG9ARtlk
zSAK4m6Hp+mV+qTfkOS046Mq6GujAWU9yGsJvuBIjIBdOr7QEe26JagCS17BtVGvwX542y5b0fQp
bsx7sXuN6x+jtBYe0/vmUT2KrLgOlC/upCS3cOqtV7mdK4adMz9scVQKoBkU3f3UOl7mwKlFWtQe
yD6hnRrdsCtIhaHB7636h2LNoGOpQLj7RUqhRFkHdwUiRHkJUexBnRt7rZ9TMwgJ2wRZ2AHhUreu
U+jg3lZp3FJyCuWqBRQsLqot2TO8Mn2nruKr8obeOuz2e42qdjVPSpxO0RufFSN8eBuBACCbsDQL
cBEkoj4E7q1I2S1doHAwdHdUL6YlXqWof5Ao2t4OeOzRe/NBoNiYVAT3BQ3J9EmHhx60TjIiGbTu
VEcbyXExd130/lJUZqpkKwQIuuXvSEgE9VKjUGYdtQYiDgI0p3cafXRQL1151xyh/8vFKqheFGWb
eLtUfbVUKPS0QNe1ueFuJ1V3IcIiiC9RGFrFDcBoiliAXGceVThpC8h+SF4l5Kh1uHitntqZPgvi
+xQ+qT78CL1bjk2DBKZxhKvxnth4NBq7ZtcLW6VFW/QQH9VFeB2/aFfFo5I/U1LDQe8hvMmvlDsP
jKDU3EfUfdf1fLiWnl1i0qKZFXdoEJWLouSmFQClGNhmqyxGxIfAOUP+cQSdjdJB31BupwzWz0fp
oY0y6vqSjRvsTFyPnHrLaRG7VW0n42p89fMj+F9rkXbxDKYMPc/b9iZgNGx9H6S9eFu6gOILyLfj
glvHEFCxtodj/6aMhAnqUoDXFl0CX3pWzVqHBRm/5Qtth5yH+mDcmk7totUTLXMPav1sbOz4pnmG
OhWKjiAvrWJrqLdVsT3Z91W2ARRrjkpItErn5SvdjuQOGW5z295kx+RdyGfDnhXum3ZOHkb76DX8
iHbDUxADQrb1u2AXP3iwnOjbg9ZDTmRFC2D6UT5AWARACKeBxAZ9tNKAqDUrOb4DG9fca16zKc4o
h/4VjsCqcy/utqEX4WdAMBJbZaWb0ZGi3ky9C0ybEyB+16O5hWCJeIjqPZbTNvVUrkt1fS8PEMDt
AkRFB+Y8A0k7F8WeroJgq8KTVL6gYEYvON0n6rjgOm1Jj30F6S//+Jl+/38ojx1eujD7yP83FMZO
BavLhbHDSYfvv7Z59f7yW2ns9Lf+WRpTxH/olo4KqC7S2rHE/ymNyepJos/EfVFEbREhv3+VxtD1
E0XaGLiX08dAyZXh/lkaU4x/6IgEmhZanrpo8O//pDT2u87j31dQE++xs0thjx10caKIXlsGCC/a
p9IyMCfxixvupdHPLoCG7gFt9krhmEXaU0qtlsNkcn6Z5z8U1y6NzaT9Wp6qpRZpQjAy15Tcr2AA
muQjhvbNwU8ix7/UvhQgNGUqd94xS6LnAkst4HjIN33vyU/f6NfBuxokkseT1z0dUpCSW+SbvtLn
/V2G+X9e6Jm+qqVNKvCfxL8GAIRraC/kL0kmQhEDR7z+3vOfVVN7PkGYJj5CGtthm/exYySi94VI
9qXXyoL/dXLMgs4HjGvvOCVoDnmqeo/zHnvuX1vzD0vm0tycVTRrAOvTGIbW0egI4nFFq5a+EqaE
gfjFujltm/PqA9vppND569M3+TBMmQ5DxTeKaZ/0RbGqtFoClhk29IFOQgBS+yqIRrz8/CtdmK5z
V9rEBKbfALY6Ri3pOpxdQEjqaH9v8LPtq1lKlmWabhxFX0cYsktmeaU9fD72zyn501Sd7d8Y0c3W
qNvuWJfSQuYgh95hm95abu7N6S6vkMijQx1fxWW0QKoNQvIqad88jwSXQuo6t97g4X3xReXTh/7p
Yc72OyiWWp0odR5bj1sBemSTvxXQCIz2OggOTXkFbGkPgPo6ed2ZjwYYmIwtm5Q0KcVdaqHd8/d/
SpJm/kwKdj7oDCom40LIP07CkV9M26UnPQse9D29dAi67gjyfq0oryQN5EsOoL4t+loSJYWULFSo
TBhnjtAWMzRFSZZI1zILqHr5haw0p8yfZ+wszqB+EAmVPFJJSk+aIRZM/tI202Yp6cwQakgyjXqg
jUe4kmBA6fPucgpiEvdEqJ2eyq24gbupr+PYQQvHJmn9fIaMC7tcOj3xL+EVolMMcb4Ij2XaoWtU
GeseTT6zVCHwRVyuEnHWVziSBUVxIwlJayd1h4aEFt13ZrWrxfIjLKxdWKSPlhJey6Owby0q07V/
J9QIDCNNiUDKpqfJWgXj1pSEvdGSlw1BvW485Q4w8mucivMehA1KbsMzNK5FkJRzKwi2rQANwPNW
lRnBMJwOejPckBdsYCYu29bYCmS/gSBuTjMWonULGOdQd+1yUqVjJNTPYVbus0ISIeaXKwvKYxAm
x1A/lREFpGQSdBST5L4Xegc/yUWl4UqNcixdjmGjhcUGSb9l3ZVbYH0HRcquk6RwfGxA4C16LmjK
b0bBsxgu9amPDldM9t5xwCGAPVAIgWbYJnK6F+tMBWrNlclD3ejzd34pCp4H9gEclzaCcoEd4shh
BX4nXXxr6HNnzqhHfMyiZe2qPQtiamh3FMXT98Y+S77UPI1NvVBKt0RIxw5072Ca4fXnY1/YBeJZ
7O6EGgUoQytdaufUv0cYRMcI3ZAroE3Wf2aV8K9k45TS/rrV4JmOhuqPtTv21rFVk00kxu7nz3/h
lZ77FxhVLVmIHpbQ7gXKtUl+3UL9nH8++KXJOQuigjaYQqT4NVJmZj8TtJhOVR2Ly7gR5W+um7P4
OGimVZS6RPdAGN1JECDT6dlXxpeXJucsxLXY1KNSO1UuiBvNtjS/WvVVHHwvpxDPti9cjag21YTL
85CccJO2rvvvn0/8pQc/26ipFYxU6NrKlZCzAJ41uaoIS+Q7g9Ph+n01GqaQNF1P2Ek8iSs9T44F
lfGtvar+W/dMEbL8BI5y48F6mxJgO3kofpEL/XlWcOf7/cETuRojNQ8bN63NZVYhdlDDmPgiGF8a
/N/26FiXscngsuU5oJwmhGDqcf69KT9tsF/OWk8bKiTYTKJMWQUr9KO0eeQhfv756KcX9+9ZGcr3
v4+edkCFexjALsC5FjMKrPKS+KaMoy0Q7o9eDTdZA39aA5p49fknXpqss11b6/o4ifFpsor4g/U0
UzJIzt8b+2zTWrnhxz2UMFeuCqK9hdxmjuHG54NfyMcwvf99rhrsyvywQBula4zsJUs14WkyJgpt
nWcupnIQnZhlhlh0KR9MnDM9Go8ejT6KlaQM5VXWaZ4zGaD2h0lXDokIIzkrUGEWdEkDezL2OyD9
P2Ig3HAI6Ot//tyXJvwsIMArM4ZBEBu3MM13f0CTpO2aL8b+82VM/dki/nVxtqlXWfD3XNmIhVWq
VQZiisa9iH6n3ic08NCOWSSFWK+/9V3Ms+N8avrUykDDuQiX2VJFg1VqaLd+b/CzGGHI6BJVrcBR
OwJEEKqfNV1i8+ej//lAVM2zICEpqA0hn9e4yJaFsFW1dKv2TTqvW0n61oGummehoo00wP96XLmB
kHNjGHR1Yeg0uz7/AhfWkXn6+a/vulSKJhzM2jWaUQaqXf/QR3qwnw8unTbRHwKReRYWMEcY0xD+
gGtJlroWmxyppT58M2RU/pSymBbR0CHyYwbxfgQTDDxfKRdJAAL58we49O3OQkduJERZvarcKa2v
86LattlXhuSXhj6LG7kQqVWVNo2bG+pbIao/IAL8+Pyp9dPj/WnazjY3NF2l9U5y/1E+tGt6wngO
K5nFfVWgru+j8zYvEO+Yx5HxoAeBOu9LqbRjgtVGwDsEmXG0S6wJGSRkG9sbI82EPXoNntOjtsHt
ZhRQWffoRKXAMaicV8tJ1pNFVojWMgm027Lz0rk0ARvCX0BedAJA68AMNKh5yJB2UpOuGmCkc/QU
FMdE5H6G7lUJKV0r1gGSPnaDAvZBsIARwwyo56k8mY8xNBhufugIKMhz3eTj0Dx6cQ9wpNSKORDZ
cTGaYKHGOpqJvRHNx7gu7KmXUjC/OjIiuvVodCmkLER3cL2g+RIO3esQItBVpuE3TxvjbEPUvZCM
45CXLvyieI5OJjynJv0i0l04mI2z/QB1xFS7uCtcdMhT8FeWcSIGvgP+pOYARA6BvIK+nBRx85jy
wP8iMb0QpYzT4/yyybsKPKUv6oVLKA/WKIsgBWSl5XqQuy8+4cJuMM5CuEyDJNZNEapb5e2EFIpS
LlfSF0H2FEz/sB2MsxAey33udaJauHAPWsjIFeRRyxCoHNBXlEYh/uLtXPoSZ8F8mOK0EA2pduui
vGor71nM8tvPt/SlN3AWxIcwhtdZ9qWLJInyZFZKep2JE4rXeizOP/+IS09/FuvGqYwzIxwLF2eP
HaI+P6LYfPh86EtPfxbrqmKUo94nR6qSUN42LdIDIyzQvcbl+It3fOkjzkJeq8ixgRWITuNSRCke
XXfAh1VBRxoG/Off4sIE6We7oBVaY6xGWXd1mCcwjsa7yOq/8KK/NPbZ+p8MvQy7grGFBMhGG1X7
ov5eZV/Vz5c/JGBfp/vlRsms0pbB9y7D6ql79mtUMGJTGDWkQt2ka9ap1b/4ivW9nEU/W+7yMOhl
VYu6a4QWzEvPB4TVgz743os8vYRfwlllCZM3migUlYGEJBHqZbNRCv52WPvNYO1X7PmlN3kWopV+
6PBzSnVXE/JoXiXNwRsB5Xz+5KdX9odI9vPA//XJh7KRW6iuLgzR4tB7NFJ8C9WP1pJQgbZUFLsM
NGE+/7ALW+rctE9UzMqoO0VzzaGEdhsheGCalXCAyZw5n3/Epck627WCZcXITkia2xchCk7lvSBb
798aWjvbrX4If7CoRl5yCbjFF2tMLjToid8b/Wy/mjq6LLgl8eCj19mSmd10gfS9Y0Q7368BIlkw
lis3AzsqSegTBIX6+Plzy6eZ/cMK0s42rQ65KIiwqXeHaJc1xlI0Y4AujpzdegES4MV+CLW5KC2H
9F1WXhPlQVSnrQK6CUX406/KTTjF6M5+Eff+CI420Qc52+lqMORjHKUGhrI9MJphZiINLMGXGy0k
CLwdjQq1vTLKaB13hyxD4gHzzLZUl2gwQx2giVH+hxao/11VVbXTKv1ld/VRlE+6nuQuyYGTJ5qC
6FHUfrF1Lyx17SwuZGoTFlwlc9cztT0uCZteFr6KxBfaaKom//7kAb4SaKeZqWsisvmGtmZ7kjd9
oTgfOpC9qIGW2rhG5u818LpbVSpAWInm9TBOyqzQUFRH0xmTgxgV0E6nb5V3UjhXCrm/6iTVP+Y1
f65uTGOV58VTWENPTwf5mWbDXimB1Hy+Ni/N0FmWMND811qvyly0cz5kGUkzy4Ro+/ngp/X9p3V/
FmmmNNdLNIBStxzAEY9g9SAdV+g+py+y339v56pnMaeng4RCWp+4hj+8tOgo6f39549/YW7Us3gD
DRz/ALiarjcA27IiCHeAVT8fW74Q6NWzgBM2wVQiu5m4LT3LdTBM0k2h5NFeFtBaLpAsR+i5LoqZ
ZZbVvPEFGBJKk1wj6Y0BUF8kTo+gwhxzCP01CPNuZyqZ6PghpcOGmyBYCOlWkwfZ8Zr+HTIEyqQ9
yiLzFB0SJw2/15FX1bPI5idYEWG8zOQ3SIHKAUa/3yyWqWdBCl2BTEkqP3bZRUusUe61JvkiIF96
saef/xJz8KPn5po0sRub2btVWI+S/kVovTTyWcAR+0EyxDaPXL/SQGDWeoV4UL38fM1cGvws4GhG
ZarG1IcuYirpQvJLaY67yleb9adJ8x9268+f/zIrSiZoxYSEgpsaTodyLlkNxbFj1q5puacaGJII
Cc/8RTkd7SF8dKTpVXSbEPqjNBdLE+QjbY56HPWDe1MNHA0pUB+wsdcD8ZVu2KcoZtzGaP+ZxQPA
BnJkO1bkG68rAeihMteuG/Ox56d4Ov39sZJvzL43eWexqBcFGamFJHGHSXyFEjmrT/zrb42tnIUg
utFSpMQ5WM8up1eOBXIof++dK2cxCGq0rwtxFrte6e9AZV8V7ffipnIWgFA4ivByS09xk5KPiaeZ
PyR335uQs7CQEGACRLZSV9PXngpz75sTfRYT8jTJpF4fYleBi4+4U+qvYbYbzvee+iwsxB4erFw4
GT0vMdZrH6nLPXxv6LO4kOVlGqcVNn/iFMMmaWNcWJDUmH9v9LPAEGi5qQ+dHCOQh3hBnccH1ZOt
bw5+liEUuaxjStRG7pj4D5IeoMdyEub93pOf7Upv6k0F2RyQ50UWOz7KA4qRf+91nrt5x6oI/o2s
1pUiq150vUnGZSHF/60nP8eSTlSdfF0KUxR3Vfwws1ccpr5qBUr6aXv/IRbLZ5vT84s4bvUsdEVZ
WBKId2x7Tb8n1mqluRaTyg7TdY37MjEaYYxF0DzgVLCQR3k2+hOeLVyxU+HoY6OgtMqywvqlh5sQ
3zJCQmFYSbSdzCg6GmWK3q6o/dqY7K4VaYd+yzxWWKT5Q87tUye2KzHmQg1i/JNLAC8ybZW36050
TqG6NqAciMDO2/XEshB6cc35USoBRk7PQ54bs6rZ85tyrJIgwJk1x1fT+yGad5IHkVC94rK74zBQ
JvNHNawxRZ0T/QVelonSYBkFp2Mhh0YjBeqSTy+NBhXtEvbFOgmL6yhdx3wfIXj3xoL3+1a3yITz
OQwpUQtG8wf23J4/ZsIG5jk0/J3MlBJu+vc01shnVrCdIDbw8QXyP2mHI5gTee9tVzhMCKdZJxYb
L1GxqBdxW/FQaSo3jehYns8vndMZN6KdkXbJVS4hWD+UD54F0rJ4kLV13Pu7lmuNlJ4UefQHnsGn
vuIjXSlLj1UNbyrTnhAU23oZoqRlhqMjGiE+ehvNXtZ3Bg2kAJKRTgW1rZOZjxHEMMkn58nVaQol
3HS5lLWi01Y6empO0zzhCmGL/bhF6GieQCpHMjAuEPTAprp9NGMdk0kLmyzY5d8sKvy8JP2SPAQ9
7V4LoxG3jnyoep72jBDYF0f3adH/aTOcRX0f1xm0E7lGGE1/ix1ZTwcKk0UFMyqIQUGD1iwSkd/b
1mdngJmj0tmBCXHjwN+h23yn+voXDOHTEH/6GmdnQBmXKFe1dezqbaCuESXD82eAdfG9Bz87A4p2
sHR8BrhHC/lj2qMu26Rf1GD/qChBvUA+OwJKmtaa1iuhm7H2A5gpWG9u2GBBqyHl6Jwynjo+4j3Q
dMEqmKQDpJrPv9WlV392PkBly5Ih8iLXVJIPel6C61l1cZvqZvyhhJp1MJFY+eIsuvQ1z/HM1eip
ejHpoWuqVrntLdS5stpDxBv9F7tthWGfmVE485EeQ5cNbxT2pGStC7xUkUSV2jXic9IXx8uFL34O
dTZ0JUmqJM2QmMiLPXyI5ICFR/IYiqpF1Bx9/FyT+ntrRzo7bRADRH98jDJXG/oX5Bof09F/+fwF
XjjIfqoB/BIXkkaZ0goQiyv5+HWkluEj4Io61EkcaC3GlbUSrAQhB0nOv3cFk86iBXJoo2cOceLK
WdTNALjQbUy+2WiUzsODockot4+JG/f5U4YOXSrKz5/P1IXw8HNV/jJTSlDVgqm2iXvyC5X07pl6
5xeL6dLQZ7FhbIW4iVQ5chtDvPfqCFFvGH/fe+yz2JBHddWIuZSgly8+YFzpJGXzRQInnyLjHyKm
dLb7Jc/M28RSQ7cy5HQzjCIShFqKoD56rIsgkkOotyg4Dujql/LJMOuIIg5MNEtLo3nQhtIyzwMZ
S1ABgudYdrBrczzWfKucU1SQVhXOdLba+f+PsDPZbVzJEugXESAjgtNW1GjJ8mync0M4nU7OMyM4
fH0f9arR6EatClV4z2VLZMQdz2GnnT9iOwmnLqAXdPF/+AP+v5T6f8/T9sOCMb4N00eNx7Bw2cbk
JIGViSQz2Mz1E/HMwkAF/2EPFRx4+gmEWpP34UIVzd3HW0S1skjErT6sj6LAA3eXQwIocyij9p6k
evSqXcE2H9Fa2qvdLXQwQRzdoq1M/q6KZz2YrVT05Ad1HM1fmwVw/R/uhf/nsbJv7/z/eGK9yrdb
N+evI/DNloPzn14yARTp//7m//dAbx82/UR1NH8snTZ9WbKWhUd6r2/Km4KjAd+6C+Ax7woHdI2D
TexQW6BgaTMH8uAENuQuBEpEOOyWhujBRMSYRfVeiJR6hTUoXL+Dw1bzMPXXqc8oejegXYyfw8rT
6co5NZnr3LgFNGdGw7rWRbhtRAMV0hud/dhOxXka6yHqk0rc2X1LJALw1+xTZg75hpT1FjThs13a
W3d2HtKR9WQ5S/jsGNs24wojxi9b1jDT9uYZqn0WyGuDuijL5MVKQ0kkv0BD1JV8U5Na94tg+1SW
VvbP0lP+FUC4/TGNaX/SNh8eVjiQyFPCYhfivtszws0ys3b0R9xnyY43xAem4YODafEqZvlsX2KG
+NnunsuTzK1g20jsBI77J0/lsovBXUYQsnsIbul8x5ydD21A5Gihw+RQdN1XFvQGTrJR94GqfpQU
yXu6pp8hJucPRM3uWQlgNpNSw9612Si3q5zBj1pO5qG2y/EwjbM+Lp72tiUDKuBuMv9OQThjzdwn
Up2Q2FRN9g4Rrr3mFvBYq4y7d3IiYDth0HpfCivYQz72T1zX0Wil6rh0Ktnxs+uNY48LMCDt8A/Q
lUakNEV52xS70veTh7gYsocMsSpJ+Ag9KMt/TzNigqXgGFkq3DKmWsS2txwTFfYwvFi5z3vaqn8M
DuGwF0n9wI9l0qO33nTJQHWRzEwJGiC9d5nJltOyZjG4ytyz/sDYFltZa8TCQzYepcM+cbJKvc8q
X2wHcFPHpKidU64cvh3Ag1gexiU52XXpHzxZzZ82DpZt2Cn8vfVsg7NgBqtcwCkY/Mw7G7veoxXo
+s/NAwkVj4GgPYS5/C728mTDfDdRmb8sr2VdoiOzrZT6PpBgIJqlFwybnrOV8TGo1npkydYDos5q
uQMUcoNGYyohwOTrJeQOfepHlfyMXtxAhizlH5UouBiyiJs/BbaZfWghMXS0bbN+LILtElpIEAMY
IyQZ8qNyBwmX0YrHr7yU/qme2mQ3LOyY56mNTFNoM/yzlcsT2tjFXcC+3Re2OROphexSG+Ayi2MV
B91BazVekkN3AE9MBRcmoNuG5cboeTyu5dCeejyNX7GL1KqdfCieTdnOvBGjupt8KOe9IeHVpFQS
jM0ofrmQn0ORnvoeVVI1e9Oxy/yVVZkwhDSeQiUKVwlwIZP3zqqDauMsYXaneTEJPUtA5/B+n9Kh
DXcJt8nBnoKh2+WjX707ppYX11L94SZWoWOGKnMT+qX8cYug8qJc2nrPgMlw7jXlGgqnmXNN07CI
j8a5uYlbey7Oq3RXiypp7pwCLBoPQQfVaCdCweyo61bvU+0CkGGj5m0cbkYjV3YN1I00mDFyVsA0
mi5zEEo0LFCtqSA3Q+y3vsBn96K5m9a/g7uysQKecPG2ozvbyx5WMEsIQVA5DL8GFtePUM3wJL02
0cyBz+N3bgEO5we5+l2HBUWtop/+sXjN4YE2AUOwEVI/Bevg7YwQ1Qpsqxy2WnUTmq8Os9wcV3k0
pSurg7Fur52ozGEdG7lzW812lfKHarsmor7LM7HSs+CvqVMHvs0gYS9MWAJ7/N6Xah3Gczc41q5q
eoqYTYA0ecX9hkp9TnZhPeknmwLhds49ezeMTLUVZgqjrJYweiB9w4L2m598HNevgdk4+GFrjEQt
i2BVQCCAprTWlxYxdIONmqGymgd+xstu+cd80GLrW5hlFi8Eppm5E2gD4wmIufTS/gSmY5Npst1H
mTjeuuGoUFt2C9ila0exly7MdMwXmPQEtnrtalgqHi7u0knXCJk18euAb6RNwWsEUEN70DLD6F2d
oRE30On4e5xG/THhc78kjOKya69nJPVxULyA7Y6f0jEzVE16pIUuIuetFmEKQyhmK2ujahvOQk7P
BgMp3oywhIqfec6XXNzxzwKeP0Li2F1HKMeE6kl1p2YctzKdqSA4NWLahvdocLsWkK30HrwlG2C0
eA3hzUJfvo4RJqa9qQ+FAEJoh1X9hlGyPqagMK8tspF/eeqxpjfPD8EQE7dkg3zgr5KATOfpJ46X
5ckw5ByNbWj+VLkK9utirA8F2fY06VZ+6gqPpxFIOfDMcLZhotwkuf3byfJvu/If0rxSUT448qls
QAWqxaCndfSEDjh+mQQXQKXAnwRDjRc1BMXkBRCulT/rrdbu16oWtRFAn6NAzLCNanoYQWqtWxY4
q3vG5MaHoQKVM6yElcYA1CjkSszloEUsJWQQyerEpk1TAEKS2K4rLPjQJSOaGPvASvk+/HsLfFXF
/57Ir7bOwbVWkcNqejRxZTwRz3zbNTrz3L3ZparQumdzvj9VTMduyxaaUNHPzLqIfdiVpyXts0PV
3/6iZEz2feo4hyAx7adtQyoK1Ohfezij+7Bo7efJK50djbtiV6hYMtVrw/vJ0Bbw/9+Deanx1b3W
bSjlvhmckjhLW1hupC/SbaeNfYpXu2aQcwEipkH5iBzt8CKDz97o70ZbCc4oEe9KhDwHj9h9J6vM
2pboo3j45+oO5yNvBO9ovBNiHvd+oYGQxI0ad41ww72pkx8TAtHH2FkqSP+1yaKsQs3E5mTWv3pL
gAGQTAC0TAiorvWKwxA2y4HDiBqeGuxDXw98/bfdzAw9xZ10DK6+dmJrtO2T8GTKTl6YXXtWGY5z
lbndZlVWvJEsMDPp0P3cItsri7p6g7xywvvpjwmsIEUm0YgELUra5xvLLnSUueDALInup61THEpg
gncVLJBNxU1yVzUCVR6my3Nphb/SNfdOdaasS9VOb4ltYF4y7XsynSM/vRAraa6Kf/1ifFgozbvf
ygTvgKMpnRbMh/Sra70pZCRfVEDhDLVuva8J57AoAz53+xD31LJP3UB/DvyC0aCc+ppZrnMMmi5+
8zQSopXrc3vb7wzr5YXDZNqOFnSYbrXT7wDf12lx5/UkuqTb43AZtryxDVidYOblGMLsIMshPNTI
LyKW7MF6WLMUl3oyzb6rfXCW0rApHPZjFErnBTY8gWLIbmw7+N4Fy3hybnOvoP5Yy7uc2OSGgKwD
mN79/BNWAJbhTy3p7SMDGrCxFLBghwNi06oSDhqRFzmUFSwQttzy2mGyvnjdTPSbOEY/rsEcvDZ9
jzMqEZn8Rizr7D3TJ2eUDA/EjOI1N+YdoXIcTYz9ozpI7C1O9Oo5LxoiDeZFUCHK8KGPe/1jK1DG
SZj988LW3sk2E2+rh4tjw2o7gvpEQDBEk8Rkf+7fl43DSHNsU3mHz75c4o6UIqrLtLvd2d2m0VBx
OCtjPhjMW/bU2RYaNb/+LGpc3JGHEnFrq6zgLMTrlOZhsNfZcF26xD/jGcx+o8/IDyw5Q86rbtS5
LF2Oc1D9o4ZPfqOHFI5bLM6aDZP9POL9i+P6p3TB8jGGMW/5wNLrIlGhxg4RXytMz9Sps+z73F2j
zpMhCxBFv1EOchwItRyLKlV0bSfAclqvCBbWBbx8AJwH1FKY7Qp35BhNQ3FjZdpqjFKFs5mGNzj0
tP1V2XFwQZhEdEgQw2ouvJrOYP5aQOuIAl/lhhYNk1xGrWyW1zbRRR+K85Qm1SYPqnaX3HZ7G3+Z
d1ZW/CiQyE9S9stOU6DdzwiLx40erOo1bFXFCkRFZZ3f+69uK4PQIbE2ucj9/dy33gFSRHXqSj8k
3tX1HoUPY+7j1H52Hia8NnODSPpwubg+b/S8DEJn0Q1goSZ9wE08XCaozEdklvW9np3m2I9gfJwY
6pxhJj7KPR1etZHqrW/G9uKOPeoDRgE24cgjlbBQsQlSjjckGyXJQJrumobrJrcWDOWmSa4Fhj/u
+TiI6Dr4J0+29XuAn524wbMvNr8CDOgMbB3eUvaL8TbMddlfnTQZyWDpnXXQd3dqhhwE7xrgqq+L
l3zhN6By7p9YoUkzvjsrRNaF12Ezm/qzGkYld0GTBO/d6I856Da8d4Frj/d9PK0PJcFHVLa++rdS
V1iBlePmIo+Nh1ezoPoM7Nn7m8SFg6nIB9DlocQIZh8rVJLO+8z1fjV6CiJjw59QofVPSdveA4SR
QNZjwPhshWFvYGv6NUy49VAPVudEae+8NLazbZsQVH+J6pI/b93jjbo1iUbvzq4dxlraWvxpUCL0
NStfPRkD6U3uPEwrBuqNq2q0Itlwc/F8uYVrQABiEdoBb/87xeDpKidtN6Vw9HEYuLHHFreKrQf7
Sia8MgbPSmXRd+5+KTihAj0sD0Zzui0twqcpT5ZnUqnweREWBuY8nXfamrJtbfMFsfWAiwlrDl2o
FcNs7LOBoYLmvr7lJK7Q4a6fazCAduDtJKq0uybwV+hEi/tSBqT0nEIkeYtl6ijg6XtuhybdxSw4
MPFjfN4ET77UskOJQMoJWL5v2FgTlRUFDOXtRwdTlIl5rEQou/d8npnb4CAHwpv9S5JljMwIxSqd
AgcSJ4RPJxT1Ia+1OTTGgz+XsxlcCzhxiZnbqxF9hixxaP+lTZz9KossOXNR+m9NNxYnyxW3dB2y
GRovIvgE8JSyerLHVTcn0PnLtQnLOJLlqg4ydJdrzE89zLZZj8QG3dYJGIOMb2D/Vi83crAzPdGj
5cNvUus4GLH+XTrpbdGR0Lxtw/UxW2j/mLr6hhdvPXmlsXZt33hvwVrFx5bw+9xR/d0EK8nEXKFZ
CeaVqEMG2V7l7EixLOu+Vm2Z3K+lip9MX/db47L/UBGeEOWXaXavG0c+I9vGXsl80ynp1p51QNe8
sdNMVkGmARjN9Duvm35NymOtDtsHXUQ/oFEJBnnkgkJ6n+lzTEthky2+f/UmOqy6q4P7wdb1ZZzd
iYWbcNEEmYk5Lg4jB3WlBp6Luj44PSUrLzHZL1HxMdW+i4m58BVsA/07zvCJcA1Uny1+rH2NKrs3
6kGYJTzMS4qhZszy68A63sZvJvHopd1jE1S2hzVuVnd2k+oBaYqNEHr2rXQ/dsG71/gO3pPsV4BV
Rdj5iAl7/SED+1Wm8WcxlNU/FHaQx7S/zfzZ3upZC8SO+B6wDM+/7bhxTwFr4LsCH0gkccxEI/fc
K91oVOsUcvZD1haAzWbDUpDJLotrsYZk8Son3tjteNm/FgFfjJqFyzsV/sQA9SmVlaAnR/JYLYfs
jkLXU8EUHrWSFRpn4YOUFCOC95KoaKdTUBalLt3XXvTirqk5rVQ9HZe508/OOlv7MvuDAmvlzGva
A8ztR9Ij/0jibSL/hifSZfORp8mDqgxPcg/2Esnj/DEOtv+3GKiB8c61wXNB5/kscks8pypjv1Lq
6h2TsHqMxx4cHWqhjcFuskuTnin3wvHuKJw418wlQW5sPDODHf4a9HqVqTrHij4+UqEGVLbAD954
yzlOi2w7gWl5qyg33NuEpn9zDXESM2t+NHC1wSYO90WTv/GZISNQ7d9ydDrKSaHeTRWctKUZ35cx
eCEge4QlQNrsiK8sLF/Hqs5PDPP6EQ7i2mxiF9PsGnPVzBNViEVeyVWAkCbdfcX5Ek95vVuntTzh
2GsQ99p+fq8za7hY7PRQb6ixfJTB8tuf5S3I6J1oxDAexXO/7RoXp3F4CXWuNkVt+digY82/g1Jl
1QsCTw8lI4o6it2hTt+dMEWxGFzGUsjdOHq/PNd9U8qd3yWP6zFzmv7iVan3Sqk/w7WWjgdvxHvV
V3HA1+luY60PzRBUf3WiHQzz/oQjSNrNXeqVuPfq0T6qRnoRyQDAxsVDnDXVjJ9s3IqR7KmVTzcT
uV0HcGrrDFMigJQ7Sw4QB8jnt02VJXsKWO3WTkN1rPoWLklfgVNGGBj5HazSkjhoCyLWRzqjlsjp
5uqjS0PvTgv6vTpFz5rX+XUVwER9LBQnxkju7HbYNv2Qco860x5/0XJBImM9oZfM32TOp843HZ4D
UXc7HY5EAZZ48AOHTNF1eb0CjE5DTQZJNPDtjhjjskYNERH+A+eWt+24PO+7VZ113Fx8J3PwyHYM
V9Smx3aOtCOWyxeOljSqWoIU17dN1MxVebBUYYgA1m/vVoVi2u/F73UYIYX2N36Avo2+EuDNuf92
+u6Xld7GEu3samZG/Wh3rFRJnae5rM5CxvAJEqDklQ+2pQ03nfAv3cSykBj0pe97FM48JoD9xGVo
cFvCykeNbpxvydXW3QDtNHUIGA1s5lr/NlRTJDGoM8dPyg1J2tdqOdpVn31gtgWI39XpQ0tCcZqW
RpyByrnR6AdehHaBTbQ2vfNXcecN9HSFc+ike3CoevpO95Z2InjEatxwtNjBHQZrRCqCPG8GsUqX
wXAtB/a28Dy9t73wlKXNvEux/2784iYYdfEaMmCafzsaD3hrv/FEcAVaALVjd/Q3jrCP0wglC2YN
sd7RM+VltZOvQQJFL5trh5d0U1kzZq2nYfUwl8yHLM062hMT0x6ulWwD1+v3SsFXFMiEfSvcrB04
4F79YjwY21Ydbs3CSb9Uz2aN74LAKo5+GkKQJMx8Kot118nwPHLBjSOMYGaDk3o1aI9qFARV/5Cj
JumtGqdKpd9onj7C1jk78fw0DHz7tcJ07hSuiiqI50djpseEUSgcY1DqFzerH4sibPbTvJqXIPGo
iGfrr6QWcMWtr77Nv1ZJXV9BO4g8LFP8UoiI6Ohl+8DvEZxW612zGHNMMbptspxHJSVM65pNWLbv
WuevJT2vfvTfSlVvuwHX5WzVn37R/SQD+OqZyyKuS+e2lXnJuOgtP3PurTp5psUSrdX6JHq7OgmB
knMUNNPWDtVjUKXvs6X/5UYepcf0axvOJED9M+WC4pB7U7AN1hok5mwu5HSXcrLHbb06x5k52Kgo
4hQBQljcp7NtXf2UX9+ZVnDS9rljkpmjpyoit07Dl3W0MRJkfGaoyCiEwu1YR1VGXefuQBu9uHqB
H53FYKPCahtCs5RT2h6zImE6VlQeNUisDHWpx48OafJOpTF0gwEiZ2cf0Sb+YqsKiYNDmESMpzHF
DGFkypjq0zLfty3Du878p1fjkUDSQiMIML3Mv70+NHfrmGrqYP0xmOtD3WafeZddyM/P7sLdH49p
+xo78tz5f11XfDR2fyftZNvPD4QG2yKjGOKFRXbO85GpYErz5DWTPSHjrYfso/bq72HiuAidYt/L
7NcUj/5ZzYG5C0ZqfiLp5H0lmmdquTfusnwtqLBv+mm9G8YecKjFGrTlTFYk/OkzE5wunRzvi5Z2
qDs+qqW5G5rkk9pns8nCr7DGFoITKmVsvtugK7rYHSl1nznOKe3FGE3yvoj7ZGsylluMFg+YczBd
9U5/O5vyU6fZ1QjXjyq0Ad5O7WFhsKWGaxVpemmRr9qO50you3VN9knyAtQE1/Ej7sN2Mwe/Oe7v
Y/kzDdhLGKsm2tPreD/7eNNUOf8kKtSHFC/MZlHWv0JaR0d43YkdlRMpT31i0iun1aLLP1PclNad
cZbAxfggcwrZa+L3W+bCwApPJbRhnUsNZrp8a60QkKofyIQj059DZtn8/vcgpr+DRWuKLqd8SoV5
i2+vqoeyjCaCT/rmtIpgxTJM9rQhBVqDF7Rggd3q9HXpSdGrjgiCdL94pb7/Y5VWe7TYKu1wP27L
on3CuH7Vwi03RcaaZmrb7k4a75PSuLcVrfNvKMNnj/FBpwYOl6RgoClqdjsZN9Whi/9kqMEWSzdb
awaXW9fFx+JkQaTKCn/yhflxO4KquysG3lnE7cnGx0Zv0eICWP2jif9sAePMj52OSLZmRm6BYtzY
am8xso6Gud0Y1zuX2o6ahOQKT0PJik51NnxEZtGRb2d422zM5PyjbPeaY17aL7frTHTzWdt9/TB7
8zOrMrtUjgdf6Q8/zPxN7Y/hX0ifB9vjwotJhOiJfyeVg69wWn7yYtjYiGa/7QAJcD+wsLaAQrPK
x6BPnu2OlLuVtU9TEuW8F+9N0IBwjoHytlYMzqdO791M5IdQjO/T0PvR4kHkZySKY4g2iTQ33j8B
NdWZPw3k5Exzt6437XrSB9Si809KXdTGvLSAjEejTWtA5jB7vQZgruelC2dP9WLNxavtQmjWw1W6
DEjE7e+R5zMauvE1wOy5S2u9sm26/u6cEDFO8VuEwx96jOvOCkQLxn2ut1wwXoRI/UWjvcntv47q
fcqkbn5UTFVf9FSUmzUZEZHXoXqbCdZ3ckjvHOh42zqgqZFbsnvGpojpZmyOVTaSOqWZofVMXTzG
DLqxnK78m829CzTe/miNNW6tnKJDt1RV5K4Mp3WSC8oXdfusUxKnBDEeueTSf5AFPsdQpA5otxjx
9OeCU2lRxyC2sA74pkV34hRHT5t3t7GGqx1n8W4NHEZR3XrcZ3Mxv5SqK95Tk1MYVunwEviU4tI0
me7p/Hk7aw68F18b/6lt9GeXqoX4I8CdSYCwPs7NGN+T2qiXyspsRAShfPaThiANz3dMswDiT499
TmhCFC/1f9mr6Q5+NdR81pzlsT3J566tp91/h6po/xK5ZdNHX1quwIuT1UwTDkvzKpdG7Vw3f24C
DToFIO2GrKTero4OnyZvDc6iqzlJIFFtMpV9scpaHyqCZMxLEygDhzYWEwjiQGdhofXsJse1q16X
LgPR7UjzVPZuR3RYF/g84PWlDcXvBMLzaA33htDg7LU+SiL2Fo6NFRfbwtFwy8d2Pq5Ts0dtg1Mo
za2d18vkFyd2Qj92+D2tsDc3DVJo1sMs2N8uxHjbS7qzU7QKY44QOxziCxj49lxWYohwz4XXMgkF
lcBYs3TC6txr6qj6IsSawSeBSukXyxPaa6YACpuFO+nkUBrdnIsyhplX5vKBwYT5Ke2s2/SN/U+O
fF9F7cpXJety61ojjcder9u5sj66md7ANJY92QRN+imMX3xPUbYzHJxtxOshkQTpfNlSX7DeoGZQ
WJrZceYBwkrhDy7YeqG7o2OoGVBd9NxtFgTreU75EM3i9qckRjYbMSaTiK3iise+rrLXuhiWu8a1
2m05udPj5N9KDmryoyEuawIpK3ufNGTMdRlCZPXTK9UFZCK00RXneayPiMzD67wGyUWMaIfjuWSe
YJr6g8m69SkQk8Ag6sLJamUW38/jnJ+8OZNfXabW7Yow8ZLlguH8UdHJwh3KpeCmKYYIUpGCHtuB
rq/kO2srBV88zijDxsGmm7zqbzyg4dmYyiFAZI5EMCG+2vEfZO/FyQtdcRq7YT1NQqsLOGm00qmX
V98Tr9UD/3CrEFDY67tnRuhN5djcL95gP/vNWP5WBR6tecLKsaZx+6GCSf6hSeYxAxNX+5xOXsR4
F3cFFVO1zdYlvafymURzkohrHfThxpV2RQXZo5iasQF7EfWMn17XGCcyn/W5YhhOvS4p5y0mONCF
lh99ZTuPhi/lJMZ6PPdEN68Fkfxz2OX938SIxWdzPpNbu7LHW7ONeXyHEZdsZHTGmTpru1o6fZwp
mv1TVlodnJVyazTHzWQiExcUvss4rLdNXpTgYjqLSv6oY/I5jhnGq/N9rhlL2Di68e9WU+TXufXX
v3KtR96RHpqnafVXb3fkF00dHovF5mTEhntAWqh+eOoRpiYIXZlfDJ5XMwLtlzzwdJmqdKEe7bqf
iUjT+74P6n1hVlJ8pwG3u6FDq1jTasY5PSx+yu8wpd6wXYasv0xyTh/HOnEu/pBY2yrzm12ucMzb
OS07iqHBoePvZDZH+sy/dXPwpZVX4fOhcJ1pfcMNVKtjUaAW4rfnzUjag7pZfuKS2VC6hTRLkzr5
MpY/nWxb+q9+V6I1CXw1bYUYZvo1HLw0pKnxUQ3wbAzxKqQM2ATdv5wn18nr4Zr7fJmMxangy6XX
+kRTtP4SmTf9a0ITbPI8psAmAvdx7H0O+m5O/s2eKp6zsfK3vpa0/eJ4ugtTXj08qnRyHIm7RRHm
Jlz3l1INbOAs07n0ZH8qPcXoxFx43cfacPmE5Z808RO0H+lQHi3RTdHU9eBZQxUfC7/YTUy57+J5
aagqWewNNFPApnuQXumLvRctN2dYKJ4SO34pw7x9W/slYU2DqkaDaaLyvlUyUVqy+OnJNJd3oeAc
zoux3wuncC61O4Len2gHoSJvdjHV7i/bCpNr6xvaTAWKDdq+/oOWCsRJ139aY9/1m5wMhTMxXd0f
fKCG9TbqLHmO0y0MMv8J43R1n0zJiA6Grsljw1jeHid3+jIMLSMCmcWwAOpbKnQ1R/1tcHs/4CHf
S8OvY+mkObXsq27TwBU7q+hI1f1GnusgTr/ygiaknZYfSVNbGFbomEVAwdxs2zl199tPvOZj4jPZ
+e7M7cB+MWA1RoAWw1jNJrPq4tClw9dUoPAYVP87C/z5wO708Fh00xARgoujgFx5LZUn3/1iHI4q
Wyq6cJLS1IxhQQ/uQn7TO3u7icedb0omPdxyiqq1ZVotSemHOwSzXbP8Fu7iHRZ7wksUBwGpc+Dv
/BwJaJ07BdP49ItX5Kf7MLDoF0/heD+shUfDhN5Qgoni7Exy3HQ0bv62MfN1U4l8XTP4s8lKdlpW
HMAHGc8UuuykuE989yb9kDI5CKl4KLPa3XoDEu8s4E3gfi4/U9n3D80cfHuj3V/ElHAoDLXNzSLK
N858s0tRyenx1QYC9aKWllJB38hTrPFNqNQvzgs1skst6JqPtbGQ3fb/qsqrAFGN1WWa8o7wNofJ
OU3jy8R8Jn11d3p35zinwWnT3wARzkJyQaFG1s1wv4pi2TqxIBOMefW9EgyfgEz14Kr+k8ffP63t
Mm/J2KrjXA32ZxHE5m5J8WwwOY7Nakzst7y3mOQs2mfCsTZaJlHx+aXWw+QO81b4gb9lQs0h8SsL
2owMw2YxliiAluTVycCfnzPSifD3t06mlYEgT/Ja9PXOTxuEOUFPvta24ZWh/3w/+kTTFt3tKPbK
v2nQBgcTUrRKU7s6StswFeHp4exxDWGVYlLobJopv7SzEs+ZWNRpbub4IK34FzpAcZhTLO1zqsVX
3PX8125E0OQb95Sypn1Qdpaeir7pD21jkudipi6wMZNrXbPOTJEy0nyPVb7gNavVSziLDt6wWZmv
SbP24McrbfzefAdSM0RMtv+IeheFplcEzsVN/DxaXDpSnXTUnWLYB3/RoPuvoolnvkJNHlGG4Xeh
nfqMid57hNPJYH5h/dLJUl7GjrakUKLadTEFJ8s3IwpqOR2o+i3XNbf0NqnqOhrXcf0lkxQVYeXL
SKpleKn6sH/tpqrfT71UJ5CcYjtxN3xmEw4rTFKmbwylkzRSGVMWlq2fKaRTBh+k2mir7x7i2Sl2
mfBEsqGhzc9umj4aq5Tj0BEPNID+JvTrUN5kBjPKf3F2ZstxI9kZfhXH3MOBBJBAIsIzF7WwWFVk
cS1J1A1CoqTEvu9P7w+lsS2x202PI3TREtkkCkhknvOff6lgAmd7BuGbQU0hIeJNfihnDJDCwSTo
KJ2qrdFP0XM0QxrztNW9KjAqQLe5PlRTKbfeFPBXHTGBoIYoVnJ0PvC/NgfJmXuNs/NrCIuS+9n2
OzeI0i8zvnjnwUnaKzaG4Kbu+vCYQ//EcIIMRndG9jCJpP0i4FV8NpxGubw5TbDJevNDx6facXed
x0AX9ZPvKhJXyrqLtlUxEwI5Nhs9GtV2Iuf5KHqsxqzWmp4QSk54yDn2xpvS/KEWJVSopIQTb1Uq
vtO+ktfYoVF716I7QFwYH2dZFWTrTO2mtyr/tmEo9ZFWmQ4zJC751RhDJHdBSR9Uxh7Qdme1N7Ho
pzs66LNnZ9MOM1WJfbDuqhsthnM509da1Uz+m61IP5HWscYPGxYMwDKDx4RRJKxI1IaPeOh8lnHx
qgIdAwVE4KuYNQBbuOXww7RmRj9J1k1sqnm7oVfN2fDpMXDrM79aXmDvskLGe6f0S6RtjAyDlaW1
Xa2jxhprbOD55zQtjOtJ6uRa2a53MsL8szFMcEBnPOquXT8qbrJoghelUDp6ZRMzWS5z5q+SNGY3
uhdBwYTLi+qHqZnH58jDpK5kWofkjol5mCXDLomNz+mo4jVMLHktS0YnyeIducM1UR9TJcMNQ1F7
Y2s2B0xH++oEf/k8GbLY1U6Z7nN8M9d9PiPkniWxskVyjLLe/iQVdJQ47MnTGwMC78avEeZ9myQj
qhRCBGLAgiVVB3bwWCTE6crTMEO4cKPys+Fm0alSdf4oa5eDkrBwyCtijgx0g+GMRz2sd83sYuWm
5BimZQSSb38t2ZDXnO4/YkVunNzp6sG0m/ZktUVzclEnzp2rtwGp81ulQ//WTKevjRD5RpQ9YG8T
K86uLue0BbdLM48WJ89s9epXOLGtWg82VTg77nayzeZqjCp8+cAptq2EBNr4sPFQWn3qmyJdU/1j
umMGnrGB9Os+uWyBd1aThPcVDIiXOCrmH9ZU5M+WCRHDazvxCLEjYSPqcvB2w1sZuo8/SqNB9gnv
b6Y8NgjSw6MpbgzrOuiM8mD4dIDbXFrpQ5uOcInAbCvGfoFXffUt9LHQdcptCQnrWjCChacdYZZN
Rjn04FSs4cEusX6Fs5vQpjLiMsp7omaL/ehb0fVUBCznUDQ3+IJTUhJIEDRDdkzTwRoZdQWM3bUe
njqIdzvIXpxYQxpsfViJz5VZpBuq+um6DGK9FmDtN2FkaiKnTBCfngbHZZ6yupjUBgawhPYTsqdG
+6tqA4A2TxjAiMls+HfDSCE+6Njf+ZDtvlXMWGnHZ4hOVp9sG+KJPlSuU8A/rMFC1p3pxxvpVtYO
FYGpjqFKGN+l9Ba3ydQQAIHgMoJt48qHyGs5K/F4aOkmfjTA+KfOiaN4o91e/fByBUWtg7cTMBHd
BdnsnkyUONRTUf40ZBZZ8Z0PKtnGE/FzbXQoDOSEZQJ82EvkOEHcx+ce4hSAVE8wdV1ChAj8wr2y
agy2BOFAfBAYwMbk17cNzFWg+Bi6gU69R8/MoJQYvbWKR9h8VCrmrrSqT4CPIYnrKT9UQyGfw/4b
niLZV98c2xM9eHDOwLV2fjUXh2JORs6ziKakZIHWkTtd0xFZa2Fn9cHv8mjT0Rh9mKOZ+IambzmH
BGaaoasPbpE0h74eEAN4MVyO0ZI9SdWZPuVB7n/pe1C92m2CrZcRJxgmVDNFX4yEVzDhOMxDb10j
2egpXl3qGZ8WLZzgUI6JnmPgYVW91NKZtyN74cqNo/HGixAqUhERjSwpHwhMYLppiwimUSjb761l
jNHaaYriE3B19jg20D6KyAiOFfZHW89m1jsLHT21eTfcjB1kSkxF0cxk9CR22/vMwFL30RPhU2hW
wc7MY+ZxmXiBSEN6a8JhqOw6IKxLFbt8CMS+LT0YXI6241WhXefJ1qq6mWDMsfbrZF3xHoHtSJ9X
nYlWGLgg+cborgYshD/yksenwIF8SpNMIJ+P4wAxy+4EfqOacOt39nBnVYH+rPn6OlY9XXHM4VmU
ATYeU9QdRKbibdOoeVv6utzgPanXqQTV0Diz4WjFngte/yShtm/wz2SOqKPqa0NkBv1APFxriNtr
YUzdsRcz6vVoSPa5r5qraPbHH54MeBd8TtAdxw+Z5BzlDFcH0jSMpkeT0sSz3iLHYV9uohSoRk8f
G4X0HXz4dTa7btvbMCtNW0/hGt9249pxq8+hVTG2hGC0hbhDJAKklAGNCPkb4KRIPLxq/DbIJXI3
YfzZeX24iYco3FW8gScznlEbdWb7iZFxui0SFKEzzerenBSxv6WKYRIE+eckSV96YQJ0huwhjoeo
IyimF8MoZqQxjoQb3hjrEj7vY4KCAQl9yqs8SU8msEcIq3F1x+vgVOqn1vRfik17LjL+vM1Dw+3v
tSgnpElh+4/d9+L0JfvevP2m5ff893c1/7h8WX8vNl/aL7/9ZZuDQk0PRJVMj9+bLm3/8R8/3QSX
7/y/fvHfvl9+yvNUfv/73yAw5+3y03RU5L/HnyGM++9kpuXn//P/Wz7A3//2xDDnT0PT+L/+JzTN
t0xyzoipsH3l8JXhe9P+/W+C0DQm1I5yoGsD/y3ZE/kSwvb3v9nq311h2WBltmfDnFgUtv8Vmmb/
uwUaAjwibRREPuaZ//Xp73/KK7lxP+/GP//+q7fiG7c4hkZcms/VOZ7to0Qw36gxJTwWTbaDvieb
ZboP5Ziue5nVK9kNxino5oJZI/tirVp7FWle6pVRtuk1qUDtjdukIflWqaNWqLiH25LFv6FcJsIp
8L1wZ1j4TL+jSL3IQ/9HNnq5YFLRHMczpel65ttsnLoMCahra32PiMR4gEIC0GYlZFvWFrGLXfap
Gh2Q3txH9WQAJuwqvHbeEfv/rt9ergHGvsUd4w+P72IJ+ItGsoUg1ToetkNG7Dp3wexZX7JeVHuI
vswpGzMhSLJqw4+/rKw/e1aLyPn3j84DsnzBJ1/+Y1lJv0ozw2hsKm01xX3Y5JF71yKFepGZa50m
q4h2uEh5N3NZ6mcsbhfxRF8I4rnLWSmI7kESXWVjrh6sdghS1C4638LvFO/E5P2uCF/uDIbhQlme
6Tq+BGv5/RKzwG6mrszT+9af8pvBQawS+k2DJwlMturarDyxRygoT3Yfju85NV2e/Zsb5CvPs1yH
d81z/EVy/Mtzacw6tj2/ye/DqD7FZhk+Owloaodd3a3B2PuAJyGwKFkCAbRmUe8bKBMbP43iQzKF
YvPO81qex2+XY5ueY2IE6XmuZSN1+/1y5tijr2mL6J4egVeqL+3hdYb5fzL9scmuQkMjSaEGPRd+
ZTHRQp23smQ53WijyPVtklsZrIJ+as/m+0/qjy8SkAD8b9u0ONI9963fvDRiGeG4oe6q0iwYDRTz
SQ1W8yJEH+0uULrqwNIQwLTHNI6NQyGK5J1bdFmyv98isqFcl+TI5alZb51Rw7hFCAuweD9Cydi5
sivPgsJiP0C2emhyou1W0m9RlCVhSzRuKBNQvz6Ej+e3xf0UhlTdRpx6WC7q9MPkOE+UIeOqlGFT
rbIO1arRtPJIVzS8BoPwHkaHTDZyOpC2JONzNXYDlHGM42HWwqsIYiwiTFHOmw4RcrQadJ59yIOJ
F2laHpRpzi2qimk+Ujy0K93CQQxnv3iBfsylxgNyllUZT2IzJ5F1XRfRdOfrfHj965X1u4CatwxN
ENu262Evyroy32wEWU8IgTO28b0TDe6NzM0EDdbYfwpx+YC/g79nWIQCcVVJRHfT5O84DvzZr5eS
DdC1LNeWksPp19dM++kMOjlE940RGgfGEslG4Ax2ZJXW1+VQwOaCDVBdYWz3WuIFd//Xn/5i/vj7
ovFNSFicj7alTPttSsXUBz6AnE7vzalmVfQhZMbKl8tuJ+fhVSgHBcCyqDEXECdI8vkPUSu47nmV
+vihY+z8UDKFRNYKp2vTQomvV2XXCPoHjC1WE4lpYKVBCJOQgrvaG9EoTm1lRjsNSTJdCXQf3Rrc
tphXUvr1U2CM08cZP2EkluiHBWQucoI2kRy5KCPLxSkukLGvhmjUwyqfW+rnrO7FCW9zYs1zipOz
9Pm7IfzhFZ2zPIJ3ZZ9Cs6/OLbOvgwvocQwvG7tbm94DrnHlSxaV/Py/vrt/9nCVxT1yLRxx1ds9
tJeNnQ+1TO4NjniIzOxx96Ww9d6SkcCbaJ6+YngK2mBP4daYtPPO4loWz+8Plx3JUraQPovbfluQ
ZJDegaOC5o75Q/ky+enyRi0Pk5FS+eLkjXznMBeLmcWb37hsgVRAhNo6P+0Kfjk1Wk9kXWrI4Y76
hpc4wdb+kBIcg8iMhLyC5MaNjCI0Z6bXw+NX1WZEYGOgEPhZPf/vxdgfDwybA9QhWUR4qJjepigF
zNDwdlfjXWhiVNSqxr8qOzRhfaBDe1VLM7plQhZshyRLbtqc1bRCvo8/VOEx90bDNM9x/0lF72UJ
/eFUtyk1XUlOL5Unj2f5+i93iEAIXVL0mHeeO0Q7Mfb1wbHsECC+cF9EAfHT8Sex0sUcvbMaLsYu
bx6O40obfQpnhLDenlJCdlohIXRQlJbeuez7lJ4zJ6S6xjL+FcRTnBzatXsbRthaY+e1mglDI3u6
YZ6XhGa5mfJhuB7DqbhW2mvHf/l1YcmwEQnbdc3ljfn91lRmw+Swspw70x7ac9fa9IdV130Gy6hv
wiUz1ZuTsEesICQ0ntT9+tev6x9rHtte7o3tCQZYNq3E7xdgupizwquiDC1842MzZaCnxOVthKWx
rKzbaOdVIrrVtRHCyown/aHXQYz/ETvNGUeOfy30YDmbfr+eN9YxUBbIQh9C546Z0idY4Afhxz/e
+cx/KISX38FvogkQlHtvF4USfVwrraBL11NkrtXcdgSqjsU+R+R10+lU38QJztO5icky8Lm81hBv
9l6fJ/sQphbR445ovxUoHrfC7/x3Fu0fXxefbCmKYOXyMrtvTX80LXjqOLhf6zGwbpzEaQnLilAn
0YKbUQro5zPK9HJHHUg2sd/Zz/64gfrCNRVkTURJvvXWwdptU4KQqHbv64FEmlUauu1Zpco8eYjb
115r07T99fN4Y+XDM4eub9uu8paKn3Luzf4QJjhZZaqLH2SUEmMfascGPimQghQFio5lG6UfKvFv
Ee1t6rX1OiVd877OO2PrlVn5Muc+rLzaI+Kr8SFYj/ArQ28ublsyxh6o/cbjgEAk0NH84dK1JEVn
Pv/1p7jEN/261WBT7nm0c64UVKN/qEU9yJ1wAafuDl+P8savreoonQpOduM8TW3KMaRFgty1RwbG
sDt57ZLqXIuZU0pXGi0GlebejZx4w4CcCSMjuHDTDy7zfj+7LeL8U4w1llr1Ipk/m2NX7AD/anTi
qnpWoT18T9CL3V8qgCJ2i73vRvPjSB36DbkV/s7mIvhMRjl+zmbL+pgAHsEnCKhuI5SNpqq5QlXZ
19ZUQTwFCb+qhh5z6IF5HJRR/y6AxgpFE8PodpJq27tGKViYfrYrBjwDlT9FX9AEOzVuJGmL7A8V
yi4aY35DbA73yoN2OM/lB4Nd7iZuQR172XVPmUPhNcs7y5ljRkOzv4I5aHzJ4O49NNBStm42y6Nq
W9HtktoMYb+H0FGtNvkR+kZ+9hy72Ou2tBiAj31xhuhnHmNGTDdtF8+vKrTES5QF3l45ssKekWIt
r6QVvbOK3743jqQEEDStjJEEIVhvNlLpD/kUIx26g0lHITZ2NAtyqdwcmW39Ph7fKeL/bBPjQDPp
wugPzbcvDQFbs9+7sNU4SttzPdTVbsK8IFtl9YhR1F8v7jcZ1T+3ZeAnVjV/FLzQ348JQ7ajlSsU
ZUjeqKiisuk/AN6HR5U142tGk4VTDFLxlW0waqPp7LcOmRU31NFnxdQK+2bN3ddYK2ygCJEgInSN
Q4Gpm92iXL42p7DP3zlcL0Zyv76SHCbgZo6w2dL+pEedpS8HaTXirurKhcfI2HhdU7nfQEHgknLf
RdNY1nZ79CA/P3uO881fSuIO6tqPdnCHg8VGgWtqkq/cxkife17S8zu3dkEV3l6kxeIBPENnwtX+
fmtnNQvgFS6yqcweBxTYHafcS/IrR6TdTqelv598P3gmfVycYGwOcP+iTVbg9Cf76Lskze89k60/
vXHsZ5TPklNIXL7+S8XG70TQWTFFb2Ypj00j2jMm5uygUeE9Ec4QHYlOHPepFc9ITdLic9/21L4G
lDhlxvaT0Xb2TVy0tCVMQF6dMPx/3bYL/In3JK/4W6MxXGlIgEbSAY41iBOj9vRexsFHfyghZzcN
RL+4TK8xjSmOpm8i2Sip92ZX7WnP2ztDh+8Ynv0B1GOtUckBrjlLFf4WutKoQXC6G8SdXw7y6ORR
+dIHJRt0GkJ2nDyrZgLCzXxn9SzbytvV4ymSWUCKXN95C+r5nejSRZZzp3Nff7U6lOqyI6eeYrPZ
GtY8PMSwaI+1X3oPtjWjwL00gf+Pq1C2dH3ugeMQvvv7GvaTYdTGiNQ6gfqdYmmgGlhZbriNXaFX
DA+/mtUcfEEXiAHH8u95177ngP8niBSAthAUsYDivniLK5BB3nn2aM13IA/hsSg4/8WsnNckcsTJ
C4YCCk56mgcywpHIgZ0Rx7j76xtxaWV+fxxcg8Pp71DSU7wt7fEvL443iBICoWPejTQeqI1dkzZ7
eXE1E8h0FcBgxyEsSdyrfJrDkxNW4mnMq+J70UXhvHEdWb4QsgQsgQ1de06gQe+N3rEePPzmjnJp
X3XUF/tauA2TygGmXDoxDEWMk0ZXyP9MiwYnokxQHk3vBaclHuDdNp/bujzTNx+Vj8kTFyw9232L
Yqd5D9+8G/65R6QMwE6OV0Y7WIHeA/JmcaxJD9gUuvoSQx575FRXD0T/yiN+6jTGWjq7yLSmmzq3
nnTkOtvRwPym8DFdS6WcsURwhu/obe0TY8JPtd2DaozzgAyGlBrEps0HDsbFJIOh2k+IdBxt+66a
Ifhseh+NKgTViklo6OCjZI3TI04XFZ5aFt4V8YzbjFjQ1DGRINpGYcsjFUyCvL1n+DYbx76Nq0PX
oAr1k1ZuE3PIP1WZBs9QYb5FnV1golwnD9IZNQtfsLYS2M2t8AWsfO6+waPauyjNDvjWVM+TX3Y/
5hZXSigykLF6S9+GnDs7P7VmCJAG5i69YXxl7moSNbSUvTZ/p2NFlgbCVMgeg4/c3sXIGG6DVI07
ejaWCl2ZeuiHvNgr5goPlY/tR1Zi4jEnwcHR3kcTWTz2EM5OmxpfFKPsotfCRVR7KZz7uaVMEaU6
4BMWH8iainYSRHnM4vAqgVl1QIQ94qdgVTsr6MfjPFiQVhYYLO76AdJnNX3PvTA5RTHYb5YH1JlZ
Ohwru2rIunGMjyofvudz4p/IgopLBvYB7moBxoOhnX3Jks4/0JMZV12b4FUUi/BO+chDMig9UH66
aEKhK+9FGvcbmAs3UWJgtjd0othDOW/PWWX3jzhXcQIxjfrgibSCdtOIkZRKHFFWl29yzBTbrrCW
T7VIcBbp0At6MZFFzoB/QT366c+zCgNEC4kEqG/dIu4y4L++hHEl9xlF9T3BPObOlvB7VpVEpQGi
3GUrf2keo9AqMGICM666ittweWgwS611wITua5wkzi1ojLfLG8b8Xe/ncBMo/a+nAZn90BzbUhef
7aC/TXvhQbNUCKJkHqw54Fy6CAmRAnvfTWoGeiedqX0ucWmDCy/lTSQbdaiTdFy3OB+sEqtqYKs4
WXK8nEYIeyNI+tUMhmnk9jPtZXkrpgR7dkcZhzIt0i2EeOcUWVGxnsCCvw5FVdzn+EbvtTT6TTRC
duhzgetkNJQbr9ftDlKuh/2Oj92CnTX+bZX7jz3uSje5X43XNcy3TWQQuxywkhFjaQiTpROKF3jV
KDzNCSuVLoOCt2kRcK4dxwzhk3lgC1NkhBsBF2NtlbXzsaki5u3M7A1ym/AH9iGluCVGDNBW1uix
PojGs9hKgy+ZTpPHdvS8L0MXfgoaLbYqd7KdxjvxPoW/sC5rtP+XXTHkNTtzDF0xRuHCorzbQJDO
1ryMX2Y251Nlspc2Tf/ZrkPIB2Ne9K+1apAoLA1H3KIrRhTTI3hue/sLIozmTNnbnp0FX/0J5Y9V
yiI0HQeh1FSEX5Ka3c+I4Z3wORnWIDnfiQoh1hzQQE1TrW8CBGM7lzboXOH0vPVh216Ni/NA05nN
fTzg5TQ5rb4zslbv4RlgxyHz7GgIRp3w4w0cM5QDkWPlOfO0hagSk6Cgqo8qNoNTULohoI3H9hLF
ctx67fRIKAQRWKZbvsCRZCNsR8YSZFElHQp/lwGcLTllmjquXsIK3svqgpRc7l46uS52tGhf4jl7
DaqogHRH5tUODTCuvPR/t1hmpq+okuUnWzbDt0yPxe1oROrOzQrjCeHLdGgGS17VY2PvTa8Z9sKZ
4V8GbbOdo6y8wjwDDzeiQXGpi0uMSupq7cZpe/bUBBSezpTMcwhOc9nKptFqzxB10Sxj4mVdh+TJ
P1gxcrqqG+WBI8f64Gbs6r5dPFuReTuPnLJzTtjVqjRaubIiRMJdgcerIeZDNlXFDvOK5KZRODFF
euK3TZMoPzgGqrkRyt7A5yzw7exabAhG/1PWOuX3sg2YxXklLGT0xeZL4UaP+WBNULxR2sDoOypt
62s3SZ2rOp3VbWsre+8IS14rzAjXVg8VdPERLaKyfZostNB+reTWgtNym4XZvesO8bHvWvmglmrT
7zye3AXhxmpflGsqQm+HFGoYsv7JMm3AhNnfUpTO37FTnW/7KS1+Qo7xUhzFkeHA2Y29dcSj2qW9
DcBna2NYQ/hGnKuRSLhGaN4AgaXQU/wGp+EC0W0Va842I/yET96Na8gYSx49HM0BEmc2FOZzxpx2
p9pqes2p+zYgM9rbxDN2a6tZtc0ZbSCj586vok0ZiG+OOTYfnaI0UGzEkH3tQFhrfEOB5pp4Oli+
Q2xs7WUoo2pmakGV3NYRTo8zWlGMS5OTGDsbBW5C9gGjkh2OOPB9s+F7QaLdrYAAd0gYSW3tih49
9ZzoyUpMF2l5t9jp9sEVWpPgMTXG9mh5bXGX5hMQnxNUi80bbz30X/MMRpPeYTZC4EQ4if4z3lgN
DmNApZdyD/Oo6KGyk+z7HNiM85esvLxJ9KoxXHdTSCdYqYQeTwxczsqKYao6U+XdecyfV7kDr7D1
h+lDOhnGYS7zZuEn1ifSg6IdbU2x98zcWdtmpdA4ciOx7aDU3Fh2A+TDC/4x6PCxZGrq3/aXE7KK
Z1JBnApPejuvmUBYiP6bLuYtnzuf06yYMQC2ywHd2/IuWxRtuirsx24Bz3IfRTd2b1swpV5vkpQ7
1SkFRB7TAtq8Zsp/muzBPXboyHeUQeJsGhjaJdCUWHZSMV6IPNgffawecl0sVfHCHhi0634209Hg
4yehehgtwTvjp6b1UlJW0ETUNWd3hQgqxqWhYefBIoh/GYaKjnKpI/EnKF9g3vMlNPMxb4Cruse4
4V9nSJBH7U3NJ91oVqCvUGBjMOgcQHDCQxQL99XHZvBU+wl+2gqa2B4OVnOEg2xB4Zqb6qvjVPy6
lNkskOuMgg6KzbMulXGnisi9qux5xPdBzPm+uIx4LcPD1bfH5wZtUe9Ozr2DkMDYThUmAqc4gOIX
Rcn4OOTRXRLY1bzu+4XyHEmvf2LA1HwzO6P/1DIpu8HJF/8Ot6KaUOY4e/sLyoMVnvWN+AHjk0nV
Cz22spsHuyur70VtMYnGQyzFOLikH0cP3yEEaNoIzyArgmNsXSEHmTEtqsYXdh7U870rAbSxOMIH
RBGzU5fmZ9j32kZmHA7HcbbOjSqdR+jB91Msz17q+ufJHtWefbRHHjBw8cI0qLpy3rKC2WjAbN2i
0NhObmxsWOswZKlXtLF2M5JRy8JCCoaCfWV75aMMzGTP3GbaVg3y/tRw5UvolcONSJRzFdr9cGV7
gXskQPvgxDKniIhwI/LCL/A3qNxCXJ3uJqRBawt6O4R4yDxJO1U7J8RXLyUBxENyZtevoyoX2x/t
zjCAc6P+Cs+7gimdtsEpJ8Qi37Sj7Xxj7QX+HoeoLr4twkTVa5dw82svQ5Sau6U8oe0pf+R+6Q5X
xhSF+Fr7TvwxnczlBAD5RIM32vUn1YeNcYNldY/3YWxl1Y2HVvQzumVvU4rG16txnHZpk6p1gPpw
hQLsLlP2YRqy7mCpYTwNLg55VpxWt3Fgfq8iDHnRV0XpQ5orDm/OgeQLO6I9oa0f/WztRmxmW7eT
1s2ER6+/Gkrf+9L01PJYMTVhc0jy3PmQahIWMNTuxru+afzuHvVzWPlQo9Mq2ZFmaX4Q6Ab4eWoE
9fdgUiGInKMdNsn5NsUf6AFHmGCNOMthWpjSAcymncv1Zfj8s35I3apRK4Jegrsysru7y5z6gtFW
BuJXJt/FvnLpY61ppIrOAoP328p6Xh0rK3h1Lt8WmyKaNhiKFXtTx/RAdiggIl1qj3LZauOMLuXy
rU1AvZUuM28NWq42PkZNV06N527o2u09SUBqg7mHOHFoMn10AaWyLKpeorgeXtnPB1QYtHIcw/zG
YOmadVZSFGDW/tFEoU0GgIvudk3yYPkCNZOEJH+M3B/4dRCafakl03xpCHLdxUfbLeTRdbtkk2JQ
E0N/j4oP7dLw6mwAl4WDApUkUux1ziTo07EMYMzSYdrI3rxgf23isO2MpduWvFSl30LybRPEhmp8
QErd3BmO155tiTDR9TWvYRhYPy+jKBt+oKHLyy7pcNeGhduAfAq7Tgji6oDTCbI1BCEn9BlFACM/
BxcVRrggaHzyUKP0DlVVXTX+PF5PWfij6xXk5mqc9hwH90OF804v6nyfhX5wze7gnfVAClEYdRxS
fMQV5a6+NpIgPRi9H2OMQm1lqFQ/NUVm3fLOEm/j+/24jp1WPBZt15557Nw/qk08nMdQb9sE2zjs
OrOHzAnmeW3PtnkoQ+Nq6CQOVG2DzWdu8B86/XJBQsQgacYb5BWWmQQbf6aLUCLR33xDzbeTqgRO
MdoMv+YReqpVg5CfQcpyczy1LLG86e/Bgu3jaNgY+06wpn8+WPRjZzEKoEMvca8zTnS6k7TfgEHJ
x6TM8HXj0c6xadLBJGaQbnOH3n5o2uyrR+H9hOF3sY2G7KORhrSrMP4xaIpFtnVE7D5nZiL29H/Y
Vc0m4EeCQ3UBLfKEBzoSFSqEJyNqOWzZB1kfOohQtid0DdnADOSyguMEUE9ji4L/BTb+q8tB8fNE
tfHpWldM3vfVgliEuH/sQconFNLFOTSir57tyLu4wuKFE9CZNsqiJYd63t0MDc5UghnqQzfV9Sty
VPXYhFViszVww5zKN743HgjrOh1g8+A9ATlqcJLypCdEkYY7h9NqjvFbxazCRJjQtDhKL9PLMqvG
rwInSnAtkzJx6oL0CnESXjIkk107YWruleGl20GNyd1cx7XGxTH6fAFodIrH4opUL3xC5sqbPvwk
Tnku+sOgT+0zMNZHJ12sNRMo0Z+NJsEFq7Uh01woRqlW+bd0DIL7y3KvNJ7YBbWFptzl7U7SxF+D
htgP7Zg+Jwt+bboFgV6WqFBFQtpiF9GgJdVgsBuRDd2cK9dAl2TYWDH/3I6EhYrcQ1m25n1svdXQ
RnOxSmF+uQtuvDNjq17E3SQjYWMAApLXD5EzUcBLY6gxoE9TxhQzbXeG6LHFebTWqDPGoKLYMbGZ
u2qJt2WlB1b2Gd/NHn9oO7y77G4ObIprS8qnqI7UqW8o+a4uKOGlRQLpqCKk76m4D+xSnuulnLy0
d5xHgIWQ6WhK4c08YE2CFQSnZHCD+b56GGAinOfLRlybfOg8CI9xW+DoFY6wnDrYAAcHy+Ajvlbl
abTwO0MAzz9h4lph8PpV1m6wtaPKvDfNOiTT2UheZDTV+2h0tiQWyBPgmPFIFBbNy4L0lTZUrFbk
mIqx1rLbQZb1S+rUUPKh+iG17sbHC7LtY6B1dLOBpmbMroZKOvsWb6G7/MKPWqCtCyAJ/a74mJJy
fXAbjT3FMBnrugz01igWiKjpi+YxwYbtlMKreej9Ht/+setPHWyRncLGSa1KT36xLS89msvBh4yq
O4U+ctfZjFGr9bEJLIIKyqxH50ra6C9XiPcD/BmooMfMxBIfK6/rrJ1CZhC2/+rNE5gN3NI+9zoM
1k2C6KbiJOxZoCxvicjwzYCqSKgro4HP6MWSRScrqvJeTSUGRI4MTzJiguyMDUuk1TimNHg/0MW3
abSVbFLTBoQMx+jET7tvAim8c+gmfIQ5ceLhtZOMVpML7fByzmM+zxnlzQsQ4FUma831Up7DMgAq
/ChYF770Fga9fsCDfdyBHnmAF3hmX9YS7GFxVfgOoAFmMgd8V+pdDga77/JSXf8ndeexJDeSdekn
QptDuAPYBkJlpIhUTMENjEwmoaVDP/18YP0zRmZxSGuz2cyqrbpYjAgI9+v3nvMdr5H1RQPl/8Jv
xl1dhuLKFEP8OGT1Fwwb8RUFDUWZTLMrQJNHfO3WV1073ad81WF4tevg2gDtAV0vvjY5HUAYnebH
zPKnR9Cx2Y3vUxgouJ4HmZLtUAyDta8c78blUH3lV4b1jecpeR2Q1V7+eOL/3Pz/jdiIOZTredJj
mUEO/2EEDLrHq0AsMm50u/yR5vk3b0kgUI14FgdTlqe2Et5hLIBzJvHwPAwDY1DL8Owg8cvw/R8F
b4NO65CrMbz987f7t6qE4ZAn8AOskhL344imn0CW5HW2nEnfwK+Duib7ITNwnNjCfVhl6WUP5gIK
dd2E/l9yt34jM0JpKRwKGuWhxrKtX+ciYS5LNboNyY5RgikQB039+mNFpktFWk+SNdciFk9jmaec
IrravrXrKn7PRF6h+CiS/Z8vxsdhvY2OW3j0nVxIbP9WKSYtWT59aHjn2qUegyLL3EKsR0bh0hXM
HBbvP3/gby6A63umQt5uk8diuR+EXpTbQ1oXkXGeDfaunJ5itpkS4X8zrVmc57py7o1qtVtHnn8N
fHTFV/HlNmPTtSeVKP/pz1/ox8P46/iGL8TUcB3v4hWxVjHhT5MqK3GoCboF8yfO4zs3jP23dqG/
K8A87zutv+fD4B8i28MWu0zEdYzR3dx59XffITQcobnoQU/VgGgNke4m3YaXooypeJPE++Twwh/7
sU/+Ml/7jQ6BSE5TuKaNxsb9l8pCDBgvO8+yz9jUst2i6+5oNDF9owyGQTOGn9E9d7dRmUL5hSYy
7MKyNK7cNMyDvmLmuya3LJAzAf9EUN9uW9G1xzECa/Bjv/BwOt39+UKb64X89ULzldFkCp8hv+//
iLP66UJXTlZiuIvl2c3cnHwBbe+H2MkOCZaGPQ1ledmNVNdeNMvXCdTZPovGVxKmOBX/T0+JVId5
jv/2Sv57YM33YscwXZwwfLsPryQmlRpncOucx1inT4SyhofUSfpP2gUzAyPRuiumdJu2JMFUofJP
LmMeMoIQ7lyb/aJO3loI2ShGt6Gt9FuPd2NLDlC5+8v1+7e+1hOcPBXfEbG4+1GLsIprxwiw3Dn7
MeH50QNL5qx+TSjzN3wzIBSEsVzYbf6lTNJsi5+QTus6z/vzN/n3ouFxodZ3hUfQdj9KJam52HQE
A88fA10BZeGbj3keBVZU3ITrxOjPn/cbKTWyHgTgiBSxCnkfhCHAOLAoDbl1tqswFTQS3xjHlIeq
Th3EeZ68HMlUuACXOjCEoSj486f/ZjfzBGN0ng5L+DgaPuxmCUb1JS951abQhCffKTras/Juej+n
id0NJyYM2ZVXOAnYUtR5mWyaOxn7uKbLwnibqvrRw/d/hxrpb1fmN3fCRJrCTbCR24GQ/3Xtaqu4
kmLU6pzkqGZ/CAR/6MwYGNevMFP1XzQ6v7kTrDkuoo51v0De8evnzRS+DlJLeSb2Kj1KAqnYz5Pq
ocgrxjiFjVmyJasnx6xyko50/6Zj+rdEiLapiWZ1XUVwb3y4FUZrEo5Se/KcGbK/wKESHUsvL9+a
NWvATOXWnFcJMSPep2Hxymtr9h61TyJpmo3qGJFv9Ref1u8eDr4QTVZlIhI11Yc7YONWrO1aqTM9
O/WpTasIEZ+dRvsaQRGNDOV+dxzmCXHLCxLOxrFvsu5gxnFJzICFqd4k2urrKKLxbVpWucOfH97f
3DCuEpcaUTWLxsfNrYZcYUS2650dM1t73q3DCKsvxrd0HdJmZja9/SiWf6xX07QwmvjzF/iNGIXN
FTeANBHj0w79IATppsrxE7Jwz96Qzvc6WpOD0gyb8JxdVrLrLosI4JFJcMIxmab8kCnatn95bn6z
x3voLFhBHMsh5fCjRgrHQ6UWFvVbX/YnJOUl87ipO8D/ZRxqLMuLN40w2VraPgwjnWlvJXeZyvpL
u4pJhMnbDLqXpb/0EYgHuA4JwHGzPyuDdkpDTjv5gi4twj9fut/sS1RkmLkcXhc0NB8eLWBBnCSh
Sd/qdY2jY+Xe9ZaFpKpW66lkHfv18n9v0/+vrcfXyVtb6ep799F7/LP1+P8vgzLX//9uUL78snzJ
Yt19+eBq5j/6x5/suf/BeoADj+WYxAE8Fv/bn+yo/6AOspBDKQ/RKNrY/+NPlvI/1N7YDihA1Ppy
8Nf9jz/ZEf+RikMCHWFmVMipnf/Gn/zhWVpNQJZEn0SrmkeJsvvXhbuMwYx2HfkyFcFuwIenMHs3
a/j0EAsN6xJ8uLzBBJckf3mGP2ij/vnc9cu7WDtc3Ky/fm6CpyMcQ4GqRwHKFegW9sClaM2MuTr9
dD9u/ykkf7Zgf9gLf3wUyTT4fhgRIQf+UCUUC8P3viOib6hH95Tb/ZMPbmlvLQuuEcv4706R/3wa
/gCfYxzerY9F49hwuEm7Cf+SO1CWuiasZNohW4joyb4exzEAooCJUFUP//XPpAJk1+f8hJdSrlf8
pyo6GU17zSDkTnoEo8Zaie+9KuZdki7mTue6+osJ4zeXFRQIu8fqELQwbP/6eS3ahjjMGHYWcV5M
cEXI/NxG7TLcKXg0/h7uXfe3kPF1ZfvppMDF5XiAttrigeXF+bhnaNWhyRplux9A6MMXR8XgVebf
NIofP0VROQkHgxgSRd6Nj3pjKn4Ahq077qW3RubWXXxs0lT9ZQf++AbwKa7FD8JXpCjQPppYYkcb
JUf+aYU9lXTw8yl5TmsosBscu+Lizw/H7z4MNz0HQzoM/z7KdDH9tFBhWBIhB3kVT58iC2SHnViv
f/6g31w7LNkObXCErpzBPjyFtZ2WZQKxZW/47hljUAtM0J/+8uj99kMcua5bNEpYtn599Hii6THp
jhAc23mzHTjQ0RJ6f1k2fnfJOJVytVgV0W9++BA7DnMVEZO9Nz01HOplAU3nV1c5Qsz9n6/Z+qb8
9FSjLlkLRI7ACt4C2/mHNVhZ8wjdMKdtumOC+5eF9sNfjo9r3VkEHTdqLe79h7985BBGWEWR7bH7
kLi7JCJs722Vmt1dVRCOdZw62ihBuYSpxEFPlNITvedwuv/zb/ywz6xfgxJkPYysBQtaq19vmQFl
ylvA0e07MWaUVVXYQE1IgC0QEZF59dEtY/vzNECf+O8e/R+fzLJvgd8wwXB8PJrIZbbzdunzPTPF
/DAz4t/PKVl4LQ/X43//I1k22OVXZ5r5w1f90xLMUL20kYMQKxYT9mREun2j+OwvGAYvh8Uq+vus
8fq/nDR+d2XXV1qxDmPXdj54w8LUEpC4WyKMExPqVe923fMAQ/eiVB1pMlNk9URYDJX9/l/+WNZf
hUuefi73kyLi1zsaWqIqM1EXe/hC3YOhXJrYcVm+6nxsDqPuEUdaufP85w/98ObbEo0Lp20OVbbN
kc5e//3PV3i0HLf0zWLfzCZDl84b8609Jvbwl7fmw8v/z+dQZSHf5s2n1Pr1c+Ik9EdNSB5h4lF4
LbPBua0tVzLTIGD8zz/p4/0DQaPo3mAI51ryhK777M8/KSYJCpk4+Qpd0H1Ozn/+29feC3/BT8sL
CWEcFViMUccptPf+hyXZ7h1CamlvHoYuZjYh5qU8DXEmEPnj/YadnA2Qg5kZQBRzq9RiMF96aGNY
YM1yM5oRuUg5/Hs4Dg5Jmm49J/5mSiP/xemkw7A71suaGqTxFA6ejCKih4l1Ij25cV9xavanHJh8
FNjeNAHYszUZavaQPNU4it2gNsrimI6kYAY6a+1Tv7RaXqP3NoBSoAxBEZswrygMNT67kQuOP6mt
+L7MfPrzWhqv4TQ7N2bayTfiDdxvYhDlHfbMHsIjw8XXJJNRhzzJhgsLGky2DJJJKQliHQH6rhFG
J1vVVfOxiytNFlKEDHpX0GR74CUOb3rdLnqrpdcNqIMyiJFqsVcW4eD4gbaH6EJ2WqKXM7sEKI1J
KMERvCD8WSPzXSxJeEJ3k9dMKpBmxOXnjDA5x/IH5Nr1jfkro1frJc5toD5zaRb5BjMVSVBOZDWn
lKV9jZbvJO6xvq9q4psisKwu3IyXKAl1QcadyO8aV9VopxpiRjCRIVjISacMj2GnInvTeCv0sCXx
mZYu7bL+SCMKviN1TkWM2+jqxzDDTFsmTG22/oyFYJO3hNuCwFbpdAz5FzTX/M4/5DZUe+qTIr9w
IwMMXaM6I9uPuVd/C/Ejnpm1CWKaZxxjF0ZW59c1ADX7FpbweItuBlz3GDE1vuqTpZxY+ZErbMa5
Lcuj4/XmtyVRlQZ6C4Z3mi37s2UmI1DrmDYZzDpGfCiJyxgIMd7IegvcjDAnuOzAlDNJyhRqjWEk
osqzCVZVTPXuhyxrybAjrOo7DsPaQ6zmlWUQUz++hm5SWRduFdXpLVrK6bJxct84MMCk1rPkVLxS
9Jn2oSIcWe9R4xr6mEcOtLd5jAtk8UrzDSd7xKapF7JIuhVxsu31PCMp7hsyaLqFJOMqU3mzbavG
EOQQSgtdR9H0b+BtTTjWNBHLYLIH67JWVuzua7PPTIAVvbjj66QMt4XucfaGPU20UTcmqHS1EMfR
NgwTAVnXdEUmV43npaSVEwAUmT9Dwq9pp0TupHdOWHb6Kgvnrj4YSUMuhUHW6QFfiau3hSl1tYsY
vBR7G/FTeAGkvOvQTy06uiNbJHS2M62IE1diTncZVeolGWVrdHfVE93qxTL/ZIa+hAVValGeQnPm
kVtlkzJYKlrhgPP8kSXFjl1AqMT6wAQlF23YGMw+ccd2ukHuhaYu5Azh2FhBHc2QFY19TQ7NIrro
a9uC890WTS6dPcQPi9zWnHifA8HzXfnoO1WPhLLOOm/nLANqJNF55riNW7Dzmzh3xxeMp+4SSDvu
n00UofITs3L3KUkwe+wzO5u/GX4nLbKMRedcaOgzGqPvVOkNqSD6NDWulIRig2IIIcN2F5HIGbBX
rmqfScnOs+0ADOFbEsrS3s4yVyTPJ5nqWblQqAZu0zswIfuaqZGXL8uzQ+V/VTaCSFZZWrEHfQ/V
J7xdETn7URRVF5SqyQ/tPBvxTg7VjPJPGU609+u4/z4Ok2EGYAuzm9CSCMClzpf3uin5Y47Vy6fa
LMw+8KqSR6DWNnEfrtvFXwY/ru4HN4FnbULLx3ZXgdC5zNQKe6gIGJvR1qqWyJ0a8+cBITyE5Sj0
jQE5alJwViYu1N8ok5DfzVJjKz9pmMDHwpvMcEevDEUqw2eRB5mlyotu/PGo6aJhwrygiImyfrC2
Frh48JBg9vttHhehtbNiJ7xVjs7fhmwibWB2+WONSBlaNEuGhxPpdWezS3XyvRfKcK8wCfLkA8Lz
/R1B7MoHk77Uw457EfP/z2VC6ng7kFiXj70C75gMsJpN9gF1NBs/kwe0lyb+ogpRFO4ZTVzUMrMe
FR2k5FFDQc2KFFSuO8kQBX1ZvtStbCGAoN0PZN8ZgGd8WoVDl3wFCvuNs8JIHEoozgU2v02JAeRg
LzmRWhUVBjDA5p5xP0GEVS7IiqJ0Yba7NllIOg4hvrocarmyWPOvNaUC34nwxUtEVkN98MFNr3b4
4RSifbvqKcdYGKpdL/0vJYF2uF78XVkU3/CtYA2qUEtyy7/JXi8Po5V9tzx3HwswU4n3kDd9xaRM
vOCj2GK6fIGLfWSUey+jqgpEozUUpjS9JtMX5fZCiqCX40hHhwjlublq4na+nNfUpSrh1ZrZ5QJX
GqBCxu7krJYsRXQ5Y/8qwGbdXrXEKD0h0Im3TlbcYgaKdqiYwk2mW/wkQ8J4lLwS2MFE1JFUoE/p
zH3qy2hv1Mt8YaJiOIPDHq7GuV70TscsfIFO1/BRIXnnyb9p3u3GrL8pXfTTLoXD/thC9DkV7uxt
dMHpDkFtPh+0MlG5Y3Z+00tlLfx2nrUNVGnrYYFzfu8UNnVs4s+PCSGikCRrGl4pP+SAfUscTL9M
z06Dc8rR5mc/C90rJk7DGQ5xEgX0V5KXqI5Q9pkMHc4NsGaDemoskmDsOudbowoaJEBwQvHYYj0D
YOBkCIXHYf4SSsjxs7xXPdCDDHMMdBVNPo710HmC9A49WfegciQgmnBuLtRgu/duMtqoDrXaMlib
dwLaJxhTsV0mdiWszxXoJJO8wh3DuPZrSCmbBjSpwznwslUBvAyt2MnMxjlV8j/GFhmc9dnWtrhC
fUzoJAON4ti4mrehGvUtA3ILXHbX3KBas7+mqLzGp66YR3sHNoBw17Cv8jSoBS63xdLTaZ6W90q6
/a4aje46pAOAxL2Qz0Mkkm+ojuW7HryOoMuMwqKPq6eJ+cnd5NEOWV8RHrdUYC0fIkh3NN9tBO9i
6C/80RHfvSj5PJGDfmcRvAc2Yj5SHuU70zCN7wYs7KvKD5s1PvQl9pr2GVM5qYx9dzIbRimbDN8F
y1S0tDdjVl6khJsFaOCbu6YbYZl7Pbj7MfILWNje92FijNXMJKqHiJR3WecuOyR9eosQC/sOzk60
Nb5DmC9WkJ3tgHVPkLgEAt3GO1QDAhFrAiBN0Vh8sFneq2Q8+mI5ewbhcRucAO6pkRXY4yhU6l3H
c8k2Cg8JKyMMlS9wBPNhjSoed1SlYqNA2e5nNfi7cRRMoC17P4bM0hwrsQhgL3JSsFpyHjyIOBcA
VGziruVUn8Kl4JU162nfEMexHXrlb7M+lKjNtbBQ8Ycq8OPpKexV9lBXGktTVPvzqRFoXf1QoNEe
w/LVBnL/2KHhuPJSolTBu6nbtMcsV5Ldco9oj+hJjvKQ1pPOJOeb6vacLFBekavwUBXemF057Gkb
t637Uw2U7gDXftyqhaCUabZZUmTHKwckQh4NuLsZcSM7bxjmgN8c7yeyh0l10Jp6pQMlq90iQGc7
E9BV9OUJUII+UwS2gSwKDZBdKm5cAZuS4trQwUzE7W2K9PnJqfVkb+wsaUg2Vjm04xrFPxpEPMHz
MNe7ImdD3y+LFZ3p5i6kndlz4W78dECEb1Uzq0bnLaeRu7SPfTM2AorAmvdodvfdQBW4acscFu24
WHEeSGWECxTjMeYcMqIaSCUF+RFfq3wrzGpILguSWO0LW7GdXmMZ6Toi2pphvLILTyFrh2RCxWKW
9o72b6N3XlNRf3gZW15SGeajExuEUXkUtpvGjaMoQB+9jBgvxFLsl6TBDYfrzJpXsDBkTX5Dn6q0
OxMjUrW7uVAEa48MQ1fVOdkavtfGjwpRbH/XCKcGDGW817WArjRDtrW1LwLdS2Nv21XB14i6Tz41
zntT+T2xdDgw7kHU6l2VaHEenfS1t02HOJDsnGAJQ4gfm2zSlGWBG3mks41EyfSb1qtJGUGO2yPj
jzE/RT0F12aO/Ol1yXrkkshCysM0ztl+YpPNA1S3JedNIsiLhvNrmRgG/st1oVU0POLIdC/K2Lwu
l/Q5MhD1xRGy/NJOd4ri55THtXvtiia6Goyyf8C75ZUHZ1l68H5FDNoYXeiQtSXZVKpOAsSCib7F
SV5fJb2T7Xh5rFs8x6SRqxoTyr4VEbJbZtBXiaPVjZwIijBkexwMSrsljQTc8CSKbjlRgSYmtnZD
e6Y5ktA1YwQc8/ScEpbV1ro62O5svkE7n5+kncWcSixORxKV88rrx/HF+uRu6QPVe67AE7MG0UDO
B7kDwxs44H7xs8LZjNAI7E2UAw7b8S6UF5SG7sFuG1JiK1nBgkzjqzb13qwl8snI9K+dci6szZQP
UUbuRzIc3cR4LmeU/olpDDde6Ilb7ILlTqN9Ra47fVVTU5xrUxZnhtjTN56sJzptGBRIb6pw97nx
1TCS4ov9GOpFPNwzHblwx4T897mKuLZkiYgLs4zmICmrV4as675JcquZexjDYtNc7kKX9hKUvAVk
Dcqvox31KsCyUgVlWVjPFA/JY5f3EPxbBL7TJja6qN6lbZiPB19P0aNXEBC6vtgRuWcheMu1sv/M
zkh+VYmDwGMtpZIqKDBc8Om5GZ0nUYYXXqual7FuRBykU1d+AuIhuKykSATQBMMHkqEGXI8qRIXq
Fq7a1SaQ8dgm7RCZvvHJLGcxbVC8e0kwFEW7HXvxsirgH/JKtVMw5sOXWeMF6yn7o4zoDOxiKW4S
TOxJiQUbmOFY7z0kUclAHh1cpJDasnKnZrU+sv+oQjzibh/fkyFJjngynvVKFYa6HxK6K+qBjTRz
kbaW1Bzvtd+uXtUYRv11W0z19Em0LeksEqMwfeDylXhM57mLfAwwNi4YxFWx99Wd5pAwN0Xs3Gbp
hNlBg5HzPhoEsgW3LAQpyKzJWy+p3lVK2ExtRsY1YcJeccIOZ9w1+Xp2QDE/vxJWVFCNU0TchOTV
Dwf6amWxK8ZZfkpiQ3OsoLr7LLzI2abFnL9bGvsiyfTz0ygH8WCb9RrhbhDnh0DAzwlkRIWFJr8a
DsIwsWAuaekR3pwSOVt3NoHgNil6cbwQW+aWFszx3kPXVqeLsa1LA/u0v8QuxSeXA/G67mYMy5O2
fEwo3P2gSMD7I7m1pr0jF9vaZsMA3nbuVffUexGlPhoeddLaVc9OnBEcFfeNGlixvb7d4UeW3M9o
KsvtsAAkcLGpRHsekHyEiVsU1xahmcYGUFNJziV8iy+9TUUZJHVb3YYQySemQpYpKJ5MM90WyzwP
29FcxFuiWdS3SEQVEt+RNgperr54TH2RU4TWwuqx3pKytlWouKMdqwdGb7fx9P04pRDELNwXhLHW
A8JWyLHmd8MTYPIX3eGLltpt1AaEb0zAb5YLLDrTkGrqO+qvbdM41YGWQrYGUaZK7HLXrb+HzInH
bTgUOWGw9JuuURV7V+k8cwxOU5dV3cP6fevbS2Zu0eSYtwbWF+IbCTAntKlpOUpQy03dlT9F4P4J
E2QmRq+XU6GVcjiJw8EhgybjiILOf7GDFjk5+XtOv7zQsBkI/Rt1h5fG7smBC+U07N0M9gB/ThKK
xwa+HKoJARAnmSmmcm99l+yycYkZfaDOXyMRcqaJ2Az6wIGxDKuna+wV4j5H5QW+M2gxC9kJPdWj
Ka8qRMo+fSi3v4vYqgwaMRMHPIeldiLg1M0zatDcNS6bfHbTndt2db1p46p9zHNN9KqaDDpVLpmC
X4cV0LTpnYSDB62/gY62nSdy61eqPotUsGmiaGNFUrZPokqT0K3YZkgpCU/2h+IzHrKGBXQaiiGY
hl5+t+tIvjS+Q76krn1CI81cDi7+5KqXgW2L+drBE2qCXrUb6IkuadjETUZf+RvV9yq2KDXDQUev
0uq879qeljV2p5z2tkGgbZAC2ZkPs5/FHPxmrRxIhwwEcf1YTb2r1EjPFiNRR8gAuJ9kj/XafgEb
gmmyVoaQR9WULTUiMl9M28Kh75CJfr6SXWN2axOM7kZYL9Gwo7M1nKN5nrzA8PyJfHbfMLxtg/6E
frUsJmxrVEW89iUG6AN8Wb+5KPsmIlqeWvEuJp7GvkCflS+baIjLg0QliBl+asDImpWRubeuTO02
MGhu5TvsGsykMFqvgRFWrMQmt9X82XUT+Ynf7D8k3gzmqrHsSAVT4rftqewHfhbC1JmN060z55K8
pgzsU9Y5L6KJOdV3HGNfgD8Z2MxCZRHsO/XqwUutmb8qQlqBLcfsZuhEKekuuW/1T4locbYovyud
r7OHgOLGMzA8X1P12s0mBUr7Ppm9mRBAMGCMGqEdOlddTYscv7msvGlj0/pytuRbC02UR2Nd4sK2
+QiA5VA6FgDu36lSDe0FAsyBJms6nFyzuY0yBSXn0sfNULBnorocqx0JToQ1bQbJGJH864zLqgIQ
NpURHatK5uiKBwAZczBmyA5vPTZjxFK03TlN1xlHdkvABd7mq1JuN/tLhn2pJ6EMRxG1/bYUJGts
61bYmBIrXRTPGCbx3lZr6tMhyprBDXp/ysMtI0NtBoq+Xk3Om/CGbZY1PRU3izW/vMPziik+T9yT
RnxoBkO2huflTIvT8LJAIdzswiaPppehbsyFLMrMS+k8ctTc4vyiQ20ZYxrvCLQaQJa0Yd36W8cZ
1CG2R7t67px0pP5AFJ3w+KelhTNYVDExI2O84OvBI7prarOuvrCP9PYl8Nbq22BGDXEkXsI5bR4N
hi60hBEw2DrieD/VVLUo27QHxbHN7OiZ3kEb3mS9V1DsVrNPkqotCMCUnHsIPs+Y49MmGKLmPXM0
dnKXxEm5q6fC9l9hnzBIzRpTU19JpyQIiV8Un1SZ9s9pSnskwBnpgOdmW0y2hpF2cDHmebFPQxE6
EGPc9bR1XuKVOOhFodfRu5LOoy1rHH2EYkzv3SDFfY3LqNoMyQyCJszD6dmCE+1c4hgQySE0J9Kn
nZTGDYta7J4MaU/uLhkGdwj0AN3yts+q6J6+L/amTTxpw9iLOrQIDIu8yOeZghlOJkvlW4hIkcy8
hCjooytHDk5/69BTyA7KDQ0YIYZD4EZdqvkL8AyYyTxKQtEyQyGwc6LU/Z6OvUnHmd6GD2bFY7vY
4FlSznbgOREn6NANOCDlZuT96owSezQV03DRpXB1Krv0MKdHdlIGeRhNxbHmlexIgi3q8ohZY/pO
2Z047DHk9Nwl42RPn5Myqgkbqk0xbdF1lNUuA5Zg49PH8Al1jHi3/JsFSHem0JmJOaOXaayB16sj
G6fvWAbMz+MHb1lpAojccWTDTm5bfHBNHb+jL1rD9SpbP0BqRDTpzK75sDgwnogeARmyRLh1D1Wp
MJB2BNjpg7UULmmLLkDzrVnhFt4QaZYmF2rssi1h7H5zqU1ibzdaLPZt4dTOAzGcbhaYoui/+REi
psuFyVmymclWva3tYWT/BT/74HAY/iKtuEqv53iJvtsCiNcGhnxt3BPnqO5JkzT5zzrt+6+zDdD7
lnbq+DD7VqNOtaea5dKHiRUdh5kz5FVvxE62zztR+QccKn3FtpIvI0FAuF7kucmS/GGK3MHca3sW
+PMtBL3+2hLiMA2cxE/D/hs9Mk7gSxsv3mFqaZDA1yGe7yaM+4ijPE/aEMh8Ic41LhfpBJqn+7zo
sL2hDsPoCBGFcGdSoz0sCGJW41VP0JMRoBWSr4mdGDUnV46yOxPDodh4HGV5J5s0fKN06S8LkFc1
7I48mk9e28bDfoqc+CFqfHZmvxTUj0ZX0CVvDKfa6oXqdFc2Ufap0Sk5NeDZWoqUXhCeM5VxTjfH
hPeVoW37VkeTnoMoJmY7QBQvk2rrqNAoL1lTM+uGUzFTEUGrtuNFN+09TMriuyC7Pd56nS9zHkui
nPatJYZiC62xMC+yOc3zveyBxAYKt2UdbfjjxXAEF8hXVXVEvPCVXaYU/Wk3uBMKayxpwVQ1sK/c
JGmqh7I383HXwqJi/jGHdo8JbmyXoLHK6KUovTX0umBITUa1aw6XiN85Zrt0IBw4TDLLOZb3OieT
Tqaf/WmpzW0LKelzUfTULoK4k3gH1Ebw/EFxLXJeujAZbyJ8utTAODvFZYdAGiO+s6h3uQhJ2BD/
nG5D0fYdIaL95G7sxW4EmY9ucepmZqZbW9jTV6dY0ksGeRkzNJ2JywI2BK/8ODWv+FpdDtADfWvK
wjH+ZOJiLG/8mLk184FsPnBLmN6EPLRqZ9I5dLe+oZdj0uWKUX5YyRn21OIbu74o3Oiq5YdQXduO
TjcUwy35CTKu4xMJ2XZxWMgdSkGGYL8/TEAHQF8tJl3/UdScoDV7IqpeWAifrbFgAszsgzY73R76
KIw4DfT2fb58qogFECc/dbzx5IQcQC8Wz6U6jHCMtTscs7230x4mpNM6/0b0mdIedVRFt28SLu5i
oUET7eKObI+ddEZtbgYc4ccxH8t3oS3UjDFyTnKdmjjFWV/XJH0AuamOo4yokFuCSK9Czs8ESM89
d2wAXlEdCcJwaKVKiux9xeyWuHJary4cGmfOdjkJmkbAIidewiZckf9ZuUSnglH319mPpmyHqbKi
oaW7tf6iC1PsAPMr8zphc6z3KFghIrXsvfeWGksPsA6V29aYm1LhTLVjf5P4LObs/rU93uZDzROJ
HbUxX5nVWo8txqd7WxDQeVSL9LJAk65gsGMtstp2aVZ09y0VDnOzsDDel1mVzhErorzIy8Z6oijJ
5DZnWy+2oHzDT05lzdmWa70eSJeMxWHFh/dBZ4fOvPMyaw6P/TTgJs+JPSgu6NJXNAs9sjj0MeN5
e3aZvhMrrWki7RB1gO7pRI7PucjNOHtI8GEw4if9agRVoeTS7pdRyfwLDpSwu5PEKFyFBIrXVz2W
mSgADSA5zxlWMq3QO/m5zCaz267FZHjR1A4jhIYacthbMOTUg0xb/9wTxjbucsvR96B4ZqzzdV7j
n81rGCXMG2ubybUaHzNTzOMhFp2Up9ZwvPBooA70MTOMfEXKmxlOnw3nY4+R1sYoZy5jfc4ajPn7
JeIkfzPkZK5u4WPik2VAYqcEzwI92/XGZNJynaVXYfUu4SHnYese3D7Uzee6yUhdCYqSjgQAExo6
L0gC9OcpHtw+4DoysE/davXA9w2xfGHqvIGQTh8X7h6xONlsGc6VVLyzO9ho7s2cR1jQfTVXdHQB
bSOWkWHRHxJY7vYFSXWuYrIv6QDt7HmE8kyB7X5tPCdLmZeCbAJYUgDUkHlafYmIKq2OJYofP5jz
uk8PAztpc7Jyg7b4Qv6uPC1R7IjPoRlr88qIZS9nOnYhcHunBvv25C4WTeIrBMbTtHVqWM1PblxQ
iZAaHE1dviHPTTvB6Bacv8z/xdx57EjOpFn2iVigMoqtaw93Dy1zQ0SGIGmkURlpFE8/x2eqMKgG
Gt29a/ybAioyMyKcNPvEvee6uRpP2TKreGUgtA07kGCABZupds3NVNDmbcNhycZDwJ1mFEIb3/1J
MD/Dz8i8olkJAJzySE7wSNh1FMkvrxxZkOIjF0iVp6ALTiPF2nchxrLb5C1oy1WJDzd8GIj2E09g
ycZyNRNQSrzDFBQ/BomExzqCPuwGrJ/703eW982CkxlMB56oPaBSGYjfndpuAFe2hME6F2K86abO
HR5H10wfrP6ycgtVipRIbUzLCN/O/F9dFJZ1yytVvujJ2C+ZCMY/YZ8TQE7vRVkLKOUvYiZoR6MX
At4YhVAPBj/plR7ajuwHYA9km5AYmRleCquzVe4602/QySs3kPxIfZSpcMdtNbEXv0j6db6wLrFI
stnw/1CGMW+oocqpM6NOCifkNnADeJnVO9Em/E+Lrg/pdReRtQorY8pYRXTtYK8LiMD51uEXHpzn
0JLRDticQzijF2VgU4QHtQt/PbNRb8pxZyOI1umaAHrN+dcWC4Rod5AD7j3hl9uGqT95XJ6LRAmO
eb+ORi+V68ByvYqaOuQYJsInDQ92mpJuTAvGRZdn7RSfUW0HziYtAAQfKJqTdwYNmqqgAOu2DRAU
fgcCk5rmaCGWvidGZQuxS+N3R9b1qZXTkmaGV6ddWRAgOxiOo2jnQ0n87XLSWV0Q/B31lBMWwaQs
SWcDb3x2SVxiWx8S+byUic/EfmzqU8qI/RogbvzH2MJyt1Z+XJ349GW8trKUe7uADfWdFxpSWO1Q
066mtlqadZnHEEZCptXWusoZD65zQxW+XspW8V1TzTHCWvicTtJ3qHsrN0+Q4g/86WMGGI9I8Ypl
5rp0h+Yu6O0lWIfoDyP++qJ0No4ErQX+smjDtdVF7PPxTLfnEap6u7GjMvuKQmLZKaeH4i3UM1V+
V2piS7Vkq7mWnXQv4IOsL2LS2he0EQC/Er8ofx0ftcyubyMGdeMk+Mi0mOdbzF+xe4cElzk03xZs
eLA2xQpFgM5XrrCC+8lQAW6IzR7/DIwj3HVE5fTYN2MpVnUYEeE8157bAKFXAiQQDc+9Savgtmd3
+cpjjC5mlCMp0FY6tSm56RlNFqMs79n3u9phTcwjydHej7TYQV3de3E/Mbgqo2tJUyIaXLWBbd4T
uv8aXkmT6uu+VN9lsPYm9GEFD5hLQsIuD/z5C9uqeAi9wvtoRcm6RloJxU/MjPWuWKbG36Zp9clE
MzwW4zDNbyaLxOcY+OlPyAy0Wom698/JYIMYb8rSfbSnsMzuqqa1GB0OvFwbycDtC+9h4ZGCu+S0
nKkKvgQwSeu+i73eWRUOaqiDL5PgN4JQSgw7LM4d7t0GEdRiasqw2c0vwZQzqNccDcTAKstJboac
/IE/gfbIoLcTiS8vbQq8VbLWbM5Vkehx5bTQtB7axbLDuwlkGV+j+R5XiUiweSqQcO6ZxUm4bJxC
QwltMNvxrvqQganjG3GJCuHbKFTADK1QFVNkdEuf/7q8wobw5BDLMCqZvtmh64qsY0fKJ5+xzhnP
kLFtog0sF/sgab/NulFMti4Cdg2egiqP164M3XMmCXLZzXHm3tfKsX9jp+hjDtSZ9GA31fUFlx48
jRQL+69QRfEC/5TjHZaW/uY6G1BTWFgYVr0/jtcg4sWpkBv0snsGf+fXkEFE6n13finb83KdQP/m
ubTzrzZq82KrVFaQOe7XU7EuVZz/ZT1KbPAwDtDR65QKeBWWBvFVFk8z+blz22/UMMpLi/hJIjO1
6/zFHYKM6kBnYtmHTZa6X6gLzLDNmc8tb/yNM7Roe6LNSeqQqSeLEQDfy1ghy6nrSKFXgRayA+4Y
iY1Vlv1MaqrSs3/g52AWaIikBl0YhxOTfw0i8EaJlFYD2GXXeoCpYv5baZ+k4a3VZbwQzPfYv7G1
yYa1sJndI1NIgjcMeEp8xGD+l7MuCAtCaxGSNSzR+RBkVY1EUQGsysl6Qn31pN2qP+kEctKmAMPK
yLgZriF+gyXTA2s/UWzsMJiLw8JzBr0jn6xyg5EL4aofQONaYQg3CaEnqV1S9Ffwn1qPOpROTbpp
th5n5tMNI19GaXBSUgq+P20ZLsvBxKndvRob3NwdFQ4+LMlNpr7kAsnwRnWO6C4Wgc9ZfpnLvGYD
6hT11CR0ZnW0bERqUvabRdm424iePTorwMjpAaFeXZ0twLyMUoQm4BnDu9WDGR96ZIOUShFmmiaw
LZhhcWSnIIIo/ABEkSGWckmSlcu5t2NPJ/216cc5F1QRVlUjsgj4yL4yv5X9DewbrWE0TiPkp7Sb
qi9qEdPtuknIjxbMerEbYP92h4kHBMQmUpFNzwqKib01dZ/2UqUlweWEaG5HxDrqFBPeo1DEjSPT
/8CfIDnUYze+59D7hstcufVwQO8HMqYalwSl6ZTXtrufC1u8SxLVfzVPsVq3QMemTVq75XUpaQjn
5HPV7Hhs7sOOw8pqy8eGVxGgG6racTMtmHPPRNzKNx7fqdsnLFl+SrLJkxNJCgZt5qwrRr8lDd8x
kQFoIH7GIOKVQlKzljCJYef7dJmfakojfwO9IYzWGQLozOYSsVn6W6rh/sgNz8mtDydL0tUm/RtC
NoRvnixYh5Nrl6cHeEkRY1lywRGRRVINf8UA4hrp0tIEaCkykIIMOipzA+wviNI1zrZQHxa3ucaJ
TwRlhw+oUhRjicX3vhLmvnJrS9+3me9U/IIZZaT5NskqjQrWrgqBhLRE1dVsYJk2y84PTfie5R4S
BakQA+zaAlYQg+igMTeijKt5F6R1WO96RiXqBpCrrA6Jz4+zaVRRctlbhRw3zjTrmAHdIMnbSKc5
1ttYzNawD3sMAydkhY29zpYerLEK5gqBkDuwuuzTboz3SYy86gMbMBUM/c/cHdxZ2dkJcXblbjJA
pA2bk5zsYvZLZCejdlTURjMTz5XKaNTvBrsPPBJ4GttG6NV3+gIzFl0kH7UtT5M7Ev3SIpHlmMHn
OT7xNhTOs+1O1wUlaCubYoPo1cRtmuDsWIkNFKZbWnyoEZfZsbW6wVkF3OgWnJgIJxR824hXL2eg
pbzqPQm6tD3VdKcMcMDRFQ+Nm8w5nZzHDKh2G0u9ab0wp0f/nupPS7IlvC+apNavJCqmzjl25Yx5
MW4m+GVODcL0O4d9MpAQkjEQd6jHFGNqd/TJWE7Hqqoe9Fg7w9uQeqFbYf/wwT+ucFH3y9YhI1R/
BIwVKfJY2kPzwRVbAp9fKHJ4+kfHCd9HVCcBRWBTJ3oDY7YZnnn+bQP1zC7j3sBnmlx16+NeKIHb
lgiCrGyYU0RDjB/NJs6trjtKiHPpzVyGqDnmpumYUbDHj77rHCLpG9xz2zoSJ2+Zh4W0YuQrbVJk
zt0ykhqCQkQvw0fdF457aew8Io5+yUMopMjFUclfKfLsgMtCLv18IrE7LYqTX6eabAkTl3AFUMZb
SbeB454V+8Ynq/KWKVtXn1lZivwtCJHRnPI60/PdqGsUe5WK6/h69blntdiAhDXQyWMOoaldBQxJ
ESHGUkI/gu10oAFmcZhTxaEE6RArXqGrlljZdEVfZd+gGwQU1TJsY/YL8dinCe4N/8dpIPc6tMID
pWEaomASSAOSfQ9I0J/2yUi12jzFMmf0dJSDrER1YBHiqu4zsvOaN7IoUS3Op6hxsAYswnTDg7Ht
wWWWJFQZ9q+GWYvHikgVspm/lK7p/nYcbYHd38BKz9poN049YzIuMOGnG89ZQATvQHdkDrKHfNbl
1qg5QAjaNElMGZu1Aj0A4eRpy+npsg/kNk47YLGlzNSsN/VEasG8z3qTxvl2tD0dPCZJksluxYoz
8vQRgZiY7kvPtbkqDN9b/OQFeTIeOhYrhCeEbcpcFJhnBzFXR/u+9uRrWwysgXM7tR9Gb1G/Oa4Y
onnkKH641oxPSdpGbyFA7D8xIt1h1SArfpZDFO8n21m6g3Kt4o/TteKNbIf4nSThzGCIUcR17Toi
KhmJ9YRAb3ESObhY8hrIcMV2+/+5S/9Hbv3/nhX/rvmpnvru56e/fDb/0bR//fe+/hUr/r8lMByH
23/uxz9/1vrf88X58n8mhdvhPwKS7QLbgVMTEMrxLyc+rul/2JAouIl88tWiEI/UP5PCXfcfAks1
ebBEDyG2iLGc/dOJ73j/iNnNY0OD83o190f/Eyf+v1vbLOyC4fU/5z9YzZraymNATPHRX+4Qvmj7
v/CX4ST9dwfY//+r3X+3lhVZStLoYJVMgiosDe6AiJG8lwhLT7FsOy9zH+u4FLeOtuOLIyV+/7yC
n+wuFAMqX3IGHkx7e3beCKZXXkNuxGbpvHkXgrvdERXQLit7Ev7NjFv2h15xvtdOyVhFz1H21idx
tLW92Nwtfd/cRyodX7x2IV5tDLoP4qLr1xbgyVPURv3PghdgM2IrSFn2e82DtPr4KeoX0CC2Gt/R
W0533LFwOJch+WjZNQLBFIzfJk5lm+17XvxqaIqPeWB561o73pMQQ/s3Zmi6qfN+1CiobAeQHDsd
sqp01R/cFgbfotjFkxgiuqNCpEu/zwxtu4gkWZeUwcVGQaV66210QrbGEbSZCxXvIJ4ycEI88bdq
4mEbc0tD4h/y9igtJ9/qYFak7OBp0XT239Oiis2QTDlVBHeHH9fMd0mO8g8YqYNDa+kWC0TsMMXp
/ItypTzFhBKlm3Ly0h98pOOnny4qW5s4ZltUhNPtFRvBchtJyq1ksgyvjig6tMPuNu7b5IJACGw4
WPG7oGWziS1onr5G5sYfQ+6zAe/lcl+ppNjSY4pH5PPhho+P/VaTu0+hzOKB9Y2IDvFsEnp1NvQz
l7BiehkCVLfseTvlVkGSYNXSeDqROvINCWIJXGc98bu9QTIcHnJUsOBTnF7/utbcMB4hKesZwUn0
Ar4YAYxbagZCfILp0zCIZJ+4RXAwhcusyvYt8g5MYXaKF+QZXU9A8oYy3j1kiuGSNxM15+JxrEbE
TD4VeWit6inKD/wI8tR5hX0eaBnLzSJK5a+Hhp0RSB37TsAqurZaUUG0tTUmv+g3epIUHXvvGxZk
u5wsg8MQZczFo358QOTZbdI4A/peBcMqGCNtrwG7Ji9LPbfrsaJxxeJZHRBR+K9QodL7enDzP9JZ
sosgQunOJWxDM2TVxWEqB3eXYPhmEoS0/CUIpujvqPVQrXrK4g1M1uaSzkX2a0Tub2rAQewBm8XG
n9XW4f08TNZx7tntJ0OK/gm0EzqbMvhW2s8ehg5yepOpfM90EjZdpNq/Osz8k5RNgmZDILTtyvbB
xHzjyooknpmiB5cdWzGy0CbpdsS7k0JM50gLwM/3HfmdPiqL5fYKG2Dfrjo3dDYNCyLkAhW1KFk1
YQNKE86Z3GDdQ9WpSkkUaz7+mSmT322sT2cqDgA1UIZfcpv1JOt7dScjnDQ1ysu33q38l1jPKUEL
y/BpEL46tAyB3gX8Zm7MktpPgufxvnVJEvFMqCz2Szkuo9Y0jIhBg9esebYtudZPacM1HVaTc+fP
ymtPDUR+vikyFh4tvE07UQ7WBfkekH9jK0P9VZnYZ7ctanxDtLT3BAWFJx4F+qiG9yuYvenBRc6D
p6SIvQ9Hhejm0Gy4/AsG4WgpkuHI38grxSbrI5it6SWx6Dcmb5iehybkw2NmvC5MOQWrYVimqxAF
Cns+R4yH7QEQLebAtii8dxvw6nvqF84+7yatVqbrxHFgLrWbggyrWaj0yZ9UuBPNKBA8ZuVNKC2W
0bkc32M0FRsCM50dcwQnWJnFGk8zNT1HoxzMY4/Ln4yvfuSUAxrwtEy2/Tx7AVMmyC8tmnqHKhKJ
aXgsMwYNq8gOp3uJCuOss47vhq1W+pPNlvz1QMv3mxIC7tZKICKRKTo5+5RMuYcpXxBn2kvUPSJO
EZs2d9O9SaW+k46lH/DFmmM/zP2hGhZgw4OV3+FvEhfCweNdYBnzhkIyWs1L2swPnpOShbjgYcQN
OLm1jb6QsR4Fv06SHSs6v1urOiHxNG3qZhWJWn4KxzUdE4sEuSTJAnd556OOVpV02awzM/qx8jpA
9Z/OzX7Ji4aeupTdA8zN7thOvnia5GQOxreic2eXM1ha333zWzPn62JS5ctY2Oa8oET5Q475smP1
RIS0M3t3zKBYFYwmXc4xB8EDWbBXvWLe7fhokVSOxSPFx588n73bOSxmuCJYDBHWGvEbWHLaYb4t
do5U8XNSBXAEfBlf9S3FyQ4QLG/igWOmMZ38appsPPZMAAHNSfWR0RC9uGOgb0Cs21ihkDY8Z0Ux
3mdtpo9Gz8tf5JrWZgDafhmmCr0wUoQKx0uKyYMrbzw5rDT3vudNHMB5zMuaLijUpg6cbJS/ORRO
W9N27dMowvhv5rocJjxO2YvyC3fjtBbDcw6z9NzPtTnbrVp+jK/DeGWnyUI8chhvgJ5ZG3tMzEc9
eRaEepJpraiftyPyU+yfOZlilmT5BkaEsIZO2OiwsFgpxOfVeMeEK6GMGZv4FgIVoVKBsc9XBeDR
0BLwhRgiXG08Zj9Q4j2bBBgrzoIP5I+4beIF2V4MEG4V2DMWKR9fKuR4b5n2cauihybKcy6xggVr
M2THaOzco2d15dPYTN4l8Gv/hnVqiLtkbpkAcPHgC8t6ZAeYNLZhWjnAf70Ea6cKsndtuvnRG4nY
pb/B8swhUxUnpxq9BHdsEz+K3pMPvnGqZ87mdo9cAGH5RJAB1s4Zc3PixIgKWVIAthd1bZ8SdloX
Ab72RmPKPIcza+nEYqNMPYTCOOn7+JKAFV0j24eHEIo6uXMTIW+Elv0Xmg+UCVG+bWE05pgaC1w9
8RC8ZZM0X+DCvUuiff+8UOViBStpuJVxvIUaKJkOSC3YibnqB1U225JkIDmxKOie+COPcSFNumb6
XTPJiOJHTOzy2psTCNcAhcA3re7aToU3M0lxWGMEW068t8EfPyUTZ5h6FlBg/NnKMlICCKC7N+C7
Eo5RYJ94cZd9lUryDLI5u+ll7PzWkI4Qi9UxrBySQUNkdN1wNkGIXy1ARfBBiKKEPFBHO8QtBLOk
c3opyzA5hCVbd7YP3mVyYn3sM6NLUi9CuYbZOrL4D2Zw1YxyyxsC9izetwFhOAJ3uAR+57wSMxqd
vc6ZHls5esei0f6bIPwKPbHbPKA1Eoe4xjq9F41tvTGn7Sk5rGHZI7WK9xlnx/2EBe1RxWWxQ05i
shXPdPsksiDd1H6Gd6zReMlE0/op5jxZbpLG7wlSCsxnPzqAPJS57Sgx9pxgyXFBrTxSSHr+DmmC
c+SITt4mxx5fQdFFz7aO0+cxGfMzdOn+D5PfdjsGlTgiY8aXWzTBTxIZihJfv0EJ2C4N5q2aecum
yctErCk0w8dcE3hkeFBvorxnoommhtgkwrKgFg7WbSR4HbapCw7caJGs8WcML3IBYrDWmSKKFZzT
Q+4lxZco3PQTfUmL7IfcPcbE7vKA1VRtR6S8t5Fbxb/Folog/0x3J5RfiomeCHoygDyLWV04ctuv
6kwFN32CmG4Fz4GxQFCN8w6ZvXklLqx+tWt0mFAMEdLT0uFzXiLZfHVWkFzKdiZhuesC9hs6ceeD
y0zifqladYYsWaJqMmzz6l6baqucvlrHmGoPVc7yZJ2oGbsjas7DMgzdZqhkdMtKcTyxjg+YuSAJ
22du4iQ45jBlJ+wnPCbvWfAc1ZE5NZWITk13/YnCVoVrZ6bdQaae/kVu1d2DNsQUM03BtywH/ymD
Wn+YFKvBVeFltbWFyK4eQCfkt4W/hGsEDTxOsDZe5znlVfXGKnymrsL2hy/nUmUubLMSTeR5HNiy
VcZl4oxNxRDARKQL9soakbdHSbx1I7an/Cva/oZeEa1by7T2KgSttZvHRZ0btsB7y6mIBEKQHKyr
ZAm28eAtz06cp0dNGs29mFFKxblbP3RqBMYRRwz3RnsEz590QC1Ny4TXDLq9AeoSHqysz09EHsHy
CN3aOiSdUz+Xi4VpkjZtXQuZnmMLJ6ZrLPc3HHK9rwOvfc8bgXqsh8fRFIn7TfAH76Ffidsxzciq
5Nicl62ZGnUOi2ncY+4a3rIom7iquxS3nhved4NunnCz5KhJ+xZ4tCeIYvThxXIupt9uLb1Xd3Ek
3JzZnR26kCkje4GYnIy8RuzOEUidCl1RD202ibe6E8B+NQvEFSHtpJZJ17sMUsd7H4zCGsf4XK31
Eqe7QQpaUM92ruv53nt3nJbUK6KvuzVbtBnNUYiLLDHFB3vY+pWtPxec9G1v5fgY4epAoDukqBO4
i+wI44oKf5Brk9zU2MWaoWJ1u6TOcsJ0bfMpT0jxpTsyksbC8YwaEUMKfavYL7DZfhuUPv1quioN
Y5YGby7+TjKd4o7d8iyq545w0OMQJ/FLUrshXans53UboTzieLiqBJAAJoygxcCmEm8ECqfAuZ+1
HX6xUsY+VjgYxwWV7i0sAKxNY9Co+1Kz502x6Y1IlOeV4Emi4J5U/+qpPPqbsvbqTv1MGNPaoClj
qJ0GnzBBS3KqHPceGnf4XPWS/QXC12hT8F1crbkc6XpJhnPuFgVijZ7CgqRdPpB+SS8ucRjA9QNx
FkNIIc1dvilknN9ChAo+QBLIT6cuccYWIngEjZVuRkUyPRuuVBw9HZX3hDPY+4Id1HfkKG/XuJQZ
q6gy7wMrMOUtA6PprvfIkoIygQrBTQgQTNsLUVrhBcWefdswGdzpcQnvXGHxVBQEsd3N3sAitwNp
QtSp8wKUtttP7KeBxQz6iWwo+4y+d0J1Xst2bRFidBndrrpxQ2TIPuEW5VgQfSDhPrk8p/Ioaiwd
opvinxA94x98+gifF72k6D2N95zEWpMUpIonYCp4A0SMt0U4Zrewm3r1cNz/gsXR+z4Ns9uZiIs1
RCf00JFQf0ZiFLh6qP1Xlm7UKeCG30QMx9fUA+WZHZeEfJCNqJOWGES8UQusHfKVJpoAQ+s9M6zG
WlScXL6VvT/Zwy7OY++VGRNJYHlqHSicn9lCLE9R1fqAawa9q0zVXirOv+ulPuy6jnqR2ydsjiYm
uTGlrNzOi2fWKQKoW6TcXIVANfCxyO4jFIAhtn7nDh8Zc9lVDn3lnWkD7WrVX5/9aALE0IbV+6CT
JzIUDf4oZ74QRkTXx50nqb2q+qADC0cdYYHMUAKCKVg3OtbyNwyLF20X9dbyJifb9cFgPQBusS51
rZs34zn6R1qV/50V12+6NRrPVW0nO5u7ajtjYVvb+BcYdgOinJt5oTmJbyZHZ+hAOTKoCq4/t69M
c7puqLgL4vKAm8q6CJQCpMlUMRyFBQno7NbBH3YzCfoDnIGgygmCNJ3a12w6dymZubd9G5R7KYfh
opUpbw0T7WnjjTYezcSul92Cp0uv0JCx6o7strnXrEDRLalIH6hMnBv6cQounNLqqfeK9CMragY8
bW82vFTVY2nC+DvE3cFWE0HrGfMMC8SugV/MVM4jZNaUEX++pf0K2XbfsSF099R4iBWKsN3ajfOW
XpWComsq9Fu9Aa9boY9FaTGlu4kRlMN1Mrs3zuxTMhU1znwK5Lp99FQj9nhJsPZrij6x1j2/VmfC
frhr2Xe7K+W7JILS5XAWuj7X4aYfQ3nQEjQCVK5pb1chB7OkQQd8kLpczT1svOkKj7ieczpZ5ZjZ
7ulc41PcZRWiFrtqdoz4u1uvt4Jzz/LBpvTyxi30jGFD0VSyvEZmEqyiJoc8R6p3oG7AMzi/TV6U
b/BQsLbkaWH1qw6K008QsrtdAdBqL0SsRvfeoHNnM2W9Wr7DZJnvjQyDescBgCaSgBD6GZOP5Nh6
YcCzJHORPg6hwwzHXQQpiLBGKmaDtf/ql814rFCCXQXOMDIC0r3e0oRdpcNG6CScQt0AwcqIpcxw
wzRtbG6bFq9UTCox2PQlF2ZXcX8gS0PE+JYbNBookggpWqei6ndVmwhnFesqePF8joj7hBX+XsHc
PjNxCNW299hzK3SwD4Vh6zsEo/72Fz2ekLxdDa26I8gp7EW1CwIzvkxisNa0kf7LaAXWd4T3dR+w
ybsEiky3FQUYsb5Egu1DX9V3PanlHxXeXvAptnVVmKvloXF88yAsk97YV58O9XtEGheRLtPar3zz
2KZ1/qNczOzFEhbuyg3I/IqbJdh0hcWaPQfn+4lIGhYR0Tdhi4+jxreZ4J/BVb48ZY3ukRrkBC2V
lWX9thxwJfrjuLoRU1jsYsWbrwq23v1MQYsbji7QJb38VNu1dVugTzgCA6iRaWrWwnMqlj/RlPHe
hQz7UDlbV0I8TmWXMSwij5noRXBSyRPbs/pjAPfww4gyfA98kx76suq+l8HyLzZC3T9LuhBRRPjv
PrTHd+EsyGSN9Nozwej+n9rV8yMrAaBi4aC8m7KzyjeAR8MeLFbBDh3tWi49h6670al+SWTLJrsq
2/oOtX735QfIR9E5uv0dlo5yYyfUpKvF5D70qLrmCHWjV/y4QMyK0L+Mliu2xi5AMMz5odDpXYII
gyi2ckM+0sFhM9Fnybvb53CzaxINwzEyTwnaJwIKsdOtamMz5GpwZm5zjQLNbsrojdl56nNyKXaH
UYTaGeVBHb0T8Lj8mtGZXmZVDTfBJBq2hF3V79O45vEVXGo3rj2SpMy8b/kcupQjx1foPGMyFHky
pV9emJOKL+KzKarrYUw2eBixzjtOgg84jPcymJZ276A+ndeKn2OL00/W1+Q6woB9ToK1ZUMEWhEI
UsKRIA7kZOHK4HTFSbdrjZ9+QEZUH12YLk8uY5jHmKeN4USVXvIsRnrDaGg/9pa1b+h8hpV06Ano
nGhm2hnS0ZBNWblagnB4HkJb4kWyghuiRQzjMnAZqPURbM0YcZ/FwumXpgGuuoZQhNw387a0iQTQ
7dQ/zBjq10TBIb8ybb6uusplWSzDbUkw7wOIBCgb2WKR/OETkNU59D6JGW5UUdW3I1PRN2n3A/Xw
YFXHQqI4pEjNXnHye3cKp3W362un2wWovPSqnGv/Ey1Ge4CLPG8LvyenK/Oijch0h8Hj/7r0KuDr
K3+Q7YZfmDo4i8Fx5ie4Lse8vLXLBOViOqCEd/3glk1wd0j1mG+5EPwzStkOE+lsv5bCZhkcpex0
E2RBu47VyamclHoo6x4bQ1ak9MIefhonqiX8HCv6W850o2sniHS7h4It96TF9j/IcqNLnw2h3KDS
SjEwc8Z9jllJ5mZVSee9dEz0XHWQXG6qmo3yEcdaYK+DMsyRGNtR8DqH4XhWuPWOTjaas6X90lr7
yKL8d12NiPdbA8lm57j1WB0ZK5mXxVg2gZaBfjY2iR4wuAsSklHbs+cyqHOyLdV9YHA5es4nDtrh
lUklDL98Ts4SXMWbDBJx6YyfMYnGS7G1QQowp18Qvq1CL8I+OWcyjHZ9RNretWPqY9xleXnAak/J
zLVj6U2Mn/VJDg5YGN/pE2sT6H58Bonp3AKbt/5UvofypO0XBo1B648x+zWvPnAqDwPn+9K9dZMS
I44Gl69Aaej4RIUx/Nhaoimea79LnLXPSfvVJ7OxVz2K8YzGRdcCNCEAFs4vD1qRYd/HSYIPWq2n
AF4MVOskfqgAmZW7ue48c+AsS/Y1oXTpia9txs/Zd1TyR0C7MwetkV6jWLEWOlyerJgkuByrFMd2
GXTdNlDX09ofhfrMyejrbjNLZNk+ixcXTW3Ws+dYqiAkQCJ0SKEF0jH9WJ2FsYgOTjdbEXU0aX68
ePERvS3B8FZhtchnGz1Oxz6PlLdua86X0CFBbRfh83tUEWXqlr+6blGIhD5TzijtnD0Rw3I32OyR
1mllOXvb5iVZLJBZJPfN2UGi8512cNg7MFzGKw/MC9VjLeNunZSZ9ZLnrnXnFPgo1pTc9VsVRnI5
YRVqHrumlN8LJpc9VtjunkRqMojoBPaED8LhQxAGh28ew+kkLLdDolPL5VdJwpZWkK56JsVDhlPG
w7q7akgwBz8RaBqlEoPUi0grFW67aQlt4j2hic7L8kJuW4lRRzYhJnD8D4dwxNHFxiofTqU7mef8
Goma2V1wtOGziJ1OTb/ySoqr2RbU31nf7yOCLy/oLFwSgfCvornpdtIFCIhBL5YnPDrtG06o5ch7
W902YZodQCmVDyxc05ssbhnKoHf3n5uy8n8HW6mPfjTXLNlAYMPyGEmtrzndLSdK64JiaHF+lJP8
P9SdSXPbSJvnv8pE3/EGkIn10BfuWiiSsq2ydUG4bBn7vuPTzw96J2ZEUE1GdZ8myhFWlcOVQCKX
Z/kvIcQGUb7VnJL4DToOcLFBq74EmgjXcK6SRT4aKIPHRv0lgfYAJ6jRlQX6H82XcmiCZ6SOhiVl
3+xZ+L32wLaCyG77yd4zi2QpsYX5GiO8gHJVZD5WUgx3vTHSoOtbsYyiMd6oPuSaNs+NPwaMiCfH
Swd6HaOk/xZ4tCrC0S5eBiRGUO8uovtWlQIdgYH6Th1h/R5EafdSB4ldL4K2CO8ALU2iEan5E9Sg
BZYurrRNj7bBMZBVYa7ZKcpfdeQCb3aLxkf3zfPajVQRQGozPaTu0ekvXl3i11ohm3dAl8Lf22LS
KMLEXNJANIsnxCPIIGApKOvUitHUgh7myUUtDXr6Kh7EEH6ax6EBN22lAHftBKWSBWg2dd12zbgE
iuCvJgD2DxjdAKerLG5fcaiK7DXtH/te439XAglsYjr9hjaYB/CkGqoXSqH9LlMtWyF2NX4F+9sq
63f0yD8C0nzNEn7NsTEfoTH/Pxla2MBA/mv8zKZ8S3/5/+uILF76VgU/P2Jppr/5byiNokn9X9g3
mIgLo/prqRL55+6tqv/zPxTN0P8FZ0XifQDpXSVY/r9gGsX6F0biOlYrjmWZpqZJ0C7/B02jCOtf
tGcnszkQNfz+z+A04lxXGb1zuAVAJuDHAd+BtDEJo3/QVa5DSG70RId9FyACU+RRhY1Y2Bzs1gbF
WnYtbbC6W2sa9WXLkuN9gxDmmpAoXnWlTfJp5GTJ0DkWqu6rG8XUuUTGOLmHAFEsej9ovgaoi63C
dHwp++ZbMQQ/u7BvENNtuO8M9HFgxvj/xnWxlry3bJp0L0s/mlnMbHN4LdMyDM2h72Eye9KeXvvD
a3U4smakc/0+pj99R7qmvubo+sC3VbbvD6rCCPWqwD/qZjCQ22X9jUd4V0z/95Pd/f7P/+AReAKu
JqxDEJM2LX2GWDID0yFd1tT9CLn5u10M6TEFdJ3RN2T/2yWS+b0LGN/Thfddo0WYL1vbrf9SRy07
0dijTZth/o7SaOaMuyQyKXJa9lSKofQLpcYCGoDY3H0nK0tb0KYM73rZiYXij+GdCaLisQSGjmNs
5lRiUTchMWZRoainidhB6LPGiWIZgbD4sA8+m/pzhNb7e9smhlqIkkhWhDNTPC8L8KZUbft9Yjjy
GbVc0E8k3UqzyPSq+AN/U9Byj+NuY2JGgkN15+r3HFcHX0wW4h1dDXRGk/AHF9pNxfJ3nNj5V2E/
sR0dQ0i07tXZ04VREDqUqMU+NCTSoLFPg4Sqlbs1ikFHvK8zCL2RcTpw//f3cQuHaakLiDRmBVEQ
0JUd41nURe7++rRdzpo12Uhi/KljR2gaMx+FKqgcMyqrbl8G4WsdOVDw8S2+sSbfLR/O394yVVPw
/qowLJSkzrdF6xoepfhi3KsQQZZl2dUsP6RVVcP/EhVFfW+bcnzTfKGs/XEKodH4KzdJXidfkzjz
AozsoW0zFxC+RpUEamXoIgLzTp8aGef2ay0h6S/w2AifTIj6QFgHGG5+ap8STSlT1AGcnwM9SagB
/oBmUgXn94ve28mrlZSvVFEAjMMxADLlVv5KrxEx7VD5idD1hKyxqiwwGWNkFr9ZeNA+dBGnN+Zo
5rM4rV+ODY5ec7Id0eSEZPx4dJRjR3/D79W9bLL6u4gGHbPcIUUSHbQcRU4U+zbulC9WYQ4Rbmys
L6ZfTI08RNacFb08xCjD+Pf19aFNC/P80zmGxeqYTJAsE0rr+WMBeca/G73JfZq31RKtRLGPgAKv
XCEbIHko54HS6u7GrO1eRkTlsW8wrN0QR8n3G08yHVyzJ+HaMIUJgmGSyp8p5cPk9MI0JwVTkDdY
1XiyejAZJB8prPSGKEyam9DLcOJGRmN4FQDDxCKrmMCop/y+RhgHqHEz9Obq+pNNHgAfH0ywtC2c
HS3dcXT647MTFxgJRu61256sKP2ZC6bJNvxoqRpUZ6Je3HDMmO9YRnMsoWEINVlmsKfOP4iCaGip
d6Z6Qiaz+KH3sb9JUN3dXX+ni5sMowxCBLShbBuLBQ6J2TAUhyLEmrTTgAjOgk48bc4i8R9wS7ZX
A4pjiKLI19xyowXyIeDpki7d3niG6VXOJ5YptR2ha7YhCWXACn/cEqPDhVylzXBqeqffWhWF3U5X
q7UlWIUgoCiWW3u7MklhXEENyWndPWbJT7C/dVphCF+iOdOOSxe6/a3rZjqyzp+NeByrZLxEHAtg
wfzZQmJkAen45KRaR/NB59BJAsSBqT4B/CqoNURFts792qBJX1Jn1CbMBQr3izZEGuP6VJ37yBi2
UHka1gOeGNwyxFbnM6V7KRm8KuMT6uLxdmKcwVDGysFePQFDQjYg0fulIV311ieaHw/zgae98SHg
gQbXSBFictB3VHVkXqnrHpkAso20+OYW3bAIUjpf6Meoa0Ce5ZLkcmOHjndrvV5sQiGBu7FQpyBV
mOZsBtBe0vu0V/wT3FS0PomKV+Cq652Lat8pDdNs5dF8WaaKi643PBKj/lFhNtOXZv2tq0YLsdwA
IBE8yw1lpPLG97ncTjyeNi1mQze5AN+P2Q/z1CiwXV0rDE4gMEimXKucGAw7oze9B4jMHPIlQMMw
rJ0Hs22Mjebl3o1nmFbk2YrlEUypS5NZwhhVzD6VHaShL7MuOKm6+1QMKEUhLoGAGCUGxAU0jZKq
6z/ZMKiO1xfnZ5/GlKDwpWUIh6TjfI0I/jNmkS4DQxvZyIbl4aMFsHQUy9+YsRffWAtiflOI6U11
TXDfY4Jjy1kUPtDYpx4ehifDQaG+dcMO8VzXWHhFYt4FdTGgvF+KNQkrgvJmj/0GdM1tR7Vj0SiF
gthK94qnWLMZKIysjXZSfaK1sVLDTAcF7w6vgGfMldHXL2YJnNMzpXfDN+jTOSNctCXRKFt6HjFB
bRzLoAlOAtg6cC454mkcfg81pFS1RNdvRB/TjFysDSoM3GMah4k5mzG7VxHKoVh6KnzrK4h0LLUS
29+oo/83VSxUuylwXF8U2sXhLtiqqiEFiRJU5LlDnREFY+yrToDgctnj/CG+q2Xl3nWIVBTNBCoN
LPo4Ufbs2E8IzDxRaa4fqTptSyHMtVhUCjN//ZkuJx3WCTmBijwJPznTn3/YpCnaVT4K3/5Jq1A1
1DPrRYiJi+ZTanSz8tYMfDacrRHLQCtxMGma7YtxcsUAaBucUDkw4mXZhbpEaMcDX0/Jrvytp9rR
su3NqECUDGPwBahDKHa1RFN+3LbICiG9a+xabzC+2S4SM0w3qkbX5+T9Kc6XBjvJkqxBzJzRlp9F
NwTeSUEBNjwJwu1D22vjt7rt/DvfidG+pFwPkAHLg1gC4p7kSPsOYjlE7yJZ0XOWAFLbBtBRHP+C
LQaQvtNaEE2V2egrUaVyT8O/ePRMZTilsSG+X396/eKaFhx4mG8hAak7ljlVOz5+UsuGNqmh+naK
U/r4aBRiXi/iEYufUSyDBksdQnmxTJpAILcRbQH/y4cB4aHvJhjP3YCl1aLJol1Z0L5H28NfqVj/
orbar2C9WwthR909On7FkqrdEv7EOFlN3Dm96670kpZQ1iJiRur7BttHuTcAXZtp9MU1HORI8cZb
FbHyBTKrePJTZIdl1Oe7DsDrBhQTzcfaEXeQMam3wrq/sf6mCG72Ydl41CiowlDrN6Y//7DaFejR
ntWPynHIvWYhkipfpcYY3DDqe79WLoZheRvg+RAXmufljldpmdZjpI1w7bDSjdy6E2kWryLuohXN
Tm+RR0W9rlA2+RJSK1pWRdAcsrz76rvpuBfCzu5jB5FQTc9/gq/5Rl0YLS+EDyHN/HA72i7gDNdq
VXTbQtQTS4Xijo7V0BJca3HjEv1k0ji2plzZtsmLjFkeb6sNgP1KU44SLRZk7ER8RKU4/HV92X4S
LnAOmRIOj6Ebtjo/HF0lp8qkmskxAN2K3qtFUAtaZO3L9KBX9SF0MSMCFoZAdqLujdJIbtw/2uWN
wBPwgjDxgOYS4Z6vDrXG6bMfjATonYVS6NYynhTQ2dbfoe6vi9paVxaI6XGN9OmmRFZMFs6265t9
7v+ZIGJ96NyoVLy/8/lC4olsqjs42lFHmfiBH9frWODG4ql9chy9Wu6kS/VJQ9Z2g0N0jLppmjzA
Ila/tkWRcOhU6TatkTdV3TZbqROMXfYRtfZsDH8rVeXeDwmNfHBkDdLgXkjAFdn/eK1MlwnJiwA4
SY1zdnLSX9QLLdKTY4vJN7J19CMCJ7p1jVzeo3wfldONATSadlPY92Eb41mj1gMadSDw2mobNZ0H
KhzKCPhf+8aJcXlhmezhKek0HcmPszXht4GpZp0THscg8VZiQPTMc0FQBRYA1kiqt774J6/2/8az
iBbOX03oYVi2ZhAdw9i+C+yWM0AiyRE5O1/X1rn096md4xmcLxXQPIGygzG47eSwsHGZwU71+qa8
yLEwGpXTLUI53aZSNl01HybaS+q67IcyPoJvRabcoKoE43HbZa2/QyucGDGgrUOYjx2V0rvr66N/
svyxH+WYJumnWkc2fD68UbYgPYw+PAYowiCxWpZf8JzBJkHCjVfQdFmgK7WH496Iha41aOEO3VOC
XMRjCrVtXChBOtwPUantPLVyFrTu+p2Sg713kGt4rDX36/UHvkw3LJXohBKCo0tKrrOPh/Q6Lg0U
0Y4gWDCIiu1kaaLptMLGCpZQnGIubSmHzM5uVRs/OTwpXcjpH2uqHcxtKC00TFkfrn+kgDdsuiR4
bm19/Na24jfq9eNftQa5TJaqXAI1BSgfG8ny+rtfLlyeYFop9J6xj51HHaLoEQRqR/8IrPM5zUtx
LCuBZhNSDDdm+aKwLFiVlJ3YjhSe6D/M9uSASjqC2RlD9dkuBO9NrTgC5axk1QNstKc8dcwn9J9W
OYgFuH6YQDuIXXTiqRky68Z7f/LNkXEmeiaoIPcSsy0iOtRCGjkER4nkycKto+rJNiPjJOzxe1BW
O7D9yRcVAuLr9fm+vJUJYih9TIEeXeO5S6eJhE5hiSpENcZANcyUxtIRrXPjPL88/viaU3mBqhi2
oO8ZzYcDIENiaIxk6h/Dsm/vnNDrltT58vVo6l8qbXi8/k6frCEqrjp8eOqdFJimP/8wmk6LvKvp
9h+VwvkKjCza4HyH8pgju7vrI11e9aTJ0DCJ7+kHEqidj1SKouurKA6Pbaf9zmqYFJoryhfPjn/F
Q63+Nmgz3TjNPns5BoXZr0HnN/RZGJUh4y66UAmOWiiVRxiOL55jKrvYVN+uv9sn34yKOg1Njbq6
yf44fzc/69ux4m6mxy3aTY5OJwag/VsjuvxhUJVbZ88n2dJUnGZtEKIwo9ZsO2oQj6k1CURLwMPv
McwtN7YfjE90lyh4YP9U2GG7w41ifJzEmu4LekXfHXCvZVBYd6Xvih2yjiO9DEBov5oa2TZQ8X8k
zMPnsMirJVjNWy60n3x/jqppkRFCOHyV8zkSCIC4MOjkoSwtfZW3eXhSMjTrLYLNtARy1DtZdeOk
+HSiLIoz9JwoCqE2fT4osiJ5WjeFOCAnux1U776uvkbNH6mINwIq/F6hyAwuCMBkqbZOvZjcS6wM
2dxtBRgCINI3e1QczhhgUK6GR21z40y5nBUOEyoi6EazDYU9m5XJ9Am7dMU7Ag0/No3zXHWqfCqE
/airZfLcpRBUrq/Vy1NsylPZDlNyQTF3tnbyvBqVAtvUI4U0+N5OaiO+qzXb66NcdHTImD4OMy87
pET8XWZa3tEsNqLErMKJwZA74ZIe1XfcGL6Pdr1NPOWx1Hug9Jgi/A8fYDazxhB4MkDj7Mjq2Cgd
FhFGgGUqSSHcULHBHht1M+d74t67prdOHPSorz/B5aFAWMJqt6eCiKnOP23nFpHeyozTp5DdogsZ
a2j+aB6K39Ddr4/1Xmw8T1ts+slkLtKkZ3PRQIthkgL/Ur2jLMJnFd+he7R6Uf7EH6ldCplt9CEs
/5C5eA9TMfqHphb2Q62b2EqhWQkUEiAzYY7zCAFf/RPWuRlDEMWeY5HbxVteudTYodC/UF8AyapA
PlQskGELHR76xLCFlu6CaVpBxQzXgTcJ8/YxmmW272yEMURPAlb9Bkyq+bdEAG1Z54P7vR409xF0
t3PD8PqzxceOwn+dRp7Qqc6eb3tXFo0T4d94bITj3JvQkG0aw/euUDayFc09QnEU4EcE6oTlZTh5
edq3XOa76x/lMk6hm0laTYrtTK272d1aqzoF31LzjwbLcNmF0R9nLIJtW2KCR5ZTrLS6+Z2gdP/n
H49LAAH2xnKkJDGczpwPdzq2xYglV6139HITCWkC/RP2uN6zO4ijShB31ydmtUvD2nq4PvAn1Vba
eDrqrNIkpKCHej5ypjRNUdBTOKqC1p1h239qF5pQgtRXviy8IOBu7Nx7J1de1L52TvDrxFbjMAJa
7iM2XgXgcHIdVQjrdOPRJEPPNghPZJO7UqOz5DxoDHBUnGpEziF0xM+cWsgy/0vQhv9uUqmngRp9
MevosTHJNjuR3DdW9FZFWrEfIs/85yfwVHGh1Clox6PZOZulskLEyggdNAmi/qeTjSiRY9d4YxVc
Bj/0DblaCH6ofWvzXlCGxybISNc+JFlzaGMokBVI0W3XlhhGXZ/cTy4xw6FFiaYCCAy6qOcvJFIE
DEz4gwckWPG6wGV74xUe6E8LI6xCZu0SRQ3txqCf1I7Y4MyefI+U9fkXTQsRINfsOwc1iYAT6aUO
9ScD8olW3Y9oKFF7aE1/GzcDxy9WLe4K2caTHG1/5+gFGml1aeHfXufKPYxU3JJzW/1TNfrL9cn5
7DACIkdthp2oUaKcHUZjpxQt2i32wetMZEhFYS6jAVnQuhTNXxwgP1NN5o99Paj3PJV9ZxdquUS6
8deN55jGOd8BDkJVOs0QYkdaAdN99eFYcCJF0ZAFyo8obuR/IRYf35FAhoRiZbfC4IpaM8naTpju
NyQFunVLHL/CP26ZK326QjV+LdC2f+yUAb3zMQ42fQ57DJti5SEGfvxPb0+qD0SLgqhN0gGfF3Q1
g6p5xmGC8EbfLNW+pPJfh9+cESvOfnT+8RJmOEl6KwCZEZvOc2nU6NGadKVHCt2EwAVxzYRAVqyw
AYmxkUeVh0s3vnFeXoRi06DmdE5zaevWPEJAOou022bQjkrMkto0DKI6GW5cQ+9t+bMPL1EGYQop
FJiOasnZhydvNaF6584hqsItZRLK2hjbQCdo8NMN8JH05Crxtl3zFsOtVu76SD207TeRYUXY5w9K
j5PBovjVB90Wx4+NkX9znQhhqZbf9RsPewFQInRhTxP1cniZYIHmaWJqqSPC3cqhpnGwtpL22Rrh
Y0x50FfwatEOlztlNZTOM569BqZF0RSouPSuEF5JKfVDLg8c27y7sXsuzjjJl6AuBlyFp6JEdr57
yMijDuaKd2zopm8waAITT5J0V0I7UX0z2uk53WBSBu/JVsNw62jsKr3zm20NXslb1LbdYGzJpNVD
8ObRjTwBuxq31x9z+pRnn1rnfuPInwCKU8FmWnEf9rju5WWt+Zp4HmjNb5L0b68+VRJnjDiAiX99
rMuiEDkVgQYblOaXToFoNhgKDkSL5HG5YpuHMtMP1mRDCNqdsNHLrXsfwsbDFO8iwxE+mL6GU06i
/i0bZGAV+o2b6w90me0ZJA9Tn4mLCGjqHAKAKpxDCCKcY6PDvu8bjHVWJH0UKcEOPTeoCsOLcX7Y
whDbzrbLtYUvGr5ahuQbFj3OtUbgLl2jqL7aIIJ+5QghIG7n1mWxhqqNyrJj/wEdjAPm9Se/+Gw8
OCVEejBE8dpFmqpH+ThqqqsfMWhYj32A1DxCCjTouC5oAP3zwYBIUssiCJkGPP9swLE8PS4N/YjQ
9/CIaFm6xMvRX9YmW6dCmPjGeBenHC9H8UU3DMBDaAfNjp86ZQHCjePlUh/rUAFn0GrVW6fcp6Ow
Ck2QJyoeCbOgFyeqvLBLUz/iXdHDnSgA4Dg4L1yfu/cq1dkG4wSgAsg1qhpTiW52DIBLRk5G6a1j
gr7Uo6rUzbcs8rpVU3XGsy3TSeI3IcMIUeZdVBVUnBpsIxLTCsiYdYMJFbbGutmiw96a2Kn6g/vH
qgfruz3AQe+aErInqkxoS0wB6zL2Kd+QxalIIbV9aa+FlXlPFtZD3wBWg/EJ+qoqUXFQit3g9Qal
QjE5iQ1Z1C6ISpK7sMQL0FP49yWQyfyn47e7XKWMu3TcUpT4qsDXXhRmqynLEDHWFQ0SlwsQrGOU
m+wQTanXOW4xG1ePAZnnXtBjTW3hxadwbXk39vDFTuCmEpxgE0iVG3EeG5O1jH6TO+pRD1IkFAHc
LmoUdniqOAL6Bi7l+geVF1ERAHYBoJ7QiGDZnt/BdYIBbR3340Fr1Xvb+qG18rVu7McA124TNIYX
3hf2a+bDmUXOQgNQXYTxDmMOnJ6XFEzXQiIiiWS4Yr1VzZ9Yf6MpTK9Y0BeGvAejqKarHMCgi8VJ
0qOIQv8hp5GUUrRLlG92O9RL2jHo9jmbDF19NVZWdXejP36RDExvSf8PuSSNwuGcCNEQvHdql4+H
ZmjJ9EVZPfZeEf8Oxvbr9Qn9dCQ4Cf9ujNDaPT9doAP5re2jYwqRdPiLJvcDKzu9Q/0zXl8f6TLb
5KUoKJPkwvKACjE7yEAEQk90ivGQGT3oR/1XFccn2wQImLXVLmgzudCH+k9QulsfSbs4jI8dl3Lk
d6vcpoCvFjcW03sIfXY6TE/EpUgcKaaAa5bZRUIgLKr648GvcNuLGqHfYb8Dv7bWobkDl8vXpejN
LXqkOONCo+5SmLsJ9ADZK+nK0qiWtGZuP1kyF6sMo50bDfeLU9KmHmEBc1Wpik59//Ovk0G3C6zM
0g7K6CAXYmP47kTV8caHmV7zfBpA4bGR+TL0SfSJMvQxCmk7Bz4dzKDDZA4AtxVZLa7O2LjriEUX
0L3tH03mHCXujjsTA6ylO8L/72CCbLGGR9+1zhtrj7zM786fEFFB4PMpI+ywW2w+biyjdwTK7Gnp
HEI14koEjmzPwhhcBhALQKHrYJncglgSB+gKBMYmgThfkHlU+CoYyrAPPIT8cr1St1i3+8ceB9sX
15PlMXZ0dZvI0uSUAkuH92WE9EWJ7JRWNvi/5eh5j1qTLFsa7AtEj5DJalBeWEgPEzIYdpTNVFht
jZ4lW+yRN06Ky0EkKsRdgYJg0GW43iqth3qbOpAqda2DdzNYwYYygrhjnXdrHzOOSa8ouKf5+JYM
QbNtc1l/CZAZ3SiBf7IHlOoormjBa9erzqHOM2QwJbaCbms8cWtDRERQqlGS7sauEJ8sOtgfaL++
J59EaOfLIY/KQI1k3R/MTHC9OUbtnbwab3PUW0DYF+oKQ5sXBIbcJ7rv1iHQ9eEB+GBwRPHePsic
rBPZ4mBbYBS6hWmbPdSND3ei8npIn5r1MLiR9QbrV64o+GMyp+TVzqH6emNhX94VNBII/vkF8ody
x/mLtGYfGXgpdYfS6LS135GIsHzbLexD9Y3V9auoAzdZ1ENbb6K+1G4hFaZ9M1upOqB8JKo1YlJy
+PPxk4IeB0rI7QFxYOsFNRJwz1Zvo7NLREoAMmw1GPbfGsOrXiuFLKWBGF5pLoI1jR2sru/y99b6
7GlgQAG5sjjwAN7ODjsEe0Xb5LV1gC4X3qmQZ1muo2E9ok7/PNqN2vJ0dYDUUisptYfVz6TJml9Y
5A7PNByqr/iW4GdHcLgPS9U5FSDZHwaZWk8KDsAHX3eiDVQsXPFyNVnRmw43NQKza7P3SG1Q+eB6
rXA6wSkKeVQR1OYrAHD/S5rnuXNjDV+EJRNaExQ60Tm1tIvWbyY9Sp6l3RyklkNBRskdorUebkEA
49aDodiNysBlGuxMPWbKkGCMwd1MHMmPR2gHtj7XBE72mqtUGytPx1cSCAQinLw6NFGprsJSazas
/hYtpbFYlrHe/m58K/sJCq9cc6KKpRhgp13/6hd7mQICDXD60uCALjOVoZWhjhSjc8gLmpxtlJl3
+eREeH2U6Ro6W1p0TaZkm14xaYo+xzRJJLhVgYLswRH1vs2E8lKLDomFXPv7vzMQmaJOggIfdbaj
wsQ34tY3nUPSNunetAoUBl2/2uaIP91IzS+zU14KMN/UbX8vkk9T+yE3N6FjDbaI7YPSDslv9CPk
iRxU/WGWSYWu6eg/xkPwXSroq/cFcm9oaDpfPHXA0nZMqlcFr2aQubm5G5IB6Z5SCb+bmYL+AUk4
FH5KivjaG87b9Rm6uMvfmbi0toXDwsfO9Pyphya2w6yt7QOCR+miV7VqgaM6Ogx913bIfg3OXjHS
4RuWhv6Nm/mi5MLQE2R7ojDB4nVme6DNDJ9EL3IOdjPiIdM9o0mMZ5DtUiUzkYDCWnD3z1/WYqtP
RR6w/fMjrTS8APcyxT6wO6MVShzmCqNQ74nPiu8JNDj/0aa3hDe839+qMF2mlrwuNXSoyqBsVJ7i
fKb7MnQQ1arsQx0M2hc1LbuF9JsasX0720dtoyFK7jqbwS7rfOHZkwVTrGXLVFbeJugLwgavaB87
o6RVVwzq6xhONJnAHAsEGRo02IcCwb5yhHrYRLX6OBoIdxsh1hRazK3lu4NSIseCZBr2uf6urn3r
nZHgrVkEqMD5A24dVTkclLrHuExTUR1HoR+RHEwAsO5QdKQhHAQiQEkGu1INgnt/xKDPQPkoxhb0
zk2LHFfFtt6HDmorWdGhkkOBAwk5ux+WJtIXX69/T+1y9UI+n5BCZP3wUYxZVSAsfTwim0geMkUa
iy5oIQ0WSbUPkhG5SqMW0bJmah+I6b8VNc5rYW0Gq9wAeUOs+CWoUXzwtbSFMNqAE3CTrtpbrh6s
VU3cAitcHno8KxgFsI8U1rCCOP/+WouAXBXEdL+QZ/iJGNNajpCnvTF4vj4rl5cZTQiNKuHUHuLH
2cXdj0EO7qeWB208EqwCUu0sa1eL/OuAguP1sS7vCwaYgKPcmYDV5geshSqOL2NDHkDLtZhM1MYy
aXtldX2UT96Iy5mPRCkdCM4c6GP2Avl3XZGHYkCdo24bdR0n/t8+Wv6ozYE8uD7cJy8Flp3WPkc5
CBxHnH+pQksabF/pU4545CCt07i01NyuufGdLiGGFGl5L4cGCJcT/lvn4yBv0zUm+cEB685Xo/EB
0A8uxL8Kb/qFauYPwdCHG2SmynVYJfpJ4Ax8/U3f44zzm5ie3gQTIYIH16TOFmXc12OnFaM81GMU
rXHe7nYjssLH2nBPwCmGHzDyuBKMMotftNwsliZV+96BYt2Eg9yXwv8rQHVrD4OheSiGrt8otWpv
pR1lyK251dHT0GPxR729c2Os8dq2ehhiffLhghBdISpltzh3RlBzYgDbyIuBo1mUUIVXpRf49yHC
H7dir+mgnb2z1E36ENzTZMvzJLnE36t0nEY/4LCIfbNl9Y9xRoglMW49eDhs/lUqzpGKFCcenQJg
DZrV/rg+8RepBtEA/D1CLZJoyKmzeUeehqJ0IuXBhpx01xhGQ1060R+yxG7Qoqt/ImCJS4Xd4u2B
Wtj1wT85iVBlmfpu5PEAV2YHRIbOTdBZuTzEvvEo2lrEaNFp+wbRpn+MRuIgMlhfYLTofwHmPF/i
iCINOAlk9iHD5+9vz0lfi9ZXb6zizzYSn5E4kguWwoQ1nR8fQi/FRIpbkYwiB3MyHOkUEI6TbQVC
JrSQqvDRUtoMQejU2hqJ+4bJrlhen9NPbiKKQvAppC4INY1ZpBmFirQbmTiHzrMehT484SiXnEyq
1ij6ZsmjE3IlJqjXXx/2k6MKEsNU7yGenpRYzt98rKtAp9roHLIk0ja542lrL0fD9b8xioG+L4ho
2wEjfD5KoiWtjwqXc1Agnh7jQH2UWh+frg/ySU4EPYz9PfHgp37JbAqNBpPZpjftQx7LI11Cb6FB
4LmXfp4/5qiVPstMH/b4B76EXq+eDD8xNm5lYfSqp91dZHn1fWPUNy64y42KQiidSpD6NDisOVwX
vVh6RuCyDq0+vCptVT+EBfRB18nacIlAXrSUZgc7POQIuldc3b5xF12uK25Xh+El7Hnmf7a0Sww0
NZSW7YPu1sN9l3bZqqpxn5bRqahWpYItAEXLW9Cm6YOeH5FwBAispn4LagTzmynGQ8dGiNo6oHL1
PY5a4GYIR2Rd+Ezr9qfEv+PGkfRezJ2NqE18W8ErTn2B2ceP2ggVqFIZD8RmzXYokTjNnTGY4Jvl
XjO9jWWXGgJwQbaCq5Cs7cbQVh04hiWN++ZWJeaT94eeQp7AuQXlbJ4VqUrekaByPDeIuq9VnNgp
UwRh8opDYfaAW2d+qFNb+606noJ8QbNEX3Dl9D1QIwjk8kVX0bIRLrr3ha76x1xKSknor99qLF5u
fwFZnecjUOHgmxN8wyAp1UIQU2p6YB5NJ93HTePf2AKXCBdHEEhygE+XFvjn2bcBdNyE+DdqBxTq
x3jh+5WPHm3dbxC/fPCjJF0ZNWrNaaNiZi6bL9WI4W6OsOOfGyfEJ5+F6xI7MRbmFA7OMkZXGRrC
WEU7dIMW3XnhmN3lukECRAkpbDGdzvVX1x/alZk20RYt8gEFtAKVc6/6UXm5vXdyFGPI+UrSmgFP
gDtPJMm909zKqi9PDUILFY4ZFXIwIPNY36ThixuPZh5GoYyYeyFUlLUaiqh4EElrhyHHt1irxtcM
jakbZ/V78eR8JzE29UP6bFPDeY6swYoCZxWnNw8OWsHURB7rQuJm7CBdpdyP468y+V20/a8stBcA
1O7wu7q3KUgs0pE4DzqLY9/14d6qsZq0H3CjXVS4R1VG+6Y4xt31D3oZiLB2EVsAQovYFXWT83vF
9zOwgZ6vP/m2/idtg/wJ84R85aAAfWOkywxiyh5gwE/hDrzLWRyi4kykJHknn3Jt0DeFROW9i61s
XQG4WE+J+41w4LJ5xVhISIG9Icp0YA6cv5qh1jRE6lg+lR1iHXjf6FslDuD0BrH5S6SOcW8WKeYE
U7xvRFhGGi7Kn5mhf41NX3n17NDalJNsK/7it4KGC3Uvaj0QxalFsEAmyND0XT7GS5zu2SBrE1/o
J0ABeYmTwOBjvPxdSbRVgMBRG5kPbZo+ZkbcLxG+WUTib3zBT6ZXPVTKzrTRFvqqKF88Je8XjvpU
in1gn8wWxC3atV2AVbtDbxy5pR4Ubl/t6mzbKpi5XF9An0R+vAlRtCUtQcjw3pv48CYk98h38osC
m//il7hpK5PjQR02+clzbQQN0er43phYqKEAlW+rXLnBsLk8k8gk0KOiYfCeK85WFmpbwvHwgD+Y
XaA95rFySqSzbjp9r7UFaL+g+3b9nd9zg/kGZ1UBfAbsh77ALCTwtNrEoNwjGzaSe90o1y2NCt/I
cEuo1lHzbIP21xUg6WqwGfGmaHygkSbm50X24qkmvsTPvZ0vVePedx8zHasQJT8M/bqOsGqoxS6W
OP3USy2tn68/+ScXCXMFb4pjBAc5EuzzdVeomZX6kRQH0ur+yU+y6Nlr+/Bg5ajWcpdxwVst1ji6
om6rSjfWbiCCyfnBurFu9E8OaAo8bAM2KLnv/ErrRZDaOErp6LaN4A4Q57SVZZ6IY4RfihM9a+Ep
aTBAUPxdMdR3bCKQAgPitsWamtERZ2LhK8c2f+mVe5CTRvkSKtvSQBvO/hWoTwb6dflRRtnX/83Z
eezWjbRp+IqIYQ6DwSwOT9JRoGTJcUPYbjdZzDld/TzUv9EhBRGehWG41XaRxQpfeIOJmwyq4efe
Ur9gZoeCOf9L4FlRfYhkHA2ozmU0VlA63TVN/NvHiKfEMwdO/TPmzhTwGvogk2R9yVpMvVAOIHXZ
4vDPQo6LcE8jD37VdKHCAtn4+ruYuC0ZStHJXoU2E5Zot9GE9Uf8VRp6tyX0EZgSRi8U/GqajRmu
MsLrlLtw+HfSvg6a4gadRzUNK/ljEcCah0mdZzJuedoPtPBMjPqSJ/QcPHwXm+ZzjqyQbJw3ltY6
EkJcAmYEKSZHm2Ytlha6Mai3Ve3k6aEx3YWSiuQB2eJjWvjpUaD2e4rqvL9vcz86yVLlA0aPMRSD
T92ijiwnt1aXtDdh0NlbZIV3ngz/YaJJ1CNeJUGuJ7fvYm0sQAR7QyMueJdgPWz2xlmxExtvS0ui
uJs2PwhExyNBXPe7ySZxxGpRnmWRX3I/xcqzqjcOkfcOTpq+cGtBMdC4eN0gbw7OflB91JShtBEL
KZdaV78T3oY3EV36py4Nxck0K+mgVSoYNSrNFyvUuo1NuL79KX3gLTszkZkac3H7d/hRGjlmsV6g
xWf83OGz9DC2bqcw3Ao01rznucxCUY+cxoYcsGSMGD6yfR1S1F5tj90FtS0Mg8rkYkBbu8diJ92X
PTSZKpPD7wFgWuxwo5QF2yHozy2MYHKUcCsWmmjvnU5VfjpSYJ3VKjCf5HGy7jXhyxv3yrqtTimB
JQ12iWNeRTTvet20SizssnQGvObTC7SKwRMNje9dKKvUA4WxSzihd+Zg6U81zhq3sqBxjrP9cGm6
GHlkwcGh2uH4UFfp4GHnYj/0hoV+ltXcVXFYHsigTkEwOz5mZfzYNtKvwESYZeMrvxd54bmMaBP4
ABvAyPVrpO2kA2JrtYcI3WlEEtDbTxKvm7TWdQp9Y7D1XiPqIk+mjwXkyVoGNkD37NAoS+0BS0gF
nyvN2pd19efjs2a9bmH90C7mTCHr4UK7fiMsGKICKGri+XqYeaVdfxqFY9xPcfHXuf88EC1S6loG
l+aiTgfz3e90tU48jMeys1N2/1SJc4l6Ebm9Et9lxP67Ksb49uP3W0c09GVpBkJeASrL6rt+vy73
YyeScd4QlhN80SbjuzqGL3oRA2Zx7PYch7l//HjI9Xebh4QHoMGaIR9YXEA+rGwrnZrcw4DdvEP2
R71rjC1w1HvvRdo4z+nMF7XU6/eSe61LUfkg1gH6cYgajFk5FqKDZabqblDVYSclXbyxjdeBhkmV
FYUc6Gokg0vAo2VngS8mq/Aw3epPXMHSp7rQ24cqsn86lX5He1yhBq2Nd7lPiWNjP6y5AVAP3g4/
P96bY17gGztFcV14k1ztuvTJT+4lUFl95xy0vt1TVHzx0+6sA3fP21+42FFMQzuoyp7LqKFR9rkk
do+b01TedZgvU1b/YRfVoxOghN8qn0JnS67xvZVAvoWaG017CFTzz988sCNn+BiOoqRgjFQz9uLq
wcZKe2Ne3lsKdFzIf7gCOVwXO0uWoUgboVwggxMHN4kImZw4+zLaaYZJcFs9WpO+FQe8MybSRbDH
Oc5tXm7xKdQSr+PJNFJvbu/jvXfQjfqTIaV7oY2HqPTdChHltvuFuMRDVDynjv0p7ySXy/uCyduj
roUnrN43AIPr0xlcwow2YmkC5FtWdgfsn9siVjIvyvuvjWnlVERk82bSU1Q1ymIzLV5PAgg8TmfC
IXowHGzXn7dQq1Lwzq2XdHr2NU4SrMtKe/oiRhXIFb5rtZvoUf8Q16p/0+g4jbKhP2eiJBqy0Bms
MKuDZ2EG2qe0ycRNVFjTTzzvwpePD6R3UpUZQM/BS3yEeJK5OCxygU1EXxVoiRO8nGtL9TGB0sza
xR/n2+A0j35WH6ucEt9OkczsczkZJd6wsrZxB6w/EIktNycRLZg0apHXExbZStAnNehFuUKcVMOp
7NjWDi4mBer6o4Kr4Mcvvq43Mx5BxwyWpke9bEyBOCyjHEqWJzpsf9QU40+jsaP7tNJxFBmUu7xH
V6AVQ7T/eOA13WTGoNAQBYM3d1D0xZ5UrUmTcGFsvVjIxkFktXrqRkO6+DUMj7TppacwwCvDKrDX
q6H0fhf8FIyEMLzJxwcIU78tuZx3Viv5IUAoQFEsgte86c1hFGvVgKlE0Xlpo5pnIln/Yhi4XNCl
y78DtsUtORm+fzwP6wOQuwJMzFx4NpDMWty+zRj0ZS6GjkI4KamtxJY7KWiefTzKOoYBqfRKEkHu
lP7j/PM3bxbh4hVVSVV6iGXU4AfT+mQrhfw0hY7Y6Le+90Izfwh2LgABvvH1UEWDJatt+4U3COIG
H0wLNaFq2rhnX1sS11WRmfoLvILDlXlbKljBByWdyWT/IcKZ5WjiTnJDAIVTs2G6ai3KQ5Ebv4pR
H24xgA3+OA2Uds0iw06qGOYGXYSDlKS1axrTz4HI6NirvthBodfQEkiQgy7M9DBKnf77b78E64q0
BMIw2E9qhtfTU5mNNQKg8B+6sKVOE8Pby82sPvUV5duPh3on6SMImQNKmW/Pkb/4FHWKmi9wmNKD
6vGzIcv7JKrOP/RxEByx53R2CSf3WZMlmvf2NGsxNvXGwpuHePuZNGXuo2HYgHYCRYXl6zZDa1WZ
0TQP1DulY2+L4CCc0f7S2Yk493Euzp1R114Xand5l+CYtzEFyy2toeQ0nzDoG7O39CUKS4zCEoXd
Ww8tks+3va2WN6LEgNCfpd7k6JBF7OpQ0ydy8/i7aHFgljrofw35xqdCmh1ckjLExF39NmBYfs6F
0h4+fsbVIzI1JH6Uw1nGXMrzhnqzNx3MWcZm1MUjLo7/hH1vUHOxqxvZiHNPqwDMaiJrv3085qr/
hoLqzJMhRiXg5LfFoEGG6Dmc8ugx1fTguQ8c+EWY9OLYQ8vTHuBeI6caniVNbdyhlrI7tMpTNzan
wtiFRrGVECyvvdfHUWeo3BydkG1dz0ELlABIni0ee8n5FanNt1QzTonNjszKvNtYk/O7Xa3J+d3f
DLbYguTMgnK9JR71Vti3fox7Mpqi08Yo61eCuDi3cgluCcpXN6vSBeo4dOJRbZz0xU58chC+slth
CX1WyCg3lvryiKfMoQBcJIxhp6HMszjiVeo5ws94qz4wfk2GHt8YcVO44ShtXZPvjjT3b0hRubmW
J3yuS+Rv7SAecenAhCxDu2uXDJ027Ugeo40AZXXQv74XUS+o3vlKkRfv1ccwOTniYQ8ojVto0VGz
5+6VQEKwH4bJxSf4UxGDOqIcDhPHOhjBeJbT6Vik8f04jfArKIonJDAENjtkVY6BFtyhJnPBrXMj
6F9GU/OzzoRzfQbkcZ8vnhUZPcuPTEc8hsWoQgDJ7E9To2aHokOHIpdFv89Hwz/oxbCVd773TWh0
GUg5ks3SB7zeQFlsV1XWM7JIDX2ntJF2i9+7vwtkPdvIIdbbZz6wkIDlVEdg35rPszfnlTSZo1EJ
ZLhCYaVujzWCKzl9v/Hd3x0FP4GZaEqUuGxr+iGGjVEXRI8FvEaaBTFhGEzC48fn4HublKuB9Iyl
hYDJ/PM372IicghFsRePvuM/JIHfeRU12Usp9cODQEft5v8z3MzTRekCB5XFhQxwB3eRgj0KzQMh
UvNfQszy4OBYqGKidvh4sPW9wneiPk6fDMcBIrHrd0NuVS2iQeaYGzpjN0Thn1Iukepqo/6UpPZj
pNa/Px5xvQg1pBaYyNcKM6jX6xG7SS3CVu9pg+smuOIEt2KkP9tdp5X9xum6qnQQoCkQdyh2cMDO
MOvrseLOgFCVqQaQDe2o1v5xoAq6H+waOnLfXKS+kfZ2aP8y8mc1UM+DuE/0x3z4HKaPdQXkUL8o
YJjVkHJoMh2FNKhuZWWflZkXrvTN0U40lKTyjcde5Zk8NvU9apWzTB8An3nZv1lwfSHMwSG99PC2
pBOXav0enXJi1zDC/rw0iq8RioE7LH3NB0XuukunoPISWU6zsfLf+VYkOdByST0MQoHFtzKqpjKj
GHHuRjTK7dyaPw+SgNMKeHvjped3ur5vrdlBAJgChxNpyKLah4y/gQOcNHhZGKDYhGrgcZCr7OvH
i2+9la9HWbxQHhSFWfnBSBnTBpuuqRg42MoJs+re9YPi9PForx3D5UvNfmdQ0y3EEl5j7zcfUpEQ
3rGrevSCTDlKtf9S2KrvxjWkwhBPgEvZf5ei4K5V7rLo0ewvUflJRF/GyDP8O3X4HdieET2qcbZL
R7ctO7cwH4HJeUnxs45/1dUl7f8JmsCdZAR4jqr6jz39mlqk7PEYcA6UXHat/71HXnx0Lo6NnkuD
+Pe3pngMhjvh/OodDZOCCsb1OZIi11GeNeNJml5k+UBmK/VPjYNeWHQyyn+d7qZXviCb31GOxHxj
Z4X/So6bGzjPRmdz1hn6lQVfeyneZdFv+ulxCIWl/mmJP1n2bwpD3vZ1wozLWF8U9WvhPNgtCCh1
nyElLIHftpIbbE92H8//KrchWAY1NqsYU5enfLDY/4ghCMy0rRH0YEuLsnWUL8jwG78bZwhuSzUM
kIdPlRvoEvpdDqxvh+6utWXo8homL1YBacWMFiRyR+F73mVvVkEaDzZkLr/3mqrAfEC+RMV5NJqf
WEhQKAqTPzQBk/2UGL8VGztH5Wc0UunLdi1AnBLPOu3Siekuqb/Zwz+T8sdRzokNn0N6aPWfEsiK
fCru4/x2aI5Rbn3Vc/UJZ1NroHuMMoZL2W7jVFgHMECEyU1pdnDlrqi+hhyGVm8mmqcK+Nda+CJR
OXUFJJ2jnhnZLZr9O80pjY1hV1hQ7bVNBx50dmED5LAIyZUyQ+LMGEav1flIkYVv7zAhfpkYfnPS
IxB5aA93yjcsPk9NmiXPcasZ9yJPikes4/X7pm191wQa+9cXNmUZfPnQGwXTvAJG5nFshEkUyF6N
IG2OePVR7zLbpWa2K2cg2seLen1QYvLCWULZT3NmBOj1apLtNJBHkTMakrfHsWgxWBXDFhhi1Rxl
srmlOfpnCU0Ejxdbx4KeqyqFCq09lW58TuTmBigzDrrPXZqyBruQVhqmtYoUuFEAOnNSfkV+9tvM
C22XVfUzWqOnKk7cboBzr01WtRG5rI/ymVnHrU7dgsRpmQ2KiB83I/IGRWH0SHxp0ovhSML18TJ6
psWi/fvxvK/vQv5Bph4pU5DIwLqv5x3hjRITcOZdlWBmN05YH7sgHw6auRU7v7O/YOlzURk0Emd6
y/VIU6pPoRQAW7CQO9sHAlgjtN9254fTXRCeKKr5v3uj/fzx+6201eYvTswBigiwNQCwecLfHFNa
moMtCpPJ62GHf0kBKd7S+soR3FdGL6Og7YVZ2WN6Q46vS9LvvJHQrhJj4TZaAJSCPO/UwUi9MWHA
7+Sk6rCL6uMfHz/mOmC1uU85CaiFzLj+RZwgcPeIxtpEu0Pzc4hdtfKUlbX5UOiTcHthRAeta7e6
n+98e4ogIJDBXZPNLJECGVJuld8rfBEy5mlQbKrd+EEABeg2VtkKI8hXgGkOAhLqDenTUshxlEZg
WrYDZkWNzL3SyeZjUk2fkyKeQFw6jf5nrNHocgocj3GgNPGl/F44xnDS0VX8Xg3xixZ01bFrNO2v
IzR4KSa5HI9HtWJJIVOTtArroag8WhsB2kiGtCuGIt043t5bhnOn7/Vumb/zYhkmZQFwxigrT9QT
qKIkHG9tBPx2CtTB+0aT9GM0lAdZbcSRQMTcC6tHCjyrPLQitAOgrOyYt/J3aGeTm8wOLGM8DFsP
uT6EZwUs2gBwLNihSyy41ahIcxtV4YXQwD7rRl88THb0LR2E882owvg+Mq2fipM2nySr0x9qS7QA
POvuCXHqr5Go6FGUcrJ1NazaJdqsnEdJgSYmH4hy4fUWtpsWaLjZ5l7TfhPokF1Uv6ouemL037IM
JE8WOHAz/dG4m/AIemwwhTnIaRF+a+X+0qdbzpPvzRLLBW4e+D44ZYvHaRvMb9qajmoShMWLqPPw
2GXxdPj4RHhvFHJX6j5QMeAOq9cv3YLhbkpg9p5lp+FdOwlUf81xy3JjXnbXQRzIsJmbRaN2lnlZ
nDsJ7tatXOYlRHzyIciU5aG0jQlL+BCQ/RD9ZYNk/pKMRS2awFEDyHr9Ur1hF9NQqLmHu1hzK7cy
AWBvbfQR18ca5wxNXuKW2YpludXURg7IvM0CkY4ggFheP+WDkvx2UGD8+BO9tzApO80tLPbLLHt2
/TqqMoVWIjm1x0WGiEer+GfVik5mVI+nHE2If4pKPYumGX90wyhcYK6t26pajFK09hJZ2ZY+2Qov
y/zOZywkYeYZHsMivCkaMBgRBq5eHfbnVjd2dlQg04Wprw+ZOY1lN0977Tlkx+xzRz7ITe/sJ7lt
v+K7ODM/dSenWZ/3OydEt8ZBffeOv2vv4rTpDlGPIC53o9H9sNOo3SEtOb50jSPf1DlOhXLSVNMu
xIseKfJU+/XxZM/hwdVKpZtDeDLDuemZ8nGv57pohwm1z1H25Br4ih5OAinA3Lm0CjohaWqLmw40
5kuuFOJGyNK0UZNbf2vOReTSaJTrM/FtWZSzk7BypihRvGRI4xffds5FNA1nP9GOIC1Bu3e1f0Lu
60dWRLFr5J25t7BzUCfs8sapzzaagKtFzuPMjCXa7FgRrFxsAsVsaC6likfzPrkkahDejdD/fpap
v5Vvrk6ieSj6jZDuWF/I31zPvN+GzWg4uUJ1IZ8eJcOq3UGlR/7x912Fh4xi49JKTQamBEyS61Gg
FiQh8vayN5OD3URt0rOWKz16Y+PgsbWq59IwukOJ4PrGtbfiCHDlUdQlg6WuBk1gWboGLF52ttPU
HtbJ2Mqlcf1NwiVkP6S9els2yni2QuNrJgNEjPIA7CRWf97YhvbzaGEpSzO5wzok8J8TxMbPRYev
bl6VP8CsP5KlyzsldprL6AypJ4U19zhlmX/1ZOabIJCongtks47agCtrX0jHAoTEPskM6TttE/U4
Ytm6sZRXsSavSxUWsiq/aJYsAvEkF06HuzSdx7JCFpX61d6a8PuMRgWjAM1p0bWy4q2i0Xy0X+9f
Rp1bNEAJcQVauWlakx2nnV57qPydQHVY9ReDCqBUdECkDy2xdanHrpqf0uoFXZxd318ayBhS9i2I
wIanT0Fd7+djttB1ap1Pfo9ghFrM+mdnKcLLyvlZ9OoxbqJ9kj80oYQDwhH55rCl+6Gk58LXsLJE
aEc0rq3Hh0Bl+kN0D+/hnAex4UpNvg+7/hhZ0REm3tlK+gM83D1qeCnwhLBC8jMLz4OeHeoo2c+B
YoIoYsJf8zGqHc6NHgD4BK4Cvtg+aEZ1zGyMp/k96GXslu2jnoi9L92A3j4lluLGwS+Zpxn0U6uq
p9ofTyk1EgSkqi6MuBihxn+8x9bpLwUO+mMWeeVcN162pDOzlulVVbLnt9OukKZuF2MyiHabcydp
Y+CNzNZpAM20V82kgvtSTwhQxuVlNK1/Ja3MbxIjs/Y+LQoXY+jgIME42NeVrd2Tvm2JCq80L5DD
Q/aLUhdrhqN/abThxLavSIlKiclo8nNWiPIOlVaFomEv3epToDyEciJ2IZBupbf1g1w1/qFONOUW
j+nvQBy8zKJFPovJlO4UR/3R15zsUUunrZt3fUaCMaDFT5mXrgN9yOvTy5z0RqtHsFIF1YL9mA7B
cVSt8unj7/feKDNpgWYNgSet6+tRnEI2OoiBLVQ/GyuxHCFcU0ah7eNR3rnqiGZArCGNNJfElkFh
1WahL2t1+4gNknWhE/ZdxQthV6Xqn0GGz6fpKb6P3Ym6nBtXNQI2VjQ5uzSIxS3zq+w3nmeevOuj
AzgYbXKSNFC6SDdcv3aeVkYVSHHxWDmZ5mp53Ht2hmp3JgLjKMrwJx7F3aEH4OdmOaEXBvaWK+Lm
+ePnWM/+DONgPhC5hn6+nBZDBEOE70v2ODnWT0ePcFQL5HzjGlwNogOFx/0CGSd6zKsmSebUAWYf
keRNiG7ewUek+lcP+cZpvAqm5lGQNWTxQ1AiAbie0UiwTDVllDxJz6dDk3TFoTXz7uwU4CBsO4yO
rejNG2m0rRP4QGkjQn/VQrj6oniWAQyd5ckpz1D3vB5fU6dMi4zeeDB6gRg79qw7ZcCtpszDYE+K
p8PQok64cwQVfHtEPU2k/4xOp+1EnDxqNVJltRqPLoI4X6OuA0gUSB32ipWlPg5OZJ1t2s63cd31
uxHD98PHC2F1gZL9welC2AvPmVkH+Prp8yFNm6YxYi9OS2VP9SmDTxVRMOqbU6WIG1O08taeXF2f
CM5wV89asnwyvtz1mJU+VEwjLZ4UFyW3wc7ksY+QDrGGXP9tCU3cDDm1aWWajHv8MPC59M3ipp6E
fRqRd3Q/noFV9Eltkk0wa5aiNkZt5/ppHDT2/UJMBVwLG7cVQ2hfSwSF/5VGSd/Y/esNQeNMxUaX
Rh1YyeWuCwdD92MJuEIpZfGRsgNwJWQUN0ZZRZ/MGihdWCjzV6Wtcv1CLfyGkdpF5PlWmx2jEB/U
GPmyIzLnwZcy7cXXOPfDY0Xba2PkdVsUQTCMQ3Hdguc4Z5HXQ8dD7+ut2RRe2zfGfgjl9h4Hhgj/
weiY60N8DOB17qokzG8sPA46xBrdKNO7Xx9/0vWRMIsbceECoKEIv0SL+Vav06upU88wwIkgKdKc
GsNylWjsn4poHJFBp8GT6z0Sy36tbszCekuRVCGRD3jyVeRjEZP2Ki4Rk9ynHtSacJdBmDrprdHt
2YGfoi62D5kSbXmqrWtygB84f2yZrIYay7IijRzqhMiXrT5wcekHAtTiQKRXpPsm1oPvgSSn51Ce
IPjnSJ7uKPuEu3xokWMPzPg+K2LVzZupoPmoyT+MomXTx0Ws3WqJ7PztfpuZ1UhiwK6m4Qqs/HqN
RFPW2cUwyA+6pH6mS95RcdLR7vG7jetn9R3AZ5AEAW+hTAune96Nb6rlUgpeosgZaJI8K02/W9hO
ZjnSE1UVf/FTf6uXPP97VxfBPB6dh7kA9Vp7vB5vqvSsotUvP0A9bXahNQjXDJJk461Wx9U8CpLR
5DqUn6m+Xo+SxYmPWFwvP0hSig423nA3Kif2jjL7tFHhWgdPjKVDZXnlsnGQLI7GYhBKmk61/BCa
6rM2A2sxd4ldHUTUH70dulNXy/d+oT4Ls96p4OzLXVwFzilI6ZZmg/3Px9v6VaV6OcM6OAdCCpoL
hI7X7661diUGp5Qf7KAY95kZ+gekQKKLkmvtLpF95xTJYXyefDn6tzBxxtzBSQ5/OOqkodzepM4B
Q636VAVWs8N6PDv6tCpOpp2UZ5Qm/xnMJDwDn5ROcmz88eO42JeVOnJMSdqt0cfpg5jy8Gdp+uO3
Cu32c5Krxm0rdNMrs0ZxOc+xX9W78o6LzHlRsnbTXWc+u69ngCYm4BziDRhs+Mdfz4Bl5VHUqgXs
QqU192YPdbzvlKc4Ul0n7w1Yyfznuq/Q7dPswC0rqdwIGNa9csoKeDURdYEMmsut14/gm1akBhlc
EDWTLpoh3bVaUB/KyhpuU7T6LnWY/OynLrrNZDQEMZgs4B1EGl4bcSrukoQJ1YJJOeFM2/1rNom+
9+sKg+YE+n1UBOeKIOcUcWUfSqKfQ68M8l1tp8WlFFrjyhLS++40wqicRs28z3yh7+w8le4UTSnx
W8w46y00m0T2+PHqe+eIRRiEOvms54No+/I8KQepiNoyhmEzatJRR4neN7UaoQ2hlByXomnvUsmp
9lU8nZN+em7KZJ9oWN/KXW3cpBE9WILAxn+m/+nsKWp4rd1rG6fr+tDjIeGAkFYRY3ARXH8dOwBH
Vdm1BFZcLy/1GCKZmMBcimwwKqKKhl3dafLGjbc++ajU0nSi5OVw8S2V9yKsiIqZj+GVQTA9oxlW
3cthtNXim9f21dqfyUcamMxZDwQBtMW9in5zyUsgoCCz/tVR7w/50MeHpo9KAKWbHgTr04+iAs0j
wijq+0Aa5rd+c3/YJietkYyKF8UF+t5FbVITaYf6W97r0qH0K5wJNPEw1op6E2mh4cY5uvGqNNR7
NUqGZ2BvW6Hd6uvOj4SYF7EFBxsNletHympJyNaIkg7yc9/4lbpJWqS/0xyYSqDL4vPobwmxr77t
65Ag2hHvIc951c99MwsYRA/mmPuKNwojcBtkT/fRkPd/WwJGBYme5SzySpOIovj1i8kystUxDVFP
r5TgaE+J/a1Fuv2cSrn2/PE+XgWHRGYMQyeKCYQpttghUdFHyA4joydXcfsg4tvWqTACdBwpcREX
0mSXFvtBRe39Akl4Y/A1QgaTr1fxSKpBtFuWmIgpxs9MmE3q9cjfnZBe9M+xYVUUJBQF4ib2VvKh
L+UX2Q6LQ1cnCi4FeXdIKYrvit7w3SAwx40jfR22zw8F7Jh5mSmFS866HXcSF3uYekLT6xuK2vI+
z3PnFAeVsYtpGt10svopNAY3liNUm0R89tVkq6y6xoLxGFRHZnkb0ggSietFoAGpxOCnT7ysVO5H
WQT3aG1qB6JsgExKme8TOB17p5Xj/ZBh7p3E2UZwtd5fRBWkDiQPVBNWNhnpFMRcLR0c8VZ/1nUp
uGkiVLOksGj2aHkdEq3c2tLvvDU4LQDScHRkTHL0OeB7s8ES5DqbOs0TbyyyChnWwvlRhRJudE1M
6bK3ZeAdVA4iKmYs0ro81INDkeDjTbHe5dcPsYgrUmpEcVW1iSfFQjqWphQdkjwKPv/1KJD76fHQ
oIWEv4SHpY2jSHEahZ7ah2DsZEXa9xkkpo9HeWWjXl8UlGFoGULbRgSQmuv1jIpR1stmzEIvcPo9
l/kujb8kmtjDVToOxjdHfYyMS6N90fvMtSJ9B4h25yTtfpSwGm4fLH9Ej1ngUyjvGvFTneIHLbsY
+p820DGMf1bDz/6Aq0QM9LLtXbsGalImZyLzo531nyFC3dlB96WofuR4pB2q4hdqx3//vSAAcgcC
IuAiWLKSIf20QSvUwMNT5dZOJRWviHoz4lkVKwEp2IAIkRKcSQLLeBuN2YEIpQy9GOH6c2GMluvD
0DuPTn4MJSs4YNFRub0dOa4Flu6cJaqyA+BQb3zRd1bnzPoC3wx2lmRucTvUiHo4LfoiXt9FGs0N
zAbluUL68bpZb364Zayb+QRArnZ5Chat0wXCygIvm6qXXp6c57K2mheJgwoXFGGR4rCAP/31oITT
wEGI6wFvLQP6sAZEFdpIC01yndxMGEXcAizHf8UfjkksdXsi0S2n0/WLkhIzkaSq2GlDbr/eH7U+
hHSFmwxVFfCBhhkZX2R7avZ2Nih7llFwK8o0OX38oq82HNe7klEBJwE0AY+DSsX1qE5KH60cq8xr
HG/KfVcJ8Tc0EhTH0l0Ow2Dqjy0c7exlAIMr9y+JRDanH/z+pvDPBbUqM35o2huEW3aW/dSJH3rp
uOY4nuPxrGi400D/gpuV5ketD3eR9qyk91r4YDmUgQOjfjIn5TjKYNbrBI3Heie4Vh2RHv0mPdVI
ZXZKs2+Qy7Tq+GcK8PkwJmBm7QrAYtjgFtRX/fnjKZkzpbczQkmCCh1us9aMvAEgeT0j1sTelnvR
f8q4HM6ljC9aiRnkWcpljd4cGgqN1VmHtNW3jsjXqO1qaLRuEVohaJ/9HCglXA9tO2k4cSklnxDK
VHcNArTPbWI8VmoT3ODfQgstYK59O/UPWsT2NtteP0cNSPLUHJHL6lIVV15TXND/0V0OofFYcmRa
mLc+Tym2W4P/5ePJWvX7kJYg87dn2UFW0crqcRiCONQrU3oi9T4jolJccksSXhEm9UEqjOostfU+
MeRiL/UEMOMg2wdfl5THyBbOeWhwOG4pqZujit14p2jPo91V+yYP4sdUjdSN5b4K9GbEDoR8zEk4
QWl+LDZZLjlla3WV9uQrAYmCqtdHiAT5NxDmPyS/RYUMEQNXVv38PphsY1eaTuvGomv3dm3FRyyV
Ohf38Ogvr2Bge3T25jR2ZnBQKb7+8HE+SbmTD+qTnwfhITKlet8Gob9ROVoe2K+jQJHB3gwOPl3a
61GGIgmzfpqtNEZRHLHfY9uVZXPz8ZJ4VWF5u4oB+AG8AtoNwo+QfnkvdKmSKE0iGU+R4pRHs9JH
t0DpFT60/BNlgEsfa/EhtpMXc9boGOv2kHVRcRgHRH8du6kOeTrEZydzlAtiK18rXHx2bfgchiJE
Ktn+HBnysO+0LL9QZzc5HciAUFYpXTVQwkOmW+Wd46fGOQyLzFUmKT5SnDVcXU4tlDsbVN/wqXaz
Utdf7NhMXD22SvTj7GTj5lptZyaCWaCjwOFKHPq6GN/EkKLoJ6fBJvCJWOdgHNF7d0e3uxEHyvy3
g5vfh3sofl7xo/kjnv2NK2xeMouvMKPrAe7M5UiyxOuPjdByo4ZVoz4B+DzD4tQra2/qJ4V04ePv
vSKLvb4mqAsEqSCig/S+HgnrRTtl96tPxZ19Mk/xw3AsbpQjTOtdcFB28jF1tVPxpTtYT8bJusj7
7BTsw510/Pg5lvfn8jHU68cYzLYVnVyqT6gE7wyk4BLjh1acKtUEvrmxxpc7iVgZXMscexGZICWy
eGVdm6spIWprg5IZ95YdfKkzx9nIvt8fBOw0ZT0u5qXuLQFVWflJCnha4KaYi0gcMJATG68yX/BX
6wRdEiAQ9Ppn6Tqun+tpM/oQKdepyDyzDXBvhmuNHHQezMx8f49Yxg9aA+ljCWbOleJpa/Gs33HG
Ev6nmkNZe8nYozg8wkNl9FKOTdiTYz5nWFvGlYtRAHvNKAP8d+f2OiU87fod04TKT4rwhEcFN213
E7Djc0JC/fTxClyCI/8zDjVwNECohbHnr8dBY8RnN+ipN8jRcBNmQ0+nNnfzPLa4zpUGc9GmqNzK
N6q9HaPpChh+eqkN2T8pHZ50TdrlO1ZCflC0qrsdwzHcTTHU77JqzVNQDDdteI478avH689tlOrW
LuJnaOHRKVeL36Ppxxt99EUw9J83oi9ED2tGQC/lE0ZY436TaalXOsHTqFPurfhOBkTQHSo+YqcH
aFQWimz/3WZ+HVenQ8QJTkRFe/Z6JkeAkBYa5hRkasX4nKSJuBQtKV2jp8EuKa2vdbFlB/3OIgGR
AkKZghqvu0QsxDoXSV+KxGssPTz742S7iQY16nWN/Nfv4b+DP/njf3ZW/b//w59/58VI8zZsFn/8
X6/4P8a+pDlSJsv2r5R9e8oYHAfMunoBxKyQFIrQkLnBlCklgwOO4+DTr+8TZdWvX7236aVMCklB
+HDvuWf4Hq/L/P29nD+n/7i/9P/86H/++5d45b9+c/m5fP7bF5sR2lF7Wb9n+/ItESr0z7+J/+H+
k//bb/7t+5+/5Wan73/89Zuv43L/bfAbG//617cOX//4C7SY/2sj3H//v775+DngdWc+1nCz+Pz/
XvL9KRe8Osj+Di9RdG9whbiL0HBY6u/7d9Lk7yh7cLSh2gYegLX0199GPi/NP/6Kw7/DAPhOF8f5
eheI/fU3ydf7d0jwdyBRWJDAxLCdwdj567/f+b89/f/5NP42rsMzb8dF/uMvjEbum/J/DkAUQ7DR
xWgYbDUwntB4/T8HYLXg6oJn0XBuSBMWdUKWO7gzh0Nf4FCS+gxv0w4ezEifQDLzmwGTwJSuhXEf
UPs09KbXjmfa/0Zkd5o+0YkqaE6p1b9CZN8knyyruL9n3UDoJ5ukDnIuIuW2XS2dO97d7xEC0cUA
zVhGkEAYzlAmektf7XzR+eiZbLNgzU/THATPlkUTslIjB+8so7z21ss4Qlax0MNNymXSzxSOCMOD
l5H+RS2K+oekcX27QXimvCxDT97Y2HceuKJxx98JisGhLlOzyr3nVTHpNgyZljJfh7sJXz5qObTn
AHjjnlJskG1lMuipRG+o8fPZrF19dZIkQEH1ItIvinDzByTNKlPoPlqjvFKrOvVVg4wBCAz7NZ/H
cRnPsh9W6C4VHEthL619i+mghnTmNCApy23mjg8wKdEsTB5reCg1h3COudzXwRTKL9B2pvrQgJE5
5t6q+5+1m+BAD4RMP2Hk2PpFypukfXUIqCsHcHGnIkwn+5sSLXdrLM0ugAHWWLguJAAUlgTzqaH2
Sp/0/UEgSyYt0jqeWiTtGAYZTFdpDzUjYkW977adlM37kYymHNkSL3ezJyTGt06HSHyjLZRiWBSz
yLZOdu4R7Rpo8cP9YnqgSneqLQxStvzNJGOLWGRm6VpVRWtpV+Uw24YAiY9owxHyif8U5td0qo4E
NaSCfD309om58z41T16wkj23ZX0tlluYGEbExkJrtl5BVGd2t6ZJm7GcamC1z9BE1CCsIhLnvlgW
NcWovyI0sEGeQT+OE1ymUi+PfToE7F1EEKMWqagyYA8w/0n3aUObzN+DRJKmX6quGDnorEOPuU0V
m2yutI36bYCE4XVLvSFOSpXZRcNULl0eXKA0+RFgJUTvevIRfKfGeVjDrTLrIGgeBW08ogNgYfRK
NFDkI5fLAEC5SnxMitVYIVjAeLp5TgLkX2L1s9nDkEkNMWaYYx2Yn3DzA0fITUav12UdfMjbYEgt
MYWuoTiE7SfAAiBHJtlnVQuQdjTE9hsTh63MF39s7/WxnKDQM6hFGDSXsxd8IMBylHmF7N1aFAHe
uS1NL6cMHzkyIrqzn8zODBvP1KkdQGYNpgZExg4DBCTywhmzATR9p1SVNej6jhc9WyV40ASSl4Hk
DZdx9p4pP9MG6YCstd9JY2CqhctHzzgjeMz8IO9m1tVx7gsVL5u2g0/d2wQvKTjsezZLmUPQL62S
cwNnYA/XVVaFHM4spF+WY7uGjPPj6sGRs81XaAriKwVZy+yM1XP0c4qsmfdRJpe0SHwZUXhXYmJa
iGChrsBUXvWvakpGyNGRmtdu+qlqwGt2S/VSIco8zQlMj4d9m/oOynYQNvkpC1k8Qqwet+woIi/J
nmtuoTPWXTp91ZA5Qg0Cld6eycYbinXqPFLI0TFR8oqQ2wBnJuyese0Q1tT6scltItvog8JfHwdj
3M5it1okE3/ojHpwaFdAlGH6P9kP2norIm9N64ub4NYmJWNRo3OxcvIxwPuqFCYwB8KabIYn0bA+
SCO7s4VdgkMKID7UuRO6x3IC4XMHnmKAyF1MnD2RZ0GrXhwCsj/uY9THCBdNjr42O8WQbD7JjM8c
25/5T2RoXV1A6ccLxLHDt2UNoiRH3g7fOt56P2rnLT+YFCCJt/ByzHk/J9Fea5p++QOzc87x2ty3
aVeSTI5HqgN1SKdR5WkwVU/CweQul4Oq31Kb1PCn7wOKMgWjh9Y4dtGBHr5BZ3YfSEEA8QJONXba
rh438WF1M5jUFRZx9CRFOE0Fgec94jOs9tNiWOf4TLqG/2Ie8z+YQfMMgypRn8PWMHsNvXU4U1Rj
ub8IOx3s2IkMwVDEt+dKrqzq7whJuhxSLZvxyKbKo+fK8yGno0u7XjkMo/oD19LHr4qjFwvseluF
2m7Whs1mk47TMO4sB96z8b2eIq6ovzG24pFYL7n59RJAHlQNPpZfU48m72CPrEGX9+RrHXpzmFPR
dsu7FZq91bGaV3DlK79All2bYDJHprNAUsWPYbTioBMmnmrkPpdVrWMwioPmxQCtQCbPWj8IJCwe
OVH8JEAbqjBsUt7J1g47knp4IDW8eXQhBtUfEDYRyh2CSRjoNWPsTj74Bz98Ns4P60qy5wpUkKPs
l/SMYt0eoege80b23dMQYE2mYEMMcKcQKOGl7/AOpHxVdjU5na13Tp3XFKGOwxMly1WSOcQiC5kq
B5sGpe1lCok8LrFNu87gYZh6znU4tF/Um/ag9sItQdbsMieyuzLd+Xs+dcuBRF6Gk2BGCh/3q/Sj
Xk0PN2JBN4ARsHYgsTpWdqp/+E5GNl+dfgxNb0+VVlMxeLo/QBAZFTqp22OaeHCyh/2Zy4Hc9SVA
y5WXtkUOZ4rgyBfqHMTEggpVaiCquZxXfwvmI84NRkz3STpkAuaEC2TzATzI8nZasULBa7v6sEh/
8s0E8pSJ0pPunNivo73nBzv22nqKF6CJ0S1LuuyRws8z91eYiFcA6XOdheJa3fHbHCFI2UdYd0mO
Oz14TMKOHQRD9UQWF5UZj7LHSjTpJwa337BObTZTtSSXpSbQSgTtekJ+QbBvYCR6mX1kGFTwMIUl
BMztcxUiPFFFfHjsQQ0vp7F/Fi2xOSrZqLRBdVdggE85BWo8rmOSIfm3GU84jD1QbGyzQ0ihv7WQ
GeQS+TqnDhOzEWY1Ij1lvGn3BujyTQY1DOF8SR8MGZKL11XDe8iqEW7rc4XjElo47tgzGYNpMw2x
21JOyHvtlvH+QOu6kKtAHnsY3Dh3j9aQHtvGRX3JxxTZvRlK0mV1uy6Y+jIS5Ee8qN8INfV3NY2q
bdJ33V4GgtwbzyBnfv17UUt3Q2qU2ra4Vvfd0PU4b224kVOETdaIY78gymxa5u2aRcMzBGntQSYS
8/G2e0Qy9bL/p4O4g3nlTiaaP5B1dDkeoNdCoixqOCl1aYSY9TbK+l1SASt95h2bH8la1d8gdXY/
I77yl2QAWic51BqKNvahq8zkIWonNgaHXZp0xcAbJAa7YH4TpBc7iH4zPHz/eVyxke9q+2satl4x
4qQpl5EA8nDN3kcWOiSIPbxenE6KYcyGn7BGgEyaAxbWRbuQ7rlOqwbm1gtZLhNqwoeoovGJu9Vu
cVnX22528yYW/QylT9OotJgg6ANXs3GHMdMcGhj6irq3e0bOnI/bawWvLTIVykApEOI+TGu4CRfF
z8Q6oPYdVmwReWDwwDhGRY/LYqpcmRa2Y0j+KGoNJxmPwk06CnDv1NrG1/tYHDpl5XmfK7rrU9VL
mGNHPOHIKZlWqIVSVySU8d+NXcEYTH1QVcQsXrGsU3jnQfLBLCJmRgsq1LAAY6gTCVmnScJHCc3p
xsHoKl9Mzc88Ru0Woxza8Y7U37CEacCcv091ALhVRYSuZddMKMvQD6EqjAdgHw2yOeZmbba6gTWg
nFj7riS8zTr4g205jcazwZ6bTUjKZATlwWu8CkG9VuaejLoh911sSomRAToQNBbwv6Hxz1qJCvai
SMy0BGeMUSr8kfahOvhyxN0Br4+yDpPxT7P4j6wjdktxsZzhcrKUTTLbU0jWYZsKaU6BE08LiJcv
U7x2e9Kz5DCAvPtBG/k6NiLdptWKxN6mb0zuUr8qwRd/4Ci9DnU09lsEoI07ns1jQRFdd21c2uwy
KtU1IOID4uc4dyEq+1XO3RamzThwzNhhP85jKRsDRyE5zC913fX7WDRzMUrw9AyS4B+FGFI8JF0h
xhN2VoU22XgIIb7ahHCWPMpp8DBmQ7IF6N0/Rdb0p5i19NjUA8UmH38spkWWyOD8XdZz2udppJ0u
o3s+9BKBXYxMpPRhMQOMqtr2ZVFBAFoVr+gB9qZpgSHMlWXpdBtbMoKiTdgHjt+fYxKLXd0OpiAU
tY0XpKUQsy7okkKuSuUnFpjdA5dzG2oJf7F8Skre41nPUTVuDaCqZ+j8G5h0j8OZrA0pUQzMGFFN
V6D1aVlHxB5jIGKFP9/734GQP31U+7kLDCxDHTSivh2hvFIS020P13hivA9ELVU57CF66DVEDLYj
Ugz2Sxe5vXXGbqSdMLeNwkEXbBqqR61H1ReIc6jAborXY9ArJIPPDpJBUMwQnromcw9rw/rTT8x0
TicNayFJ9SbqM3FFl4+4FpQZ92WtB7RGEex4G3uJwJi81Dz1rguPyM55WXZaMEnGD0fjmns4SwvQ
2F6l12Sf2aqnC9x8UQQQjRYZAeYcihTIMxdvYNuuT+pc+ktznZKKFWbo1yuR9rckWa3zcGIKUILg
oJC3SN6AcciIhzX77KmfObvgh8xL76Zkj8O1O7hmGF/R7KofNrX+c1WJ+MTAutqMXj1A0k27o+Uo
QnqwR0ucDpjBjgbcCz3yU9SZd4K+4D3jbfMT4ewMipoggQtWlxQKV8ymprI/usiRC4gQ0Ekvl2Bm
JAc9wJwy34hPRpVDTpJd94E/ERjCjuOmb7PpqVbcvE3YLO+TAukvz2ZUdU2zricUB2+CB8GmjWV/
HjocuzP66E/aoCBIbVfWvSfOKiFqxy2tT9QZzCF9NNpj2rAjhmF2Y4f4MpiObGE1zrZmCO22rvp4
KyNOP9ChmLNRAYX3koxmGCBN63FCYuN5aeYbBjiwCYtDnJ219As4dfMCI6SToR55WKq5PqxsAtrB
17Ss+motpzqqSijUHlUgq02TuFeQIJFzNNYhTinACe28IEu61t9upgtaCYDfO/hlpodoatdiIlkP
snIcHBKzPJN+DXbg5am3Fgkkm2C6Xyo0M2VXLXLTpqvYVcOIXJuMXroIXOdmDOtDaFEjN7NMCxDw
kdczhdlmYlVwzoJZ5Fyjr/d8f32G3EewvOugxoDRZDYUTTCDK77UYj6ka9/vbBY9JrAqw5adsI0D
/1P4Vb2Hk6zNK3wSedgpuu/mdt67hEVlL0i6XxszHnCfrycOK6QLlGztBdlh80l4Dr0ngG0UGg0S
25ZxPA5ySvM4mgQKz/AWTzJCftx6hHNPkkvur7dsGWGBplvv5qQcXnzfYBLLEM0e14L81EgCKsap
F2U7Vt7JI6FMEA9H271I6/pJ9pXazcn0NbugOVXeaDdBPCV5iHb3m8FwoawCzuAHCIDwCJcWveQt
iraSJ029AWiZbQ32ImSgUqPaXMlHmLrps3ciybbIx0G4m6VyZzsqnud56h5x7CqVjwnzgDG0pN4n
Nes3NYDPX37i4qI3XryB0RdFebMgV7HV45CDfKGOPoroYml4V/qWZgVa1/HY+3J9H7p5KiLUIc+y
EcEOKTXzDiKu6g1XcrXxIso+u6iSm8pp8DUAbaOW593Jh7n8XvmVK702Rf5OimkpyuSmgX5kQcMY
j/0DYknViWjq74BmBQW8D7yjDrozbL0V8GVaPWWz0/mIdC8wP+Dj+B1T5rdFC+eWvXSGlGKtfwBL
qbfSdWrTB0Ds8gl+vM8tJAodZrZrjKzt2ZaYj34ikCF4SGGiuhVmQg/NXZRuIOhWu7YT44eFWdLZ
n1aGICDfK1QnlufYjO3Z2hE71Yy6gDfDuCVTQ1A3wyDCQlCV5QFPUjCAUvtkEhe+L1Grt2PY8Btp
0SbmM+yUzn2CIX5197ZH/LPd4QIJYeKqhi94sYUVZDdDVArp2I8x9cyL7NKvKgndw2CchoclYJl8
SsN1BwF+um17O23CFEL9e3t/pghcKG2WKdhKD3pDaw8+f0Zr2M+Rakw3XeR5F2CmwMFCqi9xZ9sr
JOAmB+oc7/yFOAjJR9oW3eC7EnRtlxtZ+xc9u+XkgbL60qzOPGSMTkWfRCbXIsHtnCmC8qdmyXYZ
cRtmnZ4Kir59ayaVFQPlVZ51Hf05L2YpZZfM25A5CKorEeHmC6O5RmhGwNCfqqoEOr/uWLro16AF
kzuvo8gL8yqFg/qMuLsL9dCqe0vjMITM7jAni7MAd1LkpV8wymPTHdsFNgFAhx58cDSbUldAXe3K
17kA7cEvFWhPG2pwdQGGN2IvU9Ma+LMDhks7v9+FNdpaFw4LckgbCJttM29CmOC4rU2U/EUHeq+f
zRp8ehCs3qhlpIOnuNOvjUQ7S0KOyTN0mCcBW8+DD4FRl5PZoIoWFOBPZTCmzxE+0BW1sJ+67sPH
VaPeBF8dFaWXmitMavoNDMT6b+4t6stvA4J/Iwl+1giKuu8adSF0yh4UNnGAxn0Odilt4reao1Pv
GgLiskjU2XSmPlDqAR4HP8j7DnzpFeDpRTvIzyDTl7BkgIL4kvY82RKsTvSpsckjypucVuHPgVZt
MbUoOlTtj+9SwYKplTAYGIRJi0W4BwZ2fDFE4C4uU/TFuk7vUdp+p+364HVyKoAa/U7nO4XasR5h
OHPw7KKJ5B0NkObNtNs2HfPzBrhbCdQ5PMJ2fN5SrMe7wnXNO7vSosLDaNf0jRgc6AjFwmJT04W0
/Di194sCwYzhlAAvm8ebomM5WvOrrr0fEp40eQ+F6I+hE191wxjAijRABdJNW5DZhycbTAhTJHji
KCNETgBmtrmNlqsnMwSmZxw0DF2x8KzBy9l6fEHLSxn6KjpMfyBk6d/BxtuHMQ5NGgEWb1aAOveM
tcLjbYu2f4xgQGvj4NMKHBdozOMdju2rgTyqiOjclQDTzm4RqAN96XsHI9mlhSk9Op8F1CTlf8xj
bd5EEy3lDLXPHTBvCrBYXD57DkbZupke6jiuzphrQw0TkBdg6K+iDhAZ7nmvsY3jxyoVZwyZXYn9
1JaIEUufvS49ceqbR8A2KVYaelGzqjNLZP97ITgQ12Qym6QDohDD9XQ/V2t7mGp0pKH1/JwYrTaL
6YeXtGPpzyAwKKwQTboZOZcHw4z8Gamwn/IqDNFqx3VyAGfwGrGZnpxl8uDPQm8Jmr195bgHCMWG
MObV2TOtg/5EkwHOvA1LnsYY9FxUWPLFj1cvr6ZOv3CCTakdXJUbUi9vVYf0KrRC/btm90OWMM2K
IdBA1+AXExUVvL8RzOdhE4swlHvfQglnpkrvukmCKLjWqs7bhvxMAwCsMO3GH4TiKBfB6P1CukRz
oYkHt6MBC3jNAKNxf5LPmKu7naxtd06rWN/qIPN2K6Tnj7KKWqBoFuESnhP/PM+bfQ2Z0rNOm3Uz
YOS+79Ae3zCI4jt45wjQjJN2v2RU5xigQQUUAAyuOHvQVNY7kwKRhmp9KMAWqB5mqIaOq0IxOeJt
fbs0+YPhDbiMfQXyKSZNDQDaOtsYz+teDG9wrnUr3Xqtrl4HOwKp7YTEZ9D0iAF1s74loU0EnADj
7AQniQW9hMJOUDYwhZwCnMcVic+qj+HrIiu9inxwnS2ZCfwCFTKNctJNFLWdN+chhjVnDMEAugxj
+tizOAT9t5W0qLn8kSwRv+AiqZFBmiI9NsWtsiFIWjj6ygDmlmvy7EcpDgeQw8e8qrOuRGLUGS6U
wOL89ZGE7IpUr+o5llVwAiBRJUDO4JvDkC3xCFy3AcN4bW/LBO/OuU/gtEe9lm1gIg+2zwp0PY/G
9taq5bqCyfIEX5jlEW8E9ZEMKtTaMLaHR0kMdHOwPcetb5Fs264kz5aen9U0xXuGUOmyxpzqjNzw
8TlbUvIZwuYRKku4o790pHW5WlKBYEytwDaskgdMXQZUgGsEZDZrfsHP4nNkgiFON2rmNwBTHYQl
EW2eYEilyjiU6jhNuAphDhhjJsftuGcOMk70TXfvKji0zGEs8x7gL3ICdXeZK4UUrRqV0D4F4YhP
gf4thlE/wkvHA3o2g82OZiT3Y7idYbb0Cy5eoIIQDQuaBkVSkvUXQTH3nWJ+hnY1ODiWqGcs9R7K
68ghPzZ0CKu4KPwhgDfzPMztxnXgkyGNGw6TDJdfNU0XDJWHl07UqP8zRqIbGntKENPC6bvtkmpu
C1GrkRcS1yYi/FoTwyMsdMvye1hWICpeqDGDSeMuUVsHG+z4YxTriJmsnYnYd20/ocGC+EduYvDa
fwdgfGNIu4SVeiYqQF0IA9uXGdTtuVyHRCP6A4ZKE+j8iIUpsjZekDQF7Ui3DXtYyNY6jF4kBHh8
K+GF88pn3PBAKjmMkIwdnzGJg3eRofXRwxisRpbICPOaxkhqS9s06c+VeEOWY7aOr8cV9jy4e+ju
/kG/r0sdn2fnpUegY+sFRybwBfCsae4NoTCFL/qrZ2XzGwrei5pc8stiOLQJGx0U85g+z1hIeTC2
aV9KzDpe2oFGGpugsg8BfIIxCw9kdEMSKpKqXIVhx9TPZH2I+4p/85Hoi69i7Hrkngb64FVJfJlZ
TT7aRkcIb+2m7tKhgWUAfTTvcwoj4nTjMq4eiUYu5tEHwJTdGElnoDoNzobPiHjIDdZrBTEpyUa3
FrTDWAHnL9rX3kR4iAgbA7JDF8KmR9ksHhCpblivCeKzKEyGiK9em0zO3qGHcVDze/HIiibNw+qJ
OeJaRxgL/glVTWBETfBcXRSqJ2XrdscqlGb7QMnxh8XltaUI0kEXvcT9DnbqHXJD9NoixrptFZBT
T91a6sVbPLDwtHj+XDI4CGxpH34RjQP9fiTGSLDeou8T+9QTMOVAq3AA+Xf9hZKXFQ7iSEyZ4S5P
NFvKEHcDmm42byWmezvutL8HXdOdwYEj0K6Su3gzsn8yXATXIcwQYQBaAX2FDwi5MBTVv33Y5dyc
1um7LyqODIA2oTmSeURRjQRehyEdjhPm1b95PC1b241gktM10jsrMKrF6B3+3BiwiQfIKlOgXgLI
b54Caj4nSkdfSophrwSGU0zLd6JWHKaROMZcDA1GdFLcFjNNuekn8weop19KeS+vdBj+4Nx81pPk
pxaeKX+8Ll4ODUvVs60a4DxtjWoXJ7RfsAbFZtgtgIRnTY9+pdKdGLFltULVO2AVgQSv+MVaE+4h
TOJnURssYc/YoBxAsihpANpCiMrg3GJXHoYkeO9NE/4UkKj+6ijWD/N4czPK0keEJ8JtDr7auRgr
Wipiq32CrMNbgkzwA2YzV5TdYZ3bPtE7cBLwEbcuPRMPRNt8VTY9wZMv3WP1J1eQjPxXWmMkmfKV
vvPR4pptx4jDeRsM5LxW4DC0d70wjiiI2OGHB50dV+/pJNmtnhtz9kOjStAe+Dmi0StOpPC2IOD9
uA6YzxZ2Qc8aMpFgZhiNDJ1OFmIos2gQNgBPOxrzVyhTjr5OkqvXr3FhlXuphP9lkAcGDhkyi/IA
aOtx9N2KFi3OMF5sg03MLSiPgCgK7N0RrBAAcQJTtxxE8pMELFoyGM/upU+bAwOnHR13JOjW4fAq
DA7dN6Yrt10S/tvVIY4MHI7wulE0fEEKAIeDNqAam0TJtjbKrffS5r7pWP8oOMgAFHToAxSX2F51
hGK/hnIf85emOc+BCOEEFP1CPjpFGdrxoOjT2RT1ojDctQRjnSGWe2yvcI9RdVwM9yIe7lRw3Qxd
+mLTCjlMk7zU0IFcWLSub03ft38W2FbCbztS81emTHheJsF/GeGiq8YRkHtRFtzUuKg/4CmYPyLj
CaSfXXgf8b2QaBWnya/Mgxdim2V1+FKHoPUna/zaIjwOt4KP8i/qD6zKftWw3SnSUEynFv9Duxs9
eMBiFCVKLwb/JPIillfahS9dZ+dn05vfljWfKokAuvVQfe5dz24w4+RbFUnxDNwSPmrTjOKiksFD
nToMfclEq1NmzAr/EMKj7R2Fzb0EI9YW9+d+DuEt3qhEYhoM+wmY22oQH0iECiTizYnV3UfaNA2y
01m3vDHeA3kmLL5hacCbBNZxWZ5Sumc1TgyhBP4l5ZKHFfwxgH5xCJWZIxuwX7KNDxnUPSA0CrCf
MlZvQnTlZ5gSRs9i6HbIAZtLG/n6E6veKx0qtGvHFTTTGRgnjcZr06bS+5ij/AjWhXwazAz2NJKo
r5QJQihtxukKv6rmilGRvsXA6A8t3N1e5kWhQhAMDuox4Z3OVTuG7xyjhD0ylz98WdFjUmXkNMPX
PfdY3XwD/QAe2wweCwpcQiOGK7AsaL44GWBHX7WDGx9SReAMz+YDD7BnH+D6z56MVzv5ABYO3YJP
CAMl2SqEGDDk6XqYs5ZYZRhXSSeuWC3Vj2XhHt7c0kRP4LIugPNIiMG9FzUUnU+/7jMXJodA1C5n
HkGKAnVdgUCi5QF6lrV9GxbbHH1XI4AkneMdm+BuIBHFd46WZT6PgYqr3Yxxiy1b4Y9QDiTQpbQo
qDXc5zpGVAXECfOfUoW+Z45OgLmxxYRk3FOawCM27Pwa4ZNmVtvF0aj90flAs+9pAabVO6RjBsuf
IYW4Jq8CsJtybXvRXShiqJYzlSK+JRysvBKuoWuATwlNjf9G4OyfXoLE1tGDR3Ep7hsMd1W7yQZ4
qjnAVpk1R16b2LvpqI3T88rAOjqRAVnFZQRfunSDcOlh+bXYkHhP4JL19QWjXK03C+QLy29LMsVA
A2thO/LhPFHByBB2ACMIT8A4O3/M1Twic+ITMtWA/Wk8jbwqDH0TpCbADwEiAXpcY+GG3E6ANWCS
Ab83T7rHMUT4k592pmgBLl+BxzhVBKAWnvp5tI8+9vy+SeXcHKBtz0S5BGDPmGwC4V8MCRw8Ylaq
1s/K1SfVdQnD/Ug1MEXwcGKkLXcYlf8BljT/TKiNPmMvRrQUrUPKEA5uzTcQCvvlJh0cF4jzPlUQ
LQl8lvnUP3OLZms7eqojRxhSYc1ZGYdfU9t4xXR3nE3AjMLIBvIHjFuY5++GWNs/tEG7ZAipcFzb
YY5ylNZZvDEYHyG+B6KGLQI5490Ap4Z9jLvEbAY+x7gKV4wbXha/Cv+khqrDHDC0PwZO3Ei7mm0F
iAJETJ47ApjtEk8wYz3VNISZdIGhRGyf4nbisL2H0UQYPjRGt+HHKgKICAsTMNN+gfTZAE0LaTev
6uYxCs3xoAK/Bikusv/F3pksx41ka/pdeo9szMMWQAQiOFMSJUobGEVKmOcZT38/UFVdDASNuLq7
a9ZlacpUZYoOONyPHz/nH4yuuitnRK+gGqdqCpIrNWEw3bTRaCQXCD/gXxKUsNXivWm2sDzkEmUn
4IUiGgkOOJGAkj9eiKDidkYYFd4UjOk3o5Yb021RvG1cTJKGG0raQyNwhcrK6VOo1K2j+8EPGgn9
97yYjdgdAh9kgWJRRZpcCR+uJtwVE2DsbwTHNPnWNFy+gPc36cEaJ8zJUdZEZn7oLYm6Qi4YLTAN
xE85MwVFCdpdbxZ1fxsPGEZ+AUOkoEQZl34v/JEH+Su49XX0XBeksu0ptvoUo/2/D5StA2T+v/+G
Pp+Dsp/Sl6j/1ZyAspc/8geUbSj/LCxiAxMICaaCtDjJ/wFlG/I/KKCjOfDqb0U59j+gbOMfcKqI
E/MLTAA8lvhD/0JlC+I/qEah6mXBAlwkHCyM6/79cP8NXPYp7wAJKlgOjAIPAJF4rE4X0PZb6tSE
mrXetKJLpmHpnwryMQf0WWpLaao4Rl1Hl9Lf8W0Y00SMBq4UHCZu/9B+T8f0rTHMQXvSFa/yxJVS
mgZTLre7N5/hX2/6FnH+Kt7+Bm/+Z5iFPyTBp5D0V4GTN68m+WWmZEMowqLQbbgqO8U/NMSmZodC
rRp9LxKsnA8l0Mj0opqR23Gi0kFcgSLgFByrB0FyBDQz05tScP3CwcC3lSCX0KJxECKlwzgjkEQp
qXO5I5DBpiSL0g6MgHkl3YyGYxSIE10usN3a1iVbCR2gRvFT8qI8WYWnzY4g4BLgNkDUM3d6np6r
AYy2SzVWDfGxlN1ovjSsqxzotxDQ6yDvcstkZ/QUTVx/g1x2tg74JgRLEQoATBBUw06/yVBzmks9
66CS6UWJaOCHgxVcxnH/KdHS2NHmYET8Wt9g8pxyQf4shUWAEWSigd3uWuA9zWHVFwHDiqD8IUED
gkI3s9zw+ltJIvwZBg85XkzR9YV8cPp2fYOHZaXSpQuNI6zXynDV3Aub68Eq7KJ/VnW7lGNbr5+y
/GuT3kjabVZkdkmsZ/lPINidEa+1owTm1TFHxEu/Jcbg5OKtIV9IBmkvxtO0jGb/OA7fJ+VBzyiT
9d+D7mZMfvZbguHvvg5UKx0dKmnxalyoZm9Wdj2hrpYZsegGpiPpt6A9HIAYe9yihgldeJhQZNae
BuXS6Ed3LCxbGxB94LesZECKpteVt5m4D6vLdH7Sot9CeOwx1UuN0akb7pRXad3syuGYVLuwc434
xlJdTUEMpV6aSfd6BziNU6zboMidMgv/fCbE7kViIYsQxdrT94Ko4QPR1mc3hbFgKxWOdiM+boBt
YwDiPbul2lJVemUbraMEyk3IqhGk5TPnFEWbM5r5+CQEqnxtRU9plPg3oaaCVsY6REDtjHtKdygs
wiHiUqFnzob7caRa9tbqEVRD1SGia4uYxTpQFVQYsRfWR7cDjeXM8pWCIlg25s/D1Ire349lQqhk
py/b3VotHVUwOhHE0+yaqLG7Y2fjG2UAuCqASQ3ilgbhKefx9YNyinH0wS+SzyVwp1IpZhk7D1du
cUaO8a0GxDbZmaxh+ZbWXxPDcOKkoTdpbmz5dwILIxsLBx216TMh+BG7jaRqNV4xDnP6YLjETb0e
bJwx74zCwW4hdSkhEQNd6nTBgoOTcziqxJWWOnmXV5TzVWXL9nylkfM6jbBgEf6C6i1BJ18e481+
TyKlyBUcNly4Ajs0dCmRA2tTOvwgDEryNmDnXEhAQ470m4V22AjS75wNsDkxeiRwojb/qu39ZvjZ
GqhrgihyuaMubeSnCns6ABQ9kPJmmi4CLXJZwRujvhMMEIiWCQMqikTyOjOhRgY8LQ1mkHtj4oU4
dDiNBXA9etJpg1Ok9bd88N4dkaiKpDoNf3Ht3JRIVRIMI83EuKAzotJn40bnG7Y/Z5JTIg1kz7EV
/P3mX+xTdGRBFy2bNS249FEva/EUcRcDiHqmeokxLbye4vdkKhvL9Z1Ag44bPD/2vYTwyeqQ99Uh
FJKEsWhp7IcpEpCQawtbj+cSBoC0sQXfG42R8EIixyXaQEd8u2p9PAODlAXiJt1DP8kDPeiCrshE
T3KW/k5b+M8WYQ7J9HT+IpCeDqaIwUi3jzuTHAF0leExOVoKguVvoyd0Y5xPIUMuYqdrBacumIcA
8S4mMOnVnZb+QLD654QivSor0UZGdhY7LdA6yCSrJqIxSEYtq/XNrosqS+mGBuyopXL8Qe3BBgat
CmdIxK9TY9liLc3HBoEFVNs3yMgrX3Vmk7ExrYPBbZAuEdlOxw4nyJI0GZYEI3qe6/yhiWFpjsAm
3aYA2CJWECRkaCVDhsccVTY0WR+AAGxtjrMdyXNgI2JgdYDJHxni6XP4yPPmyHmK7jC3LzK7Y1eK
qjf5iZfIQOoigW7Nx1/43VcnHSUR0LkNaWtfhbgyZ5RzO9FVEupqCzZnqKx7HRIIJUYVffxIvo+6
xVZHq7AvtdTfeW9RJZqSrSdReLmTtIBzhann9oc+N2oqq8NFFKBOGwYIdhAm3S5CqBxGnHAhxhVI
TVO7XSoMVCkUc2+J6ReqrMKuF80LzQpvUE8JN0QSzg4BLpxcEmmSKqJKPF7+/ZvlKAJXiWYpngFh
lYgWhOESjZ0qn9xqqHXIKeEFPl2/P/4ar8KHp3NAZdiSVb69imzScq9+O6oc6KOcRubkilIBWfZ3
zwUBJ6ii/MWesS2IRbAo/HwnhLtG31vz10y/UZMbsfmR9l+77igLP0LrJoLACAvmPrrVLtLhEOCU
lCWOkXtg25G6BQY/soXNo5F+9kOYJbtSPhbB13j63ocUI++H5HpsNkzWpdf4t363JZBAupdJnrXl
+7+Z0VnQpRj2DcdNfVDFC4Hbp6G9TOZdRn+3br5XWB/0+q0/fSnSS9/k1oqMyiVd3yzkCqPd1MNX
CWRyUN2rYBei9lHvvNZ4NEuEyA4l7iu5PVn7qvLAXZh23btl6kAHLAUnwHvnLhh2dXssmr2Gl0Z8
TJUrVnbe3QvBi5xe9/KlUj4V+bU67L+jEqNQ1tLdTr9XJITNXeVx/J7K+6791oef0/QGKIzWXVnc
oTS7+KmFj2P02M8A9GnLfZ7VI4b3FInxowGdP/i76dMC6J7RuQJC3IIiumvrS7mHn/JQWNTjWVdf
hucYjkn0Kfd3UeDh0+nHrvxg0BMV78L5hnQcLhFdoWbeWaULUpRrtqZcAgg3NdiO+xyEnTQ8GP7n
qnNM48roPdIXwTwuqSgAg8q4BEJoiof+O9S+EUYGqKjWDQq3f5aukJrUu1tR3mfJcVLtEgabcAEP
KobfLN2FfrKP2uPc/8zCn2O+mwwbOIc4H9R6b2Ql2N8YX3T6GMqTqF9XxwToJOzPfuePl1V7kDTX
V48IZANQ+njDnAdMbk8Ge57SEiKf8uqia3I6ZblB0hQWCr03Kb4kJYx3gZB96+MUPS/i+saZeJYD
W5iAkv/iQYT8jfkqXPVmGYN3Lup6XHJ8/gEBR/odZgrf5eMXk16rQuvtQmaGZoTIyYTc++l2WTAV
FTTFyR16/KW5tzg6Pt++DTVhfm4A3Yg/yvrL1H0a1RdF/dXAeOsb3CNiWxaPYYM2tJ3TfIay17ud
iWbWoY12muUNC/I7dCQU1szHGL503u36/jG8Xzpln4TLrLFLehq78J5Liyqj5mzPl+1VcGFcZ2Dn
9X142V4j9w+RteCHV47lAZC4qT7LBlL/jo6TSeRmul3cU1IoLHi/XnDTp1dld8iUPepvR1xrcxzQ
nvv2ixl9zjG9nn7P+0Dc0bWTOxcGLpuekrs9VbSlo9QRtW/l/AwzS/MvG82RetecbiJ4PA0snse6
vinDgyyBrHbH/jMVAdNAfRpQm9fNbj9cK7E752wRO6z2qnnRNN/p3Lb3/vytSB8yFUs2dlkv4Qyn
gtnFvEkC+VNFNJGewJ2r5a3SUA4DjVhXd312UXQHg2bn9PLxFz9LH7kzUsimxkGIXP5++r3bok2N
Cr6WO+hx5WpR/6zVGtcbTb2cffrHfz+ahOsPqmMiWk7manXJOjYMDbghN0eTOlap4g2VjPYKeCw3
hyn88WjnNzqLnAa7t0UgjB27tqCrk2apzk+TOyN+6EwZYPhAAT0MlhSODitPT4wRtlTi0Hb9DGpA
2zh+ltlb7SbSZHJZTTKZ39eyyJtdGxtlEXYJ7zvOqP8maQQiTbaajV373ij0RqgvkyyTMq+uALXY
zGZiVsBSCvMlAkZmQ3ffuoS/s1D44Yqsg8dfvtzqHJVTzGRU8IpuZmj7dK6NheoEvULyAxq485a/
xXkitIxFsQgOqkZhY5WWxVVhZV1fwRErdKBbwoUlUkbjtmMjqe/6OYBsw0S9+OMVs35JpKeR/cIT
UqfqD1JjHdhLf640OHeukg/fy2KAl2pey/PPqomEjcW5vngwFMPI5N0KaTcsoNONF/djHgADp6wt
Wd01x2uZgBzRK+th6SHL/kUf1a6hRNP+41dcn11LV8Dk1egNoG/GU5yOKwngogCvNpBuiLRV1sU2
Mhk6zTJI6MbgirNgbAx5tg8xEzBMtCApCxs6V//VAlVCEcWJ3qCwrpV0aAWU2/vINYYJUL2Q7GZw
ApgLyF7XVcdRnKWN/XH+VRcZJB39ODR2UPJb9s+bXRilArD2xCpcC2qNEU9g+wvSpnqi1oDM66eP
J3i9cnlZ9iKHNMUqcul1ckB5SfdTIS5dcbxtBiiSImBUs6KNXrZGuEe14Eeb//54zLOPikArG8VQ
+J4YvqwNfyGloq6WG7kLU6YG5FOxJ0G6uhU8B6cuu99JVkQbC/i1NPQ2uJloL1LCkcGpUJlDdG01
rVojSEXnZ25h3s044CRARfwrs34wKuW2qwVbLMkYQSjVgI8sVBPBA2VX/Ia26Dz8SJL9LBxCTAXF
H2H/QBuf5vM+AreglVddcc2vUxHvBosrb28bdQcJDEjrXSc98DOgjfADNGj75NZpsvxRIctsyb+a
i4ePJ/ds+Swak4viGgnfUrpevacJwV2bMAVwp7L+7A+14FSlCrdtLHpb08stc4WzwEANh5WztFHw
ykJu8XRax6Gc9DHMIkAIXAPBiJFAWMA+S3mXpunvWQkBwIrRHYY2dx+/6LsjSwxPcot+rrIaeZYA
8bVFFblTnPwKR2nYGYOmOVUfCp4lkkVhbggKSp6tjYHPZ5hXpiBIxZzkQJVX8aGTo6RRqjiiSyl6
kxhAiosMLltTazlltnWSnTUj0H5b5lVSl9oLNddVPMAGG6RyO48QeBsaVY1b1yChsmY8aoM+3RTN
uM+tPr+hURa4etoULvS7jd3z6pF6unsoANEPpdrMs9CMOf3MSmloY1aPo6sAl8iQahLRl+wfpJ5s
VBag20Q7EWTkQZSCL71A95QOa3RUw8bL0yMLfi66vS8mIFR3E1rCBSJZMjRCqC1A09gg+eeQzpTZ
7kX9zqqOXOy5h0LAxXMZYAkQlxjf9CeaL3JD7F9+ZRNKqFHUFDhQpJrTr0O0b6GCkfHYSslgVz4/
GvkuJEU2IvR7n0Rbvj5xhCYlvYTT2ehjyQwyaHCUoW8iCTdTU8vay5SLCLwgyRly0UYtQXPrQLsv
2gbqDza+G5/kLHAvzXJgBBRS0U9D3ez0GURfi2AkcRWQ+lSwZ2StUEC0y/6rMRoBRNdpNwdbKp/n
K5+TWDM1+bUvTBw9HTPFFShu66pz53Z2uw4zIfhAyB+olEXQ/fx4f9PE4MedLDqFUhfFYiASDMsp
dTrckHdwIIWhdcV75bn4RGwRv6KBgtlDEtzDhvCnHb8VnnPIIrQza7fornqKPo09YjWb2I1qiw/z
ZXAcc1fK3AwdH+2FX7vxW2fdAtGJK8+U9oLcErBhBSpPC92aJSQ4skaJ9Vgiq6DZGMjm8qdi+j6q
hyTEKc2iRM7CczLR4WLEr8BN4SpB3407W62cJnPj0AWYVWlUH3aa7BgVSuKu0aG57DYW8LyDEHkN
pYxwD0W+0jw/dhTkjsi6fTgZNiamt/NdC+0yttMvxjcJryZoY4kzCQcpP+DQZKmeGrzkJqRDj9rz
fGNxpesd+h8UteTP+LIU+gH6amrdYKFR1/s6dtrajsVj2exbrIZESPk3JWJTwCstqD0e/ycCDcgo
zLI3tUc08ZD21THM/dHEt0pwIX0vI1sMnfBKvhkfh9/Zpf5D9oSr/BeCa32i7QLtFoWZYboqsJbq
+n2iPPjTMwIXZfIcZfcZxFLVlu6AqQXSBeg0IXJ1/Btewut5I0KfHQ3Lwll0Ay283+hqrCK0kEqg
o3zk28VmYhlYJWxsg6KOgnKmNCrhxYwYnxMZcuCiMqUfNxbuu+uW7gaLd6mWr4u0kVaMUFbRTtfE
fFdgwgzf3x1wVBWgt/K1NHo5PTRAYL4ABPpsy5/mbJvy+qhs43OoGMhZnyXNvDDu0wFLTWgusjBs
QaV2n6FOUxXJx41LyFkcIi+n0KNxNiFCjsr16SY1o9BojQa+XqzWwaGZ/Gsq9PsSEqCtTOlT0LIY
4qnqN6LDq/XAKjgwLmAhpI/pR6/l2rMkqmrA+a2bxaBPpV5e8BugWlFYRGjZkrPLSFMWDITkgB8Y
b9tU13ZCH0kOPdLZzUjTdkUaXs4DdaC8k3+BtTUvyNvkDPpDH+7bCPcbH3Mqp/Xz4W+jN9ZPFMy5
Sb3Kt6/RGvCa5F6wMCHvheqy1jpIXaA9B3LGrkkXEnPxbYg3rvfLlzidMcaUkedaoBTo269OLTic
ZoPiXEWaVs0eci6erncXfSVf0sgRCKvZFtzqfCGCoaCWjbenIXNLXfbpm6tM7wOqVnsgURQ+2otU
+JmijmUOnXAzTNWXj3fd+TpcekHAyJZliEHVah1GBYr7RlQXrsBZ5FUi1Tg0SYgzwg5YvJsHlnVB
Wvx39jhsL/RMLFHiBMYmlVLn6mJsRQuRMS8gisp9BbEO87lJFD18EiZI+Qi6xXhLfvym5+kH0tdU
pOjB6Uvr8czvUEOWtwqTwpVGLHPpASVEEWqa+tz5x1wGf9zq6YAWXNbbbSdXSA8NodNLyV+H2UXS
mdyfu6ql4rJ5+nlhQCGBUCkZvi8yykyQUTMrRRYxyhy/GtD+YgmPeuiO2nz/8RScL6zTkVezDhev
M9C6YWTDNUbT3/VWhCNDoxm7YMsH6PwwOR1rtW1K6s8G4Sxzm0r4MZnc98NOAQYZ2Ep7M7dXqhxX
e1R8w43PvMze6XZlXMIqoYAqGYjP09nFrU+zyi6kCIj0qrNI9TuxkAcbuex7M0lazxWDgwJU5GqL
BuhXB0Io5y7k4dyJRB1yxIBiXBDBTAy3wAbvLF2cshbkJbfUV83f05eKgYtbcwGvOh7TZ4wzf0NM
gCEk+dcDJ0fhV7uCnDpMDeNI5zE40ArdOJ1XxgDLjl0eQVv8SBE5Btl4+ghBTbOSwxGlkf5HGS7l
9NwI6dvH+RV8a5Q66j66LFDcs1tVelInAR42jQCUxHw7AWp/hXKkiaGBXu+6TkNVNybnNBFyd0IB
mDYqjH99wvLACM2w0Lh6MW2nD9wpWqxIwGLdMBZuyx5B1EAtsXZI3FSf9pSrBht5zi1b9rOFodJf
piQEGJeSO7Y4p6Oipg4Dq4kTd+Hp7tEw/CEMo4NQ/jclS8yN4/DdwRCjQKWamzw1mtPBCt+EcNaE
CWz9OuD0TuhpJNL3rkSujr7tXwYPyC1IYYMCo9Atn0GNwS2JQx3S8EC58WddNfmhNC0PCq2bS+gx
/v1gC+KMXFRZKvurN/ObDm4ohFOX+uUBCpOn+WpvI32R2WOk//54sLMTnjfDr2nJxzhvcZ84ncZJ
GAG1waN1Ecmk6BTrKNxY5tNCsJQyoz9m4bBlnCRtjbmqtAtIgxk99gg4koN9QMvBK0q9RQqiEx87
3IeoXNDGrqR9IukjDkf1IQhl6yIhdXdyBCVmLmf6KKiXhm+iaaEYG7iVs7yAOQEsQJ2GhpEuroFq
4wQpnXIkQhClKbhdqqS3cvuzKnyUZrvJtZLwzkyHciPKnAVvwD3qUpdn2OUOu7q6ZqMOXVBOkZhj
Ix1TYf4JX3+r/v/aRv3PEWFSDVJ0lJIWMsGykNdoKhPsUSDjBOAmaVjuxagA2BtSnhaz4R7+VPkT
Yu49HDjpMAmodXWW9NIk3eOkzpdhiHqTMMzlIrLzROAtj4O4iO1IyuemhsXy8co8PUT/PCl8b5IE
ynUs81U0QQm4HnwhjKlK6teKld20lY/qRhPEx5I7rqV8D6PgKtIndePzr0yHGFmmhE5FfZGshyC6
LqeHeaB2tIPYE1F7wLgTHu04HeoK/x3kuWVPBBXdaCCKMSWK8MEJdxFykMUx1+r6RzDMXz+eiFV3
4fV5dIv6yXKsg53UVgfuGAuDgc1m7CKOortKpQAycYXAqHdWk+0GbOy8ubUeQd6ImPRRX/54/NPt
+q/hKRqpsDvIktcIysjv8OOOGb5vQDVAYP6COStkAvEOUh786V4YN0Y83YD/HpFbGg6EqnJ2UStH
lPpoKixqizEINW027iLFmQsTwbxwUg5Vj1oKnP0/K+7/k4/+D9KHb775e+SjJ4S9n07JR/yR/zhC
0KqkV0nIeK1h/5t8ZFn/cOKTEymULaAQ6SzNfzlCGP8saQDYaep/RB3+k/9HPhL/ef2weNfjXwMw
cem1/gX3SOOI+k9IgxSl6wjyL+kOf2e7LpnCmytjos7ISvRl46ndXB5MjfLiHCDRlfp+fHgzLXd/
fuhbMtB7QzEDwK3A18vAY06HQtQg58YQN16rdOrByKNHaRTF3STDKP94pNPo9+el6HmR32i47SjK
UjB681JhkhYYlAaNJ6qzRVWmnTyzj8qdIeALWVC7+ARosbpK+7p8TDs1efh4+HXW/TqpS7Shi6qq
y3F0Ov6cNZoMkr/xjEoYP89W1+xRvIn36Ab6D1qUx97sV/EzNgDxhdE1yWUlToqNVkmxkee9nrbr
z7ukKBTP6VifmbVXfVd2gszn5dREoKbFPeIeKS/abaGegVXJADtPehlehr5U31ho9GFnHoaf/EHs
IHVOIYg12KVfEj1f8uGWvmU7FF8nLTEO/VBY1x/P3LIEVo9rGHS7yal44DMckzZi/hSPc+tZU42u
rtwj9YmvAgzNeDQuCiOZvnw84DtrEjtYeH4SnS0wgKs1GSWyNbYoSYPKQZY3l02Kpb6qo5/YbiX4
8ipH+VMu0WTLhGJlLvXC01UxWYA7xK5mVSAk0FBHyONjIYo9no/oaz/ilJjvdKTCF+qplKGNV8/m
ZzSTMG7IZiW/TWSzx1/DytqamrUefJtzyByC5EvWTgt7NKUkpVUv9DihraMg6LwTp7HLdzEyypSR
42RGOQKAS7axyM7nkHISljKEEF6OJOz0vfI06oMp8hsvadBrRt2gd9SYoog/N/7G2XZ6mi4bm6F0
asd06Ex8yVZpTSP0FoiZgvUR9cJNpyJ1t+jY9LbfmMZtqGshBBAkIf52kbBEVGShiCQQhNZpfjhh
lhSa5C3yjK5gnOrQsYymcVSpi/YfD3W2RhZ8LSKBJJgGBIHFPuht5MprlEbatq89vCOHi2bUEEVA
3mHji703Cp006miyQQ1iXUMu80btxtysvBy91C+Wr5kHH93+duNrrXJBPhfACjbxcpsFW0Hh6vRt
alwa4rgS6fo00MeOSi0kL5PVTIiXYPn1Q5v68sVHik51EQ7SkU9MkGe2SVXQzJrA4iTXMYbHoY0U
P4L5yFaDIf54vl9R9CcRZzlGF/dTk7VrgjU/fURrQgVgLiRgyEJV7mAA5MdyaNSf+GRqh3nuDXsO
cVpWdCFws56GI7NqHBJTHlw8+KSLDG26izkvqktsPM0ND8t1OIT/go6+CTZNXWpGr13iN+eYlA01
iotD7gnqLDpx3XwqenwHB7Z6O8vCxjI/O7aW4XACZtVxh5O1dZ3T6lopq0Ut97Aa3hlSqTm90j2o
ffa1TiZAGl2AnwFIlUymvTVLwFq1+48/xzqUvD4BJRC8HCkXccU6/Ro66rxiVem517dFtmusKfOS
EKUJYqDkfTzUO3PLIcMeo1YOUHfdNELvKCq5y2RepGuo1WiCHaIo6EQ9IOiqMjbm9jQph9VN7RgQ
nsm0Avg7o8ZA/8+NWJ5STzJiwKyqMGaUiiX66uTl1R2SruYBAwRF2cVy2f8PBqeryxfVcK+GCng6
q6YJl6I1y9RT1ETgXlZOshsbvXwhZ4g6AglrnIL+2dOgz5a4EWrWEZsXBwa0EMxZW1wOVyEgmCi/
iFKVenNlateSHuIrawr9bRmAuoWLNH2NYrneWEZng9Lood5kyRy0sCyV1TJCIMUMKoW+ajxI/aFn
Ue9nlhU7J//lJw3EYGRIpt3HC+rsEzMobnoAOaHzQ+5c1vabzeqnrSUloSh7YxubV3VtRgcaTfJh
0oz4MGWm5MVpnjwPuZBt0EKW13kbwwhdry0fwphBmrdGQw5VbM1lY8peMoagRdjBV1pbyxvtrHdG
ebXtpSxK24dSyOn7yVnP7dUMFc8Mmh4JKFNCknmsNmbx9cesXobSOP/j9kPaukY+NuZM0UCKFZq3
frXH2H22BYw/XANbvtpRtUa86NJpPCCVXB4NtPAvG/T2MGOHpotrTnqDxke35XV/FpegJstQwUhz
YAiyg0/fHUkSKcups3t1VjWER0ROyrF2R0hYx49X0dksL7kvwZ6zf+mpG8sqe7OK6klHMGgOZciW
RnGZymIIb2Pa4gSfBT/YuCS9eApi3gnweLVW4ZD22AgxilKhyt1YkeGJEQyPupPVQ9sDgv7Lt9Il
pL7oBXCuUHJeV0HId6pontXUKw0pOSDOa1CYAv/+8ShnO5BRFraWwvYDH7fcp9/OXdznQQd4KPXa
uRhfilnSr6omK0Q7NvXoArXT+kINZBHLGgnFno/HXl856eaAIX1FAS548nWOSFrdDwOiz57W9H5l
dy0ePG4sgbjyCwUSfxZoCVkPoP1ITgMAMChjbLQHzz/qcpItgY+QrZlrhFKrNjNBR0q9hEzkHm9p
xcHmJ3NqE8HQoRvkjVLfWZTllYHJ8bYIp7CglqX8ZqlGpW4KmVmkXhahT+ZDPUHUNtQ/m4mU7tM4
sQ5jHbaHj+f5bCe+Drow0ZZ6BSS400FVo56xnmrR6zcbzRWVstc40TCOd5RCqDZmdFU85NhejbZK
xxcYpK4UDe4/vlVUzjg30kuHz4PTCmX5tdCNTLrAz2T6TgJcT86gIwt+xIwt2Xjr80+LhbsC/0IH
lA2nfvn3b6a6D5FBJWUYvHJh7ie4tmsoAMMPQZlISIqNGHwWgxB+4Gqg00DhusWBthpNEfFKa8vB
86PO2CPxb9CtwfPk4y95djsAMIPVM6UgWAlUSkT5dJgcyx8hVoXea2Fp9BgySNZeLaf+52iSjKOQ
ZCSUILQY++IuNyN3oKv+lMy5f6k2qvAgS5ERI0o4GwsmLOH68PHznc8Cl1myQ2gGkFBR+jl9vLpL
kSMMm8yTU6bahEWx7+Nhy635bBNxl1W4ysB0pyQAH+V0FLXCfALB58xrTUrlXQEELp7lyVUX2eS2
1r9icyltXHrO3gw87SuCAAN6rhXS6vuOVZsPOQYcnkkm/xj5Wn4Dx3nr9vfuKIBYF9TmUopezV/S
iFxe5Knz/LKzjprh+3sIPvpG7nM+fxBwuWJCfaO3LKmr85JIEGK2InaeLqSDIyiYYHXCJN/UGiGf
7KK9natkiwj3zqvJItQ+3osKH63104/mc76UQkHVqEWux8VIi75WAcjpLxcgJHfOZ6CYEq1Tbg2n
o6T4PAr81XolCq+VDcAfmK0UG58+HuYsopI10ieiW8ehCYZ9FVGHPsD7pehzcgEadlMMeL2ytM7N
iqDafzzU+bzRkJV5IzyNoD6su3RY746p7BuVBywBXH6o6Tu9EJ7/B4NYBgV1CIqcE6v36es5NYNc
r7yhx3TDnEL/ygr8fuNq/t6rEB5I+ZGyJKlY7aFBy8NwFobKy1BkRR2QYi8uJcrGReb829BD05ab
G5AAjV10ugTCWOuroaEAgNuOeUlRHVsLbm43XV9XG8vg/IVeUU4L5R7oL53606EkQZnCwMwLL5Iw
CkOpbvwyCbO4kd4u03KS3dObX65l3O8xjgerdjpKSFeeQho04DQYswNVGeE56TL/gmbg8Cky82kj
PJylhLTe0GrDYpQbmcSl4nQ8I8CGUUYigT3UZ17t18YntPpUxMAKqbkQRtO6yAw9doYw6zbSo/Nv
dzL02a1MnjSMHNMBjasy3E1YYLkYwkq7sBnTjUhxPqvwFEDioeZG2fxsMeoYamsYXREpDL24kpsM
J4+0G39JqLQekBDrt7Di51FXkxBDQCaJBj90kGUxvclHhKGQpwrjXYons36h1xLW8WjnGDsFB5HL
OILJk2pZtPt4Z6+hRKDwlg4qXDF6BLAM18G+8msfAUbkbZWo6nO7GbL0MU3y/rJOeqt24iAJHzEr
z01b1IlroL+VZNzTiRm/dEpehc5oBfMnBDirzs5nMdd3fmQWwUHJYAfdTZUwmXs1LerGQaJWe8rD
CSTHx+9wnvUsBcJF6A/wImAFlANPpg7PEHSwx7g6tIJWI2lbBqgI4WWA3SmmsBcwvEHUoeRPA2BI
ADDvQ5Rpvmpx7wuu3oPOdxDGkfWLdo5hQSOxCz1g4xFXywnIAOWaRfCD5I+kcw1zQLel1FXfUo46
KMfGk+N0+oL7V/FLxyntRQlicoUwj2UQx7JVJu7cJRKo9rGcwLxL8YCJg1kIElJhsn+PmwamEb7a
QEdvEm2SNyZUeYV8nsaUhTu4hGHqBibYktMZjXw1RwJKzj1wOjqCFEltZjvcHNqXCsgISP6yKBOc
nCBq7WJhlB+rKBh/YQQX/UQ7HA8Xo60ndZeLw+ILkcc4mKlVHFBwJX7FcLT76YaiSh/h29AY7U5M
Q5k30hEER7daSxNHw9j8slQWD0sE2YE81yCbkFY3k+KYjFqySzpJXWz9BONr3CHbLQfaN9FvjMmx
sGLYZ40p7EFiBZltqinFDi1CBwxhbhyCd9gfKV8Ss5xTlOxnsJ6BLwPrjUrK1jZ+XHLHijCQMta1
eVCv0OLVpENVkD47UylHd8x896lTlaFxBHHOn5u8Go5WT1XKma26QZ0AMf/svgpycdwhXAtGPicp
viu40Xcu3tzBnSplOLIJndgpl7glzF6UJCg9S32ZPQ4TtX277idLgtXf1+O+iIvwJgVUZtm8NqZs
uFH5Xt8kCvz1UBohJuQw6AU3x4Uexj9WVvHVUiCtXYB3U3hImyksr2t0mDWHqJIslLPKfOrKWsRG
2EhbENt9UGrhTm0qNAODGp8MZ1CD9Hun5u1lZQ6U4VTkFOdDgCnQ7Qydp9l3g6YEe0tGLd8I5QbZ
EnNMvipxJzwJVar8wiOccrDEnR2d37YNvDlVxm5X0ykdbANn84e0z2IdxgmOYjs5aqGk+4YBsAV7
Df1R8NHa/W30uaL6jhzNnegZGGyjzlsM1ZNYWrNY2Qq2rc86bMbHdAT6s0cNOqu8FscS8UqfehMY
ZhZYLSqPqEI5Wd1bi/Rfn6ANPEcWMsTI3tQv/jRXE1LmmBx4wZirOHoP2Hu5wdi2t3XWYFybZNgK
zYmCbkYSK4BncbiFLyBiiuhf9e2Am1AR4VDvSnhjYLtEV9yErg3s1U5FERbOiFbxZxG/vM5GeV66
x10UVowcZ9FoI0QwPcpTgmd9YIXj4lorfp4kIJu7SIYMzfrP+s8BpwdiDxn+1CgHtu2AtUIa1Y5c
Rsvk4ssGSBr9ZhWGWVC/4C0p/CjFQngJ09zAk8t/4OaItMRoxk5NPXKnq/1/sXdmu3Xr2Lp+l7o+
Kkii2gPsG2m27ts4zo2QOI56ieopPf3+lNrAiWcMG2tfH1QVsFBBFqdEihwcf4c/fTcly+3gVSwv
Qi+9OrD02rmo2qXaoaDKp41Z1oM4kHnYPBrttFS8dLsjwBmT1bsBeS4BzRj17i3bVctO0yffD7LE
42JNJYKJiABAvW9zoyWe3ZjlxSIyP99OdZLNWwpJaFSqgjq3mdIBxaOhFwp/fDNygl6P5zUIbI41
sPx6WbCFIZ+0y0T2wErLbvJYq7uQ420YAjnWNKJqrpbf8zaLqo3oWFVE1xjGN1VPrh+0+I/fQPK2
jXDu9MwJDXdK2ZpiOzmHwDmS65gWSbyx8jVZSxlegg86/DTYxF5DApWf5PZjYpq92OjS0L52kSlf
OmJZEWnoGGlacTk04WTjfY61aonhy8D5uUqz8D93vchNWAnrAdg45nzdKzNL9xrXSbWBfJkfGnxj
q/vCWSaMcMzUYpmMPVItE2a4sx+dFr6ugd26s81qYuTvnanEAYcgQoxR3GpoMHdYWuOxdlMOY20S
UgQxwRzborLNcYfTdzUFC/SYbtMR3YgUW1eLzjWceHeIpGokH0OiQcmxlidb2iwi+4zvdZ7OFQD5
k0mw2YvgdHMhCNvuDzfNfeyilLPc44uChYefje2TRcY1qUgNJD10Skpp8ClF+apjIGDyScRZu/OZ
TS0sbMRNOQ7tJUi73b6kPIVLRG9WkAjRlXT5hnm2i23uN1pO9EzWNYES4/Iwp6ksoJ+mOHWMid4s
m06ULRa0yaBLlKVVifsj4N7Xoh8nsYob83ijzVNMQqw7Ou6Wc9/E7Wfo+KGRQawBALcobmQylmY4
KpKJ+kWTzkZhstIjQ2yIuxrpWp1PWPQ7ZyRFcoSZXtY4l+QUDjX5HuRs7JIlcXgAL23EoY2TKLqu
VV5WW3OqXIxKIjbiUEjiyAOXYAU+oV6YZ6uv+p1jzO7LUvgCK97MRAqhU7zku4lMFoziK8PtHkun
FPODKJ1x3noiZk0NRuf9KoUff2FnF3qoE/gF0ShV411H/4XSrSceHIQ3EuMmQ2Mm8IJJjAurI/cj
nMokzklsZmsh4d7jwM1jxR5Xpr35y4obXBFF7OcYsXGo4U4mC2PnG0vXBqk/ogGP4660trkCqw59
J6l/dgWtJcK8NdM4t3qcP0OlYEsGzZJYP6RNQkpg5Ox0N3qv608AIpW78wnXRdqU16U4ryHKZAd8
PaphJznlMbMZO6FfCqzKxsCLtcG6SCpRLgf4iLr5yR3qt0fAHwXP7/qMxqQgFVwHsz5FSYfZ7Svi
Lq3jzPK5ZHcrXaA8UnkD2VgIePOGjizRLE3v89lAvaTyqPHhqqbpoetpZ2wsJak1Krrxc5DCujC2
yDu8y1mmsb/B6dIyyIko3B+t5jnVrsx8dV3NUpYEJPucYh/Xm2t99tfjrGiPD/oMdfikIvZVltZV
U1vH3o4GHHNbCMz9JHYfj3JyHfv90gBgKb3h3Lk0N99WiXbl24nVSOeoF5QI1oRftEtW/dHzp8+A
9HeG4j5mA19zk0YjdXJrh9I5uSqNnWM0AXuQUSBoVHaeR3WPcf4/fy76QybJABivQLldi/k/rmJj
MxqNzEvnyO3ZDLMBKyVtbtksbLQE//gV/ofATx8alu8pajTrYLlz3TtHz8RHYrKUvilsFBxsL8kn
zdd3riAISmm/s8xpeZ8y6GQjWhOffusImzx/XDDgORipqSEG1uJkp61qgo+f7aRRsC4P2xSQBhHr
8d9Tp0eOwdyFL20fVTF/pXja9nn3SIzhRddnvybFncyf08+kTu8PisHLagoCg+qk5zK1vldAy7OP
ke4l583SjdukF/42QzewHWKN2jbV8WcbIuszTtM7H53NIqUjgn4P9ttJ39RfjI6sWWkfSTUkG7Pv
2n1hu8snn/bfX8LavcTFEh44bZi/PL9HDeeVilSlKlqrHbfRn9duDJma/mff998PhJqFyyolAeQ6
JvHtd4BEp8qJTlaQGrk0Wahjd14/Pn28St55HhwY6cW6eKDRjjPfDjIvhMSZndUf+1wim5K+SRdT
+tddL5pPqJCnQDgrEqkhAC00BkA2hnw7VkQej5ylNxzHrE/Oorg2zipCp7+1da+dqU5TN2StuKHp
jvXW82P/UFg+GdJlPhx75fQHoD/7H38kvFsPCi+UDuSXp63iGP7baMxReywdIj1KoRlfK0cbLqVd
mAQIukRHOn1xXuSe/Y8XEogUfX5CEvgB4hRAjo0qFv0sxyOFpQqWuRnOKJKw3lh0uf94jv9eSHB2
GeQ3uggN9WRDlVVt54Y3WEddmdT9UBTQosWf7aWnemqm16I3bbOVgsIDAp18gJ3fR7ls+Pb9AmJM
HMs0dBytD2iPqh1tLvNIw97DYMA1X5x2jLZ+1LfY9w71me4PeTgZKLe4uBtBphJtk9hT+qgmgd8j
gcI7W3TRfpGGDMhbbkLNsbWtoSNn/OfzggO0CbWdti68jZOnoBmdJrpIrWPXOvqjNAauon2GsKFa
lakfT8y64P+oE1YK/UpgYm8G/EWoefLxGaLBAUCNDTRMpw5tLzbum66nfgfl3lukGddBUkzTJw7K
J8uBniP0GvB0AHUkFc4pT0whyrMrzc8OnH3udgAND20/+szU+J1RfisE2L7AXHGOfPuxu3aiVG66
xMdWkwHnmVvVAXKIWX3yDk/bj7+XHWxCdIZkctBCPSmDpqboXD+zxTGBqJ/u7SbSu3BphdmfReZI
Clk6rKpbNyqCSJDOI7jjGKG1kFgaVO44ZOFMc5IGK8fzLxAiDEE/nuWTN7H+QBr1K15IM5vL7cks
q9jLsoXWwdEasByUAo/Raraqwz8fxVuFe8wqBMtT3rcs6VJ66/GXJ11MbHMkEOQOn3EM/34W28LE
nPMdTGVlprydVZxlvRaSsDi2o/cNBgEIb1UJiCAfP8zfpxKlH5p4WMN0buGgvB1maX1jdJZYHOus
0x+4v2BeKe30QOanuf14qPeeCPCY/5CSANvkZHO0tDVVEZLbEX7AeLTJsd9BVvrM3u+9B7KhCyNP
RSTt/d47/6hpWzkSo1aOJlnFpX1FdKW6sWe8RCAtDZ9QPNZ388emwnKD00XdDGkPOIPh3r67PjXL
afYjA4bOlHib1lujypVQB8tKiO+V0SzpH8kGL8Ou6j9Z6+88JwIV1jr8eaqw09odnk5vJjU3H1wN
motqxIAO6f985gwYa308ce8NtZKxuTLS9PiroNbzzkLoYvGcC+00YbTk1SUW7c68Nv75Glmtwhlt
/R/A5dtX6jbm1C4yNo9Q0DOCVdsYv+P4f7FGcLxFqs/XhSnE6b5cRI0lImWJY1wNxY6Hi0I16iPe
8/iCf/zu3ln0DIUBOMUHFINTrNfUBs8dKNeOs1nRvnQ9bFjrSO0+HuWdGeJ0gS1LlxJ0S5y8NquM
ZetXBYsejcMV3aiFJCI53LGXf4YXnpyk66JnqN/JDiu4fHq7qhJfpV3em8fBIeA5pWFMsJxuT+Ko
nDI+kNKmHlPiGvVPFuG742LNAK+TeYMU/HZl6MWSgwy15rGSyXNLdzwg2W7vK/+HZc1toI/ew//i
na62Xeu+yA3rZEBlW4NPfpvJYeIDZPkpMBVcdmJW8n8+EqtxvUut6x7Tg7ePNk5D0WVFKpD3DsZt
Y/uYk5DNfE1X8B/Ss3wu+yhaQRChDLm+/Vsh/sfu6E6RByuFE9KcYgWpeOkuO3/5nzC5F/V/49f6
5j9b4J9qvb/mah0Foi/fFuPAwHr7QF6rNf1csOhJ5lGEcMyNvOld4rJsqyKrtQDssLmNJ8Xzx1N2
qkKg1uIjoPm+Xv65Eusnb9IwC7dEQV8f+3F08YaHM/7g2dX4qFmS4NPc7jzaraORHXrdjp1NqeN/
de4lY0zjsmrRDXz8g9Y18uaEoAGBShKlDNcOOkcn32XNJqf7y1CRzlQsYU1M98OkhP4JW2B9naej
QFpBCgpLBAxznY4/JlVTke3E81TjAU+erEZr8zCrOtoZcfZYZEr/ZLN556E4BtCkrtl17AUnVZY3
E8prW0t57PsEhaQUw65oos+sVf9aQ1A0KeRgJFi0AYR4O5UfTwPeSX+d1bQ7qaSwv1y5V5ybb9+R
55RGFg1RcmhgDH7pohKUJNH14XUY8+aVZjpx1o3vIGkEKen6oLT8sQtLAIGbLp60rxOVzeOEGvSX
rRyDXO1M5S3O4JOKthxVbrdPhGZvZFXhFpFUloE/hj2CA8nEGPD8WXRx2c31TDRyWnV3/ghQFTZT
kVThEuk4n+lNJc9E7aASk9KitY99HanIRZq0/HWF8h+fwpwevB8npb6PnbomO3hpzIjoFzV/Vy7G
XmHaaZm+rashasKWzEiAStDH77KXc4RrwxKJrW9YI9Z3ZQLrwdci46eN51K+xfxCfokLpC1hlgHx
k/tZiK91P+3HNJ31oGpF7+3SwsMDYppm+05CwCxChFU99hi5bsNHMLQCOws80qZMLPOdguUBF9Pz
yHEZ5iLOA3OIATBG1xrvEdV6CT4ILsZ7MA5LEc5QDo+LRcdiT4xqclcNUBY2FHrJlXLSutgWU0ct
ZQJivJSE2gX56PHHA3KYOO+I3IuKCGFjT2M6XPK5uV8M1MJBkkocVoHtXSDqoRGXjavhP2/A7WsC
PWvlfddVSHg00hyelqTub+1Es9ytRhApBOh4JvVaWo78WcfWcptEGMbhmZoORAW6CtyktSsccOm4
QK8AfKQ3vsxLEQX9SDS8lhjTSJqv5Ye9HRch4asK//YljTfZwI/eeJT4Ldcl2332Y5cIhBGVj8Jy
oxwx42/hEmwoLYoLLZ8xIJQycu+Vq5mPQnq0aPKuH55I0ZizrddP5nNuZcVr1MN02HSpHX+LLVU4
gPvZ1PGOIocFOrraqnio+bUjYmPGZsfMSFPu3SMyNkPjtSb5l3hcDHIkJm54kNQ8awvVY7zmptKz
Jh2WdCj7jOoTUXD9k6x2TBQzPc2YBG56BxwsvBdbLMN5YkIE2SgxLFhPc53yQzPxrYmkE5Kzg6kw
hnLvtF6hglwSQgAmrMW0JXydqF1lNTNGo1lr/uAardJtC+rc8ZfItwzT2RgNIDzZnPXRQtr3TN7b
uRJtbYa1Ibzv3tI1t70PElOPRTrRzFC5TcMDnfK2m6GfbypRJU967C8XBPaCfSRa3N/OTtI8wSeA
xTgVKWSNeBgUv6hSmDXGizG/utniJ+ezrDsL7DzOj4BiI74+dIaA1Uah/BBTjxiXDN1+ISfTA3Q0
9emXUSclzlQ94BwocoKbREmEMKw8Tqyvmu8vP8wsan5WXdrepmY2Ppac43g6aln1nNd5f6kaZM+B
nzakncTk2j75aMKdTTJCOAoLjexuXFmT7NXN49ja15Zemuf4ji9PcZFoKdiSBcmkVhVMiLj3vZcS
x85y6yzSOzo1MPFhwSL7JSW4mIiCRtV5IGjP3JAaqX5OlQDqh1XUvAx5Txcvmaw8sIy0uaore8m3
lmj16xljl2QLKLrc22mD76xuAidtjak1ioDI6upnh7YhCV1by+XenmJw56qHJBRKh7YjxLC2DPR2
SuxA6+AnkejioVWsY6cVG6svXX55NPeka474JmL61EmgxCGtzIBUNRe4D7mn4p9n79pkRbfsn3bX
hgAo/QI1xZqv58qoD2Lx+2KVqBf2RqGRvQXcNRIEfE1q4x3N85zHbuq9mLXOWQA8RzthtrwSG3W9
YKWYduOW2zEemnJLunl99KeZFLlcyxvjUDsWT7EsTfIzFgisAytClRsaNjVHSLe+kaFXJgiqTVGZ
X0zZ8C+Petu7tf3aYgsf2njNNYn4vpOkIrRaNGzVdqOS77jF6y+Tl0szWPw0viSE1SYYT9PWudGm
eeWxWZ3YNEvsq7DuuiYChM2IYJEwOM0vscw7di9rcZ6aCYLCAVim0QNfH50nzePTCHx6SODPi1f9
arsiUlubIy2BJdTa6W5eDJgJINnVs4d867wpMbTd4J5LMUDAet5h6+gsJF4YsqgObd3WL4Xppiw9
nCSe66kqcCkdOiiFmeH39t4tC8MOYHcsV5kzu9/nsa3T/agMC0Nqf0g3o72ATCbA3k5QZVr3vYVy
QuRnZ9s4ldratwzpYBqo2HYOTgxZLJynLHvtSS5noxmSuNpYet64B5g58asa0uar6pbKxpFYywDx
MFEQRBrWQKF5XrRaOOskOcMo4CF6CGvxhsalQdJ9Y2rj+egqm4MjGTv5UDSJYx7otwptY0mtHDfd
zA8MTczIitCq2tbda2pE6gsnZIF451nNNX2zwkCF7xD/FWMyqh/X5JUiDQmZz80jtx9sqR238URI
evegPziTkY4H4h7zfJNbsfdTGbB5g5T8+YgcW0FY+9hr2lNWZp3Y68WI3QEGnjldWw8PddZSHd2l
NvSFWfXuqzVW6jWy4xhKD2kEWDgVbkeoDKBwFCyQdgg/Yb6IxYJZ+ERTw7w1pau+8iPmrwgn5rvc
avJfEAr813EqWGg9QP05vpj8EK326u3gKBKNhiJ51iBM/DImjzTavlsx5SlNNXejqSx6naIuf8xr
Yd/CXvRul0HFVDdZrWM8Ka3p4A4tNAvakHQa/BZvi83qsg+glQiiCmFcQrbrtVb3yHOxxbemGub0
Eqfv9p5dSne39egM8JIkQO2W3Jk+33TjsPzEI27o9vClxxrlf1v5QdlVsHEiK2+i/eAQGxJmUyKH
ndH4lbO35ty84hOOJpK8jSzbAvrOP/HvdpL9ZCA/CRd0NY96H2fYY3gLqYaZ5cqbxi7Sb1kU8ysL
Q0QQ9Qg7awMJ8DIgF55S4rY4/L9oPjTAjadovDlD7lehigk8RrkBhYdYtqG4y7pyuiChcnhpe8iA
PMbsp8FUtrzPNu1KFQpfKZyPSy/SOecxz50mcxFhNFVdRh24fi0AeZSKFW1iUgLTDs8pr+ji26ax
R+gleK3eeKz9hHBYjANI3SMbjOs0HLMNJSF+cuYg/HEzu0PGMupWVs/KvrnvpylHRuQQDRLAIkp/
DVwZ9COl63TuNUmjDt7YvegqfkkzK04DihTufgNBZPuOgvOhKx3cbiMb0s6aK19f5SKFm8gycy8b
24p5SZmZuht6b/qwsbzeaUKEpCIKF0OlV3hFCBqIw7DE/B5XDqFlNtH0Be1j8k1vC/1y0bP6x6hp
45VG2frTIAHWOIwKa4lNUUMRCuvCUBj/zwvp0A6fLdHxhsaspmVZtBuRYTd86AqT3+760vrpRIv5
EMMVb3eNJcezLJudq5Fzbt66S+NdqWgw4DHm2RwHsF176nuYOtFuSJOhhAOS+V8Xg2T6szavmS3h
cYJuxkHDl50+lDGd+wtes5vW7NhkJy3Rfs7xFIe+S9PXrstCnDVcfMdNk1VyetSceLkXQ9zD0LBM
wrkSY7E8zEUdio68d9FLxh1m150wmUO8tLrrVBfjS0RSM8au0u/Ad5ZeXlo9YeahNTauE/aNDVlz
IKywDlXTUuv1WSbhYmZW1mxlkS0eFA8/OSgjyi6gLpoQ/1JYy2Hp6tlLbpvaswWhipKXuo5VSQKZ
cT9UvhsWs3muFf1zI6ZDk80YMxCDHMRSbeJZY7knURfYbnsj7WVnW97WgW4/99puRuH0GDUC3fky
zAkGJ03LmdwU03dEKZetPw3P+dC22wRuLUUg/1R0/r1NJXCd6Zn5DEWVJLUlBvfdDVnt3WoQlIK6
ib0rnALsbTt229ytN0ve34qJIxAiqg1VasyMLd0KGGtZcyYn9z61CmeDtf5u8jEOLyO+uRAmOJco
zb6A+HOmWpz1qx4icFReCRelcxuRe2ZDyrWghofGlPpB5FrXZtdAAs2d8ZsRmcvWJbDlodQSlyub
O51VaavfZHjg3hiDS165Z6Zns1+fZW7fbbXUcm8GbRjINxR1kLal/+RZ8KFk9CBoBGzSJloufD/K
72ZS2jd68x3v7rRX0+1kOlcZJLBmSQ8j++OqNwcDxQVF/z6xJdrxcD0t+ffIhBQ6jdgJDARSOFro
Nu0WImLgJc4R/9HDUE7XrrtsMOW70+NLOKSbLIt/xNwS8/yoG0ODmnN6KDB8HZdCQogaCVt3H1rK
RM3Eyi7HIxWbhIn+eDxXYSJEAFODlvImc9KvC7HpBOVwUyGRSyvinQavIeD6sUnUsi2SC5J0/U0v
0moLPEqUuo9GVTIF9EZHagHV33iuoitpxO5uJuNLLFV+romy2/aG/OnOXC00wKMLF/+bJ058vgQI
2XjvGpnk3uwYyby3C7VZHAfzp6g/VMmysTjTSHXlEGiKmyyXP1qRb71oIBVv7K2btLEvymT+mRYl
2RoaUXEO0q693zd3pRenD7pMzfNx6PQfQ4NjOyQ5b+MsSR/mhBlWyqi3qev1oT3Ztw5Sp02poS7J
irvEEdp5m8kqFKV4NihYwwRmdiDrug24BFwiLu+u9ab1X1y3/i5o5m0Mp7C3C3fy0G6LS/wl9x7n
LOH2yxwMbfpt9UM9jxtVhqXXHhy9vjdFdjezM0BWnAKFyzpWQj9mM30QzZfSaH56w7LrhXEmPR1K
Z7/xZwzoU+8Oeue+0ONH3VsiaHzoIEaHWwy7go/Bx0ZqPuEX/JGEFyCDfva+5Yl4JpvkW1KIJ0HX
Ex/iNR3cSWJ8AQbuj5AyH2eFHA9g2C7lo2nFL24n49c42xVsvaaTc37l0aaYcPlfiuoWYBHqe/01
1uR8BV1b3VtV4p4buV0FTmeEfL/73HFpTRMINNrdsTUkZVzZzUE0yuZO1NCSTbfsz6RbHdigYSAU
ub6EdmxpXBi9V6507C+2ucHGGLP+rN/ZFD6BJXEe7+WuTvpvWerLcCXN2dwcowsq5fqnlTr+zzHy
snu+fBKRdNiqqP6+RlzBd8oXl4WI73MT4yON+NuryKnXJNol14uQ5ug2zSD/U+afK829UqYVCqiE
yq2/VVZHfkZSNuR3essNx9pOlN6VlU6HlpJ+gLSXdrEK7Koyj26imo3vKeOX8peUyE0fxUuzS6bp
mrXyY67JvKEP0mgPMi6o/FvrEbfm61iLXLhTUun8OHluqaPKrIjTUgdgGIzBOTNELc586xvrfNlA
mxdViNhw5KSmjYN64rYpsjIPSLkl/c3vjTOz6Rx/I9PMDyNPQI5qsEKIyngeN34phr1f1LEAg8ka
tTNxes3KtnI5aQyfCljv6bfo9BxCqxjojsUjJdSOo7Y4uhjjOWHTaLp+9CL2YKyukuzO11VRXupd
Zmr3VtGiEgugwjr6M9ta54ZG6wrt2BYktVwnRdM/1VBxeaFKds4V7cJM201lZXYPc5XU9EcW2RwH
OhjFFsEQiuI6gv2/B56L4eLyf9SoSN1kemkBT5AVdDoLs/BtONaVlJjIyajwqseJmWh/CE/OggMW
z1FrmNIflilnbcdfZyOnXRbtuH+VeKHnEDO2SdbBG/eqcYKjOagp2XeJkNUuz9v6FXksJpDwpMwD
XB6DLgoc+9dqcjjy+h4bh/1Yyf6LiYX+D78S6ZOossENsmac6L7Qnf66xJN7xzGAXmIarfo7fRVT
YKO/KBI1ae8/9DrEfXJSmni84EVJzguMWa3QsuzqZkoEcwatypqPhYm8aqMPdRZf0wyNCva2vL1P
Eq/H1yRJttz8p+Jodv7A/bapMSBTtEvHEBO5fNqZ7D0vkds1/KsXpSHuMBTBBJbs5L05lenV4JAK
EOuSTazM1FVDO2Pn67J5NhEyyYM1IXbYJZ0GPRxWP319rafODMaFLzAU9ryctwl8KFq7yzjd1EOS
vsDERlEyp3rOLdMzko4TP+0odoeheta6mKp9sdZvYF48+ZV5dPBY7gcf2YFIRxiyi2h+uG2kC/RJ
npszNSU1rN8UOu3kToMXC9hA24n1zymZG4P8wpFQvLpzCme4JU7L3xqFmV8uLiZ/xNAXonu1VOvQ
OLOFFiYmEhaUcoN6Kfo8MYJ8LmilxAQEEKIaEdiUtZUcOL8qnxPcb6OHoi2mZ2Ouomhjjo75s7Ro
U4RZJOYmnOtiKjdFhffuIdV7b0KjU+R33eJexrRcv2dDNQ3XgviJM0LXIsU56c3sXJ2b06dOaaWy
+6UpDelIaK89wfLPIp/FhZEIpW11pVOfeW0ujW0rI6dDD+Esd2k5a/djm/plOEyWpMNuYBoSSDc1
npxhce/9qGqqnWkU420RwX0Oyszons3EkY+yXcp7O3LSPqBPT3Em+liumULLyqqMCiQWOgquPdlS
U/EJrPI3zuFZEKVXoZ0JrnIK3eJnZHdNHvVHS2kR9qvVcL1YTvfJKH9jVtyK4OnhlYBEkQiSt0DH
/ynSmUR1vdWPsyaNcU/pjg9wVn9toS6QjJsbGN060cGUvriH61ecTXTidqKyo09wnb9AZLjAsIcE
GBrMNXC0txBJVnk1lXEBRbdNcicYM0XTsNLkdLHYyWdWz39jVti6r/7CUCF90zuFkVVSGHmO+95R
0s7b91zjHieOkO3s2Hz50nYePoGAVun2W5CM2WQy4cytxp6nfFljYH1xnR2OXu5H3YvRWc53DPOg
v1Wy6GlDDgY5fmVqzTSGx8ye9j5fThDX2CXuP/4tfy0s8Cw8+lY+Gu6aAK5vX/TQTKPbEJJ4NEdL
Mozq9rVZfeb2/c4oZNrQESbzxQNIW2fgD1TQaMm2mW0y5uXcjXu/yosLvwKW+vhZ/oLp4PNAgeKK
h32VgxXH21EmYqZElkbLMWoc48rl2ndoHDE+OtCJuG7Fw06QfhV+POg7KxUlIoRdbALxzTk1voDY
hTN75S7HLiWSmtgO5IoGhh9QR5ZPPor33iI8LFIXYYqs3KW3z5enWtuKwVuOyiyXV6OX4ir2rO6T
FfHeW8TsFYM3Pr2VV/Z2FC+iWdYu+nJ0rFxco6kk5rgYCbYZ+rbelYKrpE7S5Cev8Tcd9c03wQOt
DiLw+UgmAzx+O6ydNHOrtc5yBLFKMFKMZipMp8/Nn3RjJ25QmGAMK5ylHm0xzU8zXVNnvRb5Oa2z
TiggiWkto/XcujDbWKOZ2+hglJ2xyq4+nvR33hEEGsgYOEJyXThlSSjPbXVfTfDBJzpe1pqxQMTw
pl00sqNSBYFTQoH9eMy/dilA7tUVDe4o06+fCj/SAiVgDSp8TEDYOsIEN6XIwOWS7GsF/PvxYO89
IIXSat3MDuV4J0ut8ZoppeLSj5WYMbir4xFHtkZL++3kJvpdhfLuYZlT4/vHw77zMUHix74SFTQ2
AKeszsTyFWpil85dX+TnkQ17oiq5HdQEK33yOt8ZCqILjnMY96zUxvUN/LElOXMBabMx1dHyq3bb
+CO6aBG7w7GsqvwTLsh7Y/HNEtmEwBu+y/rnf4zlYVfuIfRdjn5vyWfTngFSBc2koChm/xOe7zvL
BANgfH4g+GO0dJrjSQ2fWJ09sAnWjhNz0S7wz/XK/CxmOj2KONp4H0/aO9sSEmp8GTnQVmvZk223
45hW+roD5lFNZpBFhiNorrj7eJT3NgjssqBSmux88EtO2KGjVkMzN3gwQnTbl4XVe41KCqi9T2rz
SXNG/bJMkQnDiK1ufQ7Tc8Bd57sqYSEGpkjVRRSlajukEWQKWobxHtx5/mSm33sX+N5R/aPCgf5y
8iO7tKpla2nL0YKYtukWUjX7oR8+WbvvjbIa6/ISVprsqTXMFM++Glt/PkaLZ+7LFJSkMeLPuMXv
rVryQ9l0eBxM4U643Elp9NEYtctxdomwNUtr2s0gMlz7IZf8ntz/b7r/L9I1/ljnf5nuPy4/XnM4
PN+rP233f/+l/9juu+LfJqGxWIzZzkrxXd3wpteu/69/2fa/0QGuwapUPfjCOHx3/2O7b9n/Xu1R
YZQiOoUev+p7unrok//6l3D/ja3emuLmwGPSoVr/E9f9t8cEIhYkDD40prWO5Rf6J4d23yUOTppF
cigjmkqZ1jd7pTXTPnbnfFt1pvkwxeIzqvO67v5fpbAOCg+S+pkBvdX568QYSfSj74JtpQdnKB3a
PaNvNCSLOnQUayNH0lD4RnGZCxPYRiuSjutDUqjPbNDfkrj+8ytMgd38eiuj+jv9FZOamrqAqNAk
5TGtRRCZbOjxYgKaOeW30lweuGK9/LE4bv7zkH+SGVda219PT20EuZZiHSI+t5a3ZwkBrbh42l29
1+x+esQR4IKUSDHfjbaFTUQZCXXr9ENUnEdOa/9Ma9lZm2auAZgxRQBYyxTZmrTgrW9jK82nOHPl
dEizRTiPZMBk9tYX9iDp29pVe0jszCzu7dwZzAtC43CkbBYk/rKsrjCqGdI9LL+4DrTBuQEhvUKA
LmLk3SiONrVp19N5lOZ9qM2DeKosXYa2nDE6MAq/3TB3Tcbp7osihAjjTQGpNJbcVHUGmQP4NTZC
h27Eo+Mn1WuONBSegWaFceccF8ezj9Uwxa/YgWEYUorioE25vcmw40VWk99If7jxp+Tptyk3Thva
7awEIadu1N8TR9wc6SzJax1jCRJYK/2/2Tuv5citrEu/ysRcDzrgTcTEXMCkQTKTZJJVNDcIloN3
BzhwTz9fav6/JVVLqheYi75QdKlEZsLss/Za3/pRKdCM16l5ciFQPKUm7apJp4+BzgYhnBL+IwXc
492Ger93cALthmW7t/ttxhehyDetF1/6JHlVKsOK5hol2iMeHioO7gn4Eg5eGOVHNZcsyFJXGdjr
6DWJftttYsuo7C+o0XFa517YY/cK8H803zuX5Zk7US5ujhjCr1NqvtROQd2LYpzY/ctiNys4XyMs
OCAkmtzOD7QUUXyAXtTem06KxFKTMtLAAX3f+m4cjjMGR3YtmE7LkDaztHqQiFvAXvBQ3xdysn60
zJgEuKq+LE784fl+NkbADQlQdb6U1TZfl2x1DQQqIlOx58gZXL1VCyxlNFGCg2gbxXwTCwdq0vey
7q8QRGbxBK1CXQ5VOaVfUAmH6dz3DsM6aWY9tktzzQPGsGmMRm40Fyjvyjp5W7CNH6xGd87KgpAX
wPBY5CmV3vhMCEVeM7Ltqa8pmwUSJpEZ9c9IMlFGyBg5T8/rjJ+zAKjjZHlr+R3d8Ve9ZItxcFoa
Jo/LRIfdrhS99tVbHPmp2ppV3aWsO3DFtIKUfTdPlhpok6zmNGqLXmvOSa/Z9+bsApjzDTP3SLph
oLHYqpXr9IXreHYQ9EWKFb1RpwGeKBYlhhLquKOVdee1ZAa0Qt0umncMuWoRLEVXKVGidMVtkZGt
V2kno3KsWFd2z9OortWpW1bIknVVCgfn5dgATJpS3Q0cwUExmAZlNRFrMzLuQJtbiDbSHtpY55d9
nj0Fc8EoFaEHdc1DJaxMm1CDWeTa7LeGV/ZPeVqkNMJ1wgB6Y0P8QfszCaTVlSvjEZyPelRHo+b3
qlLl3uE0YPIDDNREMufRouiy2xyjSXdH8Aauba7o2pk93LHJ8z4tNhH8p2XzvCqEke0+9w2r8RFV
9IlM79JfigacHtaUHhRPm+WsNmb6A8o3buixiNJSt9KXyegnsctXos2UDGYuu5zSaM5Fgwc0SAuI
5Dzki8F+kh2b8q+lrq5qpNYrbRu8HQ0RmZUu6xP7e7rQdWcx/dRpkB/luulVaNckj0BD6evXfIZy
dhLMcFVQ96wT2Lcb+FpZlBFG1zJv28FCm0/G0GRXFrCztVNst5tD7BO3vGInGqgScKSgAiWG4JPM
wVuNYpWf1sISblQXunwamtIdfSvpKk5Yo1GyBdywRp24aY3kbs7Z1UYWBSJXcwFxEyg9jcCYwhev
vehLjQrKe2OOodRuqPb6Kr57ak2PdS8y7T7pLYvKYMxnLP94AH1VJ1OWOGft7nklxlV/6zg+XKxy
6tUA+JkY/NE2Zici6jB96EshqLMtmpuxzU1bEOMGO5cS59Z6KNlCbNTXl70dLKtTf3WMyntsNYfq
bFuFoBN0DRYukBzLR1WJbsSjUd3Irjne2wnHuI+KojwjBOkPCpgmzslmlp1Kt66xdWFFxYlgrQ4i
b57bYbvMw4FbyOt8WEKeHU9DaYm9SItFPmKQWtqzhli/nUWSsIA08QnlhwEs/Bzo9pDfOysmr73S
Oy3m6FXJywAwPe6YdSxM81KKjpAnq/L1Af9ud69A6u/9tkPQOZJy8m72OhspXl+4cMJsHviolVY3
2r3MJY2Go4XeEPHmTe6zQhWAn1qRPowUiGxRaxJJxCA6v/PcTO/1qmpzH+NHFVu1igFZjMOr2W5H
1p6kY9qU9xeOl7F57dwSYwwbqv5kT4JucGhd7XORGiwaBrtQd60c9LfG8fqPHt5qFY6V1mvR5oBM
3qdSc6+j7AaWSzzaK0O9o9BQwPwiiPbiFfrSBLroFBaFbis/lU2qPLBPkIZPraX9IOek1LjCYUDu
ZyzZTdjbg2rusfIVegizAP+rscqKhZ61ygvv09vgg6rvnNiTOsmu71fFjOZUbby9WS5iCCccnxDG
1uqbVfGmCKtqq5u9xRMGdJbJKvooYF+Kk+o2QxYvncWu2x5xTrqlHrJ6VNxLr63L1etlLk4uan62
m6fRGHdEwKotxqLY7tvVhIhHulOIc1uBK4LaJNzkRMF3NRyHRceIwBfefpOLOt25hbIuBylmbESb
1lvsPa3Zg9ginY+uHLMuXDm1sbdmQ61iysiT79Kd1Pokaclzw6Gnf2hnC6n2u7LwUoBanjZ/h2ye
Fndsn6v0MNELIENdMsD6a6ZZ7Mf7lNSpKXAclvb8vZkwlE2DnL6OjnWfYXM+tdIVkY6P+t3DA6ev
2stoGpFnKWOsdg78F11W4eCJcVfaHTZkbYznpM4O2jhohd/35eLbToVjajAIPvkEpK3JR2Iu7rZq
wH4sabCZPUP+wPCcxOWc3dpBWvMwudsYN2NHyVoPfghIq3YxmnL8DhFahOvUJ58UryrfUs2eUjZ1
mnHq+kR3AkedyjsT4fzbbfcbK4a9xJ3X86YGKbTTvSJ/dzpL/VRY3XUWru5Ae16UXZ0wI8zadN28
4cJA2uz6rrpLDOOdor8iqsjjz3DuxHEqxyGU0sPWuKYslsxhBEcEbqvS17jHtXmQaQp8HRos4uS4
HjJ1zE84VIpIsZU6cDyliHJXqS6VW98zBnEOH8AgIa9esa8xAQwARuxbW63unXsPGlTilrFFgUqZ
pd1uXXsrdDGOypqCKNM6mXIpQ2nOr/AQk0ubz6PftEkXmDh+CTBgcDMW4Z3recWxR97nwOPhh/Ta
co+R6H0AR4MzLzkgRH1W+9rzbUQ82D/tfZlQ36ctWcyfSeJ1EN3XVC9fiSSrAbwpyhDW7IQmeBDZ
sBu8+pEBuQ0aRX1MQAqZnmId0npQifKZvKYyrYi3FSFaZ1UaYLG9ed3qaOSHCDCx2nGCexZTWfHQ
aYCxsrFVznyDCd4arbhmm1E2fq9bGY+rOTnD2UsOjTFjGK6GJVA009w1Qtvlc9c9MLgv2J6nuQ40
naWJ3ynWx6hlM70jjf1s6LP9UWxNdmFZ9m5hdngwsmq8k7iJo651qhh724Nu4C8ZrORZs9hBJlAR
fE53gbo6r+iMZ9onoKta2vjRaWaDB8PeZ/jh/NZqrdhgSR3muDq/TOW2B1FGaWn2pktbC+ciCW1K
GpVRoaw96V4JVN0oSo53lt3W7TtRGoGuj+dtKY5atuQv+N6vroKxaOqWY1JCYzBMrzx76jcsT2jI
lu3jijpABnjuBIWkHX8XyHQoWY5ZX2zUJ8g42guTy6r41czV11Dm+ToKSIkzFRNLpfpWl3R7u0kR
oYDF8Rqi5EJyma/jibAN1VZ6ZfhGhXRm0qF7gqD+uG7O1cgsua83HFM0hrtfrJmc8owovoOHf+Ia
lc90+t4h0N11TdLcZXDrcB6f4ffVkVd2lGyRaCFyYa3HYSztI1K7ERlTeq2UCVF/WtGt551KVxfv
47Kf2qBK59j0BDAC8wr6el/mU3MgeJueVKN3vq7EP15dwKTPqSFs5kavekWt1y+Zs1QdReaOecky
mQR5x/bOr23tsVIc/FbJogUyge1A7yv5AG2gEQgM/rfEyPPPdc4spaa5e0cIIQkVTy13yTZ/Bla4
RZ3XdbG1VXGrFlyhRiIfOyGdGIbeM1XtlM60vfO2aAY2G4EE0DmtEzWTM+6Seo0xCsPhq5Q8bkrd
OHRblkaOOlRBOyf4j9s1qz+2Tn1a+9l8lgavu9lFPEh4+odFZj8LR0uvQNMTnmL4CTedJGuijkvA
hp4yzDL5jCR56qmewONVOJbfNjMVXjZufn9dR/st1e3kvPEAPxluzeGrayrfyL38XOOB2inS2M98
NYE6t4vfZoYaOXRzwc3rwzJTBC/lVg2pTtPuNRRyQrtj4UOGS/a5V1IrIhEbg0QjX6StWxNDNsFU
WDfK9OF46fhYpJ1xb+c4k3hfJr5pKOnJhES5G5fixIEzD611UZ6TrWhIWcjG+uI4y+Otof7DtPis
OFxKaAYX3MhuH2DapUxP9vKo2WrccvMwkFfjcWErBw+tt14cvuYz0Z4iaAF8nTOlk3XQOO4ASi6t
d9qqyH3v2vDlrHR8borqDtwaFpSSFJrQSjPcqHSOtw3boJB2E9u1jb2vd19Eh2zhTygH94Yx2Yda
Xb1gtTgS1ErSUE2bv4z9Mv4YJOODXko1wpaAzygb5zsMQrpf9vmASGx/lTbPSsiFR2c0D41qgBgp
dkTEvMbvEFajxNu6mJ2lHlcNl+uwtOsWqk1fL6FDkx2u46kuvafMmhYMe0tHAuEBSoprDEclSbKC
46dqDPY1H6fUy6NuYaW17jmfiXUItVTYGBTEoJPPGnSnxCSCZW/AkJV4Vp/CiVvx/PhbkjM+R3Ol
47VwMSj2X1wvkRNmZKXClBwuOFnsCLXZ7tydaiAg8jIfWnwwu2JM1Xb9qs1a6j2YQ/9pxIQ9QbXM
6SaEzM+fcs8zmUPdjVRrEvLR6zRmUaIOQ7ZyTiI27bymC7Ez8VHKorGaw9I5gz3CeZECwLqWiyav
d53NVm/Zb5ulTcBRwQ7iWOulsU7bDpMVaMcYAueAPymkrEXdOihbt6DCLks84Z4Lfe5tqiyr9j0d
OviavanfqsmxiruVcHdbW2hhP2MIGsx0oAdEsKPWv/LSHQNczOKJVBqLmxYSeGTmyrpzTEz/JCVr
puj2R9tN3a6u+EwHB4pm00Ub7m5/ttt7IZWYTjecTUqyBWZvcoDdChMAfrvxgCl4YPAdvgGyZDu0
3AKSOQZB1erlQRgVvMRCm7QpkAaYYIKprzVszphbUezSrHQec5IB53kbODPKqji0s2oHdWpjUaYq
EZe4peCEG+2T2Ewisluvcj9hBg2WijfJaI+PUDnxlDvD0r1QJdRuAdic1PCHxYT23JGI8hdNKe69
Zi3fNCWBWJzYJWZwp+0j0Su2gX8uz5uQdQrXazpkRRUqKJYbyFkTRWLtM86/m+Xg2UJwZJbQvA4e
RuZleyvXU0yvq2O8ZDmrkpDSlww0n8skPVapb7qYh1Nnrj6pbeEQhRALDTWzHVbbelkGszyOUnzv
sSUWqz7g/Jx2Zo3nSK3ciJaR/mg0w4xhlfRVsrXbo7nNyaEdRHrfJGL8pGRqoIiKWaPaskvJqozh
Ym5/aMpKbnOY9eFOjJN2pyjKNc8NKpbwWIQDj6EdIdbzjF9tJzQjFJraxFVWVXvwiexjW1E5YS4t
pCwFNOlVxeF6cxsaQaoO61NvLPaHoqQ9TaKVcRwmIMzmnGr7GxsqHnL9pTO87qhJttHIsJ/sejuv
1kDcT266oBC6x7M98JqXm3GnbtOPsZFNAICXCLhj9hFxp+EIIOBQNNry2M6pG+Tc6vdZjsk1Lz19
39k4UCKlbe3l4BiGcpaDTMj+IWQ8JLMzZkHDVfGCRJNEhqb2B6Vu6iADqBIqheMGRKUTMuZ6cbSh
JaUEgNqHnpZY21SnCJNL/dji+mHgSZa4ShRN2eE3tUILB1eo4OPa5Qa9uax3KvBN1cj1rEzkjjLs
4Gc767qcWXtLYr0z3T2UrnmNsHo4+xnn8R2xVyWq08J66vRqI9Y5FPx+E2lmBuV5DDMxvQHr7j5v
+F/3VuG1KeYrpLvImstzqzjWQy2Zh4U39U8spoU/48UPvJymNWQNjfgcihwp+a7Ym5nFaYQY9K7W
iQLY/U544/hFqsBvZ8TaQyFbDgcK9mdrSeZA44j4jYSoONHD2IRStbL9qHIEMTUs53JMqp3ibTz8
y1W+cGK3StfPaDoCOboi62ah1jSDeihLzaZnZMnouEVMjhKnGy4rR+w7j5//GW2DiBon/PfRRpTE
srt8tsD70jYoR85IPfbxdMHpTOVCHyljthw0lOhp1kRMd8mSAPVMlc+YwDc+XaeNhkrpA4e+qf2w
9H2sJXUbjKYpP40Dh1+jzEnFbuJHOjAkoxY3FkZQeMVdal1XNRXBSPIYr5gjz0m7GaBu8FAVNqNE
MyfIemu6y02jiohYv7JwaP1y620fhLi5o9BYMsfxBnbzxNn37aTf1cO4HZLFdUOdmGQ4UhaJZVVd
djW553viQjYxkkrbI9R5n9c0zy+OsL7LJWkeSG5Wewd8zb3NrP21m8ZpVxmKuJDsWcjqDuQOmg6T
MOjhg86a5HFOxleUKDprlFB6THVgsmIzc1dfldMcJo1AehDN1Rqq5iilBaVdsxhgfEHwcMexJ+Hg
03F7Ny6u91HBNil6emmXvM9w8NYjv+z4Rm3McvRqN7tDI3XDqstgo1hl96DKpAy23rM2P+udcqfg
8vVuNpTAym5m1dLpcH5LYXwB4Kfsa6HdQmOtQUw19drhG1LU9rUsLTt2PUQVt+a1oK16FwzZIKME
QNp90SrTUamU8qIiXwFMn8fsGRkA8yGbhmDLgDoJIe9ABxElrufWH2vzkI+Ne8mz+SxY2wYUCR2c
TFmPI9H3hyLJs0Ozkjt3mTeKSLRulQXdppF6WGzbeVyTHkPjWvE4bdcp3y/9cKx5jvaL/oRs3QRJ
IT7JtHd2RD3Ht1lfLqtU5aGU/V40DTsI03pcVIoY/MzayAwjQQ3nTEu6L71OLsEviStQYIVTudzZ
jlfs+NfVdxSEYXpfZ2er9gwh3QGN3zn2aqKIQPFqUNNM69rp5pON7bZoUkp2Uk1/hXQcbg48Z6Lg
4Pprd/2Qlsc7S71tmSi6q6NktCMKIl4mXMGsSe4QQYaAteMNUFV0d6T6qgikI8XDg8UgvBotkuRS
Vep91jIG7xwvC3tLczji6L0WDBiFme7VL+Ssml3iEVNcjXrgXdwu8N2X5tKrqf6cYLql7zrh9FQY
wDTnXrEeExr/AlyEmt+jtPnLNOHU3pgFgor4/LF0uTGtjjibQQ/eU9PpHZfNpj221jJGg6PwAs7x
ce9JlVX8kOZYXGnXJBGY5jOn1rEYD+W0zWSuZ3pmFw2VtFLN9mFRqvZF4/3m66jJVEj1giFdZkZU
D1NKyoQeHCTm7Bn9BTgGM1wwK0ZyAiNOFrnO2heyFs6ZhZIX44nRr2ujWtebYkTlQWXFejH0MfQX
Cgjw6sqDQ+ZqX7me+TjxVntu+b1pUhVFeWBc7UKvY/1RzcVypSr+fbDx0tCn2S3BPExuBUP29rHU
YtXet5vDCiICDU4+PxGHldFa30knby9a6do+VH5tYGgU9dfVztm9Ta7L9cHx1N0kaxtSpgfO2ORt
0jY3YxKyyh1Z3z4ugErcAYtPXpKFRkXOTWqotir1WhDRp+dROu3eK4YiSJAwD1yL1B+QL+UxrZQJ
8rCzresQ1baxph9W3p7b1g0UWLQgG3KymCcMqWhMfsbriV+9NcwObF/ZSuoEFFnOL8CWl4JljZom
geCo/EMuI4ebgGka7c1V3fG0YOyA+2x0JSAfGnC1U50ok1/IXj2tnvBYPrBPs5sTFyI0a6mJ7mkF
034giZygBFnmLhXQeHc2QsplxfHybnS6zXYRwa3knNXr932pfmH15kyh7bbGjhCMfnF0yfivOgyH
PNaE8db3VfZ5VgSLAXYvug+yQxMhaakpTplpxqRV1GjslvG723gYv0oUxxD9cnsWJUSQubhp61gy
w9lU91TLPU0q9ujKVsEaZBeaDDlPeddOsrZMCi/MtuY5F867Jz42z+jO49wf3CzBoANYvwjHxTzx
bAxQtst4zBIfTCIrhQ0FmD3v3kUPRdkr4tkBU59WRFuoN/bt1OLMK0/8wj4ATyu0zexR6P26K9S1
3dkbeAl5A9bbt21OS7NG0TxYSsMOg+jjOmaXtGt3ctl4TMrFII+mX5eF/Vcv7IzT9RZkA5lveyje
as8DmmLzqsgt40apJ7s7JQcXzT+ts5MykdedvYr/n/95HTI3q+SjLgzfVLR9nuGLn5Wew3mezJFR
Zs4TmecUTu5yryopURSCt2DCppCCgNCcu0uuysuUwLPlhvzhNc0DsAw10JnmHxU2xWICh20V52qy
3HAFkDm7WdB3S3kQq+o8pDNlS5WcQpD5bxD+CXu491SXoFDal4TGhtBNnR/ElDtfEpW5lnmdPtar
eu5qPP6pmEEhII/MfNqd4ezrTm5Rj3M8dEl9xxWvpmhDJbuVjQjSRHZ+yiFPAJEpU2b3DKr9IrNz
Cl9i4UjFCqOZu9BI+mpXI/ulm7xDrc4xTKTG181Cei+Vc9kUj7WB+iIEE+zN8wjZm2BEmlK8oreC
ZVA9vPD5HEj/njRBdMvLuowISO+cBI+QPRNfwjuF7VOxLPnZncX8wo3g+R4V65U/TFyhmwk6ph9t
SkI8Ar7BkmkLtyKNW9zKq3HP+VUDYABIoOBZO3m63+kg/0On1NSLyWCD5qvBYqnbAjdFA49Uk8mH
0tV6dNMnIEZM79KUxo/b8yuQal1+TdjAiLgkh8Z5amMOe8iKTIznhMXYgrA42/NRmDMHu7nXbfPe
qUD0hKvIsyezVL2V4U7a9S3/y8MrHgC9pHfsiG5FKtak/gBqovn/a6zVJXelzA9ZxyD1puvNtKOs
auxe/9mJ8htZ8k8unFt9EaICyie7N4qA/uxDKUpAEK2aUTo0etljZVbjFVoDhyeV48QSLm6jOr6m
TXziuZRo0D0OAKpARi95a2Sr3+NVIN+cKFXl7BfTsuZrw2Z8IHeKjuGPaa4SbzKmpYimenY0zvNN
LnEiLD1h34a/ZDXRlaQx4Q5JE6FFHd/+f7Xy/H9j2v/E2f2Hb/w/jGkPH+Lj6/fqfxyH6gMSyh/d
ab/9m//PnaZp+r9wf/3WUWdrcE7/7U7TNO1fGn2TN6oYWXu6hv/tTtOwoOm8Y27V6Hi+yR38252m
Wf+6gbxhx+L/5TvH5Pl//vefUG/DT//8J7fUn+1ptB6Y7Kxxiv3kXlaSNG9LbJ6xJYpLQW2intRx
OaqXskVdXJzjZCivpdNcFotNiTAy39NTwuTpQUtsFlRG9/V2HFM64/CHz/Av/FsWn8cfvGu//0Q/
ucUWa9RRHNYhLjo1dpWeQ3XbkWj36gbkm9zRhuP6iaCcyFjHO5c+GL830RLqTX5jnvzcu6MeLOYW
Izp9mE7P80ZxnZC3h8U2x0FVbapnh4F1V40refkNug6z9FWnbvqqmfBpklqNK5m/mcaGtto+4ze4
cL9/Xjf2xfoi5kMDieFQC4W8rtuOUcHUzWth+265yTGt2xCc7YPats+E25/7Wl6cunT8jNpY1Kzi
1YCpEfSK9nUW6mdNLva+qVDULY75zGz8TaN9v4E7+OcP9Dd83++PoX9/oD9ndgg/AJnulyn2ioq6
k94NJOG2IM3cPPKYkkkohXaVhZKBPE+6u7Ur3trGObZpiaqzpOE0kHRhl0IlYXtAmfsOVMaveWrz
qAHw9DAWlhICo0h3LkaR48wuLRx1msF4jE8Rc90N9TDJsARrxVERAwq+mmdHazSf9R9EC+f4z7+q
/mc/7u+/6u2a+oN73F5Glq2KN8VrMj9UFe4UXpFAiM58yIdxalR/MqcqyKzEeUkMrl8Oqm9mXvHg
3Ghotsb+MNvFLu/Sp2Km2BlXonRHsNqMHvRBVa9Gq09sXY3mMVvTBw6AvyJe6zcf6F99Sz+9JMrW
m9ZCUftYJOlh3eZ9bcU5XAmSpyEu9r1qJldX7MqULjHHq94mW/1s4xj06iwsxRxyWqmCquTy1ZhU
w5mL1serc+cZoMCc9pou89M/f8o/2cx//5R/iihloDyt0slELKUMNITThjhkySJqnaTNZJp+FRaX
j9s+V0bxtAliMEmWqgdzsgPRdnc1twqJ5V9l0/7uS//J5mnf1GW0JBG7rHUkKUdLcmctvzCS/1TB
8vtve3OY/+Gagpxq0wwnRExx311f9SSgVwZem3oga9I9sHjNGGQYYHwcQ/tGcrWzXkn8Sq+fWDej
fqvZfZKOJ4nsyihe7o3bHsap8jdm9ydNHw4ow9//+bv5m8e5eru6/vDDOqSLFxysIl6aKjQxfdYC
HyuakEW+wXF+8Uj5qSz798/k5rz9w3+G2qohh6WH0NbOx5seZvc1n0+6x9jmm1obOqK7SHgUnrUG
//yb6bc30l/dID+9qZImHRqWC308e9uTubqnAqHA9zh5o3PbP+AzJiEoHOVTmUowc8WhsK3doitb
qIiRPqKcTSBQEY5cqfpa9Oz4BjF98dqZZ5kLggs86a9Kg/W/+xp+eofZ1qrYyep28ThPb11OA6IO
aID3lOR4YsIQy/sKS4X3SdeHHQLRErhm/SJ+216lVhfweolWdXytpRKydr2M2hzWXsLR0QpwZZ5m
pME+169sujZWKroaYo2Jhlr9RSPF3zyNGFv//AVv7tATjjH6eMsHuinNJhxIOmLyflY3/cVCpO51
Nu1mGUwp7pfO3kmn8REX7yHUnFfYWCRzH5VlQCOS17lVT/XgwKgrDkkNA9jAsvGL+/M3suh/Xhe4
zf/8ozaNUq114iFmDBzzFNZ0d/BxaBJjFX/x5s2O0pUJJVvk6k8znjH8ptfW7tR7S+PshHGToy5n
cRqmOO/WOqayhDVQk9RGRCPMcKDp7ZMyF5+Bwn2iF+/do1MLXbPayyH/UAcN156RG0G+qC3AqfXk
1pQosut7NppfpVm0v3472D8fIZK+xIhmah0aUxbYTc7ZP4lrG54XzY9wQ/HovfJ1nazN2JliPFF0
yrGyUX5xw//GRv+rD/mnRz7SsJA0WHZxiZE/YHcFDrRm6LHp7HroGCmgdIDbamqNxsn5S2mYX3GX
3qh4DsFxzxB78kq+6hLnqlYMV578hqGPvZt1qz4YcCxzSKQfrGNJ6XNuqcNuGx+7rjQPC2sW1tpY
bk91NZ3MW6MFpJA5bDIXC77be7sGzz3G0nIPhfJQJfoHOpHLaIYA1tfwKlkxDKGqbp82tzoaBCB9
Xkq0HfTqFTT1DMVIvFuwXfzeSh6sFduh0SqXqRk/lZXzkhnl28RD3AcGdFenmCLwRCzzjSeVmW+/
eLrdngx/9QH/9BLDYjG79qTLGEGMFsK0fx4mkzIEosa+xFbqL5k+7gwBPEiRo4Fu2OiRzUMx5E1c
7lxGEXQw84MDPuN5Z9ZsjamZpdQyFvNCRcfCIPzPP+tPcN7/fvpTw/rnO25qx7SfDDnFiZldxHR2
povRNWz1aT4UYLdMacXW7Ojh4kAUYC4A0QCiENnWY2AY0mq/4LJps+1H0Yj7cnnb0ursKO6+79Cw
3P7QLVCGwK0NjnkQm8GKJ+V3pTLaE4w4dih6oNDtOxrQoTZ0yhIdcWVVdmqNaW9PdbAmGsSix8q+
49mLVe+unr4turNLIX3mWRX98+eg/9139tPLNqEhg/3CJGILJNyeRXv1XDalE46EuI+aKxxUKvJm
LTWGQWu7AVcmQYfN20sWMB9ElNODWWy9j25ZRYPaO6HR02Or6VONXz4zD8MKOekXP+zt1fxXF9hP
r2x6jjUVe/oYQ3exYK3ScnjM7WI9J02WMCu793BkAEvcbkDVIJptAswJWNHcmTaWngEHw8AuI8sf
3LyQT3PtwtHbTHEGrAeLsGnHG1VLgYJcFpE9/GKesf/uwffTW39dUKwV/AnxYKljuJlYCEucWYdy
yLUdNNEtMrJuRP0oZlCf7RxONV3Q5BgxU6X9Hcjeq9Mn951cD5aG9tVZzMwQ0bJokbYZTABU/Jxs
KJymYgRf6VSsY3TV1/UCJc+pASeVzhIMWv4mPUzL4GYCPdWxwihleTD0Xvd7BU5WxRI06DWSN7m6
rn43glcWa3G1Eoa+29SYDFUbZuVwmNbqDVTDQ46rsjNh3XAXHfskvbhKExUImOhWEPwizOTQo2xc
+MlaltxHt6lebZY92/aXscT7mxAviCbagwJs03PkzO6vGrb+ZujFlPHnW1zryTFxeO3iRIFNSQ0g
09IwAwGZ8aUG01imqIw9jr5Wfl9MHUlT6WhGxeITeaSNopZu06hvtRdtsOJyMx6nwrgztqzndGJY
94s+3ZlNE6yNof3iFfU3p5L/yGC2c9eYDvmQuCzdl2wa38cb4tpSZ9BPevZAFeGLrjsvtZ7dL9Uw
7in95klpK0DmGo0iSD1/GGrt4/9ydl5LkuNYmn6Vtb3nLAFqs9kbFyGckVpUZ97QqlJQa82n3w/R
PTvhdG/nRJm1dVt1VhUcIHBwcM4v5iT+ePvI/dtftMpMDEJuNDkFlYxaxO/EnIAzjQfZfQqM4iHS
7PGrJb36gIqQdYyEKeB8FONDVmunxiwj554Ag/wWfT3xJgScdd/0Qbhxrp6dA66EA3f13JQ4G3Vt
p1cn2q8jB772dpbRhvdQrKwjSdT0mNIAdTT7XYdL9A7hXYQqIRseHcRjgd5M5ruoL/U7bewl9QR0
cyo24sYN82/eF7a7SjfEUsRu1YvhVACQkYu4H9Gc0jX3jeOWjzZHXSmb4d+0z0X04W9+Let8y+cy
1zEimMdTEIv7Lg3u4Ykg0Rm7fhS4iI3q9y3l/NpSpXr0spPgS4vhloyhmFQepgSLsbx3o87f+DnX
y2D2WluCj26NtRDTCVG9L0aS2XsD/OmuTKf3QYL+ZdpSR7HS4hcO4z7SYo9GVH5C3h81THOxjhhF
J0ek9H7Q8MNst0n+tF1tgz//bN5xbfNcXnx61WtTf4K6FKkaTvg9IGf+LWbhnWB3tA8ypHVTk4zG
8eCnVMOytv2uW+VTE1MNGCCtA6gHcEbFAKQpIugfutBGI1ZkHy0kDBc7+eZgcA4zaD4Wdffu9qL+
uxvbXV2C4FqRtelgaol6+GIhpn1skWCeOg3B/yb/JtLuO8rg3d6czZNpdn86xGfELoOImkL0Ft3v
N21MG83sHeOOxgRG8xPbP6rjX6GiEdz+leKcvfv/86u1ooRdaUukjVZ/kmLEtlhP3giIi/tYL34a
dc/rqQzfkZUhRLXUT0joPQn863awAfllOT+PCPt5cbmw6uAP0GpvjX48aFA0759/36sK/p/LnP/8
p/pnfpQVHRasfZ/Lzv/9V2/iH03Zlr+79d919g9RrP7XwKq+fvYXx6KLu/lD/6uZP/5q++yfA2Bp
ov7O/+kf/q9fz/+Wz3P16//+7x9lX3Tq30Zx+5xNrpNf/J//qptfVvqjOIvBbhW/2pdVfqn+qX9V
+aUNn9xVekwgAQ241//FQRfC/g88fjwLu1FAZM9ulf/ioEvq//iSIeZBHd9AtYp/6F8cdPM/bFQF
JERuS9AC0C3rNVV+lZj/93lV1pKI7uiU+j1aCtCFVkGfvK+dG6qgT2DNNcAzQ38MER/bqL5ejmJi
5GYToCBl4nK6OmQiySuzmnLkTAfLOM5xXYPlycd/7r6zDsbLjsW1UehY4BhH2wKfhdXlivO4m3mD
Nz8VLjrASweKzG2taf/i+77/59q8HOW5/3G+ZCb/btuxLNRduADUz3hR6XIBzJe2U01PxojW/iHy
HHoAjhnZX0BSNu8Wyx5/661VoywuED61gxDkp2VnqMLFGkiZjZhwZdZI6EC0sQw0Drhwz39Ob7ah
hakIs4btd9CjEcAJpn3H188aDgwCX/gS6nQsV+UfqnmTBrdnfIo7Lc3Q2KXWh/VGSxfRQFJR7MNR
MT0HqoxIHAGq+7osPbVfo07L6FBqcnx/+xepeZ1/BiyrOE5YsPIxdGuVjxZu3UAxaIeneCn/csgK
7kRT/hy0pb67PZDKLFYDoeuGZRpFCRTkzNVAWJV3SL7Ww9OMycGPMBziY7bYtGRDY3pLSdvbGO/K
BlP6bSaTInsiKqzu0jDr2yTWmRnXaLUvo6w4JOk4fbPKsv1DK4IswbZkcH4HQMN/Cp4wv7PYdkCD
zeOWzs/F5sLqQgig90Qg5r9OOVo8JuYK6LqfED8OedjNYCgdc+NIXY7CmdUlEnKqrymfezcvThRi
vV6cRp7layYKgGGF3Hyp2w+3P+OVQWyipolsjfI6WquouRBA2JYVBXsL2E3niPpLDHLuj9ujqHh5
tllMtODYJToSalCM1jGo6fuqrMsgezJEGC93UV4gt91z5VJ8qpPxW+W2bQw5AfmhjTggVBBdD832
VApJ0KdMfbVP9QAyJOSP8olKe1ntNbTsC+oiruF3wxRhawLR9SMqzo18QAXQRarXJqPYNYaN9LIH
Ue6D5nZa9/HVCwJn3QJzAU/R5L/51S++LfyjRg64sDwlAM/KvVEjmEpmpRe/sySp3TvE2MzfddK1
7kbEuji2iPsIy8DwTZlICUf9+YuBIzpkuDLFaOUFkXkfO1ZxyHs3OLS63j3VeDBsHNvL/aXGw5AH
XSHXtpWgzMvxcptCF0DOjHrgKPf4PI1HmmzG4fZynuf+3NfMituN+SjBRXcdjEyvS6q+qLOnsk0M
+TbVHTjCzgJ88w7PpNL1B6+ePtummfxq4Q9tFvgu9phBPsIdbhue+s/qFiiLbMqavCyfysbjdk21
cTdU85Zj2LMl6vlWhm9jI6NncOABQqy3MgTaEM5S8SQXDTLKqFHiw/W40L5DxKiqRwls9QftzliD
m1HWX2A95n94aCD0+3B22q85nB5u3laDEYbwJ1AsxC7KLXv6tY2u+hiUyISu9jbH3Vx9cmTbqR1l
snjSRCS/oIcV3UtkTg/OGMX3DpIcX6twXL7IKU7u7bZy9pD000cgHDEwxyLAvKbi5BV2thGEVo9k
dokjlcadZZmoRhqAmc/34jxCt/OKZPYzgPJv+3SAe2PIAj3bSsSn3LUXP6SZpDrb9gP8EfsYzXH6
8/ZWvTgQzz9CCUqS4ZI5rH5E3YSjkLU3+WHk9J8dCxSJrmyEb49yGfYYxmKSKiEzPBbvfK4TjPtU
tOPkB2NM8yYDnZIh6msUUMHM0fucQGH51uuF8Qm8qBnQRYgd/Dv1xL0r0yWhPzxNsHJu/6qL5MQh
+KNrJMn8ScvWirMdxhCzxL3T1ybLAAHptUDjaSsY9aad5pWh4GehZgQ4EFmq5/V5EeckONgRhkTv
J5YR4U81C9DJy+SjZG3/vj2rK1/UMzCDVAK3KEGvh4LqX1QhaH7fg6RzMqwGwlcbVxtf9CJw80h6
tup0GUMn5zz/oPqSwLhFusPHnqp/yJR5AO/f+U5JDn+oGyPY0O29Oh5yXrZEYJUxV+kWPkEZRiuM
p0sEKKepSo/AiBJEcUzr0Isl3XimXKQIjmVbNvLA5K2E0HVO1Y12MNahU/shJl0HFMQ/9Iv42hnu
p0kb3wcAgjcW9HKHoLPJFrHBk/HRnNWCiibFh52kx59zsjmSjzb4Nrtd+dCnhb5RK3v+Omehm5ek
xK0BdTHE07j6z79e2MxhAB9n8WmxD9POjEXpUIMoU3jlTa3PsIYx1YOnLpL40ZkoloAUEFBjyUgM
tDLHpfss525EMbtPPHpDJcF+T7gsIogVLTjf1AoEjgRZhi+LbhW2eGr0EEveqq3pqJCiLsUuGSbI
5YnmLoBAhwmGiGXNCEfEvZzxjCgEOo6uXm316i4PCJO3ubTQlnN0aa9iETCEqW3hXvuJbCtwUXA2
2rJ9daahHus6uZSw+V8qB+dLDJFnBDNrCh/I+PQLkJsJfMmwvtw+7Je7hlGEUKFV4Q3X+ZM5I0ZV
mYuggZePbzKEbQ9hnw/HIIO6fXuoa8tmKLQjoo8eQMjVhJbQzuBezbpvz1O0h87e0OUAL3N7lCu3
IjPiHacKKryX1+GLPi2QdaHpfows174uSqTEOoAZqAkskUWzhDYMP6V/S6HU3HdVAGil7YuNEum1
yZrAM3lKc0ioi5x/PdHYKVkAlB0nHcu7FEj6Li3dcWNJr1yLwEBNiSSVLW2+vvq8L6+FCAsiJYIF
Z76rHkd36od94rbzO5TtwJvXHVKh0P3M4gtQZSFR6td0NPqTGnsbO+9aG0cv+H4b3+Dq5KnCo/2L
Du+FX7esuMfHLhB+BZlhj4UFbnAeZpG3v/S1UQh5Sk8V7wJz3cnAOshACVwK3w2VPhPmz9jhGMZG
Hf7KKERTai8ey4wKLhW/lysMjynszcntfMdOiz806gQnGk5bZ+PidnKJI5D7sKfD9Z3S1vkotpa7
LWXW2TfLNPpTL6T13aLCtk9JAj92Y1++9nZyuSpQn6fEKAWq3KvbMIkHNM3h9mLxFAOU8gKn+Rxj
zvKPuDcaOGFzgK0ZXpG3v9jldnUFoyHODaRZEAVWw+rO7NIz6KDyoHjnF0oJ6+A1rf6hgXB3B6QG
M4ZKJvEH6YXTqUGu4StN8Q7FjzDHKWUx8seNX6SCztlFRuZM8sFLjn2q0vvzhR9kBkA7ywzfG00b
h63BhE+V1+YHpwWnWOt2/sZO6vANVFD9ccHu0tuNuubc3f4ZF+899SsQLqUaxE4jjT7/FW2eJByk
0vC1PNJ3pRPQl14ULz8Ig+hYC4mCRWRYf+lakL62YKKGRkgaXRrBgX1G3b2IIAZC814QDobvFHb6
PcCd7q9c2+qEXhwiREg5pyQlGO/p3AHn85s8N54Lu5M+2lZI04QBOhgwQa2/bi/jlWEopbmEQu5m
gwrm+TAl7wOYnBHGTUGSfUNQTHvkMtKOrx7FUVq/nBoScvwQzkeZnBbzYlSHfNhO2dcE68M7nddV
+drwpqoZaM9SmFMI/fXOlLhuFdi3SD8J0PtAIxYdJpAmh9dPBhKhKmhQkdOtVXiL3UK0bZFIv3aD
YW/rMj5Cllw27qkrH8ahaKUeiUoMd50upk5dys6pGSUxUfGMnA49HVffOMwXKTcr5nIXqnuXrOy5
5f1iK9sFff887w2/T4LqY2J5MxKzunXQEwoYYGvCN1lkxhup8GXkJn5YvMkQtdKh8qs/fzFo40xL
LLUs9wUaBX7fp/ZXgpX20BXtjMavJrONfXEliBpUNpE7pmZrk3uvgqiRWphvYUTuO20y7pUW5Rtw
UkhRYtv24LkVxHwk9qxTt5imD0yufQdhYXhIRFo/IhIIr/v2FlpBCahD8Pj1qIRSAEAagZLO+RKA
zUXvFOEXvwaDhSwCcJGPdlPYT2WvD79cOdrv3D7PiqMNjgEVy9DuXFyrdexhtQrtBC2e6vjYugB6
7lOvr/K9St0+je2UCMxv0Zrf+sWXUZ87CHQs2s9Ye5BEnP9ixBChdAR27mfwu+9jKw6wQxjCT3Ru
LD/ERBN/9XYaf7sC9Rz0AjRx6OGeb+VJKqyfXz48odTH9Cje6OYa7ZAqkfQyzSvfGuGl7/Tcde46
ryoeA3sADJjYBpoqpacj2gcMpEaVdon6jWh28QAgTKJ6w2JQ0bQpZJwvRR8Kva/p151qG2H/ACL1
wSM12PWzHmycz8sooOIZp4VgAwNvHdGm2cu4bCp50rKgfZQB3ro4f8u/MQrtK4+ijE2ucdHrbNEg
Q5/UOLHfkWWIhhr3vnAL4X1t2dQNYGALw1tjXQceI9R/klk3TlB13+IX9EMbsI8VAV5ot0/XlYGU
ZQAVCxuSllwvmkQvIRJNHpzMIuxPY9Hh2YEZ+ikewt+3R7ryeQwKzvRNcKFB1WMVVzwskj18Lz24
V3FzDz2pADPpvtIJgWBB9Yo8wOC5SdHXWO23meQCsVpugQghuwerRSihww/s9buarMaSqlhGVFrn
0xjz1YhWGu4pbgVAPQRPH+LC0/bCDdyNu+3KB2IompMqAnKTrpaNzkbTaLPnnlAmqH7EdfuXwxJT
hDCnLdrFtaHI2Lk/Hb4TWdv5We0AZrao+7qnng7+D/SYnDtwgsmTSBHFu70Z1Gc4D03PWAVBAUuV
vdfGBrnQKzAwM1jzpplRi08LiFEmHrwGBN4DTbbO70onPoxAuOutnERdGBeDO7yFuMY9NdXzeWql
kbr4mgSnsY4BHBKEyxS+nvT+BP04ArHF9ulPD0jm97kyEUjo+lT7VZYID8UJOst7jU3xCUpmpe2E
jJG7MIYBjm/SpvVfSB7G095skQsB6BVC/sJ7rXnqHDk0OzSaNfQaaZXxf4dy/NkkpkDMbqTXh3Yh
BwOdEs/70i05ctaYzNGXRpcUONqgRfdp2qMXOVkkg4eq9tqPtdTNag83PXzL3x/1e9MlShzrrtI/
dlMl5yOgWevPGmueP5II8zK/DLVF6U5VgbfxQS+TIypJBpsUtild3nWiV1dNmGM6656M0vuSVeVn
L56bXV9o7/MkeK9F/wIJ/c9hGhQFscYBxQJ6gl20+obGRK9XzxbkKCoSy2F2x1OO2eNGVfdKzFIv
SYrvQllzmerPX2Rflo4KZqbO+Zhi9lMErrVPmtx5un0Yrpw73soOLjg8zbH7WY0iJ6sIu4G5oD3n
PGqmMb430erfmUqM8vZQ1z4T8Z6q0fPSPTejXkyoaprKHofRPeUdPDMbCv5bihw6soXINT9QFLXu
yrb6W8tI6gwWVgGEnFVgcZOwgWRODAtSt0TKMmqxK4c4entul+mOwpaoi1kxmnFNOv9YS7JExtLr
7sl1UCNO8ZVEQ7bqkdlthvfhUgpOjTGeZOjKh65Ptghkl5VBtqTJGx8jQLjTSPOfj98U1lg2U+Gd
IIQq4WVEz+Bcyj2qfDx9lrk6lR6Ep2TMjxUUn3eeEbjFxve9tmFNrDnYT4hUcDDOfwP+7jgL6ql3
Iu8rxU62zfgd29Do7vZSX9uxtMOps9GspgOxOn0Y5CGCOJsMg0LTDs2NHOUhZGnwUDa9jQrZtc8K
e/35LeJaLO75lJATCYp4MbyTktv8lgkwnQN9Y2St0unBMLrgTdX3f0VVJt9p4WL/uD3TKwtKC5Rq
L28P1QNdfdQKLSR0+DXtNA14vyNO3skjKjLWVnvl6jguaRgBjdf/umJmhLK2jNQBol0181u9R0+O
JMr6+PrZ0AxHDgDPFAANaq1fHP9YdvzrcQOH7lVVvt1l/WGC0vDwN0YBv0IWRlCjI3Y+Ch4muTcO
bnDqRe4eegTSsFCcrOPtUdQeW93iz4giwDj4RtIrOR/FnNHUtXrbwSCdbHxxCvErblzvfY2Q+efW
qDZbilc2PR1LSgAmUEpwsKuNWOjw7wDxklriM33fUto6jT263aGtbfWjr+wGcAEcMPQTqJuJ1dwG
EURRImv3NBioo9JWcR95z25Vaa9MCEVYqkyqxXx5sqJQzjKfLfdUWIv7WNeV/bbuIs+PyzL9cvtj
Xbl3PJ2HDG94NsRFuxI4dtj3DmvnLqiJZTUeGEnSzO/RYkHce4jFZ/SE6419aFydoAvEUiCOwnNA
nm+RbKBNT8kTl5TZLKAuS+2NAjH9LlspnlK3dsZHFLTST04vHG1vpe2A+To+q9AcyxZN/kna/6C9
D9oSmhMC6lBVlm9TV+KsQnM2EPsO+bWvSD7Co4NX0EFCxCCWe5W6QAdXxwJP36CNhBADeM8nbNLR
vayApiOtlRb2N2MqKrD9xfQV9fb0H5Iwau70IczvLbOsoZVOoT4fbn8JtXVWx4YrUhUGXKUb84ya
eREC0P7sg8bA7KbT+vzedSE+9KbMH4uo0e5l6olTinIt/FVkKTdYv1d2NUOTq3kUdZAYWR2gMp+y
Gu6Oe5phdCn1K/c0ZWP3+rsJmAjbDO0SVeJUv+LFBFOHazWtmaCBX/xe9mWGCBGamp05bmVT1/aX
CnF04TyP0uM60NVlUaVFRQhCuuoB/m9/FBWUXatxrI0c8draGS7gUdvh3Yk34/ms+rzEoSFAbtvN
AufdUEtrN9VOdX97c1wbxSTbpdQoPXLe1WPT1MoiSXnknMJ+ah6aJvGOptt+vz3ItVUDdc4GUFhx
3rTnUyExi50xCZ1TicP5MRCJ9WjVMr9PJyk+3B7qEgULYh70O0YT9IQpCq0iAOGZlHDCgsbronmP
5K0BaKB+iu2wgrndyl04I4zSmMVDLvvDssz+VJVf/8aPsHWqcPhNENHX2JAqD1tsk0m6QcnziqiT
5GiWfXDQ7SA7UDnz0Ne0v9dTn7/hw2qPVhCm94E7ID5z+5dcW3mgwHQVlEEvjaDzlXdNntjaEvPA
h3Fxbw1D9tBDCNnbBiZut4e6cjuTAVOBoeEIGPdizkLpd4MJPhnsV5TBrPATYsfeg0424JuZHT/e
Hu/azlVhHjYDqRqDnk8Nr5zcjgt2LrS27g53OnQQBajGvzMKBrkoiXPi1xVVS28cLAMs58Tj03mo
IMkjySybjQh2bS4qRJJocNZp3J7PJbaMIcK/xjy12qDvac/EvCGsrT7TtSvZc0lqaQ2rJ8sqx9Bw
bELgS0NG063FvZSBicC3m+zhH837xhoX7BOKdoMhdbkDlRkiyGL2BLfQBQVptESM1r99clrRI3HS
RAc0jLAucsRWcH5Oks5vOsYikgmadrBjnNVu17oR7rdMrVNUDWWA6HnoIWEZIMe4kxn1A5zSvBQR
xQGJFQE1dtzlRtA+WX2AbJoM8YUF4Bfl96E56lgRBXVVH920MEucY4pu2cFKHizu/VpsvHguzw6q
bkRf0lrAHfQ2z7+/ZrhaBHTfPFkypGeaz9Ub3ICWhzG1LUyKLG2rUXC54ZSMHBX6Z1i7vjZSzOK+
AtNVm6dZQQA7dDwfp9ByN7b1lQeyQ3PWpmzKmxGg4ep2ScZldAuK3qfODYGPh7XV7Dy7lwd7bngX
Y5X2ONmad7RQujhlYTr+9mIExV97hPkRGG/SSgPUwiPofHHRwCyQATTME2q2Ovq71o+5HbeSrGsL
qohV5JwwrLAIPR9k0PXa63klnoYMTfDScpdDZy7R4fZUru0TcinuapJPOt+rUQJgP4iDC/sUjiH5
TYsuDRGygrxqyzuek1st42uH19UhK1FX5PiuWx+R6ESL9Y51grUb7NopRTMn19x3QB+yjdT9ygLS
mKZES2lPuY2qqb9I4sza7qewIkegu9TjL1yPtd9B/xKvDuh0PXiWUH6jmkEKdz5OIJs6mofAPuX0
Yd5gcDCdEi39ePs7XUZa/uWQCOgFUpeylELfy8kUc1aw8Tv7ZFStc0RVhcZEoNtPXRYYh86S0Wle
GnMjlbssm7AheHPRbuG8QeU4H9RB5HLU7do7AblYIAANev91QeDir2gaPLxL+ON32ohE7MFsIu97
NkvZvL8972sfUdFk6CsxdZpm5z/BdoO48drFO43zYH6qI+G9s5DyOd4e5cquVEGFlJjcmK6rWv0X
W4VnZIlyjkctajQ/uZo03un1FB51RPg2ztuV+UDa47AJRBOJ0Ku2Lq0YDCbMIjjVpJV7iJriEBaO
tvHhro/CsimeGDfYakuiGdrldRIF6A4N3vscptiOLlO+kRlfGwVoH6hMDIiJgqv3RBabaNYEbA/b
K4O3zw7zbZaUG68W9YVXVzBVDHpX5OBgTNawemEiBJ0MtnvKnLp+MNOwvSfapr7tJdTuhnp6QqpQ
3smhMl+dD4Ivh2CJvTxt52e+7MtdMS7uQs0wpdJVueJtj8pPjDB93GxdnVfOtrpPoGspPg2v/vPd
F9NxzvHUq3w3jkvfiAJT7vDzlOkOBziBd1DaHmtUY8PX70V2om4AR6KbClfofFz8gIvADIPSzwoh
j5GmA8yEtroRhp/1n1Yf0OElCBjkeac86za9OFy22c3aMAWJjzTToiFBH2PVoUr80S5zRXXf5aOh
74rQkL8bDflifTKSYdeP4+JXFgzX/TwUWYx9xVy6O/pb0tjbeo3cODlZlz6EuIvgg5vMy3fNTLtw
H9eVbtwps9dpj/q2+xmcBF5MAmZJsJ/cHpO1zgg6gX9iXiV72swyOo59JL9iM4TDQBDZGD71hMPf
GlCV7CAdJKsRe3ZinS8SpeP7mo63cUiysEwfkQNvlAxZHPT7NLbdTxmux+ipNVkf/hEvkTPiQOoF
+cGLhP49nS2hH+iOI8iva1WKqcg84tXbc0mBwbcRBzmC7M6dY9VBPtgj1NHPR2dqg2Inlzj+Hlq9
yA4lfggdipjh9H3uKmdgouYg9s40lp+CwSq7gxs4qIhVFlIx2YTGepzieryL7ZaQjRIlxi+FSP5o
4wZj0oT6NGXxXGbDkbvZHvEdLqx/JE4+mMh7hMjYQYHV4yczwxp6rxV59TsS7gcHhJlbGLDpUk8T
CENPmGM+lNiuRLtOVJ6973iqeXeuPqAnEzYejdIQVCcqZln228hzzV8aK5jQRF7yAPZYHPxxO7A/
p2KrzacQXaAfXAXrWJfv3DHM+yixe39QPhPgg4I3bmEan5K+1ZFPiPru0V6S8cHBI+XOxkb5zug1
+63RYY6EDHkY7Iwq8T6hur2pl3YlfNKL43pVurrcPKsgjVJbx+oXk9/mVvp+Xnrp6/WwaHuthLoJ
AroP2t8NOIH5UU/5i12bp135Lsj6lN3sZMVfJfJHP4NcYJtqeEOr7W8v3uUPVNQJdfPzvAPeof78
xcE1Rm6xEiKpn+aB3ux7qvxvLasqt17El7cv46Dva4Dxgxm7rlTrPXbfY2L0fo+182NbaOKDqKS8
o4xkf709pWcE//l+YCybMhtyBhYlA/VbXsypcqMW7zm99Z1IpMYBsfPhszeEGWKAZVZlRw/d/vg4
RB0SAVLSDx/bwXoy2LtfpFtG8y5eyFkPGQ4fbycEsBECK/oAsTjewcUBD3fY9oPlTccZQ4XTEqKa
swO8Hb8zRCVMWvM5zm9oMRWIlfPNUrwm0un72NvIA9BtC1EKbZfB22fZgDr57clf3jN0ARQGzlFN
VPg353O3l6lPbLwUkGhsjYPM0+J3FXfx/bjMxd0IaWWPmfL06tSKQZVENBoFBIk1UdOQTZyQPvT+
nBby5Fh5/ASuZ7pL4lDbePNe2a8AqiiiQjMANrcuDJhFTLQUUeuzpTHFWGTwWA1yeHVWQDUKVJWr
sKgk4qtTsUDSg+AuGkgviImOlagQ4Em26LVXzgRkZS4WlftAfVnlvT1CpXGCOZufIuS6z2a33/dd
iXgVzuKH29vi6lAQaZmOdB12yPm2yNAOtru6aHytxCZAT3Ud2zuYiXWBs8vtoa7UUnnLKskQEipq
bOveMhoWdWyrVAf6oLGbssQ9WngO7SsN406cg7sPNDXwBQtHDFlApQwL4vzUOsOqqO5u/5bLxw2t
Uhib5D1gpCHinE+b61brEq9uAFhq9clKLPetBjMVFxQjgykWzjUORPmMaCPx4qj3nbZxN137ARDR
VTGXmHdR3pRDCdHAE7XfjGK8K1rHxkM1lXNxCPKix8IMvwi8U5CQ5FzdRcD+N8AOl+dFlYdUH4UU
kA7T6gLSKnta0IxbfBett12RYwuBg0u+sc5XRlGdTpRdDLhiIMPO1zmZEq1tJPBt6fUC4IbVPBRY
A7z6VCpcLy1Iuk0E9jVwwnO9Aff4Wfql3mtHm7r3Xvc2I+iVuYBWow0AhJue57pfDP8ijZLZNvwE
y2qFRO2P3CPaRsZ8dRQiGf1UsKg84s5XjC4khe8oNX3Em7rHJRbjx4TMbuvavTaMEqmhRcPRx9bs
fBhsMjur8QJUGYq0fdcMUah8dJ2Nau21UWjis8P5+AaZxPkoTlk5aR9qhj8jcAXyLCveIc8lPt0+
zM931/m97ql3O2AS1V6/gNRmtVfzFoxNv9KLpD+a+qh9wADZO8ROhw2h3Xrv5ynvD+6YT5jaDNVP
UxvxccnruDyGaZbf9X0ujkZSDbwo+vkQp4lzxC6rOJJeantzGMtjZpo4lzd4xlGJG9/IsR53lQIF
YeIX3eddHh5yUNAbQfMyPtPx5g1v0LUzgSStSgaDY5ClO6nECt2bYbBidNTG2LCO1IsOt5fxylCo
qyCORHEdeNeantCX8UAYEvCeRg8T88QO9hVh/Av+RVtyvZfJCFOhNq2EC5jcOhFbJkr2E28fdl9U
YJZYiXcVrLXPaT1FVM6t8Hfh5eNGlLg2PxARPOsJdzAwVEh+kf0FGeYNZewyaDVnD8uAcbwFkS3f
4ROjb9Qtnju3Z1uS7ieANUXzedYGWu18nJw0TK7t0c+jyv5ZoHWwPPZpgJPm2LdFcLS0NAQpjSdh
vQ/skViSuppzjGu8RA/DuCw+CDHju+yEnfith6CH1ywCm55MNOPOwD1o2QMnCX53UVqLA2lY7Xtp
qum7yirb+jjqmdIJLSS0sGTmRbfrZY8ofNzVRnfIG7xZ9sXYNt5eQ9dO3g3NOG9ULS8OP68b6kKg
BNhUVBpWW7fTKZU7qTb5hhPE74GELCS2m+X4i68KMQH+MYxaG5LpRQITaHqCAjgKv1Ztijs0vsI3
NayFu9I2N8l4qh2/+qiU7SiIgqshRK/rd5Gjd56nmbFvFjpKILrECDgT8X1cmzLe2301vtebcXhM
8sQ4alZf7CJEcPYlsgkbt/clyYbbG+w47WAlMXbRl47ipSmUogeO1Q7mdjaAlJ0D9NfPHZGiVK25
YXFfFq31A8fN6Qsa3V63w7pX/3OaMUrGw4fm68YT48qnoBAOcoLEle7I+onRRXgcRK6T+o2Yw2PW
DfIum4rkmFLfeG22z/RBgPBqVIGffuD5WY6HGVn3zGWoYVGea3OMuqQRb0TEKzsYKANMelZaPYXV
n7+IGBDcHJIxK0UjIcMIqc/SfevgZH477l7mxdTHUJziDgN3qfMQPh8GUAsP1npOfO7kJD7Kwejf
oIGK7Hfv8ol3gZctDkL8XvgN2XgrQRDe1X7M6Vx9gjgwm6/N2fg54OForwJvN9CDP/85aT5yo2ta
6s818I1q7PL7qau32gvX1lZ9OIUlIgs2V9AXHQcwzQ2q1A+WejjyvB4f67HsN+KwWrrVieW1gRcR
GDhPVTtXc/GQz5hkUPuA6uODx1P+CHC/VeZBxb6wSnm4/S2vHAHYygC9gdSR3iuVxZc7Zo4NvVls
VDX0aBaPAdoTx2ZairemJqvXJopw7NTbmlaCYrKvCzTjovXuuOhw+iRS9k2AFHWGbMVGEL+2OWHD
KMSnacEjWXNW5YiNbIfKnq9VvQfnqzXzL2Fqz9nBmb3wp/TK7N5EquCnI2b8LDu8f9td701VszfH
VMQbMeYic6Cgx8ak+QsmRBUXzhe4LDs7q7Mp97HebdGYNiJ3P6dld18LD2O1njFBPRjm1uP12rjc
MEouAXwthLTzcV23AxSNp6Ovt5Xz6BphekBhWN9jpwcDJBYIngr8fbb2k6Hms9rAEPuJDEpBTDXk
zscNlrTF0CIr/FA2Ote/M4DKzgIhPrGrIzxc3LZ7P1DQ1L6GdZT9QC6iynZYZNg/tLxGvh0l3sIX
hb3A+GmAGO6xLMy+M4v0+5L1/Ye0X6r7QKIHve/oOINhQMDSQewqFt9A98d/Nq1EHILuHt7jpZ7m
D4gwQh/qqnLJj6Wckhmvk2JcDuRX6Y82dymn1a6RycOAp+qXoShwaExciDI7d57dd+CLgke9GlFr
vn32rkQUHrN0G8Cj8kBbF5syEc6yGccCjQIr2DvUVI+lY25twMsPgjQI1w6IbjqG5nojZMNEY14W
iR+ncJxiuEBfgInEn9oyN+u7btIz/CbrdPmZ5qa9g5RZf709TfUyO98RdNtA3eAIzrNaX6exyBE0
otDcBHWXkJte2oh577x4LH66VtadciQMTxFWQOFusbWtoHN5DIg25HMC9hPwuzW3XBglNKclS5Sm
RYb1Q/JgylbcLbAxd9GA/VCO/tyrvyvbnrGoDCICA/T1/AhkoubStbge07Sz3xuYLmOMEwXRH7fX
daVqrJIoisMAO5QtDQWZNbCjtO2l6tOo8esu9o5u0mDkqYVD/zPAkr0+NJPbqrxdD6q9O6jzpLc4
C++jYtT+qssW3IRW4tx8zNARDHcDeqQ/3MjDGI6LAsOVqLeRFhi4IP4cTOBRr7550P2DcA1YBIgA
Uh3nqxR4vGhlRa8jZl/ge9z+9GLjIzmR3EgPLq84BiJFcDlpdCzXxUmjw2dT8xpquhDx+x0WkdUB
WcvAzyucSW9/k8sjTfsVsAiwPCVltlbLtKrKjHIENvxocHV/zCL9UcQ66vm3h7nMEuD+k9PT/Qf5
R2Z5vnZjEwee0Xq5HyVaD08ditwu0HCtrHIAlnGiGVv4/CuLqJo+AFsgYQDTW10nTZL1VTNZuZ8m
yJsMnjXQfJjkcbGwf749uStreDbUKtHC4M6q5hIuuW7VDUYVkA7n/vW6k4ANX05Ini/hHHWFMCIn
93MeoXt9cfuDo21qHV5dNgKfjZAC+29dDTH1ZLTdmWXDE+NLjs7Vvk6FSd0lWO7/xqpRgUddGbwh
jJfz+YCgJcczGUliQfDoaHlzhCvpbhzay1jOqr0YZfVtzLnPemrmue/0jn6XeKV9V1YYS9b/j7Mz
6W0bWdfwLyLAediSkmVbsZ3ETpxkQ2TkPFWRrCJ//Xnou2krQgRfoHEW3QcuFWv6hnegqvChsnGZ
BU4ibyARvRm+QRS14RqAhHuUM1/ijv+kNkUJ06uZo+4YRBhi1Fbt7+wl//rvj3hmuVgptGiJwLf8
/GR6eSMqh5IS05sjM1lqUeIcUzW7zrTL/b+HOrPLkSgiOkNBEhmkUwH9xhOG7gFpHJWdyR81gf5R
hdQe3j5KwIpTzGZPQEV4vSsU13wqMkZZ2olXCOjGFlt1wdPbh+Ei4n7YhPkAsb0eJmggAOKSBJLS
DK1YeYHaIXBY3/x7lDOrA4ibYjZa2hBvTwXcMJEI+9ClI1iLKf9szdG6b6JleURM+u2JNBJGBM8b
B52S0Gm67gyeIT2DJKJLQ/swjaHYpwh9XDhNZ65xhO+YEfkpINHT+kNPOJTDqu+Pqmu95ymcsHEo
7OAdxu3lY9BM4wUewpk9R05JROLCnwKjdnLnzSLszSXy++OcTS422PaSBJhJX0hhz47Cfvu//gYy
OK83Q94a5VjbS380HLu/yiWozNBU04Vv93dgR2OOPbftbg/a57ZZ/nMf1H6IToAm+AllU3yo1Eo/
O5+WpKyD8UHyWQ+zcVGE7kxyufFsQZFxlW5E+pNRFy/Tnb9GgJ/YO7e+rcoBk1uMwqzJmx8yP8tu
LCDsd9ZsDoeM5s9doAb5VA7pJbjDub2zqdSCzEf3gWvk9fwDnLkMU6b9UaYWfK7OzQ9DORXfsAQV
V4Aswksxx5kKHmsJNIUxiecpFr8eEZ7bFvXq7oib0TEwRm9vB0uxW7Tf7ysDjAEWt6GBmU0Y7ZsK
azhH9eXBDLU9JbrJLtyfJwZ+IFFIZtyQQItfRR/9tOrjW4Nha5F5xwG93FgHbipjuwPohHlh9m5Y
6zEJUBd7LDPtPvrKaXbVgJhfXoT6CZyZH+drZLwt/Hv5TTy/dKa3fUll7PUnKm1Psfyzd8QhLI+r
AqqXtCfjbQHtyygIq6EPDFh4+xCvR8HvvfRFYPnHmrLiptUQXtVII+7S0bEuXLkvFM//JG/bWHRC
uQdBgNL+OAXKN6VpjeuSukcY7fmDmlqbNI3AV+DV4hZPxShJlpFmDH/MjgTvPbgYiCG0Mw9Zoqe1
uFLhmBeJYehQxSJohp9da7ZY3TQoceMXo8KnZbaRIW1TLN13VG7kreGJ+vdiG+ZTJiyvTpYxB69e
LS3Wq0Bvl+BKBl1jJiOvnkqG3o5uwkCj86YcG3cXG7nyNYYK3KiEAIw6cz81dMta6Vj4bLlh961Z
Q4EPRarXW1WvrdpV1WodPdwLP9juJP39ODp0ywrQIJeSw1NOAHVgrnsqey5fiQ97qgrTNGHpLg0y
ZG6rO0CTTR3didrOypjcQe0xwc1u/H4ZEr1wujYhqO5qraNL2KKzvwNkER1oWlpb5+f1LqLAmW2C
E9axFTbgst4t8KFQVtcbV4gwc2ZBE0ZTbEIVQ3l/XRENXHMXbdqg86wLOoYnT8bLNwHXQF2QVx2Q
wcmORp8g7wpgD8d8Ue77ysmH9xOyDRd6EOdHIWUCvQWD4LQfDjJjHDGGpuuuw/4qsKF/4jRaXgjE
T+/Jl8mwrGw+/gfblpM3AhP3cnYa2z4aatHFISqV5R1m5cifYEnEcxhK69PCJhFxuoj8OzRHAaJy
UcUz92f7SF6MceC/Iye6LKzmyTnedLU3TQ/6MDSdX692jiZhCMZ0Pcp5lt8MFuEXpOXyUQF4iKh2
pRLR4SjVex+hyCauuzBr4sbw2vaQtk0zx6afFdk+zYN+pdYmnfmqMmhiU1PIwZ/WGeXGxK5mo4vN
YTVp8BluqmPfHVauCifQwcEStSp3pqerG28J1s/r1CBWO9tjfR1UWn3AJw84oajQq048eB4PfWNi
jFfYJsT2ir06JUGhVZWoPCryvVBleg+0Ct8U4Uj5kIt8/eYLneFm6JYFeB05oEAGicmA87+uU7lb
8PZEu7YbjMdl5c/GVe3S81LOEP5OPWo2eyEy0DRSWuHPLlJIQzVpY38QTNvdOyh4dDGAirTEjyHq
1U5snbcdK1k+Y9fgfWl0xkVldn6LIrPu1QKHyi2/hOEwbSi9YDTI0kN515gg+/bK8Kl59V40PRl0
Ve2Y3GO8asBZ9EmUG62zLyaB1k6RNs2jowKMWhtL8IGH0RVT4nArihguwNztOkR4OLDFSC3LM7HR
iOrIupe2Tr9bXfdbSdv+hJU2DVbV5fm96Sh5tS7mcNVo2gxxgQfOo1sG7f1QifkJH8v2eUBTzjkg
a2rdTFODCbjrp8W18OX0B/8ep7vyvXXE5jeqaexW0SgesmzCt6EtHVSp6zAkd3KNSlq3oS67m3ry
7PLQNjnVRqWGRR9yz55/hosrRKKHdXg25zW6zgMpfvnZqu1YwGUHzzq24rsXLj27MZ3ax1rM401q
O/JXLkr8xfyoDoEoeqv5s10t4070WY0npxbL3ebz+3W0yuFAb5QbjtJ75+02zHiOy/jQ/aCLTm3B
KIbgSD1ZjQfQv+b72jGQOGy8aPxqdkP5Y8iW9aGc+vW7Qjng44KRyRrL0gXRvPKBY1xuWxQ4m2Le
F4Xf3vRuZT0NhRzxl4Vn8ynkHKzxKM2xZjvY3tFeFhUmSs31XZP53WM0Org/580wl/Hgen2fjHrt
H1RVmnhFTm7wWENvmvaGUaQGoXSXuddj7eWfI6tVT0Njpt9RaAsfGwWxBifPoFp3ZWgbz+M4mUvc
9qJTiW3MTpewkW31YaG387Hx/CBLurSo+mRlStUhlM6k77IcsOKu7dR011TCfV47G3ivli0uaRWY
ld8at+0u7mFbyeusElbzWLuNNd4pu7N/YCYwP3ng0oqdtQzICARWZmax1eS5eD+PrvmItvO4AVuM
6IukfeYltOtCK7FnLXB2KNSaJ0vQRe191Uir5xlXNabrpV6GO+yEx/d52fD7prnhltLVGHCjtJ2B
UbbZoneO6gDBhioaPx69HkYJz6tIoAapvemV0YocYr0O6E+t4hMCOdQEReU9Lr7h/0RKuDJ58p3g
qZqz7lc1uOyDQk+4ZVg1HooxofxY3I5dUfyq5lRlHzPZW0+mDt1i72XwqeLKQuzh1pIaS+NmHJo7
lIkGIk1RmnO8jGGVJ7QYxyJRCLf8sMEsLzFXn/0dLOOafSg8q6n2KbbAUbwYrgSvVTT1O22BJ3y/
aQibB6uRIPeFlEER92VW/QGQEaVx3ng6x8m3DH/z2KuBXTkv13IiuUxMv13TJOMi+2PNatJXwTwZ
gIegSnU/deohT+yl6mtlGWWxm0pv6OKIiZHY2Gn/fYRkDjwV3t8ORn70u5IVjZDGKZouSXutVJyO
nvTiaMhhM4zodDdxsMjIxyivzee41x3vgFMYSAI5qAdcu8EwiphNyX5sJtO5djzRj6DX2/BLvkqd
2LA8RKLMzLitw3b+Am03+CRNtX4GjWKE94sdGV9Ns67KK63tMb9ywD2NiVEO0Rq3tsAZHtNELvpM
V+kzzroR6KOp4WYe0woM8wIf9xMGwuG3chjXuzpbeVOkKnkgckQASSH1mPZP/rI09fWQK6u9awtg
KDu7rPT9JDRUkKkzyi9wXNLPBXj0o5t5EtZLhj5+vGlTfrWLJrrthcEzZAicc3F8MbJ9AXDnaKnB
dICnj9rdobiHcHMyD21fHKc879W1ATdZ3HG+saaZrVx77yo5LVEMfbfEfwlxjSgujDb8utZzqJPO
XQfC5jUNr3H6zD6MrSMwU0O7v9v7FTgWSP99hk24bPw8GQ2Mm+Me0g4nOBNtuANJ0LKzKxzQD+FU
bk4OBc/T3pCtLO6xmwYEk0XtVO5H5mSzkH2lk3Ap14+ZB1GCmF66ZZLjyIoAejEu7+rcaQCKA5st
d5u+Txk3pVX+wQgVN9/SaAs4ZMNqEbiHox9xNtP+eQ0qMRwWlRrtFRhTXvpG4PWQYEeyXkcpLd37
liZTHXdhaTmPbtoaA9FGPRQ3UT+Y1w1V6ash9PN8x79NkW4dadUfpA4GE9SRnH911lDeZeOUVrGX
wVtJJkLikTw1Y7/Olapkgvcj4nXY+HkqMYRrPwtXDxG1v369w7AcRJIzRqt/QNy0u2/kLLqPuaQc
hZSwjTC+lQqDvIZlknG6zqCiaAZUD3mksEkJZscg0ZmLb0OelQ8wgR0/MdGIwZehyf06mXNXPEL1
EOaOZkuOh2xmrQaF4tkK4cHY8zXi3u6Q0NJ2/sBUHd39FGDXcNDd0odxFrjdtfS6zTCZCOVda03t
c0TpHAeH1l05b1ng30WVW/KXe/LinQiH/Idj+O4fNzDo9nCjGebHmaXSfI/CWPYOkRjB1ooVV9Iv
VZrFKRdTFHfz9hW7tIucBPLO/BtD6/lP6rlCxv3Wmo+BBmK3Wfqh3hWmkB90WEI+p/xdf+tdI9P7
pigDiN1dpJfrBte9zwu5ogZplnr5t9SXrboLFhq6sY5qThtCOT01FJLBOAsr92lNixQxCRVgJY8A
di/2boRP4o4WVv5BVVH1YwH2Aw8in991gCu/VxnMLQRFBfbKa1F+TFcPB+u2UA59k1RPXZzOvfcl
dysAFqk3GnZs1KP1biqmTMSGRFVtJ8dik/6vlumG6oiYkTUrOudqzTfJw4GQRcZuO1cgCkwr83Y+
lmGfaxlV483StstPYiPsvGdc/W7bMrPIkTdEBs5CY/mAvsI0xrqvnSqGnassCEzd8ntFrqCIDdq6
3a6YsEjHETvwx7iVfvaIN2ReIimUGYfJ1064p5ToHb1W8qQiPaX7RJejvqlNgXmI6Vf4ekxDLvYz
5kVtAtFIdDszTdV9lUVLteevqc8KGunwISobArtuRPopUaXBdnbHBmnZsNPYt6p63nCAhtcBQA/T
r7kb2UUMQw2Fx7TI3A9yiuZ3me4LGcPRoyjDkyrdOO+siib83JS/oeM3YlcK27rNJwBLu7R2Uo7L
MhIwGEaPQCRs4fkbuJXRJZ032/e2O/P3FSJXyOi0FQetLWxVPDoNLc0Eaw1lxEBCBPImmVbNdV+H
OR5tURF+853CC2LU0hf0HdRSfLd8o5MAAYYIAxAXF6TYFSjSJ4EzN/LoNe78vtIL+XjFU0J9JRPR
Yz2sq7iqSfvEHh2/9leraXjvHFVE3Q1yR+J5scqu39U5xkI/lnHt3IMjcx7RbAjrPhE50mNxpMNG
xa3hYymFDgUt6FaTnsc8uZ7N9SvxIHba6QNaSEu6r/M+f/KIf/pDU8+GfhytKvrejlH2G1fU6qvl
NZy4RS+o3GdZ8CkvVfrTF3N0KCPYQvs8D8nWG82C3Om5WnCrylGG3snBd1EgzQvuOZBOqZnoSq5Q
ilo+MubLs/L2Gfws0AhU+4Z9jxBEtpvrxe8fJptSZkI+ON9R9dwUIid/+eTigtXfpKiFq3ermueH
WQUbxGdwOMI+L917L5SBivViWBlgA5Gnv92wYualuer7zKiGkawOQbzYKZEhwbLAyz9xg9Oz5jTg
gTNbtTPGvrb8X1NqNQei/lTtsmUxPgfKCct3SLNgsVAPcnqwU8U1aFC2+mjnMogOEjR5ft27nf0J
Hzj33hGRJ38HYLnsXWVIhOfasmg/tYZkd+XQAp29yrGlJkRK+99G21HaVKKDBNWBQuYnAdb19waS
R+IGuQO/2yEylzvv66Dxv8LbX+akJxpOY9Kf8Hmp+exxRjHzc9DJ4Mkrs9KMozZcnvMsXK0kr2gs
qEhXFFuMlZjfGFLRINBhDt/B0Jjv+tAci926WOb3QLbDz15VAmlke/HuPeFDMI3sZaNnE8+lyRD4
7Y+Q1OEejA9BIrSdOYv9dkiz6xXCxrUc7VAmnb2Of/TmeIZxTJOWN8aYOtnewbLC3HlIcYwQRtvR
uVC1PekfbrURkF9QCAEnbpiMrar9n6q9gZNBOoneOa78/27bfu63+vlCOUY1a6X3kVsPHtHaGBVs
nAI7938XQrbay6syCA1EiruoRVLKtuggvB6fAgwKeh1gZd8XfVIiMJw0mTn+Umtfv1E8YpsrNSDw
gi+IYkQxXo+VyabFIq4zj6bwnI+oJHioq3j+NWfqkjrlSTNgGwqxc2YFyBffxr9Qg1tVpgbcfBx7
572wdfuO2kWxB7xpfZui9kKV++xoUCA3OIBHnfCkcugCvZZ95lnHtLcfar2ZUC3USXtqLwfRL8//
XjLr7+FQBAIOaVKFpvF36vwzDqM/6LHQR6x07WrnTU1mXOlhrq7gS5vlzhizjDa0IWuCicCfRGJw
5z7ntet8sQhjVTylfm3eiTDPQOENq/pi+Tg0xXmbpZeIAn9vMAAg2x7b7H4Bi558myZcNFZk88qi
w45fSNoSnWpK0LNhv63PxqIjlE6Zn3IewAL6DSf7KzScfGtIHRH0s/ba0N3OCyfn/b8//0mf7WUU
vB98djFTwjnj9Sh5GpTdYojl6MM4vV0Ayj3MbtfFnmGLJwyYrN0o1SVt5b8rteiyY90CJQF4E3iD
14NCIbBk0/fLUS6mlaTWPCURZY/dv6d2bhRgcRRFPbp5cLFejxKmbbhSal6OcxB2hJCRe93k69sg
BS/fzzHR+NluPSAYJ1OZNqU2t5DLkcfAPKLQkO9nSBPPGExMV/+ez5m9R2sOw/BNGQSlw5OhhsWU
ZUOWdUQpNL/2ulU9hT7+OpNDd/BCRfncWJuoEHuQfj+yZq+/3ToNQYGo0HocyTh3OABS4urXds9Q
5YVpnTn/sHa44OAUwYE+depOu8CaMh+Po4EygT2O1HsxeU4NK6U65FoXNsW5/Q4GBAA2J4uFO5mY
4OltgxaFK17MBWsijXAjGN30vjdLquOrrJFc0POFXXJuK/531JO3wgzLgFS7wd0Mjain1h6eIpkN
P96+P+itsAk3s7i/2v/0vNKREN7Cw2RR17Y3NIdUGum3Ra/Tn38PdXY+m0hThAfG3147iyycloqK
dbQNayZM9rwkTef1wg14bmds5geb3hl449O1As9dtUuAc6eYzWa/jl52U1L5LpLNMGOOB3tBZf6N
E6PrTM8VkAv8TbqiJwtlVymxSYYPjFU08lCPlCsjMVgXLt2/Pt82CnxfoPmgNSD8vj5d0tU5IOqI
rmvd5FdWMw8JAXz1NpzqSx95WyLOMcED/K/Xo+Cv03bVNorKsdbJrV7EjSin/88obghwgJcRwOd2
4P4T8oVZOAZ957lHaelhX9e9ifWL3928eV1QeAb8BqMeOMSpbItHHF85qxUcC1DdO7+qmmSuo/rC
XE7xH9snA04M+ghwpwns4OTNdZtQRzSNguPcevZHRzQ4avZrRHDudgcvREc+X2FrtMq191FdhIcB
a5zDUgJLf+N8uXjB9YOgpZNM3/Tkh6imFKNEb/Jo+ZiWD+P82Q5keuEu/GsbboNsoTKP/wt54fXS
VWnTDRn+hscBwf6EcqgR5wHu6P+eyrmnBPQTsTKBk8tpfj3K0nY1bRDLOhqDSQZNY2FH1Jnt/cLr
Ljwl5y53fLO4mPAW5jk+Gcp2KZ8CV+EGtGxqn6Crb8zUWW4rmHAPzDSkstsser5waWxvxuusg6+3
wZRezG0IYl/P0O64+qXC3DWsLB8lNKEOVEcjUixRp1PsqaL+3NprayetRYp0YfQzkwayS6ATOai5
Axl/PTqWgHmRQuc8Wlkpv2UIPbtXtp6yKxMURZEI0Zh10rv+cGHcl3jjZNq4A3BkuGRsqFkne7QX
Ft4LlpyPdr7WT4XI0dAr+rQo9tpyBvPQTnL42iBZosnE8goaQjR1H1yvRUXJWDa2a+lnUPLyqG2u
ERj06Nw7bo8gjxctX9BbiSjdhtaY76TryscaOOq3srD9Hwgl0Etb2qUrY1HOWXo3dDkCVVlIe3Hn
TmaNfM+wLJ9tY6hvp5Iyx26Fw7okTpO6P8xMeeoObESfxQ4Ga0vszKZ4poRrFLvanNVXYPQkqNSH
bXcnsoWy2JrlaMylFbjUxBTL+K7p9KLBFQf5V7SNKA15YY5Qcjs7aOG5A6XEmvxU7+hpZV8Dqx7r
qxTjG/Qhcaj/lM/dRIWb6frxrBSSjY4rv8nZza/DZiPMIJDWovSl02C30gS/q9k4xhHhDbu6G2Yj
+qmN1LnrEYkJEpka8yeEKoR/VaxE0dDYvP6WgBg3sAU13AI/gd79Eg0FtSB7qqxnx26a8camSZcm
qrX6D00VNmVs4qLyo5JO0ByszqWIFZpYksR9b6lPvFThRyxRxvIuXNreopzeqAe1VL21nwxo7ns6
5I4Tj7QILxlRnLmniGk8MlKInDgGnQS+xVjTJnUgSpdsiatCKvGkFskW+PdFde4g8S2jzU+AS+QU
dxVmBrJm3A/HXs+U5yABHBCJqt833SzuzDYAzIDi+oUY51z6y34OYJEB+AJ9fXJ8ndqiu5rP+ljD
z71ZVFRf9aUYfjrK7vdyklUCucbch8JZ7uh2hleoIGbXkdN6H1rZKAS1elQCQtPqUbZeu53rz8av
f3+YF93Nk5PO7QI2G7INncBTTaTAzPrarQZ9BJ3VfzWNxb5fliz7YdijSNa5+Fk62khSmh5Htl62
18qd7qMmjW4m7Ido84Q+PTazTbKssw///nHb9/nrt0Gm5GeBewXY9/r6k0XAo12QwAIesR4q1dsf
M9PepBDM8UvuRP2XN4+3QZnw6SHgQa/k5NZTGuSa0duE8n2N6ajdRg64DZW+o4M+d+DPsuwCyPvM
A0oxjcAesahNUOJkRG4UT5IsW0c3HX9VVdgCX6uHXRO05ZsrPzYbEYT8RuXaONOvv6VpN5Jlttyj
PVkhNKGKFKzT+rZZuzEOQMlcGO9vkCdBNoWfrbpFRgtY7fWA3pSR1NI+OHo2MIcevZfvfW9S+TWo
+sSuNKyr3srcgDZQGbzDlq6+NXun/ZEPWjwDmuvoTBgXafUbNelkS4GHhNCG3i0V31PSrDKBjHhz
4B4p6vCx87Ha+9hB/YlKqb86QW991qAl6Ui3zQPOVyPC/NIDLtI57U2oHHE/pGtZvT2MYvWBFm62
kUATTj5VNw8Ck7bcO1YzKatoKaMHVqFjWsiXCOBnNtym84v8EkwwvM63+/g/IT0zdybeOPc4pM5P
06v96ynynl2p5YWo/szZRWdyK3MxNWyOT+YU6SwsKxRIj2ux2l/KfmnvbLvaF6Br92ttpReO7pl5
veDxt9LdloCdzKtHqduZYdAdQ03dLm/oviGTstLJNOWFTOLcUOwedtAGv0Sj5/UnzFK3gWDaquO0
0HNvpPboWc35XlrppfrJ9qtf71aHaJdUwaFKvGH/Xw9VTNt3y/D4QOLROwraEbtimMSFa/bvx5FV
MskkKXNBNT01D9ezV6JEVSxH4BnRe5M6yVMGy/YzRFr3a26a/lMfzrRb/33Znh0V7qC/7RAi++2k
/mcnWmubO5kZqGONoD9Gc6spP09oDn/zRNt8K4O+vV6XEgbyv4c980nReIXMzWl7sXV4PSz24bkn
1TxRkpbh3hp7RG4acQmv+vfuB57Lm7/JDcD2DO2TUUKF51Y6ov4HYXw/0ACnpUqr+InbxP2o0vSS
Uvjfm9JB1ZU7hDobq3mqQZ3N1sJDoudjAILq0I06uoYpIq8i3XRf3/wF0dmC04WcDs/J6W0VeZPn
GsIej3JtzIOHBU2itO9e/3uUM1+QIgrDAMN9ceN+/QV1B1JStNV6XHNpffRcHV3V9lwcShcD2nXt
gaq/fcBN+WhjZFAmOGX7Lx2MlLILlyPGyLmIKX2Yh9QV6c5Yav+mz0FE/HvAMzsRm2Tq5JTZtn9O
DgB6UZZRIDZ77BuVPVnlvNzORR9euIfPgMU3QSdGgWnBcTvlkenOm2gAOwsNJgVPnqzogznBJYvy
1koyvboHu8jtq80Q9zazYX5JM32jBel2q2zgcEoe9NKwCj95DGa0IP3a0Otx5jq4WYLA3C0NYtQ5
0PW3f1XyhQhTO8sFw316OztRZgUKVOoxHTvjYzvPjwSm4sJr8+IKdnIxw2DZlMC4RCATnURTkSoy
UjV/OWZy7g6L2RePNeCJWxmG1XtPANpbNeoAQagN0M6pt9NdbyOrUk/Xmu7zHOdodd72IGvRxHWi
L3ZfqWvlmOJD2tPJX8oa5ZXNvbru7OwClexMZIa4BoRCYl2EkqG3vj5aTV+saPlWCqqLpnuPC73q
EkDD5S8Y5LDM4RCBxujK1FQPswCDdoAWZv2xRJaFN5R8UnnsVQl0xA6VPz/++1ScOfeez0tEVExi
g1zc6x83+/h/lKu7QIb1Uafyi+HgzICeigCZxDIN7AsR+JkEaGu4bGJ+bE6GPBkQVWG4iU69HJsB
fBqCQ6gogWSn8x70uv9glxLAtaii4f0SFkEGFUl1ByetVPdO5qn1wwBp8psOPHDKRavoyxgoSgFv
/yhEUzDhuRDRNz25KoBSubxZ0YJubxHF9pwVsaWXp2WqxN7OrS5583BbRyPEiIjqExJmr9cAqyHT
z0E+He3VHZCqR0x7yNLizolK86PV2urCeGceL6qIaCGggr5JmW3//T+hQKbEBDyqXI6W1k1iB3rZ
tVnRJaAUL1nvnBlqox1CoaT1QLB7MrWgNFwt88U9Yo7YE4gGA4BpMd8YrcovzOrM/U5Ln4sdYhOc
11OaozJTuxep7R7DofouV6QS6LxG9o9/r9XZUV54z1S4Uag62b5wuPw0d0mzrN6erh1KGXejEM7T
v0f5+7Pxp8OtkbxhYN2XQ/SfFYIS0JTAYJ0jLkAVcJUMDtaGVXbSOrxQNfl7QrgFgTWB7PIiRHgy
IbMfvQkLNPvYdgUsBpqw6JGL4QJtKWJLvb7AaUduB38TstjIeK+3nL+Yszvp0ILd3z+HeX4Ho/Ye
rxpJbRCBr3oJ+ni0L5HUz8yNyILiIK/9Fn+epA5euxq6Rp/52NZptxNaLjs1++bu34u1/faTufko
ZpN8b0Q1XsHXc3NBYxWtRcs61W5JLaG/LXxHoa5l11R0rH0Zhm/trdHn4u4EWMKTyMV9CphRJUGD
XVXRTV9E6o6q77RrkBO8cKJOF20bJaJ+AagE3AQL93piGRD10rKxf2x0tYK39Evx3YaY+NDatqS2
bKz+Q2eX7Y0L/JKi5XiJU/nX08kvYPsHW/0AqQb7dAGx4Hbb1qjTm6DzywlslgMvNVsa9wYBdpCv
MtOHEN7U3Tip9snCe7OihGr5n8H6KogjU/Ag4PtcWHDi4pMlf/ldRHebiqtPxeUkHul8o0Bx0kpv
0n4yHj34XmM8k/OlcWmtk5MEKKmI26BxEWCq8cyD1yErLNPDaRqgjLUWFM9aZphCAv118904ugU6
V3rqK1750RuTzLAbf9eiX/K9ivLo0SiVjg4rSry3Vu3R5ZzAh/dxmdMZgJsUGXf5hn5JPOCWQwy7
w4SbMfnfa8/ya+TJi9CHpuhO6TXxhHkDMcWNrswsKG04qQAXrlMnMO60zFLgtQHhE2japfuEi0Bk
x1O5poCAzRySy4wq1c7UhpUDbizXOqnSMNhZTim7nWNEHrw0c+mtm6b06uticPKPYpisD73bT/d2
7cMN0m4VJrLrq9+9RcWKqv2K0UJRI/6zT3ujdnd1JDuPmpXwIFgUUwSuoC+qx95NgTauw9hFcWMX
3I4wZ6atxjuq2wAF4goHEQtBfUgggfnkN2UxvwvXwikSW7rqU14MXpU0vWsj9571xVdDFlMRB7Vt
fQ892d45GUwXIP421mpz2AiLXHXwNcT5Zf3tZbVz1+ZVj2wMbih/BogDYMY7b74b7NWqk87v26Os
jbYCZot9SjKWI8ZcuIyFSdQu5Regk/2n1VvSb3065VD3MqO+siFcpFd1Tz6SpNJpcxwestCJqxDi
W+9m1oRkNVCEHVrOy9dgdbxfuEUtXJfprN3ErxXo5CKw9VU0t+kcQ7CAK0Azpf5Q54Afq9GJ3ssK
P/S99mzjR2em0RzDc3Eggsx5/UmOkL1jZxoXmegus2QcAomrdhbkpwcx9uUvDRziixtNcPWcVAlv
12kTm+4xMqb0alxdBBTDaRzmxJrM9RvyN4hngu8WPyyokUjx9oX+1AAEQ+Ns64DtUh2s3xZk6co4
qmXdEGEROuOWFlGpHPLZVlcknE5NkcLI3hMrrvQ5LQwo96Jr6jyZnKq7m8Kqe9Ku9uA6pssKSSI1
ijkx8lZ+zyYN+U9Wc/1+WMQKa1NY+S+vmyxvDzrcSRNHKPGrRj7F2gXKdX6DM+/0wbKM9pjjftfu
i0iK31XTZH9kVm0OAJgGd7FVGtZz6abdN6+PmseW1zlPZFvb97pp1ReYYuPTONP8gb1YVhtdDwwS
N0NV9gT4nob4JjgTnBzdiLjolHoc3dB+VwKgELG3SPis/RIY6z5gJeYkbLLSubLkYKyxozuAlwYs
gc9uUdR/VOXqaQ+027wfomZpExm63ZcsHdohpkAWihvspMP/cXYey20r2xp+IlQhhykIkiKUnWR7
gtrW8UbOGU9/v9ZoE2QRpTuRZ26i0Vi9wh/+2LVlP+l6FnxlCgjphraXBu9zmvrW07Q67XdhNY0J
7tV1GjLyAOb1gFkiphMhSOQnWR4nyZMrR33GoYUwF0eN9csKpHnY55KSPveNEiz7ctCGFA+rqJo8
3iYUe8kpzMeAGdGvZdDeRxDkFVtWuEtqCBU7ztU/9JymZDerRdi6LQr/L7Gch98pzwcg5nKpSi7O
BmV4kIDPFw9GHcYvMA5CGAd9kNcuYGW61jUyrD+bTFb/DoOTNPsmKMOvcyy4Pp2W9yHcpjl8g5xA
PTOXEVCoSJck3e17h+OSK3byLEUSYoax2YXfjSo2KuilsQ7wN2vCt1CP2hcl5dB4RexggZg7ffaz
D2Ln1BGAu/2QE9RcxYR2WZqTBRFFiqvSzYys/n47z1iXanwDZNH0FUStQON1dek00LxyLHqhidrL
w+xk5o/WjMpDpKn9qVAia6MjtE5rPpbD1lwopArthNXtP/WjqoUBrFQFxO8zvs/BQ9bowbeUCt1D
9lWH3h5rW62Ldcr2sSpcYEew/oHarGqTRJlHKnJN8a1F6fwaitehh+i7UeBdWwVtHHIn0aNhFHqe
2Ux1WbaylCm+VAXQi5OC86Ck2UZqvc7ixbMAfzJFgY2c7wf9/T9ZfJLpNgoOEy8MePN95KjLjngK
frID8/LZs8HHjGouyBDKagxQzh8oihBkFOofJ7Mx5uMoRf3vLs6L95qG/FMTpcm/t9e7PByMCEGF
kAjB9mSadr7emOs91GYFOQk4pX9yq2uPUBDKRwPKjObOXYM44wiieKOMuHxvQA0Fali0nDDwVM+X
ddRxQRqzc05GQnTQpGT6HaVzvFHjXb43VgE9SWymUuEtnq+SB7CrJjlByhKXKYgXluNGA1xJOUm2
Sv+rD/SfpVb7yPg3z1Oa1yezXGYvEzgeRcu2vH0vwFgiX0WORgga0NRg5Hr+RGGVKnmM19TJzICv
uDLIr8eJjetdYp/QXKxkI96VMw0qN9Mbrgk7hSq0Q5hefwYtXuUbpcWV57YAffNt0JEFlLWqmbjj
5dJ2QucUw+A+2bOtvGZlIW185h/H8L+lGc/NWJmRgHBMBRa7iiY0DRVM5Dvr5CwdeJYAL4n4kM0x
nlBxrcTeZJjja9MVEFOM3ERbnSxSe9ZkwKz0RdLwTwnaNNjJuoFDNN7UGjopNWoEAJFgw5yUTJ8+
f8KF7y5F10e786Py+E/MgGSsRbgW2SepznVPGWfLmzsYgLc/38vtZyRNWYeOCBUrx/z8PMS0Q7l8
K+O0lPG4w6cu3sWVGmy85IteuAiAXBwISkK1AAK4ukKQIQgMu0lVP4O0/aTJUnxfA2z7nlYWpXEc
hn7oGBCvyL3v1HCovQHN243B+OXHTNMVBBJ1Ocb2BPvzR03xQmlE+9PvCxg0iTMH/2vjPNyNhpT/
vL2rV8pVkAxclRTLYtSw1jBM5QRZ1nmWfSOV+YZwk52fMEvW3dEKQE91Q3AnVXFyUBUr91O0vx8m
Uy126JwUz06dlk+WVtp/b/8o8WmffwL0XbgV2ANoAhelaoG/iBRZjeyrdT+d5DoDZGQ1jucEFb1o
FX7q7fWu7Dc0S3p+xE4+P2P1ZZuoD/YSTG6EanM09J1cd7t5SfYEuq027QXgh5MFL4dhJq0yg4t2
FT3xU+l1bEQnX5Ga9N6pa0TUAtU5qhMnDSRtvJvnJN8D0JgfzQGUV4DXOrIT7fgtxCjCaxaDmnoM
k29l3+o7iInO1icgjvhq+4k+8DNoftI2XEv6dkkkZfBBOp96E67qpO+HKvsq9cq/EnohNgYtRjN9
LyM4j1KnPEqYA+5vv5DLbx33BOa+CL9j1QhI+vwDKCJggl1kjH6VQey3LBh/UwCi8vYqV47ZR68S
TVeaohdkALCuU7Jo9eQvetC/6NpSvZIdK7tmKuNDOi/TRm517alEZwg7MF1cI6tXD7AuBOeoTX6Z
pNI3FeYhTNv0syplInQRHYEwMwah/SQO+3+i8aIkVWVMOt0Fc+lPnVEPh6Zq+6+39+7Ks6CvyhiZ
4hfk2voN9SgIqROKp77hFIYHt9LalXCPP38OWEWgG8Cxi8bh+bPIGp6NScAbykuz35lpVx1apfws
tgaBbjp1Qm9ZfJPAWc9XKVtDSnAc6v0adR0PDR75aMV6sevpmWxEmsttA1okeEJiqsaf1cHOszIR
shGqH/Rh4c+wT928N6KNg3YZzwBwCW03bhGAXGvIGOoxY5xaveZX5KOPg1KHx0mv+2ONzdbxs+eA
pTAFp+tK9x+a6/neYdvaOsiTaL46RKY3qGWxQwJ8C5Fx+aWyiqrSiBfwBcTxzlfR9Cmwh5lVskYx
J8SDpvg5tpRih4Fb7fZNGT/efqwr1yIrWohvI/cnxoyrk6er9dwGMy/Kogv3XI9tdl9E5XwKS+BX
c4nqHxovEr4Yafxcozf+d8hnOoaQ/n/LY5/eG2OWfNn4TeLaP4/LbDNCGNBGkHy/uBaTmYg4z63q
t0VkvBRM9h4iuemORijaY1Zlm/umridvVBvzFc+eaqcXahJ5maahDSV3yvhUSU31Mxwi9SkutPSr
pk2Wi+Ru6zVytsXGvfpzgfUZYgrOTq6yGEtKnWlCstFPjTD0+k5rfnHb2S/wK82jmhjmrpUENl0q
tyCT144LWARG70CVaASsDmWrG2PZoU/qkx9btku2l/hJpjYuihz6Y1YP5evtV3N9QWEJzjSUIfHq
tFT2Aug8tlV/DEf5lEmS5Mpc9G8pnbODhmTc99vrXQsjDIhocZAf4TCwesB6xqa+1wbVn1FQfB4C
RznoTrz1EVwJI0Qp8k/Sbe7idU2JNCBySWau+UnEVZV3TXQAC0UreXQ+fZuIUAXUQPwDvmOVdJvY
WeQI9ao+GkSZn0k0zvNk2MKbXtk1QSdjGYjUMERWB9Ko8qoLZHQpjNrMD1FcJr6D0tTd7Xdz5SzQ
RAArwAiZAHJByHDKKCiYofm0m/R7StgMzZHKvCtQn0M5re42dA+vvKWz9Va311gXS2h0tNjKvOv2
SajPO0VCx6Dvsci4/WjXNlBQ8fC1oARGrPk8DKNtnmBRFyk+DcZpF9nqsIMMsGXqcO2BSI/x0QLT
Ddhq9ZommqaklLniT3kegyMfBnKzbjgWSfXZYSs3P14mELmp68kx1sl4gjTHHENc8seuazwZ4RI3
KVEau71tH+CEVeDmGxIkbg4ElC7tfN8aOO6p3cqyL2ONbXoyUvT/0Ohr2x2Bvj6YHQbduwZpk195
XaUGfT1TQnkL1091R3NbfqLjZwilmjGcXVXJZsQlYQRMOyT47FMfZnXtdbGdv+tLLr0LbhRyI0El
IMKjxn+EoajkUdAwDcBXe+k/n9SIrIksCuYcddsqGo1VH0GRNmw/1Xvb6+YhYvwzbgkuXPmu+GLE
sROVCY2h803U9Upb5FRzfEmaUXVkDkV4d+rdjFPrIa+CZCMFuHIMYQJSgBMRGGWsUWJmKekV4G/L
nwgqB7mVhuNoRvJubE1tI2RcW0pgxcjbAQ2TTZ8/Wsx8fzT02PajptUOI+MMV2fKdwiM/N/bR/HK
SrwnXSgYcHHQ4zhfCc7ANIydo/nocEEd6hHl5U6WHhbF7k+fXwrlbjEGp/lJebVaKkzmymH258tj
0f0uWtlxA4hRv5Mytj5/AD+EOKARCC2DNSkjlCxTlqLM8vs2S5inqs6+o0zegIFdiX42WRdTO9AF
ME5WX/HQYRzYhLXsF21hHUy0KxGaRP3u09smBiWWyHIZ06/lN7p2NBddbmU/BdLl64qU7rO40o9h
tXT720td+aLwOKe/KpoeNgjM8zfkZPDhoCnLfpfl6Z3DTHHvIJGwL5QBUffU/Of2cuIiOo+CNlWc
cLAgRPBVrZL4Ts1VqbTakrZCMRzAHKSnUZXDfSnJDH8J0hOyXHRCbq96eeIhzgCjAWYFpgbezvlD
psL0IWG+6Be6We4DWa9/FLmWv1lIlW0sdXlAhOsIZRdPyQR0Xd87o9oyFqxyv6NoJeGtGIa2CO3e
fqCLVUhgUGYQos7cjpzE8wcy1MVo+9lc/CpYeuhgWXdvtM1WS+xyFVI+Jk1oZ/BM9vrrxVe+YLxZ
B35gQXSE5l+ggjbrGydQxICzIyHUbACMkVziXMBDnT+Lpib41CaN49clFMLYmZvYtRPT8CD+Z/sG
jc/M1eQifzRjzdwoki9OP2sDu6NOBkNGlbLK2QOhWGiUeeDPMXpteeg0rqk0b6pqfJs65cvtl3Zx
Cj8WgrhjIXbBg65e2jy1dT9rk+1bqEg9ywiLvaC2nhxQUGw27q0rbw6FOpIMdDvo6Krq+Z7i9Ir7
J9w1PwA57Tax1O10KHEbb+7aA5EIMiBk+C40Qs5XQfiZUBwYjp+mwXRqiPQPSGo23mgUw0aC+3Gz
r04J7BYdLJB4YRdT3XFJzHFAhN5X5mi6q0OEQPtZyR461Qz/RXDdvEOpIUNNQTUfkCYTMq+O88WK
+mRnq2n+HHSOcSqMNPIZLy6Gi+AWOoQIXEcAHIrm8OlXzSyTJo/oJTNtXJ0rMEMFJs2W5Uu2NN8Z
Sl35Gr/np92My/9jKaa0BifYFKOX1RU7tQ1qfU3NS4DG74X5aN0B2sHv0I62mAiwAC6+VeF9JboP
9K01e32ucBaJwEjoRITRGnBJbkq5A+m8jGhJygJ7UExGoFDhgAY/cI/CKB6rprFQ7ivV9yltxjdz
GjLNrcy5SI5JEETFrsOw0HEXKTa+BEmbM8GCyj26ErihtwiZuAd49VpBTjkHga9EUgqiPIiCzkN6
21h2Rsd1jbhsZH2foMS9mhOmXIK0WD4T12YEvqc6/6p2Ns3zooxidwJA/yRFoQKISa5MIFNq3pCu
IvvxL0C86mdQNXHj0fwxAHlNofqkREPxrC9S96DnTvqr6xUldRUkT5BNLmoj9KQ4HH6YIy0AdA27
8Y35UfVqSlbxu7IbPSeqhda/cZjXyX5krqN+qxylLDy4xXK5y5K5u2PW3/4tHLtzwDQ7Ej5fAFuy
01TMeueLOcjzWBqt5WVoOYRujhVGtWvrqmdBfShkF85AFN5N4GLgSOGu8K8VaxLUgSyZAMeWMR2y
GdKDW46DPRxMeW7udDNtVeSRW03bxfEkvS4qeH1X1SXDA9cajwet7o03Tc76bxFjKnCiofamoagW
g3BquvxgJrFSe2FjoNRsJ2o3Q1135Mcc4AtD4cLpVNfB+KB1na5cbC9MDORGzSJMvyD9GrR7veeD
RAxPa5Etl1v8n/sa05cd3jLB8mDVWvrL7BZwgFK6lN/MRI+/J5Rzf0cdLhaIsUL9n4XMV+1FEt6A
0KBN62BpdfdU4ggo8Iq1afudVtWAAAfNqfdhYVbOHtSuJr9KRibULsZIfp9UiQPnGAFy4yk5gnas
C0Sxd1ahQ+o0Mg1ShhYpxfDpAEpjBYElSguBkVk3nQ0kSqHNKcU9utVI1Zoc+8xNKxuzPFXD+ON2
ULqcpoN5IOuHAAaDnoRvlQZNwAjp5efN/dJV6jd5XpQJMY4gsFyJhPp/Klixv+rCJejZCxsOoquY
YWGmjQ1cqczRYtj6QZfxRBAXkaaBRc2duL4SgQwASp8RUm7s1DC9nknk7PWBbf4pHTMtd/YkS/dS
n0H/mVNTCk50fS35QQ/RT0T2XNEGV82HYtozHqQ4ttoMFROZSzY5aHas/hNPeBgjE1FE/zTYxTRH
NbL7H8BJ+z9pNmoQ1ucyjfZq3GR/6qFLUGYM2/AFOVHktBDOT+0vRYkKersgZs09uii5PwAqfasp
OIP7LAzkhArKqP/mulODVwV4IR1judSSPfKhcrofRhtsQtrkaEzUUlravpakyYuFO+Hg0kw0j/nQ
tomXBaHzLtPvCt1+scqftankPXziWum91LDql1gp6t9ZNMN+1OD/H1HjnatdhuUJwueWljn7RUNl
1p2zrE1drZCl4GjaKfs0Jk4z3eFZoMOVrtEMdRU7tx/aMsCswe5m7YjwLNi2qAwSJD1T6o0deWWX
nBDvLX5U/YTJNGkYEq99lKF3XWDxbIH0bftyh9g+GtN0fqWXRsnN0KvssZy8ci7taEenSH8f6CCG
yMtPaFHw+6XiLpy4X9zWyBrHrYOkLh+pRLHnzhsJyKmZOFN6dBAReZmEldVuUuwCDrZWS9+nCctK
z+kk+63jTf7G3CCKdqEZLy2vPWm+hbNF6KZW6n06p339GIbNwPA6DGvsGTT5T+oM4+w7cRB2x8Iu
ql4Qq7riNCjSAgo2pS+9UdhflDx0T+lUkGOiQIf2/Sq/7WIU9EejLO/bLtQBzIbtDxI2/a4Bz7ub
cDg45PwpNr6tywyQVXEFtnGyYmKyns1NXVsNqWOUWJTEw6HgfHxBT7jaCGCX+bNYRdRxZAMWqIzz
DJDxgxYURltCkxcyIfQS5OcptvoDyJjhoVe6LUTQlYCBNSWpFQW4JhtrX/Ks6KfalKP6HjG1+R4s
cH4faovz3Ka9vPHeri4lFKeojQU2YpVDa/KEdATa4/fjYFi04DAJWBKZSXSHxejtQHh1KSa1jiOa
WoaxWqrJK2RdzKW+h8qHLZJR7ha5xEF3Bglwe6UrxwK4AdwpRlqMtTRxWP87GNbgvmdTXN3XhjGc
cnOxsEcypc+2fbhoxFBC1PkfprznqyDkO1mQ5TgWCZK3Dd1LV8GNxUuh625s3bUHEqMwRAo0E7z/
Kv1VVLkJhsCu7udekfwp1u3HUjZ/3t61j7bOefUBFVIgNkjDGCattce6MmP4p7fRfRFIbe4WZS7y
Ak1ZvpoRNgnA/GnmuNNiJPd12gZI92pN9C3VOqViUFeM8t3kOAXKLKU+yHuM1OBRqHjjgNsaq8yv
scVG9Bu7KI30y0zes8AcfxuhHPpRTn+SYaOKZc7th7ry7Rog6sSAgjHnhWpKg7xFq45zdI9TTfeu
yZHmWkuWf9HANZ/mGFDZ7fWuvCmkzIQFFDK1dMFXh3xanHYxByNC6SHp3G7slZ9O7jgbDaZrq6Dz
6dAeoZynIjo/ejaeZYIXEt8XiRTt5zHDWktGo/r2s1yJ6Sj2wLEk+mEntu5DK10nD2nUsQrmIf6i
kBaoZqqjsD0P1UFlLP2DkcKWjNqVZxOsKTCRjJSISKvmI5arsTTREbxXrMLGNklbYFfEtPU2TsaH
yMv5cWcO59C+En0RzvwqSvT6rAeN3YX3+BnUuqsMXbjc6UHdj7tQMaLQM9I40b+Ophr+DMY21Fwb
aTPUv5em/1Ea2fAWYgSF2UY/Lo/IyTf2Lh7DSXcLRKXmO0fJyJWK2q6+ddkcOJh8MJdz+8HEQQoB
dbeXcwFLX6bpHcGJPtrZ42L/QtJb+5lQXw07NdLHr4z4kkcTGuDfUqEadXu0kL5hFIott8IgdnK7
VOqAPDp42LpKWo3VQxi1S+cVXZj8XsLBbD2Dem8gFZmc/CmsjHj0yrrH90QvbDPcmQF9w91khV3m
JWU6/Cn7fDE9PBLUp0at7a9zVLe2J8/9/G2SU7iAE0kNkv+TEuY7HZY3Fi5BigeWBlum29fAoAsv
p//uPPZWncUkf47yWoZS/DYaufIij4NjHnAPSO5kTNke0iqsnDsHjxTL7brYiN1B7jNtXzjF0u00
p+Rpel3J3uUWU3uoJLbR3MczFm8uKV0x4oDXh8/UmuWffi4lWBBOrCouZglYpc96ZhJviniJXLNs
+l5gC+cXc8rCJ2Pq9Cd+UovBVeVA9C+KRCdGRWw/9ikpkim3v6iLaERPjVhEs9FEkpUJ0vl3WzM+
wEh5SnxJd5JjHGmVOxaqjhXAHByHbAsqfQnxFIrTYgoMyE0VaLzz9aKyLuUWpTrfThbrXq+c5g1s
xfAe1BCOci1T91pTplgWBJKUuryB8B8a1/lGW+vyi2Y0IgAKQo5DQ17r/Fcs0WIvSRUm9wgV94dk
qJcHCrcthvFlekEzENFMgVxG9nbdLY6NqOXDq1XfqZxw3wZYF3WBPpLTW+ZnXyMQHR3JIK5JOKWX
cj5JGKJC12p+G4X6e27N8lNn8IXBN85xZzfHH7ePzQfKYRWqOCxoklFEAoRYj6OTEpsLCaVqXyMT
vaPHT0sGSu1JrjitRu6UB7VV6mONOceTFJvzF8coAi/HQuVZCXQqpTQvvyV9uYnxFAf2/IeJKS9g
ZTItsGvrTDWgayAojcn9lGjKjyUITIXriBTczTRdy3b9iOTgPl4SrDITs9f3ljVQZ0+K1L9s7JG4
81Y/hQ4DwDbSI74va3XKcuYIi1UX4b2WxSZPHAXzD2bi9r9GN+Xvea6rb+DFi0fMCvUBrtiIW5Il
Y8XhWnKv/aHCJAw4MBfugsFa3rME4T8PLsjce0Pe431TyEpnow62DNb77d9++YEA0pDpawrME8rG
q5sIp8KFDtwS+GmRcIpks/bgv2gbF96VVdgeXfD94QxdFEtI6+fojBSBbwc5sn958C6H5iftfOla
g8lkrAekgbTLWX+FNuj9GNsV27cj7P8qLXjuW1icS+y8ZUW5Mae8sKik5yx4+CxD+5mRwyovTvk5
MpIUwWnOy4x6PGiSXdnk+XMS9sm/aNlmLkPOYF/SsDh1kOm9tjfkZ9WZy9DN8L1JD598kwwZiXLk
wRDp2eJVwIWDHUzO3BunKJsgROpE3WYsgo34c/EmeV7GpiSAgjeBvMt5QO2lKDCdHtB6Dh9u3wzo
bceDtCUSfG0VsOJC8VSobawbaWNdhUvHbvpaYM9o0gXhLhiVfmM4dZFkEjsEhJfeIKYZF7LKldaF
cm9XIc/Sqccxs1VhKRNyB+e1F4dzto8Lvd2YHH0cw7NgIVal2BFNOWK4vNrBKaIXaqhN6Meg0tVu
+h5Nzk4fqxe4vH7nIANUjQ9lMh6zqfrfgHa/FaZYyrRPUb88NYa+W7T01PXGAaG6U9OG475MsWCs
rI1yQhzg1e8kwALa4SfyU9cUGSfHm8VohsRHzy2OaHgNxu9qMrM/E9IJBw3CwO+OzAjDKlw9Nzbp
4kIVe2QB3kYjnPHrGmsAAkB87Hw4dCmcQ7XE6V6XaG03pRq83v5sruRFfMlwupgnqXQ8VgGwNeBA
LX0Q+kOE8KmFqRYsjCQH0KvHP2Ida8GNfb126hAdQ3iCepoKYHVZBIHKIC9gTtYjrgjESHdceZYP
8LVTF28VP6+Dz7oafEAp/rPk6siZJULJI+rAfhznP5tcUfdzCqkntcOt9OTyw0XUFRlTyhtqUGD4
5+FhdnoORjGxm4uynLIg+D20Vb/B3LnEDQsddBIh8gxuFW7c81X6uhll26hTPxmJsW6tR0x5xsiu
Ca9K/zdQnGzcMw2OTFft4mR0oTzqFPlS1qpurASIEpMKm49yBuDJu32erhxdjAEEJJygQiqw2utO
kYURNZ8NxUS4B4PiPFLSMVfrzOzv7aWubDZFuLi0NYYN/D3fhlmHN5VpS+IXRY4WG3T7fVcnWx3B
q6uYEIXAXJD+rRudjCM1vngr8Y02nT19nIrn0OyUz9LbkKhEs4YOk07TjPr7/FnGylSC3CgSn4oM
n2CrHRioj8ZGHnLlY2fGDd+VG5JkRF4VQcT5PmokM/Uj3awfg0g2H+QplO4mFStfN5L1ceOKubag
qAhs+BWsu2b6MmyF6SunuQ/QDTXoQTaI1ChhgjzvwSwnw+HTR4LJE2NxUhI4zOt5T4vOqxOXauSX
nPtdvCCWNyep/vltBK4iCCk0IMV46fxlVWVb53MsLs5RiQ9Sq55SXY32QVm/Dglz49vP9IHcXN1E
hsCuQIEwCStrgko0SIOpIY7tR5WaRXdhM9bPeP4FP8JoGfylF+IIYJyUd6ORst5l4Dr+D9d5hDSc
IiwRkXWyQj2IXkN+XywzQivYvrbKHSu1r8JJDi2A1pTjHYP2Ggv7oa53QVr1zEwNQdcrMfABWz93
07GXJzm7h1wmGztm1pPpQW2qPQ3bS3PfzorVu1ES5L8HRHm/GGqWzRu3x+WBEl0j0CDg39GzXn+N
jKzjLrECxR/T3tpJVgv+tAALSk2Igjra7BsH6pJKR/XH0JKsWuh2wzE4f9dLHHW4ZjqLH5dSpe+6
wcx/x3VQl7sq1MbJVa2xMtxWKgfFizW90jETTlXt0He9EwK9jSwxZVTrF7VKtOCQyjisWmrCxDuN
6EHdPiqXsYofK4oZgCw0lM1VczJO+4rilB/b4Kn10NvJY1sE02d7CmJHuMHpgAqY3bpkUtWuQw9G
WvyUdrRnaji7K701bXxjl/eIAPkKJhstGwLWKlQFaoliTW2ofpr0uofDaXWHlu/wLKA4n/WKEnQK
giGJMM0Fsu5VDhQrJdIic6/7I45EbmyYuaeiF7TxRFeubcjzpAZIOAAFI3CcHyUbOMTA3LL1Sbd3
udSnx6SJvCEtfFg1bpVGBzFN7VvjkW7QwxK2p1h8XIuTb4HFr5wT+lKUi6gGC1DranMrSQH+Gzs1
MBsSbFTUEQ3Jtc+aw7CtUCtFzKIsE6On8+clZ0+VuVcbhDJM+60hE9pNYfJpmgqrEAoIx0AdQKSp
56ugzD6bTWo2Puxl5xBKTbeHzBp+/tAzXUUHlrTcRF9sFQbAVkSNJgW1b9qRdShspTiVNT2J29/v
la4huq/MmoDkAqvjGz5/GEeNOiOXisbvQiM4YX9QPmJPbeJ0n2VPUt7GR2XqzcRFZSc8LJTDj9I4
BXe3f8WVT8+iZwh8gCSBJHN1OqyhmWuMKmofawhjZ6pRfpJMM3hQ1CHZGORdQkb42sTngEAxCTpp
3PkD15paquxo7YfGjHpWkXugWfSdFiRP2LBKUMUTMJqSwiCi1jNo01OFvtrYfb/9yJcfBLWewP+J
5ozFmz7/GeTKdV7OWgNORAuPWdPXngR3eiMCXF5eH6JtAojDlI9v4nwVq8YX2zK5yI0mlGj7m/ZB
i1QZaR41egyXNt64vK49FcNlClgEJhn/rgKOFo+SHA4jkJIojr0CuRNvGnTL+/TeEZ7RjBfaNNA+
VmeWwThdJ0nK/T7Pgp29VCiddaClbq9yeSghbkHY5kMXgnfr/r0ySFauZGrhGz2iAPESq/vExNwz
wmt1o766XApUA5cctTcRksh1/prizO6RLpKJKNOkScDAYmNnd2Owpw+wqVh42WYgRgrjC0GAo8pY
LbZo9mDo4Kt9OQ6GF/AiCtZjWD2YZc05GTrtWxXU4ACdxjZfbm/p5fFgkClaG0LGUGzt+XMGhYXE
VFT3HI9Bw1C7zF/zwjSOt1e5tptCTwikNzcBl/n5KiMZVFxmZu87ndM9VpO+eLo9w66x9Hqrvvng
nZ+nygYjHp1kjakzbO5VOKHplOnGkA+AVSvVy3CNue9T8BDoF8vWozAIONFFthHbGvrIRacP6TY4
AdL3EKGov0U64VdtpATYjlZmcdARft+IAVe24wNfjGUaoYYv83w75kkIV6bD4DfdBMBET/PjYIJ+
xzoq+3J756+8X0h0dPjAvJMMrjstetmXkzrJvY9YZbGvFrtyLQDC+9urXAa1jzE4tgAaAZSG1PkD
9biVLWpI6ERM9TXA4Dkp2sBdGu2Q5Si63V7s2iPR3mamxXXB9bhaTK/s3kbbq/FxS9OfOymwj1WU
b8Xpq6tgFwGXQyQXaxWYrI7RsFSVxreXef6ymCX+g3rfbUTnayeBhIJKBqlJGjOrDnqsL0sHtolV
amfapdb0hppi4jXW/PX2pl0uZBLLNFq80G/Ip1cLwX/EBB2ZNx+cenZK5mU4Iu4sH3Bq3yJJXR4G
jjSpLTLWsOjRfj0/DBJzSIELb/xwCosDOo6Ta2opgDllyfZOH22h0K492n/XWyV/KOY1KMezh9jI
Nj90hC/cvk6Cb4Np5hsTD02kPeexBYsIhMSEg7ABQGKVFiW0SGZ1Slr4UqXc/E5BADyZWlY7J5T+
nAKENS7kIJFbUpQ0ypb/FTCRdcQMlyA9phTVES7pCUbgvS7JC32QIOqYqCtp8mCVKFrvOfiavdPk
3NIPUafPP0J6KsK+vHdeFXSVwLDnxvxTrYvIz2B6Zu5imuOvIC5kbve+Kt5wdlYn4QoWKZ/+8Lh+
bap2YUdEXNXOX2wdtdnCXC/3ee32scii0YsIW97tk3rZGwYHTKuDPhvTlQtCUD2qYVZEVeHnyqx9
nWm7vQgL79ANBlM+9racvVegu3/cXvXKoYVqjOEjrEVa4WvNNtwWWm2JpcJntIyt+oAA5AJEeyA3
ddtyi+F3JeUFgcAMiZYYAmdcAudbGWZq5dSlWVDZhtkD1SLOxKBuXgxHyo59Bi0ublD9lBKocl0X
9X6KTzu98TIrNl7q1QenoEHo2qLiWBM1uR2KjmK+YCxZy6Gb6rH2hRq12PdZVFrgdSV5I7USKcXq
G9JEVGWAJiCC6/gtDVhpGIGW0k1hc+O0+IWa2mtTGACC+18tMh+u6uiHUVs+37MTiC3SRzGpFg2M
810P5C5WjSXKfNMYomOxYEuXSkrh9Sjz7RGBDTfy1cu8jrKXzIK8R0AH1s4rlGZMNvBPQNtDKZJd
w7QD+cHZ/B3QRy53SpFGKAxjTPRlUuZs40RfXmAszgVJFUeZQTA+f9hpSgJYj1rma8iyvIUg3R+U
PPu0WBp5o0EXgZqbIh9xo/NVCslaIr1Jcl8a1NhrmrJ6bPRx3mghX3sW4o6OkQbcoAtwSWWXmT3C
6fFbAOv7LlC0hzjS67vPxwAIAhBiyYVBD652LDQHexrahM44VmBHWZ/yk9JEyiGhz3zndKmzEemu
XFwcDAGcpu+kInRwvned1i4RPmvAkT7EZcwhq9zcAus1B6H57fPPBhmDWaIQa2K187XGMuAyg/Lj
17WE42IFSuQQ5kExEd2M+YRgG0Ktt5e88tIEDZGCjSYkycRqOx26F90CGdcHPet4ttY6XoQG7udX
IeGkK8OEVBzFVYMpBp5WJ+Dx/TRWaxfy3fgyaJGx0fq5cil9JGjAuISC6BoBFFqLPCYNOaestflz
pCnSqZe7+XHBH+pJreX4QUbq43R7A6+cDw6HwKvpnDDq0PN3hgUx1+BQ1j4wi+GO3N3w4Lw1XhHo
ny93yaQ1LKkBOPPK1kKArRUbaicbpT9ocrBr9eIdKz4NgltUfv7QixKBTh09LnqDq1ORqFOGcHtY
+QiQ5/sBnYBjBq/smCfdFvPp2kvj+Mnka8zTsDg437+piKLZmXRokVE3enFnDc8WylSQbtIyDd1F
qYZD3kdbjdVry8IhxSqK/eSqWS2rOKEKda4rffHNe1KThbvYal66MWHI5sjzQVbKTzPCUXnjpuFJ
WRk109WulhNCznI6l36ppq8ZCq67qJ/tjVd3JVXgMgPYT69V2DmsYogxd4jkpeynNDb5qYlnpkC2
JD9g85X9TeMu2piHXumEMtcWlkZ0p5FnXZvBweSmjC6byjfHIptdArfyqsWD/Ay5J8w8qZql+C5t
RiihBDT19H+cncdy20i7hq8IVchhC5CUKMqWJWdvuhzGyLHRSFd/HvhsTJAllv/NzMIzbqLjF94w
+OlUh3iR3wIPXLnK/qCpICGDA7nA4sAHc6Z0dJsH1VrGI2rv3iMy8/9MhV/VkFfXxVUsYaU0nO9X
s85mbcCSg/Mug/vWUtW92/X1/vVb5dr2/HuU9Vv/YmfMdWOlQWM2D94cu3MIiFjuXT2jBlIV9jGZ
ITOPEJ5v5dPXLjNiLkj+cHvXC+182IHWvzDBUT7Ea2qByBPY6Wqgxd3YU3KrB3Ztp3oUlVd/GOpq
26hER7ZXT3W6DmkG5X6y4GLnydiESYvpZ0tgfyOIvrI/OA70w0DqcINuM6MOriAOk/X4UE2BzbfN
7c7X0ltN4CtfRa2OLIVZRM/a2rwHptV5XTI0wwOBUnefJYA63VaJXaZrZVQvN8GEV5Zs9Q0kjaco
Dwxt3Ul/7RSnB4ydNd1Ai5tAfcAx4F7aaXnwe9c5vL4pLyZwfehwDeQVQiaElPZ8KN8fst4qNftY
oPNXcNIt55DoUKn/NVrYjLPZ/AUYazl3Pvu8bfOTWwILEFkvbhyxi7ifUVauGlkyyLELZczKqrBR
JYg86l5VOo9N7urPvTtJnK6NSj4Odm+BG4677uPsyOzGXrw2+KqSvMr7IA6wLX/C1yiHZcjtox/r
1RdHTRgxtp1bGDuVDUFwP2SmcT8NU6Duy65Uzft/X0l2DFpXq5ICmcH5SuoIRg+oJ1nHRCVoXOqz
FjpW/L+sIzQpYhbyDqrKm63Z+jDWuUatI/leEtlp7uxRKLVu7JaLq5JzBgtwRajBGwa6sv0WR3hB
44mj0+jJ3Rxn3pPlT/C8y+6PXU0SDUWmXl6fwItTtw66FuUxuIKBuMUcmrFpCQrB4hg4yfReqznb
iDUmRwjKt8ryl8B2rmMCFYosYMeJnTcfKDur6Kyp8o6D21jfcRIc7kDq5B+NytHeaHFcvhVdnrxB
5b6+K5pOu8sS170rgrI55IGufRoGI1V3Y+rKGyfo8j7gh7GD+H2Uq5CROp95oebUG4jYjg0m84ci
yZp3y+zeErq8MtXgadaG/wrmpUB6Pspo2lL5Q+odEypCX5PF6B8V5f//llyZN2KZP5fzWdXjz8uH
uhf61SuHYLNjrcHzl74xGSvBP9wtMq65HuBIH40NrrrhqFVmH+ogTL7Vsd49OZibTxFyWcKJKKab
Hv9FFr/B76UddjhUJ58Ypnyii9XAgZ6D9CeeIrKN+DvRlVu0Dg22oDIn3PlaKoYS1pCVZyFb1xZR
xWvhwAI0xWeqPFCrkrJUXYgBCHWgDFJB2APnuFUYvoznmIMVrQcbhrgc2MFmvp2AnZJb7nHRFJrO
HrWRj6qfmyxUjtUf/CAv73nV7DdGMk4/FsNsFzRGzXj3+gm7trlICMDWrkB8Iq3zn5FZCpJbiUFY
ggnQqqWRwXAbkxujXEI9+Nq174oslIlO0/b5nIpUjTF87eNicD6oRlkqrMu2w1clrQ5JIacPAtY5
cKImeEIgOp/xre8weF9MMzRJ9B5A+SS//v3bVwUkhIHXy3NbeCyKTDfGAmdXMwWxbtadue/Gfy/J
8+k+Vxe5JLryAKfOZ3goiiQNnBmHToCwkbW06Oi1fh9lKrgVNF/dVDx1aMXQ8aN5tynqzc4Cx6bC
DbQrBk+GZQ1Dch5n56EfdLy8ZOxExjBXsHP8IFS5j0aCpzx5//q8XrlKVqF8Yk4IEZT6Nr9CA1HZ
tKKiD+C19hf8A4YXbw6QOgANln5+fayLOHAl+6zKzoyIRcF2rLkQuILR6iFY6nr0zXxjjzyynYdJ
bzmRvRTDP2vFMeJq1AIDCv02IDbn62mZYywDRCEBKSF7Ezutuu9z8QWfon9WKGQkCK9AhhCxBHuy
GQkBidjHw0w7jlOP3zZSEBoc9cHScBhajP9h0dbKN8AF0nTO6PlnEQ1581KY2hE1N+upF9W4r6zB
fs7RarnxoF3bH+sLw8MO5B3v8vOh7NJNtNYO4ocJs8eTp9np3UgSuxcYc9+4eK4MRfDH/Ur1gad9
W+rr1453WRbxQ7bKu0waEk0mqqC7rlbtjQDp2lAk3fgZgDikQrX++V8ZgjWOcJGDJXnQZ6O5n/3F
fvSTJXjjAyC9EdauE7R5PynvrSER3GRu1c3GSH2nMTM3Th/UgHez3yXeHSojrRk2uja+7/W6/g4c
NBkiManhY5IEt0osl3E1ZWHYPs6fjg3X2vm3qtUyYRFu+jAvvTh4K4E3sREIQ4RrN2sMR4QREdC4
+38+7d5aTEKPHBkbwDXn4zoVYbzSanFsCpl9z+LOftQyo3hbFIv/zkKx4EakcmVNPUDo9PkwRaBX
u/1OY1Ca6JV2hAL3zUzbFFvSPiEGzbS7179sfe63S0qGsNIqOYVoEJ1/GVlQDEsNbrsh/SXY2VYf
tPdLEJSo4BSW+aEOugX2Hy/j19cH/hNoXIwMuG6dz7XhtwlEkq73xEjs+jC5ubkbQUzvF0MhAVgP
Yldk5s9CiWfub+Sh5icUGPaer+2RjASXYyTVYXHSCr/NeDjEJvrLQRWkNxbh2m6nOGqs3Cy22p9H
76+DRfpY29ZoceEGnfFQxIn9vRqt4rOrBv0uHoI29FG8OcHUEs9NiojP6xN05YUB8kR7CnzK2gjZ
BMYlx8DSW/aclHoTcSqKF9z25CPKNfnn2imTT/88nkf/g/NNoY9Nt7kdSx/DLJI9cSx1/J0qZMD3
MP3zp8wfqxubbr3TN0v/91BbYKPEDzZHO0IcxwKjI7+ZkQ9Dz+/f72BGIQ0ns6KmvsV1BPXEBZwx
imf08fNU6v5u0bT63Tzhefv63F2i06nJ4r8BCYg1IwDZbOaK4n3Vm5U4ZovWHM1J1P9BocNWtW/b
HvxThi74nC13lPhrEoyuva9Lf7nDir7HzlR5yTHNTfMkmtwOM9DHn7y4C55f/5FXLk9gE4hBUkVa
37/NhtITd+x0bRJHfs7BrkE0jHX97E3jg46rEf1e8VT3yY2mzbWbDN4efB1iF9Bgm12lmKu4RUv3
OCc4kCqrcl9SYBGPXtbZ/8tQ1FtAOZNQsBznV5mkTBZAZdGO9Fw/uk4O0Qoo36E3xa1n6Fq8y5W1
oqxQ+KTmvwlallEfeszIBPezuezTsVzeGBWQxMorIQfacf+k+3V/L5J2OvhjNt/LET7f68t57RCt
MisriQh7kS03dQripmnR/Tq2Hmp2PMtiB/n+lpHzlVsIShekqJXjBjpj8xLpdQH9MveDY+HNAF/o
djf3kibnvrY4RzsEQOsby3jtu5AWBwuxhoQ8f+fLqMSQgSVv4VwCgN7hT4gLVKLd4txe+y6kYNdE
GC0OGErno0DbqeYFiPdxFDCg6Trnj7o35MepbNP3mTto/x7m8ozDLMMvmsncSrqgYjllDcCwIzqG
45c4p8pTk2Q+jwgF3bhdrx05uMpUHdDNMpjH809L27rzNdfTjq09149uk1dfPKxEdjhH3Brq2lrx
WkAw5OUgxdzsDolaKdqfeQxrP3UfVJLKB6eobqGRro7CM0x0C82LbPb8g/AcaqwKAYiHEeOeqFZW
8h02Tf7h9fO0XtGbRwluIUPoRO7IFm2CW71CjQ+DCPdoV97yKLUg2HudSlDUr+3xuS8QcSMeKG8d
sIvVIlvlfYJEuo59QaQSbZ/kdjmh5pIN3m5qY+s+0xp/X7nlcmNjXMzjmhizLzikMCe4u87nkTQl
E3WidSe/mLw3VoCATduMt6iGl5fj6ntAu4LcGJwjkPfzYdwRFeJ8iLuTKAwDJ10EeJpoTsw2xTqq
LCa6GI31FqPcbKAAP5iA720Z7yrb137/45LyS4jdViYWd/VF7binNB9gnMwvcZ1R7YiCJ5yrjNx7
yuYume6szAuA4qcu2oKvj3wRO9K+XxnIQPU8ooItmjyoG2KARZcnYPHoP6aZbiLy6I3G3p9N8176
UhwcvXR/27nUvIMsffsGTPJysWleBjAouLOJXbflnyZVnejsujoZVRP8BKFvv89hcty41i6B3lTX
1iIWtVv0HpBBOV/slMe9idupOll1370LamHtO31sPwO5sUK3TLKAIGceCC+o4X+fXZ/kMDBwj5qV
1x9cVUMkyLXuERx4Cc2q8G5Mw5XdSIpBEE9cyzWFVMb5D7TGwpC6E9enBC4kIgaYxu8ghefvm4Rf
4YA/+DrQxnw74SvwOJvJeAeQ658DXo/UcUVArOJyvKLra/RXKpH7GMj7SVOfetkvT06u/AfVpc6/
IrT+jPLH3e4PIXD7pqGjXs99X58yzWt3ndTKN11iZbvXt/YlbnIdhl4khZQ/3gWblJGKqjLGZKxP
uWPML36SJdE8pNpDU48c5aUe7opBxk9OgMBSa9vjhzJW4/1AlvnP99kqd0TWyhMOG8zdXDR9Y5jl
PDj5ieK9iz4yIo7fDKfpP7/+wVdOEjx/QB3g0QA5XXLByDDQNClOXtFT1XfbAGmam16kl+8AUdYf
PCbYSJrHm+cnE37e+GlVnPIKd9UQ0qXxVEyzA+23KqZvr3/StcFQvGQhV89FLojz/Vjkeu/MC2I0
1Wx6H8G1am+IxoL7sVmGGwfw2uxxM9AIIYKEOL05fwKs9tiMQX0KENy25r6NNB9q4OvfcxHNrQId
NBLgCqzVhC3Ic/Cr3KvdsjlJqsM/7dg1Dv1UTb+zZYl3us2WfH28P0zUs2CBAcFFUxMiBKeC751P
4Bz7HnYxSXESuI9pYPkDY0LCjCglymcrr0KU6hDDtNPKe2yEGeDeXixYAJXjKBGuShLp4aaEaE1s
oykYLjM9QLhNSH5H3Zg7v+ZsUEAl+jb40lJxf2i70bkfurFPd4bRdkj1xcLLQ7udxAOtlBbRADlm
T8pXtEaLxKZsO9eL9T2rB9gmmHsJSoOF3r41C5qLaDTkAWLQWpnGuw7NyCzMByezd3Gv6mM7tn0L
0jttIPv1i5p39dhO711pmfGdNQ7ym7WKw4UJ2LIu1NXo57gkJ/p4VGMAuLVAubVBZLsbVegPemOE
U5ukUH/E2MbcvWX1oxwHUT5L5TXJ8cbKMPGbhYGYiLUtWgdM3VZ80u6QcU9SZEIbHi0U4aHNe15e
0la7qWR35RBRKF8Z8KuML5ih8z2gkVwkI6zzk64ybx80kA6cXocsat/iD17KknrcPjRYkM8m2r6A
BtI81MdFMpRDWrqT8F/vh6lw96JT+gNq3v5Dqy3xT18lxosTiG5v1rb9EqNx963xpRGV9WBKVAiy
+B5V2PwJFa8yqrLSC1XdFwS3S/IIeUE9LCjf7m0vt34hdGC/e31trpxSGvj0ovB1Ztbc9ar46xV0
MbcNqlXCNdYci7DAyHdz0yOLLIQdNVnx5fXhrq0P8H6Whqa6x344H64rNANKss4lZ6JzNlnFENat
rx80Ud8irl8WMz0waSipQVXkBoLTfT6WRda6OF0nT3bD+x/6sTfnO9lXwUu8LIbc+3XT10efe1CF
TTD5d3qQzGNIdqrvzBaEJ5bnIvei3lPiJUCD56eEoU4laTG6vXKyVt14xa+sBfLAMO1XARKe880L
UIvSG5q+605Z7U+/adpZaNQMCPdxc+nLm7jybsUNlyGxDSaFE0nBgs7Ilji6sL/k3Fb6KZ46Y4/6
EI4A4zAP/xkT3e9dCRr6sUA97JjO3vhguEK2h9c3xHopb+6GlTLEo8cy0ULYfLOAe7nK2Oknp/d2
liX1g5/Id5md/3aqIj+AALgFkcHB+nJMniM4HZAg6QRtc1fUF7uqchkzSQq8J9o+BU/FpW8uj3GR
WO2ucTGkvcvZCXdelQg2auw7AkloC5O6su0JbBYw3JxeOY1OOIBpC+CgOOkvxOfyY1m18xTabiLe
am42ZXd65c6fF+yXilBM1NhaF8cMyijoKISzXlbPXOnLS5yX6gUNdQVPSyIFYDlpQx8F8zi2wehp
Ay+VLz/YTjmDOpvWn16Y4/DsDsHwq7HiBe8POM3vnYSKY9gu9filMIvsm5eJZHkZXS3LeXVE/r4C
l/5lHu3kLZwq/0Mrzf6HG9tNFjX5mL2pjDjT9p0SwY8lb9w0soY4Rl+8mob/utiTY1iimfIy5yUw
HNcW7+H+S/T/ncX+EUOl5YnVDe2kZ6n4nuiqUuGQzMBUDRGXCPZn41CGU0GtKqT17XxsgrQpd00X
Dx+sRKGVD0KjCFWaMDmwEgBBdCmMJ+AaTBW6tB3GFovhSfyQyoBqrk8r3YzSrlue+tJT/5HnegDe
u6p/8nQtFnvXqUd1l48ikQdVTb6KuryULFstgzEcYKz1Oy8Rxh3vKqoj5eShY5llFp3yVo5LlPGD
RvRyRrwEhBzGX1o50M3iGSu7N05c5tMTlgN1dycU8v+R0rOCx1fY/hKRW+smb7oKqrtkAFIKMLGN
2VUoZ5cRnLnimz+iPx5aueG9LfIRXRmwZ3y/MbkSZf7FT/eZkxvfCE/KmXw8c/uIV7yvI9U2aRMZ
fpMb+3Lws3Y3WYNTRv1YlY+ysNx6J3BkQInX7LXfJPZ8rEyF5kKur800SsRk/4QZWJahJkxdPCbL
qPnRwL9UWElX/liJQEnYqMxUe5BPhRmKNKvckJqc9sab8jk9IBo2iEOmGfEPgPJuvzKzZj1i8VAS
1i3BX44oTI8nnD+3KaaB9vApQ55rjBTRLhvWGDCNSGv08kPRzCI7AoPpX9CPLr7lvpf/GpbRGUIC
K1XciE+vBMFUAogVkGmE+7HtW7YryEk3lH7qYLhFbZBkj6K+ecNeefCgYNgo0kFk54Zb7/y/3ld0
NcdgHuzlRPGn3pP3LrsCtctd4xnyxlV6dShwsBR5yH6AOZ4PVVvWMsul1E8+b9ebskZsKcjlfB8H
+B/8+629KmVRCgYBcCHlhl5pIongl5Nplu1DQQthJ3x92IuqGH54uQ+Ha3ba768PeuX7wM5QqqUP
5q5AqfPva2rq+wuX2ynT9ea50oD8hpSw6s/x3N0CSl+ClDwKcpSp1gIBz8SWme/xRvSl1OcTBj9C
hjYvBlccrhteuCxlN0dworSnxXBSBLL9JV7CFDbWb7xcjDkceFTf91wBv+1CVtqNdb7cuCAhV/gQ
wMSVEL+Joco+juVCbMmj3dZfHPSzH9AidIfw9elep/P8ZYbPs348O2qFQW6qSLPvFXEc++okMYCP
bJtOdF2XVdiwvrsm4RJ/fbwrn8V4xNEoSa39wU0koOcIY3SU5E664IlpEyvZZ/gj7l8fhcL+te9C
A436GJIShB2bbYS84kxPtTs19JHnyDRH7YFSPP5ZhpYV9X7mUafjPQaZfJObSfzQe1OGKoIrHLVz
OpGWESDhotkFTj9NB2cyzJPtTEN2AJjqfajs0vwo0Sf1dnrRyCV0skzQuJe9KXcx6FC8c2TtffTs
rkGOvEnp4Ey5Mem7WG9FE6WBXf9047bRw2FUfr5vay35IcRAlU5afvPB9GZhRpreBPOh9TzNCJte
TU3kYvApo3zS/GnfY4b9TeWxnhBKlGYZZqkLjnGqBvwSesPpXrzCGF8qUlzSzFlZ1qHqJpnxlbn1
tuSpnXDCAZi9MzVVfPfjVH4rzETme7VglBQOme3jB2QHebHradTMUU+UUoXO5LsvLXZWedSX6dif
4lmjwCeK1M/DgV+WQuvEk/QpD5bOfM+kQ3TQcrf/NSWBqd3JJGl/zmWffo+bTtWh28UdLf2p7InB
ROvpIQgFRJy9NW9HWyUeMUCz6jpCuaV6HhsQPhEtEVVEOdYoCK6oRjslhj1/1EDC/BgNZ7y3mzmO
Q14j9XUiXjIPicIRUFW9VhyC1GEJkm5BK00bdV0hZR2gE2wsfaDvEzaUd5eOQ4/yT6wZy2nK8zV5
6JFm3o1gGH+Kwkwlys0LwpJuWch73VKq2wHerH9VTpcOYeH2JCMqtYsX3lXV7XV0rz40qWt9Z1e1
5g6ZDs2M4BfnVeRaC8mygXY2/8yHAJkVbSAiev1MrBfG9qTT8KArD5p71Sg4PxHKnozeCJLx1CXp
tEsomxzJprI2jIe43iWFWN6Nokvxu/wfirAA9QCbGjBgWJit2FbnFaOBB9F4GqvWCIG8xpHe9reg
/1euMtj9xPrrVXZZ7xpQzA9y0+9PlSXSR6gJ3bO11kCyci524Jz7G8/jlauMCh6gA158cPLbuqG+
+KOR5KmCSJE5b5dx1Mow9UXzz7VlSgugBgBSgA7h087XTcvjYWisTJ2WWRSnxVphCzb6zq/vjj+a
dZvtsfbf6Iat7z0g5fNhWt/rpKwTdULBfrKiALrEW+QA7S5E4dfrQhjH08nXVPdNr6uOqHMyCQA4
AWUcal7hfpWFJ76A17JVaGttBztgTuxPRklIGy0OwjLhQkZSRbZeeynM+iX7aYoukUcba8Vvldlm
6R7XjaXYjb1GNizFTD5SjWoUYYZPQrYTEnQ35THVqX3hjbhH9FmLWLo2xE+xXfpPo573P1WxiN+2
avMDG7GVIezidD4kAy4wYZymQbHzdfRiQ1MtGADxxKkABwnKAREhpMJAAxbaLZruZS664mDAK/zh
LhHVbCYX0y1ZJHp/StpAYuWhNIlRTZodZWKaexSlyt+V3fnvX1/Ty1CKUUF5E9+sIKqtTGHXVkU7
dBYHws7Fh2T25CM+8s4bmJTTjWjl6geuBGSaqXQEtl03/I1yN1im/kSa6WYHk9T+2Ubk7xkN6YAS
Z1CvWc2t6ty1D4RPB+aYeQW0t6lwZ7k15kJo/amhTDOFQm/Em8W0io9a7Jh3r0/mtYiChI0SIPxn
8lt7ew7jrqCNy2vnW40zRZMv7HCgzh8pt9SiNq7mJtQsJcNMj9sDz4f+rp+n/I0igo7MTA8Ooh3a
+1yl+jfKWRq1iKJ8wghguvdyM/hhFyp+02LP9+y5SfnI2TAe2sYub6zUlTmjBrSKY0JERkxgE4BZ
7pD6aumHk41zzIm8NL8nJZseujpO7l+fsiubYkXhruBiAmzqgee7Xu9whBxNNZxMo5GfKEIUxY50
kOqATr3OzYW2K20DbfPXh73yDlDuQZQWqUJALFuQfxK4/Zz143BSOrhFp6MU4AtZntxaHz7mY+3f
+MxLcgt7OAj+/3oGh7at6PV0H1K/sIdTXEv9h5k5C3edVrtZZNSj/diB+/+e2r18KZpliUZcWYc5
93+uBQeKHDX6USG2n9XX3A6Gj0qkMt7DilCfOndo3mLtjut0C/b3U5kI1ewn4bYP42LUT32qaR+6
Xoq3vZH0n5CvLH6mrteZodFpn9yUSgEZr1HWh7mCTxm9Ps2Xzx934to4W/ULSVM2d5rvTUlhL/l4
qrXAw361Sugvm7cMmS4Xc0VzA+BZUePgatY//yuzjl3V61bp56eiHA709huIDaP8FPeOeaxpQ9z4
qMstiw4VDSZA3UCGEG/YDFcVjQPePjspkUw8L9Mh00UDMrYowkwYHwEO3IKhXElCCSPQn1/rlJCO
to2TOMfVqna94tQgDl1ErkqmbH10IRDC5Fjyg0lO/L2Nx/K/lqSwDW3Eh7/Ap0Ly3KxGOFTYXWpq
T7NE/bP3GzwhMPQwv+nEr3Y+5/Ph5wDuKKD3eBwO1DQgZa0lx1sn9nLWz0fZ9LWNApMlfeZq5RH3
71SpzRk5WJyfTPIFkH5qOIyBKu9e38BXEBS8VPTSQQaw6NwV5x+HM3U6dG7an5RCUDcjZn82OnfZ
DVpdHn2a7Y+unVQgR7PxaPWecd/66fxZV4YbDYPe30ldOaciyIN3okmLG7/u8p5efxx5OYCoP5SQ
8x8X8L2T5yX9KQenBODedNAY1tU+KLp/luxnkVlhgue1DIDJz/lQnjaVy+w1/akmMMJnrJ8o86qb
OtLrdX8eYTIMLeI/ENj1gJ0PU1WWKeOK+Nwm8dxRjRSfKzqdT+kw1WhEZGjjiqDf0xUx6awN2V6T
4/Sxk25+B9at/R/mF6M/1p7qD4WCdf7/ulhkrPXksgbJa7JoJzhpwzsMFbvDhD71jSf38qakQw74
FxYDbibESOdDdR3ZP14iHCJp9SH/lYy8esr2r2/ny5sSJgGAURqVa7y37fKYftaVwuBhp96d3pPm
q9CinrXrQCXuW7nIG/nkrfE2h7ZGTilR5Can2Sn6TxBt1M6eFfKxjfZmMudbIgNXwC9sHUD51Kt4
EWj/n8/igIuwbLxAnaDjIJ2CR14deolZ3jeyST6JSk6UPpLJu5OjWz2qyatOqJB3kd4rdYt2d+Vw
Aqmmo7YqIl8qespYpIZXO1TNaP2EsVYsj8ipojCpultGOJcsZUIo4NtOAFnTgam17q6/NmrfBUPd
+6I/Ca31PuTQ6dNIyg6Ldq/rXRpbWTq/90sMySNNzeUnzfOHT8iToDyZW5SVoqnhPtvP5DzY8FHs
v+XDtV6Tm3ONghpiWnD+aTBvyV1V6U2WWighurHjPZrFnDlhCwfwobTaITIKo7vDSqmLnMFY3r++
56+cLPyXoGlgM4fN9Z8b/q+5sVG9NngRh5NWklnGorTuzLa/ldxcHYUWAqRO+rVQDs9XwK3LOTek
GE4J6gm7ohvqO2cS+Y3ze2VPgYamTbtiI2GYbNYZF76iEut5cgqENq04+2rPnbdzaP3cCHKufA8j
kcKgGwVRbitXLLzYGG0aaKdxwSKqGpth1+NafWOUy0fdp2xB9sk/MDnZXrAzP1z3K249rj9uock2
dlAHcIyy5iWikdLfpYt2SyP52qCQ2plEcjTqMpt4padEnzUZeagG+ukg1ZwANa2bXTrN44M1lu5L
l2v6Ddz85crB2kHvAowI9xJvyvn+AGTXZlCZcEzWpvd9g1Bba9Zf8IZIbwx00cjn8mMQWHB8Hfr5
myuwbuZ5LkrTwfqhG76KvrFQjyrRkzELqX1IMZrPD01ZeG8zpFIeE6m1u9fP28WXQu5dCwlAEAEu
XHQLWo0CKgTy9iTb3A+73Fp2nSmtKCOgvrF9LjYpQ5krTMICU8SYm28VuhYozYvbUx+MRRRPnhEt
I07t//xB4BEQ5UFACkLxH6uuvy6QkYblGGhVevL03j1ALXvxcFff90n84fWBLnEqtAZZM6oHazcS
0cvzTTKUeAIJO4tPZg5qCHvVxGtws5qQPainua4ifEULyufLnMeH2fLnp2Bu509od6VPqTUMBfbs
NcZxdlt6JW4bKv7l1MO8UjBrz4bLjkDG/eu/+eIwrduajiXAGs4w9KXzn5xj9Zjasa89zCASvqNB
JTVcTN30lNj9+ISjXepGjd4O/2r9xZUORnmlvTA0PdvzYd1gRJakjtNTYTkVKkmdipq0avf4dRe3
cFEXVZ0VEQOZiLIOd+8K9DofbBLxlIz2YhG3ZMX3FKrF81JNZORm7ODlHhRGkd3Pyxw/CHhFQwS+
dim/yGFpXwzZmdqzhaaO/U6lcXrMU61sQt2c3Wrn2KUzooCjtRal0kALogy9zx5ZVd3rQ5Hr8j+U
L8XT6GSgAfQSYl6YafMMRLFEUAyogMwc+j9ejLFvXmb6bmmGxn3sg9pYcQsdmZgn7CZ/6J04f447
z6uifKgFXituZnUHiaouCv71MuymeGydUzDL+VNANG3stNYVv+Vgzi8YbmO/a/SkObKf8VcLhDEh
eYR54LeqGTT9mJTIn3AgMruLvDR2inAwVKqixHQLJ8IUvr4fhS6wzonbHefG+lHaWbnqeuTdozCL
2IziomxEBCXImZBexBzrMMBgwrFmScFwlNPgP+DUGf+gFRM4h9gdm5SUFn5XVMjZEff5ooHVSCkV
va28lGYb8UYrd62zuE+OaJf+PrCXfokcG0TB3k1V9tmv80beg8N29cNsFA1ukFL11YutskbuAcHF
nzRdgU7s8CPgk3Jd6TvdohfGnHcyBbqSOD9EMAoOGARgVBMKOzNCX9Z1y+NsJj8LmAS4DuGbgp6X
tmDrKcp+/FqUpcTSJJC48cyTo322ytw/mIs0vrRIi4yHGUvgJ73TSu1QpGXxHps0eZhTxz/kc6kn
uxEh2nfMtP3NSKX50KrWO5rBGOwHZXTPwThWH8mS7UMgs/K56idA9Z73cV6aip+Hasyn2TUHGSG8
x9aBVoOy+2z/h9gRF42+9F89ZMe+NR4Q5A7zvvyAazrFyNqs1NfKdJPloPkj3ulNkiafy6TPflI4
n4LQzLjgdlXjdZCUVUOdAhVtQEKJb03RbHaJjX9pCUK7Raai3pmV9EsMDC1Xhvlodv+1a4kKPm3/
u+GAkyssef118ZPkMy3Ymv85h2y0t2oh0lDD1P6dDLoBC7el/UpP1fxu45j3lQmLc1rzi/PeylK/
2udmPYKHLUqr3IHRydwoaQ37NCxZHESpMM07Y46NGpmTbqpYrHEWoS0D2tqo8vfZc0OBhRA6t/U+
bHz4Wq2cm3vXa/RiXyJN/70MmnXZ6zqfYDB0yg/dTGtZ6xoIflT4fjUfBSw5MD9K775rblt87pag
r3ckfGQos0bB886Coviu6NOiC9sZBE3UdkLS0l2ycooyY1rne+pVdqxA5JmRX/nxzzRPjX6/YGAc
R8Q7w0eDy6TEoFUMb2PNrr46qu2qA7yo+H2aLpUfxaAVg7cN6OC3QdzOJ7O0jDFMwCuZmDcGkxtW
AZbqoe9k87R38L0/kUoilyFFnL8ZiYwW2MAjffHBrsH0tPaQf0om9Cnx6kn7/IEsVqYZwb2DtIIz
W/a+4RCqqDcKdcxN6WYwqCbzpfNRII/6wux/4gfoKBTNEiR84o6Y6CD5pOAu0Pp22pMzFf3OaLzk
PQdR6fcLreq30k1L7sQYQYMQO3D1zp7FPO5KPioIpZylHbWz8MMpS8bh0JAdJaHTZn67nzIH75IG
0klY/x97Z7Jct3Jl7Vdx3Dlc6JuKsgfA6dj3IqkJgqRI9EAikYnu6f/vXNn+Jd4bVnleoZFE8bRA
5s691/pWNYl5Gyhn7WM1zSUw5zTM7DhEqO1vF1ZHcNpqCF3QQLk1In0qBbeBZvWNw0giBMSsnN1P
oqzsuNTIY5J1ZoFNzLUJu23WOKiO8xKYWpNXlptEhu+9Zm4Z3vXsAunFOJbj28QldOOuxgoE2WMG
mqROKS8rsRCe48pivjRl0PGdKse/q8So+g0AkIp+tW/Uy96WqGY3wRKk+kLUQGcuVLkgKjdSi50X
Eby4jFqrfZosQWR6WQjxrAwbGTp9ANABEuXcECuyIHDXYI7GQJEOpKyn1tIkTlMKxTxfBmdu5aT5
VrE+bzJ7zfJE2xGa+IC8tacxtFDwGrNHL0wcJ2h+g7d739SFeeuzrJ45xJG1G0W39BJ9vdvAuafX
ctottlmx3rj9k5+u3UnB3c6AnZyGOjbybiFeooaylSAa437XdpZeuSFBMLGpAnNvLpQdST4tFjfa
MDk3XdvxteS1yNWG4NTaj9HaqdteVI7eUWfbA4H20ntn+xbX9HBX92Cx9siYj2b6htyolDud0iq9
cnUk3NiPSpVtojrlfpZhsHYbaQ7DB8N3nx8acyiOeatIAgq91hPbLcLY81AHTMs9j8z7DWL8LtyX
ZUD6abDMxkeQLvyzXfJnByrU6jftSt47Y9O6yK/zEn7mbkrJD9ovrbWWxzAT/Q4Ozyx3vY46L4F7
qLwD3jG2o2zszWBL4l0rt5La/qv0zOq20O70YRnISnYryowlcQoDRUKgcNb32SxetF13bxgvSuKu
W/z2WODtatfYbHd8dpnjby0vX9qt3XRlsSktwZkv6l3DiU3oWyhfxTxfuWZWLFv6EKl1cMj55QRa
93JPQMPCEsmsoo9H0BVuLDoBU9taqyvDdzSTHacJ3oa1jJ5KWFtfu2nt/Y3FGKrdKWwJ96RtIZpq
BBiJ3OwnrJDA37cR6QU74Yy0MyojQy1alwsxqHptUiMhIMBRG0a3zTX2zNJO1gKdrT30i5sQ4+gM
yYRiME984QDUqj3peMCPRPDk2K17iUanLG8k+phq01MFQvZ0jXXeNF6fIgjwS4E6F9//JZYQtjai
nlgKhbB6tB45o9xkTXus+kXPuu5N4dji9OijaxOA6JNSkfHg1YPXx8IYrBlVkGuXsWH54kNDQ3o0
h7B2kMT603nhWXy486CMy16bYNbraDFerMo2ryynsaaNM+slTSDNrGe+XKs7e7FBXAzaQQ8bKbHa
G0aS2Uc1Sut+1Wb1aphFGG0dSWxfrELZffi0VJ2440BYxzKozCVG3ksKUV6PznuBSKdmNSuWIm5T
3WcJqa/iDI3p0mzJDwmdTetxMkkm7XCBO511LPJqluLN0BTpjK2+poM2Lnb11I5Wd2csUmdJUB9Z
lVlnGa9NViPGqcfUPwxpMLw2pR88L2wyXP+DZk7q0gLoEy09K+WOWKSIYVb5GBTpfNERpdf+no+y
aw4TI7QPTCQ1F2+qRvsgi4ikCG+JFEIEJK53RjMtWxIQeIzVLFqRBE2GEiCa2g5/a+PAYbdE51Ls
1LK4irAcMD6bsgrNVzmP6yn2F/AltEib8zF3rKfQWGxoyOvonZhLr4KEbqZx35qo7uJBTfVbk06k
K3dm1HR7yUno1lOD6SSibtkEUxUgE5pKcp8OdT/oG1fb2kn0UOVPnuomFRO2IGRcgQ88ZVJavrV6
zYNNAdrjuczD8Ux6ZUVvbKWtFweYUb3rdpzIOZhT4VVxBsj1azg4zc2MkNeI55lBYjLYWW8kQ0B5
Xi6LQWIYwYDWAXitkZSePbsbNxxKe+8TJ/baBVA+thqfxNeKJPkoYftNz5qx86ubPnVZA/JhVUNi
4hP8OtN/uF/yRodfa78YPrq2VUVipUAZEbMisEmWGtJYHHB1FsCHCu+LHKPg2VZB3R/ydOIoin7e
W7duXQ2XQxkuIXxddk60VOvwiiUCTkOgohy7Fuqy62AJDaReo/C6eCIR4N7OitJAJVyWt7UmyTR2
x1KMfNemdU+T3fmmAYGIXW8HmbcN8gVbOA3x6FcIkz+0XY8HQ/Av1pEwxpzzM8e6MmjRm+wvp0U+
5XszzdQXuqDWhStlfT01xJXEkxv0BAoV2XrMHpkPaa3ES+CWYxIGqXcjmZoyNWy95RfCo9+7Ej92
XL+/NlzjbJjMKD9H5XbNOK6FPzqntBKyJBs9TaDpzA6fqopa3rMybyfTkMDwyu33vUIkXwsr21Xr
EiXmXFo3jCnCZMiFs/UGa6WiU9Np6RZyn5kQRUOTA2+89nLe9fQHvjc6/+tt/u/svbv+/kKHv/8P
f3+jJSWLLFef/vr3K/He3in5/q4uXsT/HH/1X//151/8+0XxJruh+1Cf/9dPv8Tj/+P5Ny/q5ae/
bLlC1XKj3+Vy+z7oWv3+BLzS4//83/7wL++/P8r9It7/9ttbR5vr+GhZ0bW//eNHJ9/+9hs8kB86
LMfH/8cPL18afu+uaLMX0cn3P/zO+8ug/vYbXa6/MuE+atig2XD10fmY3r//xPkrTVSyLI455bQ/
aMW0nVQ5v/RXXNEYoEjZQCN27EL+9peh099/BAydJijhAOggsJvav/3zvf/0Lf3/b+0vrW6uO4A5
w99+cz8NfOhwMopkTH2EGPB45qd20FwU7rJIA5Zgm1ZvOTtzI0fC6AvkDiUdyy+2vzQvCmNYGZeR
g99hTkdLxQ3NytgbBkVQfJASN5aGS3biTTLfDihEGfsFepZJvQScV/vRCnb4AK5mW3iYQjKzRGFb
clVLYWRjwvXdXslartdCpGUbs0bU2BkL48FmIHVX0L8vMI5U4RKb0Xploo8Hsg0Tvk7SdN1bJkf9
uPQL/7HWbkifBvWjE1OCGUk1BVUVqwYzTwzUSCR11a8nZAGbv1D0/d44++H+5ZNkZoRkkD4qqoY/
2KHYKAOFALTbz6t38FOMclJ6xUk4kONF/lzKPrY0O0n7np3EHE9r/DppOT+7DSc55LAvszKyA4Cc
9lK6zpmfqhpfR/3eZV60HSLnxllTDiPdKFk9xXqxomjYBGWhl9hlfDFw2EZUl7rrL/rTxyvgD++L
Fid242N07ecrhOlvN8zm1O3byXiNkEIhDHQusKe0iZUb92VLrZVW/a+aeH/2rMfr3IKsSnPh2Mb8
oYfr5XlZlygi94Yz0ljF07Mr0BbFUTO6MSgIa//DTfuPG+PHG+FTW/T3by84Ul6YZUP0+DzYkM3o
zIbhdfvFtZdrxIfmue31/caaspzT1Spxzdi/ihz+1Hn/w5N+6lN2YOF8OYfdPsLvGyMBYvmuUmtL
Xlqw+/fv7zNS6/tzHUUwx+bvkaX98wfamqPIQhkJvsZl3SGi5xDinA7w2NaotDYIq7PNAs1xt0b1
ZaVUluTtWL4FYqg2TW7YsW6a7qJdsQL5VLz/2dz591eHkpIx8HHyh9zq51cncanpLKAY0+GjT6vu
TMl1pUNWTgcCeP6zKcT3J+NkfbSjoI347DQWGXN6/LHdPkzX/IQrMNtNdf0rkOSfXVEAQ/BNh2Qv
/yGlVC7p4Eo9dOjCUvdElpnirC6Wfd1UY+LNaOFXq5y/b8M/7cI/XsafBizf31qAvyfEo0t3/3jF
/XDb+H7RVcrhrU1TWSZzC7C/M8tfZUd4n2ZWPA3zemQJSIv5w2ju56dRU1ehxfe7fR6cZPo2lCep
NGlWRNuus85qKbZTczu1B8N41P2ycQVWXFFuIuPDNHaWjHZk/iYqfcAvELedsyNFb7a+0VE80oEQ
7VRJwWFwKXfmJEgO3KeOf5DOts6Gs9785mp3uzDxzoaXJl1PMIGEdbB33a+q3+bRSVpfCM+LPdpN
dWvtu/TGyaA/j8s5xkIsdVPSNF5SrYITBF0sNW29rthlCv8/EJFfXNi/o0l/Xj6PmWiogzG1M5P4
rEeS0RAZa1H1+xJh345jTc6J1fNu2pKArlIES9I7/brrHBZ/2vZW3IYTKNqQXoHnNfLEnOrisqCL
tE+NxdwTDIQ0O+tfekJb45YEtR1tFfRj/365+NOXTZYNiYA47SgLPi1N5I2OS2FJuV9CjO6xC5Cb
ffkteHA+GkJcY7HFjPjI0X6g+5bF/t6/vfG/EyP/r6b8zT5al/7rn3XbH2rK+/ylqF/abz+VlMdf
+WdJ6f31OLxjT0bghTGCL+d7SRkFfz3WkYQnAWg60pT/VVHaJiUlS+vx4ANhgyHcvypKHoyVkPqP
bYEkHNRM/0lF+XlPQ2oJLYeROZhIysrPszdvqHuAc+VwGBtDXRDM0NhxdUSzl07e/EqOcLwKf7y5
eDKwyrx8ggVQi3+2oBetUdi25fQHDAnqqD7rD0YxZxsGR9mBxhDNvh++hz8pE/7sCWFQHYtvhouE
If288JWW7pxQFvJgR4zhkH0VxiWRPhgSzLq9nv3pV3kNn6sv3iE1F1q2I9CfG/G44P+woHdWl5Mn
xTEca3HJ8a3ygzMzD9vrYcQB16V5tqM5Ib5lHrvKv3+vn/cSH77MsZTFUUFdi7vo56eOciNtLbPn
Iy0ZJ0JEtHc1zs1fPMsfrheehTfGp4kyF1/fp0+0IRKRgpln6edRnTI79L40mWHvJKnivwovPD7W
T5fL8blQB7Jl4RClEfDzO0rhHbermvrDNHWEQc7HRvpwp0llj/MqZcNKf5EL+WdvDgodSiiKDU5z
n05XziQNkDlNfwgiQ8dpnucHc56M/RJ4b//+y4KSfvw+fnp3tCq8EBsY3xhxpZ8VQIyLFO034DxV
OI0XdlUbz5BU2jVhPLTe9E1Ji4dDirPt3DkEGJBnG1VyPmTE5xrfAPQZX9tllN9kubIJR3XFjMqQ
UWDsmKAXHGLyVU87D9N8GhvoL/OjWXa8y+2hQI9m1Tn9Iau37rJ+mC/t1Ta7WOPSeQJOgyfR7Jxa
IYx3rJuqP+oYEbo7d6YqXC9GJ+1AuM/o/4Bnspi309xs+w2xD824qSJ4O+dVbg3ZoS4d9r9RDStl
wgTw0coZ2zLxDXy8DsyHasXrIgjAJX+iGJswP12ZhBZBHPFa26RB0/Nk92k3HQyzD+Yd+7aqHu3c
rnB6QG+iLMNTno/1BtVfp9qkHFaZX/WBETFgyRlnTo968nsKjNWp0ulspOrBAa/SMG82o4ttbGNU
UVRsHJQWz2FQFMz7GBFwRHZ6rOrorenYPbclMF26OqPoGRS3Us8ccpogOJ9MdzCuzHIxx/POiQAf
MMgJYITbtnHf1+Tkxb5o9AoDwSJQF3eivrb5LIsNZMBMbcOQydnWK4XITz1Ryq99anrM3DJQYl3L
Z8IIflfAX1wYmAxtc2bYSzPtHLNcC7QAmG52iyes4YwOaTMl0P3UGMuZw9jGBIYhGDfYvc/MqzEZ
xpqZNO/M1glKXHLA0mOPqDgnLsnL0U/2bBUPXTQE+ksGnFPsgtwBxJCJBQeXBJ6B+A4WT3ihG2xW
+yrvWwJ/paGOx7ypNWMI85ncBVlmLq9uXvU1qcGtAa+cB3avRyPLi01jNjZIpaZgigcDZV5vmFSn
3sOSSSRwbV7UIwNlAB1nlocgehtq1B/gFKIpiL5CHLINFffSGaPzfGIKsAmzHF3D6rm93o99kEen
ZhrBMcjnKM0uh8YJmSSkDlJq/ok5KkOYVLabMrdmxka53dpl0jqiAFEcZSEVrdnjFE5sAxFQTH0+
RDdV3oX6HGrGZH5pPUsb/B87uiQ/ZOHaNZZV3taIaIZrZgWBjQbDax+kQIySNH3jiJ0upokM3Vro
R6fCf7exWnskMqitZP4Y5m5FHP3Ql7Go06A9uD1++9sxyMx1M3N7MCYEMuWeuI3jXBzjQhjQNxI6
TIHXAB/djLfunqs9esgUQ6BYQDd76Ap6iFsjX2FYdxFBLhiz2mzA21oikArIzzHzbz3cMJ2YFQvi
5YB2BZyXG4DwQscxrZBHeq+98RnrTDEe6cHaqNnChoGmz2VcbznCmg/O2EwB7zOoGGBhtBo29ti4
9c6l021vxsxdLtVQlWJT2vBOEpKZpiYGsmGUh5Shpr0pV6+iX9402M9bD6gIQ9Fh0pdOvZguhm78
FouCVckA1cA2jkDotTX7bE3cLJApfI4mpbkaGPoarInodsVQqLfW8dNXEztGuOG0vtSJaTc0mFDn
FOVmCELFwlbO8JcYl+sbYZQDAR2pZbx7XTqJPYTV9VHkZaNPodOsGtRXhqcmsxbI+9XE0AOFz4Qb
cy1RjTCJDG/CZs7tJGVRqpLabfX1YChICRVzr2DrmOuEGznPRBhD3a0mJDWpc4J/qkjjiRF2m8yA
TvKkcFIcmsc4IuciaHtyuRVMnAdTq/lOyDy19wBMZb3TY94al21RGZg/x0he5ZECYe0XEdkmnp6j
KRGIdB4d3WV+AoHEevN1Jl/GVU7ZzuyWQO447fZ3+hgfg4EuP05foMy0m+NESFxkg8q3s91UaewY
4AGSYGTgH/ehK04Krzb1Pl8H2KEkxZPfF5BmdxIAcGoTTDIaF7kK3JfeDPOKy6G188QZyC6NSygq
YEAF7cGkRXZ4Ie2pRc1lo9xuV78NMGwZ80NhlM37Wnb1K1ajcte6an6O/Fns2fuaJ68b1idriPAC
DREBw2iCGFXxnU1sWg16rfnE6TgOJcrRU8DtafFtwwLJdyNwgPHQq8n4mJkMXlF7ZwOeh7l49sCR
P9eOlPfKwmIfV11fyqQzitREl0GU2N4uFvU2NUaaJ1njZyJhKlfeEGCTlnyUnYOECvPsu221jBlF
mGk+uW4QX4o08wBi5aF3dySYfV3MbOsUKFO0UOF2HdMMWg9Ssde6cKpztIukWmGoqtIOMsPUiPBB
tH11b9C/O2umGSV3+yyGeWerutikDYCAUtnOc1P0xqMpI/9Rrd45KEB9YYhyCGJ3qoZzNXjAYcJy
3mi7GmQi2xVUEFi6/FwZYtpKQze3PcqTs8ZdL2y705tmsLsLkCqRx5TcXq+L3lcHj3kkgjd0dLR9
A8athvNoN9Z2cvJbEYrgugmXKNw69ex9ILEpyTOxyN7trNlLmojYFqb8aqPXqNmgbO2SxqweuCgs
zqPYy+6d2oLksHg3TTRp4u1H100Go4XR5Z/xFrJTB0U9K+4aPBsrFtqOVmxOr7h1Tw14hCIusU6D
+6s1Sqc5tN8Mo3LfbW1bhGUsY8h+Nj8WU/ABFnA8daPVuR7a2jzAAms3RLP0796Sk844DQANE3+W
WZPYgeS4jKUAdUvrQ/RTixXFo6GsR5EK87IU4KU86alTI1x1FhfTSqSKVpZxqKNg2K4OCsa48Mzl
3lHjmu9z7sT3otZdtQ+ryL8J+FwuO5Iwbs05f0Nj6LGwgFA/AxWcXQgmbOu1FDI6d/Fn7ew6pNFf
9MD247penEvGQ6vHfkQqSWRWhLkUBGgd0I45Fg31Zg1R3tldGksgPB3hRwoPO+ZvUAraBXyxJxK2
pvwQnuAODhlDTrm2t9ParjcCu76b1ODdrV3NINLimLYsORniiz+CtrAzmVSdqqyYdo/nQ8AJruAu
VE1CieU9CZuwo4WJ8HjutrN+ElU5hM8UQRJhYDe1d1VTWa+NYlZzGKp5mnZolWZxmVsZ8knm7ONN
5vdgkpp1rUticwO57lfIjcWJ4Y56fLYkPIBvtDoH52QRzvwkKzqSTx1qp9O5J8A0aWfDYqBbmQDm
kIOtcyLGDMQXXBK1E6Wt7uAaIokyykLGI8ESwf44ciQpymyKp9AS48ysw0Nb7TlGNG9SxZtKCDRr
nlPhyDWeKE42DfMSlfSd3X8AjBkvytxxTql1xK2DPsK6NbyIzb1w3PqDATGQqtDJnXYbsUgGxKCV
zbU5LNGTXUW0dB3Risc0bbrt0Ps5Q+zK1Q/S4yye2G7PwQf0CE7napyhFzLalqiB0iiCzcXFha8f
Yxq3eloWb/gy9U0/tOMhqo6by9KpAvdz05xh4UfbyhkvadO04vZv+vFL5ZbL2zCFAZjAOqjPTUOn
V6uwmdQMtJllAv4qnc+aMKUkRHyali9Ebgu1KTzpVwDbrPIqLEvj3pdLhmszhO4Wzwv65as6bSq1
N0Yne+KOpdpFBqkfGZ+EEC/s6qVP0ZhDT5HpdZcyeUJsAFkNHDk4Mu2c99FoYeg2+ugWWxoMlypI
xcMS6h6MRTu2uyp19ZnyZZRYrhJD4lbTdFg6a9oXTj7DiIuam5VTO7e0n502ypsh2CJaKAo/xQFd
PgLC4gBll8uXoxkReYyuzplmIV8w7Jzx1/EkNqHBfTCAZcWLT3URoFeiCNIU2HOOBGO0J/+LbKIb
gGXATSZ72KLS7D/mVvp8Dpx/Dtqi5G1n0ccaGSayTpE/OGu9b6O2P1ll92xa6ZlD8PVV2NgnSLIA
3gQN63hbxUakzgWHw43vV2dZarkfQGxPUKBRz0IKwX+/g7A6xkZY7r3MuoLgwLITsaUGbfYIUxdw
vLItJBBK7vLU3KFrj728Cy4NNezSGc9X7GL4PKo4VkaBe99uvlCpu/gwLebRTr7LwmVIsjDdmaV5
vWoWIC9zO4qgqXzB4FzFVtCceZV7T2xf/pCPeN0skTF+QuC6zyKqf4qu/qSww+vFZL2G4tfB+gmN
NrbcNvqix8WL24zqOl3FVS6rM/aJIe6LYT70NsQbBFnBRUsTbWszzo/15Kik5sNh9j5Pt5Wy8OD2
+UGmgXdiSG/aG7q66ym74qbNT4lr4nvRpU7GabIP7jChGnL6L05r78KS301r4FNTgJpTobWNl8q5
G3Ju7FJT5QHAs9bnKOgvLReQ+1RP2RsPv2yxCKMyzZH8ABl6t8zybB5SfQ00J1IoRqtzGUS7xlFW
gh0FAUY9RKdVxHMSWYceqctf/XW0TwKv9+LCBPPW1lNq86UWW1Dd3sYUw43ZTndZYWCLDIKLJbTU
hYKdeKfqeR4SIwLA6wo73WpZmfc1XQ1nU9ZoibiOcb5vDe2cmDrTMMelgfAU9gHVKKpAsc8LNT0W
zdrnPOGA0lguNSsMouU4jZzLalL1vdMGIzAQayx4vPU1tKp3020sWg3DkJ20mDoZZA7ETyk/DtN0
N4wuh8Uh7L/qyKsuZo7Vm7UY4QE61bbsj1GaKqrKpDKYM0Rf8DY/sUaBKynmaOsWtkAEuXCIw7yR
NLK/WtvGiDXhXxdBbTTnqPfsjaTDsO2NyXh32BziCbH65Ro0H9xq5/jEbkto7Ak1HakklLFWf6L8
4ITm4B2n7/verIPzqGseKugqsXZIYK8UUMlMexZHELqCwnhUQ74lV1V/abTZldu0KsRJbUwco4Xz
WGo4laxmH9kx7KELox1nDAZucxhd4Q/s7qzJrk+rJuriZuE+yTQqNKZzBG2QZYqrQN76vc13YE3p
GFvN1H07ihGuAz1SyWXG4+jm6VnNDOE+qDxzp7PsUFQDC2MvR0bomdveYFlxUfOEduwF2V01dHd9
XjlfjCh/iPwi3KARc06Dfj7zNJs16bUIAVCD3wQ5omU6Ru0bOp+TLJXisu4ZpRgWV12Xgic1slsU
Sl+7FeBUbXXAAlXKlhto66uVNtFTZ5eYnQxnrr/yHCeyraAaD9p8GwgY2E0UvVMsLbEcuGKHfYUw
gSOSVe3YkQG+jGY6PVSgDE9aS7evlek1zoUPVUtuuVzTiP5AGgabOkfR5firtatoYAFPtnsSBs2j
GJTzEwDfarhxcQZUG+FLJDdh2Hz1Sh5q1r13qDJZ3WiCVC6o+8NEqfpOo0HmSwBA+WoVpn9pRcrn
Qy3b+7qLtJ9MQtZ7Qm9pEi8U/FdiGhg+SXrjOacKm/c0oy7d0pO3dlk0DQflO/MbwSIjRTXYP7Jv
/NPWlvKAnqfbF7W5AhEr1XC61KO5bAhOmx7HXtpzTJ3mXfeeIpZS67y5RhB0l9GEi6fFb851RSGR
wLbLVqacBuJbDBTFftHMtdGNRkXC7QkYbVkiO9iaspObvm1yyPOFeaO6meaan5XNA30277mxlL7M
mtXsE4w7y4e1TOtmWBd9R4tlAq3lt4SBWpGnAUvWfbtld4LUASiAeMVM2SaEEtHDPeA08NyYammT
EUjBjePOyuL6XdGRqYrrG+tCWhqbNRrINuoyLRN40Aoc6dKbtyNIqDRx6eaup96x7QqtBU3dlsT3
+m4AVjTFOnCGgM1tjrrEYOyKAnAdXJsFO8TTgTEtooFG8YruukWwipK5dWO1kkm78wRdfQT2A54U
DmJM5BgElOdrCnd2u7q5ijZLBYr4jLSW+nhPNM3JNAzuuCNrEn+IKwr5MasI8NxcTIO/b72RY8WQ
TTZn2NmKEsPvrCsxt+hMl26c2gQrxvBkDzL/2mcW9aRVLm0d22kz05zl8AV0fbGb26Ibu5YT8FTB
PnUyEOkqpFGFkB3FZdybvYFYVaTg8Hxs+fbGM4fouWtKCUTcnuZHI/V1fXBVsd7grhYOG26EJnPw
RgW52vYMeTK2XhnFuUEo8q4Ka4/pwkTVv3MKXfkbfzRruE+ypkoZdN5dO26zvlnCF2OyiDysT4pJ
uObO9PJqXwcz8tU5rMqLBaCPtVV97n318nIyEpxNa31CGxctZZFLG+hrD3gh5noy68QLy2Dchubo
OPw0EK/L4IkLFy94l2R80oj20Yyz8Im06uJ6EOq1KlJ6UWHlFQ/rIhD+ur6mupnNsT1+Gp7LsrPS
xYGazloRzwJK+wbB32pz8EgXMob7frzxmiacqLx7ejS8iHJNgqkOrjqLPum27QlejXnXRwkMCBzj
gVaivJkcbRlcEXSsuXQLseyCtSz2KU10QQ+YBgRqUUc/9lApZi5oc1bH8qNj5KugqydF07cjcFtj
KA4hs4EHf2kR30dVVa5xNzTrU9dzrcSc4p2j96zy3lYCu+ttLZV9JegHvHPToSKFLoeGYe3s/LTS
Ui6bAOPCmoSNq8KNgol5b6Sue9rZo3XeBEPIzm04eY1KVoSPvcQzgOcNkXA0dNOJ8Jvua0T/L0nF
8DgtBRPmqg9SmUz0RYI4tcXy7E+eOGS+YiaExD63NjLtUPEvfHNiQ8FNv6kcC325ujYyaShojNzn
6diSanXme1uqNlq0Xt0VbmyOhW9vYLGur0zT8wv6Yek3IAA2/hb0Gjq2+yyy4hpXG2vVvNDet8d6
efZCZ3zFOTahEJ5bzENAEXq+1PU4V6jWuTCTGWi/jDG7reidTSNEicXWau7GabasrYjq4I0KEQCu
qYLmBmlvhXpt6EUXV2003YI897BEuf3os9T64250grE7IOceuCixktRIr7E7xVbmmv61f1yz9mlV
1nWSFxVH5T5vMM4484TLZozmhiaE1VlstCQ1htvBNMpHLUu7OfXpET7VtHVvex+k88btPfuKxPQQ
w0SGby/JTIDLtHVXSaWaRnm0K3JtIrLXwVEMvqjhjcg2mPlpeXzems83DkLNbZguAfYMWxhFd4Bh
1FrbyBnXLhlI/zxnS6eK1NDVXA7Y7C+xAXbvffACheHEtmrOh4XficM0lhbRz4P9AVjExXplTVq/
w1j3vROZz958mkZFcDCqKVo3XPUeR/ly1h+yHnq9G1uBjWUGfjPFtWP211L25hOdYP3KnY2eI1yI
asA7wqhMB1KXnIyWIrviWFVclHOIxj1iA2LZqqz2PmyN7ilnHbFiSMZgIjJhNt9oZ6dL4gFUsCjy
huqsahA3JpmuKJTovaAJgcXOBUI+TnfV1aFTb2xD0NxINYlsGLHE/OoHswffsxDjGism7SLJXGu9
BfrNcMeuZ5Dj/eoEPT1eEzmUxaH0o3JK9SVPM/lAHHNTsBrnGCMbO/fvuyJlUyy4zR9lWVhd0k1+
UcSZbZCBpUZaeXEgRPZc2wH7nGOUtBD6Wbj2XuFXvfLKjCtPyPL/MXdmy20jWbT9InRgSiDxSpAE
RUmWLNny8ILwiHlKzPj6u+Dq29ek1GKon25EVUVHV5STCSQyT55z9tpwM+FS9jogqEV+ATdg/0CI
WtJWY5XL6Fcl6agNpziqKLXMkDtyb2itAHS+U+yFHY5c0uzoG1oMofYlLXQ3eJiqMADSIq+YEMj6
WljDLzx+mscoG1lwI/XtX8R0g+6bMzq9TTVL+Y3cvnfjkIqBKFtWHmKSYZp1Ov6FXh4IRCKS+nVE
D7dsvGafy9EI3FES/oyGBt4cdlVDzaXStU8LChBjS+GDrnix1n8CMxfcJkqjcqgkDP28Gm/ILNk6
ZPStrdb1fLgIBNpVoZOvkicA7jT1WLi6fFxGW30e7Ej8YHWVsz8bnfpUcpd5KMOGk2ZMqoWPT9bj
9aQnE2xPl5riDvXh5BxFg1YD74SouFOdZMPJRGcs5CQlCacp6lhh3oiX530ipzWvMnTRj7qLm8/D
iHwXwas5LnvHaLg0q7hCpiGsqftkp65O3sLg0ncfUQ0ev2V1Ez2RFuRBAIWa5x1SPO9HlHMteGzt
VqacrBUp41GZ+rgbPOzUt2lrKHNfod1tgyh1bdBBUMKtfTOETeJDVCfWVvbAwVqVVmTtpWrtL1wP
Jyyms3lwbuMmMcph4yVT0u4U5c16X2QuveWlkc9EGg4ZSoLulEmqvBnz6xnHFLjtA7ejO68x2u+D
Eedi76Ew/Uw5oan2qkPfsouonDWknjjLrjgkZpd1jvXokXtxKcjGMCyXBc4Qqh3WUuw6VsfXJjbr
Zdsh6+DO0kaUKBuzJXxKGnO8dWOByQwhcWRslphkK+EyLp/3s9Mzg2Q0wg6d3pR/GBvD/Vx0ICP3
YwE/cq0HU53gaTblgTbg7pNXAIa7yUxYvLvSXCXWc12VaEoFmsUNKc1BbJeUjfSKm6gZYuMCM3uL
l5nBohjlVN2FKDp+dgj1x4fC0RZv3yK0TfbI5bUvjhnLaW+bNqEaOVcI/SRuZm3vsLS+x3llfzI4
CDViSOVEDxQA+M7btHK9D4jyJFH+ZBInJHq83BX6jHJaytBFtsrK6DdFFwrQuIKU9Nbu0Pf4jq7s
K3o7kyO8ejRXJqv7GMbe8j0yzc7aUhwRHxUazXpf1sWsUDgrUkNcDnWQ/B1mJZtGjDkSL0JojqNI
xNeqjtv0jscrDN/qSAyPFVXRzSgN42vRxDLzkc2Tj6gmZX0j+NQpjxbd+qgjrUJcAjn5vhkFGcIw
8rg4I3mKqGlLe679NDdDNhTqrFfEAO3iY1MmEZRlbVhurMjJTZ+IyLxOc12btsyovilzrZEsxjR7
jDhDXCCvI4kZqsWG3DQkyo298oww4GrgOZt4TpwHy6OrFVFvrj4O8OvDbbO05o8oJvnCbX8p9693
WTxr/6GtgmsQbcn48KFLOWtWEYYmHFyzua31o/ji6P38KWu66ZOS3CeKREdv9fqA542WpDyxlsWN
FIKciyDgrP2noGClXE3rDnZo9FgydF1M7RqCcb3VFF1RN7Clp4Rny9UnSEqLLE3Z56jQX/8Zz/pY
+BkrAtSE20dP1zl01Fq1ExTb+4NeG8MHVrm2rXukueTxygugiGddR3+oph5D0UhPF+v6U/5qeCqU
5azYsu7g2qXTbqIuTN+T+8sPr8/o+ZvERxwdEPlxrmV0fp8O4zRVoY2G3h0GZHn7BjIBqjcv5soW
1sGQJPEF9+vnT5DxYD3RrLfifs8ZhGyzHYXUpDvoHfguSq/mxzaBS++g1np6fWrG+ttPGoF4hCbB
FbYFdDqZ53PLROO6iTl3h8zLBEAe2kbHqW33DQ1djDjCoiaDVl67s5hJw4tlaxpDe1Rm7T6+/lNe
esqmjdOoxe8h+j17mXlNqwBV4P5QFOmVLqpfcTV+ASke7Wv9f1g3luOB77Jo7gLMdvpCqZsuEVyN
7oDsOD2sQruDVgjjgsrjpdVJ7yRyHkcYujjnNiubiKxLVUcyivYpvrT+2i0NdWEuLz02DOvp4xKI
HzBGPp1LnKYEPn3cHeYJkV6gMk9r71FL5tM1NC7A3poYqfa+/q7OVyhdm3R0r2QYxxKCtXo6qFPr
3EHrSQ+403S/XeHQqUxOKc529ayFX14f7JyPSUJi7cGjTxVAJt5B53wx2SP2lLKdAqp+xbeybeGr
04CS7uh81q88HT3oRJv7R7NtxY86GonmCsc6hGWW7kprqm9M4seHCz/q/MP586MIU9lsQeOgOjl9
BFKn35F8zBREs3T8NlfqEREzaX5zmX1uEvUODfFwZ1c0gkDhF/uubMJ9PyeXPuEX3oUFUp2tlh2X
quP5OYPc2xVAUUCStVFgJGH1G9nz+B6ekXP/+qTPVzRzXo0y6PxFgmYw9dM5T7NbjvS4LYGkxOFX
bW9e5YgUL4iIXpoQLxroEBug7sqzxTV2lGjsxZuCxNFJRw7wiom9Cm+OaDCHuH6hTfel4dbBVvWQ
Tfvl2XCZudCPaAxzsIR09KN7pJHNWm7xEbtEnHzh8aHqk+xvtMvS+bx+yn8dV0CASs1d4IaacqCh
xdLJAxjFJVjdC/MBfcxHyVnl0fh9trkVBrE/19EusLt8/K2cVB68SJ9+OhX1wzevBwc2L73U7AKu
ey68ssaRKplNfVW39QWnu+WzVVQXwfQ8lb9PKBYddFykh0giaBM/b8TFDKYkhPHaoFnqX2lServZ
7t7oZ7puMViy8Yez4FAxnCOnRIc4AnRkGywaWc7StuNjmXvqQiDxwgKgn811iVRo0eZ7PV0AkhQR
ykZcx2mOS7cLuJmjQXJk//pbeWEBSPobcCGywIFSSz8dBX5LW2sqnoN2rsz3iVEoeJGmo92kNA+8
0T5mfXDSwi0AJLpJv/Qf9c9fa9oqOx0huJoCovmBPBJNiNjq4W06HaN+Hh4zEDXjhSPvhce4CtMQ
J6xm2iz10wmyujNF78kEfsOZ3xlxMQbpbMs3OtX8mRqaLAMK76p5PbcvXpKqIPNLLXdYfQTe11Sg
nP3Q6qX+xs7v9Rnyt4mikOMNkcbpfKrCI3vhhWPgOtPwddRF99PgevgjGdzlgnL8+dowEM7hOkhG
DS+sc1IhGW4ygWREg0LiA2lZmHgNZVcHVU2K6vVl+PwtcRNZ1V9omYDRirPDovHCaaAiBulndNJ8
o9NCm6P6//X6KM8nZOrEVistTreJls8+qcSjy6RxZwNXNj0Niqqcrs3GcWALFO2n/2UoNgm2PNiE
5xTfburxyQuFEdha3W+9pKBIPGbD1rUyceHZrZ/o6Z7HrMDSSXQ5EJN163RFkL3oYx3cWFDBrNv0
g9FPW8/NzW8qphF9Bw/2Q7nQvBBSrLiwezx/bVwC+JqhO64Xg3NIMw30TgqZ2QgUNqSP3hLO5K90
8807IT2WHITeem8jWbbeZf/aNih76jgqRW5QkAk6lIsb3pggxC48xhfmsm7oqy7mz/3wbBR7cmid
yGNGEeGwNbOs2+koCd4cFXH8EX3bBIJEqPrZ50t/Ka9r0l2eWBLS7zs6gMGGOJ3fKn9xhYWlAf1s
hA4ciecofJp685ayrB7ErZduFbS+rT1ZcK2yrHzz++HgIHFhghxYj8XzLXasBre0Z7HWfvEpxkx5
r/dQZV7/op6/H3vF6XKyW1xezPMvivJ7DeZZicBeS5PRjJCYjl/zzasAOdTqPrRaFXBknL0fQy9o
t/M6EfRGOsIUr3+GMTjF16fyfB8i47LiboE3rAKzs0NXy1YXNa8UAV2r3R1mDvLGwnGWm0iOf93r
Y73w2JDSrsI9tj0+0bOXA+6qpiLj2gF2JzWdZUQuyVZZ1vDmhQ3kCFkyZy2pAU750480GQBmpSD/
A7ze583iChq5aDS98HrWP+V0ryOwo8cE+IVLuc45OyesqOhJh9TMZpbiurW1iFx1rPsU9MpDpU9v
5Mpy0q528uCqnTWc5OZ2OitLKRuhim4HGqckKh25HKjihxfe0fNZgeoWiNTwvSLmOb/EsK1x/nkp
TZ2qrJKrEQxF6dOBE+o+7fbzsKP1FKDe6wtj/emnj5J0G3BZ1hh7BDM9nVph9oOkAi8CcwIV+ZC1
S08iv+/d4mBjEUEeO1KIzPPQQtMmSarb98VSDZfA8OsbO/8ZBGgm/AexyhHP3mifO5KWnVoEBfL8
I/1axp3QqnA/Z9P03jaG6a6xcGd6fe7PPwoSEahO+MgxnSajdTp3cMTUVbNcBCkyRF/Qj+4beEft
Xh/lHBfLM5UArfku+DK4Ctvrz/jr4FrKVkubRG+DRI00bipX1BANs2mV+JQyfAcfNJO+ltihvU0S
ikgBTQ7Zj1lJzbhy3IEeGqfExcQXsRgUgvsKzXvduZN9NRdT99R1yTT5S2Y70U5Yq2jGi8bS9BX0
DorREE+HK4MEbH9hvT5/ZygCObz4i3wqN+HTeWVd24h0sDsEga3aoi24jgoi6smd9Suu3tLvozm5
EIw+/0YYE+tJIvlVsGqbp2POyepWj5Iz8Ip0eSCW1/xSn71vRiGHn1L11oV7wwvjESTy2siTkJF7
Nh6OY7E5a23Qc+ff9sjD9vBytd2sC3GU9FA+vr5Ynp8JHATMkMmRmaNAejq/ZLKLLM/tNmhVWlzR
MQ7cjv5k+irDSwm551NDZsz5szJlDKS4Z6ufkB6ZqJazLBvV/c7LSAcGV0bvQuKjbRI59pvjA/LG
RFUcdIZjk884nVrvDhSBQ10FSaU7RzQviPpFFF3KzTz/qD3o3xZhPSR3ihpn08rJ5S9JMqpAdFP+
aUJU42cySi9sm89GcUyuD4D3yaJJIoWzdQhUcspMGrcDva2ia0IWMibKcK7euBoYhZCXNAMgJ5sK
yekjQ5GzFn/bIaCKmh8QycUHTyZ00uSDE7w+1EsTolzBPsDl1UH/cDpUvkTKMWJQk1MozI9Z4epX
kGOr7dtHwUeM9mx8mYjlz9dAS5ssKs8hCHV6vGQ/2E9TU6g3OhCxRYAaECbJTYObAnvT6WToaOnd
WpN9QBuQvZsiaB/5FJZvTNb/GYWrN5mqFRJgnK0BzEX6qRzyIXCiilwtTm1b2dHl8PZH5nJJsBnH
hDl+/mJoD08d2+tpmq+iR9r1I9C0c/r97aOwjPH+Yx9fS3GnT2y2Z7ol6R8nGRw3NG2p1ryLkinf
v3mY9YQXa4SzxlTrKvzrKAwXjEbsKQFoCny0OpZl4Uw3UeIW9dsHWtNzWEiwoknFnH05VRcuBp2J
fbBYMrrVaODZp5M7XYh21wj9JGohi0/ZjewcLaarAcfpdCwdoZAsqj6Almqk+8iKjXQXF2Vd3k5R
Zd7nkT64t2M76I5vZqKO3v7Rrrd98kzIQYTtnD3OckCNNCIjD3pVV+8AIw9k2C/afP5JZ59Pk9Yz
x+BE+nPunk4TDfU0OTPTrHIrPZqRnTxlpWb0+yVW8fvYBP4cCRl/rqBH7JQKvZ3IEu/Cs16f5dmP
IHfvkBwizUR0f/ZNDwOWZ4WTjIGADQx+ta32NM6FV+aEEInmhma8dxG9jBeuGs8OZCrFpKSIScnf
cEiefRjMO+TL9IagLIfoJkNktdXFoN12SJf+h6HgmnC95aXSC3J2yxAFTNNW6UMQC+pXdLqM7Y8Z
HetNCyv1Uuz70uNcvcJ4n6wcTPJO32k5ZzUlJmMIGk+mh4WD+KZUM5ACszPqfZ00vOhWz3+++ftn
GZEKW9NEBufn6aiSvk4AGsNA2rIw3qdhP+5KTLXfvjGvl2rP4GKtk5k6e5BuFk0WVnBj0GUjfUe1
3l7HiKQvvK71zZ8vSD4HjhgixHXbPJ0L30KfZEqx/U/NfCBSkFAH6ZqAPlrTJb4tsQj5/fbHR/cO
VlbU+PEGO5vYZM0NWqJlCPADz6Bb0dKK0sD5/L+MQpTNANytzyE0HeUGeAcc0jNa4ytvsZttlOfR
hWvR+njOHx/Fpv+Mcpb9SAqF5bJBYaMOMUGvCHP8fjS97VvnYumAjMS6dVF0OF8KEy1J9GAmfUC1
tdotNQDazOjNC6M83yQoorIUCDYAWpEoP10K+epUqBprCBSAO/p25XYuIRlkUfbmPA5lQJu6LRw7
k3rnecdDnRVdo2cT76aLMyS1fXel0xdxIVR/fq4BY+TrMdc6Gt/q2eaQq1m0bpiBepkWx6bFU5G9
RhALuRaJY/lZhvp9WAwhAo28Gt8c8FiEoH8YtVxLOHROH6Ys8HcNY2IEt0U9HWmQGnoA3ReW37Mu
FmhAJ8OcbezpbFIchOQZgE+2KUSmM6Iysjt9gTtGFKViV2QeMHjVFZsY+wEUNDQWL9Azvrx5iRpr
/xMbFobLREen801UxOJNwj7IABhv0J3b7z2MYD++Psrz/Z7LF7Iz7kUEkxQ/TkeR9eQpPZv7gHzO
mL0zKw3CwdzI8Quny3Sdztogd0rQvHzh3H7+nZNwJE+AFRDVN9bU6cCtKotOWn0XDGPU3DkdBr6W
lbkXVuz6kE53E/qHqe8xO3qS2I9PRxnjNCz0ql0jIaCeaYwuJ5+KMqC/VV1YOS8NRUWDHj0yZxSQ
zobq8sUeh4x9H4IVegWtA4je0vuvBkO+NdtB3oh6Jd1GPEL6886+w9BTQ0/ObQjwyLlNMhrttcn4
VRFqgh4zL8zrhRdF8p5eA0Kd1dF9/fd/xeYjLZOkbsw+mLKq3udhjR6q6eP26fWF+MLeQr2SSGq9
Z5AmPvvuEHOB8Le5m82LCQkgjdsdHbTO1h40+1M8R1wLa3c44hqWXKiZvjBB4cA0JmNMcoUy7ekE
ybQ7pYekIADWUe+Gopy/WGkK1un1Cb6wPrgT0rzJY6TUdn6VyvOFPjhIbgEa/zm5MjU6qncmyutm
W6Hr+fr6aOvjOlv41ProS2Pr+PNtn04KhKM35EhkgjayCr9Vi2p8121m+PV/OuVB+IfuhRk+H5Mk
+FqHY8+iHnzeC1eabap5FDSDQdEuSrJHAY+UP6upHY/2lF3yV37+3oiHaYCA42bQQHYOHcXBQ6qm
Ic8Yi5ps1eJWWIXM7vb1B/nCLUdwj6ZUhjEs89LX9/rX+ocgPynd5ZbjySyAdvZNn1TqAzn4FUXO
zh6T71htI0fkyrdK0d98lVtHJ5O6rhx6cM5GF5oWjcQo7M9oIH8rz2xvoDDNn16f5EuPkmK0CauR
p4n35ukcgTkhuRj4BFIKtr6DV/Wutel4f/so+GuyZZGJI51/dtaUbVe1WPwxF82KroFKeId8NC7s
jc8/Mz5m4iAwe2QwKZucTmVUXpJ2ZaECOgZiv0kr8bNN82kfpnb6/vX5vLDeGYpbC/Ejr+c8nZR0
ei7ctFcB9ixJ69fZVHzA91e3DsIc3IeiUfW310d8cXIYy63EQovM89lqSFp9qigJg9av3fTRS6B1
IC7oZ0wpsTLqLiz9F0Zj+6CuJcnik509G81AwrsUetsGyhZqN+kYljpphVFFa6VvPqep2hLVUb7l
LwKe07dWA6yQwOdUkHa9TbeekX6kJ3S66kKc4F5/hs8jHprZOKEhFa/f1XkNt8cuq9QmUvcDJRRs
Ewv4/Pc4qPTJHsVRk96Vk6n/HPUwXy40Y7+wlZAWpAiqE/ezbs5p301jpE2EsXFguLW61/Wmvxlx
J9eekiGLfERQzhZWU+037bBFhxy9+f7L8FDG16HXwHI9gv/ayczYMFW+QL0CJxrv5jbUgyROLxw8
zxfNOogjEZOww3O7Oh2kozYft04PeiOmSojhJhih1ENT3Vyqiz7ftBiJvAjkV/4JS/Z0JEOOSNSd
BYgXuKx91JJrb7CQuHCovTQfAkfucHzrpAyfbY0YpmQ14c9sGquQcpUppq3ne+mQXti6XpgQHcDU
QkgbA4Q/zxwoS2vNxuX8pLEq+5okvbgaxrzY/Vn/b8Ib/1cjjBPzjFeNNdbx/uOz8f+HZQZB/l9b
wTO88e2vKflR/Q03/vMf/AM31qTzL3Ygui5IoKCs/9NH9A/dWOO6+S/qBvSE0X2/ZqlZA/92zLDM
fxGqsjpw68Uvg2zof/jGhv0vEpIU0Om/Muj5I1/yf8nL9/9Eav8YmbzsmLEu5v8Xz3HfXqsixI+k
ybgy6aszx9/frrIGbOXLuLmNR7SuWzb+2bjDkSUDD6ZC5Mq5RgLxuiNM0vboktLl6a9n9e8f9Dfi
/exizC9g3jjTcWUjBUmZbj0N/9o9EpxE46yrwYO2COe25qAc79GOLKO/moUX10d096a4D5Wa8HZN
08mxj3gpdlXhR4aKlnHjtEVoXarrnbX087sIjDii6ArUUZ48+13U/FBMjrlxY8J5abcSlVzkK0yR
MPhIswiEZroo5107WXa7z4oJFqq0aKpAwT8kCMnmDJIhXbqaewTK1//boea/ovH/nJJ/v7nVlIOa
0+pHBzGaxXL63DIrt80aNe8NemKc9PRKt+ZrizLUvTbRT/R7yuqluzYyS7T7wVQJiA7bLeV3uoh7
hSJRqAcvo837OjI7kAi5oPB/D3AwERdu5GfHE2VslFvkGbhbGsZ6wzx7w0Y1GzaWi8b1ok/5BJSh
q8Or5g+qLWqmztzFTlH+qqDTvc8QNs/bdGxacWigaLytns9P4fQQq9HM2k29/o/Th1YmcTjljjFe
mzipQSUzija/HUcwdLCo+7T+kjgNl99/tsb/+q7WPOlfr2oddXVToc+Pwj6XwbN7dblUmlOmc3dd
6YYYIPypxtsIJ9N1zAUX0XxYhEp12B1QfoLKLPj/Zy2Vw8Prn9rpObBOnvdAapKjwCT7c57wt2Zg
fHFTF9eYNmbZ7CP9s5tm03glBNHXhzo93f4MRdFt7UPhy6G+cLY4YQ6WQ1uOzTVOTqZ2JFfp9CBa
0wkfp7pKqgsRyGnsxZTYD/kGMGVee6fYGk9faxNGjoxsGroz/IlJHf7zCI3Ysa5hQ2jFR7JC9nI1
d5W41GbwbGibIqnkasqbXZtt1ifx1/alOVBTsC1ujo6G/0UgnWKkjbM2nbsqWXiuWoq3w64B3PW2
xBCTpovK5QSgd5TPn+Lz2cj6HLXKKutjGzVYmzddwZf+z3YUOyMr6fVXigBgveP8vY45w1AZevwb
7o463QinI7ZJPYWVVnP5r7QZf1GtnX8DDpqHgxWRvtrxXWMSnnrF4isvdXaA4WxAjRiN7cK6me8s
F4e8IbM9gIRzvnUb20FmWsnrUJFeGs1y9FU3rXSAbjjmEH0/NdwgD42uOQ8j3CZ/UqAeSO69m0QY
P0L/hs+CVWHYeNq+QQ2e2Ucd+8RO+zXkeUt6oul/e12ovtc9imzwRflVbC3iHcvhe9HXWoBnZXdr
TJid1/Rj+R5dxYd8kYUA0GHKa5UZXSAXT37AXlTeJZUHczsCJz7VOFzqcV3ckP9raEbSYf6mZZ7x
UEwoQJCiSdurh9g1s808FNm+6kV6dMoqCsqw+DjW2fJ+GM1p5ywgiuieDoMO4+tD1Fbxt7pHsdZh
w70Z7azx4Tgtm3DUlm3hdFngeRPmsoi+vYDHYG3K2K7fdZInATcY7VFdG4dudUkchV4/wREudqYz
ZbiI1qX6prIeTu4Mi6oUYfUhalo4q3q4Ej6l8V2OJknwuVHzbq6i+dYWmByTCX0vJOm5zumM97KM
swfE08PvAZqsL1Msno6ea8lNNouxfE8x1d64/BLYXdGstz5gUCDmPYmyryJc6ZVE3w2Ct1kcp3q1
xI7DLhAzVoskrR7TorSOVexMcN2bceNWTejjhrD4Zd9iiOJonqVdm1G73KQQiD+EMou/pEOZh1u2
h/Qu62bn0ZChdQdicngitw92Jh68XdNn2nXjQJaZQHvjEUjWGqfjQhrB0DTxTsuLrtrAiLNBdQ5z
+iObxLVptHnrbKWrR6m3x9s4FcVjE2ksrneTPYn+WIXzD2HUwp+cFp5LOrdXIJim64GrIiwF7Bs2
sSrSQ6xp4E+7xO1oGFVPZkSt05qFcVXLFm0IzYab2MmHd42r4Vk4YhXjZonf681tP08diNUaavZs
LwnMHd7QYC/uPjcT0y9Ene3T3oUHYraDr7BDurXDqthyBAw7gAchvnsifnSVcZOaIvdnt/qJXhi0
ch1dASIrHnFc/YTZMCbYMu32roJoPRuT/sVIZDDQAe13UV/fzFGv+3bS34VAngKzWiZIthna1Gga
dgmd676hgR5iycpxP+AB68NXWd6NnesFppnWBxOC2X1pze2js4TFu6RJont4P/NNGlnNTjVTf63V
jtb7UAmE5S+jgpXcoYmDlmUOA82GbgFWBVAGfCbMB6ZfcMlN4Vd95m0SeOW3cCPT7FrG2B99xgEB
x4BkmIuQP0SOoIBmz03j29qry/SnEabG74Y3Zz4tpaUeypl07XYsm657J1Pa6D95rkrCJ1VznGOw
uiRpchy4f2e/IWgMvQ9nvnUeUX3rP5XMC3orydgs94MtI1SgiWz1rRW1Rr7/JzCD895DVnBkN9hX
U2zzq9o5tXbTqGd6gnsxiTJftoNK9pRGyDBlaUxU1/Y9TTFeCgYJKlceSr+asQy7GuBOq402J9lt
DKjH9YcJBftNVOorEgSjpOwoZh4ByOlsqtQN+kF7eOeyE9v2rqlkTthsUJhZnvo4m7JNASpMBxfT
e4tv5UXU7lYbWuDYLozEG1FDNLltPEhS97becMKa2riEv5aZ7+O2qDP7m6kIHI/13C4fS48lFmEZ
rgiPHSfiVHKbJBSfoc7ybFrJ3uG3Wt4dF7OqLeAjoaOz49aLNbQVDZ3zki/h3jI6d3goiibKjn3s
1Ms98l3pfCgcWeU7w8JuvvdZnQOssFHCDufFhiZkBU768heETwwMGvoeqmscHVR8RVNFHaW4hMvV
53jReUPxDuS5pxSseKcEszea1r5sG+vB4jKUJjeNXs6244N+A3R3C8syzyKIgeD9Xb8ZcWolt0LT
gy9nC9DXhjfclCA0dK8EhEHTMt/+QP1jV5KDmrZDk2W1AwUEpkO5NTLd/UlXKT4LkOJmFzcU+kxn
beem7eAGImryfZXEkQs4abCzPiAlOUpQXbGsbkRuZNHRm6h5PHk4s6tfBT5o/VaTOlAV8IAx9oFY
vjpEAVw/V9vxCL5temOWMO2/duNYJmx+lZ7L9XjCpeqXDb8Ohtrqygd+A2iPHv0m+lD1+4XYFI9B
UuLtQxSyYfplSdh+qOI6Sj7Wndk67wZQ5zyp2Gis8AuNHfAVQBDhzPvQmAZW2ZsW03nb3YxcqiAt
4QzQpL8TwhaFYzEutVjFYmXfVPh7tVRKQZvQ6pR+AGobf3KjFFY/Jr+bXHoNHYNt1lxFCh6p34Mb
eNdZYvoqyjb8aMyDd6zLGF5hQuOMxFLxibD8U9NGyRXTK/djyR1o41mjA8Y3u3bACOV7/N9mqORF
1d17/fStGbp4kyMoCUKZylsKbqE/2jPrzKzbK2cKtUcsG8sACwjOlslWPvmqiiEnfVXgATBqPfcu
cQfL95LVzqCPYceQpKMVG3ki7FC33wHWqfYZ7OPjbGr9rvaixQLAy8Yi4aBul0Hv8gchIxwMQOyb
ACjHfNo2XpofY7naNveiqW7RO+TZ2jKhX5nA0g8JzOiDZQzxDtZICE5rfMJIPXE3jgfL3Sth7eqF
La6HSc1HOxXNtVmM44Z3kl8PJasaGoCxi+sKcG5Z1uK7GdV5YKUhyD20ZZu26MurrpTN+2qB1yet
ar5SCxCesk1/2UuhHhrcHTat4fbbagl73wDh+lCl/HEtUircqHtD+qUt6xullyWeCHHt3qUk14kS
LMQbeE8bvqc6A085rR9gINWq2AGEnzjzBivGUNxNBn2nutH47VEFukFWaT2ZIZdh7NGq3EdY2gBv
0tMEY4m2w5VXKIWRWhyKp8wwZ7F3PfrGv9j0TqTvBlobW9g5dsKtU7RQ7cGdYbktZGlCg4KKi4tK
r7DrJDxosHLra/w7m+wIZNL8bkVVeJ1RZKMrLK/AxnnU961agkCXwpwPWRfN2lbhwwtjZlBwt6Nu
/ARcqLrvhCKgYvbyoWsqMNy142YfyiKtJswLB/NTgtrlY+Km0zFGEPHQJVgixOvFfmvPU3ulNxT7
Nkq1yW6Bdo3DXCLsve7UtbObYTiFfm9n4c+un70nYSRYMTog9fVNr838dyR4cEFT2tSUm0aC/877
FCjLPAFzbwY9ybdtZ/f+NLmdse9x0j4WnuVtasvi3BrAv8e+mdCa4dt93d/MiVJfB5lkjxjah3i0
N/3yyQKKs/LH8nTvVhO4XNlpOmpyvWgweFBVeovFU4PXHdzkjx0X/vds6IAlDZxU79QU5iuUpt5O
k57P+3YcxmQXpQ22rVoO5JX+Uaffe8U83eIZH7WH1IvHkeeL0/TGmzIBJnlO82sTze/OiJfpWzG4
7m5SifE49KRZB2spfRhD0b5VkwhUGFX7FtvtD8Cgv4F1tQ9MUKz9jcr6xKNtxHZe4D6ZVbJS+Kls
7YFfz0EUt+V1w70psCDXbxEXw8eaVB4P7zziw3uEGONHJ3HBYo5pOH6ckCMfZdpkN1mfFbd1CcG6
Wb0Tmi68xapE3uF90u31aRYHuwphEVlAlwPAcUdJ5xw5pgzMGoRgdbNQ2Dhkrdlyp9I77QDkUN2J
atG+SS4qk59j1vSDj9UstrrllF/yZK6/CbscA7uXP82SAJPp9LLfaYtl94QrI5erxEsPdsJ1rEAP
gmFoEv1qZOoctZHvQpWJEaR0vAfzYCjuV2V7i9WC2hmi/t7T/ib3kxQZQI/BeHS4BW+HoogP3Mnr
XTmLX2LS4q3RFteR26OhGkPvvR6a+oeOO8ARY0fXN5U3vuvGCM9eSREqdJZulwyp+1m0YftOSwd2
Ha2Lg8rOzI1r1+6VAM8YFHYrdgbIom0uu8bX7OaGdkCT6Kdt/GYasWesYMvKzMmP1RjyjTSl8cUe
U31f25F+lZfwz7skT/xBtocwdCyisQEN294SRFQLP2gvkwKoFkoZZbn4B+aatxsGDZy/0c0HHHHz
LVAvrqMaPgOFF2FxOMG4/DGP9sfaVtkxQypzFGsDAFHWg5Nb7m/uWNXjwD3yXcrNo91BCMzK3Si1
8SG0CZC3su3rOxojS8jW6ESnjWZG8jouAL5B7ldS9BtNdIJGjWp27pNSaB+QlngykEOYpIe0dIE4
17ILvxL7GPSLe0sEh7B4oAxofp5V0wZVssIiZZRxKTOM7ElOubXtRK62WRmKB2i8tCFlHjDUyvzS
j0P9MMYTcVQTDvdl3YzHefFAGSrXuA6dGVA4ccJjqMvBTyscU5LJIKSjNvypcRSGsFau3SWp+ZR2
hnlw4hm/Bj2PnW3p5bcobnnMqnOv/w9z59UbR5Zt6b9y0e9RE94A985DmPSZTBrRvQQoigzvT9hf
P19KfbuqOJKIHmCACzRQaFWJmQxzzj5rr72+Jtb5EkNdvLKUEZsUS9ND1ddD5umjlW+XkvV6FlRB
XmmaUpATG3WaWms+8G4T3j/ozgF+h7lLw+wrR+P0OuMYAkamUa8BpvCss0NtplI1V5EcUZTxnMQI
EE22LaCpBrOaJ7epUw8nPLpyvRkIrPWYkC+e9UaqH+umaU4YzzVPqaGh5dBFXhBOWcSXnClUauls
Y6vSskKyJmolwnj43o46xFQoQkGt61GQo2MFndMmxONmLdl0VWbBnq4vtkG9wlgtEpJBu6x6iEWb
ncGftTe0bzMvJsKFRNtZLt1Syo5OQm1GAnq3qevhW6JnZGkOTQfLtCsTaEekfz4vVkoiKQEs0DjZ
t3n+GHoPqIZfDH5s4SWgMd1UVs5KV1W78LLXQnDq9pre2MdpUPUTWp923Q0qnbelsNTNQAB3QTJx
41VLbnmcamKycVNFW4tEGqfAoAC8jVO7vOo1JXlxcsELmCzye4ygQWUfclwdJ4KAEerCW10W8qky
B1X1JmrCQ6mrYtUSECJ7ilKauzqEEtQtzriOdGk7yLXiRswYr6L6Am7pyDXUQafI4q1HK7+cJgFl
TQNDhJW+uIuems9dJqsvC1oMOYs96xj1PhfMJjO8pWQNuABvue481BGwpazQnRt9UUCDwW4i7rrI
NwrpfJ7SZN16bNp0G+m4XqJomma37ZT5IOWEtlBHG8aDrDbieqIFjCRiGHwFa8+R1vgitfP0YnZd
uUIBLhgSgY/BKcqqSTQf57PdzAYNQCKeCMDulsXwkRt7dxZZ/gxVZuye5pm3nOrIGVZKmfGLlW2l
vzqY6d7YLAcv4cYeOlLjfK3CVeAa46zf9nqiDWSmytWB9NSRFVPth9pjRmH0iV/Okj2SURgdQtMO
/S5DOfoqj1FtbTQWu97n2GU8YNocv+SZ1o7xJcKQhBgHlLopmkPPg92Lh8lUhrExwbIMqkaAo1Bs
UZNuSThjPE2UhtN4nJVYeUgH1XHlWn9o2WmPcpsVb2glF34MwRz6ORNKM1Whr9oVjjAPP6WU7obv
Z5g2Rhk4lVnDWRLoQK6vUWCE6ZrL5LA1WJRJ+0ZN+LdqXTMNwahlS3jwHPInjJnQmKduNBZCxGvZ
IiTebSvZOS3kzC5+2Qz6cBc5Qj/mQirNYz22svnckzmdHZdxJBYyNHNC162EsLN1mdsSb+AC7Gm4
m5scETFOmsw5OA03/GZWtYnOVCkXKfeEL8YZIam1WF/X34/PLNzh9CrRiBXCDUOjCb+0mdlpK4VG
QLeyx8gu3hKnE8sNOTw5ol692BwxM5MW9Hrpizbe20u0pPtIXwbrrElChWWokc0LP3NWY/6hK83M
EUqOCCwlR7eQrWhrz0mfbvCQWafcgNB7XlIjTJ6XqtCQNENscj7Buh2JjZVKx3snUkmdrlSt4+DP
KLKm7ptamYiV0/JYgoE6dxXyBOGfKsdfB3zeeVykWl5Vlt6hgmTU0tumJ9J0b0sR0rfsjBaMD1Ya
ehtgnaYHI0pLW/cUAj+qgK5EqF+8SKpgQoB955EUU1khhBMCuEdXSDB0oRszuCTkhd7XsWJkR7Kt
qvRdStqaQ9BAhb6tlbJRVksvm4SHozGL+X3BkrlULqAg2yQHTEsrSNJ9x/OkKPGlZVZVXHgNJAak
D2cwhxtDzlXOpcJc6OyZBJAnhzyWm3RfKBqfXVqUto8sxql6phZKWypkpblWq1x5yWIMX8CuOK0x
ERhp7RQkEUdj3pyahkx4qWVkcw6aRAwXYbc1LiQsRzLfm44w+7sxc8AqujmuFf5ByMLlYTFm3TBd
YQBP9ZXCCjmN1AS7unFIiXnXKWGEPDzNNunI0EaYo4ghKbZhyiKltGLRrvsIWOKqCWu1XFEmz2mg
Txj7AS+bS3lO05TfM2YqGGFxUdO43BFppzzCsBJAw0h6N2LqOLpknnkxQ7AFjs5hodSVgkvjSwej
3umNy8a/qNcxvMeYbNqWBilpNBwGZwgQWdYXYtWQ+s93mi1nr7SEVrt6PlyUsyziZl48nGUQCiqC
VaKZhNN6RVqG/tgpGZDppqa2YuGbml056Pwt3Rosm5qPntuuG+3F3hlhX8ZbKp5hWIIfXVH9+21t
talVbtW8dwqvGSyzge9tyI03Z2AMD1KXmyS3FrUYVnNf2GrgLMSmncau6XKfwGdpz8MlQTRs9Yq8
6MJqbwg+yeoXp1OIjpwtM1sjZKf1jqOmOu9pjPXWKm1ts9zkal/IN3FWzSVWvpFwQkeSh/TULHhC
kBXIYj9O8F18oyvqcLVQ7FPDlo7pHDgYEcdsY78vCGqTWAwNoSaIu7rTPgxOUYbuZbQXdU3RhOPh
na+6V4bo9dxX9KH5OvfGcI4gPFqkeytt943gDj2jKK243fDuCmJTSIB6sPKC962qaw5T6hLV3wjN
Wl7QiDJtI5ypmldwB+zKV5Mq1PyZhYHARd4wlmibQ/0mLy+Phkjz+euPl1O0Cs+ozXx7Qz7kYjE5
gD1vXDZQN/LZj00VYRAA8NLt1LQwxlVOoWiuCA+pM5pCdakGwLDSvTJEcNgSTRNETMrRNO/MWW2j
K00Oq2afSsDJgFamPUi5Lq5SzpUiUexB8UuicyH8VlYSpDy41sqCqdJ7USWl+2F2mmjLwEv9boHd
i9+1ylAWlGfyXVMunI6y00jMewLKLIviEeg973wCZLUNsrYAyEKyZk5rzls0frmzqg7cgtrS82yN
rS1aj2qrRn4HnwR+KGHMTb42hFXNO07stIddlRU3fU/RdrId24CZHQ3Yc9UM34DHdEX7F2VdMmqz
hMHlwFyay/lA9hdNcRoRLesnNjdWr4k4d37LdiRIPHMYcNoZC8ECK0HI9Ty6jOqp4X1C/nCzdiSD
2X6Ecipt1ukiHK+Y+Y6SK2dK4gq+j8MToTLXr62nfKCfRdh333fQeIDeuUVdEKDuZkmV57uuIDjB
H+XLEJfqJMaGIGWRbjluOF90vQJhwhtcz35ky4L3lXDf2C+WrvlKIj7HbtEl5AwqSGKPbWOHo6+T
LK96P/aIH63SqYjzNKiSVLk1iGmPjlwko7qu9Jmk3ZZmqriv51iYpx8rptWomfJlaAmcXk2KnBje
zMlCWwAraUO8lrqeG+cQ0aVv9JhJD1ZguYw3jNcv6VblVm7rIdZTb+410X0zWzUU/sCOx+pjQgtb
z9RhXzK9tQHGlnn3VCuWPAQDcNgSEkhVj6rw4qk3qZS5yUAf4P6m0qa0BI+FMofUxIwuVvV51Glf
oHyKSVrLJTifKwnlM3QTeCD2c07wVn7EzWy+IjM08wFCpq77KdvicEdFZAw3EZXvcg7VQRvurKgn
lIFSY9jqqWQOh8s8/XLTajb/0sRa1COD8CQl25CcNf01Lc1ZVlYJwAux15Zlbt7YT/KMDUVOYD24
6NeLdOqwD9RrElVkeWPo3UUQlnpVNxyfI3Q4jV48RI35GhZtlLm2HsXVwW6NAtQXy5Sy+JJsV0tM
wLIqhbKvODQUxn3ZVHM9uCSPjzPqvFYMgTmw0z+3xWCMfjiaFxMPzQGoeFPi4ENxFWRz6uHWisvh
tmvJp7nmMDEna/qxhn2w8n7UvRTIQLGpwyJ9ylr4ajyivd1eNOyJLsemLBpbOaE/FU3ASU9ou4im
KWJ7m9L2+GeNZBANR9U1R8QPdAlTprGLK8MSvMVFsZwiORu+KcnMCiAxri4Jz6aorJ9bA74QWsA4
5Mcolerp1q4h2hJj0POcwW3gpsmpY1RbpIu63kjYrVsvJz22v11kapqNnHPq2QyLJd3TaOo24yiT
Mq2LtEwP4WAMM2wQc5gnrDtS9GZZ9D5fOLNK5WNEfN1XS1LT5lUGtsg5cJxi0yIPvoGtwECl0sUy
BOdCjb6SmD/Gj6MzNeGLMcP3vAuRN513GixTs2GmKxy27ZwmvrZIGfyEMaYVsdfKTMuOXUQhH4SD
2cm3M3pWDXOZC7vR4GOLQ1mgoJxCvBj1aimEmj0Y9PlZ6LOcmG9XiWOzy1dkz6igRiOKrm9xzIyf
fWHDEkZazg0txTzFBMz+Hkdc1+KsNVie6E8ujL/OfOUxcaFipct1HdKW3leJMLuvxO+2M8aqaLxE
YdKF6sn9Vutq0+KxUy5NlmQ5LC1+0RMIF7t0JSsfyAaqRo5nIQjVSsyPlZE3CepIaYzHohGlfjMw
LaVvilZhbW44oWfHlFC4ZTcMeYkfqJaFbU2elM1dsk26sHLOaUjy38leRKjSaqFiMRFFauXy1gtN
mvecGfo+YIZiFg8EXyROgAxc9B3grEruVKYPjRatMI9A9MIMQHohkr+pTPg9UORnqb7SpEEozlGq
NOy0bpJT6PbBwscm5Sdm1A8uwMvxnfQxZp1JOLnM/n+w6xjU1K05EJE4VMTS3gp9drqHMtXr7GWK
DZp2jkLH/bzk3KFHJ3fYfr6bS/4/mEfXb9XppXjr/vNvRtHvDsh/2Ub/911V8L+P/8nf/sb/EGsp
4wTcjP/13w7O/8tceiJjKf6P48vr27eqTLD1v5UiEfP223/9g/m6y9/94TNVtT+IVpEv8SAWMWLU
h//4jx82U1X+A+s7ni/5YmnGY8nf+afLVFfxnxI8xsFUxdBD+Me/XKa6/ActCpxNZJqQCWIZ/47J
lJnhvzmHLHyvRAYQ+XkZwqJ5/jGWV57NRo0JSPHghw72Rp5j3Aiz+pYANI3mxzRK6Z93s7cY9rPS
1Y9xLG1NczRfQB7P6zJuvxlRUQPp7c8sORfVxzSqjQbkE/pHiKD6pGG8gQKhrO1QuVbmzteM5oz1
9LE2av0KFGj8boAKpmXSbDN654lRo7J3pyp/1zTQJjXQ6SCHSHMrqNaulngnZ9sOENJtFgNgcYvU
cNOl8CT0W0efMxAIbRB3qp/ZxRoGzVU0Cd9RJmjKU6WuZtp2RzL9nWMCYBP84dB6sVx2IDm/5FV7
3xTLUWTZURnjaL3MqCdE/aQmZ/HEAt4I+CKYrS7zp6oyrwwjVo9WNFM3IFA6A67BcNu3+RdWVmfd
0RBIEv2V+mUmv6tFHSsiOAhV8wb51AI4sXgDqCNJEfVBMBtQ4ACJE+VbY9M0AFqM9lc8WHTVCjtR
7hpiczgesJPQLL1FhCndHurkDHlmlU/jA4PH3hwtd01Wv2mxNKB+lXdZZT2hDO6MYopWHIy/ldNF
GNdif5ql6zIJ91XpAKpq4TmX7MkeqppzihJN9wXTa6u+hhpZw2aR/a5+xyGzSoTVvRWKJPtNCAiG
EvK4XGDQeRHfaSbGMWy3cmD1BnSktvENDrTfrAIsjjmm1k2s5ncx3HmVPwCeUOG8aabbZALqmjvd
naVqLwLHfa5TNDKa6qYtXxUaD4SUFHqcVsF2MmziCVhzgb+r4srSF2ifsxjWJNQqAalFNV8VQofa
Rxuo42YAMyOArGh5diMBz7QKx6PeUtbTKM3uhP2aLqzVBKos0cYvwegyp4FqOsbPc8ITzWqf4/yx
zoYUkSEz2HvJluxA0KKjxaVj5VlUl9lpwVtQ6D4TxGTd1cVXKvjtqCzdJqvbTZjYJ2ternpbwg5G
vM7csOmB296MaZS45mRBHzY7plNo+vV15spq9bXCFgyWgx0exITtcSQP+bWG0HxS7e7JiqWKXgPd
UohLERNj4XQdV9Y1e/fDmGvAMvB7aV2/p75Y85j7LeKxp1vpHalMM+9H3nxNR3Ruq1pMYCWS/iRB
ZOP/ooI20i1470G4jgRABFSmGHBvcgeQQs9GdZXH4VOVd/TM651drtLloc9U34njwAmLLRwa1e8k
Kz4ZMRC4XJ83oa2EV2m7YVam9Jwez2cJSc+h7muL6k1q9dxwuR+B1SGDas5zZMmAP4SvGDQOE1Dn
A+AzKWIaiZtCZ1/O9IAUYz8T5Hyn+jRvTGuuN4TbjWetMKx1dZGxi45THlb627w0g96RYafEm3Iy
5UBurXd90Y6OWkUnaplLGWad4prDf1idbJQPtyBTwTOj1tehz0+pswuHQxKp2gaSbEkjv1Bu+qXB
t0ahiYCvZ4cuG0FWG7xizuT4WaRtKzwiLoN2rw3g916XslVNZqVJPeFdUPKoG5e+u1q/ohACV8FK
5+byG24jrDXx+SLAbLK5qoA3vzgiLoOkyL1IHeQrxtN8XZH2YXw5XXOocGDJVZB/AE8JnlllDfn5
WWkU8EicqWJXg1nQ1BCdVdWk653TstC78cFOMeyNTeH2CxXrvFi7KWwetSley4sEVDedbwb0p8DJ
pA1eafQyKUr2ZaXiqJ3wo+Wd4eWZdLBz4XZGM/qSYy3PcibthGY9z2CbJzlKTkxdpYFlFCOegRkD
GzAnQeJPLkH006dXUsbpfVcgKhWOL8tRijEJGTk8xbYyIDp256Sn6tQ6Fvq6p4YHQDo2i1ebzxHS
ohvXjXG0zLW1SI9TbGmc/JZNAxMvlrsXu7HXohnuJmC/9gyfsHKGgD7909xDvU44vc+AIBMGz5ZY
co6RNfanXC8l0OgCBmw6YQACpiGAvwVGWZavFS46fJ8DYwfF+JIsUYzUulxbXQcN72Lua5R3ZdDE
PmxK1a8s9bWbJg2+5f0YzelRQzl6RpouVmZqPpTMoOBWCc/mcCeBJt71Kny9sJmTXYj3AINDI872
GN/qBbBEOXEif3aicovAzl2MO7eSIicodbZC02yukEX4aV9zg2ZaGhVPFmcM17KecI0Ma1yC5spe
AiHkwfHQkzkYJicsOWdsgfukMt8j7MCezDHQLR19l6Q8z07jJH6WDrpn1cNrncwQf2sowZIcf4nw
Iawb03xlGLFdOQiit7I8NdegXju3x+JSu4qwo20mGh07WS19yQWulL5UpABhy7j4mRJIUTxpjh7X
96BUxLELs/5syBIWEaiFJzPM2pspTiWIoImxxb4lX0ejHb+HdLgPAo7hucnDMt7HUtRhwhXWY6xM
F55ov+gHBb7mqojn+KFmRG/rNPXiNcuifXW6MKT5krSUFHSXunniaWVaBfddzgUr+wc6INVL20j6
rtFQiBsO7zs6J3IwGVl2Y5Ok7OPrE5OH/lBsOjXNbzLQnle2JCU7lGI/Jczco2FrbPpE1Ctagm3t
anHVvSPbOZ7cp5DP7TB7MXVsaHT2jJ1eFN2VKFp1v2jzi+SE4ht0FSxonJbvnL7rfRYKlt2p3aWg
0WCopuO1HC00SeUifO3hHuIGsnVli3nB8lPRyJFrqIiZSGr1HkwTDkKjka9kfHi7iLeadb1txdko
kuYod+bklXm+MvoXw55A9jpsTgQ35HgT4yswc/3VBGAqwxVq0gVHVm2vR+AEuw6dFS6TaqyVJR4H
l6iy8eSkkKGkDD+Ys+CTkCI9okWFsc+t0nCqXKAJVdDnifkoMKtexVnzIhxn8NFixq+joUqkfqjV
GrMOmgPUIWYnc7M0b0yaNzvVCpubpKekE2NmPGWNWlQYn1Sg5om04P+okr0VE7hVVifamvvQppkQ
+iZ7mNO9DPho170oXnNizKUZh2lmAqrBZlSq+bYUg/iS5NMp5xIb9vgM9mgvzYTGmPm4Vdsxver7
wvAtgf2gj2oWJeP7haV1VMjrUM1VX7TyoYotWJyxuqvFiBzQZge7S31rEtW1VVX9HsRioOfdDRKX
h19SCaBZFxejAola/XjRe76ZE26JfrLyL3M43HchGbpapuFYXuIi6PFwaGUZrarK2VeRUq6aWq2u
YGsfq8LeMH77BW9j71BbNbfTOAbZYF478X5UeQmXEGIhw29uV5bySe9iPP+IBoU9nZtGeHJ7pPdN
HTpCu0p4kQn2BOSoSdUXQ5LRbBVPV+dtn/SX3t2qzmt8eVJyM0ad7iIdTatolHc4De+XRVS+VQuG
xHA47CxEOXfoK+d6ivoiANu21jM5sI34XjPb5mCNrJV1rID07sv5kUPFI5v0PjVrgjeFsVHt9waN
/oqucbSdqos/gP/2RSptE1Y0u0Qydn47zX5rilcmMJZd79xNWXSoRgmkudkFDgEFG1xPrpYYQdxP
Mlw9p3AXTExZ9zAxduMl1IIwz33OdWd1Wkpf5kgDUPCCattZ0OBcOoTJmzPqDjVQemzEZXMR90rc
SAfNzo6lkSxBP4Y1ELOj0X3ROrsCjDccZZEd8IvvtKUvvaXKE1fNs1vHkGLPEbuZQHoqsNIvFWeX
K1iOPRki2fCGsuYq4zQ9Z22TrGFm7OFlXhrTtTfiGg560GtB28YZI29A3iBL7vSB2pu9i26S2/AS
BzWgqwRbFRsDP0Iirm0i7BHXKNNyOR+vL1cdMxauVfI1HbGKDD15yJJUO7QzwLcf2sa/JS38duKU
Ma4/lYNfTrD+DxQPaEL8Tjq4e0nGl/KvisH3v/BDL8D4/wdCJtONjEUw6nBJsPmhFyiK8Qf5QPwh
o6GWRmbKv/QC1fwDAdnBGkRKEzmkl9HorupF/F//QGVAoSbxR8PrhjgL2u2/NY1/DoH+bir1w1Co
REmKeKYTgPD3CaMhUmxJpvF7qA/K1XSwz8VGPeP0Mvfiy2cUuMu00p/TTP/6DOtDqpketTIYqAhe
6HV/iu/dcSV9ErH0YeLxzx/N9fnrMJjlZIkkLfxo7WDdhIfhoTpUK/lr9K5/OvL/d0Xlz4/4MIM1
jgaTQTjCDm08ZGdhYU/AIN0GTB+0gbAM1sDCaaddPkq0/bpuS8+d0x8JD8yL9LHqpo2+LljpXRKZ
FC/L2TuxVTD6G178gJ1m+05RGBtmgExGcxpMY5CYVyK17WDU1c6nQ1yz4mD/AxMsrx05Hn2Ge63A
JDPY7dsONTOO47XSmvaDrYDZVCnNXhVZVO8j/S7Ku4tG3vQFoQQQowe5KHxnNjGip2VDJyGv27Vp
FccyLjEARTeiK+lDDjVh046J767naGUzzpQNUrM1ZcMJoqnIz3IuvwrbqDQ3jfv0Vk0aY2X3jn0b
tZq+Hnqd+aVmFN9kiNcBqR3FGgZV5JF8Vj1Cs9T2XdvWzLWIkjhJOzuFXS5RVBc4qTL1JeMUvxbC
Tnww38pxiM3yboZvEHBMGfdweOpDNnBOlsJI86K5c/gIAdG8KOxXK+srH7o6LaWBJuVIAbnF/c+Q
ABrVXo3D0VPDccaWHkb0vCGFVvjug5ze0TbVmqdCYT1njBLsp1J8RnxSLrORP3sNPmi+KfbqsKXr
crCUg6Qfifltlw02dXfqbF/CtmRej8nWdrZRn/xbcvOfz+6HDBUnLAmykXLtUNBi9pjPAhhMY9Nr
+zpyTSbuQKQwTCTFSvfJBO7lxfvZL/lh9JhkQauH4qkc+AU3pi+PrrZGkpA/+YW+T/D+7Od/mP60
Zitq5ssL3144Cq55TPtgOoO4p2+2o8RMb+Jyr7uJS++yGdzIZ+YsTnal5C6fTfd+mM7886pebvBf
JlBJfWgMR3KWg90kAT7/u9EqgoWighmLo64nQVk4p7LSZNKvMj/jkGbol9xYXDG79mJuLdYJjOZR
eYgV8EhthHM4jfEqVk+jVO9ZUT65Wn8fh/7zi34IY7GEMDnvMrmXN51fDNejkbi6bxUx1cLe+NZ/
RnD5Hin+s7vyYRcxbQSzWI1QHIhIbO+GEQ3QVZfefaSg6syVhn0OVnkV763dmFOEeaRoNl8s6Sz6
TVvc1tn5LxvvP/e3v4Yc/OLxu4jyf701nWBQllbOfNDXle33o19qB7P+6ihVAEj2959x2bF/9ox/
TEZh5p65+zybD5or/Gx/Naykw+yR/3LKjsPWWFGMecWWgQxvDOQAG5Urrybv1Phwj66b1W3hlts5
uG09+7TLA1g++8922g9ZBf+64x/BGbbclz3Igxkz9lqWA4fOrnlkhsSjdK5wXrgL56Zxl7ocphS3
+fr7K/KrKsL88NZPMwbaxUBxihihLFxsf93kBFjdXAPB/8tFf9qbdvpJ3tuvVtKPWVpdLxUCnzYv
4Bop2FPcyc08hh59Ws6rz67lr5aajyP1Q2Tkse3wKeY6XPf35bY9dF7l1Zvw1vlSboadvaq9MIiP
YSBtU++TS3m5ZD95lT7GXiF9EgRniuVA1COjNC9JesXUYmuvmJsS8WkcU88y7mLHg7Dm9nLm94Zr
D66ufvJ0O39PFPjzEfqwuplWUpXhUC0HePCe6PN70lRO5KOsbCPFdZB6qbUdnH1bPXeR41eEiWMS
I83CWuP/NjmC5EHCfTHGrZyKlxyHBE46i7DNfVY+OVrr285MI2g51PPzYicepa9PMtAqbocVwnTQ
dFu730rpgSEcu7xTrcFt8j09Eq+vdlJ938k3PdaDUrtOjId07t1ouR/l1pXta5VvWCmchhM5CNXo
RmECnhRMycz8OXlljtXrwm24PPb2Os9UDlrVmemA3SxSNKZwNVoi0Jq1WGyCRRBW43Okiy1nSj8p
rZWSbKPuKEpzM6FaTOMN5c44HUdA8/ilt0aVcKN0dCGGVCflQTj9M9NliYsPK9CEcdLG+DVW+iNC
lf/7Z+VXy+7HTH9QAbno8abyHiR7+jLyMd8rm2zfJ155ZiY9WF7sV/kwfTEfxHG8VQ/d5vef/Kt1
xviwDSdg/NAo+ORIOqt40Ub4iExHbcM8MO8rNfK6KFiK3eVKzchP2vOkXv/+o78jC3/yghgfyigF
a5mNkLYcprw/LprjLTIdA7pUbh+P69YeLk7brTMS0zzcl/WI/29xyTj0DJs5nLuoax4752aZ9mXb
PePeRbhagsm6M3BR9Gm4kpVmRdyMu4C2IuKukQPGc9265YEcQn/SCTRuMq9vZVeMQ2BH8aoa0yNr
7o4hI0a8ak/Jk8DKTkt0UMJd1LZumD2100E2r0IGD7VbxqWRHDazznR93B96lYKV4bcs+2Tb/9Vy
/JHCkNDAGxj1Ug6o7uJuurU2w4P0ZrIZHFFE7c+ORr9YqrQPK0UsZeVYL3xMdF+9jDfLdnyfDtbG
vJVfqztp3a0Ydr7N335/3y8t8p8tjB+T5eI+WUyl5tPUtcTNOy6da7zm/V7EwRJt4Hh541k6Ddsp
dZ3Fb/GqbIabwdMZt5Bd9V7ZZvmTVvmsBWQby263KlHuopM9nnsBGOWza/+LCuRjpGvRh7KkQVs/
MKdDUwYZs7t04aJHuEMwBDhpvPbDOTHKbWXuc6ImG+3cb+vCHYtV9UkO2fdI15+8Ix8xlcpIVGei
cq3IDZURu6ZrtdwYt4ZGr8qgGrtKmNbZW3LQEbGUff39HfrVovAxJVu2JcAcgq2r7yqSfhgcVvxY
yRjy53Izzl08iWzDC+o65g7fGG7rkeU6d6Xik3SaX21dH8rQcCyStsvZWjAreMWELfVAO/2TO/ud
yPqTi/oREpZR9tWd06iHpG3k54m4gE1LdykQA6bClJjWlTWExqrC4Oe16aTurFhT0Poyh9921OiD
LZmn5qyV9pIlKyU0rU0X9oyL4S/2YFQTx1sz3tYBHlkx79gHo1C6G1WzJ1YuQmBfs2Ekj/X3d+sX
L+9HIuxSSAwRRVwr6mTyZGxqtXix3Gx6/f3P/573+7PL9UE3mey8L/WWdXre0TFYVZ4RSJ7ktWxL
SvAufUtW8HQ/q5p+sTgYHw66c1IrOnEN8wFzR6+Ez7ZuBnJxzZEfH4YYb0rHcAd8po6rt/uKeVft
//Eyqn8/cDDwrdT5TMHdMKlSI/HTpZMYp/3sCPd9Mf3ZZfxwhnPGocqj0p4PRdA8o6Y/vXbb0d8q
rnm/QnPfpytMDO4U2JvSPctu66n+q+KJteX3X7OvFIvffn8/v68dP/siH14uc6iFI4dM/GXKUWfK
slop1YYWZPJc3HfXQ7KiS7snjs8l92Yt7YphldylR8iULfKX7NNKV96LpyGioebGu/6Tpe47WeYn
X0v/cOIbovYyy5QSasKcnZM+Z/a9SFcFDIXlnTEWb4wmz2letVMzro16xwxNEq9V/Imhg3a07SYG
AXa02WbrmKhuYXx2Rrlclp99r8v+8BeRoIlkLe1T7ttCb9eTXvrVEJAR82ByWPjkjvziob/oxn/9
CDxpy1IMJg/9oQvEYbzpjg29Jbfcp365cY7mY3NON2VQe72rrot7w9fcaKV8ctT+biX72W/44dCH
bk1/dGYFmfMHJ14Lxn0rLJWE7ZPBY6rrhSEwJfc1+k+W7cf1a/5/OPuO5UiZLsonIgJvtomnKKtS
yWwISd3Ce8/Tz6FmFmo+UUz80Tt1RCUkmTdv3nuMFaFpNGjoT/C2DA5BeebDN4Dl0NEh9acMUAb4
pBsp6lq+wC9SVEFEIw3c6NH1PFoXqH1zbITmMI27qoZ//HMCZCync5UEiLUB9SvfFCvQKIE4MNE6
5yogSgw5NobsluWWwDlQJaKgn5Bk4C53e3R0+xQaAM2pzg5BxRM+jzdi2dqOX2JDMylTKFjjjW5l
DJqsRypClyYQ8OHIpCGGaTWBRArxtIZAkdGGDIotamZshypwEw6upKRRE3Njjc1r6bePvAisHVML
Y8JkyLbDYFeJgynJb+lkU9I5pK2xp9WWO0BvgWR9pBfQlBkrt6xDEjVQhwhAfR7QbYreJ+CughEp
CBR5ArTOBBEX2U4DU6qnJJXuqC2xV2bteRfxOAbcUeqredsh91Bx02RQnfG16bM8RFqbExrIIkht
HGjpGRDIUtGYYcM5bq0XcS8X/djxDeUlPdsi6eKO3nOhtR+MNb6BUp8dIv3x1+BWEpylqY9XgVKK
1j6DLUf8Q3jjjPICVJyTmaNVaJUNRMRHcmJ2IK/dqL14ys3weVC7GyBOJDgg1dN6w9/jpm7nT/LW
el2Zcm4RgQMOKP4BYnxuPlhiaWYlNLpURjHQqii0Ark1blf6SH2zJ9oQYhXABAD3Wwh2mDyjV/uo
M5Tum2ZPfawBdRcqZ3kAa8EpCoOblXqQpJMmAFaIoIM5vT2eybup9C/rmluEZ8hqZEIn4KEhaWQk
x9JkDNQN9PbZ119wipqDCXEPg3Hq3dYFZq2etLQsk6D+4VcdhoxsHh1aN98lJugGNqfV+xAyBkZD
UNaRHN8eT4yeDGr6+fhl5w/x27suAnVHAY6QzQOLjuCiEKcNOshEe2kj615b+PfV+mPhQzZ3tizF
7wOiQUFaXFUuxY1LNUaP9qH2+B3WrjT3MP9jkAaIeWVKMIjyRIFcirv6AY7ukEEg4iut5bZ/io9b
Z8e9gPLLjC0VqYskDOSo8lkXpOU2RllA9WStxA0TuFKKAOBYQEkEGNfWYLFoj0oFzsCpRzceacWN
7Z8A3ELfQfJJdmsLgz0PjIqMoyh1qTR6MBjr2AhTg4/eypz4tUZHhBNOEwp5ijXUFuB3YHcDOUdH
f1vI+EtYl/0NmMi0PfkNemdHH2BoHWoI1bSRxt7f7Lc3njf3j+mVIRgrpgOmt9NiPXUUg9XB5zcK
I9Nkc9JETSTBZbSbHa+VLghY+8akd8JpNN+hr/D8+Bvf6xO/PcRioUKQYOiCFNMulFoBOPTrSNlV
aoxm+w13XI7RUXcDSIuUTxC7UN4+UFqRj9UzjhowQVjS3SIygYBEZgG7EDsMMm21rPrx9fHzrV1w
l0YVIRryUggI5lzmhlBMCl5edasJtR+sdtJZW5K0ZodbocgTcSPkr36YOfn78WHSqQ0kgcGYA/TR
DRCj1FTvaiMC0HJO/gsoU1JEfJrk59jEuMLwgnI4sCN//VZlrd7OORzIZ2DaofMHRv9WmXgtS7k3
x34819wylGIazyWgm5GTwLwxBsoweqexKsT01MBAT4z8ZdDyqDV4vpDCLPVGex70wmTU2g7I0+Ov
cg/Zv62axZEPIkFJt3MZChqMrcUiIKhAkaUaAN+zRLSdo+9LgP691S/xgbciE7fAFuA37K+jr3Oj
BTHm6JXZ+Y0+PI26+JSe02/vIFKnInrhaoC3Nk7KmTTyWyBeOvL6yUBD9AVPGnifhWxM9X6mI6oQ
OWogbOcAEZ84DfUUmAmOg5AEe+DdtgzT1gLo/Vj68cForvC6YT7xctLr6SF2ctUWzjoc5vQnaetK
Ms/5L9/iftz+GGRKICcN9DLas1gMndvqMOOxCj02AczWPU3ZV4fwxL+CmrcPTNGU1dB4vArW9uZ9
zn+MDFlCiJCCdItaOKdNmm9JBmS3VM7BejjGWuYEurBxFq01gO/J54+xeIAcomzO9MJDY/OOoCXX
wpUdgOjxL71mBCgsgoP8FNv+tVBBZ9e23GxWzvKluxLb0y2QQvNrnhntOhD+CIrr9gpdubXeZ/fH
m4FuAFZaj5/njNii9b+S2emKSdlbU7eWn99X548BepZuE5D4GRfiBGQ+WWoTcq/XUC0I+KtqgGsO
ZfwJtqLnfHL8th4X1xffgxhCxWM4UJ5N0bleIGuLbuEFgsK4TDHGMVbFI8iQhNVSrdZvvuapWz7c
K3nxvXv541UjaGdPSoWxY8LrqYqcXN8qvd+1+n97r0VVCFa+kSzO3wm6PWh0mJMho/BDE8i62qme
XqAnp0JpTQeiyILUCQFcCSf5SSTVB4DrBoQMjsJ+2KEvjUu7Rm9sjHvK/9tjLWpEPBdOTfR/swiI
cBqD29460jkgF7iFHVopgRCG2SYk1usbQ3Caf+eud2yN1B30xrRQf7FZTTLB5sKi7q3A9o2t0LQW
fJdOkXCmAed/PryZ4+T2umjyanGEOIY2ENauNV/tbelcnop9tGExv1YBpRd3jBjmNPBJwIgF9EJo
yC5SzkROnAefE8CRNL/+YJBepir8DXSZB2Jp4zOsvuoimZM6P4E8r8y40xf1Ol3R2MJ1vPqDbOGj
AxzhWKRaMJHR5p56m/8sXzZC8MrxNlto/ExVQIgsmmp+30pLL9CB0QqE/mBedYwKjBp2WIRKlK9V
WxO8ch2m57//3GFpg9ILjMXcCV2nvx731JbnGH3AhJwFSPlqBeq+IKtpfKAp142XXBuT/3dMtkvg
QgXTA3c8K0fkqSmUXP7A2WAgLYtqB+He4bJLYukyivtwy+FubdBFGOsprvKGWgCqCtQf4Qa/qFn5
eiP3X2sX0osEqqGiWKo6TCMIKyn0Mvb+pTDiPSgf0IxQmdvjmVtbHYuQNQx9lYuwgnDzMZHQkqJi
Ugb0KzQyQSOQfTMvPFyRhmhjuLV2Db2IRbBVR4oXYbzyJkHU5NAevFu5h2A5zh2tvVZW7U5OaIOY
+l1brFU4rIHegdY8B7jZPH7llQggLP18uTCaJqrFYum/Bc3b49rPvUanWdTNHCpSfHNOcakOwVm8
/I8DLkIO5IkSMVQwoH9QvhTvCnA5BhI50sP/4i/7wj6FrRZEqvjH9wqN2aimrCRE//FWCjIpmUIZ
K+jYPUE6dZ7j+jk59lpqT9+K4z9lZoeFtct1COuLKFeVx+I5tx6/9O+bA5Dof3dkAzpkCzla4Cpp
yBZ1l6C8tbWwsTlWqjbCHSbzI8aUvVI2s1cbUECs09ihDq4EmSuw0GlRg4+PD9qa9Emfj6tiI37f
y3n/PUZnaPc/cQ2cRn/sBrwR5tINIpcHTtQjUHC/+Tv2lL6XPEFmqfZH+sV7kZwGTMPiFtrCpe+t
LiNA3EzoKoLUoob74Zu7gc8JNucnaFn9i9jgOwTndGOJr03+IjLl0QSZIAmPCgCKHl/DjbPk9zT3
P1aeVNuC91jjZ0Xh1YNZqfQ+NBf/jfYgxwo9K/PxylnpaQnKIib5UpZS/T3yfYUX9sDYnMGCdW5H
wI/q2ZVjiXgV9vKRJ/6zqCUERwqKdIdyrkM0+9yg0OiKturH8+n821dfBKxJoQIeQpI4WXRAZ7G+
ApVWQdkyPSJqfzm1PgZ6aJQbu2YFPASZgn8XGaTsa3koMJxEQh2UXX0yAkMEOF/UTmCzqZ0OIIUm
OnCw07O9v7G2V9oy/zEESsaap6QRX7Z15goaS1jaCkM1PgSggu2US7eDrd2OfWOv1D48URp/rr5g
7/5enJEb4k4sGoJg0K+Nk+6r46B7O37L33Vl/pfemXzdiU0WNjgGm9cEnKMGsB8WcLsI0kQ0qDeP
15y4NswiXLVKBSE+mmHcRARELog7dZKpfU2Feix9QX6XSNBAh2MiOLdqQ5V6BCSz3KBakL9V3VPD
UjoUzgjkwcS4tegQixUA4ib+lEDlCsBoB2FXZZpD2GhN9FygHAJrhDMFMBMXy+oUfPK0kUL4O0Nd
0xuyVoMQJiQyeyuSDYV/62K9z2Tbg3xngm5Y0oEEYEU+NHOICBAvoIfD+F5F14pxYCJwy3rGDGJo
7EPlEvpHTsx4ZpS8xOUxhsYMR+OqIVYaxXco+wvhVh1lDi6/7BR5DkY/YnIhBjTTQsbGZb546DUW
GvUJdb7qqXFg75d+0R70g/X85fEHW7myCvIiGqdtAltBakJaS30OlZZQgw68ARnRtEpqKB2dxMGq
94kIyXiQOOyWgtol/gsN74g1Hj/DvDZ+e+FFlKWbShJyD4/QVpBsjXEmGBIrWZAq2BhgpR8Co9B/
p3To8zSB8+hcuOm0UY+tCBkg9JI+KZ23v6LLXLBLTHZHXYFfefxSKyUbQV5EXz7tgyrzW2S15qjD
32XH7KIn34FElgNxOhNckXGXmY8HWw13i+iaBEk/FRLYF1A2ukITwOb84TpOodGPggahIFTWIRII
2VBGLtRphFEIJPUY7g90xwjXcFbRt2oI8FhTvfMAh4bQNMxBX9l4upVjdEmRgn1XyUMOFLUCJBd7
7g2CsE/dMUJtV+PSdzF3JRR94cECriOBuVP7BEguY6SUOj1DrTkEpKon6caCn9f1L4tNWuSQZQZP
l9bDZ5HHj0q+tsrWvl051OGj+M+2DeU8jwavQEYO2RTGqVCRZrJbJ9i18iyEOQTQ9cfTOT/pb2+w
CLFphDJkM+AN4ENCggCuThylR9KuGRMzCfb18P14HGYlEEmLQDQ1lBhBGvHelDrmH6XTP/tnSU8+
5Nfp1r3HG1+EnXfhby+0CEFAYNdlKmDmeLM+VC5MtVT4VGiTCl19XQQgAFeKjoiE3hXPiQWE48vW
eb22SaVF6OnQ2k2ZAENXJ45XO4CMUdjx36VLZg0O+8V9yOBG89v497VvtwhETBUOkTC/aq9SR1wR
9UkbrMBIUKYZjcIMtTdJ9VWovG4kJGvjLYKQ0oZj740YD75etkKuDSndLbbSSmcUFi7/rnhehhJ1
AvlsF3oT2njwQbuAfxMoH1tV/Xnr/LIwlnyXAIoVoHJhASbJO9f/Ec6l3dNa0G2gmNai5pLqEvJ5
0/tziO6M3Bms6pg6pRNpkQGk7a7bNXqu9UfZArkJCgek38EE7fHWuuNlf3uzRbAQIKTXRBwiIr7K
a2J0NNQOyOSZsUAYwZog8ceoc9ccUn9EQKEn0WsI5r350ElpdUjq6aBFlg1wEfC9oyVV0sIjd3r8
bGvX+iXdReqjEgp5mPUSYG9DVJEv/QljQl1A+9opZ5gw7Dsz1aotH++1FGRJeIH/eCXDuwcXwtvk
xu9Q6ofrqSHtJ9N7Qr9TsdEtEg+NGb6lWwnBvER/m/9FyBmRqMfMPGSpe+fYmr92iG4KCA//Y1Bb
Ml3geDvE8KLA2rVRsevPjZ063AtaqVrsgllrFRao/qrgJB9waLBoU7pu1oLXXm4RZCTYg/TlnE8J
nK7k19yc1TBgiLUbIgd6Ixs3upWD9D946Hj0KIiU41AfWHUsODXprccrcK1CsLSijCaKbaIQt6gc
gslv/qTGF45Rq6PHvaWjCamYKNfaTvdgmNWgAvrk8xeFOSPFl567/spa3i5LDu0R9MSWU6Mz05gT
r/vf9d8gRDKkhZ6BHrITodZhQSCfrp4eP/daQFxiqHkf9nPjHG1LHSUi4puRwdpALJry5X8cYY7z
P+4GacQVBQTN52oQZFM1noOSXF9CxglaYgSsMWBsbtuc3pX4KyyiVFL2SQyZVXwHEED17lU64g50
aezMiO3pHNy8p+YAOFzxkW/sy5Xjakn5gWBKPIp0NBcJSgcCSYIOn73h72YBcT72ftn2S2IPD31u
ZsSpAq4+ltRLgFZRsac1BDXyZ+MLrc3ZIrJEXshnPIXIDuHoAls90usO4iiimeHCWaDEprjsk1zi
7u3gdDb4UzXGAM5Y1ca2XBt/kdHQ8EOlYYyHniCUyb6Tp87xErXb6knMOeZvE7gILYwPqcWipGh3
Og5H76Oz+1xNTuJzf/GdHlIfJsz/QH6NoO3++XhCV9JqYZHBeJBkoeUYI8LLTEFJBamgk9tNqOan
LZT1yvVEWOQxEVQFYAiBKcN99zPZBTx5/Ogrk7UEb8vQkoTDJH7X6yfSdDXpqENQQpVOe/z7ayc1
v4gGBa3ApHCQId4Qon6aXeUzdJQ9VznD0NJlHMrM9PRIXb0tStRKyOcX8aBufTYcY4V2EyHX6uFc
cqXWizrEs0M4eMHNCAAvBmTJQ34NhGvWnh+/58qS5uf5/RH0oFQIM8h5HtG2f8aG2ZebF+eV7pCw
xFFTUC1NBw9T6B/GW3TKbxz6ehyUQz/i49b9dy3BWWKek0phIoCDgYyxYZf5LO2k18GOHRbaZyXq
rjzUSnflEeen7BNUmh7P2kos5ReBACoeUNWnMWuNjYZF/syYidV+Sls/v/ZRFpEAsk7RQPfIbyQF
tSlaUME44D9baePp1y6fS7xxTcHvUozHuRM5VoRp1a5XJwhi7BQyTRfPgJ9ly0BZaaPSvwIgEu65
yI9FlsPOpYwhYeJK1J75FPZwt2kj4tvBGY630PQ2FBcQzI3RViLOElQ8Nhn0UWucQ/P1D1xC6/En
X/kmS9ivDAHaioFUujuJUIYdb1QREeEGEWxF2UDD3vmIvxwAS5hvnnZwVIslHC9OAQycAJZO6DTX
7ASTLZNxhHOmFccaeJCcFCoNvL5ohFoAkAgwuTd5BxE9ItlbGJSVLihkif+NDGjPyL0SzeV2YEFg
leWwZoyKnnctdq2LXoY66oHROMFBtHqrtSgN+Z8GYxhVeHs84yshfgkOhg2t3DA9bpDVeBJBF4B0
dzfqFPbE499f2cRLXDCcm2u4geUowRDOpQ4QUCHUybs8/vEVpQFhyaRt867BAYJfn5L30A2a3eCZ
0ntX3jxWC1AeB66jhWOluTHc2qpfhgxKpCqFGnAlAlNh0uVzBHWuirGnAEJ0Woj0MpbhhaiB4HEL
tlqca4HkvpJ/bGyqgehqPbcby/7zg6uMnjU60SjtqNBYKAtYbfXiveN6//gl7xvhtw2ySCZEFl53
RYbhItmeFFtgv2HgHmY6H+u5oNL5BJINMjPIPsezWybvsJMFaegigKQ8qRKHAoop1eLKnQUHhRiO
CQwsBgOVgylPJKmQqy3BwoNdgx5QLghGUfPGcx8pSszg45bF6+PXWCGeCUuObUNJHpdL+FaROwGG
NSgkv0gGZIi0atcbAymuaIqiQCeehm//bfgIjzWEd2716fH4axX7JUYdwoqwMIYslDsY9K29tQff
gefnkdcEPXcjB4XjLxFY2+wCe5v/Mbll57D6Y6WItaKIcMJA4wXwTmGXO5IRn4sdBALBOaLe6F1z
bkxPf/yGa6iCe0z7MRorlYpcdDgDGOMGEzZX3DfX0owu4V74HFzPzt3Aym3g6NH7MeHMcvj/gOqu
VAiWUG+l7rmJD5GQAFZqMR3WEzwQbSkhMG0IRj2FsFA5/m8XkvsK+/GejJexCpMgaQw4+PHp3ZOX
vA3KjX15PI8rZ959en/8fFG2HhRssVDg/oI22QhTmPYC8tO41ThdO2TuZesfI0B9CQppsINwGY1/
nmz2GXYYqemduJc5yUYhDAjSEehOgK+xL5xo/ljme4YbULsRVFby7iWymhLEsouanHdZPuoIm/n7
vO42TvS1YssSOQ2zpogXBLyeDN+VqLCzK80auNrxNqdojWJ08rNXnsTy1mfaBAhwoZcXeVSz8iUv
b/DZANb8VY7sQXJar0RrUlDRsMlgdYGyDS6FgttBeRcm9WavQBjVYtFDlNJdURkBEOxlt7HKVg7K
exz58ZFyMYMNSoJ0cTo2/jPXXEZok4TQjifQBn+80tbuCksQtlhQPewnQ8albxCNtxrU8gbc7kmy
R3qjbgyysp7vd4ifL1KLrVTDv8MNWunccvwXEzyzs12bBQH4YfzmlViN+0BHX+atDtNLK0B8ijrV
s+g3FM4LZSs7uFd5fjnJ7rfOH0/SZtA2beYKJh3vhBHUNtro8mvZXsrxKHrwEA8GVXrhjyzkHcII
ImRmNU5GfhALkwOAIYAM1lRrWTIL1TTYmeBP0FZ0TPm/RZQYkOqLIvwmmECDoch6msN9C6A16qWF
2i5vhgygjrBAwGtBO5yH4OpfGqQGJoxg87aPJJT/IJrK8U4W7qsSGqu+BrUOyOEffblxaf798fdY
KT8sIeMJfEKFokDnmFarJ9H52zmZ05mR+fjXVzb2Ei8+8iPEtrwKcVj4ops3WGc+/t2VtPSeC/34
dFAS9MvUx6eb0iP6CXlgKZCgh4vD459fK3Quwd+TGLECbNdpt49swdPS587hHEbHxQOWwlspwHxR
/W39LSo/7ZBElNSh1tkZEJ8gMSlsxkrtyPAMFB2VU7Kx5VbS0vtL/pgsMedbpuJjTBbE5cXkTYJL
e9faj6dqrbm5BGYruV/TWEVYQLjFHhmoRkKlDmlUalU2UEk7dAEg8U8qK7sBt+w0t8qMr5uoq5Ww
uARps3A/Dvg8QAWXJKmKLI6/ZTvZhfOVPfdXYClhTnqgA1asvEkbd6K1shQ9h7YfE5rH8HyUBazq
xO4Mz6zNzo2u4S7VZU0wZWPW9v8aXel/XCdLYPYIG7zKz7BFYdh+lJ14D0gRf6IuCWFU+kU5jZfH
n3Jlsy7x2EGVd1EqY9HziQ9PaByWwvXxL68ViOh5yB8zNjR1w8k+gj7TtvuYq1EQDoB/8Y4SBzUx
YdBhparm3vNAizqsHgkN50SBAmUyrXHTbtyC53S++954mpWNR89///E0HjRX4f2Ha2Gj9Tpkvvfp
/i98aEDBkK1uH2yk22tLk/13lDgoixxu87g6M7FLs51aD7neldMuHWKt4lMbTr8bm3DtoksvQkkP
F6EZZTDTp3gH/D0HuB/iUmYOtoiwMcg9ef4lXtFzsv1j2ticZRRpRthlNqvX5jyIr8d79o3XgDg0
QYOtdmBRmv5TYkbP0omyA4WMuFIoG0+wEpYh8v3vEwABBLzG/JqAnoAiU6ohcBMgD6tbMXn+of++
IoxH/x1glKOOrhgUyeLKgPmGT1vwFIJDGRiQDaw/Nk7FlVocrywCSDVBMVcaMJOUBdOA+ycDj8QB
swYiEKMWH7dwU2vvs6gfTdSUKByL4NzUOuAnBQi28GM7VecttNH8xL9N2Hzm/FgTgufBslPCAKJT
E2TH52G/BQxf++lFzGi6uBUi+K+7nPTM8bfOM7gYcgzHItgou/++QeHp9u+zw5C3lagBA4yM2V48
iFsoqFKUoGarordx9q7c83llEQWgUR9RuF9h8lMdwnpt/hEkqoxSr8NlJB4PDC4YNXRffBjEgHZc
frOKBjXkUIE+j/E43q3UOvglTppFYWyC5RFWNRrK8BdMj1LiAvYoQe8OxvL0TdZy6paHPdx74b7w
KsO1BwoP6V42OqAGcPcp9pQLFaA/jx9oJVzBSu3fmR+9EO5kPR5oeuo0apcfWD08m4wpCAR8io0C
xNrULyHSVSBSId3jytSML7CWrMYdnUNiGnqCk/heyiPhWwtuULjfwe8Eyiask8vWSO2k4Up/ZD0J
4y2s5AoNgZcXcYXKJMmH5RvtCj17gpewEb6FMCFRJNHqBNg39/uI24fceYxgZQETzBtk1lLGphtc
JfYpDWmBHaxUNtbkysZaIqXbIg8Ur8TDUGOmtg3oTixkziUQqiHFGWyk0L9n6Ly8iDy4raadFCDE
FZI1TejaCZcyQK1n4yj4Pafllxjidooh913gHbIWbCQGfiZQxw2ErUbgHAJ+CWtL0DA87qlGmQ8a
cDDNwp1It+MO8HwwBh1oHZQ/Hm+ElfAsLyIQpaCamsoYpjPaDyhLk5meQLtbfbmV3ByGgv/uM9RT
O56ZL3cslJFO/tOoJsfYETXpNf3oXthXCQoM0Nnx9wysSGB+TmLNh8bgVo9rbQ0sshIYGCVZ282v
B3RLPNiQZVdgIFVEG12mlQC+dD9IIo7qg3B+PZCDywPSARVuHs3GNllJWvklqreefEpsKKT5cozg
QPpbZshPEEXX5Z602uQ0qnQdUcIUzon1eD2sUD9hJ/nvB2unAM7z832Z7TUZgcFirJyC9RhhIzKg
1cRaVaSJPgqm8Ymag+W4MfIKVBC0y39HZrOGDnMWIw9f4NsllcYAk4amt+6b/DExKDW6QTcEb6rs
42sMbj5SL30rTVlh8vDSIloooa+MMZjl6Lr57zm+5mTwqocA+eRbnja+xea4b/fAyGog72QX6jxV
BCrY+2gnGrnVqgAuBn83vsG8On/Z+0tUsB/A8orlELl6FX4vRreDVZ7BqYVZO1uSPqvfeZHbVAwf
y3AaZ9z0oLxmHWZT7VxsxRtMfVTIJbueIei84QE2CRDXxnZZiZlLLDCbTTUdDRPnyiH7TTXAHsoj
pIaL7OvxzK1sd2kRbUZU/INcxMQpxwBkzNrdQmyuJTDSIpDEPQQ5Ix4XtsxlP1AEx854ab44A/Wy
wu1O5T58xhLVQzM/5S5bWUmoJo7wxrrjxtStZSxLKLBUQiX4jmuuIN7zAbVg2FaAfVBTBK4y6vBX
JoG/VZBfqS/AoPXfvTjWUxlUAjonHbDAJOrUAuSBP/RJqsnkTKhzfUEpu37pnd6BifLjj7d2J1li
hQeJor1xXpLNa3orQeNAOvolapzm2Y1O72Jjk1Y7Z3m/bLA7terHnaErOGYqBwA32gsFvQYimfBq
M7J9iTC3cfee99FvQyziSSuPHTOFDVrKctpaMttPah2X1caxvXYPXQJ65VKEhAiD9eh/QAGM0jsV
ska++sxsgU/WwrG4CBBwexmDti1pV3ryL+giR9f+m78BkQSbgjAE9RpcQuY0Otm+12BhOWrZftMz
Z96vv03eIiuJ+ej/wbomXAKcypikY2rCyxBCBLEhRXqllRvbaiViiIuIUTNDlEx8C7wViuETXZNR
PMgtA7vXLUHnlQxrCeKVIgkWuuyMAPAMiHZXlDYGEBpNgUiCzVoFnaBo4za5uiiWlxqYCU2NhPAn
9U9DqHnVRyvBnBEC+K3/Rr1Sw2u4JTK5kvj8B4frKULCw2HTzWYreohe2k36p1WMQTKGOtEeR4SV
j7OUGOZhgSrQXsm5HhMwHzD3S9VkiCBLUvUBzOXgq0weD7QW75Yw3C5gPZ8p2skN1KgHrDiGe3v9
mnhaC0hkqkGDWeOg7JSXJM9sftK67i2rAo3b2m1rx/ESlivJcp1IUTe5nef0+a4daZJB8irTaRAF
ob7qVaBImqUTDnbq2eMXwn7r/00Tt0jpjeVzx339suuW0F2vgQEydPmhG1pdwRMkTBFp/fRGS3rA
udEAX0AI5snToS0OcfM+lh6SBl5l8tc0NDz41nZJ+dwPcK6kwdwsM7UYpUuUWBwkcpXB16u21FOu
VFPPQqUDKpoJrmSmCNVXJt2xRaGn0UePThTsb1ER0NnwWkt/xtb4Hz/xIp6FNAdD6RgzDGtch/3O
rkBXOJI6Gsmhsphzfs1i8hQ9b4y2suuXetKh0mdM1sH7o1V9C0aSu15H39fwZx0fiA0GH6j1QmsZ
8sJkY7OsCKrxwiKU5czspMxw0KsF+5u91jUqSVl2ZH0IPCXPtQiqiX/iBWj8TNcsEsxABDs9i/Uk
zFxRmo5leYUsCYwKsAWgDCuKus8BrRDASH1Qof/WjlrB56RjMjgiDEQKdL49jI24sQfvoeO35bdI
sWQpbiaJ6+EB5DWQm0A7ZeKNSbDiCAaLzFUGg6eusS9RomnZ0WSDPzF1KPLqD1SaiZ98TfFHmzPm
6P+Vk5eMQUHL7nmKVLzVRC8UjDkh0wzxXuXJi80YVf0QShZC1O9S7HIRIss1AGBeopXMi4hGDi1k
Rz43iwJeivSZC/5C5UQtAkitBRRJs9ehSvYdZSaKXsMoY8TPQRFH4bK9pMiqVOkiKLx9vtEiXUFY
4SP9m49RoVTGDezNXRq1AEajLoyVaSjY3ko7AO6O2mhqrkT1JZwaxrFiWwr86MoA1PNQBCY+bDD8
HNTs8ap0b483xwqAi1+CqkMsqKQXIFDcaf0evimKEX9XJjCo8PA0cfbWBP3BCf7XrRm50ivM2+Fo
JUiEVfO+IKwbo3hpXKjZ+qi2ukBtaxQzoaPRHRoohsgbC3LtUFhisVt4DkOkHxsKATnOPqGJveOP
EwyiIUUUv0pq04AID66MykTa1kVjhbbGL5HYgic2tD9ENErCBfD+9Zmf0FwAZVE8hi+FrPnFcWKu
ffHV1gZ9Lj11lMkgv/LMQOomf2FBsQSD7av1Jo1D14oOja7fj6MaJFqKop+wjwJx48a+diVZIrsj
FnxoikOKyNRO6U+GEmFOIJQGmQVGr/03Bax9AL6rNxq2sY/XztoKXUTxqWiKIaYxJKTBLonh26JV
n7aup2u3vCWgOxqzOs5mmkIHgoWJ2zd7EArMsN198leUyaFGDk3F3bgTrso5++4uVaJOJwYa0Ga+
2+pyrVWN+UUgH0VOyZN63uxn0Yne4DVkRnvGZrTY6XbJMd2j8kFBFjP9w+NRHs+rwN5X2C/x9z9w
cJkHrKNhoQafRleeVs70+FpQ8WfWteecExsJqJCAIUwMVNEEjQKmfeWYSyj4ThXCVxdO0nnpayyi
YHYevZMcGnl17vKnSIBVYBarJdoOsE4kHFyf/GE4eZAeDdPxT+C1DpycD5WQWnKO7nxUwP0ngvUI
C8OZuEYCVOGyqXhqWsKGMqx2k9egCtPrfuLrPTQvk0DnPFB96eZCMcpIKkWE/EhuKCyjlQMPo2Xo
XbB2lrpJW+575akE2ZOjbWDa9CaTA1D3joynN4OsUuwHjjyt8XqjlfOPNrRpoVMZvK4gv0URD0gO
xP9p4rWfaQ47jiR5G5VCzaRvv1YseajVeGJLDcdN3BjF8EKnBtWgpp7LVaQmPmQR4g7GvuMp4JOU
cEwB7/IAun5jD5xT2BfG1MR60w4OkiW5smGX5fCC+O75yQ6+nS9dlGhKnD0LwWAWPP8WKIk61Oln
MPTHZghsRjHbAkqgTUZbTaMQEB7YOnKLsIKQEo9dOLJRBgUlPsxaUucCAhcn6tkEYX1IXLFvcWym
rBP5f3IYivNQAKJlngSRjOibEakDVZfvwEhpC7o5l/3/Iek8dhtXlyD8RASYw5ZRVLbkvCHssc2c
M5/+fjp3NcDASeQfuquqq/TP3lTOVmdlQWeMeukZpZ79m0q5/R7rtsSWpcWqv7IWniBuWoQ6CUvl
xgRIhkJMtELZ9obNU1ztqTP4yknWvVWdbE3h8GLQ36ss8m2E7j3Ru/hdq6u3rPwcimE6ajl54ovm
1lNu7gp1/ZT6tdjVita/Jwke4ZZa/W11G2xzj3Gylw33KLnM40unX5KkdwQyDRqfMHEiHneYulPR
G1VyTTonjyxPiYNccrJov1YlXv0lEYumNcLQhF1CYOtT3q6Mmv1Eqi2nV4Vx4uSQxWGZ7YZmv3SX
nlI4ySNHGRs3wu5psfHMS2ZbHFzcWlm6Ceew7pZCsGDyPqRHdTyKqzOqT0TrFOqORhQDOFO4Tcsx
6ZG06IHWOQDYhkeSr+JE+au4nQg7KGdUkp3odpIdCeuhENtThGlICY+CFdrV3JKbRWDjykBK3Zzn
/N6wbo13cs01vSXf8q6Z47Hufsv2d2HPqR3pDvJXs7BIlOnWD0lg5uobdB0TYgYtibC4qZoh9xMT
/KtHhy7dSdjjUvNcqdcteq5nuQ6NSrxgNnIpOunUyZ3XkvIVrkP8NkqmH+vgidstl84lg23L/Lnl
9YGPsc5wkwLGPf1r1G7OZA2HVYzRX1v7WYmscKjku7KqNzJtlWczmvtdSRSukLiCshQHLQOUYPM2
ZUVyToWRFUtDhcDq8HrK7KYWHbV4U9rEXdbsGffteeWdJ0TTtoZft+dp21rHNMTQULxyKr0lJ/Gi
88tle5taBtSJepssgVrUXuLz+FGsOg+1vEwzGboCflLJBFSeIi8no0OIIbIGT2CpaEXq054xNEqi
yfy8SJnfGZtba4pTGz0vSWxDqXUr2RMfs164vtTHSqhijLlPguFOoCoiptoe8T3u4+eopEIux0rD
JFq2gizVLL8V+3qnJCjaLb35aBv12shrdCzj+zxfxvZ3yDqb5OFhDfL22eSt6ylo0eAyd8DuKPXa
MUaR7PaDLuxSs4rcajxveJObaXsUkiIsAftjMS+dLrWeI8KF3YnbUBH0uzz0WGgL+Z4HPAdtcQJ5
smLSxu3uaHCyXUSga+M6Ddg7M7mUFE/iZAvFJ8p807oTfSFO37oVabaAXOOzsAJx3REBwbRxpjtD
4UjffGe7hdngNCRDmGScOxJSRggBxZ7IpNLT80yQTH0UNzsub7V0TfG8qryBBiZufVM6DNGTsP0l
JSN61T+pxL6D8AYDF/Z8jF+mLtkJWRHqSfEyZC1O63ktB325TyA62r4MzCkxfIUpPM0iAXjRg577
alRkwgdypx+7xcmxocWWU+NK0zgFH1aOh1h55iRPV3JtViyLPjWohFg7WPRXajVjQWE0jqbtEnEb
nKpu+A3xMJzayki/pXuX+ovmRQWzfrojP+hZ9JZloBhGwDAYBreL4Uh6arN4vLhXHaFGgZIyhxRf
Z012N2OwBZMoRePUkxRjxhyiW1j+FRveLox93Bqy23LMvcNBz52hJqMuq+YPtR8vy4BbOobkQB+r
VxVHouRyGbsykuwmb5T2jeIJidcqcMa42gz8XtNykjkdGLHgqX2l+bnHqTunLZqZwTxVW6jk9JLq
ryLiNKC6a33OxJdyE+waJGDYG7on9VAs3QvWUYHWH2PVjRPmAtvxSavPzeT1WHapAAEEo5bkEw33
7WlC4JMNN0Yxq6gjOa/ycOk2DW9MSXtQX9aV86hafJ3R814enWFdCKx2R/HTzH4MkuwG2hg//R1N
DgkmaWvOKQQviGYxiJfC2lIcWfYlybO65y5+0eq98jgqbH061dUBNiouz/rqdfj+glCrdm04TcM5
9yEs93J7rmla1NGdolBmpm0MqmFnkfwJxve+xQf4R5XNsSVfxCD5pmwdLb09UeWR2zuD5BvS4I1t
yTmUrbdm1cKYN9rE4kWlCy2adDhm5M5UXQcdBT3nqO3mWduyzzAf8WKx54pZ8wv57HYlJV6m61/m
Z9J5abWxaDNH0eVd3BcHrKj20+Phg+iac+6PJIS2G07vtT9x0De8C5CbYVn2+HY4Uju61XouYOmn
1rh2g2MN+yIZXHlpg3WcKqft2qMGDqCTpK0q7aUdjrJwj5Ti0MtfRCtXa8R0/jBdlVS4MnLitBiE
4jL5PBpgSsJeF4g/bbGYXGbJVhcnM7PTvLQKx1Olk9FZd4dRNmrH2lYqK2knx++jAWQ0qgZFldhT
7FGUJbLhr+VSfm8TF35mKG5W+oiX8Ym36kCNdX9VR1yYenfcFHsE/Qe0FE9Gw/7NQy4BQ2WIvN72
6mr6ckVbKetB0s6XZX6HL7ZbtXdEvAO7cnZlMhjXWnUS7WgVGrrsaj1YW0s8MZYiXGypfm/m3mew
kvxI0mTBAiyhJD5ZTN6ryAiE6EsEMgBtszdrbxlPpJwGViwTfPpYzAwCRZVqm09dF2hltG8s829V
YsWdMuFaVmHUiF9SRpBQyqvWpjaQm5knBjL/MkA7bYF5R0iuaaZtGQcE3y1VyNZ9rusSWB02T9Nr
aX3K4uuwvaorZZ3XFE8bcQDS4K8EqWA1HYUJnpWUAo6sZ7dZVn4n5rsckShAfN9GVGnlpU2bUz1Z
sq1UQqg3rFih2xmTL9eBWGb/VKP1EmvAQvdBK9Yb4fGEs3aV7s2FntlMzy8E/sSHtirn46z3pLpV
QxIm67KfSFaxGea9TbV00oc12Sni9FFzh++YvbSCuvuStsyrMut3WchYrTNn0l8znfIdyT44e3ol
2p1QTqn8zjMak6kkvW3G8WVq3b5AvrWOe6rZsI2EQyVlu6SJAmJGX7HvO6iqEKwzJc5UpX+KRfRM
TFiaRqi9YX6Kq0GRxrLTySfntEQlUVdnLueDgrq4745b9plaH6LGUXE2ciuxczZ8NRHqiWl/7jWA
TL3We0LLUTIt2OxAdx/6bSHemVEsO7XG5LgM5q6LlEtjdEcN0i1uysO2WIyw0Qx0kV/EmVtLFY+v
EXfqUEOUb+txiUs/3VJHW99EVf9sFto0qTqUEhsKxDXTfrP+I6FCGsqGxHgmAbxW07xt7C9yOjii
4ifydw/XayrVXZBuDeYp3fxCJuqxVIvrMsRMGpj8JIJBzyO/Qe5XYkyKlaJNeeu7+mNVrF3d569V
Mr/K4DOLfG3H41IlvySDEN5IdBchT9MacS/C35QCw3R21DzHRDtKrMD7QMAQeyH38ubMCVvXntwf
ckhoyV+toCzuFu0AtcZj76rNfrDknVQRvsXt386sEhLEn42xDduUY7fV3FVAGSp9zeKzvrpjxuSQ
Kv3KxfiuzT8sQpd+jPPDicrS65LMjfLFjdp/ukHcuPJbT95mtMeVQq6f06OkiLYw/OqmYEukUlcv
ivlUpm5p4MIN1F1jQ7GApSrVh6JlVyuSiPQQ8nBlnKTVV844KNS5dmX9fUuK/WrWL22KeqAvd7Lo
lCKG1gzRFJprWHuDOlH5l8UuZ+uQf6oGD8lJGcPIeHLjrkk9NX2OmK6t3hPFNTHwEIWjKe7KbwjG
TnNiYkurj1l518yQKmFbgrwHyZD26Uy2R5/sDcvXWm5q2pSDtozXbTZPMYYZzBuJfeUK0L3DQEmL
YeqkOxNuVkOOZyo10fCzbGTAEnehvEdrkOEb3zEunpaxJ2dntf3SGV8yp4xkP1q7yRf1Uw5yiwkm
gVlD7rfGXq/PnJ4dN8yUHRVmNcUnGWPJhf3TDK4pEkRC2J5qupb5GWOp05GMLYcaHGT0tb4kCBPa
h/9wKfvG9row0tcXzgDoRAqAFDZsqPYcKb4WnUyLwCiHTqeh4hsEdzTOg1JyFh2KAbfbzTqbVMFq
3noSflAAwmOXu1I+kiTFkU2V3ZdxGNNxKVbuxXQLcs62FuHUbmsF6Du4zRqfMLoL+oGOYhn2wpD4
loRnZvoAElJiUlsvHn4jYjHTYvXbqeaMq+20C6Y46LQCJ8iXTsVjJyglzygiPkR3yIrYrTOF2jh1
dXG5zLURajF8u6r8iDFmVGW342q/CrPqC4Uf4bC4vEfMb3RVEa6ip+j7uvwzOHqWirbDk4BLoyyU
UVbaJmPbMDnh2H4aajghrq/Xr765qkx9VDb80kD8FydAYVN955NXrHb1S4SR3db6a9mHcnIehHfS
vQNhJqTCxCQAMzmevjm4BJGa1kkqqIyig8VVO9UMqWVNDU5Wa+nPwxqSbtkwxqeknucPrRWXDzVq
e6BKc1T3glD7yrwEWTV44BOtkyS5r5MOHQ10vjIj31n9Z7LX4qrDkH1W90W37Oc4DWSLTCR9u26S
zMRU7g/rFFZS97PpenqiBH62xLjaITVxcGx6HpTm1pbzXxzTuKnYKURRYgRDUt0ak/mpyLRu4mrp
9qIndC9rRAyr8FTLq9MTR83ncsV1/DaLKQniSPoTTMmrx+hnnW95e956p/lU2n9whCOjH/Q8o6sU
TvFPx2AsmzpvHR8FnDEc6jdBJqcCNzos6szgQbaYdGTqqUkZ8PMMgfQyV5rttfKkxR/qrzrlr7dV
6Vnt7aJxEvUxnhCyY9XaS4u9KflaHztR55MpBMSwlu/4U1IIVkh+3UE8SCB2TUsYfEjmsWVdy5px
6T/9W7qor8qHsPqEe0uBNLqS7ja9X6T3MTuNWu/AHGvXgctai13ACiZZ8cVOkiCvzx3/W/DxFtA2
uy9OYxZWWG9OTpUFLY6X1kXJAp3wbETFleG1xAzRBcd7gUKnftExlYpuUyt7Y2lP+b9U9yNU51Ko
nhSUiPWG2+K3keV2EUF5vrZMrfW7TDmUZRNmekAIPKOu8/CdjK6chlH2KyRf0fYcD/+mfAsbye9w
o2pcWr8KmDDuMAm2iVTtW89qLrWxcZwiZ4vBwPI9hdzW1H5mfllTdi40PIV1voztoRF00BD4qlbO
krE08jC/K01MB3prM4+7ZM1cucICK0tOqImDtk+OqnnUL1pzZIrcxEgH2UzjWv+EqaXL9mLjtQSZ
qC79FEobifA5VD22Ya1OH37osj1lgsDYvkjOAUOV1ktphY32nkgMIBbzTVf/GRj0ZgBMhNTPHGbV
u9oRTijontoey8pNxJ9exu63+rbQz5V/zXTVYP8VZstrD6NPSQPgOMnlBzjTkFyiJmy1e5WfOu1Y
Mz2PBLxkeh5xkyh4XHprF0pySEGw1T9V5BXklhelawDaDR52qLYMVpUtw2MMEUf4ZNLd5I8rKSIj
blFfql7lmPVHAaCFEN3xRDnSMGX2jxrPbZudhCXbW1nb5jeXSv9a/2qtH7fPhR6qzOSTc0/Cx8Bk
B5bGg2JNl6isn4jgtJWGh0lQvXizooAExsR84bMY9VN1V5PXeLngNSxsL51CZZOkTpZW52agj6ep
1pMSKdMY6CIfbjtFb5WwMTJNeIsWqnjF5Q3IzaGwisCoMnY8FoGWKyVXYa/iIV3hHH4s2/pV55Ys
KMLkhGa2eNXqa7zadfkUDSz5k047U6m8ASSBoor9M8GRqxOb1zW/W9tG2XeCWZ+6C3I12zCOa32t
lJc2OmsUtDUsWOErkTvJu7I4pMxZjwrgYe6DW2VV2N9qzkHMmXuZJUtfc28q39A/x21fCmC8QfvZ
57uZwV/jSyH7TeTSZGxw+eRzGUkwi8ScSf8qdQe4aRf1Xkt9TFiIQbcMf/xllwmWN6g7GNCZCmS7
psZLU/2OxZfe9k/g7agQlP7YDI6a8+7e+Vur7GNROrvtoAyNG2JRi9fXW+IuAYto6qel/FjT84ZD
SPzeV7FdKk9ZFFT047FtWC/q4gK7WeesAwdTAqUKUWc5BifVRCMGCFSQwW68Se1BR3aUJ4eJUpZz
RHe6nvV+zLj3R512XuJM2QQXaIiSoqtCKiCa5ZT9SKoeayFamKi2cWYH9bIYZLP8iLsu/lLrf3Px
3neOykwRJjTWpaorB4teHaxEOvQ1OIp+QcQwVaT1BUZ2pXeqZK5NvbAN5dWkrIicenNEFLH9U4uX
ZMnl8ZdrV6W+loWjx0Gs/GhW4Wr6cx47RRYmXTCqO0gOruHJcGbiHJoXfIOzAtsy4bRW954w6OY8
Ztekf9MqANxDL8zexMxAVnwuVqiIf1R0rRA7OlWKTB2THPKNEbbcFRY0OE7bkophV6x5qheResRO
OjOcI/U+1DH8CZ8PoxbyzTS7/5nrHTulSdysC8xs13UUL889wXB9/BvpBz3ab4hgE9cogumnzSjV
cHBiTF/zkteFINnFlfsLc8PUgj0NnvxsgbgfFXJ8TVoUwCWRvZxyBQY6KImQhW1cuEX3muvEeZcQ
HodspGg0QqH/2kzD0dN9id8hMfCisauQOJO0IXOdBsY5XzxVft1+lfRNJhNcoPl9ixiT51zWK0cs
efsEI7px5RqcWOUJKYmg/fTArc+raoJt2yWm8R3naEGy6+ALDEwS1wkjsPwsqjcccCNfJSRAwIvP
3EBGhIOdvJP1f/ny3l1rLpZkl+LbQpkW/erF24wSGCir4KhVHWWIXDQ6k055DuwI/mHPfbiiltSM
j1g59SqOObk/Jzyk5UWeD6yEogUjdBTG8VrX6s/igLQTsNeV1bcU8MG4TouL+5NCHym9CvDdKkiy
0OrutACJIcYwbKP9raPzjK20FaofOnhOQtm8W81LTWDkaOsmvgOvs1C76B7tbf154IEfyH4N8Sgu
TwuSIlr/pg7W3msyX5ydWnCj3uuHENtqMf00pzDPKneZYcLE8UmZInszzCCO8Znvn6qFHUb7qZFs
gErvkjW3ePK6ZtfO++6lJZQVh/k/es8IKaT6FqNWNL3oPiIo/zD+xtxNJKcWcajfyZbNlI8576b9
AH8wejJ39K+S7aXfUsW5HzPBOFK9Mf40h/dFelKfFWwI5Ompf1fWoOYvUrxt3YAqb1Us7ahBiOJ0
6OKj9HNTREdBsoV5glYZIVcyuAzdAs8hyB+QHUfvJda+pJST0hvKA2C9Jf8msVv032kRgLQS8Wwu
L5Jw6Ds3X3aRGNDw6X9qbjjdR6b+NOMXIC+Zx3b2KVNS3/PKZJE1D02DUgclyHtxjpY27PQTPLZN
4LzKrSuMoLB+o4APLndN+RpxADCfxL+6vtFKFPpOjWu7XQ5azTW90LeGRv6vlX4U7fbA/zGC4mST
y+t/wNJjyal2dkyTHdYxlqPVO/gBVFwiwFCyfetZKBJpKL4UvPKZb94YkM7v4M02XKsR3cU7vElP
yKG+BO3yohX3jDWVNJiJY1U739RwaM6NEhirGy0+aAmCMMIAMOEuUTfSy7C78DcKOjFsJZ/1Ziyf
I9dCfBw0z4icMQ6ipnKJ6K3n+5ZgeXCw2jtQ8fxvjFunflfVO69d7N0Cp3I9mDofqHpm5OF70w9Z
RKyBDpYwOi1FjdDy1tZXDXomfe2F340AexaOscJ7HB5BBOpDx+ZYcekojWdJtTuWP7g9GLGXXbfu
TVHBVyRuQqz33/GKE/IdVXSzehN6KYHrn/h5JAAE9XXfxAlb2qHQgizfFZJjUbsSkWPiLjYEpskZ
7Re0vpxC5H4L5S4fA7amXvog3AIphsBJhS9ar8nXOtCpl3BTsjMlO804S8j85NPQ7iz538x/buFk
hE1uV8Jb1Lw0X5Uc7aPsBebk0fRYIyL9Dpuv/r0/qUD63aI4SvHU6Qdp4jKXGFt+saK3JUEUUju8
BGo1iUJ709wMSoyTuKdy1mHIJ1ucHgZIqZvXaLv519qoqJpndSkPi07TpvozaytnDNUWnnWGHcpf
VZE+aonZ2wIsb4HIYLqqkxVujsNauYPenIz/X+8kNtQkQK3z7CSkNNX1l0r+AZMr+pPRyu8CAIQt
aOODw65Lp+9g7bmGTJBnrcxBiUirifvnTmn3/ZqEclU7+tjsuib6E7Pm05rMb0FOgxZq2c711FH7
nZ7nfjmrnmF6sj5xsdhV7Kt0s1eETAhIbVNy6+RHTr5l1AjyITIDWnBSdDsllJrDA4ZLXFH/g7Iv
f4hR36UKptvM7NWX9j62sTeuf+OkuChQei4uMOedyk8WFU/alDFYhjZxsG/zJ83rJH8z/QqqRRvT
v0Xfy1Anizl+VKpHM972jmrOp7zFg3mYDuvAJi7BxGTGawCp5fRc36z+I9ZEP5uxdWtzPzbyJyAA
Px8f8V3ybZoejT1A7UKicdM96mQRe3+uoKVbvLjleG22E5hatE0fknlPleypjsKMr9Y04aYKd7xF
u5xrAqP7a5KcuDfn1d8saqyj9hfPvzNK6xgEwKbAx4LCcCX1MCNdVHDLinHUcjhqH0UvzPDwQB9W
gO/hOse7atqvILGQVVAJSvxkVfAX8DyhJh02Hchd9pqcU3Db1yswUbhtsHEnbuF0dEzdV5d7hd92
Z0e6VzOgGZFiEkxiH9bruf4x0FzlxnQFXAalmKarMO6F2zYcibNghnIyPjQz5um6hRyUxs5qYrQN
vzpWKfVFvi9KWOZ494WE3Nk5+dycetPo03Cr3bNq3VC7YCeNnECQ7zJLnzqZdzSr7hIfMqoMkQIB
vxYTKzUIoxgjqcqeJ74Q8Lr/LoyPcd4ZcrjiVERc1/IzoQksIfAuE2e5OlKtlV4OTRwt+I0rya6f
LmX2aumndT7nsKwAvdpeHdDbAe62bgfr3PrFmIL2v2ONA3typ8ijRJHwZ3yZ1ksr3Yc/66dIdXtM
PT361ywAWGl6X/TxQ+JmWPnmMXmrm68CJZg1H6b/cn/n1IcUVQZXYLxrmBzz2E4SpcRHTvVIGVn4
4HfKYls7i6Sq6FLkQVHdrenYTZ5QXES45TE/EFxsKubb+t6Cev6K9NrgnkHzU0e/munkFk0/WuVc
dHjuonbeFlfjeS8Ozrm6s6oUrk71ms6kJUmll6QfTXsSv02+Zsy9pfyJ6tcRR1c1v9ICQkLCHqnq
aaszd1C5P5kY7KV9XPcHtYMDxJEIirEUw22ikwA5Burz2csDtdNJL17zDTodOcuIOKDofZXHW7xh
fbOo66GljpN11xqOm3QpWmeZMX0OMNrw1UNkPLK7VW9tPxYRnt9Rld/1IadAUWN5dB8KspWWYuPR
3+QyhQUqksKpQfwoGVD6WAz6Zh/9s0Rr0jiDsls2T7lZ16l7bd8yy2E9AIICVkgx5JbwV1SfuJI1
pW99VBSa0nsHzBJnO7Gy3LWyYxSypasYdpOIrnxNK+hw91G7fayrH0U7JoFE87slSPwCes6INUzR
xeI6qCUe+hyow74Z6Wgssj/kQzt+M5J7NPD8VjdfgMbcvqMJtUT1PH8IDyeY4Sig0ugaAjUHP+XQ
EMOFVqneMPo7xQqq2Mc9A6sgN140nrb4nK8fbfoeJ54lfopQdKn6pudWoB0X0Vt0uMdDAQJvQf8Q
3CGm+oslid9jKRzilpsmwujx1QTbF5p3PeOYdZPxS8IEffrCMj/JXXqNCpWheVw1LK50Xg5CffV3
ifZlJgQi/HUSheLMA8ru49T6VpkHrQGHA3G3XRq0dDEEKELs6dhEnBOxq7O1m/pflpxTkOk4djpE
JHG3M7vSWUlno2FIum9NeFbKGXHQjCafcU92SGxQvCN9rBI/2ypqCHBtnVuq1T0jn71VQ49TxAAP
Sn4ZitluJOM0wujj7yw4ivw0xnciJuG6YwuBlE29PRkd7X1+SxocAaZC69BAgZjIzS7XCbcx6cLL
wk/oFWGeQUyGN7P5MqWAdUkzDqQozKeu/ios1kQK4EJ1aib1WTJlpzKfhN59POrpSR0uJb8wLr74
aUaGjNF8KtSfqMEt+y0TkedLNODys0B+fKL5yzZgc0SzS50coQrnqCh30p8MaG8lPshIu27IISNZ
dSv9TSBv3To0HIXbV21993H8+JYD6z9DFaPHtAkn1aDuTh1Zvc1LgvKr/ODKNiXgREO3JyTapZF/
9joQarHgafMGDsKYDgIyiIF3sT9WyV8PD7/S7U5/m9q7/wlVLpt2HqHWY3q0ljNRNM33mpIo7d6n
It8rJpqsJNvL/OGxaRyIxTyUi3Qf8SSY95X6HOVXFS1jHL2K/dy7myVdxmGKvE5+VJv1R1JkQXkQ
lg9LAr9G6OaMfJTxNbVusjz5S7HvN3iq6KmKQZSUpyHe1zLM4U0SdprpbVbk6tNvV3sJ7IpuhGrp
UO1qVZgKL6k8UWn/0+tvFYgpHUJNhW6xs47EyQrkPccRtrwN83DOSvlWqGDVxJcl5V7DRrH8p3bI
JYZVhHUmzr7avuaeizSx7thYs+eW7ltf0hfBgmtvNs2vpAn+CeWj0tVhO7LDh1HjXDP+jQNICTew
NAvmbszNryhZ9+T0PcfjfpFfDGTFNSMEafumCfFTD6jd0WCkhjCdUth94DRTdKoUYjenaPE1RUz8
RtZuhh6nd0VFINTG1PTVVoeqFd9rg/AeFeFo/U+Oc0/WlFBoUTOW29smPiAgjpxYJHVdPhcJTC5C
KDV6KAPpG1WreystovQEc9qr88QsAL5qtlrJu9FKIqfNjNwZxXYKkkH9jjsj9mFCUS2sycmMEJCo
ykR2qER1X10iwR+KnSpZzLe5zB3MyvwqcL9H2nWdnmk/u+xgmcxOtKlboUiqvjVddQ2CEDZb62in
csz0TSZhnC7+S4WbQkgRTSijMpYyPxHRBAknIWzIJWbMlkEhJrCtb4UpHFpJmB1TUDwNXw6ZjWq5
5nAftdSVqt2qfGkm/JccFAOrQf7qFlr8EjVFU8GVwFmaD4IOF+JacQyMjLamPXdJ86br0j3m3owH
2UPMru4zSbtMGG8CE6xUsSYQFpnulMG7VIcrUD7UBI/KJJnCri+P0zyqsFoRbBcGw4kZtK3Iy2Rg
zjHMMnIioVftrlUlL4l53oYFTTLK2epC8Jz6qruWsuWYnCLC0pyV/tPKCDnHaKSdxpoEJ81dLHSo
mtL8aMLRqMswjUdm48YUfL8MxOiiTX5GCorFWJZCJPUqXBQTQ1ucAqpzplA4O1SRhrQjhELhtlji
E3NKKVXnWr6s+l7ofNna11oQL/fJPKikmTIewG4bmuGJZR37A4Ed0FnqBlafCeCRChowCWmW5GWL
Au4vGS+MqnPNV5g0pdtnv3R78BW60Xpwyu65ITUjpru5QG8LxkFNbrrm9VhN9K6VgjNB9KbcLCOd
RbHt6AAsBqQYaTVNb2SiQfGQP/g1BrbjarhKzMdtwrg1w3FN/BEFwijTWLavyey147hrCyVs1UGF
e6NkytAcInrm/H1tbzVw6mj+Mzi3KX6H6asYLAxrlI+m+wE4i7rqPMTpWap3hTwfN+tXNQG7SzqU
Tt6vWu+vOs+hEUIz+VZUQlsEl/Ez3KL2hdQ3jlWJX6IVEPnodg3yF6uLvrqqJUAnixCRoMZbJNUV
av0rNaSNyodgwH58GyRxJ2fJfY3y/3F2HsuRK8cafiJEwKOwbaA927FphtwgaOG9x9PfD3M3I2o4
jNBKiqMjomGqKvN36XilYNqd7hheiBIil9DhdvW4riuLuM8hb+33rirkZSuPwpUUP1wqhveh5OhR
WdRaWzNQsmiQDUcy8xZSQ8v5H6APgoKTfEplJJ01E8Es394jwdZcGEBWR92mqziKNm1p74NhgMlj
+A0qph5CPh98sLHCGJygzldAbXmuIznrgG9El0X7aCjBpYJziamtBB5p4+wgQcZpnbKZUCIObf7U
K/YqFPEJee4xDqOLNxsUNXCnlvJ+wreSoroxTVNeym3WrsxiVogdB2Mv65G4nZB25r1pr7JZtIvO
3ekDYvK9YGt2i0mkGxupv0FBpdOdRHiTclQK2rVhyZfQS15aUbI18tLsXrrpWS83Kn2nhpysQmkT
UJ7g0ZNc37yt1eNg2dQ6hctka081FmrDT/ysC6L/PPMmRoFQUShnFlW6+RJLJR2MZLpD+pgV8b0i
RvM0QnODJSS05rN6W4k1N+lOVnE2gwepAqXeyVk+L7gsJHcyNV8Lkw9N+4WmZdXG2NFkFMSBVn4W
SPljpxO/Qt9fayFkRQkKF8u67YyN2DI2iMlLnzWZMPVAjWNfkXBU3anL3mPvNeiAO1nCYvxAZNBT
YacRfvwGlGKUlWVlrqZ2VeOOkM+dvra8i6ccNa8JzjHOTQ0V4tUYpvew6PpdVD+IZN0k5oeRhoxZ
6dYGcjFm+a1QyufayeyZG9AlECtuUzhxcxeaqmOSD2v1ToIaN9aaTTMr78i7Rhsy2Gh+xTJsEiCG
c14exgDBE+pVoaaw/KlrBtXGDFBiL4m3s0YmOfB1LXrCpeaiNoOfkGH2pI2dSJgnf3H4IjtBwlWh
ApHpuovnkGS/VGF71ZdV1h+nfht6e1WcaiNyfLaYuHvoqltIJ6jlPoVIXdkZyBuiUxtbriMpxqqT
OdZgaIIufu6k4BRTjevVfpCe295esWlfQr1cSf29rulEr/Z4EzQ3iyXjYlDrpQlyhq5mp00uvimM
TVNNZIBQ/i9zr4U3VS78/U4NHERMFMgs2jxubkI6sTSdDr5CUjc4hQYI1HQRtOp4Eok5q5iUdSpv
kvxlGkn8GHSnmlRHUZ4aL9/ZQ8J94IKNXywL7RT/x3qGA+Ehlc+0RQCr1gsLTL7Bq5FrSegChk+j
ieUUpCOZdjbzq9XJTYsAgoQg71T4PboC2t5I+kiFiYIUdSNC+zBaB/6qIB8mB8COw01XjIL+bluK
7jzII+6Wrg4LQlUhtLME4lpvaD9LAlHMegRz0FZd9xmUlrhFGVAuuiBrz20Aos+2P8Br+YEyurKM
z8MGqIpu5DYqna7QHyxkKBg8ctM4F5m2DvG57CpcyRhXpGwjUsY5ShTe7ShYsBMiykH1AndOdPpV
FOT+jtNjPHUS4o2N0sgZByDoSBU2a9U/DExyKixdLEo1OmXSMkEg0uYEzGka7aIlwSzIAtdjUm3U
TkLSOoABUohdWsm/+l3ijoMmbpphfBkkcEPNkCtXqKiHc8u+LRVGp9nDLYhrXD1Wc6dcq/5nbpMy
HypnjUJUL/rYyW3rrNawyslJ9e5QqSfLOHouGTgyPLYVh2ZRXj1x0QiwRk/YykwSEA9D/ObRfFXl
Y9A/KWxugbhrzMfBANVV7mVAw2hWBD1GOmSxxnVcPpuj3eMd8IKyvLFGSCbPSJSNFQbqi4dbNYU4
9Sc4udzzXJviSu5W2tzctRDn3lTaIKnWtq9i/aWZymWvlhiavbsh7DaaZ7lpPCh3snj3WsnhWDDK
MHxAIsVcBhNBRqUVForgXnqtZB8HSvRS1+mHPwWgZI/FVG/LyHuQgBfk9i4cgGQDE8FNbSTxJrAG
leWDqjeX3ZTPb8E+JAxLwQjg3+jmJpHfxoAhg0JDV6y9paE4AF60k5Chk6lNsOUgfWMfN3I2TGud
ZZ9aZkIwNkQSDUq7l4dAISz4Le8fzRafEJi8rtucd/G6HtONCYrnty85KeltcIcTC7k7KsSOx832
0N+3PdJQXc7oViLXAFFRJ9ghSw83DWU0CDrYVD/fTVStsvICLZvQydviqbbkWz+zn9MipYAGvzTH
VEJbMIc7IHpcp2n10JiUdwBukdkdCCSOpBW6cb8Z1haGKBTMOoSIcKuKbqeKZpk6IzIWgQS9AaGd
aqheDBP5dxEZ3i+AXzaw8sNUi9eON4uOQwmQjhK2F58JMgYmkW6l9igYS+PU9BfuWD6S64iaRfOd
tAflJC25xdaltOyTNHNpblxS/lOJp2XTNdtWRgQyiT1TThfYigcFUUslnKQJ16E3MscYeEZ6HH3e
WKkcCusGCPJQdQDfwjwrfr5BPp36ffVrYI5s1ub4h1CrkfBsNfz3DPaDZnmc1sQzbeuKhWUQbVh8
9h5AXj7Yv9q4gnoO6LolHM6pqYPL6MUKc8JAxukRWXu5rRNbbCa7BH4N9JssAu2jFpJdP7fLg9ai
NBNKhdhY3nkqxXBUu1Fk0NX5fIW13FGX4kSpDbTpgQ1bqHsXszcBkCzjKFniasWlo3jHfKxuTCp6
TQSrWgAWC4dtbB/b1CsQYH79WMaIU/phk+vaiaGAUHf38JAjHot133+opbVPI3upC94w/BfXuwPd
rdJ+43flNuRnKTUa/u4+V/qVET2z8W/GPN2HtrXx6jXNcdAejHsPzU5RMNsb1UqdK44HtjtZnYMM
exd4T17F7siHgrgmCKebwjdWDey2PgxAseK+ICIu75lKY55NpN7YraGeZaecPnSUWo3Xbsvs2WYW
E/EPc+XUo43L3u32UdKvrfWODiwIX3wZIgUdW+uG0ktPTrdu2twqiEbF6Ih4dPuiw0QWoR6HcwPi
j/WzFj15/ZnyNG/AsApWMaILyVrJjXRV82pjB9qqIj7eGWcuRhv8LV36WhMo4Md800mPfRmvTZJs
7XCvDg8FZiS1Y66bLjsirGeaw1SSykk6CTByXvQ9G3tEYEv7Zht9sNFVbxsb1nPAfNuuTNaDpTNW
HMNbhvEmRZCnxiYqM4QJprIPqYN0zJte7R/q7tr34boYsf6ZxU7DQoApcEmg4uyDb3WelNRBdiK7
svQFPXKHfT4HLaNN8o1hF6P2MEDp0uBama9SeJVNF38R8rWnUX1VizcLXl4pSXVtn/JswgMa9W/j
kOOtL7InJY/ORUiIba01Z2Ww7oNJJr8gnZzCHvdSsi9sIuZqptuJrQIqFtFVzs/BD/iZFhbEiveE
oUX2g3dESZzHe7Bj1ha7Z27Faz9Hfh5DZR7a4hx4V5qZIIcU3qf+bJtclW20bIzozQA47a+jdE+9
H5beuTOgrgYCAGS/R2ztNfQbQPL0/7smRgdu9P1FRpI6obS1x27T0JwIESYLVWRHtRzdyUh3Y2Co
t8zLQhOrNXgmw2ZYihYFrqL47N2Jsi6M8U0V1mumvljJeRKtk1QSAhe1RpKV2v5RGMMLCvY8tped
h4jcG2RQ5XyujnIvvVcq0HxaYNePmpbvIpuZ8DndgcpmKEZ6XWI3tAwqa6QnLnxrI4uVUjFkMURd
mh2Zl7Nq1MqxWM1k4+tC28cp5HIjvN0Qa1c9Claxobm+PWDEWBfRWpFQliJtb3VXrdZZdJSEd4sZ
ognf+t66+OMvw3/H6guVTxdqGpKrBreKcYkk7VyDs1dWcZQG2TF1scpN2by1hhglVGBpK5o4ApzS
foUV8TnscV31JLSlItJfLC8mbbYrGQaa9P9frksJolIlpj0RpQRxVmIFblvekzGspgDNEYbJIXsU
4gXl36S9FZAFGpKHzh0kahg2lOJBmNMdPdPW5NTJFLgR25ePHSYoqXkdpvhoJfuxhOnwczfMEqwV
FqKhcRMP4zoQ/lFCa1AO0cGIip3qG3hkBmPVFqrq4v9ZJkYJ6iTvSg/UICyChyqWl+T38gjwnYQo
hvN61aT90a89x4deyacRXf4UuZqw3CTv0dDVpfJSTLYZAK0Q8So91lbltDY76oYJDgDXWxVxW880
ABO3mpv4gLQnrX9i422VRzFudY+X5mCzpNi/nQLiW1Ct31JgF/6V70O3L+i5Rb21aZk9cVdkJmzM
dTJXQ37TUEkoJaCB3qx74V1ZX5lMnJ70kSOS14bYqfSWVZIUCBPtAqlUVEiuoonGCf2aB6xk6S6p
e7LoAHmjyK3o3P3QLeFryr7fWYV5y/Ctwq2N/FLX1zFYa5qrh9q+ACFWtPumzCmhfRqBZZ542qIs
saTlKxnWVRODk8zpS3QrWnaKhhbj+COWtq0tZ2tfidX1pExvg3nbU5sV09mW3tPhETqcFn12hDIU
h2BeQ0yOl0cr6NpkNNBtil2J8kHUGzlQXru6QGSc7gaAGDXbie7d1ybk5+GbpSZg4RJnn00u2EOT
h4eBEHAG0onXYKJZ87Rpr8PgT9QS7XDC7wKKMi5HDvLxJLGwO9nAiqAswnb4hWWosd9D7VMxN1Nd
n1PjBJMJTTziN5bKY1BlroYjPzKqQzKdKz1ZM/N1WcEdaemlyp6s6GGsOAfxmot90qNlr5CLa8eK
bKq4EoCUM1+xyi2sU6GbzCpE+FmDohUVWj1Zh0r61IjMTfANmxU2mFmk1IYF3nyxxEEUkEtXNxvm
DDlpGCyheEcmJqo4bleIn1VTOH7Xufl01M2MfxlGzoMQCTlbpRJoESEqlsQs2YzFTareqNQ38rqZ
dmTGAuwvJnKQrAFD6/QwE1/+Mi+2OHRDUEljC2Ck6+umO5WtkwJz+VfdX5YZRTbqbP2jnGdjAYyI
+F5C3YFOAqVScIOYfBFrr4L+GTYBfZXUQbxWOHSlYxsgRWH8bYwYz6YpVzXeEexAeILRlAyOV5QV
pZc6YZ2t+rG/KWrIjUPY7uvxadTdyDQcNd430aUeDiaCUTU8FbLEpxnET0Wqby0heHpvdnGupGxn
WrC8lY0qE2uk9ErZsaUtB+7DqA2OtKyTwJ0ascttm7GAGLdocfMGXnswHmT900gzdF3mLvSn+6h8
sZU2xbeC1aHsFRd3qjuqDfKHeC1FCGTF3p/vqH2lTefNo5cCncb61+reMmuKe7lrb0LomNYiOLra
S52PTUxaBpV/50fzVxFeDDvclTxp1VNWsC6OVrXbRjsIeTRIRKWEjfyaaX/xRm7qI2Zjirs74ee/
MGogAIAQWDGGbRmpWy8mKLkzEJWMU+aO3athaMBFLfCAX6zJxQJPrej8+5akcstR7XGryOPolr1O
JGd2k0cJySwBVVjWNaArZucPK080zForaXvLoV1PTAjT4gp3J8hTO9T3YZWz2mtfZsKdQcaK3qjq
2ZcU837O7ZNdk/7e9Tuj3doKwIFvgyXoNrpNMSATxQKFJUUaH8vphLQzVn7FVe5MNUkF6OFLuOcn
i6N98K8lJJCBccKuVl5UvejNuTIxS4z4wfoh/chqzM5j7VGjtij7lfLBYuRwlbaUX33zFmjqTVUq
OzFnQRTpuSC7yMxFuMm7SwVwDKc2KfHCBwQTEMeWwrGIZWYwjFVpvjPciJyjaNh6/YePRdkOaOAC
72J3lEmZGItTViFSw1/f0Xkyf9bA29crJ2/uHguoEE1+ShTjF9FHUt5u0yR60nz8uFk63lrMEriC
mm4oPRsdzKs79wnCJwVXw7JmrVXtrSCuB9l+GLyNzVYNpaWsLoXVbmFX1gVBT0WSXgPysqibJqRq
ZAtSojOZAXXfqD/78SlNXR95NqrQcETdMJ5DUs0X1NnkByD9DSTrnE6To/WeE9XLoK7f1KZYs5bc
rg72LZ2TFkuOAftoJVDXpbdWQYaC4aqPFGbmVYC6urU3To6VJpTYpGNJafeZzh9cuGJs2VozbxDs
lN611xnKKMp1MZcXoG5l8Yzlt+1XIsTNxnwqE4yce8V6UKorREQih6Umzyi3TjIavoj+QokJczbx
H3vVMFBKYHnDvxiEiTtlGef4VB+tXpo9kRfQnTy6K8sVxlu8+OcQMnSke7tHL0p+gMxdD76KbwyQ
YeWnd6JdeuOtQiaLtGVZYmkt7FUlPfcNwppo1RrOUD2j+/aZ7yvf1t4u6O9GZdt5m9iX3CE8e9FN
gvbUdgf1mpSrsX/P0qWdvYSw8uZzaEBOPTSwqOFTwF7RP8jJ0mIIVX9QATiljHiajH52qunv0/OQ
gpgLZRZ5hje+RWFzitk07O5iGm42HNXuIdOvojNPkm88F5ydiThSA7tyd4SarOX2vgx2rf2oUSwX
4OBJ5+XL2ja9k2h7R615aSEej1bFBEazwsg/vW+tk10Sdlijss8TS99rs6m2LAWRn9DiTkXGearU
VKL10TaQ9kwRW9SUgjGm2qmpUGNp+bhpJQETldc7z8rZFtpRXXcIsJwS25WSPpbyWxKN6xIvyVgw
pbeaJgJwupB/ydiPmrdVompbFeUmkXBLJdJawQQgSIRJb4J5HsywDKb3QDjCi05y3thAzOauUGQ6
DwX1NKjm1ob0r4H1iv4piBlkn6kUMCbchrLWbOva5VTxyIH3lUFBNGLHK9NncuduApkmOscTHAWX
zsrYfse1ICNnSNeNedLUk6ptBZAQDKRs3SS06vV4EIayMMqy2ulW4LlRYPyCmyBwBJq7CoiQglgM
eOOdor/5qthEeLziCUY7RoEPyxF0GktcW5gqniwCsuToNRWoXgOomVHV18C3hU5RK6ZdpcWHVKuv
oY7kV0ruJT/ce2gzDMk/GnWoLUSBCa2JNrYINuqEIYKEtSEfXaI2OgjA7EL2z0KrHooIP0O/zKUb
ryUyekwNp5jtRzEs8aXlU+3YXLXZqWzGbHRlaaLuNjWN+2xuQbeh5vOFR7cYqANmgbBOF20p/5JK
70mKoIVhpkyTtIPAeDc5rKtkqSDMt+vtEK7MkHIlGD/9KNpnNgp2jApUUEYOSDfOys5s3drt0kLG
FijZ0jMvgR8eGrQ5hgxKMdfnCQ7czLR3SkWo051qESNnoQWKAXZh1prSjfDEM8PcwF1YSw++Wrk2
zECTBAg2Lj6/CFl3ZJTuNMHtZuN7aSMDkaBkCH3pRgxRIr2xQA0rBKZtiKQIVeBCgw9Mk2xZ6+Wt
l2cnMwnOjH/eDqk4F+0h6glVatsPhDSRtBHSyY8Nl8iNX4oX7L3UlJ04wJxAlQ8NaS/AsA6xh8Yp
GhAU/zuOSpmTXv8WRvUl8C72sym17B67zUJ2XqdHDM+LOTLx0i/wDP4QmfhNHPXXGcFFHHWGrBoo
+PRVIN0VzW3jPfxwA3Nq4V9u4Oug4FIP5DHRVGUvy30xC0TV6jCqQYQU0YAdUsaifGrjHmusURlU
9AGc60frC2glfQpQH/zwO77JUNW+pKrHjZpVnY06ZxqOc3xugp8dCnA1uei78CmpyzJxmJcO5+lJ
hwi8Qf7h0tZ3j2D+SX+kLFeNZk6mxckw6ATrkt1l+p6MIW9YguWhlr7GjOeEu8Fem7bJvtO2vbI1
25ehIeig5gOTynVj41XEDRI2v8pEXUaS/c4pVgcb1i/AXMbTNBcl2INeX1RjdNSRSs3mpsrbYHzM
2IbrF61UNiH6D9nGZB755kvQ33OGYn7CkukIHGZeMTB6ot1EhrRL9Bp5PcnvU0tFi3GeD1vDi58u
TP+OiSRWRcJZycp+kTtsldmmbKuNEje7LJDQIukMaaUqfE/oD9Ryp/LPhgTnnQaL++9X+vvV/e3T
mj/nP55rV8RJnmbyxCDG4ObkpjvvnK/Dxav7UG/iZiGvkZbIi0fJwVqHVnax6xfX1hULwGnHX3/6
zhsepIOMFnr571+k/P1NAz/+5y/KzN4zWl1JD+OF/RgLofmRFiuV3WmmCx0gHSrif1/r72uWQNL/
vJTlBUWbSVwqjwJlK7IKqyfpGMMMkf/7Cn+PbtXML1tPI1WZb4UhT+hTX0pHEyV0cUB1+UN095xU
+N9vTzPmy/7x9nTkJb4CLnQYkYck02tS/7Tl/H3P1L7GJXt2nZtJnScHQ13kR052Ciysvi3n5ed4
p3OiG6736P8wXuWbx2R82ViknPiucOQ+YmqHh+pOugWCnYMJ8x8uoJrf7V3zI/zjUQVCUmvJ8rUb
X+02JJ/JKIek8heDC35VlroobA3Q218CCM/UKlpptMhh1ON70+j2CAWFE0saav5dCwna0dBsSsYo
vEb1Y0jHl5KTa5zL4GwrycbCP9D6ZPmPcJc9sbiyoR4RT5/7N7m4T4z98GmM8wUsYuCmTZrdRtqD
RPZmsUQj5Z/kgCy0WXRyVHuBbe6xQ/WZmTtc1Hq7RER7YY750rrCdUzB/WisZEJXYkJoDxJlcuta
NBboGtiodv5To+AzQGSG5XU56Tj5V1kPkbIm9vJ2NumC/n/2FgoqDK0O84Lkg/ZGsGFx7tsXjdOe
iogtJ433CTTiVJxg8oeC9Ahph8y3EsOiJxqvW3gkjGWgamCV/YP1iCjA0G40iiO6kLbbQIhho6z7
rUkaVRsf5+y3VLsbiGhGnKi+1wVbK8iKh0iFaXYTKpz+1dBRuQftKkynI8ZX6pYgUBeybLJ9+uek
8nGa6Q+Jqp/D6ODnKK3sU4qolZiLCOCxXjbjtlZ11MFXoR5b74MRSc1w0oZyaZSvU7bHqIb+4aHC
2WcyLqZg2yeeC6+VAj6qXmM2aqW8VnrYkucurmrRnas2e1Vjy7XppBUKyTQDOSD9kMSRcR8btkN/
GlbLgfwJIAz6goWIXlUvI9ajWAUw90xQL/xN6r3U8jGjPQMMKnRBIjKBaioZOYjlNnHCWaYdqYwm
OB8NQXfGr4r7NZplxJ5TRDpOQeuhMXpPexyxmOADjOr7aty12V5Ft1KhoEeZWUaECYQRp7LRfgqi
AD0ZE63eOww6NycwJsYv4oyxhnOrH9L0QraQ4m9tk+ClcEkD0lv7ssbdGOO39J9qNfwlguAhzjaZ
7NjFfdxcikx1lc6/legm0q7DSM+AuUw4QYtfqdaC9ZDHCyT1BcLaNs2v/95Xf48v+e+dD5PQfy5n
PpFO2GOBUJiMH8xP5IFK3UtY0z2hge2QR5vwyAFtwJQoF0k/pQpZAuSRoq7og2qBdGrQ8LPGIGmJ
d+hL61PSUc2nzWzxeSkATmXACrrDjhD/4IKcndiNfYBMHsdO3CKLNSsHdXBpUSOzPOKtUteQgIde
2jXJQRK7Lt3ZpoJo5y6Bx02QXCX1pRg3Y1SfO2DGxIYAKtpmnUAHLIwguBih/ZZ7hpOL99rbe4jI
ZEwjaXOFaVgWzXCJh/5V87qNPoyORirDkBBCrfpHfXoesq3WHKxp+t9OLuNLwTWIqs90okAOiKIm
JIRH80m9Q6o/vRg/RDd/U5drxpfaIy4lRWgRl/BfhrfsLf7UP+uLdEuj1Shr8dYclJ+uNNcO//21
aMaXzZ93b6kaAvhD/8nQOHZ/GE5k1beqTmK5U+2Cj/aHHOPvTuT5PP3jmIkk2ZSFJ8cHKWOztpa2
Jv3wQpTv/vR8c3/86aD31DGxpvgQSEjxcp/IuNpo8RHWCamItQyJHBKSkaWTsewB8V2psZj0aNbt
salzfZ0nTb5Tssn7oVL7e/Wka19utSVXN2Eml3rjxayWUOIUZeNGm5UT1/jvZS7+fs/673z6P+45
k230+4k03EDU4RcjirEiog9xMoHBhh8tRK3jE09W6I0OGSqaIr6RwjePfHrJmxD0DW7aHSe04tJH
XMJEhPHWr6H/Kmklsl0Qs80q8AMFLoQa3DftXCO1XQ35dDj7Pcps7UEC04mTtBjX4jZI3hTlGkSd
C3LqcKhWyqEmME6rgcvj8KnNjjkifhJV7IQzQ3mumJTaDitbeiiCNyWWL9UE+Rulbheg0lTI47Yj
SBupZZrhQ6lfOmauN+kRyc1QMApjeC5CwuuZitFCoI32TrJRe9Hz3PTZ2zDdqxXEXZAeqwEbE1gA
XHkEbRkmheX8+xV8U4/r2pcSVm6AZAyzhmRq1oFExCGu7F+S7t/rPlamnZeSOEwcQvdDR/L3UlBX
53/+5xvPsn5EXCPvG78wr1YV1yeYSgwlaZ7b5PBnGSEyieUiv4sJ0BOWcf7hRr+pENU5JvyPK8vS
JLNHjNpeqitY3snLVvFoXqWWuiVDNZhZg4+V8mTIDRjpR1rKy06q0fv2wCotKHgOuGrLofjh41e/
+0FfquI+SOvOD0ptH/S1hEs3aTyNaQOZ9BTmMmlfIazwe6+i5Nc7CwrQVGV0MAabgd4khL9Y+vBW
xcksrEqKrUkiP/mpWZ3tmx7LZBmr1WWwqFzU3KvvetuMUEf3CvqKedERExEi1kwmsn9aUXs/7GK/
P5v/3or13zf7x1NuFTWKZJJpD2ZrktZogcjlq5zQTWx0TutZ0LOQeHLxLKF9NkROa0PG03jytXBm
61D11OFH1qbXIhnXOoL1FGlkwCxSwURJH9VxVbWbvoLMw6fcVwXUDdGeVrhMfXP37y9FzJ/+3+7h
y8E16LYnq7GdEw3WQ2KiuHLkF++FPPIIkoiQHKHhDRUbQwNWdBHNFij5P4xrcQm7l/5eooeA7X3t
jywr4pzW015CzMbt4zzghhhKQ4zSq1kRyrKxohfQbOKH1YX92HzGyQ32A77DjyQ/msBudEmPFUNe
aC/fqDkl9DgjLTOCM6lexruaiAm870wrXOMxaDIi9BblM5b3Sl6kZ1JMhb6M6wsxNlPgoyDdQ7Zk
P0ya+D3h62/Pad7V/3jX6qiU+UTs1w1x/ittE+8gsG7Q3C4C5oxLizvBkDjdMXdM23WClY1cdiEx
pa5YmQzsMkEZYtdbUJFuQGDn/5ebOthjXYJ0HB0M70VbYn9cJw4+1BOGl2Oypki+IRcbGfUa2nib
rNtNuw+WYoXp7n/9gr+ce6bwvcrMuSvmbTuEM6zVtXzBtEwyOHPhe5eAraW55TEvhoXukmrrfDzd
+268orfdkwdQ/lBqKPM+8LfH+6UgCKc2Htj1VUb7wU+7+Iyc+RGZC4AShwiIRbgK7v/9ySvz3/zb
tb7U2xXbQxzP1/IO0jXbMsDiPL4Rxe5ky/8RQVW/HDR2g2SoUkfrxrOxE5TxUajoNrMhVn94c9/s
p79nJPzxOTZyV4oh7q0bRZpNsi0zkcooJ0lfWtlJ+eNwoG92h99jmf64TKbZFcH8E5AavHjRt64+
3tMfIFCxVr3JfIt6L4Bq7J+KpG9OzN+fxx/Xa/O+K70Ee0TXMmyADFOp3KVA9MQPErPTu4XKbJrs
hw/hm6Lv93yTPy6mwcHrSQK3ysGxnuQXjUQA86dH9021p3zZV33dLMZY1xir5FuXrsS8SYzmvz/g
74DO31X1Hz/cslKRm0ELdl3lZFvFFdqLOLDNxsFpQyD6YFI2yxbG6gId1kkZ0ASEBnFkjHkIlqkR
UHMy+Zc4dI10ibZsQDxy218Mk9yiJFeJjxmRzTLViBB9WQr3Zq3K20QE8r4lW8QdGoxOHZ5/Ysky
8aSrpHkyk9lDjhhOtnUjUoUkWM8jLC2R7feWOGInKQZMHomek3BBaOG/n8R3q+DL9gVPXk0oUZkI
UhOWRAo7e4hD3sRCNX7Y979p7PTfm8gfzzqsDBMLFpcItDhcV2gpyW0PjGVnIU00FEte9oNVH9Su
8E5hULW7JMWDSARvhPmtmNyIje2Hs/q77/XLvhWMKcIEyxx4byWdd7gTSN7GsPyhOv7uYX7ZsyRT
MyN58McbqTww70IdVsIm2+enQSp/33TlL7Vw3Xl6PmiMbgiTCk6BtN760Kny8n/6EOSv9W4TpkmJ
avnGFGT86LL9XBNgq9b9a9JFP3xs340RlL/UsJiBg0mdZC4yAmW0EZr+NO92UapT0QV7YU+nSRut
BZn0rqojF/r3vX2zk8jz+/rjCyzJ/ilLTx3wJt636VMe/YAjz8/mL8eg/GWHEhbceFXyd31lF2dz
yCGaeQUPbLA0px/q/u9++/zP//jtZti0ZZbPv11COSBWYZz9cAB+95e/LP2KpBCrSvnLc4pdE197
+YdZX98sA/lLJdIy3TX1JIU/nLgEQI+Ki+6bTMN/v8xv1rD8ZQ1Xde/7kspfN6xgwTASTyW2f/3v
v/3dC/2ygJFMDX40/3IbB66Mj2vODMhuhe4gaf33Jf7+cDT7yyoOUs+fugShka5iw9cg9U2CMN7A
Dv/99/9+/mv2l3UcZv3kE0icH0yE+748eQvFstSt3hF2yKRCwYfK3msnaB1ylVTWf1/178Un+pD/
/EqDBBncpGf5oQ3b1zzWDBBxLV3HCWEXedziQCHh+N+X+mYT0ewvq9ls2xwf1BQdcEXFR/l+SjGK
O9JluNcWP1Fp372lLyu7CENRMBP2/9g7s61IsuxMv0qtuuq+sJTNQy+VLmxwc3dwhgACiBtbBAE2
z7M9fX9GplqEZ4KrSypp1VJlJESAu9twhn227bP39yeHTilx0os6huhbm98Tg8zcCpbBKT3kPx5x
inU0vbMptiQlaIHiUmJA1VMWfzWmM2GmRLB9GKLqRBzlj+e6Yh3N9ToXMlUl+/YwiGZ8V9PxZ4FV
BtvPu+SPp6RiHU34KExCK6ya5KCGmyG+TYZLsToxIz869NFsZ1+/EwI1Sw4CxNTcmKAXe3VzYkX9
aK4cTffRwKOTBlol/wqzvqC+De6cBODRWcDmnrKzH5zFPJrxmpIMJMuubc/21uA3P9j7SNDOCOwJ
5MnL513w0awwj+b9bErdMGecJYE41rjJgEAFLAubusRe2AcUctQnLNhH93M019O4SxGJ5kykWVOn
QMCSWmaz9SDwNwhmnLihDzrePJrlFhrAQVpC2Zyt+yF7zLIWGMnz54310bHX379bU7tcs4IpznNA
ElcDtcdQyqMuPtE8H8zot+D1u4NTDtcqMkn+B/UAMr+n3I9I85VYe2p5wgJ+MJnNo8msdv0wDAVn
6LuvUOGoljxx6R+1y9F8mIvKrKJRoIBkmeAcP7fUz3YnLNAHo8Y4mgWF0IwJ2UfpIZFdeCAihA7Q
emvZhlvDGzwld/xB2xhH00DNqrkw122REn6dIF8q2e7zMfPBimAcjXrS7NRGj/uUmsuc4UKozlCJ
vpNMqxXy18/P8cGjkmIcDXpFIuZhJnF6GMMErLpeDPOlJBQ9edCYIykinreEK9LaKhOPrMTRs5ZC
2eKxfE87U9hK4TCesI0fNeTRHLG0IOoLvcoO7XQpqOfoPZ0YZB9sISjGesZ3E6SN5sysszw7VCA1
LLZCqZIAJGD3z8FDSz0xIm2n0oc+uomjmVItUh+ZeZ0dEhLwa+Nr156wIB+NBvnne+jZOFsi3UoP
5iL4KrichrB/jOCBcWpNXcfV758tlLfUt3et1GdqI1QFZ+gF1BM6ODRXgfDaNZBnlcT9fLx9dBfH
8z2MifBr5CMllKL36k0akCpAlkO5nJKo/6AD3mLB7+4i1ctZl6aIHXA5/5q1HdnUwuPnF/9BA+lH
Mz1KFMFqljQ7LM/DrfS9eg0eKA3+/NgfXfbRZO+Ubsiod88O3axr8PDk+0YVTsQgPrruoznegcv5
NQmsJwkMecyv+ia6/vyyPzr00ZydRFIy6yRkZiHvwf4gyZ+yCrVnSXTk7yBBB5n1V7bQ2nLvOtao
cr0PO1qISiTEy3rgGZ/fwwfLp340ZYsaXTqIgIyYjkSas2IjXlnFWfV0ah366PhHM9fqW60wQ8Y8
+qbSLfv+q+B4Q/W1TQbH57fw0d68fuS0DlUZR+Ka59drdn7RPlVXwhcWDOWb4oSP5tYJPNKlPz/X
B7ejHZ1K1duyUyopPdToyJIe9RDeaWvukk2dwedn+Miz1I6sRCuOVK4jZngonqn1JtktM+3sXn42
roMH/OTPz/LBjDvWB7fq0hCRVMgORkTskWBo2TQnbuCjQx8bikocyXnn+kVitbmBpGkSnLjqDxwm
9chOiLkyN9T/MJgWsjsKgcp+ZagmSJFj7X7eMB+d4shclKIBHmIZ0sMAzYs6eZAeOoHhUw8nHx3+
yGTkfTGjp8tinOfsspzNsT9GJyIRH1gj9chE5KLSISnJocdrkN0I6jTu9JTffN4sH3kRqvKzAZrq
WBPMkUQPNBun2+GKjItVDfqy+9ZeDt/a7ydOsw7yP1iGVfnn02R1DP4i5SbQd0M7Zl61I2wwZpIf
s6eCaLNyYpR+MJHVo4k8xYEVxKRNHsgtgMGldcAG/TGw4+fq1Kr20UxWj2byKl6tQrtjyYyQt0Vw
hYof7J9nNBu29GH8m6d2oT6Yc8f1D3Wft8gu02x1B2FK2PZYws975IMBe1z9kIjStAQ1UfBBAOWG
rLLwWALK+vzgH1320XxWRqFfLCqgzzvIbyLLQiB9eTvyPz1P/yd8Ka9+HTLtv/wzPz+XYNXiMOqO
fvyX2zLn/39eP/P/3vPzJ/7lED83ZVu+dsfv+ulDHPi3E7tP3dNPP1A9G3fzdf/SzF9e2j7r3k7A
Ja7v/Pe++KeXt6PcztXLX/78XPYF5WlfXsK4LP7820u7H3/5M/XI71p3Pf5vL1485XzuFoEzKkzj
tnv6/cdentruL3/W9V9009JlUxcl0VDldS92fFlf0eRfVE00JMOSdeplFItpUZRNF/3lz6r8i2FZ
um6Qjk6YU12voi379SVF+0WSLdG0yCJUdZJ+/vyvd/9TB/1bh/2JFJGrMi66lov5aeZzdMUwFdVS
JBUsGcG4o+VjCEKlyDR4F3LVtJtRhVAZSZa0ouc1f6yj/kTU/Oex9+v5TE3kznQJvsWxXyvrrVVY
UE69PK0JrCAwtrimEAan9r2PrMBvJzIl0xIV4JPG8e6FnNRmKZiyyQ7jBKQpqfs282s1RtAuhLRI
IEkgqViHeliCJ9IDaZ+lllKR+85G1IkJ9/Ns5lpUSWdXlOZVTY2mPooOqGpsyqqG1CbyxenWrKXw
Vk9MdCbnBcP+bvj91sHvO/RnC/t2LpOONCisNSiOOg4RTOAuamBnltdPk4A5r8WrTgOI2w1Wfi91
TXRWREt8JcjDqafFo+f6X0/NiBW5QwVql3q02iZilGqSPlgw06TxnOrR6Jo1sjnoY8laAjOXXRJT
0sG9B0N7GdHOfkYJ5207aSQJipUewIkv87vPG+QojeO3yzJFCqYURRLl491wqSqSQVA1y9PKutqY
aWRsC2WmenSWQZCAeKHuCFEjpQGWIUD3hpUgFGeIZenurAZoKX1+Pb+bcapkQkJQaSfTYiwcLe0F
WrCj1q31+8uMG5uktU4GZtKQTTrm47grw3DJTpzzd7NuPSdzHeEtJrxoHvVMl+ezLi8oVJUTQsNZ
RuGPXkCy+vzOfjf0dFMRjdXUiYZsMAZ/9iaACbemEKPEbURVo1z00tBF4MzSvqAMVsifJyFPrd0g
F0a1LdMcIc3Pz4/PfGTNMCoWxAaGn6UqhnKcVJEI1I03yIhuqknUFfT1UtjdtmLIooxeQ9s/DbIp
fpsWtv9r1Dzu1FSUmnNrtmoEJNqqfCIlMnvJwrXAI4tyDXEjMe6XDYpcEvymuAU5FOiEM6iBESL5
spD17HJMYGBA9lTn2yzMxfpuNjv9WgZ7j4qnGsqvamFN3aXQ5r1IUSxlV3cJtesVQnpTTeTULPpZ
gxUxNzziGF1GlYwQpW0DjEM2KWmuB+JGaiPJlQOO2zqPidF1ntCncOh0bQHYJXeIRyRpHNPEM1T+
WteQSypkURn9Um4jaGtCWUMdb2tN1y9r4ohfldKIwfxNa6Xu1Oa19T2HoQgLF40bxDudphIM0k+j
AkG8Ukypr2hbAIluJclwJKnfk9RXcr/V+WZowE5sF7HN2quolpbXfK7kErZHHj3XYjgJGyXSVBGN
sIz9RnOMye5Fya6TbGYl+x7j3MnfRtXA+yyCaPkWy10rUBjTo8eFISG3uRmr7jFVLavDauQ8Qk2T
mDyOizCpbqmKK81XNhQygKS1YFmG/GgiekaWuD1Wddgh6YUxtPNaia0zMVaaDnkUKyF3TLAAuSSL
DOZnEcRWdVswq7mvB4MqbCtNFqCGy/186IxRRf2vRdq9iirKqUje1CgUD6psmxmKjhcIgYpKi7aD
8K4oNcKRCAGA0p/LlthZUOrDa1NaEdgAzKK+F3OtnAzSRTJARUbaKI+ygrwRd62P0VWkiSWipFmT
o1MkBQmpTtEQid8Xq7F4SB2bsriZqziQzjSjlaxDachWbPh0z5SAAKQ89r6n9SY/1LqM+k1xbE14
qSW2AR35uCbksIyoD0ig3jBCbG4oqlZ5RLAGFSuZd6NTTwGjrlM7HgjMxKDQpdRGNln6VA0QUxTi
dJ9mE5Qc2Jkrc4DVHi0MwaJUbmoHMh8MU6648WW2gB5aJMJ6ZVt1kb9omU7uYJuheNpOClK/oLVh
pDRqEt9KxlqaM8/l6PaWqqVurSkh6NHY0sHnmnriB/WEEg347Y5KMxLlG5SGpjRzpS6rLwB1sbsV
F1G/w5QK3Itq1cBQ6kztwDwt2VOstPrsoyrdJJtlArNGUntEFpMsJUhK6zAhbV3s5peEb09poFBv
i4sgyQ8MV707n6OikM46xA9L6mIsRCuW0VgyVE2zdvgWK4XMAB+MMfw+FSGK6loyBShoS6DC/AHZ
+EfLkNLMwwuaBN+alighVlLpaCqqVUt9dlii8rAooziRwQptZLVjKD1Qbx0gGaYoiyvmIztRkxFO
8pZ8Z8B9WoZIZGoUyBonfVfp0O9XvHRRG4gUtaTvkzfaUyntZQEt6xQpsCZIHQDP9cGMDbvORqSx
wGsglZXFovmwhHF8kck9uf1VFSOMk8EtGlzwswGFQYAZf2SBKu/GmA0Pli9VOi+XqPkWJami+Nli
IvqiKZ3wKpRDSPFvM6PPUoeJ1dmt0IQAuEKJMr4xUYbzLMU/oLjBqMXtUiMq68Z5qOkJe8WhRon3
HMMjc+g0aJSyVqc3hR4KT22um5eAXhFDERYJrHFaljJo8dhKOrcp1firKS0IhgeyuRqyIK3Kmww8
FDmpURAAGVvMDjqhJCUz2h1ZR+0SVOvbBcEI7VxelFVSohOGwIXjQslMFVeUqClBVWWblhS4yTeL
werPB1UzJ19A2be3rRRWgtcWWXZfDJk8u/ncDDx5hKPhZ7MivGCWLTDpQSiQNxfJyg8rxT12cJUJ
fEhxh1JpKCoDkqVWDSCuUJXCwwxL3VlcQOncNtMCEZ8khFbZLUYelXuKAhqNTSAZc2MbS6Sm/iho
jUFpZIFUitzLgoy6U1UsCHyUSnSuVGhxQ7kpqi+LQlr8ykswrhvdoviiALPVn+ttrR8qczRhKKgB
GcoN325ASvToAYGm7yB0FsmroFVUh0IzRBrFqDTzjKf7xjyIsWosAnyqupGAJgxZV51NKF0jFRdP
A7SZCpJf3lUUHLfDDIhVXEgF77MeKlaM9SN7OAsgZSYmVMlhrGIFjRjK8OxEL7jFNEisXbGIUFI6
UobOS/wNIAptGYso40btfGkYVSWezUGtxfedkDXlea2SGnBRLmkEmzCzhMYdyQ1ZYAcgUF/Il1Tb
jKssOnaSIrdYylO04ZXRQsmr6ZIBGRUlgi/X5WoDYiKYKECgNcPEMCml7HrpgZWiG1BCsAz9jJhe
RbZGJmbdtG/GOOofFE3WKLFPB6UjojLJpp+mUr4DPNogzjLW3fw8G61RXEp6SCp7Vwkky6tGXY7k
9veFCAxNquL+skoyMXBHhu19U7HuOfWoFFD/jThDM2dKxpumWcL5rou0YjoMaR0IV4Uct1cGFCeK
I2uJioIyF7SD0AQZgsGEb1FLjvI4vLEEIQQGveT1eVPqKHTLU0Nh4DJUWbKn+C9snwN5rNFXzqao
fWgqCkRgNarFeKXXansVGMjdP/ZSHNzHqpAl2wxSbOsGbOxpVA3p1G0qEVP+vgSHAagmFcN4Y4KL
wzWM9S+dNNHOUw8AeSOmUgglDO2/y7mxUF1plyrEfFVWSMC/7qAwS82cPURVgHaMJrXYlCAIoC9q
yGKAAscnomZWNwOUoxeROvpysCCZzUZlPatxMtxN6VDoXitY5hUzX/4OayVCwEhoIxSZ9fkHVa/L
tVUlSFUJgdLcJHVEMsMSL/VFEuhGdRZOyZS9qEMZfuksfQlR/siofh77VTxBHFiQ2LCOhO8gK/D5
+tTI8EK4c+lxLDqd/OE475qbVovEQ6KblDZ2gspGgNTITQegq4OUF8kZCqOZkgY4FGKUX8fisMIU
NINn8yg07kV48AJoRhMFO0NJNaTGVUujysIUm3qnzazt3jAbUCuS3AJg2cTYAjKlG/J6yQ1A+8MI
RZR00acRTHfA1I3ImmJmUBpHOBitmyDOtmkCs9gNiUSgdSeTVICtV6KvWVrQu2T2jLdCryCXRj1q
+iqZoYSQ0ZxTpDOYy0PS69CINZY8WApdRCYWPcQFhWIi3umx0TyV5axQit7J0gO4ZySCjWiJvvOo
VnWHcME7G1BxGo3m2tJKeFRDEaQIvNWT3t0zHlrzR6qSn/goirXc7/AdQXV4TTCEOKoJVKfEzVs1
0Xb6FFgjQgKGpc3bONOi8gnXqLwoEnbAKJhTYFfmaqZYN/Dk9OhMQd1CovR9tkRqffMiCPzFJDcV
g5bJWkOKNH62xRpZhOKLJldmBjnKCGjqLhNlxEpJm476YfwmLGlMNffY93dCXI/5hYW7CrBVbqDk
5wpye9E8gRVuhDm9Qyt1UihFUtBAUWY1Mx0N/7X0dEIYkWdImU5p7NwhlyJK8LX0AHj7RoMrXPP2
vKJ6T1AnuM5VE7yIGntkiGy21vlMA1ow/yaxtxvNADEkFkG+nbU0SX2gNnDt+jxXkPeJNcNdGlX5
Fjat8Mhio3bgNYMMTlTEY4iTVvHwzVCTgeofbUVIm21szWtROCSuPJxYTRS1iKhbz4ym2xj63EZu
USZGj94CWm5hLZBxGJYrKtkCT3BddKQ9+XOWUNRYKvOA4k+QsSqnSHFK1KNbXehWYm08i4wTyMIV
sxxUbMdGk2xlEwtUuCB2JLOa/dDi0jpXA8MKnKLRFETFyqXHr6xiGbhT1RrXMO7TajtbnQkxzpC6
e2UODWNTjitSWEtjQ3eUnNFUjvGweGFfSi9dWbDhXRYiiislKubJVgbZP5PQ2C3ivhME9ZFon6Ju
A+bxRdRFxqsmJ9wB8N0ZNmBiSVe9Vq20tjRmfCxqpZ/3ZpWuvNQwiXYz6Q+vUruq4rUI/nLasLZi
X1En+b6zjGlEx0boESuZVxGAJY+N86WUUMhElycHm24pPU/xozTqh7iLQK/nnTnRAanaypBixJaS
bxPzMHiDWlc8M3XLgITKGK2KbSI5/ZMlw6RcSJtUwbcaArocnNyXDEmINzLIUMGLeTAW7RCN5HtC
IZHpCZPGQ2xWhoyouokH1Q2ITz8pibQSvRdgAX5X9MPjkKTo/BbjsHwvpmSwXIYqzNV5TqAc1K28
mCt+LVL8uROJACpN0bdbuZDr7Eeu6WHxLGbmlO10rRG1bQQUSNhGiS4jTBziXW8KDTb3JfZJHxyN
X4BR7dLhN1TK/1c0+8NQ9U/h7cvqpbjpmpeX7vBU/R0EtVVCN//0r1Hj38W0nfK5bP/0v85eXrK4
CP/3n0CePxU/2vdR8fUAv0a3Lf0XS7YIZVmaokuKbBLD/jW6zStE8yxNI6agirpM0Om34LYgSb+Y
Mt63RYBWlcV1O+i34LYgyb/IoskHRPSgCI2TivSvF/rvCW+vodV/29kyCUfKqkrUS1dV4u9w33+O
SS2wN7LJUmRfHxA7GShf3MbNmSmDRdyhHkeuVl7cZAUiMhDyVXE7dVtdOdOBfMwFCNxoD2AQ0FO8
biC5FRmNyxaRZxQ7G3MDn0QHjqs6QHXr9mZIfEXwBXz11CsMXBLoq8Cn4fHqQMf2IEGU8Rz8McEi
Eha1zNU7P5/OqmUXQ7AdtvF8mzdgsg/RmfG1vc1/TE/aKzxqX1AvZryABBzqLg9OBM3Un+ORv2+h
o+C0bJYhbr4q+6bgtd/mF+O+/FZ/k3VHuxdfUEEwvkuVa3wvv5Xf+pcCC53ay3ec9egmB5C96eeX
Gd0QmTpQ9B1dRJPH5KxPnvVUsZfaT5ZDix+fbOZy16WA/LZa/5gJr3NKDI09uSm5GucTcci3SvlP
Ov2tlvV9+kZWtQobG7I/Gg9Vc21mcLjPNOGukq9U3b5YXoVr86E/z2+Xr+mjgiannT52sVMPKPLC
qEIM3bGI9Hxhg5KH7ahxGjhUfPDdpPqDSP3JyzzaFKVQ+b/jMk8NEFP+eQr9HQyQoyLd34354xzT
/3lW4Q+MgsXmnLHu1JmipByH8qWszvVcX/V0ahMpJylzEtQ9SaFz07k7lcB46mxHRjr/j51NXufV
kXmATcquqgawUreO0/YalUJidYhVv3d0f3ZGT3USl4cBx3IsDxPv8MTnaE7sUr/ohq52wjxJbxlS
n1yAcZSpkGfpUhHHVn3VHz3RI7kJGQiV8FTGU4atPfBUeE5iG49iw635NP2g6l++W0vKJpvvVEqh
CpDuqxsLjavQCRcf6LjyPd6TqakErsRv7xDPYfMNMTGcbgda9wUwH2JJd4Tz+Bff05cBZZzffuDx
ZoJUnNvEHUhcJqfb8HhyawLqNNZS7y5w9NvwvHuNcle4A3f4ZUQxuLSVfXgVPi5P1QTz2ikuRnf4
Eqok4jlUpvfnzVc9c6rMPifXQH+QvrY/Bj+9nO/Hs9DNv5ABTPH2F/RQVI34o32rgMGHswnFyIHU
UK+abpvlMdkhXYq2bvwa8eprBT2nekYCF/GUVT+lsvWLHyJKZVvUlWeJC3YUuGO6A6gA4eUShB4h
aZVUdWr95bPYbU17ROYJJaebzkfWDc5edCaCFHU+N++nu/nIvv+jm/8eu/mUNTGOlsf/bGvyc/7Z
21KGi82WrqGZqJYpq2195+uQKySZ5JyrfiWHLyN4uJnkMbsz2mVrNQrRQYXH2M9H9qlTHi0O/xmn
PEqE++02dUnSuVfZNI8ZjQS5UsQfCtVns8qZ3Na5vQf3fuH0J+7t5ImO3OG/+kTyHy16urU+lJD6
ofJo8nPHxXIZyWZbq/5ACNNRzBLZdJTEHVkl1BBP06atICsjDUtsomATVFjIyWuAuFEAhbaeJgm1
KxdzvpuVqNrDUBUdNc4CW2dbBqUwLG9zUVfs/gDxYIEL0sIN0ttJVjPirN2pDAP5jwbF+9s5WsOL
NtXjJk5U31IcVO9RN5jQtLYB07CfQS0VBZohfPYYHU6bgKJgiw8UiE01MD4nGJAdto3pUDyBQzbc
MnVOLbp/OE3fX99Rv4Y5pIEk5/pmPPudEPMtYJO/cJKb5tJ80LfmVn6oeDYwL8fvw2Hym0N8opD6
VJcf5xr/nXe5drS+/Vd3+Trijr2sdz2uHRnmMoL1C9pR9eunGvZnaldPbW9Hh+LEQn9qaGlHGT1/
i6F16l7XBKB3q8Bffa9HSf+/2mFDsmRyR8T1vyOr1Q6ouC9jqvoPD6Jzecn+h/34eHdzcyIq8dY5
x533/jxH5iQ0Ce0RZ2a67tlp2UVObSO454fbbve92jU7atY9RAucYYemqu0LPrh9Gz1jGwGZC3BJ
T3vXE3xvr/NLwD0XlX2PnBogpYvOQUThpFMvr6Ppsws+ti/NZMZ1iX1BJCX9gv0LEK++tjYgyyMP
hZvSEeHfou3uFNfVHpie6CCXY5B3dGfsPl+fT13LW27ku9EQ/g2v5dSAeVtv313LXztg/nDdfjdg
3rIA351Hi0JCkTkDZthAK4ey9W3HIlP6gParzJvGU5P+RH+/JUO+Ox9JX60oNvR3507P+eRal9kt
+j2azG4nih0u612l4IfZyVaJHUu5RbdkgELrgivOeFxqT1zQqRnz1hHvLui/fcac7LGjpMT/aI+9
jYBPZqh05Cm3em8NQDFVv8id0kcxGmX1raq60itSnWQmLC4ozP/gTDwyl3/zUXKyEY7s6n9GI/xR
ANEiA00j8U4mnnRcLqEkqbSMbaX6rvuttL9Vm9E/fMvtzn3YJK79Enpw71rXvHx0rtE5trc3Nxdk
xtizuz2bnYetu71L7O3nHYOG3x/Z63+7qONqkazvzLZcuCjRRyPQZaFx9GvNnjbRrY5clj0gmcJP
7b48a/dM5Af90GzEa4oannknxMHtzNTvNor9Vdj8qLfKo+b2jrUNnHqb2mR13gU8nFwH3vVXSvGu
dG/eEy/Z7tiId0wXEUQ3daat6cZ+ZyO8RcCls/0rtKE301m0eaFM2Fuc1q28l+YMwLh6e0VoSvDw
nV/KQ+CqV539Ijj+LvUNjzwvV7cd73EF8AmMa/OH6b4AN7Q9BxkDkjE20XeW6u+hT5UVR9VtKnyc
5yvtYOfnV6ZreJq3QxJ4ZzgV16G7me2hlmiLu8Ex+LXKO9qN5cR+cF7cx5ySDf0vxsUaLpN8cXef
vHb7fnM/ONOe+3lOnWfdPX8c3fsL074nvOXcX33JHR+A7TnpEDvIvSzG/j0vIUlla/u9Z9q8Xdln
a+xN3JS7wt5f3Fxf53ZqdxvN1r2z1lv/PIxOap/9mC5Tu9mQgulCPnfPeufHVzSGNqjQsLgnzg+N
z5F85oGkRApl2Dyc9fYh22mMOhYIYIYPh7Nk17jQ0d0JOYiz4nw9WOU2m2g37oeH+nUm/aK0R2fe
J+fJrm/4Jzs/dr+HOreZrmTCh8n5vFcu19OuV4iCHl9fU5tiSE7/4+JR8xFbsp+2r7399at4HbsJ
mXa2XZ9nNoR9u/JaV3zwHtNd5+k2iu+7x9btXcrg9+PGONDMaGXbu9D2Z3u2t4WzRbz9xAOvsrqG
vzOL7ybCkRdf9ZR6S+vs1Gw43dwpN3DY7FZljMvD5C6b4nz03Cvy2Gxp/9juPGnPJW7mjee4J7y+
U5biuB7tv8RSnGqfI+++6eq6m5q39lkHVXAwLkfvQKUiCMpvkrvAosyd/dN87niKzxxAZHETXp3v
9zfXJ5rntNE6cvP/YbT+YbT+ZxqtI9/xbzkpT9mHI7fyb2k/5TWn4nfGnG0tnYx63C0qUXj93UOA
oFJPF5UYq3Uxa1zRX9fH1hs2w6b3em/ZLPydf50204a9J2d9bd7XrJLd2/vWHan1NUScNhTD7KSN
tDH3iys7kqttZC9yci/1oP+6yJ5vjS/DdtgiO+3i0LgWf8d41No1Oz6kY1N2W3zt3QlG73nveoOn
7QfvKXQt1/TWlVT3k93oCTczq+jgSpuR31ZODgkZdajVY8jwarCmF4kd2XdPivOEdtrbIz5Og/+S
O+ZVyer4JfWvvqzo4YE/X0rnXO7hIlsX9bPiL845K21hn1+d3z/qBAUie4s8nv21tNEVfFu1WaZ/
nH0FZGATzzBsPMAZzvF1b/9Y2+Z1vaCbV5ZvXh95fXUqfvz4wW7o3km8dBNuUITDeUXAatNvEMyl
WVDDvEModqNvcrfyV6cA8XU38z/3YOnPE3195MrH5hQVCLIT+af3elqvd0y+1p5XWMrXnjwb3HWH
c+1GdT961a7YmX61m9zZUzYiW48yQZQKLzz2tC2ZjF60SfipIL6ee5Gb0uGKa2wiun/9Xe1HG4Fg
RrKJvdYhydDj3RuExiB9gMPj1WmbUiyDwpArXuYlLo24WXBB0019Pj8Ijc3/6qXkN964aXcUnLt4
+oEn2/Jm8jQnxJuu8MG4Gf4guMtQC7gNna/Zw3tzDTzu2kOb+Kz2lEvdRzSXQFC2GzaVGzh8ksBx
wwBLN+UGod5t5TgF+TRetLXrWwQ9LpRrssJ38Kx9h5ott3AIANsLlyPti21sw+QWvNovNrm3GXfd
RXchbkS32HOkw7WL4JAT7VHedsozkyG8up5IizoZjiSOoRN/Hfg58yDgcsSB3WRyeh2Vcdx5HU1x
RtwJB1T2S8/0dL4MbginfZ08BAa2xjnVXZut5ZCwejtf9hs73oU7J4K7HZ0aPidNxVHA6h+m4u/W
VEhveNtjH//dsnD8sBv0qpDGJqZi2LQYitbT/QGDj8Dz9fTbwhAwl2RsxPqK9hD4q32QXNGbmYGB
LzozWRKFm2xyX3CAob8NWm9HjUb50PI40LuLl7sx49lgEmZO5u/d4tAdEMF6QDDDVm1Qnc6yny9J
O3CZFaFXbBS8Z54vmL1I/GyQMXDVS9G+kB+iL52T7a1d53c+k2+j+GRf7aKLcsemvmO+zRysnfe5
SdUpnf90+TzGVDQDVdnR2Kg+wp9vM7p3eJI/jM66PPae9rxsBrdiWVw22kO2W7BKKhZScVc7uf7R
HcnWnd7P3JzWQxXHy9zWTzYR7Rbyb6Smt6EXuIE78Tfa6364jz3qivzal76vtjfFshbYVwDIfnSz
fi4nO2V9b3wds/iSUufWBz6H7ZW+r0eQtsmm5vPw8H3By53AFWjw4Sz313f9+s72ZX1HyZ9os34P
99km3kvb2udvzhh7tdP6Odcd0y/ZpnYyvqdcWerlXrXhmrjHglUg2/RcwWr1A5QwA87J1yH31/tZ
IxfhPnGXbblez2b9m+vkTkretZ757etyXSfWz2FsL4Ztjsldza6BA2EQUIidq3SX4zOcg5HEf8hs
61rbt7vsS/JFfSh3mG/W1u6ivZX2owuF2idg8+bkTDzZr86Mxh/J7f2CXlCdyKHswuk9Vgzst+5l
fvlmo0u3u1g8rLuzri4y/RVu1/E40QdQu1mXKD1xGkdEmCH5AhKdDQXEmD3hKt6Qve9FnptcRzgn
oDpY3telq2ZBQKPcm7fUBLKkzRsqwXit2xBJWB0KlWsdNutSHflrnMJkfBlu4hVfZldyzlGcftVw
LAInOgQ4DaSbX7G3uw/dm5KsHz8jylP45pfEj12WeYACxJtwSmbmlkcppKPRkmzJgPx3Skc4GL7m
WH69a8/bc8O/OdQslQ3L2GFkDUWn26Vy0H2QNho33dJArVcx7Nf5FXjoXKPjANOJRKiz7Zm1G+2v
6x2aNAyXzOW7237Lfi5Lbs8E4WrdxuvdktBW5RnXFldg+ZZns/QNtm0QNVicu23AOo9ftiUUvmt3
yr49l3z5QX3Wn1t3fg4Zma2bnpvnw3bHczW09vVB25Yd3K/cPiOU4x6WzcNm8IQDXYvnGfpkqV0J
+8nPPOe1wD68vmbO9Q+2052bu4unxL67G+0feH0BHeYgVnqnX7hnq7dH/av9ZQ2xtPbtepaaf5Sc
C2kb2yDcs/p6X60tZB8M1TrMam/cWlchPWzSUjX+9MzQWrtUc03ejqimW/jjtjwr6ZjVFq6tFdA1
NeOAMjeXfSG8nnMSrwjvjRtlH2339OTqjiPOzahbBxO75Qwh9NgdnGWGw8x4zTGwNX6mgwbbjlpf
Gu7/svdly60bWba/4sd7H+BIzMBjJwCCoyiKml8Q0pGUmBJAYga+/q7kqS6raJcYvu1u29EnVKVj
TSSAzNzj2mvpa+tRQWmoCHFb3pXmm96EB7P14qUs79HADQM94Hu2/yiDDEEE4PNhgQ/g2nAL0lBD
kgULKS/VCmK8jHKhZGGe4C9fuR4ZxX7KSIzKSap+bNAnOVXrRKCdchJ5YGWEKg8FOiin/GR8lLmH
PNDlFZzPgi21wITgbn1rLlTf8NQtuLa97goafvi6XWFEOqFsaXjy7FreToap5rZavKq0u4MV84v9
KVKFVZN2DBHrAjJH6y4UsHeIXg/TXRfWR2g27ppQpbB2+D1YwlDdlCHsNCxzCgtcwldJW4fIF7XN
TKIE8YE0A7ozxn48aEftmGy7J/XK3GVbtjKv+ocyBMUo/soNZIkUldVrF7mBtIXSDqsU1yatLDxD
FkJ7AZZPgUuVr63gK7Y1aI2MyUAMi22zZAsMBJ1WSRYYEVtv1ABaTPfDAr+Fci64r73huves1biB
ZQ7zIwvkNbZLFGx9FO7aABFsAWGWHDE26tIPw0Mddr5A3JnAvmV4feyCIA3BeRuCe9Of4LRn7KaX
2vMQVtfYnlgnrGAcNq85kprK1w7I43D+ZQqUhuoK1VDsQpRLZXSLfyHbiJXGxCXCjQ6hRovYVwYb
cs1lwC4A5KlRjEV2io2ImCFM9hNqnApesYDQDc4YzCM+ghRGW2ADS6fc4WHE2NUq6uMdwmoCCwup
LKRb1ccVsJALGwoxYC89mTGG2B0/8kFuhc9INxYyEu9QYh3x1OSfj8GMXMFFzgENT5w1eVwxe4cz
4QL5ifMiMzdPv+YPMHOryONIZ7BW2Akcpk0mvEg8gRiVDYwWry/TnW5FqAcLjuNkn1zR6cksFbyk
/TRslBUkNmAN8LHI133YehhrvSIASxb3/drcYblk0Z3GL8oBjjyIjhaaA9hKV5HvrPD/01Z0AFf9
7lBHWj1kuASZRJhXjq/j/9K5ZnfRSrmBY97wu345bqRjlhtOvoKC1CQ6BRUIShaFnyxlMjjjEL0i
825WDcYfMHcLyxUFcjVSGG1tsdUWdvBNbmQoTAVDiJlJXAvHI+DbeYcp1XCZLArPy9+hSgVXKz2N
wMpJM5ZgK0NTDWPp1HuzsZej0+IaN3GIr04ZsniQTxteEckOLNKtdEPKrfxd+V3Ha5byv80VRIhu
pOeU2WAcIo1CNojf9rDtLgSEF3Pscx62Hzn2jxz7F24t9VI6cVauty27nfMB1bgUwa807tD38l6k
mdR2l0CZl5MXeTWfPO2P5OVH8vIjefmRvPxIXj6TWX6m0pMV0K9Sl7POjqpwzlxpvgE1QE16FdqI
iS8MAV56j7OGzf/Xe1xOws5aBT+SsB9J2I8kDHHXjyTsz0/CLkbRZ42q/1IUfRJq+cLmn49ogE4m
4+6ITonUmZV9j2olG+fFVt/LxqpEjqH/SFGsQHcX/EboIVbITcGegkKVEWjoY5ioNc2ow8j69veq
EXB6jv/tXdZlIZAL1iry9jCvUd7GvGRghgPKBh2KOCNAj6UPhhWUl2Wh+lQaRiliI/PjS7ivi3d6
hvv6+97pxfbXqZP+KTP6X9r+AlXqbwU8FnhiVY0QUG+e5atD3Wtg92zl5ke1DvU6WXO7v3+7n7xX
FFVLgB/u8Y3KRzV9A5jggM+6LK3Leh/qUKvZf72Z6V7gVxsPRfVbhe4BJVgX+2LfhM51+6Bd61f6
bjwYt1VQoaAtgByx0a5qUFqi19fX33K0Cq9R1czpNUpR83pekxUwqes5FL6JUn+3KFEdjReqV64m
gFmFL6c+RiTX8YLir3s6r59AP3n4+DjG9Ig2AK5V8d8S//CBHoCOe4A8MWr1k3cvYZvKYnO/QeF7
29HIe3tLPWA/0MtH9f++9u/R2kBd0JQ3DAgnUCFgucETwU/k3R/u8SxOzwiv3C7wCb8hQQWHt687
k79dRf+0Mme5fZ5kbuZknQGssvzYoOXjPQ/B6Jf00aaLWwziPPSU0ZuR3p5m2UOAl2mwpcC/bIGg
ucOMTMBo5Cdoeci2XY/mygJc/yjyJWhM4F5S1Fzv3wC1mU5P7QPYlzT4mC7ATU8t1F8Z2E93chZU
j/qkmKOGfoD1XD1G74BZh8PaPiYv1oEctMN43QR2QcfY1wCxtDwCij8VNI/U3jlHDAcaGihD5DTN
+Fp+s9DkA2Wzp6QeGP5Z5mFwUDtYQT/Q/unrFdAlzPOr6z4L1KGsYkPCF2djulIT9GnfZQuUe9/A
i0t9RpNdwrw7vkBNN1D87Jgd451GZecuQUdI1rQlPvjrazoN2H11TWdhfVszQ88q2VtBhwri8vjQ
AOxptw5wXLKfB0AMbZYnrInXYoxfDUoggdSHYbEGdgkTU+hsogvYnJoyOvZ8iksFJgY9ogEtTEgn
oRLbLYvQfMKI6oWtAC6gC8/0zLOnRQwRagXXL7sFDq5XNmnRN9hJyM+Elq3sDsj+UAHg0hCwGwlf
6tGJi+7R+wEerd1LNFpzl+Nf2d6WTeYI7WfZTpdwJtn+liB7ud8Tj6P7HtZVwAxfP7Db2t0Iwxc6
LVB4npYgqF016GA2frIdUaV7sfZzsJSQH8cD9Ri6DnIVIXiHfgZgAItTOw1FaHnF+Wo8wZJcPwN+
zdhLvEIf6GuCEKFAo/ijCofN21sUfHzcbd95eHNdZLQoKM4fbFTi4xP4eenxw/UbINRkdVzWvKXf
l58HVL7Rt0ajoFvKr2UXSNbK0V5Ecb0+9ZPRsv0vbi/tjKaiM4okmnRseU7JCYOAed2lfLzDnb4U
VHbPoMnjJTAlMLzrNSzGsfImWnl3hN5x/+7uWKLJcbpD2MTD21uB2TtpI78+B78dIf5iU04Dmp/8
OxnBBat3uFBxk+8NC1EXkGZhH5YSBRaCWs6ft9rDhTe95C1PU3if3vWHt/yf8pYX98MZZP8P2Q+X
jLF2Fjz9eaflktk9IQM/bdwfZvevZXbPIqS/mFe/FCidiCI+7a7/iUDpUtCpnQVKf5Wg81LYr50F
SH/dsP8k6PmrUBVS7JJRzMRgwpl1hPQKA+kIQj3n8NwDubMvx+VqXxybnboEyNt/B5IiyOl7tmOI
5IA98Ls7wOi9ZI3wYsnXwPZQgH2Q3n0bPTNsgCUDZ1VoLeZdiUpMSgHU63fZCVdReHLKIL5zEXkn
mQcNkhACiOmhFvSQI9PDsOaFUPbi7Z3lZ3+z27N+s5ENCR1VJRZGec8pAB3e8KSVARaBgMBtB4iM
8WD7jzI0l1jY0Ucw7tW3SD+QgGTLbGOdsKKQXd1JHGi6kGMiPdhraDvRzgbQCrg9OTzgp3uArBZ8
5yLll5CjDh1yCbgElMfTsabMg4oFJghKlQ5WaKoLtwu+DuQu3txZtPC3urmTftevzt2nlTs7dxPJ
WKEZPfg6bBQ7Nod71DXuH5FHA3tHUAUJw2sDFZfeO1Unr8PrQ4VxGdVDPnIhnZBu66srOTsiIgKT
UW7iSvaL1fr49RpevM0zn/nfeJumfKJf3edZocDUy8TqapRqRCCxpNnVjCLNIoH1epXFl9fVlUZf
nrYhw/xosl5doWQDdhr8ZP8KsCN+rfRQQ5NlhSl41sNmZSz4tba1ltbGWfIja2m5/PrpySv66orP
vOMcuXbpjLhicNsuNijoff3yJ3mzr17/zIu1WWmUmg3rUbsgg6LZ5GX3r3KYTN0aHsG/BRCY5lIi
NCUSHWIuy4W6kbBxmcHHi9i/abinf9SYykfFYtjqngrjEFHdy2/moKYAp9F+CKKbry/8wnNxz/Pf
0SJKPOO58MMTRscOlxLs3/YavxxOKf/3GbFTiTFudYE32LSYIp6BCgVblleitocSqkJv5c6YkXu/
oq66WNEQk2wFvmEuXqGYQN/xv/drcN3c1fSpQkxbU1wlBtpkhTBGFr6u6Q18IQacjqjjfRBKAMv7
uLC6+r9qbn1nBIKg2X/6Blf715tQqlmB8htuAlZlwsU/uvRRoAAsq8XPO/md3hcSzgoH3wbbJ7l4
SlhT/+vFunTuznXV/vrnzpWW5FOk/HvP3aXte2Zwuz98+54Z3b/n9j0z1/9d2/eCd3TPbPDv8o6X
DPCpkvVpo/1lDPBvEuY50NYzbAJNP5OcWeAiU9QGMhdG+BpjPKkJIcWAcahvD7B13hEhyh3snY9Z
CtmkujC5oBIZ9/3abf3y5mfWOZ9brVT0EfO13IP8CyaKZszCTsHuxOy154G+LAC2l3B+F8NUI8im
gPM8mhiEet3UR1ZTR9A4hSMH8BozXdLCg1NDX/Z+9ARI+uLqiuA+NP8jxV30obMhaP+mlGMqp/R1
70jwn9NqDOWoEaR4FsmCLFPwhzBMkaBJIwutaaAtM+Q/fAE9IUCs8UNMf2gIoDUfqmb+i4yjBX7w
tbEF7+aFh3Nm9SeRgIUywsr4NiapJwzTSIu/KeF6JoSV8ksC0797JqdpGjlbg2ljfMemj//ZxZJT
2CNmy/WF9BEllbMBzy7+UuDbMmqSkzhyHlG+2rOg+Nn3j/ha/g74g5EU3mIEDCB+CfOv0MxAyzDQ
0Bx0KKYNvRHjXbLLDsot+TXg/phIwli4jYkB6GJgwGLAX2F2CqpD4Xf0vrpW4aBG8NF8/cj+jX/6
ZTvJ7fbpEHKm8q7MsJ0IsiRBXxldCe/mliHUQ2gI7UN/Ib8h9wgPitXz88PkP+gemOsqBD0vL29g
sIEPT+nb4WOdYNdD7wibgfuX1vbixj/zS/+bNv5v0kZ9tkhnTlXUUdFXHKt4CudlpUJ+yEWT4Vu6
uF3dYoYIs0QYID8F/QnW9/b1Ffpl9PBxfw/qgfd3B9xPGfLhaCUjPMzTbtcfHx+YJTwuvQ8F7Vi5
uGuNyvPsHTGil2BEp8IcXhFiwE32a9P1MQ4mesHmXby7M4/+97q7y0brzNf/MFoXjdZZWPKnGa2L
kcJZjvmHRgq/GWi7KoHYuKtCbvHsIUWRleTTCF8IL9XguDOk8PBW0Hyi6xdrAb2k9QUb/ZuUs1CP
/udbnt1uoimtlWp4y9hW30bigJXCqSHA0r4aMcZPe7UPearWfpZxvihmcKQaKqhGjYy6xHgcBhDt
C15AV4tU17zXXqtYeH0x1aFpZw2FYhq5dMW/GTD8csXGWSjH0ywzowaGE0wkPeZwAcmJAa7T6bRD
fbDFYO+yAg3I3YsEJayvGPj5L3jgU5X/VwHdp0s4C+h4bRuTZeASkFhLE33DAjkoJ+nscippYeTc
IANO6IDo6viRAwvxdQygyajoqys4i5r42DVZLHAFO5kdvx12khBxvwCnX4sIZXu3Tunhwlteeu7n
Yccf/9xPTOZf3fVZPNFUXTso0GoGw4RAJAdcmPBQ+0KpQwBWIMIZ50USI4DJp6eDf4U5Phkacnoo
gCZIfAAkpiWWREa/Jsr+qHIApPRx//WT+m1b92l7nLn20ekVRStwmffw1q8ywkRUhrATJQ0Z0j76
Ye+Bj6ii15Jk8RskdjFpbwfhVS3zEDnYvVzeykhAXvog6zEeBtHv7z+OH19f6cWNLNf8cyj5h2/k
i0t65kn/pCW9ZCalatnnB/Xnm8lLp/XMrnOW6dDJxR7kdHe9XX69by68+Dm2+fe9+Elo4otTfsJH
fNqU6aibJBrgknBaGhxgFTQlICbxsl360NKtnIJPPIjxAlLVgXIM/Bqg+6roFcgZJOLpTXYcnoKv
7/jSmT5H/v55Z1q9EESck8j/EUHEBW90enifVuwP8EYXN8mZjeVzAhHdWm4S4oFKjAHIi2gJHqDx
JPWt9AkKfR595PyhCRDdhAJItoiugEUMgWU8YjbfuxCZXLymc2v6V7imM/v6Rx6m3yWH+R9d09Yv
efJS/ES7+v2l+6n8+OnYvrRJ0ybfmr+B9KWu2gQr/O/VL48vSdH+tHup26T46f8s6pfi2/v//ax9
+Y9X+C5/qVjaz66t246rqVDhwb+IKr/rXyqW/rNq6roOdUwTQi/QxvynAqbq/Kxqhmu7RHWhaUMk
J/Y/FDDxI2JYpuM4rm0Tk0Cy8ncIYMoD9YtVNgG1MG3H0SxT1Uxo55hnmzsbs6YdCdH9aVa1ZSk4
SHP0GejZIhkvxdf/2gn6/l4u3kk1LM2xjXMPoJuzq0IpV/fTZgZktQl43WS+lsXgyCpHjw02uGp6
BsSq5RZ+BQnJacwXTo0rsSFCG7YfCWHmss1m0D0YSAlIEvtGXWztjJiLT2t6/f0JfJ7tNGTQefZg
HFWzLMw5EFtTnTNLpDmQSOqxeH5T2vcsmzM69k6+dZx4V7oDHaseMmqVc4eeteLbYknIBB6MMYop
bxxCTUUHwX8HFUuhO69ZIm7tOgF7dqt43BaEQidX9zUnFX46Aw9eZuA3S/o2ZLG91gyo3BsKZAnM
oXD89EprG4CuGZDJTi28YcYLmbxMFqqWrh2Sbmor9fUkeYud6EYX7hhGpnLriGhtRqX53WX+rlP+
pZztvwrf9u91C0OA81I1Py264g2moCz+BnZAk9vz31uB++S9LV7453N/+ovvp14l7s8GDhZxISur
GZqK4/v90KtE+1k1/nngcer+eeY1/Wfd1QwVorcmAQLKhlH/x5l3fjYtDRq6OiyJDTldQDZ/x5nX
iCpT2V92t41Tj8MOWwTlW1ODZTpLueyOx02UOtWyymM2Vp4qMm2+Kys9rXZNP5nDvhvNor4fqmbU
r7iYitygWpvFBFufNHkNGruW2WoIbanY3cRmV79VjjHzQz/HWbyO6qqdnm2IcitXrjMIMLFEdWqi
jK6xttj2g+6qKsRT8/KVJCkwO2JKRuJPoiWYjzFJpXpRVY88IOkcsbXjFNW1E/V879qNMoRJ19Rg
eIrz8VVA7vpoWlMyeHPSK8NHl0CVJrDdnisBTjbj+7YF6IwyZhmABHS41Ue1rOz+rtITkoROkfCm
CbJc65y1ZueuTZMc8t0xxMMn3tySTpRQlHHloTQtLu4FlLrNZakns7UseB9VW6uxm2wVx1bJw7Yf
4qMolSJa9RCzR/Fg0JxqDXE2gX5D3jrRJo36zMip0lQaRhLioRlfO5XZUL3iYoYK/egKTJIreeYG
hpkZIJMv7fHa6LXB2SqK7vSh3dakDAgkr0HpVYwEATLLJARqIrNx02tWpQZNPNgPRqHF88YwyxSD
Crkx5X6kEgUUtqXeVz6P6xgqNHErupWaGnW8NAvHTWgRNSX3imhw8ZD7ytRoNdRxvG1TbgONobCO
eSV0uTMvLydlBoKg7pVyza28w5RJaQ9dUDr2AGUV6JaPoAqKTO4ZuaJOnsPd2aAOyfSMMrct2wcF
KgsQpY/mZDWmDSQbi06rgGuo2lIJU30C97wX6Zr6VjYqSReqmrmRDxzhhKCwLw2kEDkbxtWM3wF3
3JhMYDhsnAojIwXDNFDuMgGmNjWNX1jfT+jFDdr8MsbcAIlxlZnxfTnWiUbteYzvk0nYDmQt2xxa
DlY08008mfVW9EZmPjXpML2qrRuBfVBnDXTpY57Gz0abZditqd3yq05t0oQ6c9SVi3q0ymPcxF2+
a91qLN6EwdTmPS1KXq6qOGbzQlXKvFwXrkmMtSMUgnlR2xTHPp6B4tFqg4DHTxhKG7gwDt/MfC6L
jSbU0Ta9eoCE+pVSE2O4NwYjgn4xb/JmRVx3fon0fh4XlSZiNUTxL9I3ejG28aKd+lJgdxuJup1n
NoBss64JtANqUYtrrpuxShYIGJpJ8c0+6ctDn7dadhe7PCl8LTGaxodwuzovdS0rGkINs7ZnSBvM
vHAxm2qz1ChpXMYW8ri5qKet3gyQ2KJWj+WleR8rgjpNzstbexrKJKYNLgkqa4nTqhD8yIwRs4B1
564zUTbObWSYLGmpmsywBNnImm7VjKam+nquxJVXiIn1/pDUUbnRjcQ5ZmnXad6UCYVBrqUq68AY
a1U7dvpkvBRzXoOEq5l76Ei0pDOPompJcT/Flr7T7MScV3xWqmHVJ3O1dO1ICJrPTReFHVFyjNdE
DCpBjdsnjh7kamfWb4k5pjm1xomgdmoNLnj6moozSLV2LbrBWcuj7VhzNgeJYWV8LXJHQVEzh2A9
hVwut728LU0wieY6I4uo1Mre43mfgi7NVqFVOpOxjD1G8tqFUHapWLedsCA7MXd9i45uO+oASnKi
38595MxUN0purDWd54PPnGqyFiYZjIT2Iq3jx9pBfwMroZF8aWtxmUF3yNXfRWUJTAvOZbuJCKkU
mvKZJH6SRG0DrT7CqoXNB+irWgovDTobLVS5udq0mHHKJzfeWLmqo6ZtdrwMFHXWX2JLYImM2p3y
oFBmPLRSc6tnfWpiKIYUc/Hi1sVkU2GzMT1MYi76IJvSAaVxYbd3eSUiRH/GdKva0c50pxZzfhoE
WMnQLjsnNRIv09w7PmQ5LQ3mBl0ygfmtSa7ytr/p4mrF8oGtMyVZW4NwaFujvJ3VYP/S9XRRiyKY
E3Gvkk7ZOkq00gs+YWdabyqb2F4zC0WncR7tHJIrj2K0M19JEwWGWMEYVpZVS9Osa78sk/tU4SAj
m61iDqKiSPGEuij7SEXKfJ1Zz1MxP+pOu7RNm6c06bv8mHY5yMr1YVorRpkHmQrmNtM6JEXxxHPx
kudpvlPMuc98hI9vWWpYH4zYuykmNyy3uq3Rte625NPoYXP2IMvmu2jEAitj8gj5yxzebQSAOTZZ
WNjm0RYDyNITOzR6PRwzJ6KZ2zwIq79iNobWGx2jtZVNFTMal61bAHFXMs3rHObDkWdroLbCBsHB
cmaQt+eFTqgC/cmidiDOwoZrLbFzSki31bUB06RzW3x0ZYFfMOpQTW0QRhYaeS5LJXnnwhiogm3h
zUVEk0n7xgZ106e1dt13ogETrjJDTpgjXNajaaXwyqQzMYO5HedA7RjY7ZzGXokIXkPEIGo0+UYt
m8E32xbgyFwvvK4pyhUSDL5hDlHA9l2M1UDVZuCeNhmbhpQFRoeHBtgBYQpIZmKxCWjoe8z41Rpb
t9wQK9Oa+zCP+Fo3B79G7OPDQIX62Ci70Z7TZT9lPrICgOYybVMaprPinTLfiDRJaV9HjadOZTCm
XbPomMVp0xibSZ/H+4or7cLQCbB5E2xTwaJ25URQBUsRcWGAtWdgcq2zj8isk8CBwXdsMjwZg11u
WdSbd8DGRqtKtb9NPWQ0Kcns4t3quQ4dzH6sHsfJKt6sYjTBpGc5oD6dtaOrzm3YE8XwjKQvHvCA
k9emmkFKMEPgUy+0GxPFuNucDwgV7HrDFcEpDjocsqLhmXWTWI1TvRhZm60L1m4mkZuU9SxbkSoG
QyLv1ZdoKGfkIrgoToUg+nuRuaZHSrWgvBP5ZjZqDbFGnW7UyQis0gF+03TAS2ippqcrdrKoZxWT
jnPznhFu0VwV1gJmyAWYe2p2aYHKjtMVVDjDtLBdE+3wKdmRWn9KOpt51Ug0b4xUe2UIWDRaEm08
CF01sB2TsaVFPK+mHuVSGHKjCFKhgmu9GSJMA88vrevaz/mkPihjLejsaHBE9lih8ZBZq5a4905v
rEqWvhIE+j6J7MIX9bhvYlKuu9pdAZsJHtFRL33IEF4nZryvy6LymahB4CBq947gWC4HRsCjTaBx
2unMhfOzPvrcYhDTjsVhZBZb1bnYu2LEmudNF+jGtMVRDvRsltneU+GoHSVTbXgcrx6YiA0oM8bR
G5Xxo3LMNWzhGt4ZaOGk7PwG041QAl7Pgh37GaLXrFRnGpUYRo3qNVTNr8zEqp+HWTHe4kl5Gcg0
h6Ob7JxcX7pWArUaYgRlN5nPVeMWkP8mnrCs6SXT0CGkRs6mhWJHJtV6VeACM81z6jSAvYhW89TV
izbDGiM0xjxtloE0EpLEtNb1XZFFupc5nQtJVcN3OXlphXKrlExZ6Z146ThzHiE922+MdL7O8lrf
msw8NJOFQAzRqe0W1nKwYWS11G5Comto9LjuFKiscpqdwWdz23X2fowgF5VpnKE4YHXmobRsxJ/Q
cocPqhrftgXUGFqUEQulvGUl0QG8Ig3GQSyyr+aRhRbh2RJeIPNbES3VqlpkLDK9VpmnB66D6rtS
QA6Q9fUta5n+RqK887OqmDeNcPuWOrjNp6g1l0nbPA15s1G4Ao2HKBnXxIj0IIp6oJFyRt651jug
/DPRjlW6MUo8x9DYQ5NFd/CnN0ltTBTkgGmGKNMaEeIJiL7rWQFrndW+WzV56elmCR5rO1qVDX+E
fXLWU8U7T53Hj9IkS7XrdBoJqzlOTNFvczVTVxZqDAhQE82C0AdBbWFsxF0pBGQIrdTZ6+no7hw9
dl+SJHf3bEySg2JYSkPr1nFJ0KMFdj0aBLTcSpT7rkuuHbUBwHoyyGFi5aORcofi1gKrTdlCcxDv
aY0SLadIK7y6djYI8V4NywEyu1EmbclS/bob5r1QotvMNe7dGty0iRs9aFY+DKE71OM3mK8rThSI
FqfxtJkiI629GnZnhygmR1UmCctRUe+zhCG+Qeh867hW9AFbMOyHISfvU9Uf+yhZDJOGojFrUhzD
znCLRZ+hhJOqb0WvLy29fba5rT85BFY1MzqbambXb6uYYEcVsRB7bhAVEYczBVkyWjGqP92zmCuM
XZeK6+Npxis2OuxbOykYhy4mtuzm4VvEDIhRRBZP4J3N+rlTEVwToz3GHJFfETudlxWg97aqQ6rE
S2RSHW2HmVGz0VeDSqBPIoYrYTe3hWi3Ouv3adwCOmBUzV2imto+U23FL5l+RP8aBqnpPU3ATePm
SJi5ya1rqYg6KtVZ5zFJgyYtkgpECLZlhVk9JyHJm0XapU8IfgGKSzQRWqIH+auQR31sX9ssubV6
BuWS1t6ZGuJhVDnj97q3Mpo0hevNdRIfJyubBmon0fhtnEw7iLNJQ34fGdgAQ5K/Zo1aPWZjg6yM
E9XjfHhlXWpuUg0VUo8Jkkuda4iIWRO8T9QzPC8ypvuubeFL+migidWWu9aIoPfWtE8jQqEwsfXH
YQYbfmcBHyhssPkWUFOdGmuRa+qzyzOQcDu5HQquLJDaU8S+T1FU4O0d2kfpIUvs66RwIUvjpo9m
jgExnXimCR2Dmt9a7dht6mEC4nBEcmsXKcxGL9ZTC8OfT1kRliQb14k6ZhFFJn0cRK+3CNcdTJd3
rAKlg8tKc1MOyNeyQQyQPZk3kBwGnUY2gv48L/bMJKvcUldmLkzQGIzNatJiEUSW89oXDT8mwsVl
ZwY/wKBsVKX2Zzt7qFPQGbjxfayRjwb5LR0jaPF0jKwtk3GYJ4Znlqogrm+gZQlV1HA0cGXpwGGr
7cTuIyBBHNegyLKmXUns1Uj05ok3IziJhso3o/aalLDtiZEtjUkMN0pj5hgsmRFzF02chErs9ICv
FrYn2nj+iPRGXWD51m6dWl4mcrTltcnyhD4i5chJvm3MgT8avA15O8Ckavp+spQlt+aK5k0WaniI
i8ktKorMCbGE2sexZyVk3E31GF+JGqUGs1CXrIa2itE/Nclcr/U8JSbNq34NtGnpV65V2b46WlFJ
s5R/0zO27uL4W0IQvfUMfske6xiif5Zjb6JKpSqDP0lsNfJmtUQgMQqItdjZ4GfNZO6zVlTfXCWr
F6xNhpdS4c3GcKzeM7DWEbVZqZceymvAz1h93HnEMrsNn+CJ4emvprgRJTWc3EJc62Yhylvpio/N
sCqMuAEjRMkCY5pSWlZI+0U8ZBvRaeU3zSi3qTUhtTd14leJtkkZa/0IZasrzpA1JWPVwLro02uE
6jhqXp31mCBUZZ5tD+sxKfutUKddndb5swWzQydRXDF1mheDq5BvHfbtEjbovmd5864ZUxQonECY
UhEpkihrfMx1MHTno73ijtncmxaK1cY0AFhaJ43XugoeT0xCMZEqtGJiH7QEgZM1TeCudTK+Re2Q
X00DPuUa1NOJrfRUb81nHPTHvGIfVVo+RXB9CeJwPt4WdQYzRYxF5pAbO6mmNVJbWET2ak+5dj0W
aha0hK9iGwT1nAfwJiDqqKOPhA+rWm0rDByyfN4PvCy3dW+zbTumE3DVGZtpyzV9WaaWcYtKnuv3
TbQ1UiNeNEraeYopxFoYNXCZVnVXO6wMu6xzfVWP2LGuZ4IMVc9G4IwMzaS9Fim+PigWUti4bGy/
SMpIodzU2GZotdnLq7J8+H/sfVtv3DgW5l9pzDt7KYqiqIfZB6mutqviWxzHL0IcxxIliqSou379
fpXpmUkH3ejtBRbYh8UAwXQcl1QSyXPOdzknRIekWwuUY6vH9SYAQHQjy7W7iuq83i5ARLY60XYH
msCf56hn54V7NNo3SZkuvMAZV3fPs1/iqyKOvw1UV7uhRYXGxnqvJQZmFflyp+UkHvIkl5vJYxCn
n05+7Qu84kqwtOoTjuFTAKaTdKnQFkfFC1LwbuwcdMJFwY9zb/x9KSd9z8o45+k8hB6NnBYHlXVI
qp1bXD9mqxZzf+iaEkTEog7cVT1mYDGgj4idDNM3pepOc11CIoYRU2THCzQN52SBZbPI5Uud2/ZQ
xBHycEcw0kjUGKcgq0+LmL72K6GPhk/QkQHXSd6GJgmirWjq6hyx9aWsyb2pF/7c1BYtVWzxUbCW
bCMUobdFn6NaYujvIoZm068jz2r30hfeZYMXXcpq0aZhovZjPBz55JF0Y2ukpI+mLUPymWd0afEV
ilWkydC+h0ggPpC6Hs7IafktMaV/lK75plauAI3Fc5R6kzfHVpn1bKcgQvd5zVHRrOIoOzbc235y
2VQICcgnWZCRRu+91Yeqw7xgM5tXMfL7xFb63Pf12fpyPqJIK7ayjnDIzTb6VvAJ3WgKjW5RCb1W
JCyBMYc7vRKMTQ3RzgZvs7UGw11MXz0OcWV8ahZS8s0Yx1e9qSOZrcmsbmPhESjDlpJD2C0mSqOW
D2+x6HKWofgRmKoK2EAwLMljPFT13Shn+g2YYUUyrYJkzmxFqildF9vckpxTyIkHw97VMoSfESx0
uOGs5dksm/EYmS4aEKTlbo2thqI/UC8Na6NtFPawOTCmNkNE6nKzyEJgW4W6sAdvAxwlbY69kNYd
SpGMRSghQldi2IGrgjlrosFJhM7J3c3c2+vSAEGtbQ9InHKgvb12ZOtnhcBUuwaZaV4xeH+DmqXc
+vE89jSC4SNemmgbtIN4bFiFAUSlWFq7sUqNaPtUR/OUFl1fzzs9VMXt2HdPTur2WoXkq2zmCJPa
eA0zsidY0sioyG04zhysqJvDh6Ip6FMbquEbCwI1pizvPHZIOeoxtV3kn5mjaNsT6SHKcs5AGtoy
wCrFoVc91jYS1zUKCKQfdL0TgVRrmrQlUqSixWKKc5Y/C7qcCeM9vNDK7XpJhg14FcQkm1TyvlaJ
KVOJM3ZrgLhBKzd1GpOaWEmPrbVIJWncnU2CEWQ5dc8jk4va5IwCAVO6qDGfhxQak5Pn6r7OB2BZ
YzvuTFldc+bnF5QbCShg2pyjvDxLRI9tMjp27S1WIq3pY9PKU6/VNan8HiuxSXPS3vM4h89b1PnB
GM4/rotZ8EfTH0g8X9emwmzgyHY7BzS5EAN5q6j9VEVdso0IwFfkz18vqdK8jmAWHL1uZ+/TmHUK
0ExdYOrG2G8bJVaWFcvMYXVB6XOoQ1G3qaHuwGZBMgaUJo2dlTdtyKpjHbICLeBgDNqaJDmSiSCv
kIVMPqkk+ezn4qp1vj30IsSUQRQam1IzzOUZgAgOcgn3ZDBAIATK7BqZQYDxvXK0uziAVbfptlWt
rpgJMQUrEXAd9T2GV/XIP6tkOYkc/EfuHrq1wYg9wcxOSOcPS9U+lDN95h0w0jFAct+Ay8KO4uqu
aKbHtqr9PQ+Y+lzGCjCGWDHPpbYxJojUOZ6yyYtbQnUSpHQw/jHv17gDwJ00ZdZWsoTmECTyPR+j
6WbSU3kM/dTfcV/PqAe0GLG+3IIJSlEtdqEpr+JmrY+xQGT1EcUEuqlbZBr7IT600nX5fgk00OTF
TtNbTUWJRLxZ3JLOF8gn5cmC/ms6MKxOAzeG8RbnT4d5EHEkX9iSd59I1XfNXqhFnvjYX4ikQnQ3
xIPaTCcaqR0gP1wk9skOTFdFMyEjWqNeRxiIncaYmnKdUNIzc51zbYD9CYbvEAHiNVssjxjnWG8K
zNSpwaalqzJ7J+P+3AYyeBkmo9ECDvTYUxly9uxMr05sRCjdUMCvh64fAGv0Jqi2QeLUx64IG4zQ
6Wb6JeqmrwOpqnRIPAIcYDWCUhCtDfpXrSkij5hCvu4R+mSfhUjqPshKxpi6wxRGh2COTcZw8CPp
Dquuht/YB7e67vLyyPoVDegUMnPMWDviyXV3nk7zpypIOOaVRZ360geO7SrvkDO2NliuBUsAlIYk
Mq+zHoZb3KWaAMTiqE9NTMNsZXX9qEEamjTga5gBBtwMTEzXSweQM8UqCDPeJsnBBRUrN6VaQ8DD
vloPAp+FboXVqrZzW76ijrsaRK0Og+4izLxHpYAJoEC/IxyqMbsSqE43hFEI9vqSHXjR2Q9TxKtj
oIEkZeU8rTQdl5E850Fen5Z+jN7nKo5PST23O6SE7NuAcHyN5ZHVYRncODlImSIFO/d+WNOaTsNj
TDhNZSBdWgQYzYi1s2ZAtruPAJQbjbjK6DUO4GylTZ9Gvcg/DcMKSnPt4/6BkDZ/K2itMfzRa3LZ
zpOHkayn+LxhTRZyTYaA1BnySPlKB7zLKxGKnDTbCskOhnIaPXbZDK51vRrnabz1cwe6KvHIOWml
562qJ3vHgWa8lrU/FrLBUwb2lUblGN0XuYlOpVDHwKn4rouTKdPTXG0TUEUB0I9A9wjhEe5lJpRv
CBQZJRFJ5pdoeTNJsES7ftTzTQX2fd+vTTllpVHiozZN/dpzcD8bHtp+24roowZUhOdkH2gp6dXQ
r/s8jrsNuC7EgsYHBOTVGHb3MjLYtSCkz0DM4TBk3RdHqk8dVZiHw0cKdMx5dO/DHt+WC9jPJG6S
LEZysEUB/WzcnJzLOByPdTmB9qCN2ga6YTfY8CuI69ZrDMIy8mPtpvvaLOylF16da0Nvqgo97ao1
3IouOsoAGoBxvq1JpwCxFvI2n7tPMq7oqQYvnXWGv1FQdJDMLPG3ybLPcjY9ApL/kizTY0Pb5yCq
7LYcQCsEnQXiS5rAbXPOEwS0Fh14oV1K3YC9QhGqthrl79bpCEM1p4oADInQwJMlMptx8j9UWKXb
ta1XVDp1X9+ACv8ccNRUc1892Qaw/9qv7ByOBg3i2o77NEFpj4Qg6Ns6iwF9wz+4QJiz9SsaIuxJ
IxWAvqr9MCb+c9WZ6AiBx7hmdeRyYMBuiOG/axGDMmC/QP/sHAAo7CvaISkR4Ueymmsbdte2WOmZ
LAT2C+C93T0KQ9CekxnCj4Of5gwQ1LtBEA1PATBWWP8pJfjksKpebMvA347LkFayCDd+5Ui3K6hF
r/p2Af+PLXYISGFMFucBaHUbhoCM+qh4C6dgjVPv4TnMYhQpiLrYbcgukWF4Pz1U6KML2quHZKAs
8wfmG1SI5YCFlhugUmAv+6dAkmpNx86E+A7OHgkZzrmu9YlNfkBgQWqDYBI+9zxBMbsA9JBRvCA1
Is8+CJKnsiA4uygwL5FZ1XRpWBFMiFoAYHoRbesC9lgcZQVYpK5ps9UW2KfItdbRVbcAPWrkS2xb
dGQz4ozPRDVGOyTvMfY9Yi9I+g+RcvmGIzveqHxkGx/OmDys1Iusq3nHhiLa5Q2aJC6Jx5kU8fwT
okz0oWnWNuMiLz6HM/PPoQB2HhORRrHH+D2y0hNjNbufiiY5FSDugUfG5r5jUb/DcwiOq4/y52Gm
8xWsNjE4g/yhydk7m+O7nPDDEI8AlXLWvIPM62Q6Dd10oxJb3AnUuyCnuMV61+sZEowb73J4UBKp
jzH2HlZBcd/TeljwIIZht/Zi/QAZc6U27Vije0ZDc/uRsxATv0gtPozD8KQZrx+oW4BL2Xls8BMU
lEtaljznd+3g/E0+D6jV5BSAVTRVIdGkOurHGNo3AbGCClodbxcUVxqEYTugD7UWJeqK2kN144u1
fxgAnsCn2s71OaJrm6dmqpYi7awdQa+NHQJAF/VRe7s4XbCb3PCeP6LUcwUAqTlmILKqwczgGxhB
EDBh89jmSwBxiu57HIBihPdo1iHZ217EKhuplBVu2E0TYPIZmEBeBSOmJWKHvYZRH/hMrBR8tVkh
3wFy0E0Y0EiCWl+D91zzFOeMuHYqqBrUumwC77JG7S6Zsf22ygvNs3WOydlBhKQ3vBHABbFT0UIW
faqaj8vslN6EVobnMSrCr2ShABMnmfS7PCz9E8aEAiCeeFNv5nwYbkThIRGw0xJ+dsKZ5iYpcnrs
4jnnG+sV4LoEuopPoPUvHbDyYflWhFP4oc2LEPOoG4XcwvFhbW9HTfnRrVGAqZIL1W5bCTm7Gxr0
Xh1CaCtR7Q6kfTVQnM7bcubYzFYRaIukgyoE4hdtwrS2prNbTwMEOI9k/lXFkC2lTd9ArRM21B0d
wIcQKfAwQnkAIgxiHVBhSYrCtcQUxHGGSkq6OHkOpqgD4DCB+96AOMWwV18PN72sJzQmKZsVWgEE
iHxHmB0wcXGM2891y7DXlnp6w120wCdxxlyYtMS0WZGTgOzk4ACGzL3l7SbgOZLuwC+d2vZxmdBU
SNSQF0w0eAsg2GivvFwtmhtbvOrURfNodqyYRLNfajkX11jVKLYpFB7obBy08uyasq0OPogZDhIp
ibiiFAqibdsEyJSKakqKrTNsie4q7ZFcR4AJ3leSzI/FECbPK7JrSDvt1LanhVmmD66d1P0QhkYe
Vkk7VKOe+SUF8dt/xQnX3xSsghYgpjnmo0M150CPNznY6AA0bzpGbfHehpTxLzSxncJhPItp104o
zjLNbOuO0MAl00YPpQxSSOZ0NlSzgGFiRgE7ozZ/TuKClTgVm0mkU9xomq5TPzs8pCGEDb7poi5z
1FeokoIhSs4ThHY30NTZ5IBnD/HQ2iqFObTlYruMFcVaggMcmP4CrKuswYKaoL9fJt4nWxTqIwhU
25TlQx7MyuzW0TfRV1Pj2L3vJgVEFEqe0vkvbcIUAwCZkxIsAV/Nne5GnNCsRKa+6wMzLNvID4vP
cghdL6IHrpAos56qDz9oM/9Azft780SMxxgKDG9jcSjQiib42VzIS97YvrDLMbpGw7gXmf/LuPe3
RLEn9dXbzr73P4tbfy+Idd/MQ++/feuhiP35X16u99W6BTu+7Lv/+f3HxTe7+dJ/+d1/bFG09Mvd
8M0v9986HIH/FoNe/uX/7g9/+fb9Ux4X9+2f//hqB9NfPq2AOvdHUSsYJIqn+edC2A8Q/NvxlyNU
voP75X/8su2tt/3wy7HTX8zbH3zUbwpZLn+FJj6G9BSN5GlwEZ7/ppDl4lecTlwISFPjEFrZ/yhk
efQrJOpxjHow5EF8kcH+WyHL+a+cCR4nkNNHCejav6WQFfIngWyCJvcxbiCmFJGEs587K7qlMcA1
tfjoowtBqEkqqO8yX5X1ya4J2zJRvZctVJ61jM9r0Ky7HGhvT22YqmA8DeXC35D/4GhXa6KzuWd3
U87au67TQPIXOR/BRvT3gLDMnoc6+kCrJvqgR4gEwKbfdGNdprGe0chwWNDmClz39bDmXzUN72JX
YayiaZ+bEtXSpXPWJqbFG1A4dMMjuUwT6R6apTh2lfwcjOGdc1wdmOjcdjIj+CFQxcjf0ONaV6+D
1S95k4Mll9h8dJKPyGUgxQrIBcfqIWzTK/qOUOQeyVK9JPX6xNriIyubF4tyFLCLPLKGfCkvKoxB
vw+AftOK8rNaQQCT0B9RvPg0ZN2nxTvw994Fz01bv6pAPnYLPziSEBzPuPjcoV7h5IoOMYEBwWH4
rCmvy6GzwJYZunS3nm6CSkaZClazp5Cm7oYSd1cFYPnnmT7lBW5TN/njIDAKOSBKpCbEw2qNfs+B
zW36hD7Rxi/7Zewuap2g38YF/ph49RYTiIM0xfemrXIfclaILI8noICRue3WmaZLj8SXNrZ8K0LU
HTj8hgMHq/AyOeR7RRWXINXH4VaPukSodnxTWLJxgWuQeEGUlwzgbjpf8KukX/0xaaFl69rabQMB
2UylcP14pe5VRDZ4HhxWgIqLNeOrdrt2hXpRUPUGBPouiclVMOFLx6XCeGxbvhtSvquweFduYhkU
SjeAe9FGwuERFTEH/OeH/EjnhRzUSOYtlgkaaiYFPRSTu49R46edC6LDssIlPnhEeqTRoDpnfH3s
BaCq43iB/pA1AuXb2AsgUzCwSLLE0HgL5hiWcn+s+qW+kobWO9Op8JNeWJcWJRZYkXf7lU5POdHo
BdON5SYKUCxzKEkgrwj3BRVn0o3RWTnefjUEY0AdhCUArvgdqj8HJXdwV9vqbarmp6rFfdfOric3
kfkjlEZViiyRpMUlloSreRSQOW4HTdQBmT/Ib2VvjQ9B97YzrO4T3iL40G6TcFBXEGM95m31Slb3
YAa8fVvhGaBtfpJ9f+bGAd3CAXZHAjNCidRXadWW17Bh3tJpPI1C3wQqsJt1NRAqV9hJsb0QvgaL
HSpJWEHmaM8BvKeVxdKNoETeEDIVN0kjj4mhWNzW3LZhrO7WSpwZ3mbqF/dMZoZSe4TqPLSQm/co
+oH8H+bVvrTd+lSAH0sXyp5yBNt0QbGYoh7tNwryeu0N36liUHunDJYdr0Tquho7QsnusYN87CIw
yx9dj/OlaoFVchltNfHQqeK7ezqcCnhdVuiLsnhJHjvmbu2I9UST+Nyu+E50wtXLsnFZN1FUmEU/
bWIG4shG1TtxaOupbbcBDovWSDMbs4qCLOv9hbsTbf7y/fxDSSdSbi6lRaFE5ilWkc7XJwIJQEb7
3F7ohC4TLaS+QYB33GoUkJxiqwitXjvG7yhmRaRMCvvBNIZnco3nDVWwGUCjC/U/oagoW+2yhuCN
WA/3ERRsNQManOOR2AA/L2yvj2sPTSOU6VCAtf7ZBP4ZbC9FQYwjf0lauZkX8xADnktDoFL39eVF
NtFFXzuzLVENJurG61MtsHrMRbc8IgpQ3EwaG/88lIgULv/CRfneRJM/Wt1VODcBbH//bAMx9Yau
0XEc4se8XoutH2i9geXoFeJoiiKswfjgAinupFu3Kyfk9P0U7k25POWqegdWDrtAToOrZJxOLUTl
oKSwZbUBDmJLfdMu9U3b4PcRPc9JN53CPIcKySMsSV69QK/57IeGXfWyBMJM1ifXIbsEYI/TOpJL
Fk5DC3BeiMTvTEKqdlfFxMDFW63+lAw11hpdaDqNDAMARnkOXXgH+BOtqAr3kDTmpSXVx6rNB5wF
WAuQtxWbeMCr5TmmKwQTjqJorfmm1uIcFIU+6NX0D2Ht4i3rK5eBdoSQDOEA7RGedTvVV1NQvTkA
C2k79CybBjgaJhhortA/VB0KxtHHScrgESl+lMFrAv3Wyu+msE72kSbJMZbJtoC+Ips6h3ebi0er
gYnNkBKkE8F66Xpk/KN5WLm9naP6ZcZtZUuBf1xF6rVYLrQnMzdVuzyh0cYZqnpMTmZjfFAS6ARw
Z8jHCv/crBqm5gpPAkTOt6TAXwOyPZpEv2AdPJsZizrm8WPSJF+RJL/BPzhvGVtxeisw7uGy5vf5
bAAjL0+FxjiUbkHlMVf+FBpU6lAIISgL8g2RBhJnq94Jhc4UjTtCBMHmJSA5FGFCZ0BQ3khxefQW
hpHIQSqpDCPpNINunhzUyQXuMcBjHpcchEm8PM12yq9q8B4ArZrqjtQFQmlQXAtaksdpWcAdcI9b
iOo3PRfvy1zsIMV9qwecMs6WmKTmtD0sDtq5sMTdSQjRs0mVSWo4oDNOV7Zto5hgf+LFImBB311M
fNPYCQ+JVO+Jwm7zBO8umBADlcCeCQb1OobkqoHEMUsa8jhEOMqHAd4DVO+4G6jOgGxj7QOLrTNQ
K2kx4TQwCxBnKoCcTf7yBMvRbsa+QIkOXNv6jEc5FBNjwJ+CEk+j6C9Wn8mVy4Zb9RqFF98A0bfO
hHxDoV7y4PlRsV/0kWSG8Ax1Z1Tj+qgacRzV+WMJOVyvInRKWTFPREbYGGsbh3uvV3cu+gB6Ol2W
H3RiZpgCUHMN3fykjMy/AI7Hl9Hd8yW/6wCJQY46wVgImeyWIrfKYFfCE2Y4chjEQTvwRXQDTAia
KZpDHYhEcMs09DZN8MUudbSpRvsCr+CwQ9687yFV2MIX83YRGpgZxxUawOCoIjG6aoO4h/ra2EME
1eWJ2jjcLa2HKpwn3R62I7TIHvEHc1iaMZ91WnGc3WQE8zrBSoFClt7RKgbsxoIbFWPX9HiYwuSY
1DK523HC/QGzwEgTYWvQNiOCASCQVEHgmNJQvfoGx45uEHjnPiIgrPGbssdxVgQg93VcPoyEDbvF
Y6FCRwgC+RJfRFi8WVe/FBMY+PGSYpe6Eac+hMwNR1a9Kb8LvOZmggdNPsoyRDotjIViPThCOoDx
H+N+fc094ADYjchrQRHMuGuAcxBsdJ3z+fj9MFS8lNsiZ1dNCZ7foKNsZeEiQtLzdBn9c5hmBssE
EPetGsHYJpFOdmOPFcw4KJ3CIL5dDhZI37u0nSH5BpX2uAIDwa0AVWmV4BvFZgudMSJRVc14jLXA
lJiy7Pffa7T/CwXrn5a1/y8WqzEX6F/zl8Xq9WC+QKXmUa7++/+qPypY//Vx/y5Yxa9RQqEdFVRw
HoX/8XEHKEtDSF1DFqGgRcUKM6Wxvi//+Q9UpchjQzCb+HnMmECV+5ulk4e/CnwIkI4wjMBXMPZ3
LJ0oi3/v6IQpNLxUvSFHkIBfmV4K2h+aNbRWCkaCyn+MRpD7PeHIBATZiqh6RbnusIthlkaq7F57
iIR2tYntBqFbnARz7ktNu2Xbt2bdIYJFZ5gUVvj8kIWbcBYnjgI1Fe36xAGHb31tht3ge5zxpUfm
A1nafpxDdVhDJF1o8gHTQzLZm2CZ1V7DEbBfmUUp1PG7pVvFbgrqL2FslmMDFV8GP9Cwa0aE+Ua4
cmN7YH4xqfShiVFGrBA4QOeEuFyjnsqIq9ETxOFcWG15jZxYboJE7OLlUp0WSDQ6ZDnJqtQZEhuP
OK9fgyW8k0Bcla/e0F4CUCcy3MtfJDl94iVObdI1O2nXzx2Y2LSr24ch0TeEygsbAX2smJHvwt74
UkoU4qMF379G0IVPKMK2UNbUwMSRhOSyfmcyv+Jmzq9i6MUPKqpfy2VIsq60D2BqT1DuocBTqKnV
iMoZAMPl4K9e40skLeFs2MsS9+88rR5bpDdH1ajyg+zhrEl7uy7XeQQ3ilhGpMdITL5XtoAWkTjN
sdw3CV6S53lwMztxHuoWRa6Yb137QntcrdPmRY8oUfh0CYYTnsLlr6zQL9PiHyBXvs5XkKHM4B9D
AosWRW2F4D2Sr9/LGxnQMQMMeCqB3G58U8bbpoCLVZZwpRmUpQKhuIPosEVGsYvR8OwKNmGFdz9D
pLn0Qb2xA1wOENYgc7yY62ZFEWbweliCXGmmJeKaH0GM1tX7BQaol8s9DvolSSAlSopAg9ywt9/r
D1WVw06bzr24KkF1BKld2q5hcAM7lz1MMuLn5bJ05rA7JQmCSWLH4eY7Fh9D2AEKbUU2k3Zxw+41
UqtXTDZo79Q6PLsp2jM1yM2aQDvYqlcXICJHM7ycEASf3Wxeutw/QIWOluMVBlTgbqsW0ZQ2t3DF
wbg6zVAYelJvK9a8xkP9tlSDhdZDlxvFQ5LGYTdfGav5jl8wjqREEGtKclV6ZMsLlgKDg3oDbdcb
sxFy2OAO6QlGrDUW1LhCGlTXiHQA0NXZUpQGlkU6g34uehpUhaQ0j0ES5zXiZrXoW+bRMWEmF0+a
efAL9hlMe+/REsDbKWdQTxrLTpn3yAmS6pLojLMGi1BQDMcgfAE/hqqtq+Yaro3pVKnyZRVAUsAp
2oOu8GhnBxVCVvIADpJ+spucLMWNWMGFjXkktn2xnqYIa2aO8D4pNNs7HeeYe8d7iAHg0/mgWGf2
awdzaVLnYPujDnPZEsgWqwLBc0JvhozW+IAobKdNKyuMUl1RfkKU/9zPOBCGRWDKKgXE0NqifOtt
8jVUQC9yot5zyfffE94gHjYNR+5UjG10G+NYDBkNj8I0fKM7wElJgQcwwISzYQWu2CbAOS7FEJ6k
2IK/PEFtzA9W1nQzgqCFvoiB4ujKt1FNp7mp3yWYySddIedhHHkbb5FPKYVb65KyyaaqN/uhYMD9
NGTHIWjFWhavntEvko56Q8JW7Q1MXFcolOpdANgq5TWghxrN8TO5QKQuoxEnrQG0YZWEUVMi9XNL
1F4NkLZAE2XcBynD9SDnvH0eUPltpXTmphmNf3VWDOmoUG/l4wDJN9ZN1KOwxmYrQTrjiEs8NFaQ
Oy8HChdzivxEHYhEXceVQt3Eh9P/T0H++Y8wEJdmC3+egjyA+Oj18lu60f0IkP/2u7/lG4H4lceh
pFREyW9Y928AeRD8CkksExROtoSjh8N/8g38hMMLi1+igQwDGqG7xG/5hvg1ZBiFnKCxBLpSsFCG
fyffCH7fy4UwtNzG/8LvzZJ+SDN8OYXjAncMNGZXXWS+5kxsGpZ/NEGwJ95m3NmrBN0jiuRfFAsY
DzAcf0DhXBrR/LdjxX8v+FMfFrjeRs06bJsVTWpa0JFsoDCRrwpmfff6w5v4g2sEv0+i/nsRZHA/
Jk+0CKZS0wK9pIb7aeUbbjDIORKbokDEn19zWWLvQAgZrqhbPEZlmpTn4i++YfD7flv/vfrlrn54
plo0waIgOj3SatpbcMY6J0CrMOSja5Bc3FKIgPGFL6xaRubmxjR/0fjtp3Yg/73y5Y5+uHKYEAhK
W9IdCY5JafdgkY/RCDd3AbaBjrdo3HEd12LjSQs9VvUXDYH+dBH9lKvWoEXaSLYY0Aug5sNw1h/6
T/B7mCcslPIvLgK26A/XzU/9RElQMnj9bX6Euwtucuj6k2m/+A/gLDaDxfgnAE7/Z6vnZ65IwR2R
tNM8Hych9yv8QgrmmDBnKboX3OoI6Wa+7nEMoxZ5jELItRr/r6Y8f7o5/uwF/jy4TKxkLtdg6o9c
B3D73vYTLG6+OCiglxF00a7DE+XXrRSbUgR/8WjBtv3Ro2UXtvWHVSOTmcAztPbHmkF8NSWbkEIM
hck9CbYMn/N9vrKL+OdfNevf/5KXo+GH6wFXWGTbS3l0z+5BfYOBGpoo8DsQ65wgj4Wc6y9e5GX9
/cFZc+nN8+OFarSokWEdtseEoKV8+NjAxxwuyfflA+3lpgizlgy7oAo/0r884IKfGs39Zxeyn06f
aELGNOXeHvudiDP1FDybky1PJdxfclfemiO7muBHrNds3IxfIe0Ctns2p7E7zNdw5n/NYa8ut8Al
xhvIbzB/9qm6jciX8YakJMVZWYSn9os923sNf/HmMgk3ik5ki8Jk5/HXd1V17E/SBZ90C6LyE1DA
9KtMWwZ36EZ2hz686niWMKDqn/v78b6Tp2CL8do3kMHGmD9UbZdDdCTXMO7PGPXFszDfLXt/ZWHc
2fH/xd555UaSbFt2Kj0Br3YtfvojtCCDQS1+DEzlWkvzrzeNnl6PpJczsyrJqGQSVcD7uMADLlBZ
eYuMCA93s2Pn7L02gL5sU2UrUX8OzqtDvQnTXbOpDt4V8mjMW2Q536RXyqq9KI/YULPw0hSfonvj
zF8DusFFss83aISBYeDf/pJcAg1Rq0X3yTRZMA7KDn3isK4IJHaifbup/+XKqJ+syVqfen6CQ3VL
5YeU1FvQv9w4jUBN0UVH8pAWmjAWoJFnLn+m//3RPTjda7+6B/W396BioCuJ8bVv2+nxVQHTaB4T
SH0m9KdAhLN8Ul9UT6GGFIRlpWsANIf6WjJJaz58wk8SiH7ekqcrNO6fetQ7gQFlrxpkNSAPbSWW
Iy/a1aMYgQnhokjuk17di7RE2mj5uzGw5gpVPDI6NKeFpi7rDC02yqIBEE9AYQ2aaTbIXqEQ7jxs
NeUVurXK99Aj057e9S7R2RTpS/x8C/bEdlHqGHQU1OG9QoNe58SQIpajOUs0e92h40S7nfj3jkQc
pMrbyNe2QwhggM4LmuhWPoZZcFEPAU26xJ8lvnkcNOscf8zCjZJyZaTImMpxIeltOk56CDq0zhFx
GTha86De+FptzVot3WALLFcyMvHih9Yhy/ULL+vnTfHJd5+05gO1yntliH6yZ0Wm4SVmWYitCDdR
+eB5/idXURdD2B6dgis44rMortDVu6OEUoS2lRPA79e+d9b0CVj2eulrA1/trBg5gybKT4GhLTLX
WIQGJYBwFqHv7PFTM8AzPlrT36m4tGnbfrWmm5U7hLYKNaBEvc9OKTj8c5NPu+Ysz6+CTs7q8Coo
Jcu7v3Ec54PP+V7t8cJZffXCIx2sdPABv9hTCyVuZxmeowR7U8B0x4uKvTnuO+syy69+f2Hf+1Jf
klJevaBppF1tWFW0y7YQC3ZJXd0qTbCZvtQIE2isnHdVcrQ0dmpb34/+ztv+/pXfqYC0k91MKlkb
14Ud7Tp3SjIn8CXs9rWnUAnIfcG/T2XQ71/q3at6soXlap+4yAP0bS7VYyDUnWvdTFPn1q9vXZtw
dqglRTPS2kg+Kn2mBfEXC+XL9X51XQcUyxliIG3biWavIO4T/ZXrSaBmOEY1bR+yGgrpXLx0AHgr
sQQv+fuP+z3Y8lcvfrJKm4ApjCSk5Bs6LF3eRqDQcNkcohwspTZ4eDdy2ouwnOjWNGdZEO9TgApp
BeOoOmTjsB+TfpuU4rEwcgA69AjjNc5FLKeg7xvEOiu3XsXGrqxXeb6XI0sRdv2VwrenrZRGzIMW
z42+AS/DxGmcu8oE5htYZTcB36wQzN1bZrbBtHHPg5HR15Ux7vvik8kgiyIxWHfdGowJokXUFIOz
GauNQ+bjsMxpvc4UGp8UdHCfpNjL+MHQD32KH+fBMq9a/cYb7gvzW2Pepdk1WQKxgeXyWwfsqN52
QMislaqtAWmo6VobpjddB6tqWGvEfHabwN/61tYKGBGuaJEhzp0VguaeUuhnnSs5iHQRkvRM2USG
cRFX7U2kV2dGTuSrGBkQx3uvKLct7TmMfUs6KvBGulXcetvOXwRdeRhkvB0j4xpL5LqVW1UdD6Z7
b9i3XU5PS8pN4rOH8rg3hbmPEmsVYBkN3AEEFPNYV157ELpmteF+UzLtStburdkctBwlU2LfeEZ2
jjz5cwP6ygmHKw2yEV2gLdCBZZBUCz/FehbEc81TlpqsP/eKu/KoctK6WhRR9jyqHpiQMLgMXRq0
o2TNMW/TJFqPJdEtERdDqSEVRa56pgbxTVQ6W1ziVvI1wEJh1lj+ShqQ30J/U9EBhXfcyXRWGf15
0KJjt6q1mlvjMsl65Mb2psTV3KCaGMZsYcXurjf0rY+BIdXHoyzVuUuDqSt6JvNybdn46JO9W7iX
WlBtsgZJbGssvDJcFsF89NluMAB1dX6dDNlF1GF5g6fjaOpWeDnsB8wY5XRpLjhT3jTxvRGjAB9R
/jHsZ0wwjSXS/nOBlcPP1JU3FlvHbLdJUZ/bibqUEeQ80xkOMnS/mvpw3RbnUKPgDPLQ5HHVzx2m
ep3c6Gq4633zCqfSOZ2/6953PrnolsGtLWJV3wRJspKWddbMYlsey1ihbrQuO7U/07HsZFh3e7Ul
KRZ2ZaptFJFvLSy9wnE3dnBMpbpEgrh3m3IftfEy0B+VQvD8DpeBb/ozym0RIRoy4/CZsejKB8cz
1u3MUB9YWWex48yz8KjZ4Uf75Hur3EkhpmFMoP/XtttSbsd62Lhlx3gcoU7gLqzpuPktjcS8EZRU
9rgjFeP3K9xJNNxfBeDLQv9qdXVQ/ZlOjQPINRgt++Lcb3jA026VR+rBaDGDI/s262bWFgd8Y7M8
vRY91BAKPtW+hg4whxIyd/xyUST2XC3Uudq0CydjAICRIxcbzHiYvQZcLOMicaN5jBbdzG7q7FFV
qXa+hL2+9ITFtMhkj4x5LpW1wEzYUaKhA1m2+F5679LvGMtfxU6L6LGcOzdpP85/fwlOomP+ugQo
St+UKGPQjaje4F0ZiMAnM2KyS/SbTH1kh5lZnDrJRGW2r8w6HxyTPNYIkzxqVpU+sop6d9iq2Xzo
o1lm471vwgUUxzMqN3Cq9vISQMEHm6/3TotMPa2lNDPA9oMzLZXGNmATdhRAFn6/RnzUmFeqd6hA
dQJXAJx3WTGcZ/y1jbPmTBfNKu2deRVmfI/HUD/vELZxk+n7RAWOUHCZgwqfx7xtTSQLD0bD7faJ
IeK8TMS6Vv1ZDNp1gPlRe4j3MRjbIlsFPOKTxG+0EI6WPoPEZW3BAbFQzrFilPlNiqHdG+epUTP4
/5yk36YjgGWr87AJljW22xhCliZBvZjpzK1UiJ6MJJpnpX/S/B7/yllhMVZX5GVjSAjSKrLSy7jZ
JpgtowsT4ZyN91qruQuVYa5l4Vl+PxSYc3R35aI+CiOyRXpvLqN6lfHrKwgPg0iWfmrPveYxa3BX
OTcmuze4IodFtx2rD24ra+qS/KJ0mNTVrytfxcl8AxoO5+YzN9JIHh/VdaLbR9mQZwsUAZKshaEm
uvN7zKDDYxlcWmkHHZujtN0ux9adJ019Y7b+yk2ggyzqOESX/HLI2oHQvrbKYYGzEzADOiG4E208
zZxa5j5ijdH4wosZEoXIDuGkpLa+TS3SAN1uwXxzYUjaB3Q7+yaeZzGikG7cmJjfAM2iSkl3seds
Yh1odcq+aoFSLPNlFPpLLfMXqLNnOuXI7x8/550TgnrS9TFFpYH2EhVsnEdRY/kv7XM2773ajTPT
bzZMrw5l6F3qrfmlUMKbVl0HDsYsvrjYTw5GVW47u7zUqq3JbR5J5WK0cyak8W0dmPd6Wm9tv1mi
H0NcnM8RisytbDpEdz5nkke7rs56f9i7Sg7s1JypyTPGYSwXOBl8XD1SWbsR2cTcjTJTLhQgbkVv
b/0ClQmwt7JtN5gfTUSQ6VjNuiFfMj08L+BSyLDANCjWaYqqjX+Wqs1Q1F6TkbuI7so+WtrTiTm/
FlEBVHASsM2wPAEDjdfgHhYDTjXB/Oz3l/kksPHnKndySoD4yNCAYdMuLO2F61XU6fVlSwMT3PJe
NheDwl8n7rrwrUVZw90U8DOQOSVacyylt/64rWi80/pQTw4Ro+wEw2lMrG6E4gjB7l6VF7XMNdqZ
zPvisf1kIG1KnP6G8ntrjNfN1o/dPWpp1l9mvGVziYsRJuComyo2wnuZ3I5IwnDnss6ln9J23NLW
3+nebC4SalC3uRrzPNoZCPF0b9NbWzgdH1zY9+7f6e9f76AFgPCmT2yolSa9seDBoKNV2ItGm5vg
OyJ7nzX+HTPIfT7sbUNZjA06sn/54lM58erF47FE6gsOZ2vQEJaajgLe3eeF95ya7T4odSRx3d5A
zzB9jV6U7Cu+VgXv6Aev/86YSD0pW5IM7YleoXWEGH2Bg3FvlBYQo/goInr8gF1eele9dRzz6O73
r/lOB0M9aZ5UseKpGuyxrcaxNmNY5LrH6Vw/dU4SSpM+IGjN+nffLhTDtxcYI3XjTnKcbWSXtzZr
syWSVWF90aGhW+5NGhaL3HIWsKKOiiX3GGz3Fueg33/UX5/s9dMw4K7MNMQeurW1kef3qb0e24O0
0frxMSEIrnWc0b9/JW169v6+W+neyW6Fm1kGY8M5sZQXWk90g5veqnzG6criNFxX3+oSe7UWsVXW
BlQkm32A0jQyPrqVft2Uh33/9kpn+JYawxjdbcxumermIpJEhMf0yrmeSEgXTaOt9cSdoy9cxbyt
Dz75e697sjAmSacRRCPdbe1hpHMepme3FHe17lDgjHuNS29nymIo4mOZf3i93/tqT9ZAL9TQnjHB
3Q44ref0Aevsbhr+Y6nRYT86M1tDdUHJCXq49XeZa0IRfehF89Qa0dGnH21UaK3wlf7+Mvz6qUJk
9vbqJxPsxkJhuwXM8QyWb1mbeOhUax0LSdGv7pHz7DVhfXS//Xrh0E/T4ksjZYrcFd6216NPLqPH
FO816LxpvXKNYKmHFvDl+5DD8O8/4DsjNH3KZ3m9VNaW71uKyx0OmGgdmqQiW8XC6B+E7y4CvT72
kmZx8VA6a1Xx/9VapXsna1UatGCI8D1RsXd7fwSDyLSs5QmelkU3c/Yqw0ooLP/yqronq1VrIQmu
SBLY+rT+pgUj5zkdRoPdW+71SiX5EQ8IHGbLEt9f8x8pTW/ylP+duh1fmx3/z3+SzNSGDOxMiTzv
qzx+uCKvgxA+FWFI//t//fXHvxsj//p9P5WmAE1QhuqOibxjqnx/WiMt15oSaRzNdN9YI40/CARC
/KlpmvU3pSk1j4rjwbSnlHTC+v70ix6/L/FYTd+dwp72PCkGkaua/D4dESxnMuNkS7B1LMh+Fo63
Sqndm1LfYZK+jCqNc1ySYpAw9prrr/g9e6TwzhJS7Vf0UtfCze9awzrXJj1ZVNPrU87DMbgSYwdh
EYxa1uPOCO/ifAQcicthZYsIQlU0ILqcVJS5T9NPXssqvvT67I6Z9tYp5ZMLYhPl/I1E/MZ5Brqm
N4JW8ib1fZ5/BSLFcCcqQCc03o0RadeQrpch8MkJCcn5tNIQV9rfWM+BjRpng+7ALXFucke5QQ18
IVJGBHA+SuBBratsCCV5TDkEZznHAejPoD91DCzgmr5WeLeAkSC0anomRWaGqcIKnXKmMpvtiVKY
d7l8yjOaSMEQPyoUs7MqSmFGS0wl2nBNJAyeB83q5lg7Fn3H+dM38ju3h35ftO7FtMPWk/c/1psr
paZBqtWrPnXuam0g1x0/4ZIW3co0xcYr+FV1VRtQCPprP6Y/DhV850nxTe+ZBGtcFaVLxMzzuLYD
TUR6gm05R1PGCdniPVcUznFcc1BulG7dReklTlMLzHdKsV3e8bN0ul1nI22wnzJH1eciG7Ma/to1
nQNK1nQJ9xjkR1SW89Qtv0YJbx3QZDLvghSrlYndaJiM60nFNzHW5V3kj/e9IZZSVS5oCu6TiDNq
NpZXSq9+tnKkde5gljNN1yyMVtWVBuRN9cD3MW3o5Vd6usfQDx+BaGjzus6++mWJMNhdoRGVM+Gm
X8e08heqS0oFRyoyVZMIF0ECw7eoYZ9Bjrz3IuNMRsOT1frHPHQOiaN4IACUb21Qr5N8vPZJUwFf
UBfIBpVwaUlvY5L2MitId6AKRAEdlVe4sDZap953SXkXa5w0nPwuUZtLMbZAA7IrLQfp0OfpnRjl
te4lPpbA8TqcaKFwRRdj2CTzREbQrQBNze2AZmunWw+dWwGxFWKj0ta0AvPMA6MzEzXc8TKqvsYa
33Cl75Ugvuw8saSZPneMYIMeY9eW1Vewm5vY1ZZulJ5r4fQVCBfUHgwpt6uWTg0L1O0sSJ8N7fyJ
A6ydBQ2wg7YVFwZnsjnP2CN4rzVvjwQr+U3X6nWnKxsoSRu1gBdbR4+iUJ96BOcuXZq2Ty6RgeNA
6jFrKa13U/bmZ6/QaJ9b26JJX95aT8Gcqco3gsB2TuJsC4WLY/bamekFn6Rq3RAwsZdd6i/G3twl
aryBc3FVx8O1WiobK0o30uWuILLnU6AUV0Dgn/Le/dZxLu9L7BM6EFU5PkW5vY0t+dRn6dcBrF1v
cep7tcj/WCxfp4adSLh+rI341rGMs0M4p9NFtHehBUtivM0mnagoi4dIQ7fuZtEiLfzP/UDrxbFX
o8jO/KZ+iFK4xb29+uBdvD1yfn8XmOAtD/MBjWxHf1vSpKiRyrKqVN5FWiwNoBozkm42JfgjX0/O
QJBeR0X6lOLnKqTY5RUabD/E0pJ+H879o83/3Z39P3b/d1QXFSW78vv7//lz8iyfcZdUYfL//uv/
1vH0b+tKPn95phbYPH/K0+c/LSf1aw3oX7/7Zy3Apm7p7NseNIK3rhPXNrE3MPzGDuJwPvnTdTJZ
S1TgCd4PtALf/0/XiWGr/EbH1T0CwFzzn9QCbw8FL0FklCFUQ1ASyTc8PXJLL64SPVOrW1ugKSrV
fWraC8yji1xtF5zkVnFarKNcfqSPOJmlf39hstRtnjOT9MS/yd48TS+bxmhu8egtKwc/LOTJ0IuX
ymStVbV0qfR4LeTYnSM1JIugwxtBXgh4JBTl1AbriTdSm/XOHGx4JOlTNMplQGcu07urqFKXSdQu
fEA4ONuOff5JS601SIi57VuXaRLf5MWngAGtXaZnZj4u69S+gS527tksKR7zt3jIkZbT7BmHtRHZ
j4RDBTPL9G7UBq4wmNaKcXX0KTCLtVonB29kzmqGzwZQz21XuTd+SjO6Kh5pD92aJm0c0NTJlPDH
RhMHcKKq4aqzW+ZZnJWI33IPfeLchBA+pl8JsmPbYd/AwNZv48q96D2Q35kughUQDRq/5mJouFgx
OSUcOoZW2UUcrBsAG0sa52eZKj7LAj9/1mebTIm+BEEbrZDgm2unLx48IZaFMT4NknqgDpSAqTF8
9bFb6kDNJmsK3CGcLkalzBsTL0pJCxPQM5IpzDKM7AFFMRRM6l3BmToz0zM4YqSDkBEWyiVBNx+d
Xd82FF9uFygmCKktKg/7b4fYsi7TdgCefoupZ6EOFnl19corJToj61KKNpoZdn8BLPams/194CVL
UiXnAAUPIRsvMvnronFWpRwm2mT94CfDXQJ0o8mLdaBYG8Yo5ACJZaABBQ3NDaaSS6w06xAvreRE
O0tz9Hp2eczFcJfWVH8BX3tknyELedBEy2lToJQY9mUGYLhHkD99OzBFlvQmoWdN+BCtvVKt6QYn
fCr0XcK0gm6eJJzDAzSXIBZg8s/ixDorazbsTkmf+on00QLjmZwPrSweE6vakS10wBS9AVF+6dnp
MdWdMwiHF74xXBRleQ2XapEkyr6MzdsgpPXt6bdd5a806hEp0qPDYzIE5iHWqxUe0PPO/4xMfGGn
6dEveK/gLxMsl6XGHaI1KyNJt27W7rhBz4JR7F4tqb/abdXTjY41RNfIT3VgMJkGfrq3G10XV1Wa
9XZ9W6neTWF7N5GK6SFxV7LF067iduo1/CWDtSya6LzpmcNV+ZXo1rmZAR0aLkCFr6syOgtxhKu5
vwLUi8FVPy+sBP5ecYQSeWPKdhEmzlkxojogM0lNmC0p2rCvynJrTXAHvF3pkG0lhXvj9Mu6aO4F
K2Et0jkQ0nXG8xY5ch/GeI/hIYuk2qGmXoDj/CTw5/edzYAhIOo+6+8qN1oUrcE7QokRpnAUCRhp
mhUl9ppYqZVOpQ/2AYhqR2UO/GOYLj322i7bSKs9L7xuPhQ2z3C8dFiF8iZDp1af+0Z3kRqMGJik
pc7AqX/ksED0g9afp56+BlcxzhsNXkOF1rCN6LLAgCzvQK9diL7Y5PEXz3WwvnFuGJyZ6n6udD6C
jk+rqnZtXWwYAx+jycDGcWpbGKz8Qjn+/hs/kch+f5I1xHsa2w3l1alCl9optUH61bdc6/O2YUnx
rbUvrXltZpuSHqXXWxtX+JdYjJC5eEslKtYNEGVl4DJycyA/eMS6tfTMsCDnK98UOBIpsleVaW6E
bcKziA9uSr5R3t7XLtpbw7gtRfh5ekp0nlsOjauKFAAhvS2BRocK0vrvPySFxKtW6/fPaHDCx/uB
T8Nmi37TkDITvXTseGxug8iBBchr9nq7kFVPBK2IPlgbX1RgPxu7P17NtCxMqqCY8Kq+fbUOLi+h
d2ylZt7s8JitnJmzMDiPO/6+KYmecmDKdtYZoMj5QLiB2uIO0zoRcHjIvpeL7/YWJrPum49Oa2H6
wC6hx5ZKe+OkT2VYzH2Nvutvew5CY1RuFY/m/bSplpmNOMjG/EmVkZjryjE3XVFs+oYgIMtapTxP
atwu7Nw+RI1xaPCZs17vgtY5yzGKDVl2jDJ/X7Ki6l22zb0WLHB+tHTvGFrVvTn6e4xhqDf021Tp
ruyGj5nJ9j5to4OBy79KjLOKdCo/8r+kabnumIe5sj0HlLsw4vBrza6t28NFHfEilECpm13jYIQY
45PYJ52ynrtC3mn8N0DQi0cf/pLJfzBTEtZ5XbmpVftsMIJ9QSTXB1/ydMe8/o5p0+ima+BQVqfu
0KkEsdAE5t+Ay2orxoam9tpIxP9U+l/wb9Pber/Inz/LlN7e94Ze/bqKn37uewGvON4ftOO4n+0X
r5ZqU4x/7+YpLm4tnc6cSSFrUURPDLQfJbzGT1m2Y3uaS0SWwwHgrxKe/4s6zKVMclgdCA3X/kkJ
/2Iu+HlvoGXScIU5rDT29C4se1qNXk0KM+TZGWu/turCuAFi4ucXOrUqcARnpdUT1sPQwkdTNb9w
oPePDgypNYmKC7XUxnkRkxREyI23URtJ6wJ/qQFtyQUykY7iWJsd6osu2rZ298i5XfvsBZIQqgFV
x6sL/4tSQH87pfn+MVydzqhGz5SVcyoBX32MoEziECyHyloOYc+Pbx2CLGY6sBhyGYeA+ZiUa+TE
OLVZxaE/RPD857mfo0cEY3qR62OxTgiPOSuVgZ6B6jfzwiWtYaYlXXtduXFxNYzFPSDx+e/f+sme
xlvXQW+YnsZ9YNieeyrfQZUWlj4nzlWtQ1tfamZ145K7+Aj9sivmXqUBth2KHJyHmV3BmrwNylA9
z3ytPYRplsL5NrLo2KlpARlrJHpHrz3RzGy7VYnYTfuvQHfQeQbNo+Skv03VoHuGy6YDZeFIc9m4
DJoU0stxS5MEVHm5Dnge5C8nJiBMZL5lxUoG4b1qE4HKdE8TeOalBcrFAH786eVq/Dd0DC7+Y6PF
X5w/7y8r+7Z/DpvXy8nLD3xfT8AmkhNpWK7r2g7tVe7z76sJ1ESSQWj2cAf92Sn4sZgY6h8aP2KD
qFAdG8M42+qPfoBOsjiVs+U60znaY135J4sJ6Iq3Ow33L6UEDQkaDB4FjDftRK8eQ4kQz0wrvVho
fT1keK3ZZ+cdJzOzmqteaOTVDKxiAd3dygiGrVq7HxD+quAAWlGB1ukGH6JdRpr1xH7JoW/bYSB2
ei7bcJ51gu6z7Q0VeaRhABDeagOCQ6pIQ6EIeiguF3jJ62zDKw2fK38aFStCZeAAlVYzFiTEgmRW
A+IJ3c7VLjld+Ffw/FHtQAGuyeMzIZzP3LZ1qTs0goFmRaExeCUNK54bTodfX3PKbNvY4aBAGarU
c4CLtrvJ6iQ4q8LUzJil6YGPD84Mp+PViPhdH4nNFlFdkVac5cis3Ew0JI7L8EIdm8NIaOJhyImp
goQAoAnOlhldRkKGj/6gkBdjVrJHOu0Y6G4sfm2AwPzOAOGWAc7ij1kjTHRCZWrKq1EMaMmIQDau
BQDr9ovXRgpwNx/Q2i7IesXaAZDv/VViV3ZNKBEreClzyH4xGTg+PAcwjQdfkTkZMp2r63MCL3Xt
0JI86dL/SImWszVvk43ww9dxGxjBZRZ4IAdU32g2kCYbcWyqkhSB3kibneE7boaSOy/2Q1lm5ieb
aQeIXK3Rv2W+S36X40XHxNBtCCBc5UVoh+QbaVpyVldRZ8+qYSR1NewqiMKFayAvHIficxDjJlAz
3TEfLF/vN4mgOJvpsjhYhgS1ljkLev0mJ/uGVAPL3HHoSu6dOBEcm618nNgCCFDVlpTZNtL7mQhN
BjTsL6Du5XDRJB7MIaIJ7W4h1DLz557Tc7YZ4ho3fERm+P7328BLa/jnRuzw6EzAU2zbtNJUVX9p
Lb96dMw88LhFRvJe/DBc+bAr1zpIpxLClwrIKnYnWVhI4jEeAbNjclITUpJl5GJavVHssyh3LgsH
5PXoFsG5yLTsFnl5vNBlMHxUT0676d/e68S1sWl1q9qpUclspCBvgXLbpwOPNiFCZ3gUYe26fNNR
PMwiz0ZUHg5EV28KvX4agAYOe6PQybQ3yrpb0DnMzJlXm6jjhj7ov9mN7X/zBsuA8e9lG8WLzWtA
GMnkD6jAeTtRRCKQTk8tC7JvhFWeI23CvciDSGBAWuSzvm7jha+73ldPWtFlUYzNU9rRkptR8COS
z4VmOBgtNHGXosX5Kn2RX5ZEtB1S2yNsBRhdgb+r5lfMAT/7vDF0duuWtE91BhiDw/YHX/lbkcf3
r9yeTnr0Ty2Pk8/b1RKUstP1AYc7MmWsqzytuoe2tG9jNLwb6SfN1lIhjmcVTc4SjuVKiRvnOVHb
+ugoPXVUFza3QgsUyHmd3LtTJ84pG4L0FL374Cv/xVvlYMaBm5UdYNGLZu/V3emRiQAgJGsXY6W3
9wHfxrKPinGVt6q+Jpy1xPExUVh5lPKPLtM0UD6522zX1lybHc+m4XtymTyvClw4+dxtg2VvMxqa
G0BHHs1VWdy4SqcdjFSHNhIC8pFjjagT7DyxWPkqzcdxqcbeV5H6yhmz6nQJ7lffDbEZf8dZvHt2
PalApy/TZYfl4lDBqYZx2gx3o2xIcxsRJ2p2thMiMha4n8R10bbsHaOsQVu7gwTTLVt9kdiiXYrO
GOelEz94ft1vutA2ycBl2YGQrhwqocA9d7t0Y2MVwaGTtGvk9RrmDBH43+vnf1R2XfwOTf2fO6xB
m0fB9OrJnCDZP+DXh+cU+PVNmOaVcva1br6+rrqcP3/yxyhGd/6AOs1d7H6vvjiS/ZBl6OYfFO8/
T3gslz9KL8UFu0Gnypvg46qlOpzW/qy9FG+CdViGSnmnqRzo/tkwht/35jmxXQQZtE/gnFOX8Sbt
EyUTEP7CMuEH71XVBM8Jn9dbSZIHFoMCryoqGPSHBbdXEbnxUkCd2o5k0t2rYjRo7LW1t6I4USFC
igB0NRpzL9bFt06RMTYfOyAxqcgSwqYCwg3nDDSCYxNVYhfaTBvRC+iQTb1sPM/avAX779XBMXcc
9OOZY3+2I5EeWqXV56lpxkvGpwnxG9W8b4J2lphmdWkZCUknA5T1vqWaoLJTbjLPyJ+tnnchcojy
877wwBqVRp4CGLB9/gbNsKiWGB+IgJSj/SVkw/r68l5q4ZA0VxkW0D7sicWc+NvxUlr8aSA0+DJ3
SuWmJPhpS4M95re6rWEuqZiwpFWpn+OXCsdzpyGDfXScAQZw1YHobDU+XN7B5EnxPD8YBQAwlUYg
wkuqRLJx6nKcJAvnURfVytyMYkneYzlXRkf3Zxkeyasxruwzv27SmybVi8fQysWjNmgDcEdIpqQc
2WNmHXVRjOeuCYbTizQkzaZPNZNaWbuESgL4hwAiBvwhQWVFPuyisMUn1WVZea/pucCHrYubZnBS
QCaIVTcSMS7CiY45DuVMfGV1fWzMID2Zd0SRBcc+1tlqoT+3BcKMob4viP98igrV2dQF33QwdPWN
pgnlvhMxhtyx9rZx52dL4bnGVvVSoGf1wOEaRUZBJsmThSj2SygjS0c1YNQXg40pUDe9Rw4pw4Et
f6RJb/YXTgaOzGpHyojSTY+mCl3bjScZr9rr9B20+DgMrXjs29hoyRnlAO8zOloAlYepKF6cXN0K
63lwGEKqgjHr8gdC69WHMgjkLalb9lElTRarOP+JycJ/140ISVqOBVCQJ3UDUpcl6Y4K/fBUx63i
umszkdW2jMZuLhU7XnLi6G5pIV6EESnikl77MswH4zmYgJhJIBr4MMSKbOqa5yEjFw7nRqw2c02k
xSPlPDNJYALnVqH5xzRu/acRv+a6n2CkesOziW0C0+pYxecMZuJzA3DaZaIxMJEhJGFtbMK1GeBb
aSyD4YrdWnsfzvO6TmExJF6A3yjKCD9O+H1d72TXROByZtdbvLitUx0D3VII0YMlPLF+vYklBZRe
nhu6TL9NENKD3UhqRkqVL4LwrbUdQ9esyXLahHEYn09hx/5MGuYdRxYnnI2Knaz6pPGjuZ9UHY10
v2rLRapWOe7OGl/GBCGmT4DxPu6xDpGv5RsUYDGOHlcX57VfOyDqTHq2GtbFEIHLThmIqKYZEV+T
Gp3v6VXRUSraIb5RAz1/8CX8z6AN9Msm7et9ZeMDlUbm7wDmFLd5JSJMk6Jvdm01tluiuJQpzLk+
t8KwncJutbNyaBCS1pU5ArPWy2M7Ju1ZwQHtqow7VLWcHzeUhME2haW8GgpcuZZa2s8WCS47O/DF
rSELbe5bZrzIirTfvNpzftXCms7GP8ucl+WbrYo+EPnDFDmnsw1QubWWQfTfm5qf3FHoQyFjlmzD
2GvhCzea2BPIYnP8MiDeZVr3UCANXzuyaR+sKOzBtTXdWiDUvYewcyh6Mjwrxdav08iJHtQ6ivcG
I5BVlBXjdrBKHG1OwYjKS3Nv/fvPYtpvazYqIcemE4D4hF6ESS//pBHw/5k7z+W6sSRbv8q8APrC
m7/wOI5OlPuDoCgR3rsDPP18YHX3SCyVNHVvxI2Oiu5SUYcHwEbuzNyZK9dSZZU+gdK2xwls2Qez
VvGaGexmL5wEps/pvob90F1RY35d3X2dkaBl9+1rn+5voe0HPcwYXIEOWqjvZcpwJ/UKnr645uLt
lbB0nhV4ABE4lkTY27QMVtX9tcsrUzYC/HMHdZ0RrG53A9l2Uxl2o5l288l2Q0p3k5J24+p2MwOC
gcXRHG+O026GyYpB4sCmwyCNy5kp6xxWZwy3zVLhvIoxtfsRgHY2GrdgfvIWSrtC/Wp1Mo5ZbnGI
DNeg6S2hiKajzdlV61nfRtGLYfZ3mZFbhjhCNQwSliTSoLFjRyd5Fk2icWPRPq+PNX4fxJ5b6+Ux
FT8X2THfntDT1RLiSot2/X2ufOwZjRnbF7i+hevnhGiqj4oDcaVTnav0vu6f6utjp9TetYrk5ia/
fkEdwlYYkAIE1yKQtH6UoLOaLMlNxmP2wZpp4NFpIqgizd2e6jzzGKJ7AifRJ6hGwQE+Gu/0pffG
7IYBPw6nxM5pRhrPy2IHfuyoqPxd01U+ok13n3xpocWmY8oM+eKalT9vn4TyA4JlqnhbIFSLZndW
+bH1bHLo+WJgMkt2M1m+uZ7RDmMkurLLXXSsy3yFNS4VywPiZqYf0NpgjCZxhnJxNAo9Zg2lLoTQ
Uaa29FhE+bGu50s1cyhZtMPcKUd8l7eP6CZ14aC0xeD8vYaUdwofI2NMzHz3hqVCDCGMFCgKWXDH
ZRHD1kzHD+gFtl49sSaKKZ2EXUUrR7EtIDmRSAdqmnMaVQQZRut1Uy9Vv/ljYTEMuq7QENTXj5Y2
n6ZycwdyrTFJoDfG0M1MPVvU3nNUxLVsR0t80hV6QpmsvGzL8pECx3O5ii5Zz1d5szJYAt9V19ab
+voRjYrw2g3HBfh2NTaHpZ00k0n6j9IUXuvmUqo93i4TbxRxL+vI2kOnTqEh1+G1ekCbA+05Vf2y
TTDrrMuBgjCUSrkjQa00QW0D2YgFRgUx6pO2LTU0O3IKF4289t5WZRq+HAyC1sEZYFYZ+PFc8UaE
zS+iGd/20wjYcr2IzTVAvfyUb9YXJNURHwH6OaFhsEjl5EC4gnRbbTyUE/QFcP5Uh6vxNDS8FtVZ
zS+K8Q6iHxkEkamcmsWf8+dGofEO7NZAWmHNUXfN0WGzIYunF5l6qwahZ5Xc1GijAnwsjB6mLcZj
JOD7QSl82FoSs251x6mGjfGubXysTGyzSO4/AVaOIWWv1Q+olPmUDG30KQfxU4JicWeSzFZHI37Q
FNiKQIsUslsNh4ypjBEeeyLyPMN419sdU2cts8oJY0EJisKf0vW2h7HuQ0pJIWEaq0x6X8yiRCT/
2KdbJ3YJOyWndz1+2CzvqitMtY72KN2YSEhSDHCM/quRQO91Vh5X6RbKSLt/6iE31/KvcLZt3wA0
OFLnjNeW8uhpkF1Zvi1lpDG6CztQG8awsVBtOcrZzUzbQ1ke+gnN0KsUyvm9WRUnRSzdiVpsrsBt
xGTYTtGPqDgKTt6muSQiKpPWGhLxStb7ygIXi4fyfKSMjT0bEPHK/mpJfk/2uXWDZygf2vKialUg
Ti/j1vCXcFA1n/dq2wb2lsqjvTDMDz8h9zt45nhnAEmaMZME0q0MUU+zO5jJhUSdYY/yS5q80/pb
C0K6XPrY95BiKglKFy9tuTlpSd6bR+jMe+NMaWIr3iv9Bp+3l7VXVyrTuwmGiIxJ5q8Jwu0JlME7
3a8U1tZFhUqpfFczMV+1YZ/s6YpkpyYdHlAwYL7HDNQNKTmEFYu+2YpxMq6fIOSzoTyNVtEMafl5
UhIu2WKry4taSLYx+q0YjXXnyelTl8O7i1iS5v06tL7W/r/LE15DK+c81ZBN04DAHCLHH2rs4L/b
RJGa8nhtYgwp7xcU6qhqlKgEdgCjUXii9VXLY33Tq2sFRZshzp+hVLLIZ2hwJUp1HkVhPTCTTnLR
xCVs+hRzi/fot1mB8JoUQCtao95MpoCsR+mLg54fxYrqxboJJthsqbkZEVcPx3pQD+kiLq6COjnZ
VU57cEZ7s7HK+dhCJ+oWSX6Hj37fVhk2smfFKfX4ZfQzA16aCfReuh5W8b4tj9mQRWYWcwSpRlsp
vhnNl6b1GsUr5u6xKTYXmUXDnQgSB/DyO62KyL6Kwxg+Uwqic6hUqz/LaVi2KXjmbQwqHaVgW562
5SIWfeVv7TvDWu0EyBOl+2o660zmMkSgfMz7O2ExoyrtbRWhTDDHrmSex+o+Wasjh9tvFI8s5X0p
J6CvgQlp7eQVnBItRkfTdxN4v+5YLMaFsUfEixCFpso5oXykb4oQCuUW6Rb4u7l+HHk7Bqy43rge
zBik2PB1ywjHwu2qPlXpGDVafFcbj5x4UkeXPHmDR2fWGRjuw0q03Kkbj5tpPEiA+8sN8YR0sPX8
XdMhOrzFn1Mq7Qq8JN2Lvr031sEpLPii0UxEQ1L8Tdv1Dd4ZW2QUgqqGQtuJQZU/IUA3UevLXuvm
Y24spA6b6GhtCVZk+kwutJ0L1CyDrb5m3jIkLREfrJjc0KVNWhLA143xt0pY/y+DRj9UuIJvzV4b
Gt7OLO13Q//4P0mhbT8n/HUzEVRrnT39F1Js/xV+67dvNLSz+un7Mtf++/+scFn/oHMj0TgCE6Dh
eEjq/1nh0gAxUPjde3p/DBH9u8IF+b1s0LgAXKIagCx3hPK/wMby3pKUqXlxmlFpbfyt5iIqKT8c
kAwZJn2NPjhlORFKFl17Uwe+ogMFE4KaO+rcDxvdBRVge1yV8BEiT0Y3AammT+N1SlCX0BJDgzli
47xUdcm1scfruOR+Djfu5qoDLdhkXCSoAIw5d+OVgotD/b3Pveu2IIaBirWUeFdzpInJ8FwH96Re
LoCaUb6EXWGo6BJe9XjokTu97hLlwyq+iFK5lPyqjrrONJcgkPRCKN8L2gBqF4jOzqmv5YZKh9BS
DvhVek8ZxP7vLYQPP/RJWpx6pnEkIAem9rAsKUQiSF0S85qN7B2OqWnxYs1Y+EHCuUjKZiB46AtD
t7WaS38ekZTamJEd+qOJ7A3MJAi1egkyRke6W9YDLH4SHApx6eq6xNeiWIl2xxTnl2xVyg5Zybml
CKTMFeeyaePMCaEOJH5xwTRk0h/LqhGI5vpKpzQrFngjxI0KBUNUUo3wqMLgSy8s4wsq6FV8LFXW
3YWAB+1fqyJbAufKpI/XzQPcTZs6iPGp6IuMGguiAZ7UoXDvxDqdF9torezzgrtAj2c0rBslLTS0
7sdFs+x0LpOzkA/6Z6GvzMWejHp+bgrReBbUdkMCpC6644j8KcLFfWZwpM9NoAomqp8OQ0vpo4Go
TG9TJrka7gyx+KUyq/EyyIMo7DwYTKsYKfTuTmoy+wJjiSSf9KKNP8tIqK0I52Tye7kXROaR2xZ4
yEqLq9INrWfGaZtGZ0MeAaUtaAwf5xKSQYakzPYxN6rkS53qC3o1cWNAr4nG8IfK7GGhr5IWLghj
RVOFS4vQG5dFXYCyE0UG5OeMDLZpwTXv50AouhLkRSkF6BM0J7AX9Ih5xbrEiMsK31LbZ2TnbZ4z
W0VZZXyYoYaBj8KYmAxerTwq+7XJo3btpi9lXi0XA8D3Fxp14+Wq7/wY1ZxIp20pSawnTY8fRqtP
dAqLwyChzpXXJIddmSmulGXVx2XW1toTKkrEDjRvAeUTeKUMXiKYuMX4TC9N0Z3tOpCVqXW1Ss5m
DukDqD54QqZsNZ+zfBY+mJRJFHsVZuGJW1oJfnI8I0PTwzIp6LMmOFO2FMc2LlqJtt9sQvlFjg5G
tYQ80r0muvReAzQJ5dM8jO/kJYUwRVA22CE1YW6GQy8DhqFuLBmVWxZG3l0s+HoVZ5UsFMjLvKHz
bwnbLcz69YfsWsrPVlz13+pF6SSPURmWbS3uhpojWaVJy8dSlIt7ZUkV+NgHsb46UEy2cDfPBSFW
RlAVjDG4ZTs2pEG1Je2aoC4lrXoFIppRY4dqHTISslkud1bGpCX6COB4jJFuNwXYDwK6cc/pYBSG
PYlZX3CfYmvQ990SmNe0jnMHFZfDOFDrcU2a6l+XtlA/SePM5OOQoTLEdy9kdT3YbfLfplF2DSi4
95qksJCgpPDnxqA+KRDFsFDAT2IoXWBJnAzKTI3vRVwYbwUJROg743zyhI5RTrtc13Hweupo64nd
qrGvjfb6bRMY89qWmEKEhgAVAwYpaE0DuQe2mdwJ0OJtxfJMlBBgIUPQdiURldujYNF/cNgCJCfI
aZYp6Hbp+mFoZNjLLC0juR3XqaHtv1yz5pQ3KUBf66pcoRm95oJBlUMcq0uV9PUzoy45y7gs011s
pTUJptZo97LRid/gE0K9Wd02KXd1UyEW7DLvAE6sjQNONlh9cTDMIoVzro1zwQH3nip2LW4AP0wA
4atjtRYogRmBgHBAtXNxQIxCGZomifxesqzSgHkGzF5YK4n5IJRFbzGI2kIsJ8DUfsGwYE+FjC5v
77os1nPXGHhJDppi0ssKnX+JqHSl5Q8cUMvy0JNhC486OmvtXUq4shxD6EbJM2RjNI+JpSWtu7Q7
vdxEyP5sLehJIKKWQYFFbYM5BWgZ5IsIgvge1XRBonhAEdiRDf36Zarr8oM+qc0UNk1swOcnlSOc
u8P0PKbZcjPz9rqjVhtMh87WTSpO9ez1lMUZoRkKeG/iKU0/f5eP/KTu+aazTFRnkhnUg7LDlhSa
bj8eZ9R60fDjWQPxUj7cVkKSRkRtwxXIkT05h6q1nK36uOaz8X/R9PzfTaf9sjX6H5gTWgYz4DuT
0l8nhg/f6uKp+JdO7/B/3AwA4TQylXY31V+fmu9TxH9/3b86ocgaAY0i5TOY/3odQ/9XJ1T5xyuI
XFdljbxvzy3/2QmVtX+QyogGuRt/o79Cx/4FQiO7ZJuAdKUHihSv/reG0gAE/JAn/kFlZDJq+QbK
Sp1KNbI5V855lB27w3CBlykEjwrvom2e5cP+n+rFvOieAbOSPzgMLx+kB1RJpJv4LrvMfuzVZ1iD
wti7+pWX31BTP8hO7w6H/FQ8ldFeQLFAGdltBF/DMfcS9+rrjuTHDkAbV/f0wxwV3hyqzsSfr64c
tG5xD34N0u3rMXVWpwu74+CpDizbR0hnIyGkhuJCcRT2ERJMvhiohy4ogtxdPcFvQv3QPiQH4q1b
XIYgu9rTWXLbqPVbH9T7JUF80JZ8xR1D1RXOO2VYZpun4myE3UU+GDd60F3Wc+rqkepuh/KSRXPY
+lXIMLPPuHg4HcxDcxffCpfyoThYl+Zchd3O0O1ljsRzwiPmCWctMBzIoGF5NOzqjHIdHFTQUlEK
e4xvaePZ1y/QekdQ9Xk5XwuW1f4WeYMb++8y23KkQHczT/biF9JxPtGG+uttqJ4U8g1uFzDzHKp2
Ew2+J97Gp+shC5qAcScH6b1wCmo39dFEjzYPEb3j5EpBH+qf+iP0Wr7i6K5yKE6Gt/hGUERSsNzW
4cxvLffVXepvgXU3ZfYQQaZ+h0ypUwTVgaZUETBn79TB6s5O5sR2fkgP+cH0lRfpUNyivvNsfaZ6
xn0Mbm9P75zEWVxKjc7saYfhtPj6TROpfmzPXhG0oehXbhpOJ+MuvllPq9u5oi+6VLnsztVv8nvx
VH3d3lNgowaV7Np1dkcudRHd3tMu6HKeh6h4aB9rr4uuL6I/OlpkuBVfAt7vOAdymAcaXOujJ3mF
n5/VM44xiCH8AzGm2tmDcQt4l6vR5A8UB+ms4rY+ZC6sQEHmih8QWj4w8/wBzhEXyjxu1vTG54w/
r64YqvfVUYmmkGIGSZp5Ue+lWywxiL3ML72OfSLys6/TsXyUbrMv7B8+md/BTRrQdtEPaiD42U3x
kJ/zk3woT/q5OZr3+dlgB/SnPEoP9UE9Dr/BzKGj9hdbHT/zPc50aSa50Tl2nBH+9KAavPqj27qw
uoaTbdgt99C7Ly8MqvsGu7KM2ohTnwfLqDO6wju4w+zBq55oezulQ63XHf3Fo0riFPb7zM38yV4c
etmoiNpZKLl9xA7zi1CCAd7OnzPP8LAiB11pR3IV3/Bp+PC+Fax8PKrJoQoKB0pIZ7QR7XGr4Bo2
d9oRslEPSZEgCbIg+4a8IIBMDT3ob9uX6nEOxyP8bo8myjthFqw3bcjwEoKdzny8FxzDEd6rbs/P
xjD+lPp6VB7VqHBit3k0PyVnOZIuSXYysaWzfoNBRkkkv9vutXsIOPz5YJwrTkLRfEhO5XG7xP7g
qzdaoDS3Jp+O7cRBXfN8DVDbxLyv+37wZ8e0JX7+AkDDefpU2s8Q+Xtof9nUg93BEw+jq9hfX3J+
f3HZk3w2diBkd1a7cvkmb4i0w3LKwznIcazmpQtHBAI0f4b11ZbcxaML4GQ+QMA1tLBH4Zh8wOLc
1nnSbTHKnM1B5YGb+4oPP6kBL+UsHOvT5lNa8+CG9aajdVs6Gv9VXOi4+KZn3qskqgGiDZieHGgu
7SUXSRWv9EDL2nUk3KyH/brlef2S3OiJTa6DfJSTe42femyBqAsbTw0o83lXt7DRn3X7y+hkLipb
Xu8ujupIR9Q4HZTe/cJf7MXuETyYCDWDJ9iVPdkvCRFhdvH69tWtI81FOwLqiyjnU10o3ndhDlep
8SlxgUXb2ceeb2eMKBKIQAJmnPNosKe68b0RQS5ry4EQtnxJemgfE3f6HcCOaY2/2Edv2rSLkRUM
uJniufP080Yog7kzQKnZ7cKKQT/eSe9ufu+aDk/AUk6OcUp5Eww7sjgLPxXcB5g2/cnT+GPGarxH
DNVfvcr+Wju1M9mNDfY5APHJXBl9mMMaTseJbQhgz9+3LKV29+p+NgM9mH1CM5oVuQ/PFFGRs4Zf
LvZuNnuQ5C9clMEcVPO8md/WA/oOkXmIcVS9b+LKY69kC4ufp0MZ7V84hDo2JjrV5ep3/CnFaXbe
wD8Tx5ijGSCIYZvO/iMs6Gm35yGEYIr/hhQ0Ku6hm4g6GLEtTELmMnm0OFcedv/yzpOiHGMZ3T8e
JCdRYAAYZ5C6plu6G1ZJcyJQz3CTORzf3k88nYz5cCTmkYsLi0YQV3y8F0/O3vCbp/wd38+6ynbv
xJ7uicHoA5XxJLfyMv7RHbKKA9/HcmNTwm35CNGH13FL6wuvxWldNuAXhBaShzix08fh2GE7tIpc
WFodhMYcPap4z7At4zsBz/I6LczU8pFvkJDvQG0sADVEroKhu6I3u5zX7NXZ1UT2v9vXDLpdXmbi
Q6YSMqlOYESjjY2AUAO7kU0XMT/t76bceBa/RwWDi9Q8A6Ul7UQpwY3dONofZ0+VRn86riGegLe3
Yi0sEJ8Q7N30kPNj8epo+2iel8PKcgzctcm7J58I4qA9pdFw6HZDdfVAuNnftOGuIYpuGCyCrX4f
lF7vPKAfwTMgRmvXzguNRNvidlO8QsGe3dcC5hNuGrKS10UeuXkOPFiPTOBQfGgENwyW2wnl4xjo
oR6OROXMjT0rFI74oKNwu4RDSE3A36+lkuXteyRxcy99NUyJULFwo7nTBr3uCBG6TlxN9gx23m4S
9QnfFJa7JeNdREwsxXnEXh+MLDF5hwOMzRm87eP2MY32zoWbopHShANtQUJdHhjYtxqMzIdjeSJR
ufsCs1nU+0z48pM0WEKBXbxbKiKZAZoxPpxGfhg7y9GKII8P9u0w8hFY420FDzx7cOq7KakuLtoR
wjQan1XcsHXafVUZTCypjEnvjwrk261ZUViHuISBVcmsJZ1fj73oiXfm43KnXvBpvOvKlc6Vu693
y83Qrw1Jf12+zS7chTeCUp1DjuT33EcdlPt6OBmfQfqQDYmrDxbey3KR+O3d8Sv8ThtN7IQYX0Q5
yZkJFOwL0mgxMM/as872Fe/WwCTEgBx02ychaHBrDb8zec17LICsX+ZJBoJLzrsR2YT7lS3b8NEZ
J5Egf3VI20JAGW7rWzwnNLw4AtOz3MYlmXNKFnn0WVhXPCivvk18tfCrL+Gx9siz79bVkXY3JPKq
2amOQv7Z8uhAD08DpNfEEXo/DhVLO3bpiHuSDzPywq+9Rj1uZT6l5BYMJNiSXdynX5vLvtTdQeNG
S5YB78nft55FSm4G+buYFLu9qYKORCV1GYUh6d6Om36ub6q79ds13BOFkcwmI13pQzwHWz0OJD5m
XazKno+cSrySfVyckwMw0NwHmeM2h9qHFvgADiso1xPaTOkNRAbn4Tx8Q8TSXn0rQHvBIQkCpvAI
bCzIQu7Fp0PoMPXuY2B26i5B51ztDFWi2aZCSpbUBK2PpCwZFMkteU7OkSKzK6cnK9rTLoHzSeek
+z/+aItfBSfhzGA5rbfnLa3HC/LX83S5nnQn9+H6R0DICkYStSuIDnvg62XUkDIvjpTYsS5tqASb
B4zdLRwxao/aJX4HoGDkD+KD8QgsH+gDVS0ObinTxnYVmBwltICOPacAO2NZ0A/x9HczziQaj3HU
PLK+GAotr5uJU0h9lG8XgZKSnT2qkUwGp3xmqvKdepsFLA+fzR8Sbkf/lH2Dsvuo31YBBK1+VdgZ
mAJgn05yB0jRo94cECJJM/c8VNpszUsCwet4zopMMeHHMeelyilt0I0uClFjCODF1gJ+YHfOYN+S
mz6hkUxbZPWKU3ZKGs41aIQHiw/Mhfc/lE9qF9ZAUSLrs6bZFM+Hj/JDDJYJO+EPzTs+TM63v14o
9n006qiqS1iyyRo20X4Os17fm8UXwjPwpF6PwmfSUwxQGE5xOLimnbyjmy9HGVDkIPUbp3bzT7Th
3ecrLzF+XtzFv3pPdJ1xCr1t2lTyDe7RcAyPyTBbx7oGt8V2mXe0V3dPQ+FgsGmxsKkgSuAS0BpU
EP9z5uJ4ScUykH24//npugMtXgbc6tg5IL+WjNuRn6soi3ovvWyaf31Z/d6Ludye3SK+dOX41XGF
ku+XuYLJlbgL24IWIBTuZF/3kQniNkby5Hywk6/lfXlZk0D1G4LbntaRBOHWYmy6DTmIng0Pa8et
J37uVS5cBFxL9CU+A6AjIObw4rBd52l0FAItN+/sm6bl6i1p9550Z/6ebO/GvR025/ElD/Z8dl+u
/Qgy2hyhuchKiG4d8YOAj6Kgf4Aj3aY+S8wjjXb4Nw6ICqqd45DIzjkIyPxMIu7wzcRFA/8P5SeZ
9J7VCUcaJOTUklfj7FxI7gmj5v4cLDrH0ABIBjcLKIMbaZ0YJ7+ng+hVkOrmnul37xqcvxWVAfJd
r/JekMnyScKvc73ReAA1tA7Y0bsuYr0IShBrvN98pKJwyiaxN/fmwAzRs7UJpMFefxmDdHfD3r7K
HAFwyqQFpxmkx8tAxij4LRdicIXYQuJi8wvcMImUn0biIbvQFtljHCgUX7Y5gajulYcBEeO13zhq
E2H246JAVvFd4e0nFVBYHf4i/X4D5QBXl1VrQ1ODJJVMs6JBSGGJuO59JU/xUG9ZiSE1oCAiucGF
NYLsTC2IyhE+rcADosxGqEOlikRlc5OwvN3zrWtEF5EKB5LDRAWJWhKZqb3dxI/xOT73J+umjxjS
jmAZpcJhkbEODjUmkurloFEzGt6X71YvCccoJt9bHB2PDSnSXqgJq8NwLv35iEQI/4PIZw8a5/Go
R7tHnHzzYd6Pbdzh/OH64WrfGgShKhgegV/dDOf8Yfi2hwHp3R7fGOdEkU4LJbshBAx3xvFqP89s
blgGX12VZYN3JPTj54l2KuaculoIX9LGX1OWxgXTtHJyN4XmhDxzjyum2x8FvCHIrwPMjiS+1I/c
dsRp537N4lFYoki3h5SNg+VCisr1HSonzuqDpuScMexJq78HJYYS/MXFTfCZPUeL767+nt1oFBrI
mm35/ebuucFevpO91h9wZPtCEEsDIdD9xt1eHwftTpLCDjfFGxkIIyrRuYm2Q63cDTrb3W4oZc14
9NFeyKTx5FcaRcFEgQimqQceHTcAA5E3vxfuNjaa4l095QCcLKKPHMwhgTlY8ZdA8YKcc1bmM3JE
8L+S//T+nkdCjE2GuOfYnBZ4BgAkjjbeWLftWfyQ34GEykRSvfy8sL13J8Loa+I4FUlY6yASkWGC
vbvbJKOIbs9R6wgI339kzNKZot6GgggfUd5ddSc99LsDCfejLYdr9uzCeyQxt9mAN3uKOJH/7Cme
4nXoBMJweSg9KLqdPTG8snBTRGjFlzADz63jEUjLqOSQ1LXKaT+UGOzH/NVz4cdO8XN5SW4X94pP
2ksOUJHiqUry2V/vVuhm/mK37viE72bggBFrRZmaxjn+Jt2oBwsAHHky+d6jeL896IWNfoa/uXsi
a+Ia99RS8utbWAipMo+ftCh70G6bI1W1u+0Zifmb5QU2Jl8JifGeeYBj309vYurHe/YQ38Lu/ACE
6igFymF7aahv0stzNk+myrn6WaSTGI4nDtCkMRyNo5mUmEOc34frTUmuod/2R+NxO1Dfc4eIoOkV
hwYTyU7VaeCIef5EcMT1u+KlwOFtnldTdJFv5U/joToRhUhoZWJZ7E8UOTtKE3o4RNadmbjLM/ps
XdT5SIserZsywr/jxSmfU3lTbuTLcDQijt7efsDPA+sPqPz/N6jPf2DHRqNZ8dfNGmf68gNmZ//0
H70YwVD/ARRN15n6F01QODtE649mDJq9/4ABUmYgzPz33P+/ujEKqJ2dtQ+mPHovNIv+jdqBX8Sk
WQlLmr5Tpql/Syf6x7qSRhsXSgFtH5t7JWzS9vrtd1umgaWvGEbGEobBJJdSJLRXUnn7TQDdq73/
Mznxx1WsnQGM/4M3WXsz+NYKjdEuejkHQjsr9rWjnS9L8GllAmDx79b9J7H6d5d64wPy3FpEQ6pm
1NGsZ22UcE1mrKK1Uoi/YTf7sYv1+lCM2ZoaWt6GBsrzzZVMcymhgpKnoGkEHEmjCUgI76yGBYR0
wWxZbVANIjx2ijR8WqxewYL+bWE/edKfvDqNduy+qgbdurevTpL72CqFZQoAmlCNFSj4G7HS/P1X
p6lYLRw0PKz4VkeB2bIBVsBuCqRWEI5QPmWHpJIFux9X/TeO+2cPxFwh45jA1fZhzB9tEUlXU9jE
egqG68zYjAI3dZxav9Mp+MlVdF3BGHUmguHWeGOLNfiNxDRiSkNijGdURwN+X73++88CO5DBvJyC
AO2faPInY8myslXHoDVH9bg21/hutYbrb67yY2v+1QR3dlEatvt6sZF/XLFmBEXSLPIYJHLNOJyk
jnbbiWZUjrQuEujgnMlILdRSxeQ3V/7ZKjKSoCOh8UpN9ObKIuiOaqxH9PsmFImERm29JdPXv72Z
aUfLuE6F7jMIjTcWYWxik3WMYMLQJzVOc+2Ek4QsKXj6rf8NZ+mf/QYIWZwhsG2VHS2/uVQMAbU4
tNc26KTKOGzyZERMi/eXztDq6Ncb92eXAofJMDrsqLDGvlm7sZ5TlRmNFhMXDReabKq9ggx7wCYL
f/s1QfPy3aXedNyV7rqqY1VyqXFQwkYttCNQp9890J+N4cervAki8yxMbdsLDWBuDZSnpAJiBMj0
R1LxlwP8P102SQTYACkevCFvcChZla8gRROeZUvWUEtlMEiCxmFVrDL312/opw/0P5d664kgzxvj
IeGB0Cc1IyPRtkDP5G+/vshvnudtUNQnpWsbSBCCNq/MII0nw04X4EDDMI/2ry+1v+Yf4y8vCFZ4
BHbYrhYkQj9EeVGUYghBzCbIBwQok7HSOEeMlZ+Z1TPesPzNm/rp8jHUv1OWMQjxmp9/l1SkibDl
o2lQcDQyATFUSEcLwfgnnvwv7eHPVwGcBbZFI4FC70B/48ghyzbqqjJqGFbH90wxFl5rqYv/65X7
00tSJI3kDSIVE7MlVP+4cs2Yy1k8imUwmjOnZikdvyrpSK7d9vrvONL+9ECv1wKxDyIbaskdHvR9
Lka0itG/41rtrF+f0HScAbNowHd//UjSjz15ogbX2UntDBJPXbHUN9u10SSwtvVYBiKguougW9mp
XofFWwqtOm19Pd1Ieno970rnJ2jb5JvCMrUP01RvjJ8JJuT6Ssrg/YT2rAFN6pEIMDzUzN7+Bj3w
J6vd75NFZ/JWAZAkvlmPWJ4yLWPMBzHyyfrcj7F2kcAUBEKiGq4I9dDfdZYK14LkgUURNQnGtx/X
X5UzULTMrgeyJLxfxYUavGj8lpqHL/lhK3IRE/4troRKB4QtP16k2NCwK8SOehiER75RdXT3tXn6
zdK9hqu3l+E6IlSd4k5v+MbxlwjDiuAMi2DgNT21JUhYF3JJ1D9rlQI3agotXLdLT39jq64fFSW1
gg4xkXd48n3EbGgfTCmRT8vaGadKYSHsToCSAPjxsHkwFTb+0jYSwvPXub37tYH+eR/IsmxCg6nu
TOhs8B+XSFbWrSGIgLYoV0b7prEJETEyf7Oz/5Q7KbIMaZUFxYcl7iezH68iJJY4md1UBDHyZ5/W
NpecZlkTf5317Agutz/FKFYYGxDtXz+e9GefwpU1Umnejc5A+RsTUFqkk019pBeYpjn1qytSyNq2
ak9N26+oTkyGAf2Zrlzv1lxkggk8LgqPLfjO7dSau+RzPA7W5+JqdswT6xBSFBpSn7+Tlv3z9uNs
QX6nWqzSPsz24wLBTC0tkL0VARPuiJ2U+WctrSl2jtXqrJsy/cYt/ex9wNuyc/OInDbU3Sq+Cxrl
zlLZi1sOZVmsOFWtjR7z9jF9kTGj4Vy06md4evSgXfX68ddv5GcGtxPj7SyPIhM2bxxNKjMUN8Cg
Hlxjps3GdNQdGRKU4NdXeTOLtftdDA6JGDJZA/jjq1/+7gnrrNEXsN95gBRID5BblFZbn6vr/TBc
EdaAHvPAMHL6uMHt6DRbokJuj+KiO6P0HMmS+s8qzf8+gO73s5/ptB3cCWnzjyueNZskNS1SyEMl
Fhi/QNWUufvfvNefLK7y36SdV4/cSBKt/9AlQJN0r2XINupWSyOzMy+EzIjee/76+2W/3C4WUUTP
XWAWuyNAUZmMjIyMOHEObEu6Sa2C61pfeXuzzNPSZ2bswxczIW+B4IWWMKN7e3P3rKw+oRYHc19x
XfjjbOfnlPscReBU2YkZW0eXk+tQK4GmjAC+Ck0BlJ9OP4vIR+3ko4OIIapSYQNiIjIRsonsum+P
VT0L61ApVvwlQ2fhiDx0ScU5sQBMuVZZ8D9d/bfOofpTTXbsnN6/E9DoU1cigBrCWe13V8YKZItO
5Cf9ON/li7O8iMxIzretbMQwSJEYcIXTSD7ZV1bSekGLPV4AyqEZ/mC6EAwpbk93R9eHnU97na4A
O4ZFl2kaIMh40qWbRmPW6qnTRT7VlT9TYn9sY4h2ss7+WlWBlzj6z9tL06TfX96djLDZGoRvDL8I
uD5WBh1tWJqpiHylq+kAMgYToisegrniCf9R05bRVxqre4TmglEFMyy8qjSiFz6l+f32T7neZU4O
B0dX0TMhBV3d4hAFqWh4xBEZYbZ8sZxEQwR4YvI2tvKdnP062l+aWieFi9FFyYApnbQacbA8vTO1
fvan2A0/WH0t/j/trW4XjelbFdr2yIfYNvWssjJ+x2k6QfAI/zYMjMbO0b2q1hGEUCPRKcRCoowe
y+VHTch1OhfuIt+IAu2uTlWRHaCbCMG+zYP2pCB/cRztqkDhr3P+RtdK+3P7W265FVssB70lEx3E
jJe/IDJSuKc0/Dis9foTJFrlN+TW42MfBMbjyFc+13aeAdIQwLzDOjj3ToTqdjW8t/zAThjQmcHX
J+tT1irNjabSdmEFivwJSqVDw7E79kPfHEIEvXZi0Zb/Uv+SVx+FUgpul0sOpoHxuTKM/KYxJcUe
MIl0nmFv1Kt5J0ps+S8UuoLUivNCAfHSVFcmk9NndohccxQ9GNE0nvPGDM7JHIMpi7Jkx5+uLxxK
rjyiJAO4pnEjXNpLh0Zx6xjJ4HSJyseiGbQ/qg0B1W2nuY59WCFnoMrMgC4TupdWakhrurZWQ18t
gwHiBoWhP7gFPN0eouPEu+xUNcleyXdzaXgoyQGyHVQxL42G1BpJNYvQzwy1+msp+/FTBAvUTgDY
SIcMpI6QJ6ToRjb7el7epEOK4kxTpiShz2hw/ild0vlXSFiA0ccInvWxth9a+H/OotAr6mNJweCo
Pb0wAJ0fbETZd/xnJVkkXZSfQ1qHniJVKipzl6uO6oUAkuRsteGWH1MyuG9FtCjcoG19dJPU+Kw6
BQgamGzqf8tEM87QLYi7NEiSp0oPw3ujSKO9u2/rU1gQ1nDDWrxRZFvpbVKcq9qoxEod+k3lGv+q
KtOduTUwo3rbzTT52FldeQYhCZJTkkGKAys782jMrdVFod/jDz9LvXLPWdNUj26O9mnVW+X9DMnn
PTSYyrnKq+rTMs3TXqa4/SscXTItIgdEveVytfiC2we2onjGnCz/K8ZGHJMSStMuyloojDqHEjDi
Nd2SJM9LbKMmGbvl/25vxcaOU3Jgtp7CiMN7YLUTg03IqoSjeLlqp5+YDzTPjps2O84v/5bVftPA
I7RCEc5i7dW5lscusuB69sKl+6Z0U/sUR7lX1OZE/HJ3HpxbxjheFpFRXoFriWgjRgsqHTrFm5K0
93iS2mfyCfPFzNAcJ+qnn9+/hUR9Afs5zGIQrl5+xshNHLPPehZnuMtp1NLxqMT2Hp/r1ociNvKN
5B5SJri00jOWqFp9A+ymZyq6gr/SS4Jpr1yzEYBhX+f5a/Efk4brpRWaHNHS1FgZGjN5CWcHjpFW
nn01BOVe1uNjU7bxDlWt/Olr73hrdHUOQrgN+27h9ZJ0i3jqqrF7rLvZZZS5FD9txKjuIHKWTHKB
7b3700m9AzJtGOcZB1zlBmmhUM+JQ8Vzw0j46kDUX4Zq8W9b2UgLcEZYtKXaLcdd/vmbyB+nlsZM
6eR6Wm5B4tMs4dEsGbIuY21PvGHDS7jHqOBCVmXL2H5paggaOB+iBtgFVJBfnbFeHpuqG3dSKknQ
v/5ipJVo+lFs42m4bunoXak2MAq7ntUYkzdZZZSftQASmoLJ/V+GNhbekqjxb2ixoUWaTGS5StFr
z/qipj5iQqBluHNf2t4AoKstdsNkH4Hw2EKF+RQVpnOa+378cPszaBuBwYFHhElQtIfJBVebo/Ko
Cewgdj1gM9WzyOC78xfNaGAOQ2Epz+8SpY9mRgrV+XOcLWI4uGoU/0qVMv2sp2bwAkGfzqw77B4N
KkC6UR0sURrFcR5D1Flv/9oNp5Gps6xGUe6nl3H5JWvI2ixF6x1PGQrAlBBQME2uZGe7Aeb0/2Vq
3XZURzdkGnxyPKeNp49cE+29rk/jUz0twc432FnVuokxD2MQ2GXH5GPqtF+gzlbvbHonH+qoH//L
quAwh5QCvAK8nZcb2JfwPLl0hz34VJv+ZFRJ1B9T5Gs/B05unW9v4ca5c0hapRI14ARrXfVRqPgM
E/wQXmd2y1GJHMDdo72XtG1bscnC5Z1NYf1ySRnm56TBJ6jcM/FStOioQm1yvL2WrbyExfw/MyvX
Sx0Tcnw4ZjxjqOtv9VTT9g4U8UGr1D9JF2o/jMDsqQnEzNj0FtxkltWm74/MKIqoUmlUxuV1XjLa
GSJRaov7Nzl0sogoHIJ5NHeWurmhNrkCPSLmxNcMPsviplqcVni+Fms+/4+huCIP725v6LYV6q3o
g0JXpK/uN2dOZjiNC8ejSP4nmmrkCwsoqm4b2TxZPLRlB4SHmljd3D1FHN6buHtc9+I5Qh/g26g4
pt9WwV7Jbc/Uaj0l9AhwsHCI67TLHzWybL8TIxIWU5Wf3r8qcAry8uTpxNm69HjdGlC/hAbNG9Sw
vJthZHiY5iI+udDw/IcjTHdCCsWQqRrr1Kel6UZtkyNcqiqzUHHZnMk69J2otJFgoUID/Q7kUfSr
XhXn3uQCQdF2aTEkfCa4ah7qOY4fMtBqdwKGAmg2neZRKht8v72Lm0bJ8IE1wfgOUOdyF4deU4oh
tWwvGUbGKeiAnd1AjI9l1y0fKRt3tBqMeCfUb922iAGD2jN50GH30mjVuPbgzHh9laTWcz6Ohqc7
SnU2s95+siMje3/EcGmPk8pR3ed1J0/hm50dUnOp1I6z3JVNcerjDi68cqzf//2og4PBlXKPgHVW
DikMaL7VASuamg7nMVSdU8Gb4qRVdYGoT1d/rV1kcG9/v63agRQygtiMOgVCa6vDnZR51QzstEfC
AP9sreitVMguSs/qC+fvPiNGisooXsK2sjzIpumojZYmHos01O8V8padX7QRAgCTQZ0BKpPceR04
DbUX86wbtueWQXzKkTc9qmoA/hb2mf/wXSFuhpIF1B+KUPrldxWANJsUZhkP8sb40zCaUG6Gg7OT
0m7EaOp25Oa0OzRSaHmE3niPpZSj2hKAvM7GR3s1yU9x30bvv28glaHMREJHSXLdhA37pU2CBCsV
WnpeYvc/lmYo/NvesrUUS4XuGt48eOnW3ya1BxXNRuTy4jaBn2KGG6MxxbuhVvJj6ADHQKLIN/Rq
wxx3gQ01G4GLu01zdPXSOYxO1O98li0/A42CpLawodlba9EZmpI1FsxTXtvOzt2ohNpDAP3PJ8OF
i/f2tm2Z4g0IOEh27zjilx6wIEhljHNke42NqI8VWvFZ4RXiFZEqdr7QlinJLgOTFoAPHOHSVBpp
g71Moe2BWKhQ+uryu0pSgYXKuJvMyYC0elzTRpKk50Qs0rrV8dG0BNYbYB6e1gD4T2ED1ksF3q3o
f7YC05YS2l8L14ENvFCJGa3+z9jVP9+/szxlpKqIAD+5TvqDMYZon14g0asvvNJ0qOqlojg3tbun
LCpT06vVkh1TuiBE22J105kwJKa5OlteW+mwN5SmfqpCPTqitaRBva/Dlwzr87npouGTU7fhf4hV
3K+mS4+Q6+E1s34TRUK3g2Ax1ywvc+B/tEXRHQdi5U7wvW6tuAIXNeVFYAsVSdhL/ynhnJ7jAfFX
pXQFutBxUBxaugG/Fa2GY3nRGOVpA8ghyqT82o9i8OICkSaRLAi23f62V8GGn0LQBCoDeonmnfzz
Nyteak2f0qm3vM5R80dhxdmDNajfbxvRrw4M1TUUY6lT8nzntll91rGaFGMA1+4JiOvn81L3Wg1t
cw78Uh36yXMKbf4dIHsbP9QqUthUE8boeXaXCvVgI8qYxxGxNsGfXuaTP3SqO/gDNJh/ytFOzYM7
2dyqTVANj2qfwVs7zlo6/DU1uvrVbmnbnQdtRMmsMLUBFgpQKjthTgbLt26L2iYtAXnF0yvjhlhl
FeHsjpUDa7dvO3X51PJaOBYFZOx46wLh+0BaoSa68u/tbV3v6qtVikQu+BOAdmuYZGWGaa5D0udb
DUzZSZqhptmhLVY0bXu+bWpd4sMUUYjLiKr+67Vx6SZMXASmw10HFiR3vQFFwpdlEUyUhbryElVC
9dJQOD+6xUl3xhbWW0tVlJwJ7i/QxcSeNfrPRYTM1IsFyhdSlj/UZX+jSFSd8ias71LLCe+mpZ1+
3F7temNfbVJ5JkWUhu3V+YzsuWj0gc8pskY/LeGE3kpUMr5vT/NORiE9/63nUIGDdhRQI8GVAG+s
TJlOooQGcmd+wDXqZRpL60uV8w/iEa7Kwt3ZTvn3re1RysdVhWyrqnK735x3PS7nfBh62MMKo/XL
SV/uhzCpoQGLUybdohG+IEL9/cS9/UiLPRI7C14HHLlgWWSRQlWEhHWFs3aTDHrRrPahfrQROeCC
O+TqlMc7ge3ab7g9aEw4ZB+yg716vji9xktDZ6jFdeKwOFaFPvyarEGOHJQFrOBab5xycKT+e10H
s9Td5TQU1/Z6ykYEOq9HWjJ+OmT/ZI4DiUtVf0H8eG9GaWMfKRcxcEWJjOrY+kMalTMqtTaXPoLL
5n1eI3A+o7K5U/q4Pgk2Ku7AWWU3nKfL6uGyhKNqVUNT+tR6xu+jESj35N7FSS0UyERvb931ihgr
c+lqOrzgVdBtl665aPBcBjMTqpEC+7qwW+1AMSY73bZyfeDA7OmU1yUrNbIxq1CtlrMaU0SAuCLs
k5OrdeJIc80fEck5tkrQvNvdMSe7WXwqfH7t7lPSVGgdxYWvlAO8dZqKUGrKOOu7F8XDFaFc1+Bk
EaWvti5Z8sgs/d5Kv1v5gmBLKu5QBEsO475248aH4iMLDbFxgAQMdF1a6xCogQxVL/1mQgEN4YbZ
G131vbBa+cAyJNqVTBCHQMzuIlLBxW0OWq0xxl1l4sOIlvY3o1TrnZ27dnCsUBGQapIkJ+rKHbK5
mJusE4waLGrgMQFFmV4bhD/lRvt+/wZFCdSN8Et9ap1qJapZp1LTzR+qBl1Q8H/06fvlnSms3Da8
GwCLzoPYWqciCoVsM5syxjTGEcoFREsZOFD2Gm8bpwjmdu4tWUVxASldfhx3QtS7qNzCH9Pa+V80
t9q5n13rnLpDemzsOthJsLZc7nUujVuD+vwai5r1Wp7W+sL0ekLXyrGV6JhHyn84rDgC2A58mjLi
axr75nKc+mqEKjgr/BJs0RkJZnD7Vmm/3+VoCDEwwaAAd6G7cjmIRsNGQ1Daj0bEOHlk5OeFbQNw
2rk7pq5aAXgDD0ebsgvoR6oJq5haZV2cKwm3BBXa7uAkDiBl4zu92p9NlP3JkdSI+uKvcnYfq7jZ
aQtvfDN5dYDYxbgcyLz0kbEJspHiAnQQfTgfE21A180u9pa4cYD560Eng+5ksNDSL63ohMUWiS2s
lC2A4I4Am7TZp9hBHPt2kL1OnSj+m3K6lAQf2PXKkrvUlsIwROkDQ4+8oO4RBGiN3g+yNnmGSls/
luA77oB9hp/rTLQ7V/HWdtLTp9vBkCYj2vLP3zgnI712Vfdx6dulC9eCopsezdBux2M2DjYdCK5g
sLiQla/vKxKNXDUHppSizmxfkkUB5B0vAt7BMTXyQ5Gqw47F60QNumZKzIxLMinHM+pyXamWF8pA
HPazdq4feR/y+gtL8dRoiWTlYFoYnnAwDTvRePNo8Koh58ZteDyt3BMO9bZQgogQhiD4Iehj5SvE
3+mD0+ji11Si59MjRv7SxUXzoJMpfutB+ez8iI21m6DkuA5IFuk/yq/x5pvGIh+1HrFLX+tc5SGZ
kuxJqNS8W7NjfjTRhycQAe/FGBATwOjJ20Gl7Mf08qVRBt67ZqzIgBqQY3dzGsGBpITd+93VJMeX
w0kcFe6jSysx0doxcx3dpnoOPy1RBVEqlYXz7TMp75nL54xDGYXkAF+V33H1fIpsu+iLbMz9oEY+
rlwq/SPzqgWKGl0EIz0zl0mNnGVZ9+FONNiIOybPNgm9RlnEXGNFu7zXE6Opcz+v4H5XeSgdUmMu
vUVXx5032xXWT34xCs6IqNjMm5AMXe4l/xbw0FjlvmJZvxDN/WAq3VMXu6cka170brizxtwlo3Du
67k+pUpyro3wrqnK77d3eyMEUZYmZ6YQSUFwXf7WizosOi4tv+8bImBe5Ej7pcuO52zsLDPAvPbl
Swr48yrOpqZToGu6ZL4yWhDjjUTSYhy+K0o+73zDjWDHhvLqkDhniuCrfe3mTCnSAhDzVGgQOts9
PDsIksxIwOfFu1vifEU5SIezkmCQx6ySdCOYtL6r7NSPm0o9ZXXR/C2GcXm+/Y02Qop8RDG4wqXr
Ugi/9JXcDsfY0NLUN910+iea9PY8L0NzKKfEfcjqQXtIUOTYmwV9vX1WB1Hm6A7QCY4iCcelWdT9
kiJibsMHklqOB6VPMx+1dBiOMwv2oCREaSaf9U+LhvoIMwm0nJUG2qZW0Ks1newYVovhm0Ft72Qh
V703tp3bjJ6vfHnLVsflL5uVjEs7Ir8qDZiyEwXdiTRCfhbozgdHJM9BEMPPpYYf7Sj/kBTjc147
EA2Z0+/bH2bj8ID5oE5IgknivMZcJU0hBqQ2Ug5xpz30rQuz29wPOwFx0wrAW1p7+ADX6eVqKTVO
vVkoiS/qEUp2w2oegs78dXspGyeUgUb5qUFDS7KYSyNtkTmVmK3ED0DbnaYI8ju3ZUaqd/sdSxsn
lJYOjkyXksOzBl0bE/DbJZkT35qW9BjGhLgWMQlYIZVm+b6E6d578Ko2j7swLqUBwZCIQla5XtuY
ZkPM1JuzxOGDaSB9iaCOEv81dqHpV1IGCJY1KPwzuAOneY4epQAOGttxvuO5W58S1hw5T4x4FsWy
y18ik6UJwefE19QBlcwyV44K4ModyP7Wt6Qy74B+pfEOVufSimNHYRaVasLkbRl6iOzWJxdEzWkW
hboTmq4X9FrApXLgvpYgVwFQnSMx2kEOm3k+KvcimH62aDLd7/imfD5dRiKs2EzZczHT3F4vqKgD
w+2LKPerAoaP4zhXcf1JkMvBPwe3TnssxrILzuizOEhHDlWLohLVwY8SUQ9GNhiXn5R/M/SqQY7r
1IRoiJ0iMTWf1DZtJ4JHWf00Szv8jaRlyRSukgcI6FltP59c0lUYXYHb/546I/4y5s10P5c5dHmq
3nxMk7ExDopmtAJF26bI/dGel5D5qGwo7xQi4De1a0cEAtAqOmIYhsRAM/6pDQAnMBIY+bmyavVH
HIzZv8os1PlkdyO6Q2gAqT+jWpm1c5f1wZ1QzAXVyKrMl8OQ2qA3dQElpygaFGtv7/dGHs1+8/Qi
FEgo7rrQOqt1knS6wYR4Ui3fh8a1/q7RtDw6mtJ8qvJIe0K7yvGAKCIfUajQzzrpexuyZLL8BuqG
QPdIptdvCJ6gmY6yMleOhRLtpEs1tcpsD52w954rW04sHYuGFgZfRVHepuz9mPZq68J6oNdWdC7n
ID3xBn//Yw9pE7JLuKfkENgrweObh4FbGWZRuw1ccGlg3Jn5ODxnjNbtnP2ttZBPMlYrGZlo0l+e
fRGmbCnaXH5WlV8QtQ/9IMiVnez1OsBAHPPGyOp9F+lzHKUzRtI4oc2ZOIhboCR2pHe+N+S0aYqH
JB0jqrtX84dFuPSl3QyZP4QqZKlWHXgBgNVDP83dzqquLyZWBVrntaZLk2IVNhfQOrNqZXygpioe
2qpDPC0qc/WY9Q1qwlkx7Q29XCd2WOROp6Ajn1Tr9DFBfM5tEiyadWs82VT9j+Y8wp/olPpRkrOg
aGy8v1aFUeqvcu4JuMs6rUvThFqmG2W+NcTjw1AaMf3YuOISnvcaNhvOyIAJDs97jg7xujDvTOOw
FIWb+nOcj09Zrls/0tpW3l+FpQste1C0TSlcGqtLyG5z8IGNgRlTH5/1tkTisQjznVto42Nxosgi
eFswOrmGI7V5Tv7PKImflFl4jKpau69jVYOA01K1p3GIkShubGcHsrdp1eQy59EEsH+d+zMV2Vtz
Pad+yHSaVwsDYutuSp6tIFW9MhTJN2txTf/2BbD13VgjDSAByREjhpdBBOVHXRamUr+rtOEudju4
He34vQRlRHiERGn/km/KSY9VFGErhdaWXeqPSx1+mKogyw+lOZQ7EVEe21XycGFGLvZN3J27yBIT
5Hu+2TnJvUWeCylrl/+CVwZy4bi1/CxxGXSY88h5MLpAvLsg5BrcpPDkkPiB+ZH1jjf220Kfg6gO
EkRuRfeMGqJ6nEQIbezQ66ehFc29kufht9tfcOOJRBeR2ikVIdjESOgvrcbtnCdVXcNlYQ4xXPJu
6j7HVWN7UdAaf0bHaX4NjWo/klahMqgm012kKLpvMeX4pOZpsONRG2GcJiDgGMsRZONr5H9O7NQn
pUr8yNFgSFYSKKJnTT3VkRHtnNMN55UScWCucV4guqtokDvBrGcTjzKyCmh6ozpFBL7fy5G2FmTL
+pQgIZUAwsv9FbHaqAGTl36QRkx0L0vlFWriPBnmuNcJ3FyQbNiS//J4WT/N7FINtNrEVFS7/4SW
UzyocbQ38LURZwyAEQwUcweC1Vodxn6KpJqunviGE8TAxuvpXBVz+EFEM3KHoWXdA/nce5ltrYwq
MRkXZXg60atkJUFMvHfZNsgFkArTHH38PA1l/fX2Wdi412kHcsm+Fknd9aMLarNA6DkPTttEvzBF
pfalSAL4TfrC7Y5dYJg7EWdrWS6TrHTTmJsGTXjpG8lcV90QNhROtNLxTUW0njKre8yEW1k6L0nI
zdg60Ljr6kOmqCgdpwPcudkwPqjRON2PuRZ/MKo+fQlDRrZJZLJ7EOXxj7aFqz6M8qU83t7cjXPA
1sKxBkMWZZA10VqbtKCdl5A44ywCleIkPtQqxBVNMOyNU2xsK4fNpGHDogWuermt/diPk5PPsV+U
avHDjQXe2brF6faCtqyQjdE84zzABrS6+xJ9BMM9p5DFKNo/NWrGZ6OGqeC2ka1dA+ohx5K4GChV
Xi6FyjJ1jiJCRyMNlSNlveFYaBbaHrrR7axn0xT5nmVLFP7VPE2+jIXVVHbka5HyNzLXwSke9RdF
SYL/4AmUtHmns2my0nK5Jm6/aphtiGlK2wqP5dyiiDPF0UEL3j0XQubA6M5r6Y1++BUfi4BxBWIF
HQ4cUVP/a4CwCiV0zrc/0kbiAPkU5VabvruEr14uKGnMIdeB/Pn0AaGNYHoiQCuuSq32zDedzuNs
2SgRAYBZDmPGkAePccXcmSG6Cl68fah8yM6OnIldM/JJCGkXtpwvSDTLj0hXtscB8O6BTBHpv7wI
dir1V+4v7QG2l6VVOYO1CslupzVQXhWJP9h27rnq2B8c0YU7/r9hhX4ApuiTUUJ3V/4vLFh1eXDH
vuaOv2qlRwhHa4KdxOt1wu8i8yNNpebHu4A6I+ijVealTg0l5LiOfYVaAtI5cQsmRIHuLota47MT
u+mzNSbBSReN4tuJhgJk3ujobejQDIZtm+ZHVxvQZWnD9pDVsL42xjidJ8CEXmYqqGTE6GFFdb+g
vmfU84syx9ZOInd1fOUaXFmGIYuDAHm1UznMko3esVMi6tr2VNeFIEt2rAylERLa022X1+WWXG4Z
o8ocKFriNk3j9VSLiEWahMoIM4uuw/EQzjVCHAEl0geV2knw0NoSdJs1E6MFwVT/bpY5fHbLsYS5
Zi5Rrgk054Gh7eJ3ZBlIJ836lB/a0Cyf4sIenqNUhOe+D+KnchlR7OLkHgbIA4+FsaCI0yWOXwwq
4jWjMO7rQPkBqnpvnv7a91gi1A6MUzJ6RZS/PNaxphYayAjInMrMfJ7TFoVSUcU75+h16mi9k/Bi
gwWxGchgZvLSjJUYoZYlfeQHeuwe+kX31Er/HNUdwHf3W9vrj8IOXmDiyw4iFx6v4ntXZGg5FahZ
FfPLVAxfgoHOxqiOaEyNjVdnPZJV0PWUxrRT+rjeE1mRkrMpJJgAD1cnhelvVxE0Gz1RDPNwKEqB
9iSTFsqOf11HM+zIBwAAEqY71ylLmEKZAYGB4+XBYvwV20nxs6Tsn9Orz/LPC1XcHYNbC5NjHTQ3
QYPxz+VXSFu0uHuuBi9wB+XeTXh3GVOUvTfhAzcn0Q5ytk52j1cuZboxU4k0OxhxaMZ70XcIhMK0
91/WAlaEBF1WA9Yz4ZZRdkuVs5akm6OnUK3HQ5Wn8c7z6TrgkGTBQSOfjWTc68HEyNGRqB+ZDOnq
ClXaOjoMTvlvAUBlZzkbviCzOQB6kJxRrlwdkM4IuzJqHcsrwnB+HOuMJ7iBzHsymOPXerb2zv22
Pe4aiT8EAb662WJhdnlNluXlTPf8M/YQbVo5JFAdxJvnsdTMnci94XpyEA9AKvc28OjVmVrSotPg
9bI8R+/0xyAykzM1o8m7HbE3PxepEDhRhtegDr90cIb3XejL5KoM0EMRmJS71pgnOIKsvYH6rQ3k
LiJwSqQbcKVLU8bsQD1oLIy4UP19WJba+DhM9DuWD2aTVDtueL17kj4QGiA66wTRNTKri82yNILY
8Bp9tg5R0/ChRsXYSfGud0+24WipUgzlsnu9Dt/UZsrEXCbM6J5Tuz8XK9WOJnVar2HkZKeOt7Ue
ABCC7JhHISj5y83r6iEjIui617hKBlDe7E95mAXvDkSsB/ArPWk+E9fbpZXZCNUxDA2dNnSC6Ffa
a1+VVuu/vNfngAHRngG1RjGUOdBLKy4UlFEZjLpXzdAfwkWDilBlqn+1uhnsmNrYNu5OOWQL/kDT
1rO9i4AMuXQm9Gyq+r4dhPnY5/YeEeCmET4OIH+NnGDta1MdqFAUY8TKiplqv+08xKOy12W6LsnJ
rAOPJvWQsIp1VbUYMjhe81zzFqdovjRRl0G0okIr+UkRJPYvWjC27SFVq5Q5taCo0Fhjtjq8L5d2
gWhqgfbzvFjmsBcYr5dPFvQKDwTQKecPLj+nGubdGDNb4YnQSv/NAF3S/1frnU7xdfSgbK5SyZbj
r7T9V0URN5/zNjMLlU2mv+Y4MzTzYfZhiOrqaOZZs3OyN80xzklnWnKZr5m0Gc1i0iUPVY8Ds9wX
ldC92IKbKRzy6DCp+R4v69UmsnMyASC34f4Er3+5iUMQi0YUwvTEYLkHIP3FWV3EHpvh1aqwAkyU
W5mnGdOGqyhSqQsEdL1jeu0c/xZDZx+bdhbQB3S/FMXMd96eW2uiSMFTwDJk2WUV8KcqTtq6URE5
rJBuhIW+Ooeuke1E+q01gTsj6QQ6TYFC/oo3MbhmUjGuFCE8N7JCf3LpAohhGe/bygY2KqI9Gs4r
8vnXwVuH6AUKhTfVuusW97RtevhSvaQO6CRWy9AF6Ie0WXNcagEcQIiqQrg90uF3b5dMNw91E47f
EOMwkxPUc2V1NAZd749ONHbaOSs1xeDiqMvu0I8doOxsrOa9JpcM3RfvCVoHPFzAsjMQQnN+dUr7
hEwq0WrhNWE2fS8AXZznQrFORsUoG7xJzocJ2MDOE/o6Zr1ahWWYCogcJl1dKP3kLKod8j4Jlyh7
LufBfXQh+3h0Mme4i2rkIw6pVSLtHFYK2umU/z0KgeWzKJPg52BY/d3tq2fDJSlsgEdjcFqSOa+O
WQjPwyASBvXdIhLPMyxCBzWb2/deo6xaahQAcZXp6ToiUi7rkJfpYMfoxPxBjJVFFcvW33+8gFhw
H2iSiZsq7qXjN4YeQ/6RCm9GhONoDjBg9wIPu71jW34DiwIgRY38EK7kSyt6oaa2MTqGh7BDGRxz
J5tOmsug1KGx5uaOJ5G4p6L37tavLH0zYMZQjM2Y1HrAfErtWcsM8jeFRuIBMAIDu53b7GzhxuIc
nR42EZ5oSOC9XNxYiF6te1VHGxBmb1fDzhmyNe0UjNznh5igeACZ0H27vacyzK7OIuwHeAioJDLq
NfGfNWcCvs2ZhEGbwkM/T9mXZJzss1bNDiWtAKVoJ1A/Bc7857Zh+bGuDctmCdMfkpXzcr21ZsNb
TuwhK+7bczfk/XMKN/393FvazklbCY7yNqcABDeAfMEQc2CvuLSVNn1c9f2MPGGsMmfdRFV2hIGt
ZdVTpSB7TsntVyQSlNztwjnTpEaNNLETcRRLibKllTYPXBn2Meko+rSJ0B4bSukPWRih/WJ30P0q
dM3cvowfa07JIZr1/NjHWtXuVKY3ggaNV1C6BA46+OuxMxeGLpXvo3mu2Vh3ypQmx4DGyc5B27QC
jYiOBTlMstqvNhcqVZRO8xSr+di0gf3SBYm243nyL1k5AFekDP9Y4C5YJQBlS0FzUnvNi5WFqBsP
P90qRxg0Gu7nlrf6bXfbXBI5oU1XkGrAGhxexEbUB22FsDhCKAe1M+z7dEGg6raVV5m49aIosXMj
Ewup568WVaAN1GRTpXpqYRbmkQnp5m+ExSgLUg1xfippHn0rIz2Jj5MBlxv1xGlsvWygUHkIk15l
NNLR2j+1MQXVoYH281/DbpcfY9AM6WFy0licGYlo4qPSCDM7NuCs0eJ2yQEOmegXBCgD1/ph5pXr
noQxw2vGfzF8WxoawsCVERjImiai+CcfA+e3S2fvX4038JdBOOPXqVNiAWzHEH8j3ZBOB6a8ze8i
bBkhYAym0w4qU3ugW3UHCFsmQnU65lDdfnbSQXWOSJrQHmG+s/wri8f077CpJ2RbRa4Px0EtF3SP
K2cq5NBM1h344bN5/j9OaduR0xaI8QZZgrp0CEj4oJZO8XPn01y5G9hZAixFJy5bpqsvY4DrZNUC
+AmxabLssz5l1WFSYlRW22mPxel6IoKXJLVSUPuSbRj5jUtbqtk3abvUixfxGKqPvPuWe57tBXdv
nqP+PTXJoMAWGCX9KetD6xviI9VPvRzzxz4ugv44ZyNVUpEW5a9374IkeaIBA9URjrryz2mqq6Rk
dAm8Zq0fXYYiTzQQtYNe1XsF+OsAz10thUDA2BDk14xZxL7Qbcxo8ZpAG8+w5QpPUZ0RzOCwt+HX
dyem5AOem0wCklcPsl7tlM4pzRnqzYB3p1YH1SdtEaicCxEqL5B3IcMTzgY8Vre38zqqUJmAOY5m
IbwTALYuP7TZmVkUiGn25tFdHtIy+OOao7qTGeA1177LpSVzVjmawcTxpZlqKbpm0tzWC8oxde9q
t5uVcy60JT0bwTz9I8wa/LBahkZ5sDrX+jbETqKyD6MF+rZuA+SpyynTToOZJ/oB4ltFHOLOqOOD
po1adJ7cytTPXP6TOEfmVH+Z3KWMjmMQT0gOz/Ay3CEdSM2qzt2p9sKsZR7dhIf4XGTBbNwtY/R/
2fuyHsltNNu/Yvi5Va19Aab7QVIsGRm5r5UvQlZlFiWRIimKi6RfPyfK7rarPB7fergXc4FpuAGn
IyNjkUh+3/nOImk1T4BbS2z4cERBZkBPqq4B8HUphwFBKMvKsr4akpA8j4vNvUrmts3rgsv8CBoa
ifcpGcEmzZQoSkldeO8bM5LSusFDFdL0xG5sqga6acjQ3aRgEQ+YuJBcV1+N3evG+OT0oZWj1cl+
9TTnDBpWR8GSIuy9CYfnbtHNHbj67MbmJH0bG+PdgZXmU5ieyeAuG4PgyUQmR6S4yplBnJNAjz1O
IkH8MDgdFzELQjCGk7m44kaJpixo1ifVsohs3k7tyGBmnHmrOA5wCsJcdRUQs9jOMwRTtxwN2Sjz
ortE/zUg194G+hrY9QTNx9r6D6PNWVdRGVkK24t1GMq1S4am7CJYbezGVLYDVFxh09eYBwa3sVNd
tHEsnOR+aJV5jJI2esUwVMOg48T67lRqL1PPa1mZE6yah6aT03nXruG6GePCtSdhmIh2WkjOq9yn
ad3n85CXcULiL4VqUkSRg+UFblnckggpYUtwZR222JJ2zn9EFkustqhBSLHBraJumPCsgKd+gPik
YA01cJG0LXSZLb23n0ZMIEuYOnoNdvl1+UgnOuJLyz2s09Z4C9K05IR+zBYSa7jrME4qmsh8zpsk
/uSZVMMcY8i6w4pnf7JkXHBlVI6iza10OgIhWaOtnGx0b23BDGowv9VY9cQVVRrOYYqgLdN+4ZGI
j2HiumvMDuHk4LG8u2YoR29zMjLUhUXGba3HHKi93wfys1odcoxMxhw+mjc1osJm52AtbiJ7EC1N
PlHQAjDcAviHTzYUa7whPVm+SEWTu9DZNIO1ehhgCqXTxdUuQ6VfITQVqCMicFpsUiI36x48m2mo
Gk38a5t60KmnGNnj7HCk2whI2s+GPJ/BfOk7+SUUSfMCt5/xI8+hMCwndEU3EwDvqAoLtJIg9Afq
YkqvMkuOYyebeydH7wsapolWozUTr2C8mr07CAc+9r0Jg50qWLxsQxsNwzlLY3zZruvVZ6iTEo6g
ujZvt6FpaVeq3PaXHAzbvsriJX+V42jfOyAsN/hyGsgFcA8hRR7ep++iaE1WQWTu8dIhPfMV3vPm
flmcL3cChsn4r1lhdR0NQSQqAydnBL5L2t8DPuxY5WO+FZQcwvpPUwGsY7MgpzKpzdLgBqEsaZ7x
tA68LuPSkhLXt1WXjNkGxL8UJXniZbfaW+Aal/Q0L6Ng0tcskjDoQrJmhrtyak/m7V2BSzDxrJVl
BDrqeeHCZjxrYEdut1hRxVVK4hwpYfOC2XgcCEXKKQ0xVOxgfpeVgMbcPUqhVZW4gq5H/RRE57lI
l9to6P3K9RGEuc5f4sO4FgHu2aDN3WEKnYSyFS2QrmCsSoYSH9AhLC5Lp3MvSbubJtUzrylnCQJV
rB/fNW0z3KTtOKW4hCJAlleqg30C0P9aFCmUPxkGJSivYF0zbqYYWQNeoTkIcKY7rjBBvR/jMFi3
aSaT8cARNzeCqeNBF6IcttKqs7Q9nuJbcG/ELp23AqsNCe+zFnxnTS85wCye8z2VyoI20g3gfM5i
emZA8aeqxVRxlzckxoYrOfzch8klx9woSLJZOAaXPlhOaeWG3lwE4wRPrwHBhztEWWIX5UjU6w7I
RCYaQSOtC3ZJarFnjlCK3Cvas89t6DmyS7p8Jltte97tGMyr0Aehro12XeIK1KiyxdbUk06+4AVm
wJYtyhPIT4vgDgkYFBNp5aESUKjEOJir3kIr+LGHT+uAvNCdMjbz9wh4DdsywVWkuDAdNDZzMcxJ
GZkmFyW0jfp5yDsfVgW9D3EMz+L1GRHVSDlbBx3e5CFlZ5HBwL/s3CjmMoqgwN/0GemmfYPN2K9D
YjIPjmoiuyNwAE/LAmfWhcKiyw5ZJj0fHuExY2XYc/bOOqNg1AWXoI+YeKtzAf/WBlyrQAHGlBnq
8GWVy3VTrJ5FHAwfsIerJpnLrO8hne69mI/VBE/qMzY3SSnQDezMmPnVSvQRsqPp2uLq4yxCLdeX
IQK/pm0ipcVXAMcH5H6RU0YlhsLmOu5m0pdge5GPU+INpkqUBQEeI6n+4JtEvglAbGjgEpP0ZR/7
qLBRB3uyZj1HFdwsyxiURKaiq5cl845mgL0nQJWk/RjFOr1Yl9F1O2yU0VxLL8R51ga9V2ZFj5BE
M8Qj9suxn68T008fB9EwUUUi6xbspQmFWMoFsqlX8DRoKZxLbI0Fw4oNGax+XTF+2MFSeskPru3o
flQ4Ouo+Q5H6ShOarpuOOhKctdxrXzLfxrKWzgamwmCq24u0Nxs9d2I7dRLaqziiY1DxRQ5HfJc9
+rBOTKLqVo/IKoRX3eXKIDf9FC8zAFZDdXovVRK9t0UKhWs6MedvmM7hCc/xYU3ZBziuSz9X2B60
SKcrqtT4rkccdDuYCYKxFU3NguYO2+70TpzJcSr5wGV54y9PQTQP73YNQlQHo1rie2o991mrt5Zt
g35Y3xDEnH+c2cpR0Umgv3Ojwc4IQSPIS89m6VjjuiUYfyIY8mY0uf6sDbNPAp7WrByh2X3s5sy+
oT9BeSfTQLpyCSeUdzFcAtndqTy5ac3itTvLWlhAFki/siUY/dBjqEQbV8EEY26rdV6hsfGLzt4r
FWZPMk/0M827yVxC4s8/Q/lL0yqfgkyVQ+Opy2yeui+J5uFzGMVSVSRumi/Y2HA0T2EM2AUpqgMp
8Xf4rYl58ED9Ibuz4+KDCDN4cGTH5J+N9dyhBKuxGllxhioqnTdUBPNZuuJ2Aov2dPdQyATgNtJC
MZoTnd0gPYuycm5lC/UkTLJufMEiUjtP84+yock7hR4PRXRviwcvCdsIKv5keJ+awrviauEXvQvm
TWcDumx4oIZTeEFnXodBjJ+XUUOSNTSNXO8dFGm4Jbq5vROuQNGeERpkCCyEULC0DQwF8RnoAkEw
F/QBXxi1BwtnlMdWeB2DoEF48nIdVeDV1gdAWWfY72UJ3AoHUk+7JNvJIABuCV8FktSM6LBDozIN
/ZXv0kU8TB02jWpSUbzWdPZBdcROoG9gJK5kxYts0eWAW/WSK+XfQJKeIlnCd9jeUHnxpZRAQocy
aJGRWuamL5aSFjD+KzGES8g+LBDrhri3WXUlBrrSbKjOySMCY4s3gRkTWHPZ3K6lBvftjo4pUnB0
6nsvAxJIVlTSrL11IU7RsuuARM0qbtYybMGSKWdBhCi9BpcTy5ETfkh0MLfIibDR5QCD3HA3pab7
Mmtu0FmHtKmLfh4ySLzmU+/RR4GukBIhTaXgqekdHPKnOpgy5O19nzEbY/9bvPkRCb6L3Rf5qpfN
gC4QcYh+OmIgjYxRHDNF6CVAMFMjt2mzdnw/gs9/DJXWS02jHnDxygq6bbpQTDCSi5Ivp5RllKKO
58mZMGJ+A9Eyk4chjogqJy9rAM2EZKgoZAbPUSSwkqjOcJAIZebpKkRm77AnyrCiUi7paB3M6/zI
I21eG1AQSUWNbacqdFq+dkWnSAWGYvaZ9ytiTw3na1rmDNev6hBjnZSxp9WT9jEcA1VqyF+ZMLDb
g5YUeNMwJOQI2/XR2/g6DfpNNMkWwW44maNyBi2c1CztfVJ7K7H4etbu5M9H6DrsbDhAsRBmtu+Q
SwIrj12aMdhRuNQAdSW9iNwlfCO4u7ZTlj54GaxjqsBp7Nq+32V7qyMzlX6TA7WCdywM66APWcAX
BQ5WJcSO/n6cWBR+ZAgLMZfeNMm8gk0Rv2gXMoqzgi7t5YA6IS0N5TEv0Yfqj7Dd0dcqQAR5Oa8i
6avCQzFaYWVDrrYmoWkqjjZDoGDBILnMx6VH1d4zegfHJRaVxvICoZiTmVyZwmiZYwZRTG6ncbnz
XVcg6aLKSWvb85BHxXKOyghJCpkM8jM2Sh9sNA5P1Yr1mbpjATVfOMWOWDu6jLcOE6KbwVDU/D1B
e3jeNxPD3gFVASK6pNDt0ZOemst8UdIiH3KgcMXuZqy4uXVClXDfiV8hBZ/amqaJvJ5nZIzsPZQB
O0oxQdwI6zcvC8U3XSuUdrTK9ejfSDOiaIycL/qNNdZTp68mMzfAn0VRa2r0VOZrMUZlzyN8cToK
iUQ96QuDGmbGjQSMB2NwkN+S4Jx22HgOrVVaoAIh8inzfN2dUQh3PuY+XAbqdSVqrYeCI5CbuQU+
h6ig9E4boJ8wDm4QrqmXbH4f4FVwmGyC5tWuyMwqoQ2D+Y4vx6HBdpUPtoS0nVxM0Gxe561Mb0Iv
x5YdjGTwN0s+NmFpU1TPgFF7mgEo6doCr2WorIo2L4AIrM7/nFsFe7VQzvpt7DF32kMh1mzFvBZN
nfKJfzZTpPz6b1FrhUR8mNvSU0MsaIjicfRmP6n+JlO07OOAQTzg+Qwlu3bRfSaBPJEEpmoVnGQR
rwU7haItAUKTGNctYnd4z8Vf+Vf+EXSDYSc4obD+h6sWRDDfIkUp8qRtHjIAUgRDXOwcOAtSkU8g
iSV/5W31R/ALs0VojQHtQaL0h6GfAdPEBb1ctp2wOJtNXFy1rmVvPwqxAe/CKD0Huxpg6vdzsaCz
i4gWPm+VjS/gp5mivpiAGP8wkpdlINTB7ziFKh8Q6bdfXL8Yz8rAd1sfmlIwgCF94v7yV1b7f5x5
ILAYwYrQ0GFeiiX07avgFJlaAjN4JEKZ/mLo2+FaDQU7BE0SbUeRR39h0vBfDL1PjH8QYk8GCjBZ
+w4ZXbsxWpOEuK2LkfSXYGcalMV5Hc2PHgxQypyPcTXCyLlMVrQjQ3/Tp+gL1I+mICYQD0Un/V50
ml6B4vftB1faokYhoYYBUe/2TiK3icPp4IcvIl4FjjngKuMTB9+bK9AQwhoSOb2FUBO6apVNKHiQ
IPPf35F/WGNwzMTQClx8/8Ri+J68CqSPdYJYeI03zl70DDEywJeTHRoEVv33L/WHJYZkazBKMRs6
2XMCt//2a9OzlmS1bNiOOpsq1fLuepo79xdL7AT6fzu0gqIGZCk44QFjhknCt6+CNx8PE64LLg7D
XMeieE37z3NjgSB6H6E4A7/7r0jlf/gS4e3l5ye1HFRDgIS/W2/MIO9R+wkuFe9pFQy9V2fgw1Xw
6f9haR60BrgvUFxhCaBE++5LDNcpWZtEL9sYaTVlh+Zrt8Ki+y/uij9cqq+vAqkHBBoYaH+f0cT6
gTsTj5hBSG/doCNYyzUQP+zrdXoV/P8Uro6993seExkylwWaLxilzGmZAJfbdhoZj+vk/er9/Pdv
Es2nf/4Hfv4s5KKQzqu/+/GfV/ZdaaPef7p4ldNPW8PfXnUn+H+c/si/n/Ttn/jnRfcZKX3ii/7+
t755El7p13dSv+rXb37YIKdXLzfmXS2371AF6a8vQN7F6Tf/Tx/86f3rX7lf5Ps/fv4M/aM+/TWC
N//zrw+dvf3j5/BE2//77//+rw9evg543tP7pH8qXzn9w3PeXyf9j5+j5EOSQVsHEhN8gE5UyJ9/
cngOHok/YB8CR/DEbwdv+uTAwAV6dTwUfkgS6FIxrYJaHKcBHpqE+fpQ8AHrHdbPyBUDjQYk/5//
9d6uf1mwv1wgfBe//vwTN8O16Lie/vFz+jXp4beFDYfQr6MpNJCIBEI8YH5ahL/jo0ELEckW2E0V
FPRgm/hRg8Z0Lbs5ro2kZJ+Oq8N8JQvKRLD1PF/n65ApseWI66xm4FGqzC1BY+enR+MrZBh6cKUp
aLReCyjR93MH/7oynsN4l8RzHWl/Obe+8bfdkOpyYmNTTtgVN+E0BrWkFDA6b1hVpF5WQo0MbyIG
8DccRbKNWu1dujV79EyRbzz064D50v5Ls4jgCpME/kThH3MtkOl3E66pujau8w8ZrOWOicWspRTo
0yK0AKp9CoZ2eslk3drLZd30ajfl5qKZBYgc+tAX9n2M8ARA07fEh/SpC9a3KDQesHscjUjpAGtP
vYTdM5gCd2mbHdtEnYVs2CXLdBa3ZxSNVniReECiBH9t0vGFr+MnpfhBhGbDsuLcNfJ4Ggh1Tl5n
JL0OCL8+DdDLJFr3rgnu5wVNUyp3abNx2TXP+zvoW+94hlY65Nkl+r8N6YJyhGPOpMg5ZfO1y5/7
LqujrqkUnFfyuTim03y0bqwd/1rleS+jTlGUh8ONnsjdaQ5QZkn/oufxFoKBpzRfjy3NzhfbfKRi
fXITO2sCvVvE9JDYcANYcgvo9mYhaovzs62gZkDAgfg4DRvw8XCTeM2VtQLaTg/Ozf7HiB3J+A5c
vBZjf6SjuA1PlQSEHedwAd3OAwQ+OUFkRJDgnXT5RRsMoDakUcn6MvWKS6kU2rj8KhzxirmoVwyK
9gTWBitmaolFOG1/hWRCZOpcGZJsRtW8DpS/cdiVe/rGC/urvqUwkDunGPkRYOHhteFT7antun60
/Cxv58c2WE9Ni6rt4t0NfvgqRbin0VUcLF21xmqHTKEdbJSQvJDpZ495W+Wt24mIBzDAMRyLY3aL
MWI5m3kHU8Ud7BX6trvuPHLmFfFOhT2y+MLLSCeX2uaXUFmikHtcp6eGm7NYqZc1azCOS/axpOhv
0ovFrodsiF/Qml+3Dd3NPrtavCDEGAivNKaqHvVUEZBTPfoyAS9EcMQ+wXgVwZEVLL1QvaUnJctu
DMMLSBzIJYy4DsC+X5LwFXfQ+aqmbWD9jzT82Oe3AdBVNu550wAgt+5L57Ebn7o7bqMakTo7mJSV
/hydZfyZeyNmcGlyjsTeTS71MXLFARjpQ2eSetKymrOLKUqqHMG3mD8Wxj4FfbaN3QUKV5Ocg1Qs
MdFZdsUyHzErOlfpY+4BHCZsG9FpEwPGyni0Czu9mSbyUjCUGwlvACu5u+y0+NCX3cOmYzS38fiO
QOg66rcKlnw86beztgg2RTBHfpaqcZv70zES/TaVxYVICzhf7ZXgGLcAKelajLd4qUQGwylaptFw
lXjqmWXJfgmbh4x7m0nKI9g4K0ZbxY2VmJWkN5gp4msId6IgZ6EjmN7u+KDATbX7KZk2SfuyxMn1
dBIvkont3Ow/NqO9hD/NE0Rin4MckKjs3GblSpRWb+bxIgHajc9MdnoCaprJfUwOLd3G1nucdFya
MCTg/UCCqOLiATqFa1gSw1PCsNKb4FKiOnTfacC2c/BpyZfdnK41KbLtqnYjbl/lpxuMNR7hD0iw
KzRf2gZed/7aVFrQc8Rsn5moz2BY25xjwvsmwQLEht4MVW6SPYr1g1rtNm0d4I3c1SwP7AbMptMI
mhVP8LlE5+/Ll6JpFYZsvbxQmmGYkPnnqLKuIm89wjy1KGPn9eeLZ/Mr02C1onppd3HXv7XGXjUB
O6YF5Jc5HPjOm6G9wWgLY4gADLo0gzgSO4lMMYzTQfiR8vUOjIpXI+zlxFh7PrbK22jN/X1CA3vU
qLKrdImHyxgnz22CovXaLRGCX/3npod39GnYn4W1w9iNdA+weuiQVEMY7t0x2OUdRG3FhSu6V8ZU
UVI5rIcwcLQkmMxky40eJrmDG/WDN6wbZLjuGB30ObzxEVl51XN6pjHqBj5LYMaJEUsdNu68YH6x
L2YfSWWj2Iyke8Kez8CKugsxiwAdfMd8cR72+fPY2gcB23gIgLIH1Y1N7XCxaEaX2ozmOPDrbkgw
9OkaWP4nAQzehvlgQ/HmrP28mui+Vfac9w6DFEL3OfevYm/CmD3wn4E/NK9SZaZqPQTIdlgd8wFD
bCxzEMxaDoArXKvWSOB1he1LzbFAnFFPCsZMlQ8XuNIF6cb3+yc/nfWZB+oGIijmi359zcL22S34
LUCusIEYwA7IB7rWvPfefBpuBluAm7ruCj66mpIIyIPGWCxI2CWXCwoPMDhSllTWrs++ib54C5DG
FVyWUgOdxoFIMDOHsLE0MyJA/ehIWXMfrM0Ldc1NIdtLQG7PLnavrgivQfTcYlT01s5nY3gLJ0+/
bgvvqHEo3bsx5rve9706Av8YUx4MN0IMmXdOAN8C1jIcvd7DeJAaAY9EF2H7ZncRIxjRAfutLJsu
FbrUXTwl47Y5fWMMenjM0xnwIBaYC93mWNOLfkTPHNU2Zs0RHXxUgnRIjtCRXQCjBtkjJ/I5aZB2
48UYjANfzRAghLthNiqtmUxyIOSdPmS6feOpOzFI1iN0802Vrhj0YBRkzzim7sd2SunlkC7+rosD
vc0Vgv/8SecAJGVJjNqHg8KEDURdDMBQLcGlvUzzuUKW+AScFY7VEbj8vnmW88exi48EjUk1FBDq
ZsgBAxqPfMggwT6V33u6uIJm4GzGNhL5bq8mDUdWzFfgBn9J6KcC8+USyIXZhMlyidznu3HJkWPk
ISvcp94N5Q3ZRHK49yk/LEFf5y2iKuxo2y1iA+/GuT2uvA+wsWnMNXslD2li8nOue7VW2ouySwlu
zIXOZ3adq9PuOVIwl3pdxFsRLPxm6FZ8a9FB+slNTpb8zLXyGX0P2UbdfgLB/XbNo+IBpvnLWkaF
xMTAn52pSUyazcxwxd2oEaoxsAnWM9ETl1m2sZP35W+DgJ25Z6O56qLsDgzGs8UfALJ6GlIJz5yN
0CUgPAijILlchCr81E1DHdrwDR7DT7FsoCX5NWHvhxqvP22ivmm8ruQ7v9Pq/V2jP/v/oN0qMhg0
n/qdP2+5akHfxE9//+n+lb5PbTe8/r71+vfzf2m/oNv8AAgBCgrAPeD/ndz1f2m/vj5ysr/D3Ajs
A/gm/NZ+ZR9OKBQAHHRhMCE4UXT/1X7hoQhvEc0XZO44ttMfab++w96A8yHF6MSth4NzCOzre+wN
XP9VeAkTN2T40scPs69K0EJBMUdvxfgGRJJKtBIMH1W2IEzx5i9N5E9w4u/6vz+8g+849m2jKeoJ
vIMRwAdbZ9BcSC3yvnYXy1mioF0bbzrzgmatwnynLLxfgKX/C3fyvRjwz/e38Dc3+58uif+BuAL4
7NBTnLxA/vxOP381neq+gRZ+e9ovN3iWfwC4AMp6+FW7lp6keL/c4HgExFpocAExYJL6Ven4G76A
iIcIImoQzqA3PiFR/7rBT+sFEBhEhMADQJnNf+gG/4q9/3Z/eWEQ42zzs++9D5qsh3fGtDQ7whxY
Ziu4C95kq9ayTwiW2pEw3SGErQTRrAKN76wLeGnS4SDo3ehFKHiDG0cWr+xB59w0fvNKQnGy4g67
mucwdQSuxXcrm0BHGcJzpMWEoA2FmD7yZ5qG26K40XYqVZsfs0Dt6Ojdr7F5COgalyO7XjUGmKjF
2yqjV87jywZTiSqPlyrKb8OkfZtTEM8SVEswRn2gPf88DtEZKXBszW0vjvhaL9NgOuJwQvZXrsa6
H3qClwPvNcrOe+PNmEWFft2TFExMrKqgWPKqZWxTaEyG4bDy7il5WzC3a3Bc5xJmY0J2587pJ9A6
r5ol3Y/tW1aAxc/9EHVXdrdisK3756b9YqYB9nr5s2sTiAZmFJTB1RglchMb+5o0Oqh88aDi8C2B
DqTCkOEm8NfNonkJtWt/T4c8vFAJ9Q9zslyhlUerQ8CUAc02xuhQv2Cg4p8hvjjYLCGEgDK5XLPI
HZDtIZ+zZZmreejtTg/oXDG8rWw4Y5Ktlco2GUgumCYl4E41BEnBYCWFGxh/trswG+MAjM8pv15d
MF6adMQvBtP9QN10iPt4241uPDerEO8LSKgPgxd2D6lY+30g/COD5VAt4NaxsarZfl1T/8+2oP+5
mwsQ8z/fXK5fPdZ5n9vuFaNv8/sz9Nc9Bs/+dY8pPqQh8MtTVBLMRWD+8e89pviAbQw2sughUD19
c4hGHwA+w0gf8zh4vmI28dseA3gT9it4CNOmryDmD+0xX2UC3+8xOMi+l7YWIbwsJKzi9wJhJ8gf
LOArhvFrtYSreikImKJziHlqglDbvS+6YBdGfbtpls4/h2liKEGuCFE0Qg74miEi7qD8mTwmsUgO
CG947t30MptxupQu884TPtynymI55ajgQfzB322HBZxxKas192QVtD18iGlxaFuW3bbR7AU1SLnJ
TgC+8hrjjgzprI8JpfGzGngsADd1prR48xcjZy8NMXmVgzJUTg2MBuLQi+skSu6C5BXIImrlAJba
bTc1dYOBHA/dVAeYbANY8cUFb9plL2QzV4FaxlIMHO9ywW/vkwlMrwSSkbu2BwWotAEhRwca6AtB
tXQAFQME1zEba+GD97HASfOomUARwCPW1RFtxHvUx2Lfp0jkEF6mzuXC+ec1xAxcgWd9j2Db7DHT
QVq60e/KkEIJ50Ffu0dqXHQzgk64ARl23TJGzaENeFYHGawbysLHv9IGZlNwfwmqFMlKd6nKATc3
egSHh4M7hbEyuXSEU9BQY3vWJA2vIyfN5ynygIj0AMjhWpz7Yxn6yh3AeRUHeBinm6SYTrgc2oda
z6y/sJLLiwUc+WvaKL5vusRnJaPa37YpNbsIuNAFCIbhHn0B7GZzZZ9MZyW80ZvsNgVN8grKB+/I
ibAPi2DsoESCXrodFWzJBna1SkEvoXuIqiaNxREpirxOYSebghkF1bUGYlk60bYXRmJP172NyiH1
dA3FiIC1FbyX43wNsM+Pqwdn935Bd6L8CboAXeVzhN2wUZupyJdHZ6P+EwEWjDRhe5MP0isHheMP
RJ78KlNNC/qSbnCs4HJBcwtGIPiAkAjQSxOjz8/a0O3/d//8pTjDCPrP98+7V07+i10Tz/n3rgmq
AKzFTtpVH/PLf09+TjVbArs5+EKFqMPAuf+t9Qg+IILEx/9SIBlAvbEJ/1aZYRoK+1W0MbBSxF78
Y7smarzfVf6/VGanzuc7ab0D/xrVfNfsgnB+trDCqC3R405Dg7WjpB3By12GDTA4fuhWzHKkD5xU
cF9XhnRqh09jKkkYOzIvcvWJ/1SDJ4BkrYi/dIMIShv762HM5fCqSGPPOq8ZtkGyAhhBsQptwJTu
59iQag2SOSr1FAsgLgnO+g4uxZnaMhLKS2wWlqGh12CoueUCe9xQLTMsCeVIoTXMVOo+LU77B8MB
5cWIJTzAb15UYGijFETVe5DISt1ANKdAZy9A+M1h4g8sQoBNlSZ+ULo5T28KGk/lnIn0cexgcTCI
BG4Hna/LBbqcmhuH8wJ6zUoWwwCp5jqjUk3AGrLyyesLfSfauIHYcVweu2JeIMZpl3eMZs22UBmp
lpw7cERYWoUTsscG2oebQpxEn0x+8fwAAbkWZRAwJLyd1GDIJjLkQsdsky8nfXwSiC2clLp7wpYc
Lik5shmCrDNVqMgti5N200b8wq0GWNk8BsPeEMf2XqjmqgDE9sa0HF5YTyBc4c2yg3XBepGEi8Vo
RM1H3k2gKmXC2+a5nQ5L0e15Gj7nMwVHcmqXKonNVEntS4hsYrZd4lgcQA4EPZ4qiuz4eYX+2833
LYyX83kBI1dQvitidZHSGUi8Im3FGuvtgaAdB3zfuyibsxJmrfdrPm9OboRnSwZOY2ASeL3legD3
G7Tj0YL8zkHj349DeDOkkYE6xqmj0ZzepEonFSoajo/Iipcp0hFKZxMdCDy1T6TWeG8bXz7azMk7
awdbA5TKzkcK/X7J4HiNInSEhsfNru6Rg/JozGR22eowfPDSYV8MIXv63w3y5Kzw53vjsXv/3Op3
Pun3/2TvvHrrRtot/VcGcz1sMIdbkntvBStYli3LN4ScGIo5FYu//jyUv/5a2tZI8BkMMAdngAYa
aLdMkSxWeN+1npU/66Yb28/9mh/ZVKKNIZ8BTgZ8LVLr/95VBn/ZaKAAYYF+AbqEcPvf86NN/QVh
FJPqZuIkRvOfkyt/xHTrIz2mpgN7h6DtP+iMPx5Q/9lUguzBkoqeDN0a1wEJcqTDmnSocDq9trCl
iBqDpR/O19G+akQhKMuP0z51SuuSvu9ESAf8aGtZab3WijQNfXJvyToZY/CV08XaDPZBrDOq//Qr
7KPPfpX2EWJ6O8JkdBW4gqo4Vu5iFO9mAgO1XPR3AkcKqkTfPBWt1yKkbhFZl30hdy1qAc7NedIR
EFE1PzOnbGO7mcEYVWUS4SNc6U6QEL3p1U/bAsAMpWM3rFO/5kMv7SvVAYH052qICz271sj1pYeD
LFcYcsaLUuSHsa4zbDOAjXFTeDd2N9nxn38S/ycFnWdln8OPZhNjDMe1of93D2YUFF/5eB7aMXso
X9hb8GO/vh1f/2sDhblghv9Wgfxd9Qn+Ciy2EI80Z/71VFWiIzjxsNIxntlSs4X4Z2+ho1IhwR3w
Lh8VICnnT74dPpUX9hZUfY7FiwNh31i3Ow2LjgF7cmgfiQRnNdzGmjjfsF2y+5rp1lbGPZIQJ5wq
+a5b2lNnpm6QiKojCKS5N4z0nN7WvduknxWajIlQS/MLIb32oUB23Hsdx5jqZ1Ktt5qpPmervB2N
oo7mYI1XfcCFNrZulA75EA1Wdtkk6emilcjjC4b1GFxOcuD8QZBd2dYzfrpaxCCM9lJTDzQxYRo0
nEx6993aInk3Jg545c+gcMIUK2Eyqy8lpjpYTZt869Yc3CCyjASvHTRCl8WJ3f1N3c83qdF/pkPz
bRntezK7f6Dt5dw54Qo0zbtiXk8wvsXT6H8tEQkDYSgSHITeQZ+8q8KnI9nNLGzZB/z4qP7hLQ+Y
4mHWS3TU+QPtpts0lUasnP7HYMmbskmMCx5WjYQL6fd7c6knTDtCj5qquVABrfM8G6cwrfGhmpm7
V/SldSNjcqmMFfdE+r1FrhSyeSMsyjh0bU7Sk8b5eF01jpxaaIJksPg7Qhr7Dott5ACfQUA9voeB
RLPUvQw0YZy6wgJB7GUfRUCnOQ/uaYSSnWcaIZu7S/Aq/m5pRRCveOt2SqkR79R4kipBXUkfb711
lHt45fPILhNxReetwyGf8gWNzZijBREHHRJMrNAWXCEUd75DRkjDwvqGH8U/Yd+i7dLF0k6CJLHi
fCZ/odWvg6HH0WGOeRWWzL6+6moMd6U4axKzO7GFz3l+FO7PDAHSXKjgFw7uv3OJ6fUeTaSIAB+e
TmHb//9r8kL4RnmZ5slGnPrXGedfkjjzLwQgqNu2pGdYCVsU198la+cvpO5kiG4QM4cuz5ODEX+f
iween6IUjjTO/pPJ6xGy+GThRxHHdcFPgyyEBYISmbntiSKuCezZGJJ8jap5RR5VBhJPol6IZoow
308femee32uiN94FrZ18lRlu1LDBePl1KVya914/mCeod9qPhbHQix81f3xoHLf9DCUHpXE3Gd64
64oRt5o351m9r03q0vsnS8YLyj6e1JPT3abr83RCZrY+FQpDkHbP7wKol2z0XgPxaagKkUjvIhdB
MlUQhRyT/bbD3hWBk7n/88sSDAQZeGNeUOB7ftlgaR3qRoERqVSF0oY2Lijl6NUVxr6zdp4vZO++
pctnB/nbrT695nbQffLClgVSKh4zrqkvp0bSOiGZWUXYdeaX12/uUaD7fGhszRS4YibbTM7mRzJh
vc+9nFgXii3kNcycFk2OF5spmkNzPWu3owrs8ypTngrxSGHtwtmCV2ZS/W7JU/ecvZZzQooy+6xZ
mA60nYwEY1z0kzg1GtN40J0KhtdirdMUYkxtrltroDZEIUmUv3ZgbIxeln4aRyCixyFCkqdFfZDM
qm3hf/7cjKm2zbop1qjAplyS8UQXFZ6HPsX0u3Emcr6sDQjdk7fsvMrqc8753fo5WFsPyYR0yvNV
zsZFktSrROw1LYTppugZMntz8drALD74NbnqqOa0BIvvZOMHAloGx8h4vE9zu2VbmMhmRJtg35lK
nonfNgs27O1Rye2hBalctx7QSOCARcG0fHy+w/ao8+2hb9bHLqQDxLuQmux2ELkTI6aHm+qh1Vpl
Fs9ZZf9QBbwiig560JCK6Tesrgj2MLZOjRYb67r8tBesr1HGRQwaQrZkfR8D66doce2GhI3QqRlN
FAXhbCZ2F7XWnCzx4ki7eDdkPUSDtVrqEVd7j9Pe6goiLpCwstUY09U0dp5hZ7xcxRk0FqaRFh9Y
w846tF27wqjN+UwS1BIZ7ro4O5o+ZhtWXQX80PEa9FYmfrPNE3JDSJt9q4Q133dOq+vvMsPrhms9
DdgMjKRK3VQY3k6zhWbJ3lkHuX534ISs6DOL3A9bL1iWy4WdVho6mJW6HWd/ddP4zUrMl6sCBvcw
JunBLYXlQHAqehGp0cYW6Y+Op0UkJxszBliUoZNDGZts0VxsIFdKvEO+gIkb6tFECedKFeYDWlCa
arivIzzk8tZMFGHkek6GJj/FMHG9idx5qlTrjE3dGT64rpYu2NFTE6naEsiQ+dj60eSwC+OuMK2O
dXqeHmhdyk+t0UgbiBovukw7dEdDgZyHeqqOcY+UyiBe5rnrzyve2hKBrcAtl2StTOgI6vlWynfp
u4Fx+DxskzQOtKWL3G3qdrdJXD7O5/U2tTeDySzvbxN+sk39w7YIcFAdP/yvSuHgGrvejNZAC3Yt
9vXdkupoc90g09A+64vmx+5ACl2INSm4zTFcvxW7Zfw2CSLf5syMzJzDKp81e/unkyDeHVNmHo9y
Nb2r2qq++wV1nsofA6ai/B3KIlYm0/zZTvQPgnGIV/a3ttMHNOrmG7Wqkw7Bwevz5VZJfDZd8jtR
4mQl5UDCono0Xf7zYPLB447Nx5v3BSVq5/GZOI/Ppxw1EB7d9tjU9gAff4f/Czuv/2pKGQQoT17H
Znx4Zkw4PKwP/wPlT94+3YU9/tA/2zCMebAyaeBt+E+G1L+dCVthht0UpWtI1E+3YcZfFLIpQXNa
pOlHY++fM6TxF/slHFVUp6lebxkQf1B/sZ6XpzE+bBYwkto3Rxon2mMqKaUl10vadIoGpxz386R5
9eW8tY2aIk6oI55pgOq21O3gdDDrMJX8JwzAPRLfCWi0gYYrjQZhWhfDbIpzp8PIuzcknlAcTuuA
mHAproYt8B7PVNozPbLk4EBYq7iZFk27GnA4nyYlAMUIBqxTHOqhgPHSukZ6MppTCh0GQkpYqnVo
fm3e/v+g/Z8s968N2tP+4Xm5cPvffw1Xd+snm7pDsBOGma2f8vdwte2/trAYdp1Y0yhibDXBv08N
AeoY6gjEyJN/x4+zDf5XO8V0KBcG9NcwdP76sT8Zrtv0+mSqe/SN6VuXm6AKY4u8fj791muBLwG1
/a4SU5uczYOZn2cF2UIniz9bwRf4/q13YtbpqL8FmDua+R8vzcHIxi6EaC04Ro3X3Zrnwk501B95
EWt1oW6lPRMEPetZHT55G9e/buipX+j4NiGj2siWsCbRh6L8tH20T7ba1AwNouhdFWeykvthsL5T
l1/2a5m6d0Y3tpdZWsg3sgRevCZZa1DbTSpT9tGjdTSxLE3lqRh9Dkpaa+l+aGOW3mmt0C5F197Q
NLbfuOb2dz59ndt9olDA8m7bVNOOw3GdafT0wSYExG7TTNCQLqwroSzTDDWyHT9Ufdq8f/3JvnRF
jrwG+lPwyFSwnz9ZqYa1J8ZcxY7sxLlFJvW5620xOp0lPyGdmg5/fD1QX48qL4YriPrn1xvKYqDh
3EF2stLzDGICpL3ssnfT/BT/p4xev9oL7zCAd6mjmaSUjtDx+dX6IRjyfDEVevMOSeOirgytvMir
zVFVOyeWn314/YJ0CI5fIOFshHptTF+kbEfnUERKqV8qhPO56X4c5iI4A8ZRvfEMX7rIFqpEIxf3
Lb7O53dlaguq06FX8ZoYCCbIPVdTuDa+f/r6zfz+9IASM8Hx4AihsPWjm+lECzHYMlScyh4OAhLy
Ob8C2WoSd68FHnvOosk4jRXUTJ03jonH12Za3arJuOot9K6IYY/uscK0isdijWfMUdGctuNHI5v1
fTJAq0vzej1bax70G/PM8ZPdropBhLmZ5Z/XdzReVrEmHoLXNc6XOqliEtRctC++ka771x/tbxdi
JsPzy3bDYKzQOnp+eyP04ibznDUeQVGEMsvq92ald39EWMf+uc2XDqkTJM1tMt+jKczzNVlqTqaz
HzfUFyKpBx+GfGa8lZ3628vikE9fgAo+X/R2oed3M8N/hJuSrLEzueI7Vm6Ug45RXeluNZ3XrCSg
g9MxfeNlPa4wT2dL9NWWY1Jw2ioJOjLA55f1J6wMQwFi2jUPLfAFX+y8YTkQCn8yaJzii2CXtNNB
t94aJr/drw0bmrQ4zjyEUfGNPL+wPalB08Sg4s6zEDUJ6EtAXiEO+TW9/9RucjCNyhivXx80xysu
TUncunDs2VXQNT4+ayFUmiUNDj1O/F65O7u31gRCV6K6JSproEtvIBp+G6Rcz6Flg5gOLDFTzfPb
rJpe6tDi9DjtMcmWbtOcJMGb2fPHKxAADfDuSPLYDZHOTvv02druzQbfNEkHcQt1+XzJPXUNpGql
lg9sPlvy9Y0V77enyPVQCALSAEVC+NbRYIVO3chlBe9qZcGwW/sAuLyXybwHO8ty8cYg/e0ZcjW2
hjohXC70k+PS3WRvVlMSq2O8aeK0H30wktnyFqH/pXsi3YMHifM+IK72+TMkQiRztNX3Yo4uAJX0
pvlmF0NNniIViPgPR+F2RzAZt28Ow5x59L7GxaPYWroeUK+k3HXgMLESQu5a50W9MeBffHibE4KD
PFyL43S/1INBRPC6B5ewaM99NDPR6lV/lkPBLLnd0GZuZ+/FKucfbS7NwQnkBIYzhinZ3M51W5xV
aVG/gUp+aZg/vcrRK3Irq8OgyrCrXFM7p/imrpU1ZfG64WsFINyPr7+mx57ns9nx8bY4etKioLHq
H72nXrOTmfnLi3t3lB/btsg/SBpbcJCABBmF+6hyJJNLDPpZb2lTTHnLildzQp8inL2ezuKN/MPt
ir/9RuzDMLlsQ+c4JjBDUuCpipHjDXO11wyjf4duC+ujBP/X69N3Xfbmp9cfw/Y1/3ZNh5IbJy66
K1ux4enJYargJC+V4cWLZVpA4h38gKVWHUpv0j4Bpb5JUchejOXinbx+4Rc/SVw2bM6pb7FgPL9w
1ieAJKErUZCdrRMDrMwun2ace7nuvXFqOKp3/RrATy51NE/79QrUfuUeJ9Kp32WZcQMeQNBOdlpw
OtWJP+jrhy7XzH1jIVR9/T5f/EZpTiCLQVJIgNjz+2wQvNII4aUiEqE8H6zWQb2dF/3y0/z3VY5L
el2q8ALPnhev1ryc2xPd8jrwybRq7f6NM8OLN7RN2cwIFJysoxsqV6l17Jx4cWAoD7XnNV+8Znrr
oPDiuCTsiXWVpCF2as8fm0bx2EkLHtuCaeEssFYPCoZM7xYyNh6ISazPOM87B7+zzTfm75evvOWy
GghwGKDPr5zhz8WywpVLKQwVZh0GF1cHauFMTXa2dHYfu26+7iU8u29/Pla2ChvGIZSQuM+eX3rN
dZowYD1jMmswlqBFP8vNJX1j5ntprDy9ytGjBRMrdWtAFQU3vdhTXQMjZQz9HiDd9Ku//r9tZr00
Vp5e6mjpGKug8nwaITGxu8Np0RUE9Y3TW0X2l5YOGpvglqgPUGjf/vxJ9cOr9aFpTW4I9UAQG6aN
AztgR2bQxoV66xMl9/p7evEJPrng0dKhWz34o9z0Yhiq5bcamThKsTL/NMjJ+k98bZSvEAjR/mY3
cfSyOj+1pwXoXTz3vfXN62d12stlfOMg9NINUU2hgY++jpTQ7c+fPMFusLNug27Hwg6wUhCFcm4i
rd03vL3dnz8738T5CUyMDd9jffnJpfpMT7O2KXxEeH4b5pXWfPdoWJ1MSTa+sZN9afRRLt94X1vH
43hc0CNbew4FXjwSfRWBH2x3tHHFG4Ph5asgmNBp8FhsYp8/Oz/A74zul1YSLe49gsr2nWrkdPr6
Y3vrKkez0hYQnSiNN6T6glk+nbVdbjXVf+oqPplZnLo5Eh+Pg8QHSzkz9zXdCm9VLWZoiCJ/Ywi8
dC8BtD4H5B8j4TfW25ys9lpxL5yU7TAAmcPcbr1Vndl+16OdDUVXVl0MffDXjhsVg+lMUyFbA3hs
AdyEFI5pwWTk9HsH1v1bRMXfr7YVgbagx40RyIHl+ShYHVtMIqEXit9Zz/euZrkdu0ipa6d64wz1
G1ua3x8hFDGK9lv+KV6G4wONYeYo0fXMBJhDlCdbKYDKqf9W8N4LN4UfYtuOolbZCujPbwr2ElIW
yo5xM3alCjuvtfoQ+Tggig63p/jjcYEtFiglt4au1zgu1s9Vx5aCDnzc5LrznQKXsmnxLPAcX/+W
Hn/v50PDtdhVIHQyiUDln+f31ZLwqloky/E6KyG/JnXnkj1gADxVpyJQI04tf4AUfmcrXLQHfbYk
Pq/KxLtVmAlnCc4C/MkNRW8z3zcczjtkuUKnp5v4QRHxZ0Zd7RPUduYuGWZUHPNs9Nbh9fv4/fWg
58GizkaBhe+3szMJUKIZe4vzwsQ3u8eNPKfoNO0uJ9mjbm5ev9rxKutjGSZojiIEx00+36MRzhtb
Ofc4CUQfalfoLjRxPxHBW8YpPxdgTl+S4o03dXyHXBOiJ7pycpG56HEFaxqgwpW1HcTBsAb+eSsJ
VqOUZGlFLKa6equNcvxV0affOpoYI6nmUEM6mspJUF+6AHoJBZ3MoxBBEtN9787mG7Ps709yk39t
aiWeI+3ao8toBO8WQIGTWCu9rogxnXg/1JbukzpJ+8UhL/nPQtsZJLSN/e0f1nhqEsfeIirBklox
JJNmlP1JO9TFaSsHP3x9hGyfz9Gky3GOv942uB71Tgizz7+soZcDsLSs2UmzrMVDqbtad+JB6u1v
cmiOcp92+oKkSCXTZ3yZMs4mU1yVfeVfpZA8UGZlK+h5TwW1FqdNNn7oCpE8IJTRYCZpOFGYDZvP
q0jRHxm3+P7sE8PEgRPaRWJZjMoguYTDIr65biWv2eiS8zFSefmUrd1IYshafCBLcbjRzKAjcMPI
YLQhs2rbc+mIPia9dMxO1LTQqBOGoUhL6ckqGt28unXA4R9gEdunOhoqscuJD8IVHvSHMunUpWZ2
P1qTXDJg6qse4vgzvldFh9zOGIovhgqG83bwymupGSyrWtNnt9aUV3sP0HSc8JtgwUKOZTvqq1jw
aIaTrcYPJNE2WRjMqjbjpaihmc2dRiQtApuCMIYUZA0cMOmmBP1WoHXJkXW0sPRBVuWjvZ5A2fPP
u1GrENhaHmoybXP3k193WQ1goz1n6iMNkbcZqr7TLaiyOq6ueWo2W5EwEPWg5gYmU+nFzh5KH2JQ
MlyotLJAcItav/eSeflU2FREkEI5kXAGPZRtgdVKyzLrh23OZMjRt882bF8uIXu1OGxTczwpMva7
n8aWAAFEQc72pDZs3WVWSFz/iKDWKiIZKPP3iVsRJO7nmePdWVYpoVAFnf5JNraH2V46+OA0I6ji
1jeaByIrOl4evIyf6MHrcyRg6XSrGWWD5qZHAdvQ6WpoMUI3wvOGLw68kvxRrV5mXA8pPxhbYOGv
PEWG5hl/7UBxchU2BYPFNds9/SvaY4UcS+OisyZz3qmyb0+StLT7XYe1CzlRg8rSrBLDPU91PPln
Biz49qpj0nEOXuXk+vd5qvJ2Xwedd0eYnHbWm+Oa7yY/re7MpQD9pppYNdPw2VSmV0GXlx5uq6Zo
rV06rgQhL3MTfFuNUVyrdloRYpSZEaFeExdSM5MtRKQnA1MvwXX25DV6zGatK2OKnijMujpPUXPV
smoIKciVgvdfuNJBE1e4ndPM+9wzyNbphK3aU7tds4oAzqC8TBuU66FolkFGshvay3HgYhExS6DB
oCDnZVy45iiihnVXXRRtLqzqpuEYQ61lSROxfLSmxeA7km0zREXp+25UVQRC3bBATsXeNOXq7AgO
aYsbF4EcX7ZE9JnmAIHKubkKukKrLtNx0LDb8ThMIsScdJjidfRRmJLpJWCz1f3wqZN+50feEGjp
F+Jna+vEw7Ds7d0i1bSzxh+HKw1d3aYxHOQACy0ldYqWJ/lbUa7n9Exm8hvnOGi8hrANbyRYYEIn
l8A7HArSEqEZQaxijudTEx0IpxzR1d7mW51iqdcFME7lt9f+zJe0zwjxuE4DQtfjxCWLJ3YWxVHL
6sgyq5J+sCINj2kGnCuxjH2VASwj/k1CWm9Tldc7S58k+Ra6Zvq7bBDrJy3VHFIUYNVb4B2KFKdi
uWRXeVvUsKH7ukXBqZtXzpLIPCafVlNxYwy2G/bIixAnrrkV+1KKU89MPe3Mz430e9qz+sVI7FY/
XhUuPPYzaUkUDfAyAOx9sn6VhSDpsq39+X5eTeEd7MKgyUJwdfrgDqgz46pJddqtIOT0sCvygt/X
ENmd22sdus9OSm1Hi1/L98qyl4NEu5gBVUe1HI5L41Yh8Sgd4V9Wp87hkc2Q9FK6VNhCsLDsWn2w
XAwIVmUu8Gb9pYgJVC+8U08a0r1gbadGyxiojDO9MXyx16vceydUrgJ8idokd1PgLTK2IZ/eZWlH
JsBo5cu6gyxSuOFaz+qnjlgiO52Bfyz7GRLdu0DkLFmz00L8sCA2XptdC8LP6FcobvmYeT8nQwSg
7NhdnGQQF+9dd1z1M2vsV5peSxEUICSRXEZTUzOPNKTQ/mhlPq87u3La+7KqXW5KqoZAMZV63n7x
jPFuDUYCkf18Fe3JyNLxHsGruXnK8JVG/UryQegkXgAxsEv8dwl9m++aaDys7YaUdlh042CFaQe0
42Dg9h+icvLcbwyyMUUn2unGzljxk4atpYDArygP7LAZ7bI4ZHNvvc+aonD2WadVetRJ0i6apmAO
8nHcZfGEZwQAtF1nRVyni/QiYglAbdEgClSkmwNsPt8u2I8OjIYvIPjRYTZLUsoIjZg17rJ+0O7h
0lpfZEnSSTxXlfW5sCvh8EQHIQ4GDWbYjV5vkQtA2Gy4VtILQr0lpMNwCtCAedsnPzrNXgSsVNl4
YdCTphh1Lk6bvaDQYeLlz6cr3yhdnMmNRi2Dyt3Q7Gxll36UUJn1ozrDlRLDYBYfx3wt9bivLCFY
lWU37R1bLl/XhMn60jWz6WOyihwPscjkF9tbxTsxljr0T1LaGtB8afVDm5gb8eaOWfC+ceVaRH6u
1UD11FCVuKpGSfLRsGQ+SSwZ69usdbzAoAqkFatZeNqhUUlFRhexSzV415XgoomH7UStIKiQvUTa
6mGxlPqK3cdxvzlQCKzzzms8aIz1RoqpLTIfzjJdZXYkZOk3EZ9Ynkflok1+uArm2aicrQwMj5da
BU4Ao7nM5kRgH6bCELCFyNOA00TgqBNyGvR90zeVEXmB7KfPZsJMfzq3AuaOGgjOe0gmVRi71TYH
cdnUKw37EKBCq3aowGWNy7e0uvdr56xiggPUZMVXz8zz5vu4aG5C+RHfdHkgtWxeQfoIUZLbLr1x
0sS+nojpwujUpXZRv0cxTbzbfnY2R/yOXBrZcqrXDMKgXGGWTh/aPL9m2unt2rnYq1yNuKZ4XJc5
/56XmSk+e8i5Sx1ruyOZitiw2XxpICb2beUqtS/rvE9icnqGKczTamyvErMszkiMSt1tiicMLhns
8gfz9ZjuvK4ngabNMiC1S0UZKpyDriGiLJfZj6FIE4xt5tJ90Cu0THvbWZ1DTaeh3Gc0OGE9TvyX
mA/YvKho67CozrxQonZYEqK6ZSN0ASqoCPYKW+q9zd8N2DVrtYPVjbM8aBVhJ7HfsykNq8kR/i6p
Fvm+LEbbPV+k0D4DFOE7sFPPaGICpFa5k+SOGMG+K5ylp5+UYpMn525CU18VKqo0f5r35VqkUF87
oz6dmnZZP/Y9mTQxa0br3xES2eN6ILnrYUYLCIFVjKx+4AvXYC8mwmIiOVEdjeSq/A9LORJgxhPE
u59Ni0j26UJMU0QMpj/hWKuJpfHNObhJO9VdmuQGgXLNtfkc1YwL13Iqsnv09BYph3VDtE9bCxCP
2VpcZcSVcgcdLMZeSUlOSwCHZgcVsmDLSLPr3isXYrxN6hUpFgijgZw5+Xa91+3ev67VUP40RKU8
PAHDpIezh8KdedCUZmwX3nJTem39lRnRvK1qQ42RYyZ9elitAiQrqguXhuvqghCoR6hPqCzsQ0WC
wXelDY3OEcanvJm0qj1RuImSHTo4fIoN635IoYaAq16M8/WyudugdxvJj8J0R84urcvWvVOr+LH4
LGe7BozJO31eVR1NmsnK3IwlmBkMhf0ZTmC2hfNgee2ejGJ224J6EYGpZBZuvMXWBleydlBEczF/
blbnLiH1KNLL9MGRFsySartx2x0H0qbV9JO0LaiQieRvTsr5imyn/Kr3p+8YePKYYlNxsaQ1N5CT
35IKFp5muM741m9bueQ/4baY02nmTnXse1O3dwk17ZmPfBIJWQqHg6L+v6epou0LkRLSZ3Vr9ZWk
su6OmLsPCwehLJQjuyNs3fxvoaqFfcAjUOOFHtYYh0/nh5lrAjMgdFmP2Y9zlplzsl2zIrmppK/j
7Sk6452faDCo/SyWajFubR3EwSrIw+rJ+bnwM6/bmyoIPgU0IM8D9ghAcWsIEfjKtds2r7X7iuzm
D7BstH1u9vZtb8r5/exXZhGCyP1SYyvjELpiaAmXgtPr9tr6uF19snPY3x9ySLkhE5Z3l/qD/EDw
1Bol5jpf2k5VRnVHnFajYYZwnep2XeoTbKwVgpVxfWfO7hwR5FaNYbaqNSJ4e4rY+mz+tsK+y7sy
h7lVFZ9hES07bRRBZMuujpxk8S9wZ+Tk9vBtOURrcVuNUB8Gj/UwwyV+JlU+nmZUsMNl1N+Na3nu
1fZhhBoWolEdIRjaDUshpb7AJYBVSKMMUS6YdzpH7BMyrMShaRbzfkWZTgWwLD7VNSwJ0mB172rN
YBH3i3++qKT+uNF8+N1FHgvl9ueJHZxpdGN+qnnoTuWcfw4qO7u0dK2KWlsHZEGsQ7iUjnaX6Vb3
TvVOfes79nijtFG5+9kG6BqSr6mf2KUadzpD0VpnCyy1d0889EBqpn5Km6m56yfKumtZFzsTc1+o
5o48zizLFW1XPbjP8cxnextYSZQNUFHtqvdPVvJeYyWb/BTBnnteDtX60/c160R0JVtqAdgu4Bi9
Sv2L27raDZFgyYmZjtp5kWf5Sd5Sjghh9xaRsaTXzegM1wQN57ekng1dNE/iIlsW7ZS6xHKivJa5
bFY/JpQa+ypZ4LIX7vSZelS1a8kaDBN/EN8Ska5nMImNd6XTPADn3UIcLS8sWtuOB+BU57KqoYdB
GbhF9mue1Vo/7LpkYwwp1+UZ+3qJQpYQVJDITRkltkYClkPVaV9wqAcHC+ADKdb7NeiDc3tG9hrZ
bg3cd60ZwLWQ5i5zZzduacye6SRfAW0xzmayx05t0uXPJ+F8shNLu159YwkBQrXnjp7pjMd1ae7c
rPUukcjcMGF4P6rCZm1wU+vaE8nP0R7uJu7hgeNH00dgk5svRPuRFGX7BXgoUQwfTNI4z8o1708A
2l6X9WTx3TCphqojPxlvhHWNHINtlz3Ke+IBMRatnICXKSFQkti1IWVdsowsqlqU0CEHfWJKhV1t
mbNKZByiqJNFahpa2A/m6AYhVqL1pGw7lux8ESM79Lxf+gOgJ8Bi7N8wd9WNG3MYNW7mtNGXHb++
00Pmo6oQT8kkVGh3paYxb3XDzSIddq1+X5rnLvhdI2ylbX1unS21R0td8yuK7Gqf2cGQ7IXdYN4C
N11cLmlA5BjloTIhvyyVadzxtoqoZYqoI0jwY8UH3/rfDKZY0Oip6xxwqpnQzeaF9F5PCPZbySCw
5GVT7VphbteUZGVGtQfYcgXumTHUhUKTur23q4xCsdMXBnFxICzaKG+tyTgVtS8nItV4eKGmFizw
MoOMjJOMHK3YbUvvWkty149AYnkOmDZL3WuFqTL8ii7JXaWWWneNlhpNSG/CJQSuMMcRlIUjLxq7
81QEKDn43jfa8NUdR4J950oOGAvtNI1nZu1vwOJ8EbO2VdZ+7IONOo3WLo38wjOHXe429se61Zja
0FSSoic1sGBE+tIEvpgoo6hIjFK0+5kjURAPquyKXTG4A9z8ZotsRY/hhay+I0OBvt1DaaqCOMiq
96AeyXFJ0M+ODgUxWQvqUEbqO+9HZScX42DgNKlpOkGwywt5GTitoTGnp/B4BODEjx75Z0TirkNy
ZztiYb3tVZ7GNluxnwSq4n5rqrl9aIAxVKcLrp0twTcxvQvYmhxxlDf6pCs1SYOa2BYsNGat2FJO
bP1x1iddd9/OPvdQkZR6FcxUjkJmWp4ewW42PjjMlioyl5Ywyc4Q/sVcl/7N2s1Bv6+KRLhUd3q1
xN7CWTz27FzTT7uZPTaCg17ui0XQqVD9WBR7Y5qZIvMaWX+M2AP+QVD7Lh7BstcrEqAH7UQlzr3l
VGa2c8q0EDtJGXZEj1zCHFcKIPfJVKXjuCuZtz+5nZX8SAtWnki5XX3j5/mQvTPZ1GEb2jo11HxK
/3tLa3Lepd6oMwTTLLlpktn3Is0015WiH2qdnZZb0Ndtjlsfyzmhks0AJKOWEpOb7VB6NS14hJGQ
Z5mKeQE5Yfd8naayxN5PghnuS8+BLJgHCkitX8GsyPUaKaVJAcmP/oO989iyG8e27b+8PmvQm+Y7
PpykkBQy2eGQJQlakCAB8uvvPGWyFMzU0xPbd4xqVVVAOCA23F57rqGzY26PdTS6b9sY8/fvQpSl
Oo5V7Q43Do9uD82cdeMbG6JRd7ZaQopriEQNe2x8BuOEw7DueCFpp/pA3TwbiO1NQXAoFvxz9wYb
wnjvpdq6i7itfBUkcPQ+WmZqpZxeNDYAhTh6IctGfHJMAjxDwq56CcqTBXAM7ZFSp6XBCDv1A/Vi
hJFRHHKvwpjd5LXzdhqjLDqrcZ4wYKCKQuyqDoXuHph2Pu+mnivZrWwcPvxB5rpT4c5J/ZHdR3XG
f1JkgMrHXg6NfBAIe0J/n7s4PXB8q8gCx55Ov0uMX7LjktS4I6R1Z4fQbrqr6QEml/NTrCqrOjas
dbzXhhGYeG5T4lU7ViAsLFkZb4fxppYHlY2+PiahrtIHOQeRs+NZNEBuAy5yODddOSBeR0rvoszq
Bg2dQ+pFFRDUR8qvI8U6iqd1sMT7eqnL7tWMrbLzYM/43/BtVcutpO5Hm7dxD45giPiaq6iWjFPq
YcV0YyawqogqOCm8n3kenA4jlhrRKWhRoTW7lKIh+50RVh4EJ2NICNwlcyTMLQ+Zk3o1DIhxjyz5
7vQmGKDq98fRhdmuecssRHhui7SXb0UV+DUzx9L6MZ09O/vet3Zt3eaIwrpbHOHR9rGwyP6NTiYX
ZVoH0PBzm3tdiIMLtS1jvXcK3wrOAZmh5mbglJtULEAhht5EXiFfFLz5wXiDtj85LX4AZJGcnelG
3dp7tbTd7OxrEtbfobmZz2XATW3PdczwTIcHcVj5t1NXmeqG5xmVPFXUDyIhxX53gZvZJPjjTDvu
ghZP5dXgDOFTYkrPvFzwOk1eF5hti4NTUGefXmAYAqy9llVzD5gTnOePhot0/YH380ofrdwfrHon
HQGPDGfrJShfhDWqqu5MutJbzk7g9OWldXkt2meWtLhCBnrCkmLBkCTknNeQbYKBPQxmoL4vEPLc
5W00H+2ot6JbnaaWhQn87HUpBJOKp5h3tQQjf46kmThtW2zl1mvtFleTY+p5LPOE8Fjk8mCLWtXW
vp+TVp+HNGiTV7VQ83yXtkmR3YVc8guY/ZNfHjwyBcVBdlMvKva2RJcXq+pV95rsVOqegqYMphdV
6GIGuEtG2cW3ZYqgdtmNA+brLzvVRvLT1VE4fjNXtqwDtjtjdd2/0sL/W6X4fyCW/pCR/Etp7c3Q
f/pWPSurvf7Bv8tqg3+EMQJmSn8g5iJvQUn137Ja1kCoj9RnXx2/yMf+p07R+wd1sz4CEmSq1NWF
/E//qVOEhkb9a4yjINXdlKr8HpA7WaW6r3W1VNaE16boyl8YFn5eD0UUqZ5XUiPEYQmq5UOf1v1j
bNzlQ9qOKVeedBq+zZHXvWtca65OmXZ19BjleQ/UqQ2d/DiXNa+ZC++eJ5lbA/CjtA5eONdLvF0m
9Vu40DYWFNjqdZgriOadXfbniPRhc1CTh7AhoGIR21ZPDSgXWku2J96FoK350YzwWXmtse8z4WnM
bLhXwt0uC8s5FQDM7nynHW6qSLgPuOiMzSUgZ2gdtI/Txn6iCIOHEKuV3/zBw6MiqE3X3CnfpxIf
YYWfnC0etFyOLbXfvnG91M1uALN21RG1rHpg30vbmxThrEO+V439yfNGNeMVk4wL7CQssveqIZN4
vZGyyLdl6IwXj+fA8saMIkZWroX8bMKxMpzxm4Bad1BNPNWCX7MPE4L92zKc8LtN5gHod+HbKYY7
Ha/F+7SO2SGdOig9uBXV9Ch7icVWhpvjWYQVtYFLkybj3ozjUFyhHZWPkLpxHmQ6NO+Gronqczcn
8x/cpCK959WZG32xsC64cR3ce8ro5pTY2msfUm/8RFpU6Yudipw9vQ56ck9+HOWHUBRJtx/sBoGJ
6D1Y6zoCBfyIx3r1NbGi5XXt8Xq3IwOUXrJMugHwpSK+b9FWk7ttOUntR1wpW5bJNL5jxcdhWdUZ
DxtdWiR4V1EYywWlCGd8wtuArI4pp3o5uJp5t3ejnt/lcKDlAN/zU3negdCBw3qRfKO4ru04OWZY
r0Bcb79i6xLERzWX1h/cLhE5VFE7nyNc9jiRRHH5UCespnuvcawvicqHnqTWaPeXhMcB/zwsQfyh
m/zuVotJQAKbdYaJcSSa5tWYdeLFIGzNzBwLle4RgzQSv2nH+j7PMH5HZZz57Mt8Njz6qZ401Oxh
LnfB66WaLnUctPnLqpVe8ODAx9J39Yyrn76aOMxQ6m05xgdqg2V6ixZkwcMpaBL73OEFFp65Go+G
DGfOE5jrLLz/kqDG64eMrngtPNOOYpfMjUXQqHy+He2myi+uy0YFFLDzG6DpFt7i2H/HGYiSkjd2
9uMieY30qakvusEEhSzR4nbNvVcC8/iKNB20viqCSyHdhrc7iTGlzVuWy1VMOtgQCUe+bZkEILxM
cS8xaMx3eaSh68M0Pi1oqrDWS+rfU4yyXFH6BJjuCoJ0qKxZSZX/673CWWY4Gp3jrJTg4ELwOf+q
DPnf/Yz97P+1nf3fPrs6YTafnu9o/9nQrMD7x7Xq+09a8dUO5V87mhV5GFWiayPfSZXmv/atf29p
AIapvefYgQSJ0kDQcfzZv/c0K7gW34OQQCUUXE1UKAf5DVbEcznVfzwmkmg1N3w5coNN8+qYVSNZ
zPlzOr77YSBe/Uuq92O9+09aXms6qyCzFcUN1RHp/k4UuDmwPG5reqUJLBZgOtJ4oO+S6JXN21bl
eL9CAvys2yvpXDdGbpOWaXlkkV8e2sA1+3SuwsO2nq80V1fO+1DxYnJ0phNaU/bE/reEmX9+yLX8
roW5bubYKY88VE8UFIOgqso5ebOt39fR+kEJTkpl0U3UVsdO9xE7rlgOoeW/39b4Si8dzSyBfmjK
41iX4SVr1CdtkyTb1jinwh97vsRDwUOWXZHPlLs0W+4xhLxsa5oV4semg8aYWNmqOlbJORk+UVSw
rd1VTPLZug7VbYmlyOC+GIJm/AJR1ja/EGz+ZIZfISA/djuNpygWJHKP4+zdqH5+W1LUvKnnwSow
I6mlDqumOoqYW3grRtBmsfVbhSp/zvC1qDVQkT/2M8OSu19kl+3DLNi2nlyB8c9GJAyBhgqXDyma
XdiR6vMtJADbxuR6mfghdIppKMGzR2gQO0mSesouXOrt06bG11t7GHFeywsljsPoYwIx+l85/23s
+CrmoTu23cCB9Mgxsvqy9HV2Mwg3+YXA9mezcBX0fuWXBuJydQw+LPDiu42ddp+PdhrDZi8EzWoO
88gupCDR4WxbS4JVwKPWQHveMAMzI849NzqsXs3Wnq+ifiod1cmir45ThJ9HZXAg1vEotw23vwr6
vKnSJdNsPDE+vLATij3X7F85of3kW641+lc0ns6GpTpGWQFpgirA6/O42tj11Y4cuuNYLy2tdzAC
x7dt91tVn3+uJ2soDi+ujQCgWx0Ld3qoU8ySUeL94uj9sxFZBX3oLaTYFh/RhO/dtGVdf8rbwPsF
S/NnjV//+x9WFIkUdjDaI1MShuUffQhkCzFX32xcU1aRudR2IQs/FFRDFKcF4e5ldixz3rZgreKT
G/joZDYDw1t1e0h5h7tModq4/1zfjX4cGUHVj2pEnR76HksIX+/d6eumfq8raRu1CKvKYx7WOxAk
pvsjp2Bo25p1vRv82GsnDSK5wLo8Oi6V7EU/XOqo7g7bOr6KHjWR5+p7Ol7q7Jb3Ze70onzc1vZq
35zivKnd4Jqyo1nba56Gun61relVADXm6rzX0HQfqehGXXPbvYm2zfA1kKes0Nv1A43XPHGQ7un9
jb1ehY4Z/IE8Kg1jtU06hgU2jISzcZqsQgcuZz/bYc40QUi5H1CIHMNkfto23qvIqVILydZYi2Mo
yAGeU8z2go9Rq9tu2+nNW21vZKhQ2ytet/IFOyYEJL237WuuSxRBE4wm9Wi5teZblXWkp4bl7aZh
+WcNzQ9LbRfkYkRxlh9FrT9b1nifBp3cdlhew0daO4KfmHv5kWKa8LWwzZMfZO5vFR/+ubm5q9Ck
TK4A1TIWx8zJHyjz4d5jYxK4bVRWwZmQiLP9os65DX7r8bButl2o3NXGhs9AJaeMdlNt723k/mYs
t00/dxWZDeLfkttxftTNUZMSSuKNh59/Aq9/mCJu5jtilhX57CI2uJc0H7nQ5ttifl1SnnYl3VaY
FBWqbI6xRe1DW/fbDilrXl5jAQ3FionPWHxM8u6Y5/a2I9u6GNWyOyEyz8+ZfSbe9Z2T8FzgtNvm
trPaL21hB52OaT3NunsC6NElG7FtwNc4LNXrzBotgtJkn9iU4RaO5caPeeVy/rjPV9Rt6LG+zpTK
bY9QxN4NWRJvi51/wo1/mIaI9WrXzWg8wlJbBGcXS5pN0e6sonIMXM73M9NEC9S1JD/QNiB12tb4
Ki6p7vVVjsL9WMeUnAhw8PsssfTGebjaMoUwlpgtVC8YdtUkejIUWqaYtp1l1wwg8NVQcmNab22N
2Zr+hsoq3Djoq+0Sv9d0cnOWwt661t37SIRRKm0bdHt1GfSzWE8yR4ITSheVnoMvnVPLfFt4rgl6
8BXGzJ7p+tXRc+le4dqwaa7Yq6MsufhFobXPj15hCar6EsS+Oo43tr6KTku7nSjzllWF1EiOri+L
tx2TMQZ6FvdZqxtdSloGqgIT4lKhj9o2IqvQ7OcUZ42ElkFzkEnyPpM//b1C6z9PEFfs74+rFSzN
uUIFlHNx6J1DPgco2039W1i+/za+CsxOxl7VtgOhMyZmN1G6N1HivXFUVmfZfKjQtFuSxtU9guJ6
2nbsWXvlRm47qmkZ86Nq5/uuqh6W6bjlO6J5eD7WNpatJia3emyrnZPtfo8K959RvvqQP/uEja/H
gXwtp4fY3ISOuvPS/LCtx6tYTKRq4jyfiMUlvK31g4fUeVvLqzisEF9pc/VlJMct8AAenpqxKTet
TRS+Px8RA3W4jAyfsK38N338gI540/JB0m7VMlxpRYlcfvTnt9mIhdSmSQfD63m7TuVbfT8Qhqhk
vsy4TC0LYI9tQ72KQpWEaD5rph1OVOM5LRGDejr5Fdv0+sv/S/D47+xbhWGdVeD4KNE/tpQiHRe3
TfEJsTZtYdi5Ph8Wr47AzsuGxjPKZ6O4c/C2Wqxf+eL8pO/xKiCrBJ9qkdD8KJeYqnNzVpn1e7yo
PwdmTe3sAJjHsuX8CsVAvl/QC4UnD7CS2RZBa1piZtulJbKOs0MlHktU/yKeL5tmzJrC205RXk0D
8VPXziWvqHYqUHRum47xKjhbGU5Rr6/BWZ8jf8Yuutu03UCReT5bZuEFBUgyVqsmvpTNIs+2Z8Rp
25isIrTEknYIPVbZWbndfIqyBQVJJEbUj9v+gVWYIuKeuaXxD8DBXO7KavyK4tV/va3xVZSO3XKt
pbNZt5y3QTTsHLMt1/0X6xJq7VxNOSWH7zzBESgd9mGC4ndTt9eoxki2hWUMjVe6pY77YbGKTad6
+FrP5wp+oYqnTJatMh5eVTGKuRC3pMO2bq+2zWheHPfqBnWcEjXdj7bd3EvyPduOEdFq6wztLitr
tYSnQvTZoZ/85mbWMtjY+io8S2pA2YpUeMqmrj4nvVpuUpXNG4d9FaJR1KEFUwUrYaonCs+zmbom
bJ22jfs6Rq14mXXSh6cyGcZLny0ONUhbF/RoFaB2WltJD5jqFFMgSKXJtUiDctKNfV9FaBNQKwUF
LTzlJfq4wBuqM24/v5ru17nxN7v0WgDUsNE1gSVCik5a8SXCY+6VGDwKOKSksqQrwm1L8FoOFJY5
ekb4WKco7Z07dm97lxZZui2u1oTads5dA5OBX5GEzaNEp35TUv63bbEJV1Frc2aUhpKQkxrN+BhY
0lyqPDKbkgZ/QR8WnPnQGTfhSY8AVsSk4g+1P44bx30VtX1NBXs5ViGAE1dcrDL3Xk1S/R6+8c+j
TLiO2rpOlKuYPW3ptjtqM+oH7QbWtoPMmpxnNZYn7YiRofI9bnddKJcHWwXW46ZF4SoY//GGaw8U
W84WzccuJvHSih3MBbJtIrW/2CJEzgwvp2DSaJk/4k5b31MPpjc93cbh6vhb4YiXwNVgPSvq4tYb
AnNJ7V+6Ql6/3t+sCWuFEPTEOmky1rPAN/Jt0Db4yLVFtC2a1iKhYsoKaTIGxqiRcmo7ai8jp75t
c2atEkqAzkSQcJgz8axORrdQdMIl3LZLrZVCNUWpda7T4JSNY342WIEfqeAtNz1Xxmukp49eDxIU
O6wSJR6AKPuPg48l36bpHqxitdA8yI+5Rd8DaQ4KcvLdGAbbRGtY0z4PprCUEtJSzZwJJvfCcSzG
Rg86+7a+r0LVQAmBcGkTTMUwvswDyk8Xz2m37bBrXU+NyQ9iJB2eet28llbg346NH267MgWrUB3L
sungEoQnW7VfywGvNU+Jdlvja1lPVmO6bC9xcML2Mzxk1/q53KK2edOor3U93igBGoUGn+vGzv+Q
fuWdRdQVm1JyaJ+fz5gSW0yvqr3whCmoda5TP7q1ZmwENnZ+dRhucivphD+wNclx3qdUnlLNYH6P
wvvnxuevttU0VHPlNElwcgXMJfCn4T5eRLptmfFXoTqlWBx4LqHqU+D3JkVoenC6OKk3Ds0qVsF+
+GbymJI9qe07QTEC5Yhm2m+bNatYdatE1QbM4UliHLWz67I4gXPyfzHjrwP8N3vTWuITC7doa3iW
pzGn6N0McCPKwEw3JeC6w7YfsIpYE+X1koIZOvmOO3/oqKN5hPo0/8pO5Se/YC0lKmB6k5nnF/RJ
27zo06rZ84jF5JdRZ7Z94bWkKO/CmEkTBievM+ENHqHZB7Zx/WXTAK3Ne5oJHhD/CU5hPBaXzimi
86CcjU/Lay5pHYnCtSY/OC1LLM6m9+tTMoGf2tb3VeC6+G05bHvBCU4h8LYxjc7oAqpt78trZVEF
EJYLJlMn9y1cjbAwPCLmdrdFlreKW9yvLAkoNDhdHSSOTTNDaINmuLH1VdwC+M7DYeEGbg1ZfQGr
AVU36H5lWfSTM6W3usXm1zqWqKii0xywVqIojGHNxtsSYdgvPd9LHAU5ETrMdZOtu6+mG8I7nTXz
201zZq0wUkGZTg4WFidF6enRtXRy6VURbTuxrjVGky1Z+CxO20JNc3WwRNR/67IWfOC23q/2WROF
vQ5m2h/m2fV38RJF53TygYVsa3+10VIVXTZNTLwix1DvAfYW90vVTr9Y76+9/Jv1fm16g9IVctR1
Vg4wJbN9RQZunyRt8rL2oGKmJWWQI6nKbFsQrCVIExkK4UagRz3SwYfB77sXrXbEq21DtQpgLm1g
s1Ie6LJKyp0r/HyPgaZ/3Nb6KoBD6OvGhvJwAgSon9jV+x3KDf/NttZXARwwYWbfcJ4abD3dkVVU
p4WC+m2HwbUWCWuIvjRZEJ5CFDLOvulbkEysQV66LY+2liQ5JN2rjKXnJGt3eTfGqf+9T+KNbzhr
SRLEWj1NQcT9ZDLmzQSk6KU/ZNUvYuAna+dalFS7LfRWK2boXUe9mixIEVFd/dsx+f/TAObPo+xa
lgTsx8qtZohOCcTL9AZwUvtGMVGtbdNyrUyyqO6Cxlon8IvGZJdSAHeyZs47m6blWp0kpD/CO2wT
nHSF96Kuavs+Gcrow7bWVwELKjtu8jxOTtAgx4M1RslT1nd629vcGi5PvXAfO6MHwNOXUN5nuNtZ
Z6Zti81antSkoAZjK0xOkFARPwVe/QV/tvbbtpFZ7bhg2KAn4zlxGkILZFAp4L3DkK1fb2p+LVEK
o7xMsE9MYCW6Uh2CpQrLfZIm87YHtLVIKbCbK9m1TU8zKZmHFjbmzrZ7b9uUXyuVAm/Uym2a9FQF
jjlLG5uCNhBq24ZurzZcoK4JNHUmpVcqC1CtbV06VSUbRz54fpQqBq+oqFZOr8/R1Z1WuXeLOEVt
C1f7usT9IFOsK8rKsrJPT3nH2fjqMfJCNaO/UXOwFi0VeZrUMYDck2xt+2jBG/hUN7X6vG1SrjbY
3hvmbHRBBhQaOWE4CUAyE/nHba2vNtjIgB3lwcI65UntPIUebh2dzoev21pfxevSlZ7N4dg6pfVs
gNc76Vkry9n0WaO1gKkGayiGpAIbO1TV3urn8hUMcO/Llr5T+PF80symLc01yXaqvMp9yB1LvuWK
Xu23tb46Hy92XqtwnK3TJCfzAQ+38jaN7GXTmy5cyud99yO491c/+1OzYEWO28ILqKPtpnciCBTP
G09r7cih1WDuA6s7OjM8POxgf2UD9vfHjmgtacJyE3RfOVkn4F3dEc2/OGsXVuy2YV9trS78lCxY
AuukmipbbiRMxzdeGmKasK39VbDChCZTmnnWyYlKD8GHxl9qj5mkvSmgwN49H3txdXKRPv2vbRUe
eEJO33t+UWwMqFW4lsHYmCFnqRnx+rjL51nc+Jn51aXqJ192LW9in3ajOQ5YheexunEpHn5X4j7y
qxvhdW7/9c7GNf750HQdNzV81axTnI9Btk9HY5+pchtPpczBzIVtGC3bgnetdULCFle1b6zTPER6
12YeONQFt4pNc2gtdyra0K6KbGFJ9ox3a/uZv8PVr9p0/IvWeqcCLRWkzyw7w2bX/q0N/O2p5WGk
P23r/fXr/7DX5kk7KxPbEsagk54CL9AX0Q0bV4e196ayXL+to3Y4tyWAfyiGJR49bbF839b5Vfj6
Y5AXDgXo5ygx/UHlwXCo81JsWxzidfDmkI8Lt7bO/sjpEmMsfQa1vq2yK4pXwZsCcE0tL0jPwdxM
Ofd8K/zmT7gXbRqatfbJpugAWxGVXUrXsptD15AWD8vebJz1awUU7GcAVOBWLxHQ5x2eQOO96sps
26yM1tstfnwQu9z+MozKtw5dlXXARPJ6W/kygJznsx6vMa8ux1hedAn2t4v5qg28km0T5y/umwG5
eKDPwaUTUD/QD3SPpaf0pufjKFpFbFuO2A8XxgIg1b2fMUv6VkV6+Lht2qw23D6ehK6LuruZPL/6
I3BE97VTza/Em+E/83Z/s+qvVVDlaLuz747dTT4rL7sLeC1KnXOkMLBv7mcsOfCrEDU4sLsubiP/
ocReJj67gJ7Tb9r17GuCrhE9dPmrRyx0rhy2pXqw/KjBWcYqZw/fvNDClEI2eq53+N+Z2YN7jAs5
nM6x7Oq9t6SJfRLF5JWfLeN11IWBQdfOx+j6J4YDZCGX16GZ+wp4flLUD1EOquw2yOIu+zg2o4Qg
iduR6d/YUo5Vty9npUCz8iPS7LPlYuoBoNp2W/EV+1+llz1OvNj+pjPE0gnOtZUz6dq5T1/iWyXM
fa3MEvb7wZkA7jqYpqSvuwmQxENL3naxDgLNqHgdybF0pp02mW3wDe2wvnxX9X2Vn6k5aLqbJB7j
YJepqYbrPNlVhUdYlI+LvFng8VE0YFu5/OB2lde8iFsnkQV0ehwD7ltopbLea23i+Gvtd458EeWB
tD/UqppcaHpOXXD7AmQYR/2+cfMs48equJzHm4k2pTwMMvYdHBbsIAfUG+MTBD7OM6ld79Asu1GL
LShHxZ6nnXTqjlmq0/aFmBsVPPZZMNBCHFgWiLsqwEh5PsJo9oKXYmhK8SKBtl9dEu4mHT8IsP18
gtzMvXOJ8ad6FKbu8Hlgg2+Xcx7MwfAwgBiXsL/hY01vFpztVLVXSRRmcheYJesuOS6cOAN4ah4a
AHuKdN5uMnVjWt5ATKD1DniwxoUKPSMkZVww6tnz7mZRTTyrgXlWWIeYJgrEGapUlQ3AswcrIBnS
xGmIlRCeet2nyRu0fhoLN86fZBrIqYcMAO+mgM7uGoAGUKK9/CYc2yD8oxhw1viu7MhaxAkh+QJA
eAot/mwf5pMwF2H4Vc55rtOhwq8MgoFj75wm4t89AiEGCEzxWjvG3+0hyzGNKIRMqU2U8dhYH6xF
jdCqe9z4li8O/BPrq29HVX2gikLhKSBwBz56nZamuWvm8hpgkVS5PFJP3ibmAC99SjAiL1rP6U/C
jkLV4M+RK8/eB6OXpw2WIkWtv7m8N4yv4xqTq+GgWpWG+3LMPoambyOo3SqWO7u3mea9jAr1xQEe
qb9KMbhdxuDVznzb2E0d3VPEPrivY0m+09lxb6wea7x+bjWunK8SN6n8r62e2nIP4mv5ghOhAI88
R2B/nGx5i9Gdxv0qDD3/nEVJHoGU9Ewu0weDa1x5r1U5+0DRjZ8mZfYBFqXflg/+kiducQtxxhTV
XpdJn78fWB389tgLExX5wU1D3d5WIsOK4IAUMhPyAAw71O9DgLTLN2P1U/cUYlGGaY7KeUS2d/h3
quUxd1K240PFzoCFRqWjUsDWk0i+JM5BpBnBm5PH791LZE8Qrs6UOoZDiuFRauR3isO6WeNCEYSq
Q0IOPCXeKR9o4LSLRiHkx6JRqBdOhsNcleBPMZVTC143wUFht1i+tBn2GcTVh4ClNHndu40OP3o4
MmQueOW6h4Zb6Un7WOz1XvtY5EMsP5i2bnEG9Y3fjS9SW7jmk8YrFgdGMdtdgU1iMPUQqGQHKWoH
0rMunJPOwgiZQDmDtHTvy8mxJ2dX+Y30pgOGiJhz7SvXGpwPZtSzfYz8MvS/jzDmrepmaLOkrU4R
7Ofy5Nju0L+QkxibdldiY7ycAhIh0ZscMoP9mc86asD6Jg4KuOoUBCWvxka5EWqrFk0Kf4MRiP4s
8CXImM3C2E4Prr8x7nguZacsCfWnC7OXYe5Z8uCqYLFv7MJX7BdReCXkW/i1fZ3Lasofy6jS48s2
lYF7Zmwy/0sV+7VDheHVzO6JjX4UgIjjss7AWw51o29i6S/SoGePtZ1h9CTIge+VPzUufPCxGrMn
HIFbdbF73LU+DJX2G2svgyIv9bFSRiqNhZixp8dRss48DCKvrvAcu3D2DsfJ8pBVeKhiJYj5IcxY
H+MgfEGLK/4Tl6vqvZWO4dI+crYXFVh6WLWiu8OyYomOOFh25o5MnxXYO9dthvGMXNvx513K2xim
kLXdzvXnoDI+NoBNkmseJzGv8TuxA1Gu8AOMrSx/iX9Yz5Kdpsb/BHysamoceIVy9I7am74Ld41L
G++HOEqGl3VZirY557bIy/jcOFMf20cnwznuzm2xfJ9f6ngq3WafDDN2PJiCLHwrGNOq6hEQqBmC
66F1rVrUhybk44JS766X651aPKt77FQ8EHZUZs6uPC6aR75mp/oga+KXldTZx9RqA44Epleu+ebw
25f0arAipq++1gmiNDM4jcbvwDTq4rux9kBX2ynGMLAEdfzaxhWufsiwRJuSXVDNXOm/F+kyzfLU
kTlKnlgBwcPvJr9IrJPthuMYnvuwm0C7Yu/jzp9nuXQ4qLjlbN8KGS36bVMtw/Tg23OrAHzLsghw
S+UT2VO564jHJX8yemCC7N1BRTh9eYGninaPk3dt3rGqC+uPMZrx/MPJuEankInEy7+JpGr6t/j9
4Fx59lsvxyBD4pqW3Af2Fay/H0c8C4Z94XRtccGTubDx5J2cppt2EmvK8rW2ookl2fel37zyQh2O
N2liVPi42KU9geWNigA3NJwgsmbY94wJXFsn81B5cCQd9b7Ms5ayImixXvUmaVq28l0b5IH6wzJ6
yr5BtfWHDjlwrUdI9mTjxcek7CDF7CxdCe+9MyUCPwSJsYQNwB0TVqsFig/nyTkOC0R54m3mQBjs
psqfxV0QTn34muSsl7wplgDnTr6E60geYUNZNDx/xSHthUtWAmv300C8q5YxaL5gX9a5WArgjeDI
XZX0TvilCDK2gZ1bhFXxPpuztM+o9bU4+0BjD1J5U19NV4qd76EqfzdUsrDLXTHZucUA4oLB1Ern
IsrOQcE51sWA0o4F6yBmrg51HTBgcMxSPddijCqqLr3J8xH/Xg6wxrnnzOHH73C69ctTtzhX1Fez
gIj7MLdXKzsjXd2XO3+ovfRjvSTt8EhXAha5FFeD4U7b7eC+Cms/tnYJyjxnF9WgffdWUiqnwqMT
zhc+DL7pbxxTVe5p8fk+HLgxQ3hSUW56Sh6HbP6YLlFf4mKRWx4eRk5ut/6DtRATj5j2ID7bdTJZ
StxscC6pMPkVlcI1U85tJgJ2jelq6Gxrv/DLo5cMWfRtKCGYdbvODhL+/7UgwQpVml3q/TKnUXRr
RNwGHzKH9eQLCGLhPJa9CqaXIPG96QUmFyq/RQoVUW7H9VnHt6oZevXd6fB5PNp2gvvtbhoxOr2k
kyfGD2UHduONhygRO1JteWOLz27vzO/KYijlhXxsrh2cTMKofdfb5Ey/4rnrNM7R6ycDQhgLvEi/
LRPpcqCfMt0FN7MUuogudSYqCk/Bz481lgvdGHxzxlIE7K8lrHrNIsL48CJXYGZrGyvlKxDPUt6Z
pa6WTzbivceZq1ZwH41WT3mzGu1X8IYpOvEKEMxPRVGIqd5zQ+qDB8zAyvKjC11KvMS3LnBPvSAO
P2WDJCYx6U2TgKosJ/GooXT8bxOo7+RxhhBguDxpyw4ujQ2oBzMYL1Zv28pV+ec56WN+Pkt9Ob+M
dFNhdIUtvGoeMgtbBjxIct18wDAk5UvjOmHfiC7r5H1v5+Z/2DuzHbe1bMv+SuK+08Vub5JA3QsU
SUmh6Fs38UL4OBzs283+62tQduLa4TzpOgkkUAXUW560HVJI5OZaa841h3UYhzTPH4VokjL3x3wx
S4g7dt1yCijr/YAbq7kZonHMDyrrNa0FbFK52mPStLH5NS96svx58rXghjDQAe2toD7f10ZmqlDv
x0y/7Owh8t5XTUVM9dy5ooFNMLjN01zZzCP5lFduArU6PUsFg6Qku9PU1DN6HnIoIrtRtBrQGXfs
nXstVrN53o2x7Zxl61QUrCIAYr4mXztfY79cOX0eZ8gEIqiJOq952sQRICqZqeFC16dE3pO1B4U6
iCpnw2XA5x7se8ZwQkFZGXNOwskmbW1vr44gXFqVrgO3UI2x2mK4IWMQ1JBUlxSfznjuuLEhdwDb
4nifWdyh5+VayWgnbEBnB9NJjfYyGnN9CyMd6jS/SEt7KvCCGFPeH/UF9F1o0u8W1yPmK3UckhWN
VSZFXcawcp1CnjkAp+X1LIi7vyx1JJFQSC1reLOsfzlQCd1Vv4g6mddfYgln+uPgGK1xYxRU0TRw
rCjJm7hRcDA6ReT2pZxMCTg4anvOfFgy+jG1O2O+ZIOUBApfgin0nvM6bWZ4KUBeH3PuYmIdstVo
D51FU3MjR7hSlFZQf5KRiZHplVcFHIj1epR80FUBFG/WzewoltjW1hA7X1qlQaQtkGR2hSk1619T
FZw3gz1RtoYGszU+zjwRSW8pa5BEJbrx8782RHkz2mvhIU6UN8mxmPX2Anldv86r+l9bACDb+efZ
lVn2g0OdtB7JPVf+pIgLB0sc3f1L7/3tkpQj1q6trHo6tjI1zs2kyD5sFfNvhK6TI+sfzH/ebknF
k9HFy5Lmx6IuwKPsbAmV0TfsLjoKvEisrhG4GIe9NDUu+6XEx6iTqf019XJ6rayOxXXKhUQkuknp
tc6B3XjggDSYQNaGVWP9MIR/4/IXVAMk52C2tdf4Wd6Yjl8UeFyvNM+p1Hk8pkbCZa3QxPR1KX6X
5LpNEP/RL/hmsohZeunjbJ7Az9E+7MfO6+czFRnTa633Rh7mhKj8Tgv+E4XmbZzz3OYWqPdFHUdy
77TzIq09TYRWaug1lOuVMQxcx9UWIdMEYKABhDLmZ1jkDA2o4LKCWOSJMamdIXqt289FpEjsLy1T
XMox0nKgR2zMDTu7zzUPKGfbFZW6Ts1CUpD1fTO4EO5i2DndDYbBabgmIgCqEaWR255v/rJaC50o
p6vepRkkXbErZpjDodkBAODE5NwxD6DkzPkwxp0xPZa1QtvwCzmWyexHRUQgF90s/ftyIN/f2Bjl
a6zgS4OfqEPwnmW5K2MNfOi57c7eeF26MiYPDITWBEjpdEv8O3Lrx68dzIqvf7v63Ki/7Yfq5TNF
efU/t5f6AqSnS+Ok/6+f/1N9++/4a71xUH76D8DXKVj34Wu33H9VQ8E//WbY2v7m/+kf/m3Lnu+X
x6X5+p//8aWmFd5+GhDJ6qc4+i097H/8+PO//7vrzyX/7th9bn/56994LLb7Tpp8B54LQ0CSCoag
953H4r5zPEvaumFJx3C3cfjfcSzOO4vqSrp//0POMsWwMvnP/zA9kuvBphC/YdsS26/1V5Lr5cnv
8t/3o2NS3AvTcJHHoBvwP96cmg7jryKiBOFxrKVrQFzGliIuaitYK0iaUVqckXEPPDV2WlsC+e6m
5ExAk0yeACXTCuhzIpI7npJl/kgUPxOs2q06UNx8KuRRMY0WzKQVZsey171s74AVi1GU1RzvGbUm
8jypROmcy5UIO+nnqrPa56Et7eU+qhvIEyzYesV5VuWa/d5eCqUgQ5H/BUZdloZ7SIrE+KTPZZSD
Ah30FZKeBqyLiRTErSHe6FvdicQVdxuVC4QXhK5hg3W5RIOkPsTVCpjFiecVNxvbKzlxvqJ5XdnA
OPG/uhMLjCMheiU21mp30mI4eRgpOUCHUcs17ZUYaEvuIB7CFzNPrLGlZVdUotimdGqhY9JNMyvf
+GQlVaMdZCZ8J384McymE8/MWxbjMT1RzsYT8czM8+Fa+8ZBG3LWe6wTH40x5HKjiuWpyMW2o7dB
1FzMbzfGht0MqyG3Kj9nYjUF7gZfszcMW6HszA0yRjs1c9iR6M7oRG1rTwQ3IGYj8FjB6b9XJ8pb
3JyQb7BD4L/Fib1qO2iD7ZPd4gf1zY0QN55gcfkJHNecIHLFCSjHsjJwOSbhgOYQyaN5154AdGB9
gNGN5EBDcdwYdeBO6OXECV2Hd4TLKY4HkHYgfKDN2RVj4F2hOr0N5lg1lEAbDa+LZ20NmhMkD816
XeG6nOB5morumcKA1GtPeD3imt2XKHc2nP0JwKdqq08uWxh098kJ0edstL7ZXZb35QLsetcOpD2e
ZZ5HmktXzgaBzLlWqx1MW6LKIKZ8IiBEO7NOcMDoBApkpgk0EEglsDdz2GCCyzjn2b7KXVw2JVPy
fSrnZA0rZ46No3tCElpRs87hYODMY9q5YQtpM9z7ZZLOlXXCGnonxKEFTCUBi5jVDLEmBcTeLJPi
pkiWTPprBCdxINlrCI0TPlGcUIoZdVx/mE+IxdjecIvqhF5cThjGTZwsj81GZzTZKM8Ca2M2uulA
dSFOKMdyozqyogXgEeZ687QmAuwj2Z0gIIuxn66zrPMivzEKwv3UxosE+wg6kp0HMJJasiElGzdb
IjimMYSw8oSdzGFrfvaMeEjC6ASmrE+QynzjVerQxbLdFG0YSxqgDWl5wltmJ9TlNExq9PMTArP8
hsPcyJjeCZKJcwRgpjrBM4cTSLNTGlBNZqjzl8jUkzhMOjEpv53t/rZKh/4PKg3vBTwogE5dH6cr
+hCwnaSMgfBsTjhPMa7mh/wE+YzzDfipnGb5JFPmjX4MN4iLOpHytjiBQicZOQyZVi/iLDzBRPMi
Y4aenSCj1Qk4Kk/wUXECkULJA0qanQCliCHASueNW5oOE7yj9IQzhWcF2tTy4rkKhUlt5i+27Mqz
so5n268ZgnyxT5TU9kRMTaOxyALvRFJF9C/54E+E1ZHT47o4cVcLy8Q2mGppuY+hS//Rnhit7YZr
dU7kVncdzAtEU3iu64Z2tSOHTciRAMcFdu9S1qFVchQGmJHZ4qg2QGzBEChMC7e/Vyd+bGylwHhg
a8KVFTStYOE33OwQZY7nLzrppIF3ItKKdSiSsNhAteLErK2ajV9rnli2trVxbYve5pqzwLsfTXe1
YEMSF2ZmyQ0iSIj3wJfoBils9eSpWVLr6BQNLGkzu7ZSZ7zk64pRA/S7XMTTDRplyGgLnnsR5/ez
tC+KrG1vc7e6L2yV3iylE9KBX9Rd8hD1XARdal70S3PLhHOFA05esHTHWwZqu0pvzyXKOGPruNHL
gPO/PivhGAJAlUY4NW17B1nv3O70YxIDNPJUmca+pd7zjGNwyXzJqdzsKV+m9w1crZ3Om5B6EuTd
MLwgXx6M0nyvC3GM0sSBXwyqPI7kjRFFh9wTf0xMRkFCygAjDd9IZDYEgEMAKI38am0zKLtKO6Rr
9kct8yfllEOgDf15ayr7a2PM+4XD5Kp3XO18tlS/hoMOZNuOwcugpC1BP6r4KKfkseUnGHkkUJ4W
N8GDlOlWAfKX653Ge2jPyB+mlITA2FkyKHX7gscepxxYsxHO1g2BkS7TGjQa31jyeIcFLg4jc3bv
vEqy38xebMPYTAtmoX92nDUPFqdmGKzqdh+nxUWEmIRaiyI9MklkAF6k5V2BPqWNC6bdqRP5CwP2
q5yZ98Ual/MdQ29Gr+2ch/yg20mbr7MhHR4RfAGnl4t2xiD0aerS6oqvffRdkJ+XrL+YROvM08Gt
4k3UAF2Y6/Zdgmh4GIVcxMEDGodl1TnT7PypLYsChCtP3rRIgH5nw4VpR3DTS++stfOryIvsBwXL
nSFcadwZg+kGk7Du5q71/NKdqmdhdrx22bq30ZaruUp9AX/Joxow3HXvel0RYNy2VCiqqn8Yp6Z6
Fc5SX9qo0od8TJb9whr3Va/N9Y3eqReTnNhjq1VhvQCM9BctB7whTEVi0Nx+pWW4UWZmZvBa7fKM
NZ/6QTZT4eMHLWhGKkADhBzfZljjYm6qYryu28QJt8EVT9eeKbebTrd540GETJLHbk4+6MhDdwal
auBJs9ulafMhGsbRL6b4S1H0z4DNKWmkFPaDFuv1owTutI/ox14cI3rK9HJ9KkrIlLpuU7+sQJSX
CeXeTke4c9PBGj0At0mRn8WN9VzApvVnsBwDLRdjNr81dblLvVh7YKTKU28ELSQWd/CNLLpsTKIE
5n7h/TvUrGl9mbeTuC4QTwPTmq+U0XE3J8LLDngagbfY3lHLiX0AUnhXV9V6XLSmDotNK5nMYu8a
TnHL/Mx8EVZxH03rR2wYr+mgMU/TpuXRhOH9HPetEQ3HRGSgxVPRrhj0MH6aByLKVHXMal0M9Y4D
lXk7t3MV/RHpS6PfmgZK5NU2MHLBPff5LF7buF5nBLs8ta1wYqDEdwSXRN0jy0j93Cy7abQCOxm9
4jUCVYramEfd1O8cSoW1CedaBxt33XYuFug9SuroUE3nmqq/jC67RimJjosxlyE1gVXl1wS+DRZ2
jDYty3N6M4wYfmGWhmh9153K/C5LrB5XKY6a+ZMoy9iZdlNJHWWdy2Ud0+xAwio2jceu1AyzuXVl
qc/5ZVxDGa5uXdMtiIAac8/Ms89R28VtGapojF51ZGeEydqpeUuqkdOzzVzAbxPVrSCdpYHlYYRo
dBishmRvb6Jc1ru82MOWmXiQy1G4+nWnZZr1lFVu89Fi20zfoUAY+ocmZXe0+mZX+nf0t83X6qHv
vn7taXB/bmP/7+xqt/3pP+9qL7/+8bl60wdv/+I7aFTS2NKzfm9mxTsDk6XY1CIpPe9HuKj9Doqe
DjyPnk9gJ2H2872btayNwwapFE6pRcPLRvrfe+zbb10q7f+fLmEZp6CMH7tZ6SKZsr1hSSxPnnhr
pe/60a3jMjeCWaZ9t8vGPH4pTgTGcoMx6hoXuZP1+SfMl8tBc5Yuw325wRvdTrogjEA6DhlR0wG8
4OIp7afoDy5hxw47xzVuo8jJ7aCqtGgNWY2onuOtUAMVvvljci2/9Cwvr/YxwUEc6soA2bloK6uE
WTe6FT8zi4oglsbUhLoXTa9F64mnqvCyx2ys8scIw+OIpKU5DzVUL3RB0JCXZTkwAVr69Fobh6UP
szGNL4fOIOqk6ApCSelFoxDKiN75o1i6j71FvYCvp/OqUIohvk5QA5rAkUo+DfiW3LDTqmo+gHVs
mgtjnKOdZ89L5SdDUee+KwYU6m6Z8k/YL14KNLUsRLwi5M7mzEcG3cCpJeaMwG69OA/MeNKf7XWx
rhw51x+sxLguBOTRnWZnmDrgwS171yK3rWqHPt6bSd2Hmtu3JpMsM6dqNoUwfFssowzUrOvnsEcr
ILC0Os+i0GOQlcW4eL47GDz9K9Vamo9yW1iBEVcsBvH/ghu2YbgGmFoMGSRGMT2MmQs/Uwn9xtI5
LPjlFp6RRe1leWD3zKKI5TX06OCgy96nqlqeXTcqvQP2CpsZW7Jmvd961bRjWRB5lOXN+SYbOlkE
juFE+LzEmttgZEH/2dHGlTWnyfoUzZO3BKwAQQytHUaaA3XAFzZ684NOi9DuF8/IX0vTlS8pM+T2
fGUIYQR5hcuVj4tDUgerUzK+zfHaOEt5tMxZq/zGG8o/ukU12l7q9PA7e6ZJ9Zss5rDvUhtCdSY9
+i8A9d1dqlZD+X2UWsw4dTd61K0Vt4xV21VgAzXRUMZy9Wg3a/lQgDzfFqc5+n1pNe15t0FJZ3oB
PEInVum/bVr4/9pp6mHH/fPT9I6hZPfTkHD7+9/OUmG+43DE8mKDszR0sflCv52rQn+HMsYhaXJ+
CmKIGXJ/nxKa8p3hGpCeTZ2jznY2CMbfp4T2O9vRHZts12/Dxb8Ebf55ju5YsE+3V+ZotzipeSc/
KyuOXWoTK/wqVF1jXxlOmZ1j6PhLwgovIuhruDttHfq0Yb3d5xxQW5ENrS5EIxbnojPEWdsu0fGH
j/z7I+NHoObP8sO3V5F0mXyYvIR4u/KQuUqrucMxxbeRfsFT4jGhnduno4b2qWvGbyQIvoEf1I7v
Lwesno/OtXV3+4Z+3CKI5lgDhY0HP+rzz4OD0y3uvCZcXZRdLRFTkBnL77ZetontD8/A0wfJ12Qb
BiFYDk/En18TayElpqXzmsVYXGZt7B37vFt2Zo/TbAVY7FOUnzFdXo6ZUMtvtj0oAH55dYeX9jxp
S9t8G2U1LjSOLCp2oddajj+x6xeOja6CxO3j36z3/PpShuB6MRm2OsZ29fz8i+LsHMjTpQ+IeToF
tR43+xaUVyCg2n+TOP68sjjpez9/qmyIMSPnEmQupr/V/8q6ipRK3SosGPBOQVsP5XlqOvEDA1OJ
5TOqumeXZ5Xy09bC0La403AsxFA+F/gE6CeTCVNckYmrdhmj96Z0kzpk1S99pVC2/Blk9keEqzq0
N8BhRO+YmS4I787SMa7VUZmAA1Dq48Im/gd7jMZnzUjSx0g6lhWIfB2MIIr6Xg9N5rxRoKLEFLvE
JsONsBYqa1xs+mWCJzAK5Br1l+UUQZpjgwPOEuLg+l6YpvElWrsBn6CXFoTZ4mvEf5GY3utc49wK
ZKsWKgEsML2foMtfgGdygmb03CscSfHnaOi8970yo1enjkdk66KpXpDMW+M4ZUoYYd8X5ROPvbWA
m1Btk5ZhfcKS5D6Sa2I/JV3NmKGK5GwHvWMyfY8NW/uUucbyhZGCkYalmDLjrLZKFgHlpNEZZI6R
+0ufFNUullo8hMIdE6x5kZiZoM39HFQr4kMoeubbPqoq/iJ91NPPylkHPYxkggNUTFK7GPAMdmGF
n+5LI6v4K4bj9gqLWjvgx2iTj7rI0kedCDVcAp2Qj2tvTUM4ZE7xQptMhWBLT7+aMq29NrNl3fWO
HrOSnnpVsLJWeNP1nn5eNqY9+DYpY4UPWGyuKCME9olJbvQLjWWI/bgQ/hsstSHWYOyWcBCWdsbs
QV4bllKzX3qZ94IZUd3hnUqbg24mIHnqomuvtGRlKIb9sULTbNbsfUQlR/vf9JEHgKTqmNcSWPW5
aXKknLKdxQX7FwwGjWXs9GCpmvnGVKOjdiNme5g8YM7PEmnXYRy1TqjBn8vP+mleX5YyY4wyL2uv
gsEACeYzup5faTTr98WULZ9V2Y0fNL3DbkprzUSYM5lQitlo5EdXtNjKxq4emZI6o/nBwSYKxdIo
yn1a9/I4Np2L4pCOf6CkWvcdhpEwrdfxte/xM6OVKxu5qtLvzMFQ1W/WR040o5/vdG8T41xDUHa6
+ltFrBlWVAJ7USGuxIDFXIxb7mHynqrNEjzMO9oHXwk+jkFiKnlo2i+TdaGKMmi9a+FdzuXNhCRP
NUzd1S8YNLT9TOzs/6+i+uX4gsCpc47/eRX18Hl4Sf/2v7rPf6SffyymTv/sezEl3tGCSrRVF4kR
KyNPyO9NKmWRJwwHH51lSsPZ/uTvkqv5Dnu/hUHYNU1HWNtK6vdiypDvAOaxX+EJ1rxNKAJvetJ/
1qNKfauWfri+TINLy7SlsFwLP7L5NoQtXpy4UBxsftEatXaI4rj8mtre5IZV54jzWXDQmd266oGp
mQCDDLYx3q/rUhrHkdPFY9RcFq8dKwEPMdW/tTftPjsbXDM7mMkKzlLTk8hPnSnCQ+nF7Rl+jyxQ
cLZqtum6+EUQT3qkEHqqCD8McBtXF8xI8dlaVtR9YD0CJ0KVai8RJc2901R418UMCtY0PqGAZsFa
9gim7jAVZwmeGHVsujz+PGN/+LQQT+AnqVPcc2gjq1L25FjSbKQWbg3et8e8zXDtLugaU7zGfcX+
TdGNU9iSGnkrIsnQV1N20ETWdMeqS8ZsfIidNLCiejwoexwsf/QS+7Covqdjnft8ogFcSyJAWvJ6
LiI1O9Z5nhd66rtJlz1gOTDHgzXNSxM6Ksr7qySf00NtKfMqI36JoSD7Kh/13knnJ1MMXXVco6y4
cFKlvkaJLA52UqA6JC4GUCZkbfE0E+jK8WB4ifVQZjHCy1lVtVH+BVANPjbAtoQGl+/pVBdvDFnp
KWV7IK+LafFI6ReLUDQ8FYmNh4LUjq9Tgr8LzzyteaOQs0Q5RIb21fBqbbg1WyFK6fGFxaa3q1Kc
b50Wljw9Gv1qLgXW+iBeszS+TjX69yTg8tbqyQpjjNY54wqTqEXjKnMhQvrrOHRpqA92FAcmmPOX
iacob5gr6IraRHXHqR08GYwiq91Ld1Vmvnn+x2inkW3/IcLTr/lKuu0YtiuSLAWe630eBrEamJhz
78LpRtHDdyFpzcWdiGlwHyV9qe/HeYhTLnmTB8ZgmcVVD8V4vJd2OXJpkWRpfxIiWXaYz8vFr4du
9D54Xu4+uhRF17LJkmGvJ31+x4zBHe8pWSpxnKKmU+/ZhJPvo9XLXhK9suybth6b53nJq/SwOiR1
4eIuYhZiPG8KWN0Qty5PxTwYGq1MQ4lvIXlSWLsXrJtuz7oX625fJBpDHOS6li5hXTjuF9Um8eI7
DQZRjOrzOgVG0/GI7gVcufNiylfmLoLqLjFUfLGaE4ITxmKYNM6cktbRVdpKCE6FIOUmzFzOxqZZ
/JWGkCgS5lB3TTmYT0KwexBGabt8qoaR1x4hxdSByod8P06lB/XC7Y1zwx0X5kQz3iVWTazHlpBz
FYyu4T1lmwy2awn1Pnb1MunhpDVxFCCEtfNujdsJj607dZgiLEwcfuIscXOeZHmrztCqkjnoi63i
rOK+uSHnQm/DedXy9bFKcDT69cK1yM5Ga9g3ZY2a6utsFr50c1XIQGNKEzMG6ZrHgUlaf2xc0seC
biiThS0Jpr47NnjGfcqOQYq70GO1Cqt3MqEly+Rzk5f2WW1MyY3jGKO9Jxcj/xQNVgYRovJsTQWT
YfKl4BlTF+ji3P4Z27BfV2IPbhsTI6snJot1vLjNXh131of9hJtu9XvPXIaAtE49DRMNN9g5ZvIm
XGK9k+GMTHZW6gOjf/zZ1XtXW8yPOD+o3frVrT+YWGg+zcbQ6z4R+Gm8Se1sPuB1VwOXipOPfpOm
qvf51zGMjBkvfVBh7d4vpCvFFFhNFK5x3N6sg/Q+aBysjT953EP7pLfLY+00Xrp32eaIgnKM2M4r
J8/L/DZrCYLzZ/ZiSmK3CPfH2VcRd7lE7ATt2Zepw2rs1zi9QCWPnaMJywp/gJbaRR8ozXQrfP4I
tUl9sFgIitBqtZLUgh4D5hpoUYmv20+nxegMn5nuyjafhh4uL5taZnXK8WG7LDnlsZqeS5pISM+t
xQrfYOoo7GNI5H2TsZjYxouGo9WZTCu3cbnjPhjROqeWz1Rxk0zskF5HNkswbD3olc7V0bLZUzeY
E8nOQo0yBneXWlTSbN05tipYOY7pPFpLtF1Oj6rBITd5LBqXqL+zqe/SweDn7pJ4xEq3X1BaSBYQ
OAtMjEQLkF5M0PPBtYsVLVzviKkcwziO52HYsaVjTRelSJAk/NQioDe/BQwC+txvbK9sWcUztC8i
scrBB2c4t5c2yxYB81LjWUzMKB4Wh7wv2oxhwRPldtVD2npOzS7iwCh4KreARuJW+u4Oz34M89Sy
HaIDhLcuZyzSqFdGo+pRm7E/7iDzypg32JRf0VKKeB8ZUoGTW4t2CWprNp+bIknWR22ayoq5sZNP
/qiZuTiU9HjODYp52lzETGXzgDWuyOW2SLwV2Y52ka+gYBTPQpIy+0OrePOZzz2oZIgLexQfx1I0
GoU7Cd/9TU8DWfhDGTPbbeC1qr1DOZ5aGAur1fLjjOPYMhOKc2tdZHmZ6EN8XBD8p8upHHQBfpmf
uR70igCk6wwp1rxdWVi0grnoknzP/qSUrKTGhhWa6Wg+x0SNN35hrI0XWJ2bqeuJ+eWZOy3uTc9v
5L2P3aF2OVRQj68LPGr2eaGPPKHyLtcIBrBsQ69uejYaF59NMnGjV07eBusAlMnPtorsizKiuA5c
5uefilaLu6BE5LoW7DM8iCYi+CWxOTa7BdGI9o0w4t7wDXMwn420S1jBgRxYP9fOkH4soGvE2D7x
9PhLxlLysdTiNr3zmqR6MBYm2O81ViEXPdDGvDDPOTk8e1e0cmLDNja87tWu+aXe1y5bHbs6K8ck
VIzA2Yzl6lfRRcdSi37IkGdX4tJylQd9pBieBCl3xLYauGEZzmNbz74wHZfNzh1jjE9b9txyO5Zz
Ej8P/Vo8Z3IWWPcyyRsFCLl9p0VFAE1NyZseF2tU4jGuNMHGcClEX+6pDaPBL+dh3jc925iXgxfJ
9d5w1xgr2sJW2m7FKuykvse6xzMy26BuS4B2tzjdnGeAx3q7m1VuWoehT7lUWFtouh2ZHKxMTezH
bG7ZdUIgsdiWHp8HAKQWp4MqSGJ1vWHETKAxyh8J6cNgr8eLC2TbKj6yEUmBUyZlJw6WF63JETsZ
S02ubHgUyNXJSpzLI5s7vtVuvZhQXjfurFgYCRvOi72n7kqujHkyP1TFnN2YhlY+ujVmr0BEhiV2
fTtZS6DkSBXeGzyC9Zp6WCUL4yocH7g82sK2aOXYeP2gI4g3yK/DMITMxh1tx46EzG9y0fT5jWGI
yMRVWHlna7po6nzxsOSUDFBS7MP6cB4p3f0cNaoaA0207nPL8GoKSy4a+YBXucxDPcI/6LNyMuwp
Z4tXNlrjs4gFUK5mdGBs0mJ+aobROIzE/idnaLXN/cqtuuytRXGJpg5Hp+RXOMbmWOzGKNXvom4d
bjo2T16cJJ1Yi9bTwcTk6TYB1medbSTTsnuWO2yuF21KuOrZgtM5Ipj4eL7yJrxzUqvW2AE0uJEB
GHbaFyuDJTbYCdlPXsq8bMVeFDmLIaaNVyxwylJ5x3a05Mday7OLumfh248jfeqDnPWlkR1iff4s
unaxfctpmVkQE7AmvrHBB6mro865REFJrjQjMpjsqQ59SAn2NYKqHpxbqnTvc1nmNWsbPZdEb0Up
9gfcd3QPGTOvkCp3fEzWyRnO1j5ZbiXbTxZPfDs7M7nouPiTSHo7qHPzH7meefWxHAVHn9KgZuy9
2mAxXxfTgA9lHoxyNzVOUuMh42D/za7Fm2mtyXhOCEalHseVTvtJ2/njhLjueMq3LPME8wwF1c9X
ET9kFWvjmPILjCSyEuiGWnlrpXiNVh7s02/ewZvp/vYOHGQxGmjDltJ8m5fOw7Jd85SDsin16Fpp
pb2PMM+//tCl337rb38cvJ8SE39se7df1JKG5zCytfVfBqhrsTUjk8bmFjQYFTqtKptgkKl3iZe+
ZiNPqwfsRSvp51stxW1ttNJag8SR9iOCWtL8ZlL96+9tO1sDjplauo58m5rKhmgdFSzuByiX9t6Q
NNFVtMR/Tdbg0yWRHAHHtS3uG0Twn7/fnKU7uG/U8LgW1iPtiU2hEVW/SbN5MwrnVYRteAb2alMi
KPySyDi7NG8ZErMu6Z45Rk3TpXdol6cMt/VfS0xDZ+KCsXlFdlQdxJq3ocsW4VeS0GhyRSqPm2YR
9rzTo2b8HbPtjVjD67i6bdpoGAIVy3qrZKAbDDx0uDcilPFsX2uCqjFaOka4VlPtmF2mv9OHNnHk
56vUZbiPFQH9Qlp0nT9/XZ6xrc8rrGeurNRrl0rrVoDqvNCTQT7q61R+4dAn8R9VP//N9fhGK8JE
wFlrmMygEG62y+Xnl85tYzaFsZZBbns8NVnF7F+J3OADZjzA6YV73pmR4Pr1dwzmX64ePmRURIeP
Weg0V29emaCuxpOLzRwhLxAw4lmwUWyqkjiXLs7M32x/Gdsl/9NnjCy0hVMiiXnWpmv+/IuaTdoQ
iOBS25DlsrVnMw8GdvGXJzFilwx4fQcbZSLeu60bVQfROdF1iiD+8Z8fSb9cXrwPjl2D0BHTc8xf
wIaK5AZLE2WQ9ag+/lSBpw0NbG5xoLe5tNhlZ6XqN6ftP/iWJee8ZRrbUYgs+PMvn0ZWueb4q1Cp
hHhf1g6b/kGaeaIMi4oF8oPHCmKW+HnnxeVv8qF/+Z6FbumIgjjaqG9+OfGMrNt64KTExu1EF7pY
kaBSzVWvuPtpYf7Sp8sylDA2ocwwsfvxEb+5qBYlB322jSSAt1RfDMPobJkr8lOhsJMQeMEl/s9f
8M15vr0gDy+OWga+/IZvX7Dxsj4xWQsN6t5hHpqJMSx+f56/uWgYG5uOwz26jYN1iwP35+9PkKyT
NJ6WBH1eNmyWZEa42ipxgvp/U3dmy40jWbb9lf4BtGEeXgmQIilqCoUUwwtMMWGeBwfw9XdBWd0t
QiyyFU+3y8rKsiwz0gmHw/34OXuvI2gRZsrDpYNzsWD+GXAebpZO2eZyszUBZxT0NIncGq/D95QL
65eBzY+MieF1AXkgpLt8qOfncrFSGFTTbW4cij67jKjKHz8l5Y2aKk4ZkIwVv3xSMK5TdL/wmg4X
XtqJgdCCO2S5dHRgmr7YC8IR0oJax4GLpRFuQRqMLjrSBGhD8tHK9FwnNhWT6wUDOrqjHj+TkMGq
RFwCVoMPnf71oVLCU8+ZH+/89L2KFd5scfP8IZggrKBqSgSwFDOkvmnQCNAM3VLjiZQSoSIJT9H2
N3EFHmIPQSB4QOnu3054mKYVxb4WIehA75SrXk/N9Aa9dirW53/W+8nWqZbrBstWR2y3bHyWo44r
4yYiRTxxrfNRVaJL7uK1M//Vx4fSWDlckQkS3k12NKXhkIcBiP6qf7I68dRn3RNOl6ePD0Pwytml
KKYCJOj4ncZRrJd5SMq8VUAr5AokGExOOnauOv2LyUNcaFioHC3mcLF8ok62wLAgehNNNrphNPm3
NoGPG81/df6p3n/yOkLJWb9oO6rCWXH8VCRY0qQG2OQSZcVbss1830PfTbssYY+hvhHcGFLe/zw/
6uImwpol/OdwQDHCAnkHHkWAKPk4bgKXHc4pXJm75q0wuu7OaVrWaRiKL1NUI2qwKefAq8ouRMon
VqfF+sT3aIMxJFY+fmouyxhzIX9x/velem/Jqfq9SOfYIDMzftD5p30/Go+K1AjRqoMxc3nryYCL
dI5VSXBUxicpk0h8m+3T/2IveD8QpT6LyEqncuhgtjx+LCUWdoB0n0TnNLx+CRTO/upLQD2rmq/h
uC2jCD8epi2LIZrFnm5lTr0X8Y6eq6HrKVvxVx+dOpO4XGf2eJz3IYxoWzvQlJKpa+L9/G1ncrT/
m2+bhTCr2hDGsWMvkYipYRABV9RJbT0srsm3/so0Pb+Ow/bX+ed5FziYVPuJA4n6uadxDzueOgPj
ax23pDtiXYm3uiF67/LTnBgE9rZtopHV7feDtFY2RgVglxWUwfxRN8LmD1+Uvvnwo9jzLR6pCVsU
XYeOHyUTBZK5BpJ10mvBA+dLjjWnu3Snfb+krXm+VI0IiI1Cn//+GzYu8W2E4rT1V2qBydfTebb+
qtNjwmcnaYjgzz/UyeEQRqJAJBQxXpkJb4bzYRH61kiqVC0Ellf0J7sK6NVtirJu/fGhZms14RYp
u3cfq1ZNo0JpQFrVsCYHL3Wi4hqezLSDnGZ/rIcn2zrpB0VBpIn0XX1/10yy2EE148As9HEEStz/
1nLI4jv/SO8WHlEjRnH8OCrrwVj2IZSmpO51hsH7wnJryLh65Wh/eOIYhUmbpY4cx5xZx0uiK+Ne
MuvEpweH3IltJ9sQOWVoZ5+IJfXqQrrjXRDOaIg42IQI+AkdF18swMcGnkEFpixKomdNK9AuYD36
NCo99fbYDD4EmeZNMZ6j2uhJOCmI6xbjyXFsV5TUndVrSlky1d4bHDvefvhNMQ4ETFaDrL2LmXBj
y0VcFf4qTCV/vJ67CgZXNpzD8WMdHubnsdnpEJkjadG588+hwJsvCkonQt4ISqCawU6luKa2BcS+
zLnEp3/tGHsUCDPSHJk5ZKjYL5brogmEyBG6ztsee3fvJMNN5PvqDxh01aFsNOCcsOWLu9Kh2Cnp
OkAeJRhj9B21HNurCWq1uaJAgrchR8d/LY9Zd0Df0JDLbrNorVhjd9u1vfEdI7yGrj1Mm1tLyabn
0BnJHZD4HJ9MvS3K68rvKERZFfotCrd69EBJm4xjGxhc/sPErIJd0lBp2FK//FL5UIv2GR7Ib43R
DuFGnW9ZMOdq/5acOnZVijdF7869UJ7EVNrBbdPShhObgazdg3KyJ69B0HBwBuBEHGGBD9Sl0Ezy
yrbq/J76wcxW7OUQWoPaHLYT0Hf7to0a5XtsSYQ7ttWR9PnoCrNJO3AlJ3fHwbr8bhosWUPcYcft
AmLYJpFyCk8X1/H7r9N+PUupLpLoRaJ7vLqwypWyqXI84FsknaSlg38Ly4wYUkj+rTKWH2sPQWJZ
VrhoIaqSCdAddZk5K2qRkiICeAjHuPkzOJl+leb9JbnxciNlFDZS8qtkyMiWLxXAsQ0fw0DusapB
q+4yHMneZEjZ4/lXtDzsGMVBY0bukY2AlNziBPfTSO2aUAarBpruOm4gi62a1OcGkKHbvXDROPFI
3ND4QAn9CYSX4UISl11UFB19cISEsTzjWAgoXP5zF/yQf+5zkfHfpSUO/fX/YF9uop80Jiv+tGf/
qavfxYxcaZb/0BFC5v8PZgxO+DfvfmbSHDFjHsHdvBxJGOd//l/QGBXJ4Zx5sbhvslfPGPn/9tmx
4JGgQ614Fb6/kTBCjSGbaZOcx4rFJ8ba+i+fHf8+Qg0McaR1NJl/8Uc0jCyN+dbyZl/HOUFM8Zrd
4xbFcIsTpOmMegBfh+lVowuDO2no6NrQl7XfsFYFJjYtU2O3BN6cvShZ3siu3sTdhv5FcTE3dmJV
UzgVgONArdkgH+1sWGfF0FEizNAN0NWVH3AtEklWXSss7Z/2kNATaqgTthegKbQ93judFMFdC40+
Mnaa7PtPFBMSxxtQM+NzRr9Tgr2LzBCKdYFzGvOrg2G3oq+o0lb5TzPLOSNXqI1ny6zSOi0GWiWz
9O4xstoBcjlt0IcW54RpYrcNWryFf7R/jLgOhDSAIBoUqwyjcvNp+MeyG4eG5lV1reLlJY2PsVf7
x+Wrtt2Q3HQ0ZJDvbQqbP2IiHAXx+UhZYFh1A1a25yrNunxn5qAsr8bWwk6MtRlrcepAha1w89tI
VVYZGMLv6FnGz2lsNndVpyPk92nQAgIdwp0S/mwk87nwaQ8VQJQjn35Q0/ZqBHwTD9rvLgofKgzC
kQtcLljBbUekXQHNHluHwkdc3EhqJuB+NDUZ26Y+EPBpa6hqpIsc6cDP+uInOnMagb1pEn3fx8F1
0LYvg7glZ7iB6XqdZKaXVFbn4j4bdxHyvVWth9YnszUOTpC75DkPEKLXU6tvsexvqsZEtpCUz+NU
3ZRYndUbCfzcXtTN3TSGeu+NICRWlggf6E0a0wNygiNZtN1+GJrbyVeNTWPp4FBJWOCNG5Ovk14M
tyRJ9Vtq5ge57XBDDj0XiW2YGI+CH4n0Ing2w1Db1qGUPGRqj7Z07NVVQBAQiLq+yoYxWAN/Z2p1
/QkWWOn2Mf5wYDDk6ejvs6paf58CROEPoidNhtR0tuT45YMV5I9kqj21zp5L+k14VLJg8tSdEblm
N5QVLa/L8Kmv1WJvmrUDKaGy4UwG4bXs/DZBIQLzNSwo0+TS3ETUBwGYOZgsIl1JBZayR8lwG+Rm
bKwLTdM/g4iWgnUpo8D1FNGj0GUhQBsot5FRf4r0qV5Zlp9v+nq4jazEXDm8fbglxW2vyUDpW8cL
Y8eFglFsgR986quCHhZR64mpza+oXz/hqtwAFWtBAmbifhYRcGQouosBhrUQGa/GonpnJCVZ6Sob
u5sZ643baNyHaTdd+7mpbZqO/7Eai5CwMM37jpyTtJMr5Vaj6L1yRrzgrhKVP5S8RYVcRT/qIdFL
1wnjX1ZJmwJI0dMLtk7t0Ipy8OaQcw8EL7q2TLxp5ixy0JNhi364SpHrV41rJ5MaIpvTy9VUinrT
5B1emky7iQldIDRKPlx83XFVVC0eT+Xcq1Gg92tS+2ax0ZvhJVHSX0JTchQymXKr22qab/VCGg8I
TZUruLEDfp+QP00h3/KEkCElSVKg7q1AbYOryQwjl7K6QYmp3cVqS/vhjvTeRtVIEnsir4DX9wYf
W9517AS2SjfuyUGss0LvSAMRQtE4u8sq6Y8idXdNWP4xfRMhrRZJ1CfHov1Mo1fbC8Phc2KhUpl9
x2HbkmUqUtdmrz3Ihr8Pav3raOWp9CPTKni9pr2q7WIXK2jMI1vOiKj9XPvZONwFZJHbcGVr50a1
lduoYCtMIielPl9I97oZ7uuovI3yRr9mP191ZarfpX3MPwQEih0NUbfcQ+ii69WAbq3jJNCUP3lc
OJ4JC3yl9dXvWmT+nzq0vtPHZw34oV85Gq0WJ7m0N/Ti+uL34w1QewmmA9QINUeJLPtOtYt77RZz
jJa4YUFA7TZllrwUvpTfBblAnmkg6q31fAsT6x4M4O2YBDXCVXSzm96SlI2EixhQE9IyXHE24k0w
J7RWwGRl1F6ZiGslnm4Qmmtrvif+Fm1hvyhVRW8CpwmBXwSVcc2lPmWrASpaxsWj1foe2FD+T7NN
YCi5joQxyA6h8jXylaaXxm3CYbkr/bbxTDO0xbas2DJwMFHgrVz2HMObGg6MoGioio7Wo6+F3wxf
fLWMwjqMuKryalvY1WboqzkcbA4TDu8xnnaItbuvGQmEleV0u7w+GNOOXnignyuAuCOnqcB2oxms
/aJ6Dmq5vQ78wXYVsiA0BSivkW4Nbhf9ZKfrVnEYGDeDo+qftEEPfmn977RM1+g6mEGpaZL7iM0B
8PuD04qVQXfG1k8O3DRCTy6ru4hC2CrNTPm70XAXd/JDGmqfTPulhFV8COQYsW29rSf/Dg/ZjVx0
zRarM360okppFx8WP5yguyvxQIhQuUGMt6evxEOi7rDto6KKVpW/B1blDlpOHFB4oSxupKg7BKPS
ubkiPY2jgVJcugOHTC07r3eZCk87aUWws3C7uaoR3pG5SjeU7Q629KdUHrpZoE1TVYKDL70zkYuB
Br/S8Es5ZeLM+YUrPYvSyBNV8rNknyzKz6r2w8bM14c0tIp/oRymYl7cERts5EG4cn2D75oWCgQW
efCZRBmfmcJWhI5LAlXVKDCyoq3ZwrB4zKT6S9XtgNNvqeWxJfteMP22TQl/BGIuS/K6odrAk9pC
qr41Jzaf71ODCJcdBV3+qjct17Jvuerd8MneE0+6aUbIU9vbapp5tYJjgM04ir2kgeIW9ftGHbYt
8FnT+pnWxp0dafdhVqyTykav1rCMSuKLb4Z0yDR9onwjK4QEHcZR5ybr5l3xS5JaHug9smNrVf9V
yyr7lBrdd4gyrSigT0RJQ43JXNc+zkSpWdtSdXCwTcLEpNEvh7ZTPExNgZhO33Or24SAivPBuStt
fItJtu3M+wqKOKytAnNfGKs3qL4QGguHtSKr5UOM0T3BLWHNgB10y2Zs1x6OVG2L8nY3aVe0jqJg
osEGbDylZLUgBi3xJO5Fl4II8uEs2cadALwFNEjxW152yTEcTM3DVEnqztBFvkduEm0DGt+sbZTk
VdPcFHHLt5+3X6GeaUCfC1SRdGMD4A6St35QRfQpq++sMC62fQbHpKumO9VurpW6v1bbda3Zo0fL
FxmaWWaxRRbJJ0PLyudBc/ot+SzbxT2CHnbGABT6H2tM7h1n2AX8ERg5jiey7BFZtu6OhtFt+3yM
XBgGmyypr2tHRpdfjgdbDh8rLZUhEyCvDbVdml4Vbay1ri6gBogSs2j+Vc9FuBeiYXVjBUHmYRL2
xNTrXVsNX0LV3FlW/KUIQsJDoT3SoGcdRs6VVkWr0Wp2upF+Bk69yeuI1hEmwlXVftajznOwYq4m
9VZvHyp1XvHkc8pO22CxcTmLETzSW6cYD0oko9sLmBjAbvEutKSYE8PNSnsbRfSxmYJ27RMcj5Hh
OoLFGg1b6KoeTpwWJFAHiQZHjp9tSkn+qsEhQ0Xu+WP5mOm0zwFesJIs7amR6y/znzLr9Bk2zSOw
1e+OkdxYfftJUuQ/rdQ/CQewfk1IsHL83qXTAFxJIqm7SWDtG+mFmsabbKhu5FTZg3vfA6HmrKdx
hTyoj4rePA14g7TiR5PyeVmYaaU4u5YhTfeZ+V1phm8O6mO7tm6CTl6bU66tooHGvGpwlUfl01D4
t3pnbLsCaWXcORmXkdxYB62sPQmYw65Jp5u1YdP5x5wq9lx5WEnYV10jTOg9GOlrCzG/LHVhRebV
HL0swGsZ470B0bnhUhDhexmuUP98b/uovg7Vodr6teKVRPSVwJ04RuuurZCipw+Bv3dy7RsZx+uE
tdIOwTrDAAUcTObHogNNa2eDL2gf5NlKygCWr5xha3Rcp+Lw22SboOLysdnmpfyiypo30POhwPph
szvGPu5bPAhz2aPV99B/PKxsL1YjfXZ863OQ9ldmoazyLEXuaA4/jOQaRpaz0ktMq6oSenno3Jlx
P3hg6CjeT9exI6+CyTD2kkBjag5E17pRbjH+sQvRoQLnakv7Ywy2X2UhXzklDng121hIOWl4JTaW
NX6KrGiHmZTiZn7wa24PRCrsMmv6gn5PE3ONcdYTlMpVC8Fi37u2kR5K39iH010hlytL/0qhfa21
f4JCWndT/hCNvRuV3aooaoK/1huYIz2/k3ETZHlbeAaRsS+IqgL5YVLNLebfrc7plgRzj4PWA8hG
zbO+kUzpuWnvrHx4rIzwhsZFKyV4EcST3kBf58A0bwAqenErnoteo09RyukxQaD5TG6f80GrJ8Vt
gtu4QczkR9IfUxvWKuRHLMUT8s5gvDaVwUg9SJIjberGKv2ZBI6OX8EyCPPkpOCG49d0HKFDkB1/
sbqEYoutD8TiGGT9nyDQ8DCj0R+mT2HhpBit89LRryyodEhislH+bTWx+lMRbfCpDvO5h4oSmS9h
WWffHbnJdFdL2+xP7eds61Ucc7xkmjM+gni1tBU68LG6CWEi7rRXWIsUjHni9o5RITN+BbrYcH7u
eu5wEgpEpTHd2NRqVKx+W7/Ir2AY9RUSY/kBRcTE9xsShK8gGQVNJE0MZr5MatNCYdPotbzXXgE0
Ms1JOK1fwTS4EiTZJUUOtcaaATZy4Q+0UatlqDavhBugU7fmK/Rmxt90aih/116ZON0rHydVJ3Ss
gzSOcHOGfB3WBMnA1PQWc2I2o1tpEARyZ5DorbIqs9pfA4LJy2tcQinRVY8j0KMZovkUvCJ82Pbx
L0SwhLzuFfIjZt6PnnUmDMBXFpCqdY25SWZE0GSLofV8Wo7d8sPE50DqyoNQJXpf4S2yHjPLYtFE
M3gI+n3yOZlhRDBqxB8JojSQCrl2Ui53eRK5gH0zOsA0881CDDLHq5Eacb6hgwQBnFroE5E7Oe4J
PACCbjfo8TB6FhuG5eo9100uyjQh8dPS+GzHU8/OMtIwaaWUhpAOcYOf3W0HxKabxswFDBB5ymiO
QaMbG0B/ZIiVRcb0TtdLWnOBILTu7CodSDOVRXdNZGmrLv1A6OWRDByW8HdGmiO0gTBaHPhK/Ki0
VJEICRwDWCxW8mnVYKB4iZJMelbqdAyuUiuJ5EchjGje9XT5G2VGBTcAjtnRE9L0k87hKQswoTXF
araeSO44m6f+qXV+KFf6v0uE3v0fo+OoKtnnf+/rfsqj9vevV2P3f6yzqH5pfzfHyVH++L/83fix
7Vkrjw5PoQCooZn/FyxH+U+q3iT5UEAgu0J28d/+bmA5iHoN1N5ICSiCKPzr/guWo/6nqc1FKo5B
C/6O8aHk6DKnTsZ2FneiM0OHjZx2kcA3nSyrUrCLkFvtfoOWN99FZD7+yan/WyDJUqwzj4JcztHn
BAdFHabgbQXP1kSklXWnesj6a3f2+36X6F3EmSdHB8WyEGf0Zu1hftBmIENx/+bdnFDzL6sUDA8/
h/9YlBLnQvbx8OkUZYWPZNgTOObXEm2x3FIJNU+rS/vCk87z9SbTzDuch6LMyzDURdXFUBo+CFWV
Bt0DlrbRs+mzMIkRcB/iZrYaukpJebdq1ejb+Sc88RqZ37lOBo2JqV4UtOu+lgxQlTwh/YzmJhjS
BsvYJeX1slQ2PxxopZlFJKPdWfbBxjVlTrYPilvmTngYhzT/LjHuSoky/SAD//55/qmWLox5Nmf5
H/pYE5ITSpTjF+eUVaF0wtJIhPck2nCA7STyYGTwfbWAikTluXNNriebTlXNP2LKvkdyQeYrV8qn
C79lnsLFm+W3IPlSTMoJxnIRNSQ6LCUMdC/r+5JEC707h+gOszy4kd6nHemEC9Jvbgx+8w7N2opi
lfk9iMnySHJ3qd/wiSV99GvmisebmridNXKEy1jzDLLfVPaaF9kP5D09o+TwwpI+sbYMRKEOVimq
/Hy+x0O1+pySGOr568EoBfXnMS0b9YJG4uTzMCuzsMlAgz2LDN88T2qRFclz5DkOX+oewQE5CSsO
t8nkl1fn3+SloRaLSvdbezBjsKX40jj7rZDESVfetEGTrM+PdHLmHEwys3QPwtSi7KTJATkmdiSv
JJWEqVGuroXW2e75Ud4/D4Awvg72NdQLyICOpy6JyV2Wlk24TiZ/l2fTuMPVme0IPC61iT41FAIg
JBjU+yijzA/85i2FvCY/163Sy0TWPgOTkLaTDQM6aPz6gyKWmUFGlKPPCmiEycu9pu0Ql5AmwPgu
rPIqLLh7c6O7JARaalf5F/PvB//5ejRwNhw/0Gg6g6wV2Os5vZXfZqPFh2YyHVc2yYXSLEn5Eau9
v/3oCzsedLFZd4NVZZZPzGr6io2FH9S4SS9WerOljnlhsb9fgvOrQs7JMkTdPUc1b99YUUGSN2qT
XIaA09QOTrWv9Na/QCF6fzAgFjVeV5/DsfDqoXmzLjTa+GZ+T9928prKVmtKawupCLukyJhGRTIu
KAFOvDYDlKCJwmn2GiwXB90orVCrFfJ8TTWn46ZCuL41kB8mf7ivYrNbO5ipL2yE71c/37A+TyLG
R+2dkcwqwkBzsrDzEkczXNogZ/u0qFuPDnf1hQc8MaEzlpaFCQVDRmV8/NrCsOoHhMU8oNz1d4VR
d4/yFNleUZJg1UPHHi4824mjllOWvi/o3/E4oZM9HrEJEpqrVVHtYTCFbt+0tGtVzQq+cipA4wH5
oCWpWdTGS4nzN3PrtmsfHEVUD5FTYZI9/4nMox0ftgS3zDFbmoWtzVrsnFGbJ1ZGE1vPSDVKyEOb
KphI6FiKgQQe0Cf4QPipR/jLQK9iJf6XCOTfBqwnFhj7Mnu2SQYGZsZiX+jzRgXtwfid0/obLZdK
GusCZuNO+dLFTrirOpTe55/53fIiG0wIoc77HmoJ4vqjT1XQbWxqW7pVg8CJ100fUYAtbC5uRf77
/EjvXzZD4WdDScyzsZEvhipp2m6bOOao5nGf9DJL9a9s6lW72mw1ICyVQNJWoAGbxka3XJXeTTtb
6N2e/rlV5J3/NSeeGy2PpTm02+Pp56vO2y2KViJ0taaXsNdinl9ZklV9MlIFrr9RxBcOlXefFWLf
2aHAxWle5q8wtTf7FG294ZEYWeuVchGu6ygGCCgFw5MfkikJxs7+ev7R3u2+jIcQEw01Emfq34vP
2JSov9c+O0YdOs7PhDv6Bq+HtDs/yusMHX0tDKO9MjsVrh6vBLG3Mxj3vo/YS/BYZeJfKw0FZkqI
Req1Ehai/ajX9ToZumbWU4SQXoJ4bUGV2ovSbu8B3AcVWepAJwfTRuvzv+3UDBg6oaOJgm/Wix6/
XBNOPykiOKmz2W/fa9qwmegZdyF6nNfrYgLYmOcQiCHQhs1L7M17jTooM6kxQblKojJ0w35KDtGU
BL5XVp16pVHZvWnYUj2V0uvWABYgXVjEyvwg734CTmPew7xtL/1aQaUkSkHHIC8IExWhp+l7lZ8X
1A9U47qj/8kqS8Nmbj87WE+sUee+EV22toFneOpUK9sSZOOFY/nktOCTZ1bm2H25owRqoVpJ3vFl
+fR0XOulzF1hFDI96znMki2WrmFLprHeqHnrrEd65vgXNrV3GynWWRScOGQMk8hxGX+g1zSkwZqX
ZqxUdyWzsTKTMdl1aLP/0M5uYI1OyoXPXHk/KpgCGXKdomkU15cgW7OjV2tQpIIGGNoXvb7Nixa+
oeTl6AZn3S2mhJ1mBu4QjtfxtCGpuIML1dM3rBHhyqBqmwXT3fkv4cRvokpNjsUmFcQ9evElhI4y
hHJN0cOote5AoVu9bUqlup90QggpnijF0db7x/lB3294LElcw8QSiFxxDR9/GGOViw42hezlNIq4
Hv8kNIcaymzN0ZZdiCBOPB9HJt5Zzk0Emq/a6jffYCb0HL1XMnmQR+sHoKfdGu9I/phQt90iFLUP
k6arF6C671c4xwYOfpIu8/mx1NIqeujn2HRHLETMYqjm8Z6yaLNNx5KOvVluR1vcCrJGP+huvG3V
i2Le94cX4+oETBwsZLaXGQqqWAYK7WjyZMBNbshN+dq3iuabqFP1wjb/fivF+0VEgtljnuFlEq2M
yzkem0ZvSA3/V5b70XPead/OL5j3z4MIepYLA+nWcIXOb/nNWywF3WyxdJNElrv6sVKA8UhFqP1M
aipb54d6vzYZiluAjLkemMgSXiDGsB6UMB49pavTndnoJZRpJWLPbiDshNHo2B8+jFAPAy6hsQNn
BY7h44cTPBfCSpqu0BBK3mp1Jd2oojcubHnv39M8yut1C6o5QfViFDmoaQaS8qFLyeDh9ATzFGfJ
5vzsnRyF+Bh9PCkpVVl82RO8PTFEzeil9NneZE1sXtMUbbiw5k68IxgSsNlRd5OUsea//2Y50KGQ
EoIFtFrgutgVRTWjpPzqk66HwAfgPFyYuxPLT7HJR5NhBNmBRP54vCHpYioWjJfZkbTXYklyUGLS
Kxzm03DpeDz1cDjDrPktEW4v6epN2pJ1blA/SX4bejF141gO/shyfM/qyS+s9hPvi3sVN4l5p5rP
puMno+dcbVYj/SarunK4M7VQo8Oq255fFSfmb/6WFOTUs9lIXswfTBpSlJLRefRF/p35EY3ZI+1b
y5Z09TcDcUnjfkqCdrnIpa6uMVVqdDXqqvxTJXKcxqS7Dv7UfXxHYjVgOJvPcTyWi/SjZGd9ZPty
58mOUt5rhaGtJUsqH4dyuNRJ+pXlcRzEzbnt/xlLPX5Jkx6qgW1x7a5KKzj0qJpqV0PXjG86V/wH
rW16c0MDIQV8pVNPOWFUOYCryy0CP7hWheNaIDNoZoHbZqLkprYtWq/ehj6dg538LKS8/F0bvarC
zspGy8smGKze+XezRJbA4dNnfzSfD5QJ2ZKXU1aHcdhLRe/Rg1teIxlubrqhbb+OdJNdGw5gTsv3
0bBkdMk8qE3kb0dLL/9iKc6TOZNTyJ4tvVTdyIV2VOsebRD6rUAlzsVo013NVsYLQ534kOc4j0gH
4gSh1WLVj9iJcRrjRazSKrnJ0RcjNwyk8lCjDF+VoVaZF/apkyNSUgC5Tf8FHA7HC8XIeQV90vY0
3GyGXaSZ3RYCCjLLAGX7jZaU4f35d3pi+9AJVKjvECRRr1tuHxMWQl0dhYfZvUA9NiLjU834wso5
8Vi4kqggYeIgCFhCSdpU98de6PCN41L2YpF2+yqJ6+0kR/Wd1ICEPf9Up1aqrpDwIP3KlQgo5vE8
ZvR7M9WiHbxgtmEEY9UhplKRfcdx8RmZh/SSaUDqPSAAgpadjvPD7giCLuzNp757Yjhy9JwEpJ2M
efbfHHMwp8wU9MXgyWarrOskyXcSOXWAIiD0DoOehndabvfX9FRT3cJECdFCsHQptOskbbvyHryd
TAZy1GHkFtkmFHS3HvuABm0+nyJ+BepUk32xAfuJ7X6uR2FbI5LCa7xc+Nxf0L5IwivtMZJXuSkN
WycTyn2eC/Hz/Ls6tQJZ8XzSDq4vbH/Hc+SIAOBqljFHIcKPsCgrCHNGsPmLUfiYbYp9MvCPxToX
kmNPapkPZJJLf5s2cbEvHfCT50c5cUEkX4CviCCQGrrlLCcuD4VMCAKMOwvMXyKtwONmU4hENIG0
t5OzwOlclcTu0+hnOVpcvIO3fSOnO0cz/8gCCq9BRLIZrSS4N6Db9jSc1OrtoMj98/nf+v5exU8l
3CdGAbkFlO543ofI0Ie0YN5JctD1r4yyQxrUMZIx2myKFBFsp5T6j/ODnlxYFoVXqAlAkWZlwtsP
ogLvQ8fkAv1am3yp0fi7soygL3CmbH1+pJPL6s1Ii8dryHDGcsFIeZ/T0AIN9U04peJCJuT08+D8
omytYeNY7DNda+JoteqBbt92ACaMXqKrCDTZKlfpsHVhOzn5SNhsSH1QKabf0fHkxYnf0XaMTS0R
ibIZZ+1d3cjlhUc6NcqcN0VKNKfrl9FrZQ0cGEYzeLoQ3VoZw26VlMMlNtCpiXs7yuJ7TBS5qRQN
60rGPe6xK8BUtUMxPuulD8n2/FI4kZbGMj2naFl0EJaWVQ+h6KMMiVuwDMCNBrqNLwhkrNj3QWZ/
EbWj7AfNrr8OpZw+ARaWDn7bRdd6NtrmpR1iXhGLUBBFDu2d+AaoQs5dAN9+AT0CLkfSG+GNqpKy
09P+NpPDL4Ni1Ve00PnTaxGdyxGQR20zrcwhCgDERhfCjJPvmGQRHB8Cbcta3Mbjzg/lYYIQSsfo
cmv0SrsqIFFeuOS94z8RrMx1LQWMFtAAZCvHz2qVWJ+tgikH529dT1mQPNDzV73lrG1sTwWfuI+a
wFrHUOp/0Asvg2pu2V9VUnovuEGUS3H4qUX39vcsvla6yVkCLqrwbB/aVFczAdQzwAKr5t98q7rD
IUCKXkXksJjhJCEsoRTCQTBqALF9HVFySRPg8yt7/kqWiwmp15yT5LZJO4/jCa47AW5ahMKLidm7
VYRcEOzlXHt60OUEcThtUrE9jQ2ZKs2Pi4/C5uYXTJ1HJQtMAPkOA0fNNrCmwBBegXV0X/Vx7cKv
rz+df8oTdQi+FGRWxFL8B1fv8WOqVZjgdCXpUWtj+JKqRhB51tRJn0ekjNdKMeAXGuK+waKVhz9p
wDCEK6joXbWbWkX6ItRGpxLhSxR2I1DK6YWv6dRJypzOigKLpLi22MuqpEJW38uCZIasbYGHjzjH
Wut+su1saxY4Auk8bHw+PynzPrF89XNcqc8ZIXwa6vGcBEEXqUnGnjYWabSOwgYTYRGDkjW+0Qny
+fxgp/YLi5mnDEFUjan6eDC16PB/jXwuFIzVvVbZdDyIje4vTh70fLZGUn+mC86f75touVcSnJ4R
80j7AMT/eXY/tX39eP5RTn0yYG7n2hnldozgx4NECKsJsakPoK9unv3WUW4zOnzsc6luv/uS7qxj
X6M9iyyUC4936o1ZqBgg0zrUSZd5SQp0fVygEfK0AAdUCFx9X5W0L1tnJnxc2vtmydP5Zz352iyT
rCt5bMQai/2uKmBB84sGTwjH8TAL6p5Ey+LN+VFO7ao8EUo6GiRAu1zs8lFYq7aIlMHzfXyhWjM4
dIcf252M7/vCl3bq5UHD0hG2kiJCYHr88tJap5W2kmCmCDRxS0ta/cm32nw71IG0znjtu0CKxNdc
9bW/mEpSrvKcFuXY1BdfQClbDRVSiXhFG6LnqCg1N8ty/UIt59QLI6dBPoqbENSLxX4+YWSP+lRj
o2uAkmaOyACyqoXzN/s2kJC5gjdrDp35d7z50koO4dwsuZdOgFnWDs1ar8yxrLzzC+PUvkjRkkAS
BQ+TtpizKmBF1vowYMLyxU0X+Wm4Fp1C5lWmiQht/7L/x96ZNMetnF36rzi8btzAPCy+RQM1sDhT
JEVKG4QoiZgTQCbmjv7v/UD32haLMhnyqrvj8+J6QZFZQAE5vO855wHyopfjOxqXXx7+11RShl4B
ZsdPSSM6nEMGe8uxt3H1OqL1ruNuVvdMju5JPEzDQSEB3S91PlyNQSquy6V9L973V/s8IFsoCjli
rUEVL2+xDXq2NibeinKMzV1pBMN+cPXmS67ibD8vwv6mm4v1iXOCAg6hsEIkeedcJ2W+vLP9/dVD
9fMnOZrxcpATTZEubOjdpse4l5q7PJDvhVH9YhQ046wN1Awo7R+HqBBjYSeY39leL0ORErdgLXg+
ysZ459v9xTjsWdk9U89nV3Dc+G0qw2wq1RkbsuOq8ymHh0Wy/3vJr794dGnyEtW0yttojR0tRRBW
WumAcN7YviaZNN35K0n7Yi/R59AETBzsWOgd9m+/MAHPxNGazuNKLrxHvi5U1uNvygQklqSlsRnb
1LzBa5TuSMacogLfd9QT+X265FMLWCWd15SIRn/nSfnFTI5MhqojovZVMnR01TKFUZImibEJjF6/
rjgIbT0h51sPi/bbV/rLkSiKsWWkA8QD8/Lt8ANjSUrc4ptR+fMZiKB2uxStdqtbsCrfHuoXDwxK
GTIH12auj2rx5VDZmDdjnPnGZkZeFk6eO+LUSePN26P8YmXyObkhsHCppVD/eTmKL51YSlLGoLB6
KJkCV6UPSe73zSYG4LQSLbr0MjUdZe8SIQrxzkX+aov8Yvz10fppRncLlbpdkJmbWLbyGaddfzXY
uG2XbDV01pUt9vCPqq2teQrLgD8Zewgn9kcz085Iod7WGcEqiZ2or2/fl1/e/UBfNXdsfl8l5Ixi
WPKaIu0mrSuMrNNcbrzZNd+5/D9lMC9fHfbdP/jPa8uco9DL69e9fgw0BfkUwBikIY8AlccFE6Rt
LJ+sGaNa6cti7ww+/TFyZdI7iFN1sVFGGqAC7mNxmWg0VKKOvBgNd77ROXd9JrUEDJcvLqZ+wSvX
kyHohkOb+PppWwX4pokQ9N1DYpl5s8uk9JKNm4CL39XYyD7HU4MxGDtbDZxDm8GMxuk0nyxLP3Oo
75SZnFcpzsOQzzBPxGLMAMEqqc3FvopRVHGnEmwtmZwQkOg5x+mNYSYKjYsismOSvgq2xlhmBCcL
u/S3RL0l57PTLPdjveRU1QRJteHkt4C0/MEeky3Is7g7Lca56aIMiwVuu5S8W/5K3ZWhOXrUy/S+
GJMQ/Gplbkj3qT9Jkt7MEwE5R+yUQVkNqmrueFs5ILYJlakaf18ac5HSkalXF0o6Wu5+GHNvv2a4
lae+7NV8UiC4bFEe0q46U5Yqkw36nSSJBrtxb+MJe8vGnroRd6IfZCPx5TlsgVplTnFvJdnk3Be+
Wm5MZ5xB9ZYTjB3OXVq7S3vwXcSrGB6cYBhzDybFBsxApGtc1K3WPDqOgodmevK0mZH9w23Lmjoq
R7CFgtJFgb59brVTbWC/RPZAv4CKjB0jzJMZtjxtcN8DHGflw1lpAmHEK6gUeY6Z3W0Mv6BcnXQ0
lPdl7xbAbuLYO89djygbO17MaQ+2SH8wkyqfw84prMssmVNSaVLm+gOFn9yKvM5UZuROadmet1iK
TJzWSq723r49C6wYfR15fgupov3q6jPiwWtPBp9k4ivTE9pHkBPDIwxlIgy9ka4BIbHCfZp5Yr+4
vhivpIGV0q+WivazPpohJx19NUfm451uEylM4KscT70az3yIxsYAvZXUXRfwtlYTTnc/8S/1TgXa
yQhIc/rU+37nhDmBTbgguw5+GninKt+Ug249TwKcGYknVr4fNKk91xA4bUIy8KuQHiB4YnWisT4w
WZKbsIilenAqwlgg7VEsiSgIpp/zvPEPZKtW30HeZNejMQ35VZx49kOREVuI5Iaw7RBKT6pvCBWN
JU9MhVK3Cjo8wGNCMMgBAJoCU+nM2YMYyPVGKTHG9fVkQvHbEKLbltESZPKbA9CmDosS124Ye83w
uSMftDlpCeIqtl6eOA+g8sZhT7x/bEa0kayrIp0Ch0YnaYgpehpt25XBosLUnnkpwdRVJC8VQaNv
PekBXDS1JbgqklLD2hzzQTKsSUlY8qWtZMTZ+CY56hAMaA1P5JJoGvFVTpbBoivshww1fxL6XrOA
xEnzrNhMaFDkFq2U4R8CrNL6Jgt8NnQiIAMnUmrJrk3eZfKPCVLsoyHGahBhZRcaEVqlOAR2Bnol
a4RFO0r2DTVrMgrTsJxaomfMJAeo3GsmDeQpzXr4wnohms3oO0N+4Zra6ETZIgOyKLUU/ohGHhd4
KGWlcsPRRTyaow4puB+qOt/PgeTtNPXUr5B9D3FxIke3J97HxO0LlYVJge533CHsCixxM02+c6ul
Y2sSNrBg0SYUdjTW6MsMQlSvMLbHaHBnJhwqFCEqfVJonLoY95MriQalFeYup9WghJFvKlIy0Pz2
DlhDSLCTFhvqCZmcmLQbXRsXl5g24nu18r6eCh8EN+GMJq21/yFafHY+KqnNoDJxSe0ruHWYiu4c
U2qU0yCrb93MLU9zEhFIbhgzJhYSqWTrmfdzauT8GPj6PRFTDU9UWWvinT3iK0Goj9aDzhJuAQr0
CGislytdgrhxICfE3uRucsvtIoTAiGcytfRyAyKBjamQ7caKi2+sSvA9cw0qA4LcMIDhFzW9uv+x
wv+3V/fvvBs/bXZeJRd++l59Fy/Mueu//8uca2PBpSGEcO8Ivmwbf9BRZZOCfuJHpCG/8xd8eZXL
/wO2DIeZH68hwoj3V//Qb8CW/4w9/3l3hEpidXz82G5zwnh13sfl6LCQumENs0PbW3kqm+ulsNNs
0yRdgAG+LCcwbGHSKi07p8BaOXuKccuVtzCJHVxCWNb4VlNr96YlWkrN+dLhXTArtnZeJapPM7lx
XrTiYR9YibxPfl0s5H3FRf3gW5grw54MXKPBdF9r3hj1LDE+aRzW6kKPpW/Dv2UDLVoi4op55o+k
8TDcG25CLF5StqnVRJmSufZclL1dycgeUgP/iM48VTCDa/kqSEeWjhdWTwyNTByLDd65H+cEr7RK
pOed3mvjRTlmIt0spW4SflHOeRU61uKra0fPXPvA4pxaIpwXSVxbMwPd/eJ3Ov0XP3WthPRdL/PT
reFpBeR6r3BYE9DDp+Y+HzFCnad915HfFiNrQKY39s4X9n6+fhcHmUNfv4A2S5xZ5mQa4YC5zGvw
yBYY4c/zpCZ5T6rjZESNnCqiBUYRV+tGAdgBqXloJauInbM1X8LFNNObYImDzxN98+YQT/WQXkzY
Qt0yHGlU5nJjOdocO3gP0FmYUc4fw92KALMhFRYNHCE0cdJUyU5aJlNIv6lHpnSiLPJGJtUt61Ju
z3wxnlcDyQjNBbvk8KwDFHTSLRDP3mQvKpo0vdf+5DoD6+mgPCdWhWYphH48Wd15+ScIumZuLr5C
44P36wABIRCl6qC+nsBnlNlz29uaecvZQ+yXzJMpaUlBcR/rTfcFOUxOyMsKng5EF2tkn+XlWYsy
Ij+wY5XVhUfDnSSHlV2NV0BaJ7SS3eZUjJWRnKjUnOOoXmzW/z4ob0ZC1DedHbQ3Td+Tu+BCsE5D
NbrGjaVZ3aEzh3HbQsq8N5sxeOz0qnkiCevKlI33oCe5NiMyt+yb2pLVV5N9URvZVm9jaELU+kgs
EGqWKbfLx0af9Ns2wRgghib4hPQkuUgSdmsbpzHY0rdOULNt6cVuzLRbqxkWThV1eTZnpduF9ux0
n0dnam7KdLQ/m7YkP84kLiMmpXJl75aLtfNH4rQ6DYRSNZrZWSF0bbfmdFhQ9A6cM1BtKHKK/Mki
IKZynpGD11uiNJyNWvS7oexIpOpN9xzgG3/CNuWHxBcfhh9b5dKenomvkmfzXJvbWsR2xMtRABXh
cHCrKlXXUTA5OQkpZrsmWhV55W5LUejumVeXkGILkB3FaetkXnCWZUZgbXw5dv5uCGJVXJa6MeVb
y23S6pHnIB+/rbalIKrUGCOHGKqy3VROormfklzNfL3zREwnIWUOsTjpAhZQLLjSL5cpVkB8SZj1
rgKt81wySimdhPVSpM8Fm7OBPZfbfBjcIbgGQimffKPovDXm2kvhzHRmx1/K6vtAQ0VJfBNnABJE
yNF+hMosxFbqg6Gj3eiWZlPPdm5iruhSSJG50alIT3TzcTQGiYXMsFrJAaoBClLIvPB2qV1n4kul
0kKeQvyr8xOtASa6Ja6fwCY0IYkF1zgY0+HBclt/2ifFUJuR1Sd5et42Pjv9eJJq6UIZt2753RuF
mV/bTds0u86qpdRPFqAdy21g0e+JgrY1yzMpSN8WG4WePiFecGBz/9MKd/3nkvEzv/D4OI8kgN01
oBlQaRTgjitUBCfRHvf6mMi3DvqT8NBY4A6S3W+WDX6MgwKeEjgNIUymLzc5Dpv+xbOGOFxIEHtq
0nF+MmT6nhtwLf38vCyuo7CFW8PmqVJjrX85yoITsnQ5Eq+RKNYJ1oIM6GUpPijgdmHbFOpijnkp
3r6Fr8rT66hIbrATUYGnO35UqihHEfh8Q2vsPGW9TpsssuZ0or5sb8m3ACSyPaUUUlXrNmgJ22ks
YMT05j6+/TmOS3Drx6DwQnGeXHqECEe3mKR5D84NAaSJSB589BHnLLVkWfmzPLw90uuHhgrfKjbC
rvODMvfyNvvMm1ltkCrYJSK4A21v7BY1v9dee309VE7BlqIzoBFFrP/LUYRX5QN5enHoBrwPKjDV
Jk1EfE52cfPbbwH6V9zjSAwprKP2ejnUMjucDF0Rhw61nTOfQ1w6mu8p1n5xPRic1qQWmuurqOzl
IKXr6F3q50HYajGbn8Qm67KLMdaZRdm9J5H5xVfkrmp/3mwXb+xxh52ALHdIEM+sUslHTR9WWHuR
vfMc/OqK2IdSYUYxQCPt6Ioap7Xgso9BuFh5nYZkTHXFWTEIMnlFjY1u89uPnYslcxUxrWKmY4G3
iwl/zXsPwsJV/c6UONFQur0HxFo/9M9zCMkvyIpcSvb2Gld/7CzwaJ7hULKDMHXqLFRDWpy5PS+3
1Ib+tBb6t7cv6hfDcSxALfkDAWP7R5OH1/kAoZUL8znXsoepta0zrQzMM9kH9aU1z/Y7DsjXUyQi
fN0igxuaIGeZtc31U105WcZcb9XshRBB3bDski/UeZvQHYzL2SUrzhyqd0Z8/ZQwIv46FnymObQA
RyNmiUUaFyPiwK93i9dOIUtEEEkdrvnbN/OXF7dOGhbNaxoE61vx08U5tlADagAvZPdN+lwxjjtg
OP2d58t6lxh5du+pkSrX26P+6gJ5+HkLVkUw+o2Xo0q3TJhBei+kAzXsNdLht2ZTtDvVlGr/9lCv
X2tc/szu/JfiO1/ky6G8hAmQTS949SHpzzLNW/eZajh5e5TjZ3JdSVC/IH/k/3gTjmfeDlT75FU8
8+WQPq1gesT4ldh2czlcVY4W7/6D8TwSPJCKsIAfzyN5nJSzn8O9CTxcXqlNYb9H1/E4MK30oe0l
1Tu38fVzwt6ApC2UGyzccENe3sasX7RVR+GHBv0M6isuW28z9Yo7G1rbKepxEvxntyV0++0L/eW4
zCr6ep2oBtcb/9Pz2U2DIeeeAN52rOy7spmNSJTExgrpdF9nJMG3Wk2F/+1BXz8zJqRhqMYYl1Z9
4tHjaWfB7GkKDliXyQG6ealbTyal283bw7x+C2CI0B2n0whClIbny2sr2XuRLkK2pasRz4qh5Btz
UL3PA7Bd/8FIfCWrYYUcgGMT95Drcm4lsoNaN9QnjtOyCe1FYWEiNvE93d/rd4G9MYUQYCJAm0FT
vLysyU1kb7gUQaFq781ycSNNeV/HxFJ7ShjvuFRff1U0wFe2LNITXG3HVpjcq2W8QJ+mtjLokT7F
xIk6dfDO/XtVcVxJGSaTMleE6Ib69MtrStNmKlPh+eEcL2O86d2RdOR+Nvt542q1CIju9rmnOYTv
R23wJfGHOvHyoaWlXrObeT2cNerBrgDuCP09V9Ivb8K6pcAvs8ZOHH06h5NmrCyu2mvcNnLjXt/N
bvxejsnrVxHCFhYgVnuEVMw9L++BTw859fvKD1N4Qec1hs/rRKd3ZPiquZ29rn3MqNe+4zd/fWnY
i8iUQF2FfJbreznoqHlxT+SAHypu6z515mqjgjJ9Z3Zbp+efdzAYjOGVscijIuX9OJaVeyUEB21S
bihnIb862VxoYVYWVKIywFjtRoKV0C7TNieMDRqh9V6I36tXBlcmskL2aojUVsnOy6v0FpVVndsw
PtGf532yULawpTGdTGIu6FV32XvegFdzD+PxihKAyCYaddzRS9oHgIRTpvmw9VJb3NtxHS8ha0di
HxZIlcE76+Orr5Hmt8vBB+k5+lDiQV5eoNnAdbFxKYVGB+cqiNH6YEz47UVqHYUZlU08Bitkmi9H
KeU4+FjSnLAsCkW0TG3sncJWkVGbRgRToPnWxs7w3tywPvcvHx7mA5wuNEWIV2OP+HJUsXQxTXFy
e4sgoQljTI+Za3wUgXfpp+rOqYYnO04j2xvu0trt3xt93X2+HB0BENJDdP2rPfX4Bem6pRuNuXSI
jnXkVrNBFKZJ3kfF4kzXbksZzWu7/AYXzrjX6FSf9JEztva3txeYo++X/SMa3PVjsKMjqvBY+pQb
taB/B7I+9wQohY4EH2rhv6lj+TEKYNpVR2+v4KGjyaAsknlpMtA0Dii8KGtTwsWWwnjnlh5NBjjm
Ce7hmyQZ0XARzBzNc5kwETGbo4wCou6B2OBa+tKpzC8jzbTk/AWk85jvVNpilx37uVy+vH0vj17N
dXw8QOuWh+34Gp/28nlyzKTx0wV5gkUI3AdWDhLZ4cVN5k7D/d793omU0Vjb0DWjhcSv/cqf51Ii
S8TkdlGX0IYouPUAQYq8r0LXG/33XJA/9ok/Pa4Mt1rCeVsI7MASYR/NdJOxxDIzmiHSLV9DFGIM
gRhDVypv3A9AQrrTPqfzhyqFPI87xBcmceOCyvzeDUqtvbRlQB8bw9YwuF+kjlliYw/QYTeemRh3
g1tXKXibzGvwWYiRGHs6kr23wX2nf55LU+rbvDCaYEc+HJGoYcfOuX6Mc93O//wW/7sn+PfVzsmZ
+98n+O7r8ov4223/9A0ur8y+dj93CP/67T97hJbzB+WjtQSJ95FH4Z9kM9YK9vtQkqnPoUj9Z3/Q
sv7gWOxSEmIzRhnFZyL6F9mMLQKrN646/tbvNAv1dTn66SmFj2r7SNiIEsAUiNb66MifNa1Gbmeg
R20cLBCMXBvwFs4OcoUOg1/ucqBVi2c8kJp6Le3vqG377Vx7F2yG7W3dqTOnck8qvCbEpl5pmnta
D/YlLuszfyw+EqN0qafLPeDHCXikd1oyNQ9SnRgF4A9hPs16cipt/UNtoyLVikBEeCe+VRQfKiIj
QgA6rk+YdaiqcV+W4AbqPH/yisL9jgxGra0q07ifAC3uHaelg897djr4XheNuWEdppRjKlyC/mNX
YPe1zHL6rM8xefIQKCKNvuFNinimUF+SAh4nfkigmI37tdGzCTCUg4pQquo0CcZhJxCPXCFJSE/s
XFGibdimrxUS/0AHriTITrofQHDdJrpTf0Vnsupq0K1qpm5fdnnv7OiUCCK8EAwSLdWCBiiE75zo
wntoq1ohwQr8KLc7gBB+ie3XkbQH9OYaedPByuHkxHlb7L1e3jaIOYGgKLwvZbyVNf+GKeW0qFRy
E1TNoWuJCa5KurZyiOK62AdDtS3r+TAONQrs9HSG8eEVZ2oszvxcHHxLRrIier871L5FO1Mw+9ah
7yyXWdaGzZzGUR6nH+dk4B/Ul6lN/kQguzwkwfXJSbydMPtrvvpPU7NsxyaJDP+RbuxuCdows8Vh
KfeqtSLNu/WqIOIEQ+oh2CuuyaavkgfuuZFq+Lan/lq0s/jUAHgraWh4nQLPlDRflbU4m9xJl61h
N+pgmKL4aK3tnFLElxitDnIp5W4S+ueJZIb7lYlB2r9+MsV5foWX39LqUyfOv9vDGYyVHS/bzssp
uWvmUlCmdm4Hejg8wF9locpr02mcE9VnpzmhLkXMR6zaQUNezrnfGuZdYWC7goz1jedAixYPCgcf
q0D8EjdnVVlelbFHq9KMu0i1zvlEfMDBsme6ajpwGa9V1IK65MpeFhEmRQrCIRgfOW940Y+Z6Lem
5f/XAtOJHCFfey2x//s5938+9X+76BWLFLNN1s2Hb//193/93l+KDOcPjPhMqfgd6A8QrvSPGdfh
J2R8EEOz8lMpTbPn+EuRYa5TNJLewPqxQf+hA/9rxl1/xJ8hkofXmk9IG+c3Zt0f+5qfJt01kZoD
GCdMZKxs7o4jhDRoEuMaiLRpu+TUmg1S0/IYtotFAhQz2tZJ82I7OultAEpBW9zxZKBlRJu/2EFR
L3bOYswnU+IexKLzlDl+/R88O/9/RvJTM8DQbFFG8TnB+FhW31zg/9eH7e32w8ft5n//7eG76r5L
Vvtjhukv/+Q/V306skiU1/hViwo3y+s/V36eP5ClfJq1fLTWNf96Dln52ToEmGn4LXaO6xn5Xys/
DSL2CzQEkOyvm4LfeA7/LOj/9CD+6l78XHMkftWSwLOMKAH7HErHOUkMN93ieFpOsi5DPDgO6R6/
9oVTaje5PXyMe3fTJ8ZBOXZ+qlswqWQv9qSzgZwsQo8iSR+oy6JV5Wffn+Jo0ODoVdRoQtNMzD07
gQcLvxM1B0IZZoO13ZezfaUXQbbNs+W5hD6NqFTsZlge51oZj3Cy5kgvqw9QbOidIhW66bsZ+etQ
24fGKAEldjCz5lFsML6lFKaDDLTRUMv2gzTZSqSTgQynz6b9jG4nLD1MFoSj7uoJWbPoL1Tl27tg
EA9FnjbXdmbNkUOGZYie+q62rS+pzC5F5X7QU8Qujk6YD9TKiH98WVve5VJnH9Hi3+Sacc6x9SLN
zD16omVbFao/R4Muo8GxcCHnzRI5Jlgx6QV7W+/NLYjYC6upntG5xJFMciOyJ/O86pfzedFxDtoc
/arB78NR17+rtPyiYvcySSdF/qOm8XOtQNcgnR1KahZS5R9gjeDiR0l+Lhpn2hrDHFHCOrOaBOqs
CG6LuDzUgX/Vm8myr7p6+i5V+0wvSEGUTdZqwnzojHKjCpKYBBS7eDrEBRonc4NcIacqRHsmgMTp
XYmsfO5nSSmlAWDrigphjCebK3ehm9KXuh3mOdA0K9VRraikUwdzxitbSs2+FJLsX85Acg/N0At7
WDTbWJ9OamV4t6Px5JHgAO9NZadzlt6mibmwHxEV/FxslYhV47BH8/6QZct9lXqorsnFwgwLxEhM
9TXo1Pq8k+N4vawquEEbtdNFqE9KpcG+Ih/O98qvg7DaHfoJBOxmvLWdwTtlx5OzQVsV68YMcF0X
e22Y7lXXzBFKEt+OzKaNJhPUUa6HjVmeBF51VeTqjhPWlqVqg2ImzOUzup0dhv4IAtm+xaMSqt6K
epFuhyYL06Q51EkWyflzOxth0bebWnMjNYubThh7SbV1qCC3J2Yk9E8DW8Mgn7aOrLZaTNYkejXC
ConWcXg50Ln45d6T13o67cfuNA/QNFwWvR+WLm07Cz6ZcwGpcxv70Ls0zbgCj2CG5AtudVTzYsBO
df/7u45/u3Kse5d/wq//7wBWo2t5a7NxmX39Ir8k/cvdxvo7f07wmm/+4dG3ZEGn7UYHA8r0XzO8
5nt/4MXFi79G62BiW63i/xB/sgtZIQh0PWkik7/Bb/01xRv6HyTlcSSj+oOZkPSa35ni1yLDvyZ4
anWkSXJKpBzJ+PS1jiosHsrHwCaYZifF0obsR51bz166nRWL4h3H8/qnjobiGIlfn9xOZMvH6Si1
azUYCgK5w1hyaKvuJm+Kfeqbd7aMzzpPO/npe7j+8w//LE56PdyPDg9tF1unEnlcXika3Z9HML87
GvB3duxvLQMPIuCjMhRzebHk5e9pNNZ7yYh8wxy60fJQNHtZreLc6tCgY8QUFmA0qnYLmnQbl7Rk
3r60oySpP0ciVMhdVUNsY4+bxk5Ty5yUablrk1idWERJbXFq4GsZmmQ+rQ1kB46nujtnxokkxHBI
5/GWv/QZe80ji+1e1K6CCTdypKdxf6XbcbN1zfggnLb44PTVe37QI5nT+pjhm6SxwNeB/ILQr5f3
JqeMCHcgoV6gdRfATc/nSl17STCfVzh1hlQfNqyC2DYGItiXUY3bt2/Zjzbwi6dv/QDIgXjZKM6y
cXr5AaYk7c0azu6OGH2E8KwDxVltY8YNAIJlnibwXSWHwNAiv+fUVnnnZhycTonzRdfHszqZtKjT
l69mbYzvfJvrpR99MiLlTGIOyF7htT56BZEQw0f3qmoXo6brt0vs1gQ4W446dL3QIcFyaq6sBmHa
iN8JMkxjW9dv350/mxw/fwgmIsQ4zCkOGjuTWuvL25MvXm1nGctDRTbrs5bPzucFdGwaBZWnHzgI
l3WYyqW4ZlmvPuFduYvHZdmAGE4E8UbjwNq1cN8oV33g15pT3Vn0HUoNe2dR7u9jcmv7gWXN5w3Z
BE19Vy/1YXaS4nGKd6jF/Ttbxam2TdzRzrZThfh2X2q5Z5IHkxMrjVZ96c/NujXsbWwP+pPbdN7w
IbFK48kXZX4pYpC5EMO14JNss+5B8b8HrY71p5nTVHOpFrl4G0HQIkrLuZ2uc4G7KmyCeEZskQf7
oZfVzPgKPmqtCwpXlbj0xhl2bFqr4Xu2WGwbca3EbeQpWXxRWhd/lIWYqTjYBezIaVr2oispAYhW
2+sZBroH1aOe3s+xPrunDsrT/WTnxcFDnAy/rXHFpa8gzQ6F1nyvGOzOckrXDYXvl+dpa6iwKfTu
2ZynHLec4ceXmMPrhzmBQN8U1I6AQc6Ursq55X3OhmWosZ7V5bklve45Ncf5hKZs8ABPMM5Cb9Kq
R1TU8aVYgvHC8DoUtAYRwmWXFW2oNSDlRWPlDhhovysi6QRwHdNOVeFg1/OJKGPQtCobcHnBsnMm
SoEtmOXWDcY9atCh36uRdvjWTyhrU853zzFDIY7PCRB7osumXSW908yHtBGgJ/OEE8zWV8SabOXk
LksU40XodtzLkbwDW8+706rV5SHARMlF4oIaOFyMXTsfMGQbxYEOiNzEWZc6UZ1myGxX0vTQNqh+
VVtU/pWZZXNyYs7UXjaDVVhnS+/WSySka8jQtrp7O3FyHXMdRHPTbvMeY1QztKcFCgF3OyzdnFws
KtFyHJeYyqaiyG9i2OtB1JNXcJfU/sQBpyWFS7QCfGhfDFr25KwR99Hklu6yq7zGrHex9JwbmIdx
evCTfrzEyVg+S5L8vvvd6uoi/gpXauxlhCAW4qLlfHHBjcuf5TA0W2f2r+N5nKBDJvecC+FcVt63
JYDGSqDpvSeqYtV99SeZ5RcU6FZOcuVL+ypuKKKJEtpxtsCTHgdspHUfuzczaXcHY5nNLfk4yYag
XetkQacewQjMz1LPxAPS287etwaJpqbHFmjm5TZdgvpetUn9Jc7FgzZh2DStuTwpGzeLqjn2NkSM
POmJD8d9okZauijuF6OmZy07DZiqr6Yw98cmXA1lvKyo54fp1Lca72y0W+NES8EYlHhnD3lNpRkk
ydrwMS5rLSGQ1eyvADidG2bdnFYByM+8mg4IOoztknbLyWL4t5pHg9xUCtq3Vu1qzIRXem11q+cw
3U4kBRzG3qsOXe03F+WEh9UaFaxiM+gfTWRsGMfMa3PMnyHAmwcjS0r8oJpzp+lGc8gxCZ5NefHU
IoS70IW1PE+5kd1XzJuP0qvSg8xUtRk6cYNv3w0tr2ImryRdOiPzRaS4J5vG6+Qp4mJ3P+a93Ktk
0HhxbV4xMfTLzYSvv9k0SBXBa1flAzGk1s5NsitzosWnmhopjgMuHV8LBd2dNAGoysb4MGY4ekLf
H4M702vtjQDWLAqDvo6TJCVPVSUvOVqlH4oqjzw7+2QXps3WqBZnrlN4ItLzxXloqV1e4pEpzjK3
GrbUGNrTIe0whND8D7WxptY8j+cNpK6dIGmIY292s6a9AG1Z2EFumxUCgQhivBzKuX9ONd86nbpM
7eki+mucZfPQSyvgsJ8s+d7ldL6RSXkguSiJnKDzdkmjvuV248Fclu2VUchGbOxa1/ZtnfbPXcK9
xvK5FmeXWZYn3si2ImwmmUW1/XESKQcXf1rO7ckNbkQVzKeGS0dM4HY79XLP+pgyWexJ4jT3mmzM
c6OboBS04mtBSehqNPxqX+NBurTV8mFF3Z/4Wk8BY21WmxYuY3yidnbeCnYqCeFFn6ulmR9LqxOn
JS68J1d20+eSKIMtEgvOwplWW+cd2UUsnhnrik9g976pLOe6rdkV5nnW3dXYkHdGH49Xfll2UetZ
+XZoW2OLB4aafBrgsjT1Gs9HXA8nCRkuu25S9dbIMT3HVvpJYh7YU0tYMBnLWV2yJNtfpwy1v1PI
9lyvSswdWKGJj6Pk3KbpssdOW2BWaZ+Q254O9fKlaDwnFNhpItT7E4fp+EkxPW39SnwIKK/v9dK6
tnozKtNUfqn6Md8nralH8L7VAZMQlYRMXi+pe4U6/1aoyTxrG/NrQo7eZjCXdpuKHKBfXABAMaDw
arMWtUPjYTEGIFpp7dNcjvJKxv+HvTNZkhvJsuy/9B4pmAeR7loABpt8HunuG4hPxDwDClV8fR2L
yOoinVGMzl2VSIvkKoOkucOgqk/fu/dcGRyAwECiEUc7995zQyW7ppwXfJac2+jzm4jH+VLjzLpe
VbNEXTdpn6ZX3KYN4dnBOkWMjKu4w7IfacuYf7p9ZxyYzWXbPMiCGyjwMrRzX85RxUhlg/PMtsKg
LYdQ79ioKtudt4WaiS8PjDdl9jPR39lYMXEZ5SWcjWCbSd51wLiD/US14V6urK4sEiZLZi9xEj3k
2tRXm8AX991CowRrvoXHxieezw9m4DPu3MVZaWOTbd3gakjx7M/80HdVm4sXjLL5FYE5JYbdts3z
sxXJxjkce5xD5eqCgk3sSg8nJkePrIT8QKD5gLtZa/rP0vF5hYLMmZ5WZWQ3hrbIXd5hl960dcOm
2M2lkUS8vkkT5cJyMAKv0+QTMuj31BI5+YKbnPEW0YMMHIwNN9RyiEyyW+qoU4N55SBsvtZWOeMo
qof2MQEGq2/oJZn9fiUXC6oDxqf7FkegCI2RlM1o7NziESeYjS3aH8bv4zyjwYd1yMzbKv28pa84
dvdVv1LrZUP10vYMwpy1YheCiHVeW719mfdrax9LK/WSY1sXcty55Phc+H5efLiVX6VxGqAcHN3J
Oq+HzN93qT3dBqr2WYWcz98K9oBotKfmTs5tbNW2POsym2xyV58atiw9eValxA5XJ8vZWFTLnklV
d5GryX4rs1OFGTpjE7yobvG/V3Uvd7zl6w3x08m+gQdAfDhDrJ1JWFQ4su6NrUiEgm5UVt4cVhiL
nGiuVqgLqlTXhZm64ha3tso2c67XHIGus0m9yeKfHQsRydkLuojg1DQ+6TwImDbZZPAel+el5xdy
p4OvfTKWOrjQ+9nJgk0yYWLGiZNR1OJazOqHyqsko0ZdfHazr+6YqUKOmKpuOPhGHzgbRzLW3CAE
0N9yJM9FSJnUYlRrquxaDKfNoCXPggwy7NBhqyC1RmOi2luiXMt0p7BuXk69BKfR17KKC3NpYlLJ
xyctM4Mnor46vJG6W2/cqRI3BneEY95m022Tr/ARVDWde0s/fhvJ1MgpqFcy53VdyMdOKXiMQ4+w
IdTSVTpRr4OjPthWmwIPqFdrBawghftY5Q6F2LA6F3TW9SrKp8KN/eBkEuOrJaNeFUZyKchbT0Iv
c4bukx1+mNYwt4za31kQKf17fayy6nFytOKgREZFEMgA62MlnekRJ1t6TTIB1kvPleVtbw7Iem1V
TPultxjFEgPKgxggTqRCbNZiSgiuzs1sJ7DHX4qhy4vQqsASpg1QJ+LARX+3Gsv4XEwTsF0c4953
MyiXfanmfa8rbiFSHx9kzYHjBcX6bcq7fG8uVU0CaTWtO9PHr4o5oz24y5jEnZTmPtPwTFA8ZBfl
oARnQuBh4xn67UnJFhEl33+YST3NYYK+hSUz6/dr5s03f9wh/6Vx4n1b87///VMb74/5w/9t6v3b
f9n7+7H192+7z/bytf4cv/5TP/3L/z0ahMxlfjOLrN5em/yn5iB//s/WoGkwgwShiPubGY7O1PA/
OoNG8I8Tixnh3skaQwwz08l/NgZtcpndEzH55Pg/BWTSZPqP2U/wDwQalP8EYpxsO/ynf2H283Nj
ECvYScCPRhEg08mr9bUh0M993mOyTaMTWhwB0VT1oScKLW6rjlz2Hx7KX/Tq/qQ5/mf/gY9D9Y37
DrEJCdFoF/mNfxw09Q7MjhRqTDQNrf20BlP+pqOEIBdwnNsLX7Pnabv4Dfr2tjaXt9GqISxXqSku
VaFcOJvcTVnXs1NcUUKnVZxm4xwASemKG3umnN5kk5vjoiRb8YxjoG6juumWg5h1wNt54KCdk4j5
nkoSHROWeOLQlnLNQUVpYrSsf7OoH51sYMhAA8m6Kd2hvQbJJ/hZiJNnUp97IrKB24uNZvtcCJIu
PaT5TGfJcWb8rKNdLJio865zQn0A9cYtOzFfAossukgpL3scUV0bkU6jDFhaU0ufv6nh4l21yao3
KPSAN8CYEZfpULXfRpnUZ3Q2TqWPNxT7wlK2iIgw7KDuLGyfkQ70SQu1ue+vhUAVFhuTMsRn4ZW9
G0+c/C9pGzhXWZJhIVYMip78ccbWLIgVcsOgMhcE62vTP4K/lPleGwklDgk8UzdeSRUGQNmEneN3
Wv+MMDP5lgcwxDf0uisKu0YfgQ7pKzMqS1+WF1vPx5NRwvC/mUqQqqHkVL/VtcqXbWsr5mlzP45p
NOo+QY8yDYybRUtra29PzuhAeDXmmwKWECneRJpNeGNzHxOhRy9ot0h3nqNmGfwz3lpIaMwMg3sc
TFnH+8Lchv2ww6zhap77kklsHXjOTftVq0eNmnYtrDSGUpkNWwBn/bVaJvFWDAADw5mKknlOPnMM
1fYo+pBoA/MBovOwIiyVmJj7fs12U7ooPWqXRT1M3YJ8xWnsghGL7YorMBzVihmsHvooyVoOXi1A
FONCBNxZyO4+qbjaJraxK29KsEvVuT9kSxCZg+9+4DMvjFBVSr9vUngGJzD+sJKiJkZ9b+jDGGdG
JeYneznNskyVEaBpMWsy46r0lhemgbIPE+lCMR3aATVA2nt5Gtoo9p0wwX9XH2riF4lGsitFFeuZ
2psPsijbmJpGFiVvHZNfDi8QlHqWFNOm9NVohZLBahvOmdbfWYPD5mANkqmsYZFjgEcaLwxJBQ2Y
rLFf5Bv3Umz3fV9OZdhBTynprVh9i5sxp2+lg2Iqw9kouQXD3Fy+B3PR1eHiV6xmfox7x5JLv3fh
2nqUGCjHw1ZTRPAtnJhadMrwNLZmsMz3iPAsDDJ5j70dIkd54Tk4ZgFCSP+yhnuT0cJw+g+4C/MK
O8mYgdf0Qaviwcun144uaX5KmGm9OPOX6mVR08TYcu6SU5sp99LYXlPrc7FId7woOuWNW9kNY7tb
MyN3jrQo0/usWrolNkliabYOped7la1oSsHg6NYF3El8a60UPnPmIZvxZY8rp7dNr+hldTXixeA1
mFcTjI1HLx/1+64SzS21bYnDHEfVtRNUDv2O3jf7DQQpr97868f4/9sZ/T9NO8R07TcHdfOBS/6n
g5o//+dBbfzD89HgorbAkIDK50SU/1OkYSDEYKrBOYkmifndSXL+w0GN1ZSznWQrMIAnB/I/D2rO
cBt7xekf4qTzT3LPf+GgPomffpgfeEw0TPJcKSFOQn8d2/PPR6cZNNpJu1uESdJSyRMGem3LVjLY
Wdto1ZEvjxwXh2Ty/AfhVdP+FBzwkPTdeU92+A4tcRxMCuxoeyhqJRgB06qxBWBbOXCg5I7tx9gw
/C2++SYqpHiv9eEFYiMjG03dJLyhO8+qq1jOQcYEoC0PND7nCNcPXbjUHl4GI3/ppf/cLQzQm9Y6
UzJ50N3M2jaTynZJP5zReaEjIJuHzjXmS3ymnwmHYN+udUjVv4ELW3/rlRDx2CvvaJLmsrPMScVG
bUCM10aaS4ac3m1Nv+VHqS8EUMWlXQZwtsghGht02dAp8ypdfWYchioAYtBwRlXC2bu4gklG6xKl
MJ1NsKS2Kp0ZQ/n0b6eF7kbXWh+tvSabHB14WDr1jvu6uC+q7tZKu4+k1L7Z0LV40rnzXZPG0Zd5
dp+Ug71nE94HLVoA1Kt91NXdelyF3/xpk/3/xfe96j7/z/96B34yDer2M4XZ/qOu78Qu+q8X9e5z
qF8b9fUv/HNVM2Kn7GY0zLplCn4y5/25qtHyIbRmkOuhx8HfpfMh/1zVJ3Ug41ZqVGQsOOT1/5zL
294/TMb8zNFg8Bv8/X9pVf88vaYEBgmOuYwPIT4Z6fWXRb2CBcEoBDMJv27qMSBA+Z+i0U/0YpPb
0hku3MCR74ZsxsMPj+gvanH2pR+3k9Mn81ROzsjT0BZ3yc/bibeMZaGlWR6NI70Q7s20B3qXcLc4
tTo1b4IFpMJhZj70SbYznc3ff/yXSfHpN0eHgAIPDx87Gvf2nz9/ssfu1DGCKQNuSA+Z09tW5Lsc
suTIBg9UsNUnGVWNudHKFVfa1GEUnUbd3v3+B/lyATr9HH/cghii0fvlJfn55xB6W/W9gm9Z0Bk/
w92XPdlAU49zJgFz/v6zeNW+PHPU8Cd1CImmZJN8vWx1VAyr0MYiKmtmm/d+onwO96TQLibL5JmL
FgfT7z/y1xeMXw93D1R07ltgJX7+9Ua5yGnWmYRP5ODkYTdKh317EkGN1VeTu0HmeneJHU9/+/0H
/9VzxUnM8yUJK8DC8OWDG0obszNKhN7J4F66skiKoyW1aqCJMv6dA/fXtxn5DJl+SNR4mUD+/vxp
QuX1LMuhAvlaOWfAipguzBP5X9xhLTIGthp0L+aTlOx/s47+4gGzg7ByiX7kF/2aMYXozaLVB6er
lK5zJuCXxqkw9E2VFh8oKoNDeXqvfv9sT1/aD7fo0ztLCDN2YzwbJ1DIl7UjOe2JGDv1anVHf8NB
zZtK9NnffcyvXyFQavZOrEv8ZXoNPz/UxhoRz2IDjhZMDzq+jGxEdDavHyttx79zoH/NjeGX4vHx
MQ7tAZyMXzcETzMYp3PiR6Kwi0dP1EQq14Y+7wwjn8dYdsCoaGtmSE2L2eL6CoZ08iPFtDtmzOLo
YZ01S/83S/bXZ+DRg6EPY/DQMdt8WT8lgrl2ohuKDLG31Jme1Coi3rpcLvIcGeHvv9e/+jBssQF7
ESUoEqqfH/iqdDuTacWe2C3O2dTr+Q4GbcaU2166599/1q/v0OlwQ3gMUZ0F85Wd7LIDMeqeyRTP
5wA44HLCEHf0wv+UkNPGSz/b6z/fyh/1Wb+uTJDihGBSBfOtIgz7+XeaEkPCxErbaACjcFEordqt
y+JsoO8zbsbkmb7rmqzv64R8+7/57F/3W9T9fCTCf/Z2+6tLfGrQm8qO35FJN6fbnK8Kq5Cbp5Fr
FmZ5MTOz/zt8w188V7R+NtIwF2L9L4umN/wUSJBbR5m5SkYoVfXIzutvfv/t/bLrIG9CLchJwrZH
qsnpv/8AiZi9Yi0YEjHMo4y99u0iuUh6n8kJ6fWRtP3uzmDx/k1QxVcmAOJ02ncepu3TQuVTT8/7
h09twdtAWGak5lfM2M4SK/X3FTDCEBD56u+1alXpTpR+tcRNO/NCqcpNP/KmbvajLtaAIb5XWnty
eY31b77qP9bGT3siXzRGD5fEcFqmv9QzVltyu+GiEq3I5nYY3guxK1wnzULDFH7oQS07m5gcXyfE
8UWqWJsDA5iUZbyWnxDreoHH1unb2Kfj9Hfr+pdFgAPUP3mVT25pyp4vD45L1uoXVr1Gk1H434ZJ
1C8r0AE3dlWV36xFo+kXeaXxYlInUgYa6yDNWK2mx/its745gOD25uwJbwO30zx6MIKX2B5m2ONj
NUi16YA8DlxZTFfGQzHTwJpBFDHM4mHJjeqakosxLxPzy1KsdAH9CTZzU5td1Gk2BSACo3GEoin1
i8WV/qeojUbuUZoXxVYiuVq2nenz5xDZBHRn9LI6pipA4Zye1tYASqyAKy75IYJ5upXcBa911KVb
s87x9OmLrN49o0LBv6B3QK5eZ2kEm5Z/MUddfQ04lBF8Ji3/zExtuL+iE1RE01r75TM4RnmZ65ac
4t8vo6/fC7s6dTz2IB/ZLu75rwcpwIOsFm0TaZeV2NYNypvY3vy9Z/10WrA2fng/T24NGpF4O3EB
A6f6en0v5AyLiollaNq5m71qphaANJeqHSNTz0Ubric7hGiMPAa+2SEin6zrJAe1nOiJGGnNDda5
i1Dx0m1S1BKpGzAaH9dtVWbnFu2zkP4+iWbLUtgRZ1pyu5b1ChOYhUc7rGZivjY1eJKFwSGJvSsC
3Sl/WU2haWEN6TMal9yN226p4lx2+usCvr2VffEESRsIqp+Uy11ui4Zelq98NCi+jlugQ0I0KoML
v9v3N6ctMd/2bWLvQaJ318x6fXGe5zDSgRu6w66YdCgdk5+x95Nuax3ZD7xN1tgDQEnPa9aoystF
j5PF926WjtFviQvSLDXg5TQhdfpzgdZ3O63s3B0YfbklIQ2XojEb6zeI8YfO7qz1lS8dE8UIvWDT
ZwSt7DQgXnY4cvIMW62qxb2O/SwkX3pkbl1iPZhUcWOIDiv4xE9Bw6F3NXcfrL521IlVxnYIJBt1
X3fb2155Z5pZ/WmPM53MIDtZ+YzKGbHPdIxskzm9momasXYD+QNdqI9j8B3xztCy1DTnKYHkrCLY
eIw2cgthymSNFvITD+Ojnif9jeEI+rS8J+cwVJ0jU4GtOwT+drCkdcbD1y8bZRO6ZmvFLvfnEU+l
gSMiTpvenvag0T6zRL1oRQYheyIi4WngjbrNNIcu+Tz3MAbzBZHFYhDmraPGWohJRT6WPDrNYl4P
AHNCsZofRpE2eHEQG4X+qhnQ+RW2xwCGO3BR2zMvVO0WZ3XtOLddYCxDuM4pIFNRWMxlQTN8lwq+
fNRqlKY77CtojiCgM6l27/KCTs48oFtkEMqkFzRPhWobItIjUoom3SWpaW67otNvTAZGYaE7cqOl
tHgRUbwPOFgjRkAMEQSaiq605luv6iZa4UG/S4J6xX2UyRZXSeEDh/FYTexaIzbOmSdY4FGNR02b
jtCQpjpukhLKXp4P3j3E+nt8ILjxuLRUh3LA2bSpG4RNZoCqPUYoWDGQgQwatqVTsWOkKceIZlen
vtp8Xa+avqvkom9mw14v0tmVR67ZLos7f0aV12AZGe4Sq5rCqVrCHkpxpq+PQ+E8FtwcwVjRrYc5
fqBzJuOFc5zgguA0Tlk6sDt1ua362XDilQi8D7MI1j6q2z+MOlYjrxDpnOCZ0JhRMFp5REbfGudQ
3hnmyCGG2GHfCGlooG0zKrupixIztbAlZQ+N4xgHL0jvun7qb0Dl5x+ZcOsD6q/zYhrvQRmTclHj
eRmc106iJPIGpBJo6sQL1c5HYHO4SU28DdDpngq1erzPtn2Qq4lSU9S3MkivNIUMTe9t7VuRrFeO
hAhdpvmzsX4MTf7gpwFERTxZq6+OGMIv2KTS0JtF7E3jrl+NfhO4fYO6z35O04ARmGNeGdqYR5PT
bYtmfbA8cmRqXZ6lrrxo0qTiNG0fUs2wdo4qcSk5m843nwOne9Oz/CFwFid03daN6rn38SbJV5Tt
M42/Tr1T391Ka7339VLfMhFjPGCgRnO6ronahlSTYkzPO96xCheSGIzbPkn9KOPgPW/J7xqMbgKT
J91oaIt0k7nGVWUrvqFVyCgDu0n5WZ1Q8bR5OtfcLK3SLuvJJm6kXpA3A0HjE3TnKF0CD4has8K6
bu0wa2ifApG9bAzyPbweW9yEqpK7kLXXGhg+jVXcp4u7o9RZKRAczAmskzlHSlR16Z1psYb8pr0q
GWMFE5Ys18w//SyzD1Rvjo/vyUTAUxjOB/AYC75TrcmPqUJp5ExGc0xYZ+d2u3aR3ZRboyN7ZpFa
AOZWXJUjqnpkjvLOZsARAYN70JU4Wz20gkNwumQwJo1Mh1TGbj1QTSC5xSsY9LTrVgOuOMOjGLj4
mTDGp6ZMjvSzk10umbIxF44nm2bRyWIZOY60NilSr7gT/niJ/uXBo6NYR/ho+GJq775fV23TjPND
wcRIc9KbivorpEshiYdYbsrCf09dhXbZztNzDWRM3GnZO9ksOTI2dsSmIXPAA4odNRpDyQAhDHOg
7t3MhiO5lP6R1Ank5VXzHeEgJsa2hmhNTGVkV4mO9KfNPqZkbc6Gyqm3kG6rO9uZqoc16flSzCyg
utHWGG1PxwZtZJsyxSZf6vg15l23mCrknfg0a2wbpkFTgySV/CKvG/9Ac/s2M+y9sYg7Btvn09zd
IlAqnhj/3eRkcUXgtxQGNf8dRE4at1llHVYxmPSzVIG6DuGK0eOyqyRy9ym/XNmdb4de3MIryEK6
6DvXVZHdygurR17tdPZDW3K58AMyKfr0uigJMNSc81WKG9JM2OhmcYks/rL0uvtkJWPXoWuxLxfx
vV0ZqrWdOs9Sg32jac6FOTvhkmZkY2r6d4BpneJLMa2zHHIRpepyVrYgqRj9m5FJbLM/pjuoCATW
mMI7JKO8AUOfWluQKigGTl94PT17qRg3HpIujQ0HdXuTlZd6uuBQ1BmUBk3zEEz1OzebDN3kSNRM
SbLlZqDxx7u42jMKT3XZj+o4AVqJrTl4ZgN3oi5fXxKR57AHUg5xyy2oU7T03MhN/YIQbaRzFXJ0
f51vlpqXktZFTeBTRbBPnrSofJE1DeukkYGEOBrN5VZgbSVaAy9UFlm24s9M+W1pBpzkzqJHgLBe
SSz3GDc3H0DXSdu0s2DrzxMM/oaoSBvOyyisq4Y6OlqW5N5t+nO3KmjKmG5LEkr3mi7GGaoheVUm
5bx3UqKpwP32G3SY3wTi7YuqVl7EnPOybWsSgGgwVHV50Kv7xEv3yaI2Ch06Cu2zXM/ArBfIbAdO
46aZoyXRsACUfbuZEisWVf+Ri+zd9fIDDNkszNz1HlPsCaNve4fFIfVkrAf+Book9Mvkm5VZ54f9
6u66LN9pS1VskX1f+6RgOvpdT1zgVvbo/SzCbbi1IZuOGIddU2lsdbhEoY2IjY7Gh1mJ45i3Zytq
4UE34YWcYImjo23TUm2F51/TVX7Q6+SjaOytMzkxnaPYnvO4bXGVOvXVOjoVjOny2TtR66zloYX1
n5HaRffZiG1h29uJ2fXW8qtr+qfVVs6ijc3aWqLeQvCdNDlwzZmvA07lpm2K8bKA0FNMLiOojP3d
ShgGAeYL88baZY5QYboMd30/xoOmdVDcHYQT4lTwaO2jPvlu6En9vGKoZabeJQnULWI8jYzbqYgr
vZyOrgIH3QgbynmVnml23mDGZvYGBLxBsO0GLzndnjgpiUniKHA2MlDXShVnq9+cl64Ul6IBR6Ic
puhLUZy3PhU51fQ3v+6vPX9prubVzfYO6mEgTRzdNco8U8v3lkq0B8isxn3qo3ueO9pF3kHo/a3v
Mq9PcEuNNAiRWnzPPV9wDcWYKjzvRQceE+buabzv9UY4W+tF7ptNZHIIUGKLZ9rrr/Pke+RAeJjS
Gv+e5BckjThPkPOvO7nK4ujX1n2Z+ndZhiRG2v0N85sbL5XtpW5C1F/b9cXG1TtMnRll7pxtKsu7
lZWgbhiTJK7T7lor8wo9o8Sd4noHirSdKpwR9d/gnMSC1Yam+VVOvFI0tm6/Zdxy0/YFQFM0A0rL
rtquot6aJHJiH4+0bVQ39Wiw+dNHCnW3exx1s4561X201nIDaAkzuq+sB82YiMBZkCdXSaqi2Rjl
USzr1eQ500YzU7F18DWUYa9qQCBZ/1rU+J4qpKgcYMd+1ZKNxa1nw3mVIwNm47jgvVvPZC6ep6Zy
o6ZW7HOUIytb6LkX5G2yqQ232aM9edeIYT0S5zRFXpZf9VNy1eCiXsQ8h12NCaprJ04dmJ/w0+CZ
GEO3hAaZQlFbGugzzXWIC8tNNsWAYCpAEtWv497zJdsZO0uo916MMaY5rxySK+l7bNa5eWhr7RPZ
hX+tp2N2ofs9HkWPaJ8652uWraHBwV/SC0v0W71MDuCzdwyGtGdBOiWyRwCytccK8he04JV2XfjN
1h/VYyqmxzbIx2hR6cEjMZ3dbKPjtQ9HaZ3DHrppZ5Mgs64/t9YkDhw1RaVCJu50FDllnd3OgXff
FqCxnHW47nXnSTXBVTBb+7nWjcPg85g0KAUbsES4lcYHe9UejLzXz3q/vVn89LY32tt6VnlIvMmz
Lvqd1bDuVsc+FxWS/XY0j5iojusqY7/vLqSOH77jBsNRvc0mgqm11tva+EAWKWP6GIeKjGoOlhFf
mHNC9bl+o87NwRFxL4JDXic3ht0Qk+YRh6YvySHo6q1VL4/MvNGyV0YsDS61xBhxUza+Tx0ZG2aO
pT0DIx17lddhn8CGiOY6MXXurK2wANki6G2xjC+Lu9WWYQCZ5yzBAxfG6S4gX7JCgauV9UaTZDSE
WlEw84dwo6+XDqFa5a2bDxzTagqqce+UpI/0o1beyLTtv48tJKJQG0ZKxt7KrUuzGlq6Wflka8dE
0vOJ0tYxP+jkOI+aqOVe07PlcrLcdNoZ0kMOnBTdVZf7Ono2I9eqbe7M5nXSaQmHtSES99BaVRVP
jln6G5aU329Qns1xNxv3JKHMxvnsTN49dsHs2qSrDJ1CXa1mco/4GlWyr79JKcm28l/Z77qoUG/W
sF4t3mAhHDeLo5uqirM+g1aw1XV9epY8IN4wNFBB0rrceDNx45CasvVOjCqMZHqRXSRaei9tEqsa
fm4pq1syp8Jqna/NNLihEdxECn1ZVCO/I+qN1odqiwtTamWC3nBM3k6El6uswPeIWi8qTvkPa4FO
v7ff+sH34tpMlkPFkJi9vV1s/tLqRLrGuxuBoV9I10qPgNXTuHFle9U2w5mYBZFpeADGXp/vB898
bvzu0fPIPNGrhlZ4l3lvhXQgGbWJgbayWM/yYKLS97JvWen0dB9JwNjX7CWoMp1HsMvVXd2lTyaZ
I7xzHXr+kt/JxvSyQWdihVR9PYrHtpl8GgcGF8+U6J5NJgZCvNJm743ioFn9bU6Q2gQnY5NJMzlj
vP7WlkW7S3Ml77JOq8X5LOfmlXtZ+tY3g39dnQjZEg7hbdqZdHZzGSHU1xxmCcstDcqNSv1jtrjr
tRRjG2lDqnaklrOfFdh35yIrzvUGrhML/HUc5HVONX/VBETwhD5WkLggGuyBizAdV2Ks1Z2ahvXA
sTiEAwfrPZGz6Xm1rsW1583q6K3Bt1VvtKNveNdYAb7ZfA+Yi5s2zrxgfdTcmheBom2Mx9HXH6qW
G/1MuGq8ZFP9EKw0ENy8du6MNOVXcI1sxZvoH+TUBxvpuMt1twbZu48h/N0RjnicK8eCLWY/9obu
n2V5XV3BR6QOd2RxUfmJoJRgik4skx4WuFLDQJln/iDmSHaOE/rLGOuZwRB/lO+FNxJG0zNBW4ZX
JtsYspzuZunb5RV+6ByyYra1RLqCpi87YzxCDkrf1QfRTPPBb6t6n4uk27edIx4sqRKCmwL3yTQQ
IPYU0RGllLG1g9pASmDOcRmcovSCIM5pDYUATMy9BUE7ElK5AlOlv9FJMXFFnkWtaZXHVR/FlgVY
kpMUiNBzKGTw0zwtavleWFBgiM6IK2pF3DzwEfPMsnDVqBHLrejd9i4ddHKla9MdLqYOYkxoWUJ/
sJ2Ec8Hs8LmkQfE8Wo2ioeLif2RAb5yZpDTusGzTP9PUHGXTfK0sKunKcauDKMlUmYDyIU8apNgK
vRv3qnMIyasXXKVwP7RDq9zicqjJHspTW1tCLAjtFgJCGhGgmN55egl3o5jPtdrEH4Hn9xkLbvbc
jAWyY2wzipGbp7+aWTlsUXxbnyfVN0MCSwqwyfnwGgRFZp8TH23HzNGrDKzIaLx3p04z96W+2LTJ
TKHC2kntSJpZwQup4BlDbS4V5aJUnWttu3UWNJAA4rUVWxpxsDetnsMvDWebF3KvBny5kUbXmvW9
OHOUTkXwuuoCaEDUrRkurRGvb3I0CLBvDyKZMmRTOr3dozEZuf05TYtg9U4z7nW3XpvhpeDfXJ6s
YOAsAJpipW+B2eTyXF/RZx8Wsv2w8DFWeBzr6Y+pBJrMeB5ZXlhQ/U6POCSYRSqq/olaWzd2fZ9Y
zoGzwm25AuGVvNNr231L69S9Rpu7pnuiTRgnDH05FgfKU2VTUDTgX/E5+TeVoMg72oHwrG0yjXgx
2qmevrVuxUvVlC7/h0SuTNSkkkz5aYR4WnHE7ayGKFOzRb7RaEpbHpdBVfUlZiV5jfexGLbWrFv7
DDoncQVOlnC/ou9IPxubuf5W97Ue1bXut5+TqY32lRKuXceFU2O7FaWjp5s+XTS5HWQ793va8jWq
6MzVtZjhZR2EnFxEtHkkSpVHK08mP4YAzo+nkfq7klG5ajfKJviJA/Gt9jzkcssuWLpbuZTLU4s2
GQrau7YQUtqOV0PZbeFXuPSFO7abwCBTlBbzDVlV5sYfM+OMb/s5o6rNxIxnWV9jhG3r81jlhGLT
jVSjT+4aoF2PGxf9hlgt3HwmubgbVdBwOV3is63ddh5XzRfkzUMa6a52MoKOaHcFeqdQWGsZpcMH
tqg9UJ4XAInuZesKHZwwvkHx7+ydx5LkyJZkvwhPDAa+HADOSXC6gQTJBCcGDnx9H39vZJqItLT0
fja1qKyszHAHsatX9Wis7vgt5hOSef5seIP1Sio325ND/6bIl1d3sjp7xWkbc3GRELpS0iEyJUAQ
kZniK0am3HStQQWzn4+eV0BZ6mv7YSKx6YSZN/I0mFt72XXm6CY+EfWZW8RWpXEeHFF9x5TmKrhO
6WgeVTeRS6N3g3XrVp9kNu2zLmWgNwldumGV9MwFtYO3P2BuHGgBlYVHttRdzDO9pUu9UQ1ImCAh
IlRtjEnZzqlKNbiGdSWrcssF48JtHokDnRxc6tYd8G/H3sua3gZ6m7EYRBX4ogtdDvRsTY0w6gNf
b7ru9VFKyAxzz9/bcRS2MTwjbGFxc8RY7VUv8wdOzHP8DKqgMM75DB9ma48a/8SGzyZKiNrDiNx0
QIFWSnNazP09/ESvo+XUMhvB04W+M7+GGEvcjhy58URmv9VPHl79Yi/SYp32bmnd+nD/9ZgYXTi6
n6Ntq/Te7IysvOSKtU4opgH4gg+Aqlt9zy6FdvHsRqZ7/s8RAkabFCe9d6lMNsgDYyZlwpJOvhwt
8LY/rpl3d1zDAGva0ei1jYFRYXodvMrbGC2Fyz4Nh92+1BgDC3riovtcNO0eHxm+9HV6VX2nu37U
kItrJ7aXMefO6xpX6YFd3F/PWd94pTJkcQA/qdZY7nh49yfY7qcK9um+TDx7h13h5vyYbrFKq9+V
sl4xmSdk5bTWDAjacTaqzOmQdFThtrfl+4JRnpHDHozfgTqkLTvz6D2qJPEIZLXkveyond12E6Yk
pvyWaAcSNGfLse2Xc9USq6vslGuBJmN1KhwDIYi4uYfBfZn3MnU7hi6PjsXVqqINgM8F022zcHIv
u6p7vq1VtuRR7Pe5zT0uc8OtfpSWL5uhtc5xlOffc6wvDxr1QA/0nk7pbnIJgTqY2w+rEE+DrPD8
0JC4xZ5hI+QUDr2nRRfRiOt1Wy0e5DHlEaGOAA+0nRyKP8WNoJB7kXqSrWSqQZAz+UmWdWL8az89
vrSnhPXJZ55WE2Zfj2K+yqyCwrEK3Re1xme6pA2n2QV5a22FuV87Iz1WejTfO0yq9w7XXQBM6c2s
VkkY3B7kd4GKwOLM6emSjs3lJWfR+prkRv2Q6867MSHsTOQAN+U8Rg9RNDTzhmzDPRXdgidDXQSO
rJqL27YOYn3v3uXeMEVIeXxPYilytpNdPh5ary92rp1739NQ9LtmnOozzSDd1YgEIT4USqZvS1Iv
eHvaqeRVF5Fxcprhu81lscHqd3DSaD4vswJuIYz+Sg7eOGIvatgwtc2Xk+ZpFOpKLpu8rW4aaWaM
ICUGkAiFpaI0JGVmfg9aEg+BRgRX33Q5cdsgn+zlSzl5NvlZpEnG/iy9JzHsvifkbd6nwuU1YYgH
jf/TBTqSfTcYbIZuvQzrUbA59sKFldkVrp6gTbAaf01LdQ/VmnT38LePme6gG+n25OwRFFCtrNZA
KNIzywR/V6/GR6JWjNmLqzZGvVTXzozFvnXwAfgu5koSGENGu3kmio2NUSfmwbMmn0lku1stqQXs
NfbarGCbhueqS+S4bGZ04kT2eM7kaSVYsYPTIZFJCIUFU2MJ1P0p1rlVXDcEsOU8GaJiHMBRSbLX
8ljqJZHcJYVkZne0QgTxVK3b1RTqEmtj++0smXHN8vEPuTDwtJ1aD8w0ceDUgPpDo9TEgTT/fFA2
B1HYGdaJ/nDgu6uwdqaiv9Hv18h8mKUzfTRdI8nljmq5UExlPZKG4eQBnGMD2tW9IuAAyq+j/Wit
e+a3dNtRqEi52/yIJ0R7Xuyqf2jZinF8Test1z/2CE9kW1WkxlunW7fJLbKMQ2xxJfrzXDuPpMuq
0K2z4uC1o7dvsiHa3yji33bqhZkr6iO37CGvkvUDNx2qdoz2KDK7fdDMiIo0jv1MtF2WPw3GpL9P
loyvVp7S4WnIBB3HloAovNfcvumrellmu8GCVCFqvAXY8cAFccBntuvkPoeXs4uSfLhfm6HgmFFE
XP+J98eYou63zKs/RUZ+v1XD8DVm0rmq2lTwbgYcqE438Oew02PZPQeClXjgTjLhYJMVx1vqxi1A
NrLc3ppKA+ML4cqy4xW11CIbMKnAcFKwj/Xy0cks22AkeSnL/Mci5sDDpAQ80pAkrsS5tjxlclzA
LxhJjTORAviOMajst1p5O99oWkHMrWoCdJX5nDONd/46J49I4dVpFsXjyMl5dMvUDmG6NGjOrCNB
y3vHehZcrNbCyByX2pKcOrBEYCTHGLhG0vNF8EykL4wXcImGVYzr0yrg3uS3VumRi5hS+g4rlfA2
8WA+OyL7LvGLbS1Xj0MWghvOXvoLZMs9UnsGD2X5bDod1AOfzR+t5n2UGlNqBpTEvqxuQ3t2k1KT
zktgXcjEz25y1NbSe4vKqESwdJaU36FnPCvHsstCN2IwGCbeZL6yKu1UaIzV9Thpz3PX9Ec5TMsp
5vXsk2LK9x5qGiL83N11ykVQcgqolnaZnNwbW4Rw1HB1iwYNHdl5MV2xQ1NkCGHsCirXwPnnUVmT
qbJ5ToWGXYmH6qYqSqjYvAW35iqzzaKVTtigvVxAkKIFixJJMNWptOioFe2rlrcgiMpHETnLmU5a
9WJFDLElSuW7ZmuHZdGO9TIIGY5ZXZ9RsQPRt59ERsv7YbC8k52V6VHqlr5Xrda9RK6pn1ol3HMd
K/WLeCzozFLxSddJEkYG/BotzsQdDi8t2vA8Y+vAmoylT1wFFj2q+2bBROi5tzNjvabcoEa+WaDB
baXULIpdc6u/H+xKu7opa4uYwf+50RpQPzhON4WOFgYlZV4p1CnqRyGbL9foqnNHjXi97Zax3jtN
bW9S4uhBPy/9t9ez5S8wVfsMdzyeS3myZ0avy4LM/RiDEsnYbsRKD0ak3qM2IjXejoxsgOpxEyk9
B//tzDs0E/3oTIXmJxE/QdViwCJ5WVXbvOi6oz3PXuO3pPSPdU5skyV3/bnwpJn33NXeU1vnNN1n
Dfn2xOm6hU2mVu+XWecZkBb9ZsGuti+dpd/gTeBug9HXvkUtR0y0Dxeg0yjGHFbEoIvTDA30GKOp
3LpQlQOuSYq/ibt4+77lTDaC8hQvjWV3D5Npai9VOshLSxr2uPbrW0Z572VmxHoAadUeS8Bqj1q5
lInfkCs92I4aQHBYkq6OieVYaFQjk72YlwvSfrGxGAyFT8xS1gSaKp7ytCLq6NdxO5qh1sdtYNvU
SAe11VQ/C8iFYePJNXpJVJ//NfLIY6ei8S4AUlEEfS+4bDpvzLjk05oiwgZIxrNsFguuVIsQGaa1
sjgD692p77p8xwONM1thwfS6uUMmLL+Ovu361UFPWDFy2ijMcAPgcSRMC8/lxNPPXnDGBZFmuHcK
QS/DQKO3+quJp4LDEyXxR7eqQLH1A6FpWSE0iKZMe3hMNSsPcx4tUDVjo0M0NYf4j+gzQPTgVeCs
JPlRGpX+bXSTOvbeyvOBXCZbDGM9Nx47QBJh1QVwdfRGQ/R3MlcuG3l237nFcwxA0TnPnflqzCLf
Oo0GBCqxb1OyWf+a7nToRRP5yssutTN8pFzkqImgFAKYESPGJMvdqNnMGWyapqT2pOiqOwvHVLzB
hMZTj9P2Xo80iPIyRVkajEwFMcicnR6XVAjZS1nzMxEAxoLkmkS7nR9kvHTbqmrXWda0SYaquxTZ
COy+yAXrKyIKWLJtX+i4W7LWAvyytOVBMjQExuz+eE6MyQEz5a5Uev8G3xd+YB3FXVj0qt0jRylu
IIwQDLsaWJQ5vufzxkeEH++Uz9mM93Sqx+1KEGebJwvi8cqXpCVUqa9sMbSTJ9byeayZPUO7pOGZ
X6wuq6mv965HDyzLpVhbjzxX2dE6bI9vAEhlsx8l7jb6JRefu5mBYhy6mKry26+JTcdDmgUyXDUU
MywqDCTxfrQNow0tAcYvxliyRf7Tbnlq83FizbglQsF+yDExYc3WJ9iYGzeGU1CQS8uB2dWBm6nS
aa8bTcHBwaXGpOq05t0YLBaqTW06762l4RV02qW89JGVnSYx8/fg0Bex82JejgcIkNrYPSQGkmZH
FJlzaFWvhxQB9n+w7stbPuE/Wy5x6dgCrCqpTgcPOL/+H+3K9dCbY3urrb7Z6VfC4nMwlbYNxYqH
HGIMRwSeWbeps3eiwzK5/RfLeodFcN+1BGQ8puD9FEUFV+xcYXDlaTjfe2wkOY1lM0CxtTcGGTZF
n2h/yh4MTZgPNSUV/7Sp/v/Y3/8Q+7uZvP/72N//GfC8/mfoxu03/N/Yn/MP3RYOXb068H/bxvn7
r9Sf9w8WC5Ta4v28pQKhX/y/1J/p/QOLu6Wz3sFIbpF5+fcsr/0PqiCFCbndwM/MMv1/k+UFhvpf
YwKSAx28d52bnuCL/l9jEVkMoMxlxR0Ib8TpNJSBVyybeXLeMT84wDTV0WvhqRk7oxH7dDZpip4/
OQGCi5Jsf+E/JM+sOocFL02Sv0Bg2miKkGs8Mzk9L0jKfpJYu8jg8i8RpAmu2xzb0UoKOW9hN3WL
YYa62R9Gfdy0puHbdcLuhze9S8MHzCxf5u99Z9Vnw/vmPHZcpIu9AQORiaIQmjAK6jiHqXrMkzs5
eIfZHm9qu7xUt4brfH5ELw0q801jJdZ7S1BoDjzgNQsKsd6Zdl5Q95S+yUiqAJMFQR6W0e0FCwy+
GYahHK58sXzM+tTzWM53Sm+2ipxey+YVhuj7uGh7Sto5XmbDJrUiCHOfNQNSMh315pPdNwdh992m
wL4BOmB8DNVvw4a0mt9GjXt2yaWxd5hixk7m5C67YzuIF1WUkJmmlyE3f5g7STZ4+Uu9HiUbi5Sh
Z+vm/bnohG9k7NI0Yz55ubZ3RgprdG87mHl8nCTICGT7vTk9GnN0nJJqfnUoPuncZ8e7czh1bpDa
g6HUA/Lbd6CcjKDSy2HHvEYO0kkeVGZv20TsNcPZKVmexfyZjJn3UIBXea0bVz3rWjpcRFS/9r1k
7Qrhgx+0E+JdZ5NXiBuoozn2OSeK9ilLqC6Bje6vMdbCMulxcsYm7sO23he1ZE3zjc35knfrCTUT
D8fcbFDNjkQHeJwtBno/opSr0tcWu7SaSswh0BixBtX37RK9EjNQ38hj0x+3eYvIoVvz8kVQPYQD
eQ8n7b5laC+wNeNthSjrA/MPPWOOw7IEK8ICpEXfLtcz8Fki7IxApte9sgh8QXxh3i0rdk/1wjyc
RZXPsqCA+q7vZkMPMPSFTkVwo3ohsbuZ9Eu6Fg/Sbk42aaIA33Zww7UnmXflsO2T/Ai7Id2XmfUA
D/a1rvlIF4Cr+dEspA+Ik3M8wMa6PESgoOz40tgHAhCBUQpfJOZ+1uow5pRMlcuLy8VtOb8ZHsG6
PuUQ4LsS0cZgzWKdLDlsSbGfbr4sz+uemYef0uJnjU/xkr1I+mGS+mIb+bCRnDHt8XMtv73uwQZf
aEDGxFaKgTxM9BnezIkgoA/MjL+/vpwmrf/WI8cXs2KLlTyw3mdIKdn/tXQHdJiwAfUuWhdUKn1R
i7hvAeSzJr2K1dyu2CR0OzAWTk7JDKaOJiaQZ2cPF7Xymmdlxw8N7Me5ODjRKMOSIanEFhPEcON8
mSlMb3QK+43B/r7T/s6pk54sN7sH4Hgx1PCX099n2Q7JZl2y9zpeHTz6AkuDcfUkmxUiQUAaM2v5
0VcVv68Ne5mpgK1VRFUfQuihC8HQOTmN43Gd3e6uXD3MY6qCWWfo3FqwR4JMc0efJe697Kyn1qgf
c3e65B7ZAoSGv/m6sLJ2JuZgmh19hQHAwo9eeZrPF0bt8iOW463VJcdYdPsx0S5DLsL2RiJzuk8i
+6CJ2Oexx/jWi3ZfRP2pXbQn9i7wNLMPs5wCbPH9ZnZHivKgFuEcWYA4Du4UmhqCmAJRp76iGV9h
XTlBPcq7yvg7qTKcMnt+H8wT4MmgaFjTu0Yfb0Y7Tn6naKLw2tJhhK4gbSh1QacVEXUMhtNiEi1X
8TkNuXPWW1qYksqtNxSR9RsnF96uq7hMlQt+LscFF3bq1kWwhFlsouvjZcfTpd5L6T4nLPbp2tU6
3hSr+BmVayCeFPDyoPdsbMvZKPUGVvQ9c2hXjKL3tjxqBA8ecYM3XcH9XOBOhN+2cJNlnCYPgGf9
yg41HFTiaPaIeN6uN37qlm49bg3KtZCuGWsPZTx+Mngj7bjRvoiNY96Jbc5lCOKcZvgvkC80IrAh
SZFuOLfnUxFGN9LObF5uueU5WvF06clOLO8dzzPpaB+C0ImjSkLzpZnvrBWaS+HUjr+406MOCD6b
2rN0GVpKwg+W/YSTBTC1KOri1JTu1WnST3B4ExPojNO0CMEhMeQ+pfKM5ZcWCZ+LRIo1XN0H14w/
yjQNURGDKHXDoTub5pPi+XqjYyYi/qQNLCRZ5WO82sUcmakgufM4abr1AYZzF79HvfrUOm5qUKsG
y1tQOgNhqRGuhVcWjNBtmGvxVY39zqm1izUXH6kzH2z1UhbtuwstD5vxcoLUWGChNZZNRXUDqRyY
VY1dbBPU5KvdxFiQ8WBivbh1qGKC6KbxrE35g+TPPpi3jsUyjtc9Fv6gdK5IlTsn8YI0Tq6FyaZn
5FtevF8T5nysWAm6retnVh8HSVHshvHGxVWHAVEwbjhoYJ0LrHocDx5Jy1uVCzk0M/9AuAAbXn2b
RcNk75BJKrGmMduXXMHUGG3rvh6fhkrfJrn7K+fcDsl8/fa299braA5T3B9N7nwUSrkiZbT2dsF9
f4oQL/3K4lLxmDmFs/Iq+ZhtyFvLvBob5CzfnIp3PV7mA1ZS7kXp4trTVppn+GHE+KzmjN4T7F69
lm5JALFLbd8to3zWdBxXZAy2qm+21LLh0E4hWjVrkaL3xu9wh7c6b/i8Bue1GqfGnrfRvGP8DGpM
kZk9vPb2eHBKkw+/UQOlMevsCxaR8ExZN+inusZkmR1MHXCTmKTYKYdPRy3MIvmxQiqB43QDNZ3w
dnI6qAcjPfASk0HeRVsaVHaIeKE9p3c1rORBaH9GAxOCRyBwSR/0Uj01RvmwaAiq9vyIrL6Zjaj8
MMwcwrP9lKv+Q4i/ZWnshvqvvhhHREc9/opZ9kORPEzoG7M27R1V7PKe2j9uG9GC07okzWV0PyN5
FOOrzh0dsXGgm3dqjtYCb7zC0rzs84yoFE9Z6NZLwoDnvRo087jTV8fexWrnrcyvKb9xnMl0tzbf
nRnOwoKsYgVVPe8nPeF1UX5mtwMeCop8wzkfygiDNb41FwHdcucFQCKRKQ7bJyoeAmdEztSGp2xy
UcdQKOso+ytcbiW4xuxwzyktdYyi4zWDgW06p7lYworV4xWvfJgO5k8LqdWboZK7Wb3HSrsV8MFo
b9s3BQQc2aQhkig1MfWDnUuOb/N31aj9hNXRb0c2Iq48ytQ+FDHbXLHOW4u0iZt1m95Vj3p3kfjH
1kQ+DOlfjCDhitDg1eLYJfJorNU93JE0JN6ItAqD3XCGV8VGw7P7TZRizDLaaFNZpC5T75Up9pBy
dLpqBVsI3KygdXMenKaFHENU6IYcKGcb9UMFYr55U8nIu7W7RbZCCD4a1mUoWXBahfHXjtaXeuJH
0A3sZMngPHqZEe1t6DhBkcn7GoKPP5YPVtN+266g4m/mO8Fddkoz7RFZ8xMNcrP+M0Wk31HAdJjq
X6tWYWQxOpR07hwLMTEHzBSSZU/D+lIR4PJaPlAYwkbuhckqDR8Pw0UU3VFv29fepGXKW96sZHrN
yZUheJ94TwQTjnoscSf4RSGwzYus673UJM6ZdTjNnZJE4MaJZ/aMBdop6R/EbZkgbctcNpsmS043
JaTB+u2v9oKNR8cEMTxn3br3NFq8+/R54SPXJhq2UZnhcBJRqJApur4oUAH7F7ecOesOAgtXtu4A
VqOjxaSIMvxkULv8aRA/HF3bDxsTeEh7trjGJezeEcv0Lu2MLhgJglVE16Qd2nqut4HmEO/QNHVy
6KPex3LZqUY39pCprENBVCjtoye4SvF9MWtVMHZt89KuLU/cBF3BIUM153fziqpk6w3NCyN8PgJN
PnBik7P0LmJhYlNaEtoI0M5Q3FoL+TDIDb3Nbh3da5Jhjy0PJsV+3i4R6ZDWaPbOYD3PGhI1mDQu
+FsrQFNDvWu1SQ8sYY++rNZ97TL41eOwcZ1Ee0uIHgZZ5USfGNDvs5ugLy1O7LrM75bMWbdyyrtD
QWMSET2aQSnAg7BUH1kQP2K7FPRhN9ckrRFKq+q+HSOSYtVvmlmbomWXa5Pk3Kg014KsrL50csj3
KebcX93CiuzCAiY3q2NH5+imDFixk5NpO7fWujOwwCqgO5KTQZoGCr7B2e55kbWx5ruz0I7WaD5L
rUhCgDA1rGuxt6qKDIn8GmVn4D/HiZOaEoukmjx/7WxWVWNrHDj/7Bq95eHXZMFCfAehd8XU1m0b
cviw0e96lR9Sp33ohHdXcvwjC+ID5P11aN2ZzBXcdBvDOJR/DHp3KlaxzqA4a3KzyMEJZMnpsdc1
pr86tYN1qpI7zvFamDLs7nogMWwgK5u8CEz4hS1soFsseXrRfTatfMeZ8Wg0cr90zrlWatMb1d3M
lX3KSSeZ7kcrBrKezt8qZUtf5X/a0fLTLvoCNLCX5Y/rvZIfeTX07qktzGeLiPYxWpIfYIpfVtt9
1mX34WjDY2rw02umvKN4uNi0q/3VxNwKAjOQl3BknvtDJ5vQoH40TX9LhvhTYuP6dCMd4XI0bAjL
FssLlqD4P/l4OUhkw/rWCivegjLh1L4UbDGbq6ZpABXXB9nMyd4oPhsdkl4sEMpTq7/DW25vLOpg
Q3voLpqlWVfZFWVQujX2fhBltXjseH2YBYr2TJVAOtzUavo4qpVWgJRcvCo8HnqoFnN/rOP4raiS
J9IH18jqro3MQ6vgMNWsvyNbIIMXLz4eDI4qT2hs5HU92xzalmmzuAI3Q7ZjKn8smnHb51AQF2ch
zzPuh7XTzo4b/2V3KAmYngo13ldi/PV6m84vM2Pox4BarNW7u5J1sRNWmo7Bob3aYIJ9b2k/uKUy
er9q2OxIhy21DGmJ+0yz/j5Nor21UkJwe5FIW2GSpMAB4wXDahwWEt3Y9HZthx0UXhndFSesODiB
hxdLlmx+SmcXzc52dMnn6FNIVJsuaczFHCV9jydVbi/7tkfDjlGIBkO+rVk8UWSAvMECw47YEE39
IRlsjlLOl5nW+9LtjkPKm7BvDgPbEs7ucJa9IYcZ7hXnmCPqMkb6fdsmVyudSD9rr+DARoLCDYVm
VuYKP+HYuo+7Zjg79ZJwFJ0PFA1gyEiyvn/jRDScPSV/4N/5vbaGkJY5aSeAlcRIQH5cJvwERjPr
h8RY0uuEL4qWVyOxJ39t3PnBmeIiDicstw9ZN2KqFO2TofAnZcJY3gmTHKeGJuOZ9kW/H5MqGLLu
W9nWxpt/iRGEedk/J+l8HVPjT12Z2BzqSV1jg7VeYJnt8hJH9pQjSJUITVCzOWIMi1hwxxVtTOes
qveZ1gkyo9WJv3YfZKJ7qha+wZWbZNPjB/RnY74b634zVl2AKwUXalTdFXzzGj0TU60uCc6cvLTr
HQEizACAxkKzv33maxG67MbjFGZokbxGFkwLE1lmmCyLIsIouY7cGoHOiGxky3tT/DNWaG4ht8Oa
bCbzaHf1Yzvk6XlY5mXjAMtmKyEpCpwxm/NSzjHss1fP8mfVNm0ITVD4+pTkodbkxCiQgvy0nH9w
HG4sgrD32bBsnZtKUTkmk8h+6h38EuNWL0W8FVGcK5ADXPb9GNtXHvL5mysR9jJmAZ7XH8NClCaG
yG31dkmpIoYILDjLdbC6+WUp0+ULh0f8N6+QO4erKrV9quIfuIHpLm4MSgJzC3wtca2Rhyl7FBbP
FFSPxSvkJDouseI35FDdwXoanIRt8QzNz7Z3I5z52fxrpGgf+aJtSit9mGuqRLACjmR6yC6q9UJu
7E0zxKHUWrYodPmOKnmEdhL5cWT97RO6DTmjGPZEs+E5yU4abKhb54lpdTuync+u8WPQ9lykZBsK
49GrxiUslXFxhukXiwNvUYXjtgWSD/90z97xMTPVRUl9J2akqWXk3449l35x+1ySIn1sS3EhkThv
RTyavkYc462IPrpsPsv+0SsfFRmheLK2MAr1O4QpICnonMUOdgGRKNJan2u3wEXIrGpDOWPYqIKi
jPmSRt+N8ZSuWCPyFU2uNd6XZtNa7xJdDk1vZiPpjtk1pUPr5j3QWIqEuJbJE2Ludob1HdEDdAk8
Wx0JxDHYPuN5JajCMKCrpzHC6EpT4YcmysG/WXJ9mxM6Qr3v5u5j2lh+1tufC8R2Xtzexm5xgJGy
clBW1Cmznjv6D3CmbnvesZibNlWcnooaSqON2pOiAHUi28diCeAB+6QZkBGkeYgZexaPwOlETg8T
0xt10Xh+ItdnsVYySlOnoMFTqXpsIncdqjRYBbeRG5s3z2LRJjpjesZKYTorz6M1InsCRmV6T+KH
UvuscchjE0Mjif/ebjB7bAJRKXpJxDsMACImU45cv1yn+GnGvto51oHMN867NABhM3pvOdfPHIkH
IHyfOURi8vTRRjZ4f8heUJP0VPO4iJbnjLxWTTyEKis/m/vLOJo7JW4PaG9XzT+QfD87LwnX6P22
AhvG7bS4fzKmHA0BNB/w86xJYC9iZzvDMZ/7bYKNCiu/fErmP7L8Ktz3pcASQbbZLU8YjzY6TSF2
/tGl7MLBZKS7BhWadmv2fNO1K6wtBT2nVNevpqdt85HMrFV1pzL+29S8WfTyQhEI3E+xcwdgHAtW
q4ROGwFNIVFeQOgBz2Z2M4m9OXa+ZdDlkzPjo8Q8Jo0DxpGDNt4XOipybg/7tjT3KZ5fZdn3VvXk
Gl/FYMCroW+zlo/4klgsmNpukCOmjDa/69L8FDG3+VllbHS7oA6+DbEVWuCKhwd7nb5LM/6tdd6E
eGHuC5cVrzLvrVKcV556CvsoFTAsJ+COHVsh3xqirLZ6U+O1YhMSTa+6kW6b+O/MPkFRsyXfqulu
6ln+l6/1MvPhdgQR1vIe9I04TlSka/NjDqCHP8/e4ekAaIGfOR3Poq0RheNwNN7TtT+kzfRcyM+C
tX42Oo9jZ+6ypfLtOQn16BRbH2bq7quGMHbvOS+DVU/U4hZnYge7VBWnur+LvKF+xsiF5qTtVQa/
BJJsiT/WiYBzRCdpEDCcNdzkyzazKKfIYTXIW4ORSzHLvUocaOURL8LHyXwGCee7xJ8vdoq19nOQ
xwXBtz/covEOJIAc9/kojux59PbMLIXhpmwuVFb7GQJlcszdQ5cSvIG6wQmZ0HHOYTHdVNVrsd4V
drm1xKfGazw7NxjbYmefcYZI5mdzzC5Tind24SUSce0cWZf7aR6HrlKUUuV43SmBwZWSrr+RMYc0
qD4QG2eZ++aaEN8loJOiu6Ax19NNel6vOnn9ajK2xIbupQdcG3ZEhrvfTK+tulg5W6w6n4PM5KiE
upYSeTUteXCUdUdwCjY6rwBANtVGqJNFt1xxscVrp5E1QC7aGqlOIP7PXL0aHYuvTSp5BzbOoyr5
T/X6EqVIIpKerZGA3ooVuNReWz3b9CnLjhH7lrqVrq27pTH2EOHBcMEsb6+t5LqNqZidPozsYe3C
hRQFEgsO0uZcVTsX7AIScY8XJsHH70iCOismEP0bBs1TAr6brMK9xxGCZcXNymT5uuecQBSpMC7L
G7II0m6ReXQnOm/LMhmbeh32cL44J04bXE8HSViMbUHYkR5N+BJFcm1mwjdZKWBsyzR/HhNXMiQM
DvM6B6HkwFpd9/FdlQdz6RjQinOjI9oWw7kDHLCvtOauT6Kvya4/DY0Btx/eIL2pt2wsqqMnPY6F
et5cFq/9yOf3Vaz4Hbruh7qqcwuMxBhy1J4hSCnhcRP8Pu621MjF9/5NJPeWZdc6Gk9h22+Wu0jw
I4PMqRSTsBkMqk5fTFMAStmb5oD1sNvNNyvpv7F3HsuVa1e2/RXF6+MG3AawG68ax/vDQ5tkB0Em
SXiPDff1byAlVd17X5VKalZERagjpTJpDsxec8055sjWdpZ8H+FGLYnEinUWR+tMsVYrT2PFgT9f
Z/J5NJ6r+GKZsK3YekxatS64Pslw0/1Iz013ZzQ/e0vbR0W9N713WhDuY1RYM7rzIbd7br12p5Gz
TLWpUZKTYh+m+1GtsY+DSMjFAyo3qSOL83c7ATEwAxL0iFBN1T5MaRwuIQZBOelXqXz1uvJUOhZV
jGzZMBHDDPF4lGT7OJ3O+mh95sEHmIF2RRc9tiZYMSRYQDi5+QW9gEh5VOL/sLtTp/NNNjrlJr3Y
ZaJJriBykleHHstNMpoYjnlexexJKGnbeigSUntlzuZ2IpRCScMrWINlSAeWlVq3IAsxYTrRl99g
vk3Ns+yC6QDqY90mwa5qrBphjlOKp5WrOOZKpg6Sl4GGtDi6u87VJItlUv9lrX0UmqTnkD2uptsX
CEDe0Yva7rGb7Hfsq5gH5XBvoA4Nsv5WbbUfMUnj7g5a1l4o/hJ5clm37ESG4UbcSn+nI8bZNZPy
Dg4jigs4qxLvI6v2hbSNAakIiSWY4TiuHM+Nsqo1xhxnlfsBfeIkuW+aAL6lmD4o7HmSM2IHJbJc
hj6JioBM4S7ODOuWGRtfWiHH62sfYl0atb5fZJH1LkN4wONM8bFYf1wrnkcLrx0JLJk2a/QARtQL
g6HkEpLTMSY+s/V6qdGhqEADOSMsERfpfWVn9a50h5dg4NOoenuAB/PS9x5OHvEuLcxIDgFFSHrP
1DcwglH5CJMoMaer01V7NsQbMkWbugn3pamfWqlfXCxaaQzOqDCH4RBPtF/DAj8BXoV3OoE+ggrY
3rnOCLogALqXznikfAYl6aU7Umgdp+mLqUo7XpuoJNumAYay0s3YVYxJFlZN7L2PUQKXEW9wiHiZ
hHzdVTzG295J101ptQfNEs6aLY51VDY/U8PWAY2Wjg1/6XuR2Pg+/D+CZPfCMvP7wmBBKjH1XMvA
nHPbcbtOnMh8cpvynBDuWTNqwk934VcZJbNNhzF7lRVIFVOotw8VqssaRd+4wyIFso78YruzftGq
1C9yFfyc8VaRogIvYujGpjSZjXVynYvMMihaL38qb0Zf5b5pITYEhfUKL6T6xnVoUC4GVqvsUZrS
pKq/p0iHhxNM6ot7sONFYqnrVNTu2kpq1JUsZhlcatU54+/hZBjBcbm/yFxsY2x6uAwJ/M9DroDl
t6DuCJiX4z53M97LLv1djHljg//NemXlzmK6KBUN8JO2tukigeXUGyu91NONmCL5I8CqhirR9m+E
Db/CX2ix3OnFiUiU9V4HLL3xKydfZR7DWhkrTva6geek13ZYPLN8IacKpc0J1Qk7X77rdTs/ORqi
E1Z4PouWZyNGxryqv9rOKK9ChkyOrCN538JEK3k1ofVonc25rtf3oca5bA58X4AIih8drv0CSzBk
NT0aYPHYutZtCZ1vkD16sY7iYlyFM42tDDV0Xz+sGpeMnIetSxGH+qpniptq/fIeGlvDAgXGW9RP
b61PKgviW/ol4yKqVw1iEavYroQMl0V5fGtU4OLg4+hmsEDiQyZjZHVewsEgM5ey6s1XI1fmtdJ9
87VlrtmXgOTPZj9VW/JF5iVjfuCEU3KiKkaKlGmCoCqvTShmQwD32X+mfuVwXxvFKY4JJ4g+9LZl
RX07tmpYd5K05safAXi5fibJghlSgfz8JJqbrdloA8lzcLdQiJnLD8ogjW08ESbrZpqe7wp9o3M+
OKBQc4jiXXptOm14cUnmLs3adO4ovW82Dh5PxEost8e6tuTFS8D0dWWLE8ZipLAkhvnFUPUV44TT
faR9IOptpGnMLD5pi9qqc/1QN559Gs3AuDdodFxwOHOLtS9Z5zKAjZRN4r3DdUHxSmC1zRlLCD1t
RTEGdwoBeK1so7sDXsLP13oaW2nD7TeESsKzMNgGB1YCj8EB0IPc327pjBPBUiv1F+8X3LDKomFn
Z6n31iVt0C3p0YSGyFtMuzfn8ILrap/QfAdkhtGH1Dx3xeQsnYRlGOsIO1WOROHLiwxQTWDewaKM
XY+PJRJ7oxF3gw/ZZsUSM1r7ZRIgbThk1srCNV6AQFl3CDwSXo9TpsbFSRJFrnW2ODqo/VDPNLXW
NC+GAUHL6QltA/07Ft3KtcXKMwttZY2xd3Op+d4Ofh8f9Tru1kWPZShwHXfnFXV7D8MpuhGE+yb/
mF1iDpKYPnr/OyrrsV/4VeCd8R7f4eIetyE9CUZe6xvlYsNX/oRKXEJZijqC/X3i2oe4Fy99kVdX
uvOGO9OkPo24hrXmxzL5Xfv+DhGpPVaJT16ER+FGSGYos8zHp17v+BC4Ju4DnKLbsS75u0PEVWTX
+t6mUvjRUQ6qy5AZ4FUx0UToEze9NtUNparUWL1TD7Tw9E462Gjj2l3A1BMgwcjNh2wSfK+nMzzN
+iOx5vZAsr3ijgi01eAZ3pcdASGJhdduipKtL/cQS5XK5vIwOOZ/xn04nhHkPgrFxrzxyq2cOjbJ
bYIckw4T7c+FZHyKG473bZLZ+7BO9J0zmFzCvbUdKbeeGkl+ywVF1XguzS6k3irm7FuZ2+rM0tLe
GBWGcmtsxrXWptxjcZ1TDSmde2Irztn0ekptO4F3vqiSZ6I7KE4l0HaFTWFQF4stCf09Ef3FMX90
N7RDtAlnNbY1w/sxq63ryGdL45PQrDXrJHeXhsNzFHvpDSyuOnW2678U2qijuCU/DNQF6jYbYzWR
F9rVRUYixe43RkfrrM+pEfid+iFN3VuX/SyOFmOqnqHMhe6iqAJnWFAFgJw0uW25q6tBwMZNzDPA
aDb/QaFvOP6wR0rZSng2i8qJBenVFQa2rAwViE3ycUh669JUBMjrZHpD6EGfKfrhwyfqAiZtwHvR
0343OCYwk7KeukXLJp2JYfTNdTlkCJ4aTI2szubkDb7mNVEFSmJNMjV5xUEkT5pyM6pun6HmpYuW
wgPElzczSGib1jsH05BkBqH5UybvRs5HB+2wPViwOEgaR7P/ohpwp5Mk52OvMv8rDwzvNCL7VXhr
VpNFS3kVpytaCd2lrvf6gQuUDIzZux9ZIjFnspS8YuKAEFLW7jalF5Utj2Fq0IlCfu4i2fnkMlBg
cFvvcV2zBBqsgNF5BMjD1cZcHjVVitfJj+5bjI0cMT1QU/GcjG05f5CU672XNK2bXYWzblx4EcgE
3mOG262axgydBbLgcDUT1SIZ4WK7uHqKtt7nNCabfozlU1GBZLtN/FIyI+D5qrCql0YwfPcY5q92
OjnEKDtGsiTEqu33cjjgf2WjE/LvkawlmGCcyH5Xdwl1aR/N4PKrI3ipX8dUqz7Htpi+oe4XBznp
I9CHQGNTYHXzBnYI3nBgiKvGk3xjIkAdzK6LQI5LEd60MQciEBjtsVfI5DAyjB1Uuea1DaZgFUhq
xw2L5hVJRd0ZDatYwx/hFB0OrynzA3dioSEYtpg86J0fpu+UGsczBejdpkgnCXzJhEDdCFdfKh3n
31TAwBxHJAvg1rhj03CcVvVU4WPFdF9fh0DuaH0Gqs8raQ+QxziYLm/4pB9o6m4I3EXxOF6HAjtP
HZHBYz+5GVwrfg09itaWgrH1qDRVwM9xAH2F01vlDyVdVRJ7VlywcnWH9llvuKgoj9RrBLrWPToe
W6W4v0HC+YECjxlBH+lwrmJr2+Y0YQ+6z346Slz5VMPf2gEs6LewT6q1VqjmZmnzi2HoSJiWLgiM
rp0mvGxejn1pGr0LzN9wxT2jnULLsD/qgF9maJkB788AzJufI+OBPjIWPmXXkKihyVmdQ5Y+KJ04
Xw7EntaJiI0XHiYfiq3inrUwDcRIC+u+18YNUIf47I8x94gfxNwLvZj6d0eO8uYF5xRwhQqPUoDd
DrODE5D7z3KLt5N/qhJ6Lid4IU7LEaD2p41rzG/zSTtWATqlTTePHI6CvL5J6ksHe2j32dHOo3YF
q08wTvrTwE3vWWQOWs13dxxQxE92Ejacjczf4lVMKfoqXPFTVpr/rLI83KUIGWzPWdEDg6x1jYN9
7KzckpaWVQohh9RERReuF24zo97R9/esI//BPJ+M4I6ea9eud7WPvF7WPcvjAmQMBEo0mqBelbp9
TCaQpEoEZFenk++pZ63gT6yQr0bCqBPj1/+GAyAftuN/Ew6QxD3+63DAtv7K3z/f/9AJxF/4azhA
c4zZzg9Jx8DnP/f8mH+PB8x/hNBl2zOr26U+wyU58LdWIMP8jdCAbUrh6Y6HXQHqfkOIJPy//8cw
fpNweajRFLZl80z5l/IBczDlP4IrQoCIZ4Hh8C2iMZrC+1NwBXuul5cudBeLVsBlY7Pn1oyu2YmB
xdnvfit3f/1Hf1/PMPeT/X9fi2/XFPzQ+lz28ceQjAFfwYCQHbN5ldo5VZ2G89N2VrIZ30waP5aA
auGHD+Zm7ANU8MgiKRuM2JzHASgjELtl0lbbnl7ao5nk9hr+C+YETrjbPis20NXZIBH0pHUYMSf3
MIhMk21DWgc5x647W6aymM45IKnbP/7R/pOfjOAHU74pDao7bIIev4//IGs6MsEfuWJETjetJdl5
zo3qpsAcaWnwwFNF7mtS5E//8Vf+Y7jj1+fHV6aZdb7EyH7Mf/674JEzTF0r/TxekSENCBhm+Qp7
zvjf5Zvmkoc/XSYCOBs1EED8he5xff/+yxS9JHArZcQmmzwbQCe9XCcK/7guceUsOJjUKzP2Zg6y
Efg/Wz8OXsdyeqn6GAqowbHpAdrDwWVYpK0+a9l6Iat8h73HopNCTDxidl8r3CdFQIu9UvGR83b8
BtzGXZkuQ8giA3Z0tCpemGyXh5dfv8Z/Kfb0T3YUdl81J6mvv5zfy+YvG6Ic7y2egf8BtcImH9p/
/RRbgMyIVPb7p9j8F/76FHN+44b1eE6Y4AB+hZX+mnDiKWXbVHVIHTYQOWaL6+bvvWbGb9ScOYYE
AWVRlTQ/9/72BCP8ZNMzjLNEny8nncq1f6Gt8I+XpvsrQCWJvwvTEzzHzD/dAbodD2mVOWQ7ScbD
KMyR1NSLSu2jD95kY07N9ne/l//sOTZf7P9xM/ztKzp4LomVU2jz50BVVARFH3u24FRPb6uRYCln
O6bFj5hFHkzJpFmqkuOt9QJR6Kdu1fdxVH6MGSyCWrM2tYKaz6RP4e3SqZofhTWiN2LOX9uNd/nH
3ysfz5++WYPiFtMjs+AIwYco5l/f7x4QasQgwsrKZDLoWVVkQIQap0pww+GgWvCZ5szOYbxrvdZ8
rNHPbkmUbOuQdHA8TU9jkcPmo/sbXoMfQR6qObVRZ76gcgwethW+iojUAL7OcdlYlfXGfvVGxIu1
+UREReFAnbxrAL1lXSUWCJrBxoTqQvVVQfeUIzjDGslQaHxKySG5khoPxo/BbC8DcybqzWzG1wxO
NQY8cpPNQtCwujQ5eNHTblXk/DHk1OYQnPoSbrLO9L+s3eItmzxazqaZ6tCEBi8Sp/FWIcfLW9V2
2i3wA2czc8I2MmfFpWYJsJpcmwirvpZae3FxNm78jPGPGMlofdHISD0dHqqNCrRh1VK5sxBKI5qk
zemW6IHWebzxWf4Strbcu577Y7LLB0FOpmDyWMKuZfWNfrDF5JlsXTBiJwo9Karp/WdjCDpyNhwW
K8iRC11yjOPYwAa5jsoN8LIG2612kF31FIyZfj91FMJmU5evDXpyEJdT80PaKt76o7Xl85NAqwp1
DfQKil2XC4je9j4L409wItldKv3oBKtCGauctcA2QsJcgFtItqzot1iaLNh9sEv3QiJzLzTp20dv
pIEZCFP4UJlkZwq/qZcV+9MW9YSAtE+WBRWeO9B+ipKMHXEi93Iy30nP0DM94zZGtiN0eebZ2kit
O4Tfeq3aKYedzpIuCuviIjT2311SsMMqZ10HmsEqhLF0TkdQ9rnnf8dOGHyyZHhvxjbFnJBm8XJG
X+xKJytuE1EqSCFw/XGJIoJ5BghS7J/LwLBjMNxhAOrC/Zm7U/RuetpzD7H8arGbP1G2S+9CqVnH
EKe6OxXpj8pp9IdkZGMT6i5qcyCgmZRWYJ9rxbhOHBgtQ8Rhv8zdkqW8X14Am5Zv1cBwgH4IBskL
Zrevm+y1maGijQYBwRobWl06gDgN67GNXF7chaAwGcTAsqyK+OL7xAKSVIoPl4QZ8ZkRCqca6o09
0KQgoB24Iudxk0mJ9h8HTxV0FzzhMTdokG7qdiRp5+/gPbGzcsBi1kbbrPyZEYMfblfX2QyO7f37
1MYpL1QptmZuFxcN8vXrOENm1IybScfZfFqHbILHLvS35sykQUmD96SO9YyqycTYn9kS2YrFOpxU
0/W3LTAMJnJNfaTM4o6BFbtMie+1YYEkMp6jHuACm0DbauyTzHt32xSeWotkXqkS22pvXeZbS5aw
G6sGEag7+PH73q04RRlms24iOyL2PFSf3cBiLqht59X3m+cMythuDHNiM1AgmcRLPK1BT2jRztX7
ZGYlZEDP3rm18xJbZvyE8NTcGktBJ2+M4MwjCMITkAqi/16+bqArXfNW0iRWsG8kPOu9jVqOpYFr
9VZWJYvOKE/vTLA+cHxCSrgdMbJoSvAVR7mxNP3ynV1Fsy3iov1mI2AsotENrjPpDN+RC+LcbIsf
8BTexmzgd6na+3aEPBg2wj5monMJsOlXKsAfNdN+GYT+LLDNOAiOZUBPTRXuEhsFfWnGnYHzVB8O
IjWNPQE5WAE8IL+MISe7wA28Kw0fkxxDJ1InyAmJbSwOjD2LIa7ETkVHl933uHJxiO0st+S+brLO
Rs6orJ0OxnJbwSEwWegmkUC8q0DnVgIKuzVU5aqoSvXqtlQwbVJf2fijQzIRMOhb/bEYQfsLQmXf
dqmy3dQi8eoECuOTGxhbYvDYdKP002xHcxWBPz7aZV/sBmq9EfBd3/0QRlBsLA1UFWi90KQEAQU8
A9t2YAVgLCFTtyu/CMTZs+LyRotKgsaUjrsA7OQ+QPyjw0WZP6coqoa18JT/2LiKfk8VdoBnxrK/
+NUQHtqpyW9BrAwWmvXe8CQVlgh+1kIX9bjR9GKaK17MTeAAycKa54oVdQnaug2FvCtqnxG+ydKD
gk6IbVYQTMBGZkkyER3V6eeE/Oc3JKLurkYZlhsjR0fgrtnoSkOKhPNHhMFmS4xFWbGrJpsqT8oP
v3tk/eeibuRa4x3/3nZucTSVjY5YsRQ6mtQTlpdSOeUWWYEtQ2EQ7pqyLruWsW9/aCOpAd/qp91g
dw9mlfuHcHQVnh3LXpfo2OtSqq8wC9JLM2TF2nF7WCBpfyCdCK8WmfiuYdLZNCJ7qREY0U8LQgma
LMLdGOVwrlI2v/ngAYjVYUuOeefwmBh7murp7bkVmsn+c9DwxyaeN8P/qvkz1IZXUbDtE/q0VKnc
yKy6hs0UXZIedy8o1JPHG4hgd0/abBBs91Iw1bGK42SV1mn/gPZUbrQ2wvXqdVNz8WVy32ZAnbgh
/JPWSuvF4txBoCqH5+FV9m5U2Ai6pCbQ2fZ4tFqA0JhaXO9UpZaxT2zD/1Yu8TyPN8ZRa3CWGzZQ
v8KMv6MGAAN59uJYGal8jhouUh7ZsEvDVUN5TX2gQasb7hHZCBh5gc7KwKKVYmwHGF++Bek6zRtU
/SlkOmyc4QxfioCr880GEZpzWExyQ7Hd3SiafDYoNi4GkuBchwaO1BTaV+NgX9WymPT9r9VOKYgZ
64649FSuwBGHigGt2N9VE5kV2hv9Yzj49Snohvgl0KJp05DiXia8/o51N7SY1qQaNl5VxwdsVyXR
ucg/9onTfGnDvDaCNjQ3EBT9uQ9GZ2uJsL63sS+3PdD7PA8e+sbI9x1rhiWQM7jqQG6WBYFntodC
X1lsyHYej5+1Ctpq5cZFfCwMzboSrXKWXmvZJ9vBt53Lsd1Owr1jOc2yeihwOnnJl7ArfyM0liJu
mOP7wdam5nq/oMU/D9+PG9AYixUssXHZd1W+6+LIuCAr4F0U0Sm08UPk1Cv1+EbIT+LfsTvzMy/6
4tDgnnZEZj2XqKG3oJvmvUbBgqX+rIMWPyO5Cr/rIXnqCcf3ML657ITBCnfqxmK94cU2ed6FN2n8
3Cleno0VFDwdq+rYgsWJ9T445TJ2vnyLhX8z1OZzFAXyxWtx5Ih4lEtS8XiWyzh37kJIOXc90TUg
KgFmuslxJbmyXrFtiOLyKCTyKDifH24NxagxCala6OnsvtL6YowBB0ItjXl2F8Cdske7IYdtGmAU
qVETWzApB1MbowdWt+cqBWQozHrdgqc7WdjO4wY1nwxkuo8NzJlF7UBu0KkJKF0MmFhdMzeSa+Hy
JuvC+Lus1cSCyfpMlPOe+e3jWJS3iVnsjGnwJ5afdxJd4WMBdHJhBCaL4uyx5JBNDCL8kdpD67AQ
JFclwUGxZIiWUks5TcLQ/OibJtgkVdfvY+rIlli4S7CaQu3Az2IbHsdsVcT0OrnVUF6nbAIFlXub
IGxjgOGAhPUAc0Jk3/FJzvucGs6SXt6zbsT5D1nvaquyXNiF/6k5UTRXEsO+4rg5epjjkxF8Nm6m
eFnxAsPwSxSE7SNJhbwpH6mADemz8LWtwN0HIGwhgqrb4/vKzrCcsn1ABxaKDv2BFqlgDqOeCRoy
tRdsruxN33akhqZ2F8yr5LgEs8YqQdz3Q/mJIEe6ZmwpP7KoZKM+cjEIkqK9Y2EVb/WLIWlnyqFq
suJw39xSa3ZDHQ1XG5xY3KftJoi96ZgTN8PnrtXhaWSbDFuHgaupqR5LNaK1roEBkWdk4djsejX7
VNZWdhdGKbC6Fh8X9Pn2wIpF4XpN0uKlbTQdjtQEvXXwSIwUL1Oaf+jV1K+sigFnYbH+WRAn7T6C
ZD77st59MNuAej38qlyoVIjjBK09hYGssJdQZ9VqpP8ZqzM116RpA7VTldxJXG7w7wqSebpi9Z/F
fcmlx4g5+e13kOhiDSiUx3FUONFyarEUmZ02rupGf62a7z4YiGhkQOmgbgyvfd9JgPem/IkIPqHW
F5gdOCEtZANjATVq2AxJkW0jYd83mdMu2aXcatiarKgfgOkEB7vgbogmxsh2dB8ich87k9X8jwEm
6rZiJAdw+NRKr2DfAHMgrSjDmJ90riS6F8Zkc6V01TrLbI+aIMk0u+CoX5wglO+9EcRibIKllWbx
2agpe0iCGQKSC4igQXJF1HdWvFkm3JXUZUOrBisd8Z1VipKHJn51RrD4AcsPo7gyrJv3NTw1HEr5
tIDOei8K/GYeDMHXwkyYkqmEZeeekF6n1hxX5jxqDmJ252IzqifmJb6/bgMWkF+Txw1b4tZbmVGb
cePxA6zrID6UWZJtuIDWDp0BWzlwBNaHU2/So9Mwhy9d/16OSXLu87kcSWIfc0znqXDTnR20fOi+
M52iicl10iWJFZ6LU6fZD1YRas+cuVkhW864h7bh/3QJNlFJkaqDpYvVVCbNS52og5tgpy1hnC9d
Cfu/YD5faaIvD7HDxnJpW6X+1OAo2GIB0c4T+sYea0+zcetCLFJm2a/JGsufk1XHmzom+vyvy4WP
RcZ//qz7UVb8k2NQTYy9/bd/TlHcfhWX9+yr+fM/NYuX//5vNf/264+Dr2L13r7/4b+sf60wbuqr
Hu+/GuIofxfT5v/nP/uHf/n6ZxYhJsL2P5QQ3+Gy/EFC5C/8VUK0zN9clEPdo3PasizpodP9TUS0
fgOcRKG67bguXNm5Uf3vIqLDHwFIdE0U7l+gpH8XEYXxm8lVhejtQVMQtiP/FRHRRMz8k1BmC8fQ
+SomItnc4jxr/L8TyjrW5VBxTYGvnWICYt4cTo2hYtmugICTEPOI9rpb5ghjVSvN24s0uHZ9FVn4
WKf0CEPV3YIYfqt0QnKGJOEwFYLA1aihhEAdMkvM0+ihoPAb/QafbCTAVqQI44AZUiKbM0vhUCUZ
AbpYI62hY8cjEY2/rlHaSvDSP+DK2rL1GGBJah32Z0yVvtOs+H+xfqdUlcKseIDvRG6IkbhUuBVR
UjKXVrTQFdlt4Aiy67LytbQbNLA4XHWqAdIYUFaRTgyZvb2q/VA/GSYWpkobkwVv7HCtuy1HxrLc
OhYdDlj8yVbQy7UsJWUOBZ/QIoAtfyQg9QmEyFsXbv4YpINcAhg9m3re3MWdVvHEC1yeZHVxyIPc
2gOgsTZ5YwEclVlx5BoJVrUORy6rUm2X+A2aINatZa6HpLATRTNV4oYhNXe52sIjJapcW5O2ZDh0
eK9X8bPh8UTSp356TKvCga4JATChAXZlSo+3hvUrNzSdbBGp71Z5O6B4ExTd7mA7bbUMM/hRtWec
KBkREJPMk+UYI9hLn1US/364DnqXnFzifVUYOOnJconYqAI0iQS99FQl9qdMoprzYEMwtK6dw1QS
8vcn+S60iWIk3GFwEsxNh+cca1/C7MN7CEMwkMR+JiWjmlrkcuu7weqSs4aQaeuYBcDvcRlYqdyP
VYEq1sSUVPmEaaNJ7S1GbxzLHB076lZZgSUCIkxacq6JjlFtvNEbq1E7CEULnhaRdo4fI5v+SQth
AgdEO2MgmW+Gnk7gOap0F/YV2Y5KEFNM/ZBEB1hnvXXeY+JTc8R9NLQTzUArO61WScI0N/A5irI5
9dhWK8M5gX48BHn2Alsfu/ornwX6MdH7uDaehiYneyUwt2fhDDFE/QjsXUdNPTFm/DHAJacdCb5q
rQssg/kQEa0pVC24LaQjuT3t5rkdUuGhEgA5SKO+OhIEq5861S7pesccoEbQEiSz+e1jKuQF504G
JnrcELGiIBZVLGwwxzEcersmj7wrR3nrZ6yxh9KQhyjoVM3a1lW5sfUe61xYUfRUmFp7MvTBOjSi
ov5P1lRTFRiy19ns42170usJCBI7j42DzYty0VhddI59y7mlbYOtTIbOZ5+MF5m1a3Ke2yKyihX9
U8ZcFtqtdBFTwOmnDuVVU/ZkF7j8Mjb6xESD+C4ry4rsixgPPWi1pd/h++ktNWyTSTF+UI6ow2dv
hzsu7pPbmOphCgIg4SBSmjUiOdm5Zo7atbs2VsCYpMUcO/owRzRyiZVHjqhTqTgo3yDkBEfdSvt+
GzKcLIg8thg4YyxN7rvrVO6x6yomNDDiSxOJ9FzXCjjY6HqAAGy0TmXUuIudSbtFZoOTrIt5EjHy
LMN+8Nd15Dw54fg6NSEykultZZL5+6Bz10nuYQX15L1TGB3+Tldb4qHKqazJXIpZdB6wMUp/1Ggk
dzxfHios2DgdA0NcitLHbxnyuAhj4d8VJYZ6DB58KCQyI0eDzSG/S06jFAxFyHTJm6gd6zzhzRh5
fpx1txe7Bt85X7cTJw1xiraWjCtXH2j4sjulrh0h2BNhxXYXDhHIhAozJIPOCvBWdQk9kT7hlvLo
SPaQS/yW2LZWIqhIaueA/Zdby2qME7Evd6vzviFpQnp73VFbiN5nk8wOU3ttxxazQAeTOlrkRTEH
yLoUda2BcDLXvGXrJDSumcxex1Htw2l6THhPBLV7GEqdniGGLdlRQujyChuXsXRQPcYl7lPoAU6z
UE7zwR6Z1hZ4LjI6+RhalG1e0sG7C2R0EILsT6fmfevNj4nl0CXCtpaG5tnK1RPmEwurVTCKtGvb
vfR2+IDcQ7R9vNl4aX8imKYMBLBWfX7AQaZ3Ad1gRo8+A2Si5+G0HJX9iWrC8PnRxd55ZEzCj9yy
UCGcEN5cgJ1XWdADAROnwaOMkLi0TEWzMn04pDUKIiooaY9l4H0W2ZAhmIgn+FDwbCvZ8c32GVN0
b5KXFFV37Ci0WMTwr9etHn5zhXk7KeLEXImqjAj+69maaSOGX2WP7HTaQXvBcoQ7Mqn9q5ESbA0a
vvNmQNqzMDKNeXs2Qcpbc61OsEvbJDqbcASSBRvKbBuOSENuX3n3ZeEF75qTGM+Oh39vQfit3dp1
Rsmez4R9HiwjOUjO0OfJ0o0fLemvoR2tj9Adg2XQxA48f7zgDargFu83ZwZrwF3dtKbYaRi0qA/W
e7knmTLuqjytHnt6di6jq5fXpol5WoQMPtyGTr5Nyqzimpv/N8fkkFljpI8wi9VKIty0XujcJTHx
Wq3hXO4IRCIKd0LAlq84v6ipD4ZZX6cBxUlRwGtst+tGR4onEv9zmvDp8WSqcWOGKjuxS4neeh79
G4g6DwVcB9IS7YefBwSUcpBKWZqMjHSTsQ/w+m3cQtZrzXGyj64L5ZkL660QoPr5iIKKg5TQ91WU
4g+shXcfZsq9pHDqlmMzOTtM1hffC18z32z3dP2+5iKbsRA0lMNYXNQ125N+TPTHPh70fZvIdKcw
A25yMRQvWVbMlYmT5EMPq7PWdxbIymjy95PqvdMQAkrXSl5pcAO1DcomVdoEM9Zl3k6noMjqbT9h
DkSBvcYSVCSBIh0KiwJ4bzMULWME8xi4za7FWPpC3SMr6tnGn889sO9R5xevOcGgjV16w8Fv8W9T
jAPMqAnJ9VKmGuyUhBpN6cAtad1wUzdZslUA5VBuJUG4NI+2yuiz58wwIRO2vL26HgpS1NU+bLYy
oxogXYFL44hXn5sA3REtX616W5y1doSH0YZPGHZWrvn/mDuTJbeRNOs+EcoccAAObElwZjBmxbCB
RYRCcMzz+PR9qGqzTlXVn229+1e5SMukRALu33Dvuc5jXebvLDsfIRWvYoGzucPvSnISAUHhXWSG
IKI8/KRI13B+4qbfaDE/LUvqvPRodvM5nnc+GdNfHqsVaH59cWwLPdyVrXfrziXbuNTBuQAY+jNZ
wvGytKZBvgJukI1TeeRy6Oiua4b0RaHGfpa4Ym7diuWTZwKEtioMnLRc5ROhJM7Zj6wuiB1RAxFT
5K8PM2tha2RMRKAX5SVecLjl08809K65isZWQjhedRrLURLmXxHRzJ0Fi8HxKxL2xkvjW6CHcFa7
I8Y4F/YMD6lTVQ9qWg52OsOLig5uL0kbAq/Qki0GYOpoJd5rPE0vo1MBChCgHxyKuyliaTVI3kxw
FETzoKAFVDfrEkB5qH8kkB1mgIRY9/t7hEzUbUCTnNg/mrNgHzKGwYhccLcs/YNXueghM3bmxqYu
vkSvglaLU1rMYCmlbt5zw3vvS9ItM/Awg1c+kxrwy5utLWJc1o+8rcXoXUCoMKltjZtimHbSI+EV
s6kuMdoW5WOCjYLUdzgviwnVynqIxij/HsaM8IFJTUeiFJxzlbITR3GcnAicKS/tiL8q8+yAkd1v
oxVFU6QokpRub4yIrFLG07cqEm9Gy/075Yj/bRt0dclZxx8pzvZlZL8UMdqo1uQUW5DEcyGD6zHL
HdYJAPHODJQIqMsEHrLCn0t0BnV8GwVpMmc3qvPkfqhi865iWLpnAYuMfdFs5seLgW9IRr75ZmK2
eu8c+8K8KF4hfbd2CENTnqNi3GG2jR5y3D4f48zafkkTAG2i/5YaB2UxIWlqyT4JzKaHoRaq8ZZ9
9rzxk7pYE64nbxn2XKTX30+IP/HZJiaZKhmBV32mv5M4xlQwka5QsJ6YioHzS/HqDMOLKBIyoqHL
AjIFm6R3oHWvNt8VlwLzc7Aoa5VW04Xl3E+3MKsNEO0OyyE3qRQo9IsU303juN/aROQLsN9fi8rZ
jjWz2LnMPGadLOdggobyGBfld9izTljm2brxZfTcWs0pDu2SDVj7mSS4G7CT4kdnnLGLzfTG6pLo
w4eGo1cdmJNlXSK4X4emByZpdvMPT4gWjWwTbwePtC4ZjxtKT2s9INuD/qO2o8pdg7GNl5PzZu8B
+t64ahkfsdvfux6Ke1XU96WjH3WkX8lzvHGvvJcwij9RSdfIhOMNTN69kZRHrjfo5aKPjw038A2w
h+rAcRSftIQ66rWdG4ic1O0pyc5hS+Xm18UC/wJfL04FCf1/EkFul+5HUcvujVVLIDvIaNIIkgGU
HQXrpgS7pyvnB3o0a00bhOZX7jOHjLa+8fcN988uc3ipCYsnI++6oByj56HGazZ5872VxZ+uHeK/
zj3Q+kP1MZQsEBD3eE760Y0wH6pJKjyGltg6DmV0W3EUYcRc2T3AIhNuyVm4qQvkJ7szOCdDshJW
Vif3pvEx5AYDckbyo+3uY6u6hnuAGnCzj24aXAQvBLJ49kg1a2TcJxErR9Tz6T4eHfnkKB5g02m8
rSuBirYIhjHjYi6tTLF2pfXVx81BArQ8WUIkF3vJpo2v0h7EVu+doAo/+iltDYoHf1Wq6p2YXH/v
DZ67T/0io9W5JhUmJmerv9xJI39mMInryyZReMYtwN+H/Lj6B+F08bohA2fPdAMqV0xTd1rYvG/Y
APkF6hwbnz6vJ8nsTQJ8T+QUy7n97DlmhmvSbCm/LOPQtVmL00kVZ0Ox8mpa1uOdyrv7jgUc5tOF
KF570CAR4ivgIzNZ/RS5pe/Id0LVY8Ylkn9Kjs4phnPJNf/tY3BkRScg74p4PueO+4wNudpLK8s/
w9JsnlAsXuMm4+K7ySUEF3sutmqy02C2QrhPEqm7j00ikJYMOXNkui2hK77WKL7fKpn3HxYZ1UCp
nO/E6sUBA3vHOEjVWyOBEY3wJ0Ir5BmrQYvr1g4ks5q4dcpRV0fhEe0YZmR7sPFYPlNdGbvacIEA
s7MOV2FmVA/8NNgyMr8ip5WQHDGTvL3u+xo3fjGoR7RA9SpB2HWPvUw+dKTXoNokXWvfDWBL5n4q
+GXIG3Rsp78jJrm6oxv3zmUhRuRHmAUmg+FrRsr8OvX6fj0nCPfriRCJvmQhbuhrdBYA2W2mCFn0
YkM8AXaKb8LMAsBpqPQmgTk45yifvDBpjwkxupqPzIfXeuBn6IgNPxCJJQ6zcAAW17u452mJhm7Y
MsOueHdGjtZiAlPZFxb2eBQ1zoB8jDUWu2DysjraZrYTn7aqqx0lTAEUksWuAmPw0OvlVYr8Jhr7
+iKyytvIMuXJjK7D87Izf9YhmbYES3H9uw725VVaAAZel1ObPU7Z9FmlBmhtIGmPWYsMmXWKbwZ+
FL4BzoWDCiFxDCx662tPj0FMG/kmL8qZGSH5ZgFGOnWZbSbXVhq9WbHHXjVWYI5pcG58Q3XIiQyg
miXLrbcQdN4+cruBE6rie7Nj2L9EUZIV8hk6M+l0fD0n6k29mm2kSx2RCCg23shVPuNBMRkcDXlQ
DxjQI3c+GsAlAtEqSSk6mDY9FX534gKuZvYEy2JqSEwVk8n+hCgUcqfGDMntyHp2hWo3DkwEMcE0
M7noBuHt3bLPXmRv6n0R55gIE3M5NTzcJ5I549s0stl9gxV/8TJx29QVAMa2CjmY62W6ntPEinek
320MpyJ8rwJKMIpl4Clc5oujUoeertD3ZVnnR7EAULIjFJKaZQkLJj+xeSG6b6Y0IUzLaTnCn7f2
YW80QYLvy02ksRPwiW5nALO4f9Y1y0EpU0gv0xQ+VUX5ix2+FxDEVmAXHVPsKgQt7JqF9B+UkcaK
oSI+dNEah4b0q9Xv6TSEHUk4rUHoztSGFag5k0YSwxJLkxhy+pUkFnfeCKze35KNAwwbmV0CbK4W
ino7BXNc+xKvj1FNj5kZRud2Cq1tb4TE3VmkD1X0IW8u+E6U6MueBLbmlI/YAil971xhXlKtsqfK
aemXqpjxSTV6B9fJKDwxAeEvrOXJskOuz6kVx66bASZl8XxLHGt8TfG0kLJ1eZBYEcNPLCToTLp5
hTdl62D2Dsx8+BCW+hnOTOZ0TIXL2jgH5I4uz9hXhCVyFoEhr7XJXKINAcQkA3SkLM3Qtdj6fbIc
FE6AbGPis44RCVODY9rw05PFvLen8krEXbbAS7xVUfv+TprszlqzvvfjjrF0dwsW6kYs1e3oUwnP
AuFr3VESMWrBO2NxblU92v7+B480vaN27vPB6FahL15pzI7ko2xAFwUcN8Ou9OLyFzOMoPWNxyJX
EXVrHf0MYewQ5uxuC22DVYRquRo5wl9M4R+7wX4QDvoeuA6/gHj6KFPz4gecCLWy4SUF7oJotJbT
p1kk4TYc0weAC1cPYji+QIJKL51VC9Z6GT5vomMD4pXfKsYpY2U/GB774PxYGhhpDb5IP/MxzZZb
ZiNrFpQWWj7S5ci7OylXNrT11XBxO9MlKkXlR9k068VzzhDEMF8nvbGu+/lxXkwyjqL51W4cMDqi
+GU2Lc4zEe7iSmXnbLZw0I3ebmQcvY+Toj5NVWFshkoTbTb3pDXl4x5NDGcKsKpT6qs35Y7hT4sp
5wikFa9m/RS5GX6/GEXMCeXaJ625CYGBOUGbKu6SOYZY7MzrkvqXCIKBpTvWJP51E8caBKPhECvf
9iJtGN4moAj60WAfrbr4VpDbBhBpNmV7g8qNqKmhAXGRqVQxiEt7DGZzNej8EydcCoIuT0qwa2CJ
rfUsI8/lwxd1HUijlMBGHC9ETTgGXcEYOuF6qbPqp9v59qUksjo9hl5CSgPCVe/NHFBi4DExyy+Q
HL4X1FYTf3ZkcR+tNhrXg2Gi3J56i54+LbofkDfY4C7TexeBSuRZeRG4Sa8Kg0QfPUOybSURDpXW
mSODWZsgc1LQmjwWqo7W9iTFDpWw4F3t/EsUtfnjWKT6tOSkniOccvTG0KEIhpDcbFwhbG+KNDG3
PeZ8GL20eZ6I9ElUXQLeKnEPvjQDYtuRJoOqvO9xqznKfq+0kzFRWY5sV9F4Etwwq58d6OjVhOC1
E/N3Hyf5S89I+Va1uI8Ng2Jc9oXaVjg/V+4ME8yfYU6GCyLK5SpJ9XXlrWeY3jvAB++YJu87c0gO
S4UwLMKN84ALH0QljQ3EEgacxZI+h2FCMVJ1ahuyJbOowDhdxwRRT7sho+3YpHZ2HFI6PROVRl8n
Q4B7Zt6YIfzKyWLPkeVMuJMu9AInqR9M0iqTVN+bk/C/hoHY+3Y2YLyRvom2Y3GG1bwQPeIWvHLW
2C2wg4uwv8/7+S53Eo4NeS1WUvcyd824scuRt3gss5FaztrJeNGHNkqe6W+eeUitdQOIopTiTUNH
gpn51HvLoSn8+0KP8hdDr5qfzIGgJ2reIF2k2aZHhaVXodM8YUgiu0CIn9EIqicbPMbdo0z2pR3z
twqxB0+qugCd+LYXbmMgX/K2YcVju+hSSdZlAE2+I0UBGSrr3nOWd6buiLmJr+PZTvugpBpZtZZB
TFN/lemnprPvIXOVbosg2cZIC/fyoTG6Q9iG7Ip8mmaOe5BUA27patI28nCV7IxxiYFQlZ571+Vj
vyaZr98SOgZjvorg5E5NirBYua++QfDbHAmUcMhHuMRz41UQucF9wnU+r0zQjA9p3WevrN3wGFHQ
0iIXyJziX0uFFjwzvqCjORvpFfEbhFIcqWG/q8rip8fTzbWO0tFYLTUQaytme5IWJRnUJX10t9T+
jtb/CS9az7Sb0qeMvZ9cfxniK3zZ5gJqNCxuEunMwPcKyCOibR5tnOA311+wU0C6nEbaOHSzByJ3
Yp62xQaqx1hyzEKgAkZGhAo2Hij2y22eVMWuats2UAMcsYUMmtZN4lWZp1+YDp7dqTgSU7jKjHQf
SfKmMo0ktYMDvK3z5ofHdgidMOAFFPX1Vvohu9nauFM2WA5eCDsnaTIfaLXjPfTceQXPdCZswRvf
21GoR1N24seYJMRidjXuJhqEhwKXN8VIilHMY7eB9VyfWTXqh3pOGtRTsXePshpeVVcqsMj+Vd/v
bwtidcE5CmKA4cxmTy2FYpCDlA+m3DcOXucnj6RJtFueu767IjinNa6WeZujoQw49yR6LBeEuVt3
AYXtF7elhaJt5H5vWGZe2YMJ8BaE3XX8KD3DPUkcbIbbpOdKAyocK009m7U/ouU6fQPFi7fk2zK7
gwn0eTvncfXcaO8GbLBEiUT9gqTfgsJQhg1If+ujd125aSYPZn9kXqxIlF+F0+OsQVy0xlKLb0PR
C3aVKA88jMXFc2PnFM6/DbBQyfPoIeQPfoxafz2n1x1WC+MpEOyOaS8L++RnDYkyyF4Y0rx0gPRY
ZpEfacvuppxIAqzdetxXEFyMqSueaAvh5I3WkwG1f1U55V1hYuPzgHSsIr911sgZASHObKs0ETJ2
A4VRypDZbt5vaJEKaL1WSI9kTF/kBceAdIsuvHdL4IOVUYhdw8w3dY2fBOTm/NXwXZQ93K4kqf0b
q2jq33Q7HIt2fRWKssd15/FH1/ff3Yhysyzo0Uky478qX71omrn2mcRamWzv9DKtp0Yf/XDcdG24
Qcyug5yR8bqsrada5yRKJ6e6dv1rnu643EdL4l649MvNYuGRSASBEekIc8eMV9fUTkJ7rpKoPIIb
1oeBcnnK0o59RINObDBki+Imozfr7/3BTY9xW57jATRt7cY3MewXtqKEN65QyxvbccxZBCv7eWBZ
AhHUSG7DujAC4ECMbo20YSpKavSR0Mmnxac9muL5LWdlEfGGHviGUI/ahDxDn6UpkevYIq7ev67+
bJY0+7EN7Z2pk/7nnMBza6eoe0j9paJmxQS9ScqJiakVdhunKIlyGM1kQvCl3h0GgicT6xUjDXfb
gnGYeGQYbEto2lQf2A7tR6/UCdvrqdrbXemSGFFcSbp9cqljs6NCatM1PCqSKGcA/qJm9tvBjNlX
uXlX43459TP3lSZkI/Dxz/AjtsIjSsju0Len9h7B6Nt4PerSEIq4q3oWFi77xrywwNWVuCeUaUWn
UDVHcymMXaEZUKbeG5GpV/SJ5mbFNAWTqodgzikLPlbejDhHQGzuI938bAF4tBB3uqneJV32oFxY
V8OJAdtaW/OTrHnFY9a9pguvo3o1+YHQblF9ZjcOAmTwSK9ZxTzZqx8NqIQYGXg+jZb+jOlv5y5M
3pPtaDFdra1dB0HDHcxLN3kEww/grix/JBSoOY4QrrBkQWaurEPaugzUho2YhyDHxZTwHhV1uqmg
60yjuL7+LIMxAxddOoMelkwSuMfIdYevj+Cwzq1DRXBCbJifKsFvwZuSeCwHI4wJTctLCZ6M9FGO
Rf7kGtPwMgI58YdrNuyBdoDxgnHUplLsn3Nm+ywIw2xnUmgeltI2by0cGTwzOXC+Uk2EeiE430Ce
EGsGpXcDzfIuTbPpojv4qGPV7xOH7RBjJb5DIZ6X0djpciruEGB3ZFJ7+PVtT5NdVpdB5SMlRnsz
B1bXA3/BtbRPGSvemKP1rlSMMKQ00wPvhp2e4yiv79Di2+sOWOahq3sq/5LbDCHq5+Q6xo6j8Zas
RGjNLEW5t+1nmKkcXrHOXrktEAkQerimk/F3uiExpWUniBQ/A2ZZLYFqxbdX2PNtrNDVxVPb0zzG
c2DDP2dkrdyXJe95gTP2eszSiXnaYQNYNVjtEkO+SVoU4kZ2vgWRn/6i8BhAyJGc3xpuM4PnNVnx
mC9Kcx+qOsDKzNfhxT/pWzZNXe4UAVH7KG6PIIXqjZdOCw6eHh5ZGxLi4koi4CRzsVd/Ng8yxoUy
jEFS9lcSQ+UH2UDr2KR3JRw3lA3fc02iJjz0cXA1R228rBchbxRJOh5wiLxt9SMqFAxPeNhIdImH
G9e1t45gsg+2VZmGed/S1dHdeA8pDFrDhpyVTUxlQwwFoKB69nmUrE3s3/FLGLcVjcKbNFsa7S5s
vF0PMeIU221sXUbmPdctDEv5PlAovqpfkraOFWI+efthEO3amGf7kCZAQxzN5H/yQZqzAH5mE35q
I5b4lsm1lsgrjzHzojOy6Ud/DPNTHzpopVHRrxnO0JuFsUEVAwFVZqeIDr9MwjUR3HcuGS4qrh8W
I/4BWHg3tdHOa9y72FYPVpzL1cLQD5A5XJLI9B8jq2Zd1Q3uxkzAVsWORmRs1+icBL8XGmUtfhGD
iFzZNFTzYpZQe4WpYc050kueUajiQBy0jpIti+jev+QeU++lluhlBQqxSN2XLaYIoF951TOQMbn1
0J1HRF6QqQRlxIU6rx3BEFrVpbZXmFshPA68kcFi1Yv75DdzEZQaUGAzROJ5gghCsHQGLQGNaMLr
7JSh9+Bk+LIK4SIr7pbyHj16dKSSRHrmy+sMS3AuDUiDvzWJEtDTvNXcLEHZZRZ8jZR4ptrON+o6
2ITIS0DOTEFk2MPFaVW2boV5q0pE5KhwKuTXMLb98Cq0vx6xEq2+bUUHpaPmRqN2hLkISHGCiYM2
TkOK7V6Qj9ESyH45lE0e3c/kCBQeW4cElivirm8BunkZib23DW/eyBb1KlJwQhP9Ab6om2CDbSsB
MsRBiK/vBMfQ1IGX54EDU9Icq6y8iAlIUlo+X+ef21aZ5cH2sFnIEeYeaIYQSH7HjquM/ed5mhoC
KYxLk1ocCi4jBtjk+Aua5gGZGevMZQMMgjVXFm3taLn10mi9uNfV8LAgzTXlg2nMeJTAsjgieyJa
sNoJp4QVHS5siYk+UmAqcS7UjLho2RvucAZm2KGNS9V2emdovzcgDWGD0OX8mRsTHAeFX6J28NBI
zWQt6erzoKhXi3ohgqZFgziquXygnnRPqhc9t09hnGHrObvM+v1KEZpW2TWx3kUSrXt/eiSsmMWW
YNLsTdNGhaJe4wRD2Gcxqa+MiB34YPu8UiOKJ7MXayVjuGBg6LdzDI7eV/WpqkpCudOyI/kjxxAr
s/wtwuS8VtD+z0VMxVdX4yueiHGf2IJUsrAtAxFB0O2XZtmxrfMucVt/DywTsONF4wZ8WXxnDK21
cjif4TCTqOuHX3nRU9PpCNhn2+6NwR8BXFwrV5uqjAFNePbF+M7itd2j6eT6VIYMDDn4eHRERHSQ
y2x+GaO7nnlskJAvEKQ9+5awtMUFMR2qa6uanlqqliOf9RzLGP21ngHXzh4iaqZIIbRou9k4CecD
4F+xddWQPlHpT+uZ0TFONenfNTpu7usSKfwMzYhfFetZ1Ijx5AhruQGLFS1rFzbOxvdC52C7FaWR
34NeNHuMnwSm3UsCs08C1tVNhUpTrib0LXDYZ9UFnou5jsnXfJ+3afcTU09F/5yE3pMzWHeUkcjC
iw7LMAVjx5IU7BR2qFk3AGJThG1ZAIBRBAZLYdYV7EADgz89DDgU8TPgwF9lZen6vQpBG64zRMG/
rKF2ONSQcq20P6PhqxwbJa/Wk3lqZVtSH1XtTdPpId5281X1gVsl8vAqyOgutcrlvrIKxjIExVKM
lZCe9DqqdXWFw4JKpNyIKWTihQzx6xGNdrWpN5Ws1Jb3uQl6f/mqHJxRzqKHVZMrNBt2TNWGRR8o
iwttfvHurAKnuaJfifvFv+9dsw0QvoqT3bAf29hxAVgstUfTp5tEDwLQpQn8dDqF0nqqSj+71SPl
0Dyk59H2q3tzIEMSGvJHWdu3MKwlFha2xLln1UecADCJQ9bUeUlCmhUxNtM2/2eXISI8LvOGbKND
ZJQYfD3zTiZkZw1luZGFui08Ru9qeNXUtFDANxKSUdsNJ8GvEyf1R+lHL0nDClvrNmAScA5d/zD1
2UZYzPWoDTdQNd1uZQ5Guu25HWGGuTI61lGP7XZyYpqc2TgtYK6CpNP2jirIg5U/ylOUOHwmCt7r
zmh4t9p5W5UiJOJtVFtT40kkCzHb4EETR5LCnIca3jS1uQ7Nj1Yl4BuGKhx+LImhri6H5KNLE/qj
GcBW0MiQLBpJjFlHcauRjDTh2cyq7pUC7B6XFolX6ECA30btsEvpXHBrlwk3W598u3mMudKtHkpp
k7XizLfaEt+lA5mrMg5Ygc4iKbc8pJe6Gtbt2KDis89G2TyGhfMJKIgrurDpGxtfEkHlhcZ2Sozq
2bXYDa/QcF/SJMYKVmMGwR4EbSB3NhgUubQR2btW0HtT5n1kjWIxIPHSrpulALJqNPnb1FHZ6SgG
qtYQFkqTlx3kWDgby4LTWBbmbQ+jZQTwrJ2zOzJ6XtHcR28a7DTRN6X7I4XItUqnIjswMQFRGZNR
GnInqrG7zbWwnvM0o7DXMWKfGlgXgYDw5Acz3ErDsN4Ysz4IdkFHlfF60CAYP/PeMVA+x6X/nFc8
Jmk550er8pL95BT+Oszl8qpji7EHO+NvFBTljZ0TiR4jl2UtYRiHwqr5PirzY3Csr8qn+vWAq96S
JPHWZ719Q7syvwjLCvdIqJv7GfHPrkXF8unSIxz6qq5vhajsO9T11skiG+rc8uXeciqzu2gyMAQp
v2TaFONBJWn6CS8MRTDKDH8ySWromfLJuenPhbXoS27M+SbKm2B2o2TTNKYPr90XL8mkPhM9dKdh
ZN7sZqi6yf8wL4kz+wRN2Pd5F6XjPsWw+h4V7RQoQuwfeV/XbEkxF8WuOKCOPqf5+Isot8PSRd1p
JhoEVcmQgAToK+hrjj19jwUKsDibC4ZM87YM+yZw+vmnoYYOe31V3vt9haQ/7SCLLWZ2r4aZ2aLw
QEiX2Hpp02b3MSGUnk6YmOdMlKRRqhSzWOu8d3aaEswI4qntvP6n4oAjHBIBMq00rxdDfoZU7WJW
u1hZ1qUCR7ExZfJZRgaLhNGGg63b7xZHagcLEhMSofHqkQ7MIjUhwqmIS5ulevWeDKwYRyPmtfFI
RKry+bk05ILYMXbWvuMcLMMrL8yD7JOk80FawLs/J8sbaWKEfYjZJyreKh4hO3AVtJk779vRfdcw
js75dc3hTUXxnGeuTcotpoFl4EctUqQnSkWc3/HwXbpyJiA7/8HolCHwUghry2QPKVZ/pRzJsIuD
QhrLdmwFqvtcZ2rflQ7jl0m2BRSHId/LYXBYqGOvH9Wi3ug92Bh37sGU/amrLXRWVWj3e1c44ckE
27tTnUHqF40s0w+THPncTtb91cNZ+wlcf+VdrLLzmE8Au0qveIXCgyshGOs4aUrISaK9u3DpTGQm
ytjxRiysoJbwyYIJ8lV4Pu5ljaySciHbLwtBtKNCdC0ouD7QAKKEtJj1Kqbq1H3mfK7RS20cKBEg
YsyXIXQjYhx81LwjU0bObdJKmZlQGLmNeMxZ3q8jI/LXreu2D1nrH31JZjhYv5tS6a94AX3HMjI5
swwlkwOq5yZBLQE3s6DfkcAb9kAp8a0ji1gPU/rlZOMPcnY/sVqnyOTq/tA6/rTvDFin0+KY27KF
B2t6849JG7cosBlIAzfsYwsEayneBh9GTUhtsI7FVTxc+we3KC5FZj/6Pm6yUbXQhNKcbD1MQMzW
nWeXImJXFKHYDHX5YHFN349t2u5yAkM3pib1RRouAcoeUigyK7Lx2Sqqe9QGDmG+PgQLcd3Azkxj
BY5gaLfphRXCZqyJQat/PxxF4TxIVBvwOudlU2oqNctiAkV2IvvxzvOukTftGAi4q4agfY1xEPq9
JFjDFN0BDWe8p9bm2HEX7wdOLDICq5pxXmnU+5oQu7XvpqQ4hbANtWE4e6dJnLPueCa9CHsBitvu
d5qGLL7Qz6h9nNpvEdnM66FMb4QRi0vfGya5KXbI90KqYM7ds/UFFovSoaJBFkJb3vWcN0hwJ5Bd
QbRgq+oHelyoKngmzeputGp523oo7WVEzs7awDD/A9n4uG+GajpTejVs1IyvZdDX2ZApiVUCPdHW
1DpzkjNXutZaUY77cpHjmVSc+Z/spP8TE+y2+i4eu+b7uwP39a8Gvb/68/7fXr//D2187t+SwILv
Iv9o0r/a+K7/wT9tfKbzDxPqHCgwcjkc4St4Uv+08Xn/AGAIetnGkGQq3/X+YuNT/1AkC+L8g3To
2/zjf2x89j+uEDsf8x+wI9u0zf+Lje9PmiEcMk/yyXySZSvXZhbxp4eP+Ti9I8NMQJxXVG4NsA6c
DuvlmBy0v1gb/wMF7E+74O+P8kxsh7YSpimB/v35UWmsQrChbOMsyWCcj7NQiLfpeVJDcSamGSpH
k2fPCYboXRUP+vD3Hy//BP/98/OVdKTlXt2KfOt/fj5N6gxzgcSI2E4jfWda2sPGwNZ7m0jCx5hu
QXHhK5h1Av8Izw49TGQ+KjmoryhR4Z1l+w06yGwWZDilOCdWi9kgUAN0RV6EtRCFuVNsCn7VYw2m
qHA1TTuKP3pBI8sZVxB1RKI1kem/prBkG5ITrsCUZ6z1E8+PF60bWA6fSN2HF6456xmVTUH6xmx0
pFRl+vnvvxCQ9/yN/wfL9t/fCC5OoJjXX8T9F7zkXAnEOCwACOr0GQP3wgY/NTg41+fKwTqDR9J+
EWByPrLWZZSgEJCMqFVZx3JUyvrnAvWXNbIOWXHpDBl7G0fVV2tODL+YveThmiA6T3HXRU6yy/Je
fploYcxd5KTdU9hZGD80uROfTq/rbGuwFp72GDDL16n3uOhiN8SwzQoRva+npyuR2gD67HvYZsit
oxlPVZtvCIqZRxgPPel5U1tbgCsouG912CcpeQEqbw+CtGACwBMQ2Kvcr9w+mFwL00M60mTierB1
E2io9Grto2v4EBmrmFXhzsyB2t5S7s1CPWaAdZbkLZu1l+65gEeyWwfMd9sY6KLCZ+fHipCqvntE
IRdFdwRaTNY6rD39oRpluXgzLQc5HWKhYe1CjbFYvhVLvUm7q/WnatngBmJh2bvWWNrTIHFij3qK
CexVHjbYPUmXzAltkuUmgdFoGVN5HoyQQKAWqhOzCtvNHmI2VmLDgKowAwuFdw8ZjfZlH5uTb33x
F3adE6tBl3kNFqr4HtW/Gm/CCGzZdom9Kt7GdBg4qHgqKIpIfM4OoZSsFsMhba0NGYx+cZuYyXU3
kydYC8hGyGSQJWZDwnVBWoPM1OivRwgtqGzDoQ0/+8XW8dZGVxlRiXBRr7BKkbG5oBXG/ZP6bHxF
kXs0S2nSVNixkH0ZaQhqXeBjG4K/f/j/02FEeQ+LW6IPE86VWPgX7zL5eXM6COyPUan8natRwbZu
W9+mGEOWVT920wYHfrklY+9KlenDX3//+e6/v3q+rWwBy9H97eL+8/PJkY1i1uPDukoIw4PBYJ/w
/cVHy87NXWn6yfnvP8/8Dwe975je75aVm8ORf36gizatBKMMR6tg9tXh3l03U4G8vSm9D2DriJCs
xQ46h1EigSHikNWV/CwJOJq303xNkGLfs10QYZ7AWkfqn3wALny8Uf/hcjCvp/+fZxHoGw8oJeNN
YdnySmX8yw9i5cKf6hrNLyxo/of+TJkvE3szCrLpVripTMpBkmaLIVdorCfLXMvORjSXG90Ot7f4
X26rf78tuKuFg5rX594mwvXPP09htIWgqRCQqpiJrodkRPOprnXU//LD/Psh7FAf2NxHvrI9x/mX
Q9gkgWREvyzWuhyH/2LuPJbjVrYs+isdPceLTAAJM+hJoQy9JMqQ1AQhC++RcF/fC1R0PFWRzeo7
68GNuBMRBSCR5py9134f0x5NwWqhjdkUduf+Mqb1rDSlyuFMCWRSgsJKWKptJ6ZzKDW42G1GpsRj
oxYLZZTTNoA2oMOzwe7CYqurlevz9m9+OXiVdNgHUz7mybAJOX42nnKVO4TrTx6W+ru0qo6c2rDY
Jy4RvQkl0MPb15OnSE5hK890TKpYpB7wzZx8rYijKxiS5tpFz+0vFExBA7OJR57jRVTUUSTgDCkk
eIHUz7Iv49hSAR8pl/8jdjD7FnYuwpISrJUS1OvWd/nXII0XVctapk1ge8b4Ifc8c0PqwPzpzO0e
j70/l5E+h27hOZ7LHu34MnJEF5kOCVEWTPyAfmMEcwXE1vtE5/MPTVzQvu/ahfpOPmBHLbELTRhl
AOWlpJnsMdPSPUTV+S3S9DnPfKnHM+f642xfsG20TdOD+eCfTCQUkkwkcnET4IgMLxvlGTswc/EB
p83nSGfpzsNTsg3JYb6mINl9fPvZvHZ16TEIlOMIXLcnm8ikRYZo4x+kfdBL/Kk5MQ1VlhBFTShX
tyXkE7jnYOLVl7QRdy1mmq9v/4Lj7/XP/ZsmzAukzY5Lfsfxy/FcEbPJYwwMWJOWoK9DOW76tKHe
V1NQDNOc0+TcDbu3L3syQa7XVQLUxQo4Z7LgCzu+rgWdwWxr2iLYnStybTCifM6jhq0RGEvAB6nj
7owOF6AqnFQREIlzfJ8oxNVbIJhLvacmEk/bt3/V8Uzw/KNgaK9nF6jFtvnM0v3rg2CMCCLjDB0s
IemjLjCbSy04ltq5vVzjt/ce3r7eOvL/vUo8Xw/DPiqD5z28dbqHt6YFg3rGKiZLy9+Sj6l2mczy
jdF6/ceidr0dPdaZwpvvnHn+L79JpiBAf3+ubLonUxCFvTInaEkHTcpWEbZptgtdGCVv39/JMv3n
BjkiMcn5PFfUksdvGR2pk6umJXO4jouLiLrerdVaGapmWX7S+ZrLpo3vupPu3i46yFuJG332+0jc
2rP0r7qiyi7T1i6/qUF5Z749+5k3f/L4pVQOE4ADw1p4J2MQhTF9Ad9pgq4e30cNNtvEIH9hU5JZ
TmY8D8alqk+bq1/99LBSix2kArSqRNHE2ZQFFIOza0LTVEshx/KAsVikC4GJQ6K/kXnv/CgoxyUY
eumqbIE4kGwVZzJ+dEBHpjsqptMBPkh+YOAvaCT9hzQS0Y3LkhHuMsOjy6lF4rKMwn3dsO3Vv1Xs
x4+2MSGbKjFgLEAyanrqBbAYXM1TPf9AYgyopB8983LUqpi2S4HnZxtmGHPa0lFMaVCpnuxmFO8M
cjALSpMOWr6ePinuUqx9K8VKDu5W9GHyzjRG2qbQMsxLUSFdQbtj1nhSfBO1iZfV6uNYIUoI9Igj
bNPaJN8E5TzD9heug7SH0wE69xKtVHc1z0T9FkkFjpnts/d7iTziPzD6+J8dqUk3azi4Tduoy3Bb
qJ68NsDCbhFYqlDLts6N5KpMO3bTEQJk1B+6/zQpq3rMw6T75UVWsyAwLEqStbo2/RVLjgCXjE3y
HK1uhlsAqmL8zrYtATXGjuiTsKkf7Z0FkeAFHz4OmFSEWbRPPTM0yKmV87tS5/IXPZPpuyfj+I7D
8WB94mb8L0NXZhwBIELeUg4DPdtW0CcoDVegtdrJtLCJGXSt4AoUQA/MSfQZkE2q+ps6Yg7bjPXC
L2NlaLy7vLaSR8rNPqIgQtEiqHDQPRGV6LbZTmbsH2AP4WEBjIy4U5bzgi9TEUzc5gjaUNPTfwU5
kP2cdbZ8seFhCbzgKlytGOSkGiNuqSCr5wGlrgLhuTHJYfjiVbP+lg5o5wMrFeLJZF/6k2PE3EDw
KJbfDi7Ax5hgxBLXwSSny5lAPHBHWIw+tUbWAAeASlCZ0v9g5EgLtijn0it6XREp3yXPfFV/+RO1
g2W6w/JDH8Cordm95L7cH2uTFRVf4WZ8Y5VtXanMc0KUwOYq4qos3e7MWkXDNYGDHA8NAN7moSN0
L8J/Kt1ui5uXHGokhRnScJVUHDxh112mFAqBgKGD4za0J5Iry8najGyBDDkBuAUbK14Yr95Dp2q+
OUXWd4Fyw3oMqAjQ5JxoFUI+rKfmN+lR8Tevsqh6q2nRaOQTVKZIG4H+kMxJCYonqWnbZ4iCvau5
dUiUbrLMuBxmMzaCLM7x2fes899DBP/TxkUBXV9x57h89awA4RJ+yMZLW0JRjaknEDA9pX25QVzB
2R3pN3vog113Rbdh512LIOsdu9tqVNnlIekYJ2TMd5G1J/OFGLilr8xHDuwEIXtJaN1lDNZp04Lv
KS5MZxD9tu3pP+5W/bm5tdHDffI13aWNG2X+XcU78sjtjUjeG/i4a95g0t80RpV128ihsYzx0/b4
gwRDPoJ1h19J2RqKw6JS58uI+HbYOr1eueO0TR9tC3oHAHdPG5fAD9yvdUV6DnKESv6gtVt/MIaG
yrIma9U5GIkBCcKcw/K6Rc5U7Ci/uPeV0yZ5gK+GTwm/lP9kGpb3u/f98LFQ5fKpKnK9Ptdp/ews
v/s0zwvhTSaCjFVRj+1ioxIojMhgPONJqtVc2Fs4sEB8Kgu0Ac34PcugAvsHZPq2j+Ax7JyFR4M+
IXeDsR4aigg1tiFwDJNCtep1yIU44MUEAurxYz2zvAAjkESy2XNK1ZuoFcK4omUobpJEKpzhXh+D
yfcrcW2JZnmP6iP/KMQIyrvOaSgjrW0VZRw4CBWaUEJrAo3iG1a3qg0ateUQB93kyLu6IrRyFXBH
F3JZRz5R29FP/FdRHkzZJK4SRoS/LfJW2rcSDyK5s33ha6B9g2Hsvd5ho9XlNqfQrFs+GKNZ/sJ5
lz7wF+zfnRHS4E2npnzyinZEQLBkSbJFyi5wGaOHibezZ6NoiR16YVYsIGYkwAzvYUrE1vU0CDrM
eGLLd55Z9yHaY5yygWifw+ma+QvWm8ENONZPD0NeTfXV3DFYLuyOntkOazluaygT0tt29ZznF5Nc
YDyTQVHpDeeI5Tczp7zz05ATfNMBFgRHQ8N6u6QWkSK6FoiFR5CWQKQavAUbQTyXpgFXZZDlVVQT
HadHW483cex0QEPxtmEsrBw67fTeioC4SxhRNZjsr+VCUCsjDhK7G8zTYqTbQbb2fEiaqLBuJdre
1Q1ZpQrFou0aO8sEJUSYrvIQ2aMeCPeV0MPKm5Sgd2YZY4K1PfKRC98ZPmSV0nu0ts4X2nzG/QIh
v79c8gIX/tSxEsZmLFZTodb6ACdsl4+VcTPqsE4u7DBrQFS19wlqiBJJZER/suluQXt3vwqgzA+y
Gd+3xNJt2NNc0SPBWHtmY/fy4AIsz7OE9DlAWhxQjzd2ecXnmbQ5yCszw0dTohyIAlAKdRUgLcp+
JCrVK508Xd6l5iQL/DDrxqCOZ9JYCwPjWTDP5WxsdDzqlEzcWH8FrItMpm8Mu9wqX8BX6sSM4JdK
Ta7P7PRfOX9wAF9/OlVeAXPwZAPcTLImCgNPNc4ZEi0giB/qGab+Vtey/ync5qOdKJTGsczaS4pK
AlmOPX1KrIlq8SAg8Zx7pOQ2nZ4GqELYFAcszzbXvfPxM+1jjgol8Z2B7zMrXw0QpfkCxsr65ngk
RAZ+nfjo0UzEnK7wsBDVbdZ4gRyT9EshLASVoyeHD35JGgDNeUG9lA/Z8TbUZJ4RZzL+pUwnLrY+
VFYairHXzpzwzGFeLzmz3TWM+OfYO2sKRzzCTzO1yfcQWXX+vWnpOF8thOHiflWucaEF72szSANr
5jDM4UddSHSVI6Gqn0KG+7dOhJOF+1dbv6nSiqd8icDKZ36ji2e3NRpmPJ/TNl7sPg7s0PMzmrGM
uAtEOjK5diK4q3kyIb2NQ6t9QnYEQ1TCRwyKcmgIoseef0AYa7K/63v0wzbFdePaqlJ72UKbRYvi
OHDV82nOAHmnDQHsCXuBzch+Qm1ti8xWhMbCwcTH0uQN7fINsUSKugdlZrVxO18YW9PuI8q+7O0K
hFouHG60FGzf2PtUe1VCAsE8W4W7PNLNg/Zb3NNaubUVFD012aDs/PwrEVURG0FVEehgqkEePBjr
v6FHhDbSjMHe92wamYoAfUBE49p1kKQZ3ieECf07f1lF4ZSF8huWMFS/jahroI8ZStsNx9j6lv2p
kkj7jMzYjH5c+WeqJC8PxgihbQd3IY9fcTg+HppthDNLdOGAw8Sr9vJZ5p5arAUl6gnIvc6Z6x2X
d9exTy1ijfShkWiaznOr56+DODI/ocbWY1o2S3XtY8Z5wAhe7CWuvujMtV5OZYomGtegWmm6L0q1
mlD3JA+rPshkR0aGZHPTpws78No1rqlplzuTlFXAM6m4c8rePFOEe/lolcXN8lRt+qO2tc4Kf92q
BJeGERB6d4ve8G4huf0Al8HG96cRXDrgbd6eul8WfJRFkYO527UAp7ons0w9Ld6YdWwvSnzSj16N
m6OUKxCeDctnv01HdoZh/uHti772jD06cmg+ha9IjDq+SdpC7ZBCnws6P6lvch/EWtqJ4YoUcrw+
6K4ujViHn7OhNneYEeQ/v+dV3gwoi7aUzxR7fHkD+xylBwLmugr1dIfZZ+fDjQY6idLHjWUdECcq
Lt++Z+uVm2YMm8/FJMLZTpsymT24MEuGLrDybvgJ8BlwP0pM1piRPJh+3xuICnEltvjrSmeCEBT6
8fwt7qH3UJfpE2yWIGNL1NdLtG/gEyBpzLW+JbbIASfrtpxKbMAN/T6rpfEkrI59sYkPcJlrNBdx
SkTSks27rPKtW1+Bp0Esi2wUJ1ZbrSmiQzXQgfOmeoOQKAcIZZbR1qNlPQVdA8V5G9E57A4InDra
cMIA/00EerirCO+wznyGr1SkXMsUDt1HD/qAfVIlTgtIKBwnxkC3ZfjAup/BZstLiHxvv5ZXam4u
xVZQlDREBHXPk7HAlXvofhqEg0Qwxm6Wc4R05A6uyYfQHpl62ca3kPbb8dw9vvzWHXYSnuMKwU7P
eVF1i4iDdSYIk44Zy4OvpnEX2akX1P5qm0n98cwu55Xr2eguyP9iRyHs066PGNpqgTfYQ0T1lzuW
8QalUTmF73q+eCj/9GKMM4/35WukAQip2bFofTnOCoz+ezpzNeg+t+6fYfZtEPceUgTGMwSBt1/j
y4+Lsg2IBItF35V83MfXkbrqutZm1nbnLnnPN7/mcnHgi2RrPOqCCodiI35JXXLYWYWRvn/78q8s
UIpQTu4Pmw1igZPtoxAh7OUB9cUw9d5ea4TwUtdTUAhRPb59qVdeIrwmnwYKqxQ125O5U2A3zpmW
uVN3mT/GOjJDEsWIt0etB+syzrov//yCuIDXl0eXCnXO8aPNiUcx2moF96CN3Hs0RsiWdopPjeug
+HPG9Mz1zHXJOa7D4s9xTNpRtIf4/k4+yaqcnc4RjJm24FAVZE1pcUgo0LU2cMEPsgOmfchGPX+q
MbyhBm58+4sBCW4NIWiwXjpZGtf7UA2aKBsfYYObRnYbeGrS92lvqHQrakhGm7nya7Edo06e62e8
MhyVv/a+mSlc3zsd9oWOOzlbFJYiKsBXrZ4yEHEJdYBGiXbjqii6mkbi1GEfWxjgESee+R5eLutM
ajbqF7U2FOiuHL+0iFKaLmHCBG5HFlvrFdZhEnP9uw8zh/JBRAyxQI7x9kh55WNnJjWFstDSKPN0
zq594CJdC612Qj69WehcXVlxutz+86ugtKJJy7e+9hJObq1ye4k+tQ8czLsfWnZIuAnc+vrtq8hX
jl+ub7kuTUqLaXoNv/x75uK7cimq4CGlfPGVUnJ7jdiQIjhnjcuk7hGg4np7T/2Xgnnf4CpOYvNu
KAv8qcJBDh0NRDyfeasvWsVshD1J9IvPiQ5dkzKPf9SwtH6TZBNWg8gI38E9ry88ArC/9LKedeCI
0dl5dViIDc7Y9IlBQPiSCa7rzLNZL3PyhWJYoV3H2oyeZg0q/vvZlH1kxZAlOJrqxnZhjtjm5y4r
zI8NUHpSGtvOeHIzMFdUXKbpl9cOPgDHJJY/2DtDvq1IgIrOtLBeGfEeLWW5NhBNHtHJo+mGzitc
q0MCYoTfSjuaL62OABUxTMvOTzgZjmgezjyIl5uHVWtCq4j6Ha0z+2Sz7uWGl09RjEy5XFIixqJ8
K23IDdSGm8BlLdgtKNNvYuglP95+Ba/crS9ZACyLrTu/4GRSjibm5NTHwDxWmXgf0119Z5hzgdzO
iS5m1fbf8zKtvr19UfPlVT2c1pI79dZ17vTTq5IiWmtkfHpO1YJ9UZpgTvY1+OI61lcchFmvF6TA
Pg2bkL2hBoqDvv8Gg23/gGw/JRqqtuMymEVsQrqNbLihtqdJIaW6PaaUM2t5h+xs/qAJ6PsV94rp
y5IhRZlITWq/YMWEEs+O1znEY2KC9oq6+bZYwu7MOvtySUfgwKIuEMLwqZ+WX4gk8iBXUjsEpA8i
zAb4wsaqQ2ifVJdvP9cXl3o+brrszXwXxeuqlP37c8rCFJBM5S1BYfaflsaYDuDkFNWxWP3TAcsq
znF67VzTNvFOP5LEK0DwjZS5qOgT3iyb8BJ3WhkIQwIA6WSIEbXu7i2z7PZv36N8sTgwWD25qsGU
pWx+w/FNhsjVVRji/vOdXHyEypvjg6Ee3npOdbHMi/M+L1EAGgutPBop1l2XdtUHiax8o/vIxRjd
dHddtU4fb/+yV36YY1E75xtehcfOyXoi/MIC80ciKeay8Db2tHOtosy6evsq5vOh9mjSZIePHHrV
I7vU/+314/rrZE9go1k0lQmWo0Lzt0+kb5CS6ta5uXNpzz72bl49igmRfNCpCVIzMd4jrVKrArM+
U/KD2UabMgfORGlmg+ew/epPmfedUMlJ7uJyLL1bk9N6uRszIT4aRjO8K0CjNngCRErsXjo3yzY0
cetQNhRY+iQYyfjSHhsT/FYV9TDJkDHTcaLyFO+mrmjavRy0dwvpNiQ+waXKvRFZTEFxthNBJsnY
cjjNlo5iIab7p05KZJ9m0aJmst1Ctxt6issv3WhAR1WcwytuYzigV1GzssjHVnfDCnIT3SWRc4BM
CSFLZ1gORkjLjrne2NaEGnQXmraoe194MyjrJWJA/LaaUX32m2n4qbxqKS/iokgx9rhWjc4Q0HeM
S32qrT0HVxpmLZpkvBvDAHgcAtBXOknATAcjKtha6om6PP6bBigSvn3YIEWI2Nk1ol/KjYARdwKW
Bq3Zxv6RNLZZbea+0U9ZFdq/aTib18tkohY12qz2dw5Y4xL6R17e0gCS6dWSZthCHbRXKHisqP9I
4w9TteCUR0l8fgbSoG/RG+HMOSmTZcfpyE0cx9hOo4XFt7Pr9iNxWa2An4TweKuGHhnr2JfLl7Iu
xeeqtz24PNMqNgCJBWePrg7malSmTbjV3Vi/g8s4/sDhNAl8r+38tV/CFZ/Q1MVnQzdQqOOs94hK
cDILFhNHugLeoilCRHAjbIQRhS8ozUVmwGzMqLwQCJDaC4oHQJCypoaLRbYUiCzXYMMN1jJGkNBk
M3l6aFfM33hWW/L3OMprjkhMccCNDA8vr5AtTByVxRt/NKtbRHmQXLDK0vAsimyMyGAp13ZBURn1
ZdPXYEYRsBH2Z6da29swLgVYgDByrQM87+l7TbfXuoHh5e8F0Qb2Ts9tk0J5dYDEpondPrbMcu8r
J/YqIOONvkVwVD6kMVAcTXe+2nX5FOqtxhaGpc1s/XsfdOyn1J9ITiBpI/wuaCd+75ZhxGyGzvix
YK/mEFwiF4TziEvR6yQYlkDmN2qlEkJO3QCONLatpOyL0tQwP1uKlmvbLs0PDgD6ssgsC5wJSVzZ
NsZ09oOKKsChboCDWNoLgdo9UFLGa4crBmOc6zX7mG4wr3g2qhy2Ab3Uje8hhwYhxye5iYvG/6kq
p3nMF8rd0M4tGyWLKetriWv11zwOEXOBEw980J0TZ/AScKpuiKvF70jtFyiThSIKwI6nBrEHlaaS
65zN5x3b/xD8ulEhzKM2HJln1qiX8/Fa8CUayncQ48BRPZ4nkx6bVDJS7LUh/BEpYGOYMOrl3Hr0
Yu9G2QULik/lBZEnmrPjyxDCSEChg3251SNt05bh8jWXYM/j0PCuGEvdezP3huvarudDHlfNE1oD
xgxYbVyOqygMBMXFNCOYMZHfHOgkP0EDMD6TYEyGxturx2urp0vyFXYWj47Qi0M42XXdQHdXBPia
3XIfmaX7uXQ8GhYpbbZrGn8pKEJnmu6ZeML7hvbyJQSd5MNYRpm+XnVPDi0K2T7QBiF95e2f98oG
hkOucBW/Tvqs88fPkj1oXmIKAZdfpNb3ntY8rPCSDLoqPrMFfXkC4rWx4UW3DPV5bToeXwoVRZUD
UcB1TruXdBxE++w6vfQXVRHnnZ785lDp2QvoFkW3cTJV1wMd3jOHw3VLcLyUu5TPqEysWxlJ2/P4
RyjCClk0aXcWBaHs4wxSzmumJ0v19t2ga3nmaPPq5Wh/0IyQjNjTe54GqpCeSy10iAfrLhJF8X2y
lwxz4mpt8pPwzLfxonrBM6bXgimH7Rq+n5OeQMYqY4B4wctkACb3sqJuN0ZRzrcEb0W70A/dCzCh
3n1HJ2rXgtDLzoynF+eM9QdQ30KJasKAPC3Qk5Myj8uEmUpUbrVNdOGCQl3cbypNfw1pMT4CNFQP
/3QMc022ZdRrbBN1zclNCyOPC7OrJlJis5QOWlJfTshCkKJG7pkZTr3yQiWsGg+dJwc4012/p7+2
gqE/G7FN0zWgqZUkQYJ4Zdro1gb9NfpkMpM61D1Rd8ijg50qqrRgyZMbYg1Z2vmy7XtSSPRDYqTm
xx4ucb/BcbJo/Lu1/OwYMmzgX6i7lUX8QdBph9WiCvxLVtVSEDCWWnzH5G8ngYPG8JBTavtMUnX8
DVBlhDqLc/L1OJT+7ZIMXrw37WFlbfZp8R509zxsHCK73G0tm+VATmmebNMcLOuOBOHy2+zKmFBu
w6q/KxC8kFOm0ebAZqOQ6Q3su5sERJ1J0ocBeNm1ouE3tWe49WaHTTToR7+NbnHXTs2HoYi9IqBK
5fo0voaEFRUz4bmywWuvglFGOq00eRmnxxJaD72jrIYT0ZSDmHPMm6ng7oxhRIqFwqM8M7RfuR5z
BoVNDno0oZ67RH+9euIQEwJyKjYwPqQMHkxoIMxy8WeTpZFvGdji3JT5cnbGBkQr0eMGfaAOJ7MV
vi1lSL4nVLfLcjexoG2i2qruUMp036o+zvYxqfdb15HznpJYi8oYsbmbOY+1L+YLdGvebkjJhUkB
nrZn5rZXfxwLveT0y3PxTgoZRjOC/rc5FTVySh6smKZ/2g8uFSzHWc6cs1+ZVlDd8m0j86C3euo8
6HUxxoblci0f/kXSNM1NrRdxjcqUbBEIU4cQffWZGzRfe+OctC16fuwzXO9kYtFVGieG4g6H2McS
BS/BCa/LzCEVuLZNYIO6I/Ji7465+UAwH/ZJSIZE1fYIIbcxaAE4yiVGDHgFFLQ2bQSWtPZCK6cR
mDYPSLT6j+Cr7SVoodRO+6VovHf8TdvdUZfTu4FwK5D0dVr9RhpMj1AbQ++dmdJeCmg42JumhDjC
5tDiVR5PaQMf7kTyACF6jm6/JFSk9hRwCd6qZenvopA0KJrtBkR/lGtxbiEUyIzexlrjdDdt47cX
b0/nr+wi+T2eK33O3EKcmllaWYc+4ml0m2WdJexi6c9saB1FZ871GJJP9wKro4u9D10fvM6nTTwy
42DmdONI9vScXGgpKuDcCGU/zG45wu4oEXGCcEzjbwsVILiqzjRCPdRF9I0MBTKac1LhL2HGqDWZ
2inuBXsL96qx2X5zKO8kWCp3nj5QOZoektwQIMGTEWKN3cWk9SBEgcMQ0mS8zshhtmExO9VPTr7y
V2ZOLodxocp7LLzpjTv78fuMQOl44xgwQfceaR8EXY9h8yCXGt1W5qJjC5AROb/zsMkJDSUtgE/D
TNW5xuBz/fxoD4Wqj1YkazydLBun+PGAiXrXA1RXg5aNfTjVjoEv1lhCa0QSswwoD135QHHOvAcC
4CP6y4a2uEJPXHwiB9C5zwa7jD6w9ejsPYjFSt8Y4VR8K2ec0EReuhQqfH693rld41cfXTclnZEV
NWn/eA//ERbg/xbs+yY84P8jFoC99f+e7nvZ/sq/lT+PsAD8gz9YAEP9az1ScbCiQO4gebCZ9/9w
AQwp/gVjg3lQWs+iwXUa/p98X/UvVikEKd66DcMdxr/qKt3H//WfSv6LnvVq518b5vx79U/AAMdz
smJbu7alTYncj640h6rjwScjF9wz8sSgMc0nR6pl79eVuUuXgnz30i22fz2Z939G9X+UuoAsWfbd
f/3niRf9z/X45as1H+kYm+rj62WmR/xFzPUwCZBBAwmvgJ0SEfyKeGPfO0N/QE6HxMwC+oUYVT2y
7YMT1dvVZd2V81U/TsDtari6OXnDhjahRuV0D8/sTo5X4+ffqWi70ja0fM6EzxvXv3YnPhCNpUyJ
ik3c9mtD+sxVbDV+kMxNc2befPkGOC1ywhe8aByoz6vmX1eSupNi6ViNBtJoD+M0OQeiOUgNSr3q
qzuh0n77FRyv/euduTSqVmkAo4v24ckbT8w8oSpZAU/JKNyA/rEDKigJOMFsvtUjafOJZXhn3vsr
N0lpn6tJSdOEasPxa8/TvEBanbRBaRFdCiZhtcFn2bYlqOjCqozfb9/jys3461z65yYZIiYflsux
7fTchG0yYobLcHASrEj9KMG1iGIVVXBFWfEx5czHjlxL46Pl1tIH+N86H5vcUz9dAc1pMxION2yi
uQU+7wAZcHexQa4kSfDJgmUotZ1PuRysH/FYiq9Nokp4CebifYRnJpuLt2/mtWfHALEoBqGo+OPW
+muAtEkjyd6qmwAROcSgts0ORTctN0WUVbtSm+cscC+HPoUg1tR1gFBieN7g/HU9lVY15kd6IUok
zTUZuC6JiqnYtQ3kgbdv7Xhvsr4mfJRsQtn2Cv57Znn8dSlgSpOHl61GIZ1aG0786QX90PLMVeTx
zoTLMMXS5WGTt/qvUdodjz4acoaZt1wGO960S2tgqhJW4vdpsCQiMFxPCgLBtozVslN51R90TZ4F
cjPnDznnf7W/v/j2UHAxtOhsceRZGSXHPyRyndbAegb9cqA06Q0M0Jqi73U+tTQOE1TBa0Lfmc3+
+kH/e3/xfPdrTwdk1HrExnl/fFF3bLFpUKUMytxKA4uvfxM2BtGDkNOIUgBNNYje2+YJ4clvv97X
HjzyByZRxXEJO+/J/aKHXfNIuN/YttwN5j2ovWkMcskozJvWYFM6InO9S53WvNYDkmcvdSOiCMxz
BtbXHjxjTDCTW6bkxHn8DKQO0RRWaR1kBRBAAg9uCmQKmxjycRBFvkFkiHdu4/3yua9aNtpbzO3C
wkp9fE2n5ARWNljWXExNh3kwm2DphcKpB+krdJ/ZbxY94iEqz7zxV567YkPJaq4YcMiHTgZ8Hxpu
M8ZOFVSOm5LW1dbXvca8bZVR8oUQWNLaKFRuYKbFu8RpCYXVNgyB1owOb4+AF3OJxw+hPYKylm4u
Pb/jZzCl1Mzagg7DWs7YgAIkqw1jE5FTVIvfvtSLuYRLWdKhl2tbkAlOa4P52Axmr1wiukuwLU2e
hzvkOecOsS+vwijic0LvjSCGFfv4hpDvxzZlmhKpuWgPsKKT+wnAyZnl8uVjw8kqV1YEcjMpTndl
vRwniAeEK9d4nTkuE28LvhtyylCau7cf28svgzVF+RQCaNpjRj75MsK0GWJtcSmjjXHSgyQw9n3i
Obsixf3jLxpxe47x9Ix26eXHwYK2msklsiyqHeui99fMnzQtPlMTW0TnwjCdV97IlIflzSBHTvk9
Ls2C7fDG6c/Nhv6ziOBoPnRZ1lANrQYXevDm+tP+uvSinN4iGok4YcPtrsIoXdNPaPy+TxKBjQu1
e0LlXAAr7fREvi0G2MeBZuZ1BV+Vd2AXFtGQM4Q2wndSwAu2V4IkNQ0nQasaOfMucR02HQ3WkV8W
0MTHRttGcRnZUXwbd0VEIFhm2h3heG12hT8yJeljluUXvr8eg5MCgXSA3ugR9EEH5JY+FkH1Lgr7
q9pqow9gG2nhdVC4gR57MXkzGE3RWRGOmN5PmviwuhvEt4aQXXYlMm+pOvptQrLD3Pn3PSlV5g7f
HAw9PNj0zAaY2N5msvvmi8+uvt1VdUb7TFYJ9ETWEw7JbQ27cEnDRl3YujZ+hMmkvrBjx+/MVorW
Wr107zNNrmnQuIl7gfjQ/rCkYkx3xIuLi459hrpJpiKnEwJXCNKoaOg/t95nmxD4BcdqhPrbsibC
PV3yxreTRqO4HcdQ/BitxiT4j9Ca940Zr07xuZtomVckOoC5meizF+ECZzcqSNwix7sVKhio6GOW
lUqOuwoDdrOTddwAzKvH+NYtXfNzC0dgXln31FxB/0oqCKWFKHyeRwxvc668W8OE2rshPTR2V8i3
R1VjqA0XAHyWtOTRUwTe+J2rP49mzeEgBqZYo9FI7CfybAinGmox4+fq6oEYj24gmBgqfBeQ19xx
fJlwuseDW0FjgiBEwhhU+zhY4qa+q0sP0z/4QJTqzOQEP0TlYtv7DjvPuE97EEI0Od2IDOzaooVu
SCcpgobd6pcxoaHJOpqmxdYBKB1uCpxS/D8Jbg9+XS/jtvVb4ykHMAULbIowd1ulpn8C59e66QuM
dVBB0+kBCsVK/fbwJSFQEePTOCyMotZPp29ujZNnM5Z98z5W3ezUeClrD6KShz91b9vNcjfH9DV3
oqdouk31lB9iTZpO0IS6GoKhrzq9deYovHDmZXb2Oh07cmFV42IMTDpJy9En9TYberQMYRjP0U7H
yXibjHn2GxwNsWKWHPIHsOzje2cRmox1jMFegPg1uiMBXGeYE03CNiL8jvTwSUB6Vxem9VlQ+tQ7
rMX1ZUxcaUaIPfqNgrrdsPcpSaXbsXed79Ttlk9ZbVPxjxBndBipy+SnO2i5bCLZ9U8Z4S/dNs6n
qt9brZUgXgfD4aAganyAX7TBLnW0QI8jE0uVa/guNgHi08RvHjlbrb6v8e4v8yh/z4B/RdBahPnt
etgv/nZxl7baqcxykBYqaVwjGJclAeUh8ThTKRYkUnGiCKEaSr7yWCX2Den0A5E+BM90W8N2gFb0
RY6ZW0fC6LcFRGdM3soY4bUauSIRo6/n76mlUPO3RpO87w0PQ3SPSoI4vK4g79TxKufRNIasBYSX
t+W2hGy3c/MGvC6RNv5PLTU/NqSs+2kNJPlQjBwdDkMNQzoY6+KiRg9+v37P9mENVyNNuxuGJ8Ou
/Ydu4SPayAjowYbk+THBh+sPJUi6wv/l09tZOBxCS8eQqKJNTHo3iZ2khDLqRpOiQRdF1ccEmCb1
axwKBkPU7G4o6ikii7QgkXF2WudDV47MBgRXkZ/XdnH12ewXMqtSIdRPMhD6rz1n4eowDp0iMoxP
eiuJSlEYoQdOCT31RhKAwBLdO2VSkinblxO+2SEtTRDi7oC3c5zEcBl3TfgusxPCHocaSCy2+ZgY
djIDmJ5lTPgbiQpWj405sh5Mml3/zd6ZLEmKZNv2X974UoLSMzUDMzdvwj08+pgg0dL3ncLXv4Vn
ldww3J4hce/0TbJKMjJTDVAU1XP2Xvt9NQUqNPNJ67/SPKwBSncjQS9iVAw47aVm7SIMfY2fa6Tb
7JBW1kQENjD7yM5OyWeI3AfexOprNEzlDwtYzwjcoUS+VAkK6MiaCNqiX6pMd5zCokfVqbPUVynC
avAPQvMniK8mISem0r72aROhL2nd6jHpah3tQ7FofUj9UB9Ej9NrF3F8Tw+DZbY6vgJDOr95nGPx
TPaSCQQI0kkH09WYJiZVqP0k0zYDvsC88cBO2B9aRcm+zpGtzoBVBXwQmY29eltS/er2Wbe0Oro8
GT9z9ksDviCzSXBLA+SjqOy8vAmGGIRIDGYowwymA0qlSi5JX3fGfE952/wxOKTy+MHEy7CjZot/
P660wcH3KTmZ52RR2icnLxuTj5iCnAUFuHKqhxITzVjLGc+0KOEQQhpHVBckc3GfWCNBhpTHsNjX
dkR662DPRJ+1pCkoR43U5sc6lcHk1ZjwCbudguDDRN2l3cuiJgcXtWz2iY8WcaPWaFZ+RQkE23IV
zN+BzLaRzwyd3uW9WnM38obP9yQG+NKzVeqSXDoIHB5JO27Dn1olRtI8rdGXdTksvamw41OO/BSh
Q57a3x07SIk4ECMByhh1WNZF1MzkuFSado/AR2vIxlougZpI87E26O8AurbBHscRKPi9q0y8lCQM
I5dqy/mzbs0V75MBHBFZja3/zocA1K8Wkf1L/WRmOe0J1/6CZ0lJ9mlWOj+EGxLMhj21+jqIvs6R
pk3GswEjMdt1sZ5g9lcxT2nBIH7Yta3+skBleLbKBgrVzRD8DgfAi0B80WiTflgGnxpO0tEOW2Bl
emOeBvex0+s/9Xns/Az04FfSDc3HIELmsJtTvXnKUkV7UEqZNHzqsi+kcsknJ1ZQ2JpAsyndgxnx
WWDSA607PiyqHh1oTpSnmKjhnWuXiDZqvRhIIIat/aus4vmLaUbGe6U0xjvNRvdGjbRtiF4itIZk
qgm7LelhvZcTumk9GHphtDekMY6fxllw0uTGqUSp2dq0F4nTY+uv5m+yd1txisjqeI8MT2Nd1Wh8
0wTOJj+gEV7Do7ahQ5gB1QqS29sDwHqEVB0xizFKeva5OxyzvFhqmvW3TWVjLy97ak+es/wzez66
02/ytwncy4VeQdMbaliYXTKId3M5BbpX59P8CcoU4J1WmtObpKzBrDWQZUgDYQq5FFsJBX2WBvlI
uyEo7ff1WLEy47+3lijgyCxBLoiwdQ9JEXTSoyYWfOs1nUgtkM/vLVeo1RIUopE7kZTthzxaCjtB
25ifmbT2+wi81S3fOeiCQE6k4gnp4GlhO1i7nqHGlr2rszKuPXt0IHKrWt1FhyCpqsBPgL+ZGLSR
0N+qmVOeahji8VFJFHgLWqZpnwFm8EG0iBjGKwggwOaLokX3UAP0xW+Sat8pEFRQE1TCivzYzZPv
tSNb9GnNBJkGBSCuxziv4ztjUiWOZ0AHzyrKQBcYg1aGSxupfdcF/IuYw6PxgwDwged7AGfSGkn+
ZSKz4Hnp7/6scnV6L+xuQsebxKqEnxSnbL8q/EocPtTgCzQtWLR8CAgr0jNFC29idyzetnGJKDmz
c8geiRrpj3XUkvIWoDqADjiGrO/OEI4f4sLCiS+jiX1al/QEnWpsBODJma7y1EBvXMzRWnEaypAl
iSSB9KeRqmz4iD2u3k4i0GC2QsK8rZpqUnd2Pzg0nXXCko+SCD62aTktMT/VDYf0FLeanxLyvTN2
B3b1E3YUymUQ7QGZnXE7w+sIB3Eio9wiGztrjyhyNYhEU5HuBzFZ8Px7EGrYd4cnOUXszgGGAoVH
ckx6vKq106NijcOwnzQKMm+xveBCDOZoBIA/zOIXye30VSKlwWYBRRDsU1hTNZckdxa72MC765lj
GY03ZTpKvzW6WPpWltFqsHs0qk1jk16nDuoCHmIx/VU7oY2+mpBdPCLpDPjbzqHul7mIrYM19JHt
hcQbo3ZNQQDsOy0tmEvkFGKFT7Ng1wQpR2NXZ2XeF40Ymz0CVvsBcXaqH+xBStYBdoS7xlYJmVNE
I5dc2aUEp0yq+taIg8lE3VqXOsnGPQ2MbOomwxvrunuw9Wnu96Hb8BlNEQanOt97duX806QPmkvW
PYk2v6zQgB8ZkvBQsBvOeYSymZsbgC+IpiPiOOKdOSDo3w3WIN8vOXD3TlOmJMmw1z+lAu/XbuCg
fKqLgQkXZJXx3A+SJGl6Ip8GocJx6Xk1IUZ3tfwaaBoSP8paQG1q9oM0Dyrt0Jp113CA41PtV+Sm
vw1stNMIb1P7PR1+ZdjJ0hElQQf9DAmeVgpQIUSZ1l5hXwDrIBnkMxHUrGwgccVTCA3xVyc6tvV1
ECW7Rs/z367etT+w9TvyTdLO1Rd4wz37QexsFLUAtjcAVcoqf9u3uf65R/5r7x0jQm/jIC4hDq9x
AaNEasubE0IfSf2Ib25EDEECQCloq/lT2zWGvNMaSS+qTaT+BhIcccKqTjl8nxE3czM3E6c5ybS3
CEawwdq37HkF37c8P4wO+dckW8wkKCpyaj4qk+YOHg9fPEKcmQgBHZrBy/o2AdiltuYt7T7LgAQy
RFx44Ub3bgvDhaAnC7Ev/znC2kdRFu9TM7KIAe3A+teZcB9kUhCyVEER3dV1Y817yprZF3TJ8u0Y
BsqvxKlhg0wkS6W3+kDWwX7MB5TaJTvXhzlc1pQxSEbhs09aDiq4S4j0qSvnqNV2+8W1i6y9QTQd
nzq9lT9dwn6mI3LzHuyzo8ShR4OckoKrm+F3o9dVHliJzttid6TvZe3Adh0yMaYESc3c0BpzGEfl
xY1opF2BW2xIYTLxRXRVj8Khkhw6WIg3EUzskg2zkX6beYtNb1L6/J7EXe52BLr/Deor43fSTMYv
UuSaO6RC9nDD5o0TnET691GbbZNMgZD1guTAIMA1QpoJItCZBNSpJb2uqIvo1HQxYZWESBu/67RN
gCbbnQy/AGwwKD9rQjO8oW3UW2oTpgNtK5yRwYucraPENnAqa5kaHBmhLB6GpEbRUALQyI58WQEn
dwhoQaPM0MZJem6UO4nem6vCcs7aEw+ckxUoazNbuOpHp5GS65mYGt6kejp/lV3X3bfxpHytZa58
zagsO5D+S42v+uQWOlaBWmdXwJez2ytj1dS3adJP4YETY/WtIU+VKLpmJlqw6kqgR32Vh84bQxSY
TOLEnnzSGaFoUP9Xf3bSMUjudZdjcqlHAaETbRnuM5HZ5Lc1IvlgdqPxueUllidcfcavKR7n5xr5
Qrh3M0KXOE0twKgyESaxxGZAkn1YcwLZZZRl7lIWYf52WjofUCHl7jE2DLQNegkAi9NET0om7cKF
IWUg9T6N+uDcu2DjuOPk5J30BvYFiV5RzZa06PXvtpXQtgCG1hYnmJnm4NlVk9y2aUFaZwEogBip
MrNpYwekEuLmh/aLkIiS265NEho6mWvl+x5zQe41uVq/ofkFhSwjEsc81t3cfgzstnmsY53itJpW
UUAFyCqMQ15TodkXudb8jCc2mruZzR7MXqkSsD2HSuRZYZp+puPDyTQG2KcvWdlU/4IST7+v9lVa
3xJRxVZyZzScL3dmKwjtmPjYjB5/6nSPZFqY32NBm2ZXdZPCx7Dok0+kRqIXoj0LjN7Kg2wkJxCN
O1MS5thRUOj7TdfMuZ/Z2rfAzuP8O584ed+K3Iq8pSRJIJI6kp9X1ElAzAR/8UOAq4VHXisaepal
wIa9bgRPdYPpheKE5tS31E+SOw4UU7tTeg6U+7o1rPleIT1AB0hOTYGU1KrtwO5AQMt2cnBF+k5y
bcVh7JUF5WC3mHJ0i8OR7kAxD/UhGn1r0obvfH/77oC5IXqQaRCaJ5h4dnFKSmiYO5oI5GRH4TIp
EwvKb1Ym8vN/AS4UatEpPFyqiE9Ax+bn0Qm7N/9VBCl2qXykzZtBL/dUPto3TUaN5PCXRXLcr0LX
aZ2/aHHXBH2rbtpgHkt47SnU45Eay72i6L1HDGD6ps6V4F2QWO1GQ+N1F4dRQR6ZKl1sjFn2qkZO
BHcIPA8+cDaMOr79SRA7k2QNHrw68dHpBiehQWDLKAV7cSGJ2cnIE4ShaPxtP4JfQstywUIY9Aqs
VStLMZ2WGDegdzPZ2Ldx3YvjRFjgO0vt5o0W6asGyzLUgpmF/koXet0x0vrGUhqDdc6gmndnpISc
1FFfbXTILo6y2NJRu9LEWcMuWhNbem2z09fDJUS9K5V3RZk2G9KO16OwEXU5T2DOXkQXS5vnj04D
tUOqsEvnldT18lDoAfi9pemg/fXjofe13DHdNizNWZuhiwjl3Bh15R4VsiABnQspQ2SQeTfFG0O9
ahctzROhA6xZoOlc2vklTWlA1aNe+taqFd7OM/4DJcySO0Fw+imaO9fvcUht9JFfNYsYVKdAjYRx
6bkZqzayjlq1EnwMqHBziOsHNugj0KpjYxbf60BMXkuLdR+kdrbRHLv0CnJTUczoaPTwbK6eoKoE
S1kRCrQ+aGgYw2zMaIc4lXmH7Uu/V6RGicxCzN1UTX9X0pRR9zURvN6shNXGXXgJaVk3rgBxC95A
k0SZdePKhM9Tcsao96qdVs9pS3K2NlBTGyXGwmEc7lGbg/LBZgfFtRtOg9FkN66BeyCNlgPcEFeH
Kqw0zy7t+gkNjnYKQkH3Qyem6PqC+Wrmw+t7ea+QntJxt1Y9NgH0NHC6voRoKOV7uEYgsXQ1vfn7
URadLcqCF8PCal6YAVBiq8rLvZFrzgMR5p+XyL+3/4NBbLFcBUItzV6tfUPPO6X2BEs7emrc4BTO
ngC2OlszbZlJZw+XO+agVcJNviQErOd4r8tmyAu8pfSTjDf6OFBvZXG5Z4ut7Fo6ATvhLkmjrRG9
BYAJGrDtUxAyZqKRrZIUN7mpxXcO1qwPpTk4367fhJXtahGRWMhvTBy78NBVbQ060MByQqtJyn2V
m7/VOKy/EAD4bI1zeacDx7rN2qncz2ZPFcQe7f4B8A6QUbsf31ghDtSSxKqjRmjOp+u/69XK8PKz
kFmgjkLko660LY3bTwaldjI5K5EfwjKmqDUAmnNzK72d6wEzVAEdbXJ/Xh/3wtMylimxaDQpczqr
dYEDCB4DwaQAtEvJP3DYOwaUXEeVdLPrQ62MXi+3nrEWqacJyISm2fmSS3F3UOY6prWa5vRTK5hr
eTbpfp7ROO7gc+2HMIZQixfljenivczceSsR4UWEvJqeC8kEDhPSwWU3dP4jMndip93RFRgMDaa1
lmp+hrxnZ6s4njMe+0lM0r2lpCO/VUqnfSXT9HfTWQKZDxWjWlOix9QhSi2qa/sJzSnIX1zg1rto
ooSFGF8R9HsqaI71lJiUMGLVoXilbglQL0wYWP4Y3Ek/RCiyfnDUUie1Ej36DWH0v0xAvc/YQnLf
7BCHz3agIABH7CB1zjbXn+PymFZ30LQhKCxfEWbNWpODnaWrVIop+5yRv4/E0h5xGWnPiHXU53py
t16NC0swkCIsndgDeUteJJJ/bD4Kmq3worV8nyEgfEbL1j9OhaFvXNWFFwEPvwaywETEDivwfF6g
44gTASd5X/Bg34H/rFmxwpgs7Eo8Xr+BKxDNy4uAtQJLBWoVaHVrbpzE+ssKg3+i6US0F3oOAQDa
yx0xuLSvSJzfdaMqKOirvCuxVh0hNH0UcXDPLiW404Z6Y/F5fYdtwZLDxuBl07WGnlRZjaN0yKHC
KyI5Gi1iLmjU4can9PW8QZmDWIX9I8sAoqDzO+xqIWZ43qF9mOELKrBHENPsjjcFMt03ZUHR5Ppt
fv1EGQ9HKQuNjvD8BUr1x7wxlBQen8Z4hlbEhxb3KmxkgmixRm1RYy4ORQ4Q3zusf0jlzi8tphya
1bLK9nbfNydzUSHNKXAyqKzJxjy98KwWIRpy+kUKiSTufCg3pZtlZ8yYgcjcA9kZxjEC0boxysVn
BdeCaYqUirbn+SiQ8NVUjlxQQHNxSdNu7gpqQftOGrTmrHTY2ABdvIF/jLf8+R/PypY1aMCm5qqa
fn5XW+S1oyZPDpHMt6S6l4bS+dbxodUBaVmrvVbjtsEIG4VpWDXOzsBAtG+7rLnDyW9sHM4uDcWH
zuTI6WIPXHNIQm2spBhoZiVVZ5zA2AfERufiTal2ind9sq9YJMuaggaeEwVhRpSUcC2d30FA6XSN
O/QEhdDE99oqUcNCHnyqYNslh7JsrH2fG/2HVJtpcbfNhJkrqZ7I/Av2iVnVORGcgeN1CMzpi3RV
7eGmEBuv5OvJu/xIJpVAuOaaaxSq2rFvrHoWWUum0GkECO2Q8vLGQvP6tuNcx/EA+oVNNbGB57eC
gj0CbdCcoDiq/BgFeXaqa2v2DDIQN4Z6dYp0FgMm+12+w8uRdTWZyri3MuwHGb3ZuUg92in2R+nQ
epxg8hc7NcOeth+caWsX+/r9XHiPXCJsLHSxa+oPduN5MthM74dptIJdEYYttX3R3ZC0fceNL595
+O0tU31+Q9D3cId/rTxGURv6hHoDVUzsIf4gRfqk0lh5L+px3njUrx/CwvW1+JWLeVCs70zodrJS
O0QHjeb07xQ1LB96lQpCRLLHXy9WC7aMOYXWn4dgr553nadkesg43WeK637VtNTZDTStpdd0U/lE
Pua08bK9nsZYELEVmIIFEmzAarOegLTK6wpBMvHc7Qdn1Kdnp5mtZuO6lt99vtFiY6e/WBCZZK+M
xZUJTtpJJVJ3Sq23s8yRr/VUPNGVgTBGp0YHcYAOeyJpzNq5Ge3x64vKheukGsNO2bBheoIZPX+R
SA8QrobPcM822vXdsk9Idpfhu+ujXJgp7CSBMy9nkAWjez4Ka2SDHqFLKHnrw3M3DW/xP+SfzYxP
zfWRLl2Pi/lE4NvhI22t1sipDuG4KANSD5XoyKDKh++26lbvr48iLl2Qi00BlT5VHm0NYJ7LCkNO
BvReKg24NK2jcwKLh0h3wEVenBI0brXZ5BlaR6Mpm4iytsYfndmCRUHddKA9jlQwmbo9Ochb+9xL
k4pptRzAwOpxeDi/2whZAjZd7YIljtrHFsXUvkjpaMytpLXG28xR3AqKA9lgKO4wRGxM6lfPgPvC
rGFVtmzoYet1gcWxCXp4M7skGdIPkeKmDwAtN1MKLwwDEm0xKy5+DTac55eZKmPW8kEmmQIVw4T8
OoqO2GLR6BUZVX1i5xxCOBxEMgJ5mp9H8zdDRMMxRYnnK3Hf+WTg2h8i+i/ey/T4/+7S/7M4sv/f
7tJDXKzdpcu/8I+7VBf/MnlXcJfir2AfuEAD/jGXairx0RzLeJmojPBB50n/21tqq//iy8fpl0/g
i4WUf+k/3lL3X9SpWaMdA7YM3df/Rej0YklmruIv5RuvwnA3lq/xH7tTXcdi4xZm5FsyBoBmZs54
29EL/eCWenf646Y8/bO8/2ksPT/XL2PZGGzZ2Rvs6Si96OdjJWaYpV0Xx76KqPA7e6XW2mXs8tGO
ocDZm0pBeQpVLYqIIvs7M8O/B7csICZ0MRf08vngaPW6pOCN8GtDie8KJeXo6da6Z6Ceot3I0J0T
5LcQgreg3a9oAy/XzSmNExSKdr4H50Pr7aCQQQSjjpysaZ8oIvanZlKOqBbGNxxF7IVSYhR3bVhH
xwkcL+k2tnbSynTZ2I7TFn56VTH/971wVVQlyyaLX3b+g9C5qKkInchHGzbcZ0YZwX0jQogpOR+C
uS5/5y7VM8QsyJTLmBxLzUzdt+BVxVYW7vli9vJTqNuaGh6oJUJgDdefA9Hk+AJiimRK8pAUhYWB
FyTnyVKjPkPDGOVPythCdlHQRH5xM1qqnR6H1q5vQjeitjU192QGqy65TKmzBUBZFfb++X24lVQq
QpijXu2HJKV+pPNT4tfOGD8b6kAYcY40zEJ64DcLfoyqanOHaLM4tLUSezXGgY1226XnxRnrxWzE
V43F4vx5OdBnoiBwsCIYjaQBXhmePjfZm7hvlRNSb9sjjAuB4BQ26X0apTgPJHFX32wr2zIJn28A
/rkftDawPPGdXWrh5z8F3lNPUk+Y+iQ3aT8bNjIHmdjdsQub4Hh9uTg/CLwaau2JrAJYETWhmb6m
1uirJlvpb0kkDr6a+TQ9EW1nb5x4LszF5e6yVOO4B266rpMR9ayQ4pP4gF3AWup1cWcYhb6xCi5v
+39vfV8uixeFU6xNs5oPw2qUwsw1Re1UZtRYBV6X0kadZ3PaGciVMIyY3+zUsL3rt3K1b/vPoAtG
ZlmCgFSdP7ZEmZRYhpI44zzLD32eTk9Jy2KYZ0r31aj76GBWsjjwArh7/CFYH0aA9DvQnFCj81I7
CnLXkC72rvlhHiQSkus/8PW0YgGgaM3ZlsMA3Ojz38c6Ba2vJ2GmLTvtWKB0QoYfj0e9NoKNoV5P
K6B0ONpAUvM/EKHPhyLzqhub0lieMoFdShWjA+GHvQ/rbMDTYYcbJdFLl0b/i30pHGxKaMuf//GF
zWU5t5S7OV+QFHTAYGEeg16F7l+prv/3dxHzLAnNzCxu5Oou4hFgFUVW5DuDi6CLTCpPT6LsIIkV
29jrriARy4xyqP4snCZEF4Ii5PllpUZrx5CIeDtTVxJqZCjTbTmMEuVvFmDxGan67oALItIrm+m+
T43qIVS6CCVf4P6ucwESrDfcpzomMDtrtcovlU5avpH3WzTb128cLxy2YkKzEKSzeJ3/VHvUCAYK
lpTYSpSHsUO7LPowO7C86Z5qdeqhK7Rx4wZdHpQbBP6PgtD65I6BBURGQTBc3JZtuMPE5Lw1ealu
GqDBv6vJjlCU6cr3v58B2Gv/M+r6CFQ72kw1fNFOup1xFzvD2yzKrBtlhsV2faTXiyU3ld4Fs4yW
P9bp85vqWFMqAv7iL4lVfARd44HkKmeDXXhh4TofZvW9Gc0qbgRCSz8F8XMLcarGIRHGNziAhE/w
WY9bzS77/eT0yqelrDDjIljKCTaylFvSBOu3iiwCrxz76t4cJ/vp+m24tJpQCcI6T5WSPuPqMDbY
sTMNUZn6A5vbGx2vnl91jvWuj9zyEy6o4Ob6eKsm7z/vHRgGU7d5yynRrSZzqVadNRci9Weztr93
5MT8mga70vYA3E2gr+Tvfe6GqHgqRtN563Q4oU+RiI2JlmM6V2TzBeo3XIJk2FuxYbYbX5pL94Nj
KSyrZWkw1uSSkawW6UQDzbq+G99N86goO7OslY8stuldYU1bOPIL7xnbWGrdLK3Oon06n4f92Ok0
s2XuJ6FISK0VfD9izU4/dTb/D2eibPBXFO7b689hmXfnX3GHvtLSKRRLT21NgksjgQk673KfnNFg
5yhT4NdSKw8qGWOPpkAkOWsiowFGeAWBJ1uhUBc+KgzPWeJlWUNken7VWj3VOVCO3NecAnmjq6Lu
rrBLZ/q0le13aSiIJsw4JEVMuNX30izZF2fdyKfZLhWvLYf2Lulae5dXY7cVZ3bpYeJy53OCqgy9
yOph2n1gobgGXu8Gjdw5hXAOaWaY3szJwaNLKI99D2v++qO8cIEAhPhEI5gy+BKvBh30dg6GKg79
qOmj5zawAw8d7XTXp2pzuD7U8lhWswY+E/eSYi6CiFelG4fM3FELwZL2RKkAVBt3Qab1nhlF3S7j
lOPFsstPc5T+/vuBQVu97HsWgcBqGWW6jgFLOYGAVig/ZzicPxekdB51NkFY6HtoUo6Tflh2v1tH
qAsrAjsFkHMoMZbS3Or2ZgaS2jIGha0YbvRIP/b33CIOQxRd7JISgtr1K700HKNR1GA1YCu/WpA5
ZnNGCYTihZkbPSCdsj+l81x9rKMie6Yro23c2YvjAdWDBcEJ/xW5pbaUWidmHPS77FrIP8LBYsTu
MhxmDIR5t3EWfD2DCG3i9aBmDQvsVRhdQhoPLIgh8ueAcFxOv91tlxL9N2cqWatR8wTv/h2QnHrj
tr4I186nLgOTAweLEhAeyannK06cp3gTYE/6UOKXmOQs7x9TWVnyaCfSfYsjsiDsLeSt3jlYEFDd
tMqU3lW2JU/4lBrcVKYa3WmqDIGCR2rzMyuDpvRGPXE/2onuPuLErohbNg2Sa6eww6ga1bDC0fSb
6tM0umjkDAwfiheHuvoVTynhYzX5076o3NDY2N5c2Higb4WxxBJrIihbK3oaozc1iMWxX3dqBoxU
VkilDCJMpUy81BHBngStwS9UksPxlen8PSXfYUTMDlpWi72S5tMdTloLQqCy1T65UBHgtzHHAR9T
BaYTeP40tHhMYrIyY7+aI23fmbP2XAqyGFJNmDcADKwdeSxoLTLS0bVx7I9TLxWq4Za7wQh5vXi6
Cw2VYtKiPQNFfP5Dcl1MBiZ3yv4CF0sIjnbflXN4yofK2Nr6XBqLhiRHZjacSyrH+Vit22WdQDnm
t9NAkhaZVc3toFewHtLYFDtX67BEtFKFvVuHww/yYPVuN8rR8aCzOreIbZBpz7l6GLAnHJIlWnhj
1rz+fi2NfjjwyAoQEr3SIc5VFlVdGPkZBCVaaFrqDREQx8oklVvDJ7MDtbO1F7g46HJX2I3bVNFW
b2bYOoNqjAHwBcm7Scmsim7oAsXprqFx+3l0eBnn3N568su6vVoQKOL+97Crdd1S1JGwAOBEajIm
p8zRUf02xXS4vpxfujhi8tjbIdAmZm314QrJr4gqcuL9uNStkzmnEGHTcfAd8s/3MJxNX0qcrNcH
vVD1Q1iDKJx+PicckDvnM03DJ5WJ0oh8UaAfzKDSI0LvM48Et/nZHWLOjsvWPi0M1oKS7hIVDXtr
ui/PbX2DWXcoE+FCBgS8+hFuFXBwWX4ESUb6o2HI8AaaSPPGyrruLY92+GQ3MA9NVppTF4f5CYNG
eT+mhXK7SM0eTHMqtvwOr7e9CPIFriY23ODk119XYXHCbGwKR2zEK7+VTXGnuPZ4iKWD5RMtyD3k
7fzYEYng95RlvY0Hs5xu1vcEgpS6qMsW38XyefyjmNILGQ7EbfAVsur2MHDAPpB7bd67TTTuZ0WT
d+UE7GEfiiz53iK5ewDFYDfeHEQGBYZK3/gcX1qSELmxz9AhllFRP/89As/lUDcYzrswnm5InxkP
MnQ+OiEm7OuXfvHOMytfKpM636XzkTjh5QBeJC9Cmpo3hOwaXwYqacfKhbSzUMKCvdqP+o0grOhN
MEjty/XxL2w86BKhDABbjjhgbSoQelxZUcbGIzOo/k118Esviv69bMb+xq6i5KQR9wsivgm/XR/4
0jpj0pzlSIkOiCPP+YXncyTtceYWZ2o1HovCze7sgAr49VGW27eeWPTiEHYvXTqE++ejWNhfKXTA
fOjJqPFjtSCzoQVv6pZ2+F5vinyjsHFpXYO0yYbYYubwLT8fT5lbQSYd482xNt2ac6NC0ghwYO6q
2lU+sLfJDmqOkWhjGl0aF6cSskG8IZSfV3cTf+SsJqCYMflO8XHQ7O8RVudHa4x/60qMMcXSf1+/
s5cmDl+JhaVI6Vm3Vit4hNF44aTFfgM2wHPnumOPOtm9N9AN+gQUaaDJlblPLf7NrZfm0utpLRtm
aqLoiNff49h2itR209h3kgJ2Xl7qHnKx6AZfhLGxElyaQH8OtfocFkUm86HPY19x4Ig7VgPfCoEx
fB/SklvEehsT9uKD5CgDuZgdB4TO8wlEkUWJXUHaQpCxD25mx3moAk3fE0bQ7WNkQztSncbj9Wd5
6X4yFL0Rtp5ModXya6AJHwONi5xhBuyTBqR3SGjwgTP6uDFRL732LKusqSDJkdWv7mfaJ6nLtonG
ICW2AyJs+N5VmPjXL2jl11nKaXxhkTuxbWNxow5wfhvTLq07g1vo4/VsbietCQ50rmmgKXFd3WRO
eD+oSfMFUXX1bBulOLh11f3uagIstLaub9gEjp4+VLqfKoL+FKQFz8AM5duaWW0swZceOX1AOvWo
DKljrzZ6NjbqFApF4s9QBvZKXZhe1ZiA6RCY7gdwqEcjt/R3G3do2cGvVkakAahaCPMUvEerHf4k
7RK6HTiWXHOLe03rP+ldPH+cAmWGksAMhyWT3TRoTfbO3J0GSxs3msQXrptWNaIBA1vLgno+f0YK
GlaYTvTPtbjofUOV6B1lE9+4umJ4ULPjozqXcuNmXzpiUaQh2YnWL7LTl3jJP7YarV6aYdRw2qgG
pznC1clRC9uRjYu+WCBRmH9mYeQPouuGN4ooQNThAEkO8Hrgxl5/CBfeO34Lmnqqqqxl65NPj2hM
5hil/cIK1QMu7ekRrhUkWkIJN9pVy4RfP25cg5SYlywbCMPnNzsMM83N8Bf7okuFcZsHXfRFz618
YRGo4liEUfor0e32CA3QzWH7Nc3p+sVeetyUAHlwbPEMYoHPf4E0qrCTfRn5i9vvruhL/TRafXzK
QvG7Vkx9R7BQf7g+5oXVm6oYl82GG23nWqKBU1sqSZTSrRFxetSTcDihlHJOtmplNzjAo4/Xx7vw
UQSrufgSli8jkNnza7SlEVSFWTAe+gUfT1RxsDqk7pHX/ugrQ96nM2lm18e8MIn4VvACURazEFss
9/2PCe2aikxkQSuFj/G0r43RPGa6Gh90aaZvrw/16nZyYIHeiQqaW4lWbTVUTZ9t5hQP9l0xkABK
tT2qJatlYSiKpwTwPK6P9/plZaryYUL/SP0WgvJq+yZUWGrA0xQvMvr2RC3C9APFBZ9bqWn9Lk7F
dOpUm2gPaxCHtC/K91Hi5n6d59nG+3Ph0mlkI2DGDEtw6fpVbUezHtSOKhUQLgzSKnYqdI+gPJyy
2bK8v/pGLleNhtXlY0wpaG2USmpWrVBlrFwNBkJYrHyy9lNV6VupoxcvCv3Sy0BIwpc//2PqhKTc
cShD2Z8QhEhxLqhJ7oC6GAgS+aLJSvcbz/PV+8EJh6nKJEXUilFj9dEpVdH1Ez1bz+ib6mg2uHWb
sYkfUMZFv+qWDm6iJcadVKX8gm6sezQiaXzJ1co8hO2gHUjUkLCO4vCmrp3iS13YzX0KlOHXgAtj
Y7Jf/K1siGiH0wkC1Ht+c9xQZmTgxIoHcbW41RQ9+j4Pav9FEJ6A28hsmi8lLBHfafItL8urV3q5
TbpK55HVmkPSatqD6CHwErScRyrWdIJ1or1vFdc8LPzPje/hhbmG2pAdGTRZsoad1RSQs5tahGMt
ndQpvO2zhOwxocQfrz/4S6PQzXrp5QFWMFdfnzkYieLTE8WDL16eOCz0d31VbfXmL4xCk4kGDNkD
vEBrF0UiAmJquynwZG7od/WSE6sN5lYB59IoL1UrTu3Atde1ithFQePYY+C5YefcFDUUHWcomo1z
x4UpwNGK8zHgbprQa8O50is9Naxu6VnF8IujTj8MppNBMOu3LC6vhqIcjn5x6XKQd8lp/HyiW5Xt
wIp3TS+cZONLQ48/pdFMBE+Shz+uz4NX7xQadmp+LKMcNWiZrYYaDfBLWQhhKGwScdsIQE4NkCU2
5MLat1EbPU6B+R50499hGjgPLOdihwMOx32ULcbqy9V0fdrh1A68MXXiR9IpQ8+oegfGi+Zs7HMu
3E6LDdZi4+PNYl9/fjsrAp+csCXYwlQlgpluKAnL5WR817sJjOO/vqH092j8LfFF0EpWK8VgWXVo
RqPrQduExFUnjrxrAjQ8O6Vt7W990VafCJJO9r2RwSW6PvilK6VspJJZgdLmlVYkDfSiykUa4Fpx
vsYBRcs8zCfecfQp10e6MG+oEFEpZqkiw2G9Fs96YowsUIhBpUZIcdvJyaNIFz0b/Rw6+1xGxi3Z
tMWnMKiSjRXy0lWi/UcEQjGQw8ry5398JGNzUP4vZ2e2G7fRbeEnIsB5uGWzB8mypCS2Y/uGsBOH
8zzz6c9X+oEDNVVoQg4S3wTw7ipW7drD2mul3mh7QQ7bpF+0DpJmY28FhgZN3e1lvnEtSHEAJkP+
2yPQAH9zbQpp4tgo89ALugkpilldx3s0gLudBb159UWLCdgpMynkHUh/XFtxZw2iLsAeAYF+eW/n
S3SYF6N8BK2lXyKYJt9/TBjHYWmMfoIT3yLz0NwAmMdMVVAkcGA5MUhMuuXKxatqa+edkS0NxD0o
ObrEb5Fy2ZRANqkMLoysqnffV2lxSWnWCpp2YvbAnPoxudz+ZpvR6BfXQvYumqfUiRjc8K63cygp
jgmQYOD0lIOY46qYasqXXDtWSzT+WWiQ0PppDhPl0hguAiAF0r6Kt2oHqMfMowfrLMM1avL59u+S
HFt+lhhdISmg2blxQ6PSGh3rd3nY4/K7yhM/BlE0LufFndfnd9sCAyD2nVqyGCO63gKrMsNlLqGR
T7IK3EEFUXxRFqEfG4V+um1K4gleUH+C04dPxpTE1W2E5hGKqZ6xz7Ybi1OcagNKALrgOFQhu4yN
dvziDusfnVdUv25blmwolnm10BV88bXXluHjSmt3YZFrCjNqM4bNpQb0C0fluCc79LZRRQ1OFapg
1AVokG1XmaVQU+kR3IPohywPjQlxbQuj8TmbTO3OdpvitBhjeG5MwJi6ky6nyDP3lExk6yVtFhgI
vJK7BbimK3obda+5wQLflD+uk3mfl5oWWOVofr29tbKPCnyGOh15nlAMut7aaPIm6JIaN9BNR3ka
E6STYZy3TpCCR4Gapha5rY7OeJpl70Yos9MWSDPIKMU12Q7KtIy6UTVu3SAs6l/F6kznyMAyjZZ1
p9wl209ieaqsAIWAjgrn/+odaUyvWaIBtR8o2HN/tWk0jln1054mbycCeesFQQEwv02sI2S4ttI/
E8C8mUYZ3P/wDEGS6JTQs7am7+aV/cC0Yr5j7+3KsGdCV4CrIeDZotYGGzkIWEQcOBi7X23o5pdx
SJ7mxpzPt8+JzBCFFVD2YDgYK9m42op8z+pryw40kDAXtC7XoASpETTO3kMitUTu9XLZmVoWW/zq
Y5WLZ8xTrtkAYjTd5yxal6gp0NAsW+U3FiUk+RjMJVyE3vXaVKrV6YJSiB3EEKTc0WvIgDeOxSHp
veHdLzFtPhIkTjrvMUWca1MMZYm6aI0Ic5iitgKfEQOfSgeY4Z1KZuJVpG8qhi10gmHaYZvnp1Ya
ys5rbgdWQz/BH4ZQu9R6WT3BHT79vH0sJOddFN3o6ItlAUm7XtaghhZUqqUd1KPzFejs/DRG2gAP
2FjS0Dasy21zb6M00KFg/ViXaF1u9Qlzp4yaUpvswGMM9JiqI1SRTp68t+DEBvKp/ofM4mZtFuWR
wi6UoG3KDzQtiy4UmJO2uwvTvrowBkEv4/ayRAp0VSHeGNwceUZiOr4j51DLYI3STASXKXI0vtKv
5mMyGcmx88p6Zy/Fjd0aBQIhmO14WxmNvP5064ycOMO96A+Xhf3R82bl2JtLfnHnGHJFiqlQus3O
HVNI5h3i79OX22uWnRwGNal7EEqgLbXxyaSBA4y9ph0o8xoeJg3ii8rsC3jq1fEC5ld7L6yKPTbQ
YabfQTUEoP31cqdq5OYZCxdQba1vadgrto/6tHXvItS1V92T+DAxe8fQE7MRTHVtTlBDgpoZEIgi
WpLT05mi+S53quUCjDJ9b9ubdXEnHHpojC+/UfmDln9iHhktrklNeqaPDJQu1qkL4Ilv/+QBT5/z
pvqNZ06M34iHh3eHcun1ZvaRMnZuyg1pli670CvqA29GNBxoOIrLffo+ypz/uTTgX+AHaVuKgfRr
e6aLb9YTFln3RX0abacB+2gqd55axTv57tvCt9hQMThFAZjqzNbHwOWUUxfloNim4qHarQ25eYCL
Pbw3gTQ/Ok6jfJ5bAiMV2MZl1lqmv6GTPS9kGDuPhszdcXj4OYDfXIKK62WTr0K2Phosu15SOrbW
FFRObOxERzLvI5gVBe6RtGVLD6I0HQqQ7WhBvR+5ARlV5mexgVp2uYwnO4R1uEtKZ+fpfRt3Cowj
3WFaNQSfWwyD2bgtMH+bXL6ei7OZ6iDUp9k+rSk9G3j6pyDKxvHOi5HLeb/jEZmEELITpMmbTV0K
3sa2MawAxbHiKUtLhHZHqNNRNDOKEfE1qozv45L43/klRaXpS66GJOzG2VXmohSdsVgBiKPotOiV
cnAQ4t4hXpV5nddWNl4HSlAnaZOVEl+Jpt2idKPfj96K8ta4B+6RmaI8D5CAQEOnv3d9MhEnU901
0SzK5AZYMDVE0ZHewLGsreR4+3tJMjIal7z1fDFmLVGvu7a1zjkiZL1qBa0dD2owIyPn+hHc218z
IynTuzSL9XMxaB4EVCbV4NCeQG7Albwnpym7joLZkxYurwghwvUPSUpjqDSNEqplMDIx9r3zMS7c
9e/b65W9yyJEpHkKTJrQ9NpKC4l75KmRHQjJONPPRzv8wJjdFPtTPynxwYQY+CdyO3l5SNewu5+9
mtju9m8QNraxAXGBGOpnxB4l4evfwLuIUuCa2UHuKehf9fN6sp1xagOAV/W507XkPxi1jT0xS1lM
AE7of5QG4JE3G2ykVtVHsCTzjVeUwWgsHbTYgzvdGY35VOshWmK3FyqzCDQNXLHK+wkE5HqhKHvN
iQ0vExpfqv3cqYqKwh5+PDKH8NgnjH7uGJSdIQErZooMeVjS32uDChK4Q5v0dkCamx4WM6oeJ28O
v99elux6QtiCDitUBDwfG3/T5JHpLAbvJaBGA773yD2OOZR9bpV5n26bku0gFUvIUyBqAbG5yaEM
vSqMccKR23HIRK6l6MzhKkhB1SD427lYdt7Et9wPuM/XBjeBXKXHGopXHJIejaAPmot6jjGYsISh
2XVoGhQJTW/KTqrWuR+bOvvuTq19tL0wOtj9kJxvr172a3ifBT0OjRwg+5vbirIxxPc2ydbalM33
BJRsi6ZorUyIjFnFr2oy1vwYw5bPyFWmFQqnOCkeoK1QKESUSj1flrXv3o1uocEDuocQVMSg2pZW
t+qMQXNnYvuF0cbj3FML7Vv7YZkrZ8c7S87zlaXNBWpSiFHtFkuaov1dt1l5nlfF3klVJMcZI4Qo
oh3MgjavjbaEq2rkMwlZa+UXs10IN/NwCroIbfXbH1RqCnwjpE/MQ5AuXN9PZEKrcRhUvmeZ9n5G
l+UeLYNPqzHXO2GX5OLg4GmtCFV6HpWNJ5hSr2JynoqA05r9KZ9056QCe7u4bmkeDStNd+xJfDpw
HFoc+Dla61veziFV3Noo8DyTw9ANYkboGqCScYmRTokPeZVlnxFAB3l/e0Oly2RyzKXEwsjBFpej
TV7vzCXhtFWt7gPwluWZ8gTJZbaGj2ZrrTs3UvJ80m6kdS8qOi49susPmDZLW5rRSuoF7zI1lgpx
8xaiTeRM3PLglkNxbqPF/TglZneIYT/ZsS/d5lf2xQF7Vb5Kx6GvVxwiqpXmetEzJTt2ue7e9y2g
fgMs+cFa0r0hAkk0TVuXqQqiE9oO25jBVaO5NOfcCRAeqy8xnIqHrFLBEzRefOnCDp1FLUO2ZHin
kPJLZCvwSMTxuBoeALEdr5aLFlKbO7gV+BIhzeIlgrVySIxDslTt45oNzWUomnfjrnBvhCcUzOh/
8rE3TwAADiRWWi5p6lIYJFkogj4v0wcc6R6DicwfUCJhYIQjrJPOX6+vWNrcGBfqnqsdMYE8Wv1h
gb/nNNJFOL7/prw2tfFyy2hro4WqRVCtbCV6Rtol10INJTfT8C0CodNte28H8gQMgM16eU6pgm48
kBPFSkftjvQyREGpmWzz3sta7+g0IdUYRMiQsFdbmNkP6TKOHyoDTVs7WxBDGtOphfjMbP/OIkjf
jCFd/zImxfl6+xdKHheOlWBeFQUb5hSvN981liaHfgFJsiIcHoiM/5miprm7bUTyhXlWeMJfqlDU
7K+NmGoz1M40OEE4Md8XWkqKhls9+nXi7A0rv6UaoFD62tambpIsaAwOIexC9tIisOO1q6MFil0u
/+ix1/1KmrnXnhgaQFQMjH32DTlOMzrUUZMpqBnYIMUc2gvOsZgHJIJqxW7f/dIKHiKaQdSpeQC3
jsTxFHUIQcUEdqr095OCemXeJtoxnhp3J1t9+3HJLniRGHmiqkPMf73vyrBmqpvm8Dorlv44pfZ6
V3trv/P8vPWMVJmJGkS2LwKVTXiq2L0Rr0pKokqQdnLnurojGqOuk+XzwthjXX7qpskIdDoO78UR
kT6RwRF+0Zqllbi5XtDAGxqdPCtACXi9dJpew03UzKelz7PgvWcYUzTLcP9kbSQX13sZNiEKe3lj
BY5X5h+zOFUvK3KYBzKYL79hiYxCjCy5wui1JYHHnuFf4at5yDajxCgIlzrC2lnbI598+5Ly9xMf
ETMQsbwZJFCrChh5HpqBE5bpJeqSb/iz/uTMaUrEn01+3mR70wtvo5Urm+bmmzWLAqdHh83JUsYA
NfPkAPy+OSRzHZ+SDOXd29spuwSv1rg9nuvs9RO9HCGAqFTH1dGbUxQb3s6tlq6KV1pU2sk7t+x0
a+usRhmij6SNU3aYvMZl/Hq0USpb54tiu9FODCS1R61GsN7iubc6Q9OU2yO0TGYQqykUAUvnnlwd
HqOmoIIZoejyO5ectiQ1GWJM0NjXh3JAnSuhTspJydzihFIpBFTxMj8xYx4fdH1wD4pi52e9NdKd
x0O2UjG+ScxFB+xNZmK3XQo9qmcGVtZHlzadyUOVvry0s9qiDaF8u31cJLUwZldpmfNk41FIhq5X
2rSj3gAxtwI9VsI74DbVfYigN/yoaDwaVj4cQzgPhYCo8tM1yq9apu6V/mRLBrQqBmZswX628du8
pFB9OzP5d+1kx8ZKnchPXMW66yCguEPIbQ/m8/aBZs0aADBUEPjG2+xvqL0ppqNtBahIpsHqMvPd
2/VyFKKkt7dXujSMUQ0S9EPbFKnJE3toamoZEIvVR3VMSn90IPoakJX/gOZrtHN6JL0GrJGnu1Q2
UR/YRs+G3s5TBY0KfltAs6JRPRWFnVJLHXRf95L6DilI+6Atk/kE4Vl3LrxYPRh25u08IDJfy0tF
x5hZKABawk+9CuN1wKE93UaLiNoJSUEj/uhVLRgbAfBpmOq+ML2j9Dtm5edZFHddEFMEo5vDlGdD
nkX6wLdte49Cctvpf06IiN/1lEn+MQZF+dda4FnIncR81p1wOM9wMu8V5aQnDHSDGI2DcWE7iWsn
nTGvEZLbs5cNl6LKYjSKh7+Qc9dOt0+Y1JIoL4CKhYx9OwLFhCrVgJBwpOhd489wGbyHwVS6u5UC
x87eykwR1IsbSrmRbvn1J21QKlsUFVP6Yi6XBDoBBCfS9rQk+d5LLTUlvC8gUQL17Vx9hABuNyV4
pZQs7BAzWf11zbI0CO0x+ef2BoqDeF2ZZoSBdjWxB8AXqH6vV5XnPeTplmYGzEq1P/Qh4X0x471R
UIkjgFYHtCtwUIFR2uxdu2q9NtCTD9Ipbo/20DrfXJSqHhRb/7MfomVnUZL9gw5KIHkZSKNiuzGn
59OMKodpBkiaMhCW2U7ANXR/KNUAc8vtDZTaYggEQK9AZm9vOgOnk1mUCcdiaCFgqXTnvrfMn4a3
Zp9vW5KE3rzHpG8k6AKZuPlUfUn/0HGIpfKhNswTPN7RH7YWZUA0h7U14Ch2EXDMPOWe2d5p5/TL
PItQPRFVWT4jzdzrg4LcgV53CzHBpDopwnlm+7FLejNQXKX/lGc5lApO2qEjjV+6L9OxhrIejrPb
WyDbbHEpOEXwJtFfvf4RcxUubjsTLfeK2aORpyf1feoyZAIKoe52fIvs0Aqu1f9V96iTXhujMa2j
P1eQ6mQeYVZKb8GfrKk/tcM4ZoG1NsryG4fptUlxBF49G2iwj26/ICPvmWN/hwbrfOy12H0KNaSo
b2+l9DQx4SdUAMlNt7hMY67UOG9IF+eqhEyVdKs5z8wpHa3MdRSfQnf2OZyd9gty6tpO2CWzDZOB
KxpE4sHeLJMOByqoOIygKhLtwfNgS4l0rTh4dmscqW1OxyEqfiRRne98Utn54fDwNNFnpbrmbfZ3
7deR+qwZlK2jnp0E6fkxN8xzNS/r8fb+ykwxWM5o2MtIsr3xQaUJ68lqU462q/7f0sms58JGzp7B
F2tnUbJzagqIGqG6B3HsJsdSqG3DgFfZAQKXbTB2o/k8zi1TjIsqGHecn7cXJguyQMjQ6GfOm9bt
tsAzAx1Oc4GQcVFW/5Hj9u7iJrU+zKFe/vQo1n5amNILlIqBs0SZrD+KhdZxhsL1TldVUv5h+hZ3
KEr+YvEbd5B4oz7YLfGlS7bgK62yPNQV8PW11b7V9VpTmreTD43ZRndlCKjTUwuVQ4Yo21JnMIRF
OQ1Ry9jDJkqCP1wk0wgMIQGu2w6ihZVlDeHE850psK0AEnECVY0Mv4uIGcaZ4TQoKPcouCUP+ZXR
jbeqc2gPQ2q8YlZnPFSO3p1DkOc7z4DsrAkUj4GOESHmtoJYhF6YTFNiB0mtfxmcxDqvPTgBS00f
tFAt/7h91MR13AQnosQkKuEYpLxzfV0XRZ8YkdPsQBXaEehF6n5b2NNjoo3FJVLr+Rilk+obMbW/
KSyS59vmZVfYsjgAYIaY9diCgS0vHR3wM6CyEigswy7p/KFFudxK4vL8O6aAQQAZJ27ZRhErTF+d
KUC6dRXPF8jUyyMZf/OUamiP3zYl/YRMlVBx8l7mMq831QqzuoBzlF72lNDQKSP9qRkmLYCoD/qo
utrD6kh38ZW9zcGEvrHuJhjqA69W8tPK9MmBFG49eoq717aRLo3OuaBdouO4zX5cd0nmjoJeEL1I
9dHAnv20qfPIz8tm/GiZybupR+E6oJjGJB5uiJEZsfhXD7ZdULCLe0r+zHY7h2JIdL8J7dX30vDd
o9QbU2Lxr0w1nZcMlF5AOqyT7SfagHB4U447VWTZlaPARPedKjJVEeFmXlnpulFrUy5UYCheJ2jm
3cHPQs27z/VIPVsxAWBee+GHKlnrH7o3d3uyR9IfIMCQos4LE+nmNevCcOkgt7cDiETcyU8zABfG
OHq/ispUkIPgvtvGqJwUBKMDzU32iAFkxxUJDpphPKVw8mzelMqEF5kAT3i4oVx8r66LyXdj1/hr
XpM03InCpKsVk0bsNmwWW3Ako6N5aYVY0ztt9p1wGp5WqDWDuIe0yk6SAqpGJXpwas3+uFrzXq9G
FojRKaDUTd+KgtDmTNEO1MrBwp1rXlykvjqV3wY1Vf7SrLA/6RMfNxvr/tAWXbfj8KT5BA1OwhaH
5An8+fVBm51uUNsZpJCnDes/ozn3Jwrx1cWtRu/SwKL24ChV64tSB9hURj6optR73QzZoylEDvjS
fHP0lK5/hKF0DMYj4hZQw3pq8hB+zCjclzOR+SVannC+ClILxkuvzeQpXCGpCh7dUrv/TLSRTnFd
p/6cm/2RSsXezL10VS8PCfBIejXbI1zmbhL2oCM7s0XheabzZK/LXulFdnRFBECtjcFugsHrRSlR
52XzQOLb6NFsHJS+XT62OTyXpwUytMTvOj2qj1x0+FZJkZFTHhy0R4+3XzPpOaIsA9UT1CHUZTaL
hRQY2RONSluordFXlZcGWbapvFcqJw+qaHYQGhnqk+pWhm8WeXUx6iHcwcLLvu/r37B1mmraJFkH
ejNZ6DQra9w+aF2hX7JBy3zUet3L7UXLPjAeymGkjTmlN9PK9jAjrxZRMjararpUVq9fPEQK/rpt
ReYJKTXA5cuYDXY2N3SKqVrScLSCCbWNf8K+MQvfLfIx8b0xHPdwLTJXhGAktXimbGA12uyhNjjo
Qq/Er4qRtkyZIo13XydTHh/c2ECGqdcSxgpKu08jv4dAeq9iK10tcQP0pDgDOAyvj7PZTmOudC2l
BWtyT3XRLZcVzBLjDPO0k7eIjduGtRxLMU4ELwaIsmtT2bTY5UrvJlgttYh8Leu9g6MsZdCD5Twm
MLMG2VLszVBIrb50htGsfDvi3pSQFhWic5vZeXVX2dmniqmzswopwwdlgj6wjLip7z9CFOEoBL8A
TLbt78okGX0pjsXVPHxsI3X9rI0JQpkh9PA7tmSXQgS0lN0NIca6/YA6Y26RA+NY3qbVqYJW5+Ok
VdHO1ZMdU5GxgYUCHeRuVzTmrTlAKGwFcaUb/1llV05BC/n8eUlKM2CuMLnv4V4DLpRPO5MpshOK
qwVkz39cvM1jjSC2HlsMvgXzEI93XZzrfshu3EdttEc/IjfFCAMREBxbW7IpT2vA7UWUgeGSK46L
0//o5nA8QozQ7wRAEkvkk6jIwd3PS7x1Mu00o1Wdgfd0hsQ8wBUT3o+Ta+W+aQ/G+d2nEd51ut9M
AlM83LqYLtLGGS0QO+iXKAl6U1MgaXWXj3FGdnnblORFwBQYJ44IfbbtLK5tMhBlpNRIompQfqWo
PfiGrsffh7ZxANUWewBVyWNMu0v4TzhvCavEsX0VtjvalCWqjUvRKrdUnqZCUT/VITRpfj519XSf
JnXunma3NZlaXJ3cV+Zp+Xp7zZIL+CKNRCUcdAgZ2PVvcPPIIFim8jOYdvp59Ib12DGm+eu2FdmB
obDPeCeFFVoKm/e+Xcle4UAkuNFCVPL6KfmnGZTKDwlDdnIhmSnmhKg7kCvjwzabmldeh/jgbAau
F7cXw23s5zIisrHVXXY3qSleBBf2XLpY20rWolJdnhkQC5yxXo+RF8Z32cAo9+BEyU6wIvlMok/h
QRnPRQA9df2ZbBuRb2VEV2g0kvkUJ7lzThyqGrc/k+QCEIzh+ulgCdafTRpnDi6QEvHakCL3R00f
6r/dcSr+8ZTup6sn/c/b5iT7Jzg58Ptw4bOozadqXScPK0qrMJt09RNaSfDwesN01LVpL1CR7R+U
I6KVhWaWtoUh8fj0lrbSXEpaXbu4zTgcmygzd/ZPbsVkMtcjJiEfvf5KYZP1NS1ck0igKi+EJPqD
y+Tc5Te2ja4fEA9GDkgDr61kXo/aWkM/JUJl7aQk40p2P6ofRyf98X5LDL7g5HmeIcffrKdU26qH
dYbKe2eaj2q56Jd5iZNDZtPhvG1K4gtRHwdKS1+YscOtFmFRlvRyOiLJUss134hqw9dCJb4osfPV
UPLY9NFTUS/tMEMvbHXEs7fty84i7ILQ6+CLRWv6elOJsRi8KonOmQNWz4xwfq7MitJlbKzLl9um
ZKcEG0iwMihE9XBTIFXDMisKKAMCs2k7QTa/QC3ReHq+syTZlr62o18vKav1qWEQjtu8dMM3B3nL
u3VxGyYc0/zUOGt/HovaOsZKFfrz1O1Je0h3VOQ6IJSpO2+dSZ/W9tR3+Px1KvMHJMaVvxx1XXwr
1D7d3lCZJSQ0RRjJ7Mkburp5XemaJDoNuCHLLkjhen/GHVk6pLn2zp5K4nHWA00IsaSA/olv++rJ
nr3ZrfKOXh+ME/m/3mCq91avZj8iAA33sJsVj9ZsjL9x4WlK0L/1aFBY2wZYB0wiT6HTDJY0M/y4
pykylmGPGnO+ByoXLneT5Yj3RVRWIH7kiG7WZ2h1uxpMSjb9TDKThUN/Tqoq/xAbTnhqe6t+hjFe
+c9Ts72yjuzx4XWjMQSoitHjjelW1+tRiWN6m5nOKGNFw6d01sznjTCOnVq2O4GlbKmEedQyxBAa
08XXS1USu19sgnNA+7p1N8Ls4+tz2AalEXWit6j7VV+2xyRG3vr2eZU5AIYb6YIInjb4d68tj8wj
NCtXL8Bec/DmOS581SubHe8tM0MsK2p1FNzesHk1hZkmRS367llh/qjQVzjXubbsRCayG0HIIDhZ
6U6wouvFtDGDJFEIH9lqNs9VkVnnuiuUs1MrJWhtqz6koVLtXAjpyniOOKeQ9byR1upro9PNhJXR
FcyDSWf6fFy9f29/JdnCeIzge4PjnXrc9itVSuzRSYJVRldpuVRT70PS2R2Izzs/yYvaH6pk2PEv
kpWJx0+gfRm8f0PgC/G1WqmLwviDNQyj76Rq/aGdk3kHlS03I+DEhPwgCjdrS+II6eicej3aBMqv
erHyz1rt7HXTpVboGoP7xp2AWbg+GnFh0JTImNx3alu52JGypH4zDObOCZS8c/B4C7U+qmpCwv7a
jFmMlZoOtOEsJzUfS035GcLlC229cZ+DyHrq2/G7OqPvoI/uXn1G8vTA6UgvSdDWQ0W4WaJWA4oo
wkiQr0Xeh7JrYJQ1M3v2W202nZ3DITUGHa+Y6+IN2nZWG9iqWzMRbZ5i8Z7VsHeOulXQLlaHupqP
t4+/1Bi7yddjUpcI8HpXxy6KFjCWTlA19S+cY/MX2qOIHazJ3nSR7Jgwzcp6CGgBCm0smZ1SQo0Q
0s8omvYEJ8m0+guaXXs9TQlTHhBaikxiUBfHsR22yCeV2l3Dx1JbGCvrRY8fxrrsjsnijJe8Yn4v
yKfVCBo7QWNxHiP9eYSg/5RQm48O7ZQ3DEPasHgHt7daeoDBElNIQeqFksL1Vmsw/ivrwISPztP6
PWvj4Z4UuR78Zh7CE/vhelDTwEXnN4aaJQc7K+pmJ/6WfW5KjKBsRCWXcffr31ClDePuWQvcgkTg
I6P9w0Pa2vOpnfTdWFviWcHhw5sCLpO62DbW1hIrHAwKGlRtY/eu6ivlvFhDe7A5cn/DFjgf9Cjp
fuM8k6MLEBqR/BuuDTW1O0cpABVmnb180SeUaz0tH74XJDS/cU+pR1OBc9FuAyp1vZctIOcc9mic
gg47tx/qofNfpudFeR6aVjVPt0+P7PpA0MtAqxDQAYxwbW1EMiONIk5PDDg7e87dGrZqs3GW3xjT
IOGEiwEAEQdk6xEG6F8UMihmxNb6yWk1958Gep//bq9G/NpNAIrKGXNKcA+K+vNmNVFve20Y4uNU
asEfoLLXnkPGAQ9xog8Ih8/JXpYkO/gmdUVRf6BWs+W5Qr858gANQn7gtfbJKIDRpVk/nIYy3KMf
l5qihENgTQOU+sD1l6I1PWooaTDBrSA61vVGdmnHZjxWbryHZpK5FBrU/29qc52N1nSqtvEgdTOY
T+ht+hT23H/rUdOE0Xn2/GnV1mNstr1fpE690yuRHUnAenChgQfE4W6S6apPLd2i3RWYnWn9kTFx
ciqmot+JAmXbSS5GqETpkk8o3MzrXCwnh55SsBXZErWXJVyQXQei+ACd+HS6fSqlTwdDxWKI7iWl
3Xy6NKrAzDcRqKJGC627NieLPejq2Hq+AikntKtNhH+eI8rHj/YaoZyCtEbV+PZia99A9M9nvWym
f6feVKqdHyfbbWbaAQMw10QGtfnWHUNMuWaIur9Z1J+XCowHIN/fAM0gMk8JDaiTyA+N692O4jp0
M43J+aHVwqNjdj8qtVEukbb+jvsUI5EEjiCQKI9fWyIin61JBxoJ/zBSFnbRQnCQqxrCpBk1pB1G
AOkpolSnaRBrkZWJ///qFOljOddaJmjnrCb+7lEmvKS5qn/KwtzeKU3L3j1Bd0LlAAICqFWvTanM
VcR9IVAyTJIedTLeoHQn6tP6EvmTM833ih0rn28fXfGXbh2qoHlCEUSI/W1rktpSxiaDNNzFto8f
Zqt2fFxrXfqN16lB3Y17qDipQaIREqcXiMhmQ0MEFtyimuG0Q0wdAhDN+9k4DPaMnRH/HVfGXoNI
uqsvzMecDGH3elchyFG8RaXDFiFg+JgbvfVZU4rhNK5GDudJk6iHHtK7vWhSeutemd14BIvJ1h7N
JjzspOqHNslrGmH13lCffDN5m4C70NTY1v0Lw1b0WBA5lCQaZJyWhn6tBcf0gdEWJM7IDeE/v31i
ZDdCsGVrLzkbHuV6Q7M260ZQPrQsY9N+7JbCOEaT6XzMXDfZiTplmwgWlLEAAiV6sxtTkYrAyEz7
KbCGJIv9QgXH5cOVsJunyQ4JdS1El4hfGQbaGFroNpVawXx7N1aofFR2v55CbWrq46yXCK3nnnv0
hqb/ensrZc+wAwaWkAbAFBnq9VYOYHqijNwqiBllOadu3/9Y2xQsRpwYHyxDsU82uIkDnPItc6+m
t+NwZKhvus74NuYyqZe8ycCrXJtWEDh0GBto7RiwqZ6tGKk+H5V1rQ3adZweerNGFd0cJoCXE9D4
ya8H14QmxG2qvR617DsAQscdiSAPmbnrDYEpm4+bi2iryo0H8NzRiZQ5C7xeLVN/dRotgBWo2tkH
qVWwG/yDBwRkem2VKftxGnqCytRQRUWxMn6l2Zx+gMBxfawSym+MV+5Ri0o3n3dFUN2pYrBx8/Hp
RKEqBadeEIP4OsHS1h26so2fYX9xDjHY4W8eGL2HkscOHQjVJlYIk7/dDvqt26dQdsvE+BEnAciV
uQ0QdCe2R1R22PQxDs/kClDUqcZeBim3wug9HMKUU7eTTsqcA90dSOPtaU3vDH3KH+zUUnack3Cr
2+dMENpwhmiYg+m4/pRzqhhGK/IDb8o7qi62fU7nbD5Pqb7e9YNT+VUI9b2d1ur59i5KWK5Ei5wh
KnITIHrbtNUZNJho68zFajY8666iHsK8WL7ABz8NR4Vp7+GcZYZe+6PlTg8om2ZwuIkPXszWs9lo
6R7sVroZdDwgOVOhxtwSEFZhA61D5zjELuHy05hVPQHs5aLQotdQ296bWgQHTmuYD1CS7nEMyZ4m
8kBKo1Sx6e1vrjJKwZoRrULrICyG9FGpuzyIS115isysGb+pcWTurVd2j0VWoatUcIRc5PXHJ7ZK
rG5ivVMYetZHvXecP3T0CtU/9LnRn7Olb4+d1Rg76YxkpQD8cViAbsWArjj5r0JE3OOSMlMGc7qj
pU+5zvXV1qL4t2uVv1drLHfMSR4N1AxIR9HH0AQz8LW5JauyhgIU52ww7Od8aREUYrD0ux2WxnJY
Rs/8AGON9skrhUb8quzxS8uWS2nmZdCAY77l6VzyNlL03HRFKzasfWWEtsDPKKB+X9vBEyGVu/67
c7dERri51mTfUFwIejPrzd1qiwXClbZ3grmr4y9dM+pnZ8qiZ6Zv7H+TbCj8xe7ryk8s5aexGH0A
Nb++4yYlt4nfABgHMl/Q3dtud2enqCvMCxVPp1zPrV3DLcA82iVcncK3bUbvmEZ3ilPWFumOV5OE
XKRv9PSZmyHJ2jJgDIVlA5TG9FIky59NX7tfmFx177TVc//b2WpxWt9sNdhpOhqiX7MFyBQGJY8Y
cpNg9Or0kTDA++WgvTofvFhHYjZMNb0iGsjaR2eKlNpf1FLVT0nE7/NLNe2qY0JTCULFrohxda1e
730I+S/kJFA64OHcdo5tZYiLIUug4Q2dJUfypi8eqB4bl9s7ITNDuUwgQvgXrYLre9ZYVaFWCWdO
C+O4CpakAi3X5Gv+1207svvEboPwAl1AmrmJPqyhSnvPgJcMuFcWHbQhbT6pnR76PckKvC7Rn7ft
SdfFaAsMDogW4S+v16UZWbm4LkF14i7lV9AG6r+OPexhXaSrEsAnwMasact+3dWlqS4OLE7Fuk6P
ZpXS84CCO2gUp/8Duoq9KyLx/XATmNxLyhzAJja+v3Lp+aXp7AT1NCj5QYVzozwZVtxHh3gdiuhc
aYDXj4hBx3/f3k+pZerU5LOO+GPz0Nm1ay1eR+7gKln6aTHD6BNvBQdTr23e/UKjYlgpS3DbquwV
oM8jqGPoA74pFo4NQbiSErTXo2cMAKPW7mOd6dETA3xM3WqpoTSnJDHiX3GbePGB1uvyG5UYaKmB
HQgaXvBtmz23V62E6JuaudlpDc0mtYy+eWXmLb45N3tTNbIDRRkLCBBIWUQUNtek86yBII7wqs/j
7ITeZuaH9tI8lFH4cyWh39lf2VeF3YtCM6ET3afNK+sa06TT1HWZcTUe1tBoL+WgPllL2Zy9BdB6
OzR7eE+5SXJd6ADIB7aDK2Gu2AUFQrSDoBcD3zQ1TMP37gJL4+p9r+y0+IBCkrWDQJZZFaxAQCrY
Vu7qtTv4P87Oa8dxo9vCT0SAOdySotTqiT3J4YbweGzmUMzk05+v5scBRhQhom0D9sUY3qpi1a4d
1lpbL1zGviUq3SWD8kSpJEqoWHF/jdfM+24zzSRgLtShqMve1/zF6jZYtpEURsyMroSydOpHDwWw
81yqy59LZTZqQOgz6f4w6NQx7NR+r+iDeRboNp60flpthJlAOdqJanxlG7vPcVYv7xki0H98fMf2
PCXaWnLSEeMAefNvt8ZQlriraUKckjleL7VXRe+7YW4uj63sPe7odsvL7PLUbBOjdonU3KIHdGIC
AgjmsjIDNbfVEzFcf369KdgYVBhpr1EXl1/ll0hVU5nS5PVEqpo3MkxayUw/owJ2QXwqPbg/e3sH
REEiHRE0vZucUdoEaVXuAunNivzMOCrlXOjOeHB49/ZOErB+AjdBEMhf8cuC5ixnILYhq2zl8g+A
vPhJb9c/qQUfQUr2DJFOElXpcsTwdspeo2pDUwjQakpL4yzKjSkwK/Sc8pho/9UfiSFFsBFo2ZE2
bVtc1ZpnxSihjjWk0Dco4uehDu48gKrYHoS0O6sixiO8YQvJXLZ6Bqaem3DYAc+vaRqhSz/k55rS
+vcV/fj/YIqMHEwcTQjaBJsvFY+oBkwQeYlynOZCYT8JnRRVgy7Tjiq+e90Y8j/Jw5HYFYRwbk8F
eVCi5VnjnIpMrS+aLpQgZbxkuIzx4FfUmIM5d0TYuePiR0sMna7UxCVZ58pP1GG5dpVVHCBqdvwd
DS+mmEoJcJq/m+dkcaui1SuWrw6pOPX2CAOr1oiPdTsNrGnQw8eHaNceGiD0SG3I0dvglSebAWkC
eEYyKQr4Uc1aw6WdjW+LERlPUdLqB1Hs3lHyqDGYTDOHpb0dkDF0BrKHI1GQMjXTP1lWx9eJSCCc
Sk8cAHp+dng2KQpFJFMWhTWZCW82M5+KCNAeT5ai1aMd1D1b+17R2g4VLnrrL4yLtv9N9a4dTgru
NPJXImvUXtCsEvAFs3n0F4uE8cS8FKjHU+c0n4iFNSdM1rZU/c7y1o/NBMYxaFZ9/JrBgqj8NS5g
uMPXSVq/IJZPgtJUqvdZIRVHVHXodT+OGRPyo9Zm1fKZaD/Y54SgPoZwK0ZqekK0L8XaDP/oc1so
ft/YyJgtS6WKQG37egmMROQv01oPzQUpPUMNs6bTlZPdlu3nLNOtv1dR25+SMvY+tUnUrqcOubGj
nsJ9ZCl7eEziYq4Cfe8tG8ocEB+xtBF4gqs3v3diYWJOavUXYVnVxXPQ5Ww8ots+izSeQ/XLaw+u
tM7rRAgkhVY2T9TAyKOoyeXd7aL4HXMb+s4nHbXe2dbYmcGU6O6P/2ARZBFDwFAv5gW+9Rb5wrnR
HEjLLg75vQ0KJFhso/6oOUkTdk3vHnjC+4CLOiuJCuqxrJSixq292rMSfRlp8/XMd0PDJOnPhu72
Qc1sADJobTln8KYOtvX+emKUDhEK49B7gWncGvXyLC4NvN7J7uziW7+mOrXI0XofgRw+eJOlJ7+9
nZhC/4fCI8VkkJ+3puJsUKYlIr9MuIxBmSrRhzhTrYOa/b2Du7Uif8UvL3+6GHNa2VTPm1VxngtR
DW+d3CiCZFStzDfQP/ovn40eFHA+iDY8m7cGI1crlAkPTwbb92Gtr0UAsHy+FFkL3hOW6zVjEuWr
YwFWKUGYEvwme0S3RmFvGhaUHvpSfdJ9ss008odoLD9O4pCcsndCkAKDY4EkKdWITTJXi6HvFItr
P5gVaiXmKAK0JG0fdZgjVeO9G8CkZCmMgpIST/XtqsgspPAFAK+4Z2ZyNVpeQFMu+opEe/POXifL
t93yiNq+d2AQfaHVAsiP6sfm+6WrMNpVZytTwIPTZdbS9mUsXD1EK0D0gTAq9Agee5bddUoVEV5F
FLlc+ee/nFEVPY++cwEUCpHqVybAjie4iuJtuUD6MRjAcUGXoL78F6Ok5JKgS610c/3M3k3RQAL2
0hVqDXm//3PwiLsTRekDZcmnIK+0o4Vu9xbWsyTGENrB9MZtb84OIjMwFPN8DanEVqcujxlfHlVJ
0JTNfNJLbz0ozW2fqJ/2CFqhAuA/iV1vNzbKO09dxnQNp7xvX2TP6ZLl0/BnHi3iGeyge2myWH3x
RB0FuibQ+Hm8x3vrZcm8jlJx586bOs1AJ8OeWa+T/Olk7fySQiv3bXO6lkYy/fPY2t5qKfIwDxP/
DZh4s7sNqema0FwK40hn1tEikuesqdTq3HSL+KwqDVw8bWn/iIa5eNvPrv7nY/u7q6VHDL8WahwR
/O1uM/pPGdtuXEMKFC7SE1Z+MpO+eGcPmuYry3BE0byTf5CfF0FA9Mgo5NGW31zViTGLY2TCmcz7
Sntap9X5IZOySzf0Wmgu5XRSGkUPh0Wob0wtTz4nYNYOooKtO+Q3cHccAAHI3AJD3TyYM12Njo+8
hmbhLacJGEWQWVkRZHCUwsf7u2uKk0R+AEKLuv3t/q5TXOo1TZMQbZThvZkU6rmv1ObrOFdHPMcd
U1wXLin5JR3nLZpx7VPL7TrGfQBrtD/ZRklqMOXZmzJXDvZv6/vYPyomKFLxloAr2o6NHeNMAb4R
q6Fe2MlJUVf0/+ZF+R4T1r/PkJo0/Mosu4OoYG99Nkk6oSl/8WzebqVBBVSvGDcWOp3qBBEqNH5E
F/QqssO5g3unFEQR9wL0BJzE7QqjniVamrKGoyfZHrMzLxQGMvuppPHxx2Lkxd+ruziI8Vr6WVsb
V0UMB0XGA1+0s9FSD1XScsHI3HE1mPwxuG2vqGGfT9+U2FSeLWpoiLJWyzlZRxo0PZytA6M7+0z8
KotICCHCR5F//svLtpZWoatFrIWkJ9pFi2PlnFhz+mkm8z14z3a8H8kUfQQgA9R+t5S6sqLyrtm5
FkaacEOXf1xcDdHptNSXUBjN8NZzkUhkEEd1qoc5P0jc71cqhTVgDTLRXPqBzeU0lHpWFavSwpbZ
Jqe5jJPfY69oT0u8rtfHfuDez0q2M0mXnCpB3WLj9tKyzVpmiGhhCRwpcMpieB5UfX1uGq/xjbbr
vz62d7+zmsqAAjDh+APJUbn9iK7bwiZEKD2c4YH5rTqNT53T/20MTf7R0urmjdJ52rPKl/bXpipO
j63vbKyUtyTahItPuXvzqulREcW1OU4hyvDVGyVN/i0tEX90ulw9P7a0s06iE9SoqHIw8murSrXY
w+IuLq5obvU5rD09/4T4/nKNrYqC99J3b+qYyZaKntUnM5u8g3LFT37GrwkRDTB8LYo+nFQwq1tM
yiDozHfVuIR2rifGxbCjXPXJ+HREy+04eddRjPACxnTpf7uN1k1n2RLMglTts5eC1Kn80DKNM/MT
PfaaoLdS5vlItsnypidWb94MdtlTw0KsKr0WXRa1vhAula7cGaJLUU5Vc/Dp7l0OzQk6xLSxWBvd
ituDQ3dcaHFfc/sjt76YrTuHWqPKzaNuUsRNijeMavufx59x3yo3UJdyincDjcq2QNNaxWpaDvoF
lt106Zdhfu8tVf9vO5O2l2OV/PXY6M4pBWvsSs1PlLQpTNwu1Z6UyluYphBaRdT7DNQwro5VzeHc
ufbBMd015dBKc5EdVKlc3poC32e0du+oYdo15qUBAR3gg5UAHcny4ANKp7U9kUTP5CTYAZuzMYXQ
clnVSa6Gpe3mgZFmy8WO3NRXFdf+4EWeEtpp+4b6fRu+fjuJ54juwNmBLthEVRNT1JYG3F+oztAJ
bZ2vqSUOQ900Kz64djvvM7eNB1o+UfRvtjMYGjw64JmMCARSzRV43R/L6rXnsqLXkauzeOrbvn2e
DVDxftVmIgBv2R+sd8elc+PJ3sHEkxdtXWzqxDY0ypbjozLjOhvK4Tkds+TvFkjY21og7nLwMO8Y
lCoqUsgXgBAg+dtDZLhxrBtCLOFgzvWXuM6ocMdxdU2ZBBcqpKAH9u4vpWQ20lAicqFXup21kdvU
4+i8q6Frp/EbpXIH4GxGhBxDYnfnupjHL0vn6F8eH6P780uwI4flOcQ9dC6lx/8l/DCH3nCTmm0d
ABwFsrDFBHql+pZUbfUGUsn3qpbAM0s5aAjeX1F8AV0mNpfPSfp5a9fICeqWlhdTtzrvJe9zGrR5
WjyneZEcXNGdjb0xtbmi8TyYWV7jDTw3KwG0oVJZxJb7QW2N6bxGTRNoxtofRCC76wNmpMLWloJi
G2iIWjMPNWn4mlptZr+DvC5/OBbvyZSU3sHNuDdFPomTk7pwcJm30fPU2LHVd0sbDsR9wUKh6N2q
J5/MxlFe7Vcp+nBcQHZzDVE2vP1oCGikdteuQP+itghKlDnPdeeavpMqyqfH5/I+0pBQDHwNd17K
WmxeiyZFEhHeGqYcfbg209j7itOWZ23OKIZwHv2lYjgemjmQ35fXD1pFa0g10ayl8gMMBjbe7VKn
oVxrRlp3obqm4tpXs/0tGR3Dp1ikva/1vgoIkrqnqmiGFx7R9dxDpDyNwA2KIJ7peBx4h72PDLZd
k3GthHVvvJGLsHMboZAels06IdhSql9pjtD10tyjoWz398XVeDdJaXEKlEw3R9dmAnRprFEVxpZR
BQhZ/pjsxnvOxr4L69FYPyVLf4RWv3dD0iaRpYxfZXx5u91q4USiILgLcyWK5Rho3beVcXm35MVw
SuUkQLEs+tnrkqOJsvduHh0MZPb52lDbaODeWl7BOMZlpddhXSQWkaumXZvMnS/KwCzElUDp5fHB
3ttd0kt8PSGDxLne2iuyKqp7zaxDq5zcMFWdPEAKLA3dtTOfsjb/jWrmUct9b40UFSGXS0lMHO+t
zZygnZBPrcOonvUgc0QCzijhMqlzFsS1a7/a+XFzfrG38ROT5XRenWp1OJtN6uuicd7VS19dVLex
D2KT3aVR5GJGAw8nucHt0mol75qom+rQFOboI/pJEaFqlA85YhmoE3uvr+CxNNIfRHkJRKAL3dpb
6q5IyFHYyjmPn9y8/mfMa6YQt0hTtoPlHezk3r34iSpgFARx89bjdrrdGrk7VCFCZ9a3mI5/4Dlp
eqqZ/XXqhOa8s7o2D/LMKA9eFbmQ28CWJh0a/SwGgTdaC7cLNeE5FwWUnTCJku4D3PTlrV2O+UGV
6Q5ggJ/9xQyIkFszcdMYi7ZYVUhbP0XNuY9Phtl2b90ofokYTfycOGUSJoCkgzaGl5Vk7LY5DdNb
5sj1hPWzeUBT3DtR9IcI/ei9Ia2/+cKt25Br9w4K8+syhSLrRbh2DDNXxTqd3aQ/qlnu2vMIESBG
y1Lp5gR3g80oU0g5Yau7+Y9SHZ3fG12f1GBcujL3k7Qe/37sgvYtkrTwgsvC4sYF2VnXk6bzaWfR
mX5LbS8c0kicNXOJgaK7R3T2nbcLkSFLltWQDSHNvf3G/WKC/7XNKtRKVz8xBNkN3NWrrk0j+oPz
tOddZZmUx4RmEXyrW1PuUM8Ikbh8PDfx3pnTMp1EVTufo66c3iL/hc9bBsBvjzd0xyq6W7SlUFaV
Yk6bDR0pRjrzaNQhKrndtZ5H5akcgcvWBPzBUNtakNGtOjAqL+DmgkodC3QKf3aotkqPGejcbPUK
EfaaM1LRMKN3eWX+sEZjODFGZXpOLD3+OajmTTdpxcEt2VkyQk4UnHhNyOi3apYdakTrZCBlpk3R
EFQC3sDkxQii62P+xbFbLUhN/WjQ4x3Ri1caFSKKQIbUsL3b6KqismYbjXsCKNzYIZ2UFVlgMVrf
iY3Na9wb0RKWjI77UM7ght8sWR/97tVx2pxmW1EO3p7tHshfI70j8lJAABnkdnvYFpN2Z5nrrpwx
uVyzbhjCtRVZaPVtRz8NFdOoLo9oWVu/jFFibyaiUrkBErCVD0ENVrGSvIhOTpJU39jt6relPWSG
bw/XTysAkEDsUkK9A+lpkUcNbCwjBHBK462uKOYfped1p8iIh+vcjsW5MxrL79O0flON7oGD2joM
aZ2KpqwRm1J3QG78L0mpMQwWo+FN7xQPzfo2qYxnI1bH52aiWP345u5ZIiKibgMQQRJibi3NbW1M
iFKA/SbrmXyroiTlQ8cUf6jVWh3AOXaNgcWR5OmfJKeNMeFZ07rqwNutNe8CM7LbYKIzmgWGvi5f
Hq9s75xI+u3/G9u83523DosygChv+6YB8uy2FweYzOU/WJHZIM0RwqJtS6GyF0OLRom4hVlz1tPO
ekrc3vn02MruxgEIoUPNO8H5v904Z2qYrwpu/oTMYfkSTfFX8HDDeWEi78F67kpd8uhJcUywPSSg
d60olC4cPWsMCKygVCmIGsWfwqy8gEdkeNO0iRaICNVsZGi7i9GO7kcCpdei13/+hp94DrBN1Ew3
EcHUiDJ1O/D56EWmz7Oea76qCfuKsPVy0mJlfVZ6czp4ObdBAUaJviB8AGCX2I7NnevtzEzUNMOZ
2c1wKtW2m4KswpNGkd5eFFLag4+6Z5AQWjYXKZyi0nD7UaG1RGmO6hMd6Ai+k4BaynbrJ3e1lWct
O5w5unOIsAaMCiFQQq2tPMMYF002mB6iwb1WPzlNOT4n5mKfHaL2g73cNcULRfUH18LkzdulVdFY
eNXkuqdIn6qTZjSqLyhHn4UJy+/VV4N6qBTsljwzoJq3prrZJgsoRlaViemaNPH3BjLAi9aRCD22
tPMkAPhB6QY1KdSCtkFOnymjxuwXFATawn5ZRr39jX5wCpnNqr6QxtpvqmiNAzWeImreU3xgfm9P
GfHMewSkETT3xgdE7SKAbYNULamsnbWuFZfJzbtTu8zfHy90x3NSTKMES90JDfstSCRhNpEzz/g0
r4TfLEzF+0PPvebgMdg7/kDRuHNQeiW66PbDNXZlWy2SLKe+ncrPfVsm1zTOxsDsBvdJo3UXPF7V
3ucDBSq7FPCqUe+4tTcwYNRZLRqvRTcOl6WJlR/lYhcvqlaZGRN8ku5ij271LrIH8VvldPHR2JW7
VE96GKmPKfmuXMC7UnM6eTaFXu8EBV+Nz5PVRkEkhuI70HL1a5s01TnT4qk79Y1tzgy06fqQYYfe
Z9q5JdN/vNT5lnrx+B8OlkNqzeAAmQ/dCSVENPj6avXQfF2NM/yZxXcNlIcEHcGDyyp96K8h+88d
AGzF3CiKindgJzNW3QxVCu+0CrQH8HSN97Ikg6v5VmwN75usM8JBWEcHenfngTuBc5atfxAdt98e
P2u4HaTrU1En6ddM6MkTolXNB5HE9oXMqJ58Y9blrPRGjf1Ytaqvac+0dlD/40p5Vx3q76pVRkcY
mp394KJR1AQfxOuzrW4UsVkMQyS8k9tqtd+zb09rh8FkodDZaH2d+i1TXc+Pb8KOJ8E3M2FEFjhl
Fed2N6xG5HFON/8Eq3IlWzD6cLKskUHC83p6bGrn0lE8Ad1hMyeGry9/yi+B7GSBVtdK3rgpVdqQ
MdvgHuyugVyd90FPmnC1i+qrKcoiLFe0LB9b33FkHDNolPgxEtNtB6uOuz6zvcQ7AVg0nlpmuJMr
TsmBY9nbToZ4IvYh1WXIC27XaI72akQ57yrU+b8qq4q/xpzBN4xJPSJC7bhMAFcSJig1cAnUbi2J
VMRzVbKHI8i1oBYo2NSoqwbO2slZ3iJ7erx/e/YgyvOAk2pCR928rWoqylY1Og+sSl/CVc+/dEy7
vyiiroKmKI5ayT87fBv3wLhX2QFEpp/C02Z93RjnfKTWOw1VUp3TJB2RZHa6QOh687x0yvqUCHf0
W8ZJ+nLMr58imvuuMDi23tTZT4Nl/0BgTw9mmyI6s/emgw3Z+9S4D4e7wxegL3P7AfQBbKrnFR60
ytTgOMf2S1uahQ9wMQof7/2Rqc1eFLyaXVlhairU8pppTknTzkg/WkhRHFzSnWtCrE/IC22Qfu/W
CyVxMmQTyh8nYebxxVwrWr6rUh9ck53DRI6EciTyA6h1bRU1YiC/fcOAUFReFb5rtbqx78SdFjbm
BG+pd+1/H+/gtnQs3Q34h58FNxUoxCYBpPO6RraNZlXEpN2vmks9yomKd0qTLr8vlP/eI7bQ+9Wa
Fgcr3fl0RGmU+X4idKAVbU5JbZe6N1msVE4wcNE68D2a6e/NWJQHVajdNUq9JQzKAYFy03/xr8my
UDrV4+g0IrrzDwQM1NYSRa0EKtIi+32xYv290yrRtRV9e368v7vLZKCwpMaBMtmSXeRwG8NBI4Qg
P9O/iQWc0eJaUeF79XhEJNqzhd+T4Au0j8Hy3q6zzhxjsWcbz+CWus8kVPc5y/Nnd4Xe9PpVUXiR
mSA9ZUK1W0sMZpjJNZsIGbRUKCHlHqCJw1jWQ5DkY7ocPFF7+TagBzknBMUfqeB0a0+1UgYRu0l0
msaacqVXWv0ftp4NTPxyVV9Zcyg9kf1t7UXBMJbSDKqqaw4O7I4D4DdIyAUUdVmIv/0NSRSbEMEq
1szMnN9QfhZfBfnFwVJ3gh2q+7SHKd795PbdWuHhVGq7dijcjaWahW6Z1DDrYNiIQTuZiAtZZ0Xr
tNfORcUNUDThjFLSIOLcqi6qep3nqalGp1VrrT8sdbK/ZFP85dWn5sbI5it6WVKtjYaR2egiKCdc
Nr1O4nMppunfx6b2gllsSY4tyu0IH27cS96VUe4YQ4QI+VI+5/Hstf7g9MVXXc/XvzTFTp8XZc4v
YjKyb7GezQEQuyZ57ty2Lv1eBQw/jkt9dIjkEjePN4EC1RMKwWDCt00OZUqMwVy16DQkWnahhDuf
GZInBy9Fwi/EkaTK3mmSCmPkqLJTv81a3EUbLUYMYE6Pkyj3WyhHg0+ZbB2vdMzcj/NIteo9EIru
KE7ZcUYA+AjcuS9Ubu66yZU5ezA1lJMbmQCTkL7/nIpCMDQrX8zXRxw/++RIiEvcybbypyhOMU1G
z7T2QquDLhcq5eBUhJNWptfHB2vvA8qW/P+b2ngBDXK9W3eTgrRWaZyK2RvOyJOOZ08Z+qAiSTuw
t7eNFgpn4EwQxwB/eOsPNE9Ek7AWBTkcQac80swfejr/VmqD/e3xynavjCylI6rLs3+HMR+dJO41
nS+2ePXy12qgD+obavvXIJAmnnVb/yzTdjR9i8RHOMO5onli+kIFHdtRSaIOaYrT49+0t9sS8Eot
zoCmuh0ebkS9UjiKqpw6x4PCBfNw/CCYzuZX6Dtcoe0Or53NLh2hIzE9ZJvk+1ugx1I0QlGXWqEg
nvdE0k733RzGJmQa1vvVs8r/4BKpdqBCRBGXatLm86ZDRENBy9hztyqfsnJgnowL/yWV868f7+Xe
SXJg+XAnQRHfNT0JyfN8yvCIkMajr0VW/w6AxTtrTvxfziwYTMgRdOGItza+V/OytUztWTmts+78
vozJS2u20ylN9SPysvw/bd0p6ArA9KCCwJ7KNf8S2S1OkjeLx/nIZ707NbnZ+ZEyH+3c3imkFAw1
iY1z7/TjSTFXqjzcQdNe2ovbTdNvwAMjXyn6/BznEKYff6ndVVEThoIBaNjZZuSK6gzLJKUah7xW
T7OTiZdhyQCkPzZzfyBIZEATAGmCzHVXV1FX1AorJI1CK7Hr34oWAHHQVEv9kidr0x1ETzvGiJog
QvEY8a/tmZh7fWbsZh2Hq1augdF73kW1IicYHX06CPdl8Hl7KJAoY/oC4Aypt74FizTIDcDAMLlT
k+F8h70WX6pmUjufuZHDNQHH+6QJa7D81TK92Y+MZTq41fcfkF8gyTNwWH6y2m6PJSNP9GQSnnLS
5ql4M/el9pxViOY//n73x1JakRRbyW2/47UbY790WVvEYG9iBKiUtPwDWdEiCxPRKF8UrUr102OL
ux+RuBT5Y4kJ2RaqoqVhLFPex5ShWu+arWmEFoQww4Qex6ufdBb3iym5+F9u9rDEU+2ZbRy2dV6c
eqvq3zYRaZMe29Gnx6va/Vo2kvUcGp04YlNEYMSA7mbJEIfd7DJ4Wuu6z2rslf9hQXSWpK+XRZEt
r2kQplfZCVKvddp6l8Rq/o7LeDynDgOhH69n7yvRf6HNKmPfO9BFGxmrYcxRDF8zja+2FqmfqiYt
a19NKeG+3hZIf0nJ5dXkDbv9TJqbZurcK8pJ2OpwSgDVPXVLN4c2yL5Xt8tQVpFJJ98IOYCtHKRZ
Gk2yKH0iSyHl0xob8VOrCcZNWfMRaGbvRPAgA+r9WaDYDoBR7SnW6kFPQiipfdh3sybV7MT59Xsn
5Q1knR/A9JaGasaVY0apSMKpzR1o/3bv28w0uBoiPvK+O65CwkgpMVNjlkzR2880zl4y0eFPQ9r9
8dueqTpnQ5mcUJRlcQGVZH98vLSdDYQIQiWLJiBcjC1QFwB6rtnCSgC5mNMHxujE75nlbBw4wPvs
RnKTGGkBlU4CuTaFRlNRYmG0XhrWWmQEQ2uMgQ1oGMJ9pnzUszgNU8Lng9dlZytvjG68RZyXIh4T
Jw3ttq4BF1Tjx3zO2zdOuU7f3WbuD/iQO1uJvjK8C54z2tHb2R3DpHe6HuPVy64zAr6kd0Xc8Wjk
0U6FRaruydEdqNJx7DcnJKul7AQa3OGqrkoYeW4XzE4bhTXeJLAzRb+OVRVfetihz3xwpmbr+RQ+
PjU7jgvyN7mHg+6qnG96e0q9/43Hi/NwsZrkVKz1eHF7JaLjWHm/v94U2TW+mPcZOMPmKxYd7Tf4
AVkYqWV7bWYl9VetWYOudd2DU+ryqzfhiBzZRa0TlimdQ/nnv7xkkPr0sk4KBmeM7vLMMWlfGESS
X3pe0w9ClaWHsS5S4rwS9YTHy9w5rNgGHMTfDD7aflXEcx0ttso8VGLFDo11rn1k5bXAEDziejMd
iYLufcFf7ckb+8taRRyVi2ViD8JwF7jZVAdubLZv9MEoDhLjnctPdUfCUIA2Es7pt6bcqezVwvCy
UF8T9a+5pMk/m0X2IlLTqfyCSuCfZHfl5fGG7i6QBJG2IE7njkQ7cOetDOmNUFhgJ/nviicAI9qz
J4bkYIF7pnCfUrOIjjNp1O0C1U4mI8Lj203pdIriLP2mK+AZWuSXD0zt7SWxD6xriuPgtKQP+uWz
1W1ZtB3dxpBBDxVMWVGfY5WRKMkymh/WKa8vNmSFg7Br72z+alSu/xejTm8ZChNBuBeO2jzbfawF
TVrUz/UwpM/u2L9WBIebLvE8Mp+CQA91/9aemSDpk0dJEULUe1eWE2/6kFwIv+xLBEc5qD33KI7Y
21eeJ9rp8skgm7s1OeqLagtvSsMFtDHjNMjGGORqRSd42Fbi17igS9q6r++1ItQMBwgghZzZs731
dq7GiqcvadhX3RCOLUMdFM/p3/aD9eP11wEQpuQGSs3m7ZRoJavBJUZqGkKbt54yhKyDdDaGoKmV
7j/cPNTtAYIBDbnHYOpD1I6O6NKwaNP4gxVXxRUs+fK0jMZR6//+ySV/BFZKTCYxTPbmsw2ZS098
dbIQQFr1Eehr/dbsxdFo3/vzz64ZVPUA05kSb3F7ONCXGKNBEqgMZt4iBjCcbXeAll6r38WSGqfH
X0oG4revEA1jlNRJQSg9o+N9a63T1spLG5DYTpWUF7EW7hlwzwdryIXvJOP01Hl9gYZeH10Mcz5q
4NxfBBBhFOFRCZQky201PhmmctBmmGF5FFmI+Y3LM7Mo6s+mN/SoCosO5KTXvjxe8r0DRZNSp+QF
Phnlq22j3M0zx6xcrwtJgcYgz7vuwphkJWCa3GtHwNNvgwxCEoQ98P1bga058pJR8cYyhBTJmNhs
iJETj7vKq33ddrIDRPl9RIG1n1wQqQiAv958Sw9HZrc5+pqRIZ4nYGenFW2HQHcADZVu9amMDOMK
UOXp8Ybu2QX8LKcCQIJjPtet3aqFy9nroFCMrHTejWqRfZhsZiHFk/I5KfX+UmVI1esLR/mx4Z0v
CfJKcl8Q2aKZszGcqszFYWOLMG7b6aqN+XrVnWEAkOYW6tF0lt1VuhRWIFKi176VgOuNWdhDNxdh
B2+CbsWgdb7Tleo5H5YPuZjEl8orlyAf7SPs294y6ZT8b5IKD9Xmu5rzqFN+V/KwsVTiwXI0LiJa
52vVquXBEdo1BTEDYgj+iyty+ykZCIgXTTu5o65BJwzumKW08QdTNNXBNdzbT8BFEIGBSYIz2Hoe
kXlFptRFmLtwJaERdpdGGWvYwbr2bTQa/bLo1nCCEnI0p11mm6zj1u3x6EtCLJUyYqmtXnE3Tl2c
RzOjC5gtNBo+uYfGbLeGaXJ+l2glYm2RGiVBZMwLTojTIE5DLGrzpMyZfoqZhTX7Rr/Oti8yRXzW
6EdEaDgbovanaTKvJeh5EVTwUhvfgcnzb6vw/obVYsbfFweOUeB4s1f6Xe0JAWWVGSV+Yzo9Y0iZ
aDkFS7rwsuhlkmInTebpCTJD1RBf9safY5GL8jqPkTud9H4w+mBo+C8xlKMxm5Qglf2pbfIn1crL
LiibWP89Rba7PfV9srxHUyLOLkM8KH9ai+U9VXacd742p6l7iVl1qA8pjLm+ngc9oBqVdKEpfcvJ
Y+LmqVGyDnJk12pAhtjCq9rVcemjdIIo4uShmeJ3qIa969LE/DdDdbUN+ozRDZDvxkZwaHUt8V2h
KJlfpOr6ZkwTxUBlJ8vUqwKWBrzHSMbnLzWly0u0uMXnMdZQQUzj2LnkZs+8z85tvB+mrnR/A7LK
ZTGwL56HrHfMN41w08SfdHucgshUxmveGEJ77y62+ja31cl4k8xr/I1sQH8Z13T6qyrT4g8kq9u/
gNI0o690rurRbTHyt15NTyuMOgvIVmQp9l+aQ1IRtI47xWe1Jb/oNHX5wDPTNhce5/RF7WAgB3k0
iicTHSrEqfvULoJRH0txGgVK1b6KJELir2Wr/C2UKhv8pG8iHYzftF5FYxSt7yFt0ATKoOofewNs
0dO6RsUU9MVgOOFsOBUdAAZqMs7AnIH9dWgHuT5KOv03Lemi99qS9+mpbcz+9yxRZol9zZ04cOex
eCfIU/7RM6JAP21gCTyNwDu/q8OU5IGoZ8N4pw9xxuituEC403LzajhpaV3+xgTNqA4Wbx2f2y7u
mxOaBPV1NCrb9BU1gqjbrEP1tRhjhLU6Ec19EPWCLxEXgkllACfMf6hsFWCG4BK3vj3E8292JPLo
ucTY3/BojDJgPgRAI3JlogGQN8v3CXmnN3kl7B/Ia/GK5V60NmFZojIY5qgm5aHhDPXHzjMUx+9U
r1X92O6Tc0eZ2/GzyBr+1al6/khUb3qerCgvLqqy6l96p2TkklL/H2ff1Rw5jmb7Vzb6nbv05sbO
PoAmrZTyqqoXhlwBJEGAJAC6X39P9s7c7ZIUpdv7MhPVkhJJEOYzx4hQYU5KG5EprNQKLGKoy9Q+
rZY06nhCoX1vVaqgbJyHbGpbpyoWexQSksNu06aQOJPL9VrVa5jziYYt5L5keBz4ZGKCOpT9RCdb
oL8OeO1u8twG12DXNC9jD49OsrStdWDeSJ+h9LLcBtpFTcWv58VJOUr7R6UAAUjB4K38Fzuqkuhq
aaD+16EGP2Z+1GtQ+f1u7tO1XL1aZHMjO1YsNZSR8TaQcqeCjoDAGBPCKxpAmeS731mOf126swcb
EKWBEiQ6mia+G12ng36fpXqmCdgqwVNrYNtUdFHI5U9AhgDtHSB0YecdYvuTcWpji9TnrPRTfIlS
7imEnxtSRZpNl7Rx1pEAFTMdo6GxfEgsS0AMJ2sY6m+B5QNgMTtCTNhKVrSDrs4wEuPYSqURL0t1
N86+t2zkQE1DJmsN3uD3SS+gyBcyD+LOznJFG4RAaT8pi5K4m2aKcJW3zVMCUtlAoCdt6pOGEUY8
ENlHzLlpYpQC0jWsq/vOOFZCIr8aGzj8OSOQD1AWgp5RZ00ASKpZy4xR7nkkXthSbRJvNI9BQMuQ
RA2N3e28WojgcOdHrGiXanaKdYW6RrFA7949LtDxad/G1aHlrTcwoW5kKf3bFfB0GDskvpaXQe26
1YWOoZX5yq3SEQcIHCTsMrJn7n6DoJ0bX8Rj1zgZKmzWTdexjuNAoH4IYKeCuq4Xzq6X+ktTVxtl
h81bwiNzDKZm0tvewXFTRB00ZLdJJHuE9ZVhPaSqermmIqxDvMTKUnC2CCe98Vg51UXQdFCgaMvI
vDGnsr2LKWzbn3MlgxUUm1D3ONSEcS/qduX3nTXrch9ScJ2zLqzim8jYTpujl9YOxeIb+TM0kQgB
wGLLvaXNyFODYLA6Ml3NYZHg+3jZahL4z/mL09G9HZZjTGbeW9WWWz7k9k0MxR5ILil18PwqoE+L
HmWdDSJY18znvOuIrVXj3qi+EuwKC7Bv0lB73OrT1sZyu4wQiUF0vopANeELd5NN2DVhT+rB9zR4
yzSKboBrsOw+DZVpy0LqypqzEUqwECFTzbCoguNh+otOUSBi7co0uk2hYzF5pBpMeEC5dGy3ybhG
SVHZ7YJj05oNqmglHPb8PKZ9pV8rb6XftRfUKqWij6NcmsC755E9DceaunEFyB8MnG4B8Q7rTPgh
rGIgY2w88Bdil5l1hlxRolZEJzHDbXoxRl1rgWoAz+2EQoyPzclPx+PMPnHu2OOjU1qU5TVfwcme
0W4MvCIU7RoXgwonfganhkMOaVaIZChNAa4optZZ+m82hcCnRRigSE1hKWuEpJfwYTe/0XXddMQH
3r5+Q9AI7VPcz6hq9zDU6zdoRk/6LrTsYUlV1zOcipAMdbIpEhIoebY2uPO8xSTY8o70ijo2UQ+o
3jB0RAKPNZFojTr7R1LFtSRnvSoP6uJzl6BOCJp5itNLTITG3tylM/wQUICG31SU2m6DE0Db8OQ6
l1D0cgQNBhI9y1iykxnDdsmZKRd24c6dPAwW53VWDT0/OkljtdsW2t526kycPo813iFk3uKGA1sP
QFRaV72LMgnXJiEAgAZLxkybzHvt45Ajq0unNZ35rL4tkDQ5jWJJgJgeorlMjaiMTUrwmHYzpZMP
Ed5K43AbXf1oRpYY2ImE1CP1rJeTGHVgIfm0XZouOFIfkmmAPxN8dfgJquc4clvgo1jm4ChoSGB8
t7qqbI3UxvGbtiUN1VWSgSJhgh5nmHb9dPDdtS20smWTaWsSbrGUHMl0Aw0xnnnespzULAYvdVBO
q4hk4exD7FzzMUXNOXSxGNeRXlJQZdirams981SOZQPMOqpyIg14jIDYqaGtSbAh4rrgcg6WYxcH
yt8pn3nulou5mreBcnS3oVap8d0BLWkXWGcMbRLe9d0S9g1CIKPKBCD1PqLErwORXPS+5Pqiq5lv
8N060FuJG62LH5PFj6z+G8LVvnuM+k6Wp7JNKM5AG3H8RIkVNKY7jJO7opTtzlpvnTJsLymgGzSL
+obpnV/Gig4Z/seq3gZG2wCVb6HGbISkpMhDCw6MpK5jRGc4HFqf0MFBAx2iIKoiS9JCyW8eTSy3
KMx0VgbtfW+6gYWyf+/g09bNCmwGJbPlDkPeYh90hWsv8ZMM164kcOSW0bZXFB4FSCUrlXtJWY6H
yU/UXbSizJn70RSBRSMonA/qQOnh1Glu2WQOoz/R+hpeNBEOCEZqHiicRBZUuy9mhM+QJMTVMmbO
UFYvwRzFC/ZLHfxwpzLo0ylK6LVCTOJmQGH4Wyu0oUa28ASNN6Q3TMN1xCld2Jz56oj1V1obrwaL
lSRoUJyUl8h5IxR+JmLmN1kDzPRPeKPAw7JDr/Sm8qf5u57a+rLnHsrEVQPu/LHpuI/4oy9pgHrm
ZPotsxUFmUSCmeqWrByz0Gk8lkOVzOd50o3OfdCwaCDaX4BoA0lcnGDVAR6pxf0hSUFgcK/6GQwH
AqZVojdIwfrXddXtITFx3G3nlk/foBKYXNRLAkMdMwLDjujBwV+EY7KobdVEhWo86yR8YXAEMy/e
GfiRvjZwdBXX8WTcExamNyBxoNYt8A4RQ4jHmz0gD+W931qtIg2yiZuyKamd+dUg7/BYPjtETFAM
U8X2abaWxEmF5eiLJJxtFwGvWstDKGf/UdmIYvEo5aK39RJKL1NeALEOZG/rIxwzsOO9xCz+Rg2w
k9z1cc8jMrd4P1ksy+FUL/0QkcbUFKoJcsRs27jrDvbk2i/Cpw3uWegxPsOTy321JIUo5KKT+mLW
PW622Ix2RfiI4yfHVvC/1bzXIu9Bjo/TVgcBTytkPAFZqhocPz/WK3Fo5eziwT1XkaaYQvDM4ypN
Znt0U8/XJsobb3SOssIahex2ULakVnxtUxRlS7FNJt8X0BqAcnYeuLW1Rz5h0SKUQ/jCjAWczzoO
bYV8euUNbpgOd8jqiURdIhIzglChAqdQuAHAsUcT4k0vcobT4AghpE0TNOWzXk2NXMHUXpADrx+G
RLqAKnnIcymYPsw9p1NWuNx6KnYQb0Js49C5Cp8N1JvNoX0sRJg268I3qymnmYiq9eobMzr2C0wZ
Q5PSPmpE0QYz9v+AVLrG/oWQGe6F0HlpooTTTAYOgvymDIWDhD4AmkKibjmnOuQuz2o4ajfEAXlu
ImwWo59yCZwxikcjiqzhNAGgbgkfNJxehU8jM8Oc49qmChcz7x3iJHbvb2QduE0u5r4ecxNE0D+p
pE5SS4zlgheMMsuW1aGsiTMMJk5Dn7Lhci55d9lCH0sTaOUk8UWJZHc78tZ7BCirNEROSio4qiTe
bc2Abka1p1ozxs93g2dc+Jja9oCw3q1RF0tnE5mb0FcuIyZkfr0XPRqMBORv/w6ujGrZqq5OHkG0
9Y71QJ0ftuKCH9cK6mO4U9e+SyfBvWtXwC/9qhZh91T7FhfFiqj2bV5xGaccX/GnBKEGJ8myRhdT
i44TQZSoq+3iSoP59KxKEoCaXQ31DlklRMVnqQK38hGxiDX80Yl5pHuuBGwcwyn2xxQ8uwDNMj9o
I+g6zQrLFKbfuMJCxZNLI6YlQjkH5ZYT5FsbQ0A1UNcubcu1mOxZvrXNvIxpHMwJoqm5DFATcnz2
fM5IcLnhxJ4KpLvjKy4Cp4LgoaggMccNJiSM56oI+hmO4qgHrFlLpZUcfM3cE8DPzq3oEpul9riY
HTqaDFlTFNXXwg+WkXQuZMxICN1on8QBV/dO6VfPrjf4b3rWCXrTZSc3s4YGWYqUDam4j+w3wBZM
+n0Tr6MiWsRQ1Kxkx0uc587yhrM/ljAbNtMPT9oWx9wbiqavbuJTe9aWBJSKtS/Sn/S08dtE9Rnm
FI4oIQ3dm3KVrkPmefVaYknovm88jliAYI6Hp86uhSH1GJqZAJYh76JY6mMAwoAkAivhNMiaP1aQ
YnurWFBuEclaExRq2xqxhwp3zbT236YRRBHS9QmKBMLrW9TL4YSKzm2krRYBY+PsdcWrauO1LkVt
bUCJm8DccYaMVkJxzNXTMFW7EO7lXYq+EHA0UtvIBOxWupe6jRYY/jAzDnhw39liMgSFfY/ndzk+
Y7yFmx1acHXr9U1Gl0li1SdsmBEG6O4ZBZfIRixC55sawbuArRDUiUg9hfZrgNY2JayreQzGElfP
LRhhIemGATnrPMzx5TAMElqybe3cepbt/Eg4m5x01oP7onkir2ss+DUNenfcxwvtotTSiEB2oYEi
MWqTgdzDoy6JU6vWfsEW5LUwfbWjiTROPId51JWThQBtahccTl31DQo+/LFPnOabqm2UHpS90KDQ
ZTc9q5HJm6SWqF+qJFRuFnRB+L1kM8ekodi0orHs2c+V33jHCTC4KbWZBZusNRrpazxJxIMGuRPO
ATewv4ce61DSoiNF6DT16hhCvs1Cot6sR7gwrywdkxW4LDeR4Z2jan/nNmPzTQQQ5cqZCsI3hFsL
dqPVh7cqgjJhxuyleUQJt352eLAYsMHk+OSA5eqirLAiBgrhR89AyDBAecHJXD4vDhDaROtkfgCA
s9UptFlCrFL4CLk57aSD6Klskbt1ah43bQkvXaj2Bf62jypqE97IBTWR2Fgsa8rhfGLDS/fUc2em
qJUF8cvMevU2ghmmiIhj+L54GsXyNIJS0Q1IrBFPF9X3L7bCqZtjWQVvC47lB8DE5UMVKBfVhypA
BFFaEgco5303pFHVWFO+eg7co2RU41s3g7JjFCHQrYOeYDJa2ZyE/fkqjLtdN044CibjVafEotCy
DCM9Zc0I5ch09CtcQhMSojdHI4gCq1MEu9a08P1FmuM/6BrAncugQWKY4sLWEbaHbqGgrhmfId4K
hcqdXVWzeyX8CGtoHWE4mbJpCk5oe0KLyjOsircDqr3I7mTos72HIiPPNav5vvPmcSxa29IJcVo7
mFMTjp2TxvDFQOdi9sORuCqMngC+GPBaltK4KNkIyOA5KDFvktqZvJSirwEhnYY1Bw6DNOvCq5Hl
Z6OXWB2JtYe6TUIDH2iHxnMQlY+xRE1c1f3tNNpNlRnpz5roNjHshNo9/aFdqHWDQdPoK90GDqB0
qwhPreg43XHc8jdSshFsBYbgPwe1XRqiwGJTYLPPCFeFI/0hhX2As9HK1Dzvl7G9HXSEVNXMEYL5
ElHHAKROmFxIKGBDT1Tr6RKEPtSJEvCNV+KaEPdawIOoR/DsrQ1p1dR3xEG18dYVk8W2iarr74iH
kAdaZRdBUDxBUQYMz1bhQEJP+poKT36vYr+8N8s8hecqMoThNfoScTrVyGjSValgH4mmG9OW9miK
JVDMlmRGgNZu5jaI551Epe47fJL8a2pFTZX2uO0TQrH3eWZPjmPgJ12aC+rNEdSvUHxxCDRHUGET
cWB9n5FenNga6Lt+XJor2XQIrkQs4ztsK7ykLi6bg5xKZPdgSMXujZ1YVrWDF64HfK7uxDmvCEf8
jjUeFEW/ZXE4pBqU9pET+kgi6hFR3BIgq8zKeARiDy7BXZ2iTxRsfDq6MHkSjS9xRYbyGqeHuJKC
zzVuBRCosqEMnNwLeuGhjjU6FwjfRmwlEKqC+Dh0qJEeB+Rs0ASEpNc2mObxOpic5YcRRlf7RCsc
g9Qod6vakEXpdLY+SWUZxG9WHzgniqMGW7ijusl5NCf3ENpxUIetRPR9KXuADKdEx1hgpYluGzWI
Gi4UIRh6oh26iFQJ9GpI3HQR21STa5zCjlEPwO3WUwAuBW9L1PMC2hBviIw6h7HxhkuU77K57p07
4/v8PqDGv4Qd7QJnrcFG5VfSedkAl+CjD+WJuoMaqJVAWSth7NugTam2wMNSuOIk/GWpQIog/Roh
IQKXwG6LeCi5nYciCU5CG2wONtdo4oTUn1HYRKxpZ2PIuusIbbGfvtuPNRSIEQjhZEedlcS0BTCB
rzR45r6un2Fk11NYFNRmS+Hh2BylMMg0XVwBSF3CaN6j9Aal7YFGqroW3pngFohBfgEy/QigSABV
PNOiEPSiDf4OIFXa/dBD0hvtaOMj9EqYXXS2cmAuyYK7mqr5/vdd6E8wkhjQh4FDfJbZhPbYr01T
xTVEB2DDASNNsVx6pZrTRuHopAquWqXToJyGpGLXcjVlzBqTwrT1V+LKn4jb4UsAG3kGrJ+F196B
U7DYNfj9rAW6uxwOK9bIrUl081qtXaRz6KojkmQUKtlkXBnuH/C9epoFEODbQ1EFFdrfT8pHrAwa
rABUwccMFUHwc3+dE+06smU9vD7BrxZHpPDyrvfa6gvQ7cc2LtpCgM3HZw4JdKXfz/ziK/RF1ja3
KaTk0LWccACEwYGKlW3+7gMB+QOWvw9wDqLg96uKoTnac5qIPOFjQgzrpgO6HPYX/fdPADFnVir0
CQDGgfXieW3/BfwmW7168dzigdSAM6CN+Jtc++EuKEMwUVf42g1WP9/+/tE+m0U0OAIHIN+zF8H5
538ZFPXoCbipuM1X1k+pjGdv6yeyLBST4gtE4ad7BXC7MxEdyI0PJAQLhmgrEPQi9xl96AygvN44
qhSdPHGEEUe5dSGYWED0Uj1Ibx1Szl35laLox7WJRfmX7/BubVLXot6kEzzvDPEghFNcHJnF3b8P
cDh7sUOtGUADiKi8O4fsCJbIC2ohOcZCWULZ9TPqxDCdXUf/Gc0YhAN1M7LvwNR8JaH82RGICT4r
+MH4GUK0v75RkCJXnEe1yAX3zbGKemAoFzYAVQA1P22hgfz7FfTpeJDhCYGbhryKe8Z6/GUFVR24
+RYfoEJr8yVHpX5KA6sJizFAM86cZXl/P94nnFS8QmjSnL1RIxy951f8lwHB0KT2EnCRly3v2K5Z
MFIq3aA8LlNYXw6zp2+UQntOwNsGvs0TusZeY60hcf0xzqlsg31rGvfx99/r05UFdTPIekKMPHwv
g2dE4FUldCZzGCw3PywDSrkFqWfy+1E+nW2YbAO9DeAMcvJfH56ZWSMDdIEqW1EDqBJLnhpnQmca
Wd7FgKjii7P8k0MJTi84aCHyhALxe1A8C/s+GJES5DBFTXauMbpAWzNA1QyYL7vUwfUaDXL8u095
9j2Auh/0eqCj7L6XKl37xvERtYpcia58i4K6eQAparnsnHndLT4IuV885sez6c8RwamGGxKAge9Z
o6yFGEC1MJlHga4hxBv4dz5PUDqL1yitgPFOBcfyXhaNsp0TAULRAg/z+3f7ARV1/g5QTA2BngUu
8j3kWg+jX9eLhYVtRyGkrNZ43/hnptuIervg1C1iu4vTuufm70rKYWQwNDDl0HnAF3i3qtBG83RZ
K2iTw3V7a3RPcwBRFOmWCd5Qo/+VRPiHVXweD4Qt2NLjnPoQNeEGXeiythLeN279FLOw41mENOp5
hd5qn7rr8JWrxod1jBHP1OOzRQrwXO9FFuY2QRMQKG/QWEb40UWhOo0M4JQKNjwHQBuiS+Anoi+O
hA+X63lQwOAj6DIBZ/vej7syo4ghBidz08WCJMkKbiQ6l8AJ8q9ClM+e73x9Y5QzXuGj6Lrl+uiS
iLyKbN6TwGr7dgvZMCcm3mrrDRKH5ofA5G5+v2b/3Bi/oOnwjJAUBoQeGxWyQe+WjhwBJAEcqMst
UMZuNNJY1MQSOILzevIgkga92gfU+uq872j8CDyyQLdpLOmRAYuFlgSAXTkDnuOWMaeMCXfR8Pxf
nCagSp1jRLQhPpB/EXt6IwtLmcedFFsLxbQcuONuEyeo/bB1GU+/n5PPVjfqqcDaI5w7X8O/ntE0
6XXrI8vPu6lf0mDhrJgt5h+gWddA+6r+ihf75+J9/w5wG54JbyA04P9+HbALW3RCW93l5eSj7GyX
6xWCCzofShhYnaIlXHU+LMz7ri03uqxt0V6F7jiUpB1W/7pTAL3//SmH0iaOb9xUCYRrzsv1L3f0
qLt+VKLscrjgtnmiZLdF3YXlEOZyighohy/O7092mgP5DZhUwBAIrKZ38RaqFZ6g9oQpr71qawb9
HCwhzWMo5hS/f7kfrnmEc+DFI82CsBuoAO9GWv2S+dRFt6RGsKxIaFfeG5TyvhI4/HgXnNcPVLjw
Ss/w5nfZDZ3g2wLvrz5vRGcXQPhAXNrzrH28ckguBsBn9GXk7ZAxfKVO9TGbPNNEAM7FSQJ6GGQ/
f313cEBPZDR5fe6hE4n0uQEmI4pYpqFnNead8cOdlpPJXYY4x9dJd2K9Ud+QIX1luvvxrcIc0QOg
3Qkc7KT3GtvNhDTSBh4DAgFxubXmaf6ZgLFzNemgN1+s2E/HQlyJJB4Ffyg8/vrU6DnGwD9jrLi3
NeGzB9Fdp17JvCxN/vsl9NlQIFUmMBN3AEF+r68mTNDJNQ763F6Un2GJ8Z1btveN09dfnM4fF+t5
F4J6CS1hCFa+P4nQKvGAc03wKudmVQRVYUBCmaId/WL2PlBJsGagKe9g+uAGhvvg19kDW6yffFPD
SWpYHpQO7yywH7J1rFUehPCfXj2Un6Iz9qC3+uaLLfnZfOIRUfo4a/Dgwv11cCVtb2ErnnKyeFIM
6NDsAEaqts2wdl8M9fGa/dMVEM7l2P+IJd49J1gHTgd0zJBHdaAL3tnh1YLIKbejsgOuBjlSgFZb
MnxR6/h0T0bom/1r3Hc0ADfsmd3AYhUIMpwJUz/SXdvGTuGKThUCbpQZhA6HXVsnCW4YPdyu/hA/
CXhWf3WyfzLZSPRQIUJMiGLIewbN6lMIDjdigAWICVMg0u191IKa2w/JV1S5T1YvliyWL3SbQ7za
d5PdwhyBIT8f8gVN1QzVJn2QKG//+Nu78ay+cCaOYiDUXX5dPdAgdXA/9kMOzy6x6caF5XCuc8ks
nPmLW+pjYAByMTIaZG9gkOGI/XUoCeU8GvcudknPhzzm8OikyhNvMzYViWco5HyxLT8dEBbQNp7B
BeH43TXM4tkBHiQa0GWCnOMENnXGm+AVaAKwD4KGf7E7PlsbODyhKgb5GMCa392NcGNm8ICRChoJ
1EsrEdgEsoZ2umBSv9gRn62NADauYBridoAG8K9TCbh0NPMEbhkDZvvameAAliVhDVLX71fHZ+Mg
qkbeANWWEFpiv44Df7iONQ2FBK+O4zwp9SWIIF/5pn02b3+6ZGJbRSAYvhvEIKG1aDkN+cQSyMWi
WVDQyKxZILDPf/88nxxgsPI6e1YgtMCDvTtIlBPocZg7uMH53tn2F1J7ZaWAcRmr+QLa82FqqvFv
S0Ni2YNXhPriuQIbvXcug9UW68Z6UrnTInNPhmnYgqZy1S3K+eLC+2QmcQ7Y8dlKGfHTe7kAB6xC
MSVC5XEN24+pgcVdDdpwOsVouv1+Jj9ZGZhGKANFZ20CEAp/XRnqTPlG/KRyDjOXK3ShIuLrYPxi
nX+yg3GtOQhMUDVNgvfenqGA6Ne8+ljnvFnymkm2Fei9wWsBbT+Ukv8XYRAIoSgHQ1UWh+F7Bqpb
Ks/hi9G5ZGB8G1jEkl4gDKxbNv930eE/Xub/Q9/k1X8nKOq//hP/fpHdgn440+/++V+n7k3c6uHt
TV88df95/tP/96u//uF/XVQvg1Typ37/W7/8ET7/n+NnT/rpl3/kQld6uTZvw3LzplB4/HMAfNPz
b/7//vDf3v78lLule/vHHy/SCH3+NDQYxB///NHu9R9/nMOf//jrx//zZ5dPLf5sUz0PT1w/De//
5O1J6X/8YQX/jnn/82yz4deIxYXcYHr714+gBo6CKi5fRDxosfzxb0IOmv3jDy/8dyh1o7juIQ9A
Sh5jZytp/vWjszoB1hGK7liyzh//+nK/vKX/eWv/Jkx7JSuh1T/++Kfq3//kmwEk6c5igOfT90wf
/uAgDLMGViOG/ek4hO3WXXfX3jjftCSJBtOIdFmYvzb7ds/S9QiiWE/kZto02+iQHJa34Di+6l13
pS7FHd9ZJ/5avzpZsOV3K8ujl+lBl6R/gntmKnZL2ufJ1k27Hd36eXJYd+MrA2bcJX0KjFfWX/f7
8Ild+T+rrbwIju4TANMg8jqAGzwMd/qo9lah8uSkM16IjKV81zy4191xysvreucV8sZN3ZxfwcT+
egD5Hgjtuzavtj5Nk0Kc5PV0P8HnmxF1vR7jzXw0D3rX31gn78Xd+ykrAJA/hpvmMij6TZnpbZMj
HCqAzfhZX8k9vuWld4i25UN7c0YvvMQ/LYmSIkSRUro1IfR4SR8SrrJ43+9BHkPBcTglRbC17+l8
6vddcvVsLqo9ekJ7esmuln1yWh4whUc8w083F0W5W0m1D1O4Gx/EKSIR6Qp+W965O5iCpyxV6R3w
YXmbd0d77x1ZNqZ2wS7Rt9+Losll6meatJvpTZTFYHL2LdjKvVMkBRTft+aivB6AdrAO5Y9o22xA
ZOHZfH2GMQekLGDXrtJOp1UIL2fssK1hFxDzpM/cOcD/czoEO5OGqSjmg4fvNaM+n7Zp/F3fLgjn
/BRQhuDbemy31XV36DeISepdvw2yMK3xXEjCMC31ju2iot3KDT24e3GnfliX7UV8hREeIVRYEjtn
OxvGC5j2ZlNtwiy68YC1JvUrBULysTmMp2kT/1wuBk3Gx+QGKO1H76Bvh1McEodtwFXy7W2CLwoP
z619WRVObmfdxqROYZ7i/bKHYytCi7w9OCfrFutzTCsmTlW7jQqHyAv8fValLgG09cBbYhcR3siG
Z9138CpJfz1eVT14fsS7xKTBczbM5i0DnNTOnLu5LKDXbrWFXaXdcSwmsOBI+xxkc9ZvkHHDY/Pi
qk2Jn8qbulgJL6Itfy30HaUkfHBFRuuLCZ5m+x9wBQWzMgcJIUX4lVsQ0cO36H+0F+tBFPok4c4A
0gA+4rXGMrLTeYej3XcAeqYgCBybFFCnwRRO+M0AiJ3onygVAfn+k5eHoCVhAObFdvYuNLl6UQWA
cXPODzB4SEkJ2w3gg+7H6+U2uG9BwBakaw/4bwFIMUsqeapeoANG5ntAo5wUICI039LFTUOsRX4E
OVKAhgXojgiIGkEj3XNguZat/TL7Kq2wdu283PgDWZ76/foogJBP9jTvM5jj1fvyRd6ZK/RZ0FcE
wCSd9+CZ5k30BEfoU3DXQyk53C7w8buMcC7pYtmLo7+BNrT9Ftz3iFQzdTK3XSai1PEKVIUvFgJu
2HoRPPgFvOhSnoFnCVMVUUinEEDT1gPhPpwYwAf2G1IDPMp2lKeTxgNfhOud30UZWpt38DU/oVlw
b7sgXJBRXo9jFoEPwjmJwU+8kFf+awwEbT4XIL+5+74q2LyL+AV/qm6tXbhJ3EIQq9/MP6FbCBfJ
/FHKNCHAYzbXVo5NvQPZL1C59p4wv/Y3eBm4/mOYJWXavnXDo5U3ftZsOpCTAChatzAaBbfM47l4
nizAX7cREBzAfAyHGenAd+AcCRqWN30KKycnC9nBc7bJmgM4jhUB8XyguBrncWnR/ZE/GEByADxN
GS9fyooXXuHdmnXbsqvZQYF37+bNA/Cxznf/AFtpcQ/ScvtoHqs1IKg+xFu0CYHynDY2ulZh+iMK
N2fm1UPDijB8gIZmYj8CUim3EwPZK4WciAJOSWTrN5NkwbqRqKLvluQJcw18d4MPnG6n2+gBayoV
WN2X+sYeU9URKyTDXl832S3EaYPUkFWgzV0s0yuLjzQBGiqbHtWjfW0HZCxsNzdWAZj3xljpFn6I
4t66im/U9hUi/4K0dgaOeHdh+U/RhW2Z1HzrTyBBEVUE5XTh0BtReCdDgRgl4v8yd2a7bXNp1r4i
FjgPpyQlWbblOI4dJzkhYifhPO+9OVx9P0x9hT+W0zbqP2qgUWgg+UKJ2uP7rvWsb558kFic8t47
mFQ8W6VF8zOs90ODjCn0jlzGIhHnd9Nu2bkJrtNTEeONye75d75UUfYx8zBQTHsmhxFr2SX3xu5k
Bif3icjEMI+LnYJGkB1ZN0ISTRv30dqk24feVTuj37ULJuvQR0Vtx6xvNS5JFWufKzesvwY20uLQ
rE/5F735YnwYxDfUph5m8vR6/GWJOey7Z2d4CD445ZW8rINrWz/E/U6GTCoZqzl6ULvd9FxD0iiw
JEVFOPeh/ZiuP9TJwOnbdQiqWCh33QmHAYs73fxw9lhYS/7go9yLwkTCh0g2z/VbdqwmdJ9HP1z9
5rOd23u3rB8BKk8nTMjlp6SI0AAGatccUA0Xl/I4xYhVn/w7/8YreBXihAVwhFP0xP+IU3W5XCcf
nKiO+yckhUcexY/aRTh1r/0yHBFBXXRHl93F/pYd5VPXh9gOn6zb6cK+clBZKpw3ITq3a7+P0SU7
t8aFG8vY3PNdJxTle28+8P9kdqhfIJFPMgZau2+yC8Zql9MwDL3pwvF3HjTx7ljkl8mKPvFCOI8T
tvof8pgM8byCqt819SUO8HLet97hMrtkkDGa1QkCJPIxeZHH3xH3z1gI9q6/n9zLRNzq7SWW8FnE
P/Qh0u1/X6H+q2P5fVvzf+cn7Ren88PPdjvOjud/6f/icZziwBvHcW4EzfhzeXEa57/45zRucqzm
3sVNTwddiEqG0uc/p3HzXxzGKUtxrqZjS+wk/9U/p3E7+JdHzQUCFsdteF3bPeqf0zh/BNdxi+/C
d4BWwPmvDuPbff2PozgPQAMBFgSghU4Mgr/1Ef5otJAWIubVSxkgQxZcuVpSftZ6Wdx4rZZdSTpf
scgdL0rSDksSJuvLwQlU2Dq5907tx3hZWQCyzieBh7whb3gTcCVffhKR1A2612Zmdy7bPFb5t8S1
8msLz/wvENqseb6ZffMXJ/tgl9QoQ4gGzmFwJiyyo+ZwblxQE9hbmLlQilJY7xr5ndYt6zvtub98
UEJoqL7TX9ku72fVFuWOVjJZvLJeyWKvFZp1GPpLj+P31m+Iaj95L7HtrEn6+934hFACk6U1RR96
K5//8Stpfe2rxLTxBuWc8FZCtPQ2+6QZuhbq7gJZjTTMWEvkl7x0sRShmsWRMluYW3KsUf7Sgegr
88NUOkP8e6z/V7P9f71av5jwb17V/y/OeqbCG7OemsPzzxdznr//7zlvBv+iT0zHiZYTPxZajP9M
eSP4Fz/ghmaFEOnxV6g//WfGG/+CH7dR+ejYBcQBcDX/z/3b/hflUG703NspIzLn/6spvxWW/t+U
h8fnU4ekwupRSPYoqJ0NpqlSeaO5jkZG8NJeJrO7fsAlltEfCwTkw0He4CZVH7vU0g4Cp+9Frlrn
4o+X9U9R4M8iwFmd7fdn8Ci8sjKiHET99XJAz8Q0WvXQb9ZljDTtqvc3nqENV91i+/8eoYytv9cb
tul4/nV5r3xbVlL0Odt0/mPuzLU2Ogo5eZjKto7dsplQnvdj+R76/HfB7sWDQEYi5XVRVW2Nmq3s
8ueDSgFSx9f5Ti0mL7zy7XyBPK/nLieUezNBqbEpZ/eFRUUs9zmTLrWrHXtPLs+OsxSnYZmc+wSj
/xJb7tBxjF7d4L5cjNm4mFTjEAA7CWsN0xZUSygSNbqh66mSmoHWoxJcpu341pdu93XOTWfXdl6T
7+bKsMZdCvDjB1gFbzfOU9qEqijHNspIStNDc8GEvVt9mSg8m253NTTCXveDVhdcB6fMy3aDvnb2
pQf44T192KtfB94dm6ODpGYDOp23w2fLJGhM09MIucGz28+Uk5VWvoN5Pls/MduaOrORAE+Lvhtg
z+1T/DEG+h7kba7h6Ntyry601J6ulmS2uUQa/kOgrGFnaM4iQl9ri4sgNYwPk19z/BzIPCoNQSot
ROJI+J3B0Y7BFL49G86KtHw8RDBU5FBPEZP5KvpoMEsBlYKPt45kencjtKew00gA6fuB+gSoq/u3
H2ierwE8kb7HJjaEiE4v7qz4PNezk5NYroVmq/IHo8Y2EWX6Wl+kbdU/A0jpVuytqn70zKyDrOAr
+YRuyM13RpGTWOhNTnZp4jSp96qsud1Xg60VUVF1y3c/Wc3s0Jkl90ZODPgU9K7r/f/+nW0ZNBwX
aN6gqz6b1nJtClGuDQNHrx/WoRKHHPQOEbv2qTODH2+/r/PlitcV2ED4kBdtqEH9bPxo+QB5yPK0
EE9bckrs1T6gRAHCoCXWOwX73x2UP5eR7VkuytuNR46Q+1z0lTVJqbn4ecJG5ToKt6oL8r1igu+c
0tCWi97HJQLaGy9cuDh2+nN1huB2Thffi9DIGBAzKkBKe2LnC/9oZFn5MAazd+sWXuZQYugtkxux
Kp1YtzHdxzowghtcqL6MhJMH5MB6dT5HU67Ubet0eMaUNYM4VaYptGhJcAJy0FG9FrZpY95iwEmC
D/yh+3FaF+dpdvyqpZOhdZdtg+Acy93IQgXCYKUalWf6zcggyS5U1mfT4e2fyXx5mt3mOTGQHiFX
LtHtnCPPfqfSD3pzdcGh2VmLU80wu3rg2DhT5wBh5Tw0bTV8Ad4QGOE6CpfiHeQirFte8GEIluLH
XI2ksEOYGZ6GNki+EATo3rp94d56riKUFT9qaSJgFcHngTabCHtgTN/f/hJnB+F/fwlGwJZ1SPIa
uMCXi5WoBvR9DrYvjOBFvXeWRl1ZWtLGaTDSs2kyrwo3/8oBFYuIR9uA+gFoj05mn+CJbwqKwqly
L8HnyQfL7ax40th24lqU0NPe/rDbCz0frKipA1CKrF/OecZXQnyqDfwijYrSmmKjSKrIGaGcvv2U
bed8+RQU0bQAt8M2++q5iLgD/JMmfZtGRoftv9G9+dqAD2aFddcipUDnE3ZWism88d3h9u1nnyt7
GVM8nAAjlLXMSjSSL38ONExKZVWXRqLOlqeeO0nsoD+9sZ0sfWhTBAYcyS2IXFOFqUqztDmP6QXL
dz7H6z2CT0D/mBWbmwc6o5cfw+uByEmbY4yWrXKfYVu8dlqakvbSlKAcGuO/jAL5/b0RbHP5QLrN
jez8iLY2SllwNyJzw3yQ4eJeCLcHiTWPuLiF915s0euhhMqIVQ8JKHF8r8SugmGTyQWE21T1Ku4M
1UQY4N/bav/6lK0RTxQI4PRzYSHhWgE0E74Vaaf2xTjpQ4wc1nvnePvXp6DOculYG4zcbZ3647wx
+Q0clYDvEgSbglMr+1gDhhC/PTT/9hRUmzTEubozL85GZp2wROPchRnYa4Ct+jXZOQLb1P/HU2Ax
s4IbiF/Plc9OWlOO2OgKXicrFTpwsi4mIee7tx/zeo5bTDOPLQ8EOSKXs1emm3PuuDU/DByyad9a
s7Xv+KuHsijdI9N6+QyYhaZK2VjvfMFz+Ssj3eISYrG3cwpzkJS//LW6GbHikLCIgc20drpY23ug
J3JfZUuza9eAHkQp1mgVstlL+xnqwz2HICLEk/y9rNZtbX+50tE3xz2A2mYTBpwrFp3Z3NCXMt9e
dvcdaCg9FPACF4G9/NM+/1/vRb+H+stncVnhJsq7NjhAuWdnQBe65qzbQBJaLJ6fme0B5vRCKi/i
5mDbkdvkk7fPJ12/dIYy90K/KpLr2iK+gXuCzD53YvKSDzX/yt1sS4LSUcA42r6WMKhiOciVRXHN
4Z4F1lg0oa0WReHUKJMxHPHDptScdEXJ2G55j1URkAiuD/jHfAWU6e3R9fq9boxoGyEy4g7E5ttU
+mNCzkOXTUtiYplVHKub1DIiLRXyYrXgLr79qNcLNccHkPdItBAyvpaQQIKebYMutFZ3+s+pXcS1
JlKIWmbwq+0b8c6Z5/U3A8xuI87i7oBC3d/+/I9vRnxcba0Tj1vwe4SF1s0UsIGm0ltFivjOazzX
ETJV+FLc19mDMWYSPvvyaTVkHrsciwSd/bCGne41l8Ifu8sVRsg+WRt9P1WW97musHDLMRiOulXq
cWk45fHtt/x6uXAxYXB1/C25exVyZyk/V6SXJ/Qklu4RqNp4yOfBb0MMvJakNpisx6rSHVIjaued
I/rrV76t65tKnEvr6ztrudhGDeEygUwJyaFYudeP0OEigKnvvfDzJR6dBJDx35R1LCDBq1tOglZy
1Ailhcv7bDQEkCWemb4zhH5v5X+uBFw0EPJvzga+GFrpszFUlE4Lrkvvom6tVQb2IkgOcMApEall
hqngWqVjgf5Z9PyoQdTjxGM12hLPajYcesh+kAOrzdwNr1fqoPqHpr/uRRl0IAFn5X1kMaDrgzfI
0SPRaPmjQiqG3XtYp/Y2lX2J6KCtAcG+PUjOfyi+F1dcCssoWrYcmrMjDPGlndFL8L+Ft5Y36Vqo
/TJn2jWogPadd/j6h0LRQjmfyzuac4L9Xk4MKEZdWq8a6N2xFhezphFCrYzqnS/06oLD8ddG+Ikl
wiH3BQHey8csGTUcWQ20ihvVf52rrCiA901awXXPmT6owql9ZF1KfhJjA52pURpLQVZl45d6FJIC
MuBpSj4uuYmgsFptiLQsF1XU21NN3GZTN3TGyEWwwsmyGhF6TSqySK5F8t758tXBmu9C4YGiAbJr
JJjnfmUyLMTaFwWI56q4N4A6fh+nTdOy5N6lPdpsvbNj3s1dnd8nmeqvXbOz3inlv/7VmGBssz4q
qS3Dw3z5OmVdeapKACZPiar2eYLhxMjX9xynf3kKx8DfdlpMcrSAXj4lVUAwp7YRkdFzZ+mQzx1V
ovTd24P9dxHr5Sy2OQpiosAESEamczbaM9HmuYSSHNXAJAdkQhOsbeGVwydbQcjwplF9GPCc3HVe
DuyqKOeHbnat6TB0QQemC6cB7V46QClxLTrpDcrvuoNCpP6rV+twSiBJu/sSBHO6HwpVfyM9A3VT
VpmEcwea45SRweX8gfq1EvHSJd2NnupNEKqhT055ZojHFmZLHk7JAggOmMJ8WssBWng+Y7aJxklV
X4sxn8XRmfW5jpKmV091Z63PcCLzNjTkBjAcVAArOi2bGMIi5Li33+KrHW6LuEOYtjnStuabeTYk
ylVx8THmIeIoNj32Xh38krlXXeR94t/L3CrjwRzbeRfkQfaUQL6JG7YIoKRyle9JRM+tyjiRtjOE
tyltuf29EsoBk4dz28DDscy7MgkjqHoKzBkn1fe+9rZxvxw8VNK2ViPzgGumd7axdwtOp1SD5OkF
rSOvV9tZUe2gwOZ3GTDqgFVVaQNz2W6WXWdKeLOuJOXwVpepef/Ob7CN1BcfhnXUxI7FoZQvjQH+
5YSZxyxJlo3fCoQS0HPi0LFgvExBAF8kl79GzxnnAxtU1cW5nptXtC8MKl4EBfhsQXr+mf6HbbE/
a/Kdvf/1+OCzWVuJjnMQ5vjg7B5eG/0ELKpso3S2Z/ROS57sZri0v5yOOLpj3geVCVRGb4P9uqB1
CX3lC7mzQeteASWF3ff2y/r3Ce/F28IKxC5nbcPWIbj27Poia2mINK0hHpsF4F8zWR2Kh0G1Gvu5
mhySgvArfbSaBOERHNPpayEaAXKw9LSvdb7oD0K25qMN3PlTXS4YM4KmeqikiVaPBOrpEbb2fE+d
KrnHDliXsTUsxsmsMouIcd5PHgLc1u7tBJz2bTuCLQinWnNbthSr8C9h5TgnaJjWtzI3tF+1NVR9
pExngwz5SfJ5ozKy+HSNdxwNETxzevY7tiZ7tnaZv4JvTevWsiI/yDw7zDgv0fWAg/bEkca/TGiO
wCM1SesDCOVoP3Ozn8BlCzvZ2VCJYZ/1TtsRgzCLL1MwpSsSrKz51jusNtSlDeSgUq+odpvu4Km9
0S/Ocw+YkQXM93MZQ2cfXBwyCzDOsg0q5I749vRodAAYX88EluRHn4Cybw6wq60ul6E/oYPBOpW6
SMiDlLyFUJnTlEO3g592MFXmFxcFkLomnFUJnrQ2qRfECcSCh7EhE/iQg1C9k1Y7PCQERyAmoz+H
aCyDeRS2iSxvyjkXny02kS5WkPh/duYkvvnZUlxDUsymCN6Qn8VuvTbP+uw2O7Ne6uWI9SZPWaha
d4yHoh+uAnCZoEHaVvvZC9gg0ZA362c62gxh0PIE9I2OSfejbCqVhOZY+fkelDakZ44L3hN87/nj
MiXBR8eTGL0hXZmKCrGU34XB+AlbDHBpZImh+l47DQ6uoljXU0OuxHpQUhc3FJSaLxnUhUewvCW8
zGUwhqiT9Oz2KCZM7vuu1mbA/CgrXyEpLyLhWUl9wjAWzPE8m66kgJ0oeFCyrm+Cuh/93dpYnB70
qpXDjUTDsGBaqYiSgBsG6d7xBFKjwu97EQ3JyFfV3TUwdmaLRypurYCdpR6lBzzF0aiGt+ZUU4ot
B2J9Xem6AF4pvn/wrMWjRWc1tXdQcJldnH4ahBynH0oRLXQH0GIV5LwI8BIG3jVh22FZQdTam5Vh
HjdgwPbymhXGoCH0uHD01Qv1JZ/K2G5gl2uE1faIO0tv3s91Iu4Brys6NnWRfWmHDgbbtK7qW50Q
sxy53txne+l6yWkiqce8TtYie4AcnQ2fpdIX4H4W2Xy7oLTlGPV1iQLUyvxGwqPqigntJPfvKCsN
qh1qdoPhilp395DnTgDpWpkWc3I1u4+Qb7m+c0Zbfs7K967KbjSrg9dM6r6sm2FEZ8VRn49TN1+F
MrI0FLM3XqdQdjkeqFo7Grnjfa3STH6ZO8Dc4XYGg4voFIKJbQjEot4alPdSX1z7qlxcYYad8Jtr
NXVBdqhKzqJRDkxRwlK0F5oWo44I05jl/LV1sgWbIB6s23y2dTDv3iDty66rTP0SqEktrvQ0dei5
FhLx9uxbSCFV2dzlpp+0xwk2vYtusQmsKwBoHkGDug+3KgGMbcT9KIKD0EhRCGtQh9N+dOdKRhn0
riGmjdCelmqmQzJPRbBw+5aQ7nKCzA6Ytgw03UU3LZFPKsCPOe3XdNf4ybjX3N67BKKlXZsWBcNo
AeH2xN0KUVqCruC2SlUXxHR8OCaTQmA+pxlqnsjqNM2Pm4GTSWjQnTmR4OHvSHiYrYhlogh2BNs2
M53Opkj20vey7qhngqwc4au6u9D1On8QwrQzPEI1LR4vsbDpsoRPMMQCgg5DFcwQTxaYr8SpZCga
YlsQprG3g8HdFv7eorfcyfFHHugb4decrCGEfib0i7kvEZv2ltPceWu//KwaD4GnJ4T1xRYLEhmZ
Wmwe05gHAI1nE5pO6ZK1WLXDquK6XlrA1cqDBypWchZiLGj2ekscQ/Ykvcqfrp2ATe9C+PqocBBO
9HjygKsr5M0ti550iRZBOdtumMl8/bW27vRpNrH/gid10gBpHh0qY1njVPMPqpD9p1UvnH3WGycq
UTCMYWt7w0gtodZv6jkHTZA+aZ33VENcb1I6RkUyxzXTHXXoTHawFtalvG9y73YWzb2vGDP0J1GK
fsh7oHl2eeTWuJvK8qeeF5C97aOj9Minzdw67k0Cm1uKALW6Ucc1Y9l3IAm6c3DwMvdT0dePI5u7
3Y1Xi5EUn9oiv5kWdeW41VPhGaEztKfV+NrK+zIF62I9Q3AMa8M72vwL45LvK/KNYYjt2Vm9PfFB
ZZzbg8FbdaETWoODuJyvASQysb6lGTtX01G57hL9g9QqvQaCl8m7hKzxLKREMV/Qa7iiksrftZCE
goaCkTjq9W2aeHOs9/0h98Z7iXFeh5huyLo9JVPFsgujk+bdR3uujoKcBr5hjbVneOS8cT9qxBX7
Ipu+6Y03XOiLd2iX9ZubObt+DE6piTvBH+4ss35wtPbCydUSlsK887v0I3S4o1M++OnJckBSSmAa
gAny9IpRJmAo/Cr7FHnWhhpEukZKzIPRbYEgZgdJf1oP1podx9ny6U5On2osZZPSjC1Q6Tjo1kMy
Ft+NoYl6YTpxpbpDM5n7hCZPyGVmj4/sC9T2WyOj9pbRndFb/ZOZizgIErD3vkP9WkO1PQxbooV5
EMi2LNT7WeEj2FJpEULv3vValfIxbt3a+aKM6RFavQXdNdWK50JUP8aEBtc8NiezmK9J2NkFU8Z5
qP6QVLOMKs04FqlhffNzfvh5aSJimOdLI0PdnyxXE1r5bC3iydR/tAygXV+tBEt8m+jRT87yYUqd
x4r5FEo3jyF1XqTS6e8mlIKKgpaL7j8xp53utz9so7xYZnVDSeDggPUJrbSgWCCGr6Y2tpvt8LbK
h4vWYVQUqR7pq3xi4n9oYbof26UBY+KxxBEVdCdBWIWJJZ5LWaLdzzXCoSB/At9F47sRMZvTJDr9
etATb8/G7D9mDB37qE/OCRnFBTkCF3qCo8DvhutS0WT2/OveAe8oSOIIK0u7cQvMCigIaaMSKJBw
jjlkY/mDay+2onr4WZj1/eQbX70hm6Nx/K7IXuvQZneefpzSmduWI2w9AZXeJtclCO/PbmNp30zU
IT9qs0qXyATjI0OdMwhZC2OBOqAyEIQHfmcWocNVkTMkB6wgFuPS30EC7oMj9AGzhYu9LF6UjaYB
vQzXWo6nvsqtqDTF+qVYayOJtvCYJlZJF4z4h1R54/noGXcLKSePlbXtLSNgdT4eHqufwZS4xJEV
7aRwR7Y6qRupTcOi04zYHo38QxI4uR0RlUOoUobexoukv0mQyM0on2Z62k+63vZE7VjjSvhIrRYK
9W0xcNzsDMDmS5MZWjSZVq+4WdT95ULM0rLT10EYIWVf4kg1v2ytkG9tfK91u/kID3W+s91JFfuS
CCQMAE0xTJFREdeILGTFdtIPvv8jk0X2TdiK7KTZavuPnmJyxX1FclE0EHLD8iU0J5o6YkdCRV0I
P82MP4cM6QaTzFJwbCShYUDF7a1Jy/m4bPtorCpKIPbQ94QwsLncbfkgK/sguGyN+Ma1zCcjxICp
dbFE7470Z5JgwAx75hjizMbw3I02TgRSmty7ADBoTbiAi+Z9YDvBo7a0BH54qjMWOM7dZIc1UKhf
SwKkkqk2KCdM+wo4bEdKqoytiRAXtpGJ0y3ZigByM4pe6qr3VuRgi6GsO4tAs/amZ4Et0WTLkbQu
RKZXQTEA8Lf0Cey40qTzq2h6fr62l+mjDXLCCh2vyp6MAMLyzi3F8FkThrpuF4K2UCfIhfZjInu+
9jrqIoQkXJw8v2ZrdwuhDcSAbIhlwr/XNprQ0vZR5/U1YyfoxtuVJma/I6NofagKBFExuovkM4mp
zRP0V9MkOaMxvpPIAMidyLHug01Z/FQuloFZQ601xzLSeJ0o77fGXtbIoNhz2ISvDpo0WEgVSAk1
scceXQIFXP2aWojwLyh5lEOUukF+V05GfaX1VfvoAae9Aa7Il180wVve8nq2avI0+YDzSU1G6KFt
IrmV1hSpa5zOZZmY31i8zSBKjJWd3ZeK45vtyCAgf8rHNNAnXXoscC9/SefGwt9Q5B6w9tpFSjeb
lnzS7bS91YfCYmLjsw4BTtWfp7KCll9UW3cXrY2DAoOwTLoioBC/FAFCnXBdfMxaJKFNx80Su52Q
9PoqFy7JMRaFLDyLRZJ/1NIRQwoVMfq2uUvwVOJOwRquJDxYF846qJvBqn0CfIZmeuKeARPPt1Yh
9p0q25Ph9VkfWrWWPXX8B19cHMU1e7BvYjug1U4pvm59zhAjvkGPty1ujaRqvoN0pdmnpGYSMZK0
J2RI0ogARlNP0zh4P2scnD/mBkk9YePVhn+oR7uouC/5VMY4dnYyTsgK441OXMX2YpWGFw426dl7
rcVwGhL2Zoy7blWOc5F2yBdvLbsbutibVvlMcUYXsV9bwSc3nZpb/ln1tTJarvIlcqRPGYgMLtpc
JDHmjL34ZfRNcte3xfhVDK6REvyxrU0FRQMuQZ2dgebjGqpOxSSyi2FosoqwaTDohPvZnGjdBJwR
/KycsseyjEtHYp6toTQ3V1HsQDvkjwbhKo9JgPw1JHyPP1u6cqCP5dYftvifidlfcaDUuhSvR0Op
AEMisetLaIl6us4HLSt3aoHmRMgTV/YIfTjzRXEMOPoplxquEpuEnSa9/mPy9ByLF8l/j21nt4Ka
G5lOkevK7HIlKsuOZm0SfgwjhI8Dlx77TmnW7qH2nKtirKmfDAqAN7BA7Urnlkp/w/FPlS5zycQ1
5HM+q6YJG2QtVcgQHK9GnWD6sJLkgDHkCeKKBguUMt+kmJ/9ZmHt95uJ+EaqwvIzJ1oNs72dcMpK
V2dmV8kc3KNLk96nujs+tCOwMySb9WTvqFgwJnoCFAfCPah3kB20eGKfwZWA/GPMwZExV86hW88d
AN+pXKCTOk5mHJzW1y8NgTI0BnqIH6ZwM3+MpzVIbzNvaXG1wbOjCyXKhaQG5XAXGYOWuK/V1sQV
sgfL3gE/ZrR3mcJRZRdaujOM3vvaN1jfQ5TQ+veF9czcq27Qv0p3WH+ai+qekjSxx+M6995JTCCb
Q2tKk49LlgfmoVoG8UnjJNFH1ZgzxJJhA8wVtpf2By7RW4XL0oufRiUNBkPW50s8jVSfQvBa8qli
4SpC1qwlj+25D/J4TOUIykJIEtMqNejRNK4SxoArV5xbUNZJ7tRcYi7bpCk+Ug6w9cuFrWtgKqfr
eCBFZI3L0U4/CGrecMj0hMNNlipLA+jSVA7jiv0rbkljuHUGgPMnd6QmGpZBbuVRsazwSKS2km+U
DUb1pd5Suw2dTYb9SUIDkFbHDq5Rxp7NNV8P9uq234oyqK2dN6s6Wipt7S8kMWXP1B/dEzggcUMq
H2Oq5EzsUmgcpu/+VPYnlQYUmZAT/tYD2KRlvV3vfNVMAT7BMq/bGzuGPsRZo80sVqNNiryMgrEp
MB5O84nL8Ts8w789BIO8DwEC9hgaqJcFaEMFdJEbbqdcPXPQCbyosm6zd3rYr2TJADFhTYNVIZHR
2uxBLx9jalY2UOrpoqFIu9NiEEQyJaP92MxUoswMGzSRKNYHq6GsTa292WlVfW+C8IwWTseXPTKx
eBlHrno2h6q33/Or3unvzwYbGX02nv/zqvJMAFtTcxyOlq18ZTZDtnfa5I5IkPmdxpVx3svfXgN4
ZOwSPr6J4LdY+Q8JAwqJwiRTDwD5PBEYvoyD9ytoiYBy6haCu6Xa2NkOeG3hir3rWUEkZJl+BepF
YieKaYyXntCvYcYsOzmXzaUvdOpdBUWHdjCTh7dfzG850It6Ox+Xay1KcsDcWxP25a820wuvjEq1
kWZneM+Lni6pF4z7eRjNo8yzYZ9VGu5KFpxLlw8PpDKXl7mePJIDRgwpx5c7SlQpFxtLP/kjSWTk
mdlkjXQ+AMPZeA9O+pfRjKqc0UNgMb3wc0Epp0ISpRZ0OLYW9D/Hpgqess4Q0dvv5S9PMbGzAf7Y
8ESv9Hu6NdRdQfxzJESSX1PYFTEWBbV/+ymvO+C08Sm3bcYVumKY1l6+fS4e0OXgaUR+aWIU980A
jNYy/HBq06QDkgWnZsaLvQ6Q6km4cU/9vNXea7PGbI1WViODR6UYJg0CrnTh+SSgausVRb/ssqq8
8TDOvvPJdpdpR/aAG7/98V/PKj79b4ITEetEyZ91tvLWHP1G74Eb5Jwd+L00ypWoA0cH7+rbjzrX
IW2zissfDD4d0ZNun7WDu6kyJkFEE6KO1tu3JCBHadAyn033uZUYot9+3F8aY1gY0Vht7Cbkm872
1f+YxVIn1rw05jZynUTdFGzOu9a2gY3VznBEmgPiQq763eSRrUOprI0tTw0HetT17duf5C9fHHkE
jhLPB3TM93/5QXRjqWePWnXkGFL8JHE6wdwyNXuXGhtl98Z9R/rx+jfFO4m8RKfYQ/P0XJ08J4T+
DAv3p0AOzQfXHpsvtau868kui3f2pb89it1iW5q3n/ZcZeJrGXWFicI0ZezWDhFxEPqSUAcneiwI
3plqryc0F1peIzhj24VBezaAuCXNlsXGhA0GsxQ8STvOaraBt3+tvy2nONsYoWwBkKXOG+5tORU+
0E2UMwTDOhGBEsmjj8ws2ZmqWTFSlZYhIyT/83hrrJJMc8NBGEIui4bM0CtnjTNgp/obc6VWHg7Y
UT6Qf+Heq7EYNc7+9SqJ+S3Tz6vS3emdVe8vvwi2LxO5AL89Usqzl0RUUk7xIuuQPqxObM6zdpM3
RnOdGNL9/Pabej2u+edxyFobJ5fNcvu9/phgvUoGY/HJx+umUl1kQ7keNYBYx96iH1laXfHOWvW3
53GhR+GGm4LQsrPTSZG0SSe5A0YkoTqHicz3kJbAsNOD2v+Qr5iG3lmxtkb1y43VYdugu86hC2GQ
fbaCKGFMnjGyT1Vos7kFmMknwoz7kzcYhLePJWU1mQJ/MfyVumlTVu/19l8L4VyEOuj64IwxGDEo
vnzFNjdwgRi2Jg24qX9khRFcFW1DbFbaa45Nplc5achg54H826bUfwxBSrZl3fm4gS2mYRY5Kakq
u1rr/EfXKHAze8kwUvSsPVoivt4mGvfGxaCqXti0CJKhyp49CMigS3Kyb3dEiY/ukXYn6TPO0pdf
LQ4TgFbycplPZZ5QpqZbb1NizTuSxbxEQEzygkL3Yll2ML1K4uJOmfB6e6fKyftkyBUBFyo48qys
pTH1K37y7YKKYomwF1OnRojYIf0sZUA255RQUCdD9ZH0s1yFiSzGX2OzkkjGQ+QFspB5jgnS8TE6
D7X7E+emUYTA4uY+trkEB49qEC2qSPN/ODuvHbeRbQ0/EQHmcCuSUquzO9hu3xC2u13MOT/9/uhz
M6KEJnxmA94XM3CJZIVV608tsnFHLgzVG/MuwFLaHKK3Vs2rN7of7aPgUih7nPLt17BracpORVxC
Fablp+6LBnLY7axNVH2q0NEtUXApoYe9OLmFGHGn3+sogYZa1IYV09viyn010F2WkOuFWG9Ec99i
4mk77zr28k9iggLml0o+v40xfP+d1M45KTrTQENUtcicRxfZkyUZcJvcTTbQ925CgknSoT68qvpi
vaEXMZhj1ZtK5VlQGXCagSmD6c0o4ViTSg1BWAgulXs9zeGETPk8Cg/KeBq7fRfmzzjew8cKaVLe
8nTxn6js6QO2U9ZLfkPazB+py6ojxPqaXqkYQ+JmtFnZJURn3kR9SnpoWQOn1oEO4NI6FYY2XW6l
v5TGIoC4NfqXz7eb8+2fNGYOUIX1T9jGmopOXGrkZFGIoMcYGx9oX/XNAe3Y56P83d5PFz214uLO
qWIfb5LQfLrkhNNnsDnAdDPySb1GMpOfE++HHHaAxSPXcbKU57T0R8IQyISNaq+H+AvDssRSP6mt
m9huxruWUsstAVKjndII+RYJHNSI2ik9Usraay7qpVdJReVlPe2Szx/hwj7JLY4ti8LHxiJ+tW2V
QV7qrLLMzXCsvNdI1PJytaqvhYbfjNCYOp+Pd6ZXQJSD3ooRmakMu/b5JxJRDm2dUg5Xl6f5yvie
7rNDcDX/Sa+HFsh24xNdOKEZjwmAOsdm31nbgxcx/kpql5eu9+P49PF0PB52vns17Lwvw26jwDmf
dKdDrY5T0LNMrnuGGptvYwEu4mwpAZQLn+vkaZaf8J9jdBLsovLyNDf7lz2Pcjgc/jzffNl4kAvz
enkSuK2I+QlT0VesrGKQBYRbhqn85nW8rdzpsb8ybtI9cXlu4TbeeIBtcgToF978KO2dt89nyXlh
wtjoy7mL8RPONHO0ZmrE3XjJ6DQiCcrs7SNrqdzX7WxvPOv5R/u/ITQmCLeztfC9DDpNqqs2Qj+j
im8NZGyKflKW//2BKEi5zpuL3HAtNVSrDIwWl0jqxCh9qURuPE16DJ6Z4Cf3+VDn1GS0G1ghMt8R
cNBRWF0yZ3MYyVOrIhdianc9wpZx6x44o4KCQmyfJosfaSYNXowSZB/nath5kVqaG4FOlz4h0nhi
THD75QK//hWlBGbAh6ThrrQ+YONw1OP8q1OH8sa7vfQFgQOYJTTVMAteTVZEY3FhRpyksRQNR2jK
mDKOs7a1cS03r9VerzAn6UNgh4OCRD1dehB9bLW3mmRJf+m7gzULbIqm0Gnh8mhS55Nuq7wUbSKI
fkwy+S0qZfs5wx36ORS6egveM9NeMKwGplK6EFMMcDW8ooLB2Yuiav+9pYFnBPo9i22PJvTaNqCJ
gc/gIS1twIa+8qLvtIpyKwLj0luBmWopyGn42msLhE52GmUCVgKm77NbgqCtL6HW42CpmPFrzfzU
oDqMzcbkuvDJkSfyObi9cHNZSxTtypIIcafFaYSdcXQqq/QmMk43JtallbQ0axyUpKhXcEE+/eSR
kgLQaSJx41yPsa4ak3h0hV7F3Mkys3FoR5Sh6gfEEKMqK2Y4xnac9jdOOcnNxrK+sJ5URMRwlXAv
XjR2p79FipIGlyO4zFyWY89WaSJDUZ0OtlqH3uc7yIWhaA4u6TQ2hFTm0OlQGiTTUQkVfB0by9rn
NYxDmFE3oH3/ztxGdYJNBbFDWD8j3lkVUEh0e4N6n71Km7mszz3ELGTS5YNEz+dL3OviqM5h/QU3
e/MIzxyckaT7+8+f9+/lc7W0l8Yfl2D2Kvohq19RmiOMG5v7x9gmZkN+dYkDYkHasdsETelJdvin
HkPNJ9dXPkjqEH1haenvoz0mC+tE4Y/K8ZoiQ/pbpPqxntF+KlBP8EXtNU4wOCFjjzQJaDlO08jv
5YXfl1Xx13FS8o2ZcmFJ4ugOER7cjLPNWj1NoFRogpWJ+VFo5BEgGn0Gs+x3Gu1vX5EH5xUDhHDj
HV6YM6iSFRs2NgfcmQI2LVooxwOHDsYb8DY6Jb5tugoinR3KGzddLtVMwNX3AkQBerDxHuFUXX7M
f6ogoOckzMJYwnYPfs3OUHqM8cKQ+0wfp9DN5L4AUW90GXIbpO/kJUpmx5eFVn3Jw8aBIKB5E4Gh
t3WXRxTvUSYHJN7O8ctsLqxEo01hdXYLq9ev4iFtsDCkt+HKQaEZ1wIbh59qUig/S/zzfxWodDJf
aif1voflTmxxbmAWaQQgjojJmgxfD6XAYDEcx+x1irKMsqYsNHOHnlh6bENliF2lc9J79KzmdynJ
rRsiZvEPnQN5vE+qGb5+b1fKPfRw0Xp6T/y0a7VV+dGZXUHQbaYWEKwnq6mh90pluiu72HzpWkP5
1oux/K5BFycxtbTK6UmybMxuiZdWO8/KKum6HUogSRCD+NpxQtLgdQDfp1QWJqHqjqQFMHiGut/R
/5SMh4JMLtaB3qr49BkCognKnWvQOWiYlZiqu5CeUuXBxCkDb5rshtVkD4OD8F/mVy+NFxspjCZh
axtkcPucDOaUy7ELdc90ciAbwrsxVZRhfePkCfnywRaGIXbN1BCD7jTDdN+ZU6LtJ6mHnJ4mZhXt
nFTEX+sgE5MHKF3/NMnghMTO1h37VopIbGemOX+rk4+z6iFLr28hTNmSl861HO6yIG9Lt5NaNdqT
2MnNltlVIvTVS8we7bGd28NcC4iFkNvnwlNAC64HJwsmryzt/hX/FchWEjhZ5Q1jXB5TI7Cy22zs
sajKwIV3CZ3Vd3oExJxXjRylXtKa4V3fRSbetSjH7tLKmdRDAzULCtwoQ4qGkmp/hHRa+LY82q1V
ymrpE6PkMFfHpDEgLmIV59O8kHGXHKQCKoNO3rQ/kZbxTqdoTK5rdapVIpih4RhdOUkeXPLR8G1p
mN/KUXSj28r9EHkRsBDkgZySES/ZCAqtOsLXhGRg08UYDEc8yO1EvkeoB1qOMLKeINuooJh+IZvp
b3YUOmwV8ejSbh6WV02SZd8epEi0ma8k6ljuZ+SUmGiWZIVfBUjKbJjYTRO7oMzVvM/MQcfpLS96
82pGlUW7plGIFekJ/hhRaGkZ4FpYaDdzL+mtR6LX9KOulaC/NtSy7VxSF1PLJ1wNbCgP0pLIds0J
ETJXuU6TqU4dw61CgtkPUz/WJoJQpSjv7S6HM+nAq46vkiwYoLeUkoUlZR1Z+XEue+i9guWL+3xt
D8+CBGX9ilNKx2C4jobbAk79t54D62eIrKb2Ew5JiFiZQ4IwhNBS8SVhdtqD0yV4aRExLhBPROI9
auX8hTR5ynCrUYziVm8GNspa7pgssUmbx7d7vYPEXQfBL53kva8EK6oEZQyD9VFRd6B265tk8HO4
qbeDEhXyW28Dve7w1dNDFAWB8waRMYDR08ePBEJpr5I2qk9hNnDjlnHTW9ikee5KdjpDtDBa5Tru
MsLAE9kU7xNi+ld4EcXXz8/aC5UbpTryKPS69M3N1bXAQGlrZDM3O1j6tkuEpXqfSXLy/vko2vkw
/N0oimgHchtCfnZ6Qpi2QFHeMgx2P/7stRimpnfaESsQT/PyfXXn3CsH6Sm5wo56jzHQ3jkU+9RX
/GJv+AhMdvnddGX7cBg2zskLsPnpL1t++X/Orrq0uloo/LIEu/LU+8ASzf+Ay7J7TvaRh6Bnoxq4
AG2dDrg6LAsAhyFaBsx2v552xzfX//Ll87d9fvafjrAqOKJJwBkcGUGysNWtbgXGVlW8/3yQS18U
KEczF+M/zoPVYygtIY2TzmldAkH6VtWzoWjOlkLuwqNwV6LOpkNFDLG+epS4gSYX4gnkJqS6Ho3W
kPdmPGaPTVlsBfycAwa4GcoLoi0buCCsr62JkcOrx88F4mwBtUjU9LXL3ix+DcFsXmf9iJgEc4Tm
pZJqgZ8uWfdbU2O5M5zWUWgA0WhyvSGpTv27iv4zF+EZgpM1Q+r2fR3LT6gRs9JtOkUhzQAkC8mP
JAgcg2jyJoWaeS31SPAPji4qv0SrxdVSzNHWArnwoUEH/9qp8nbQUZ4ukCK0u3rEUg4+VaO/TnBM
oFnxDm/MIseuvcl0/TfJxaUGI6ynTDOFkjo7NRogcnWylv00Qnn6rpuRNrnTFOY/P5+HF2AWvC+X
hiI30KXrsNrB0CdPltJDqlcSI85vwTzgZjaNgnosn+BJw6CNDNjbdoBxeDU17bsxBja+46VktJC1
m+RnldnRI+nP88L9VskDGKk/0Ikr83xI1UTLkMwaiNasisCwA2liydG0Axsn/bJCUlJ1Vdl4nz/W
mXEXKCn8FZBAgz4pUaGrLko+z6JDK4lsNUmA85M20e7yoOnf66keHimry8DtMxUvbV2byt95w+6K
s2CpP0vhaLYwvLTR1wbHlo6GknRPoUlHeWdX+AG6OQIJ3d/4wQvbYDV5+ZUAirj6LKlrqw2BzlnV
jQ4IX7qwZrDzm59tLevcysqT56bviEXAG+v3nMzRj5Cr8h6FkboViHihRUDkm0x7QMU0kwNndVfu
Sux3BP4xtAgGR7qheIfuNJA79zXVqL3cxEmnH2NbLF7f5TwOPmmhJHzMefJr430s8271PuAgoaHl
wsnBt/ZS6VP8/BIAP9eoW/w4y7bYqfij3ghVH69jrcQB3q5kIhWj6bGNw/GVCYEyR0mkBysPCMii
A+ID305X3KSwoFcC8wCord+1IPUbs23ZRte/FT9CuFlstEs83+kalzEDo2fGGoIRIPZdFWRY7kja
HgsA4QaE7268nAt7ioPlCo0iks5AU1Zfqe+G2MqCMXVNYKF7CLvlVdVO49XGJ7gwJR1rabnhQgI5
cw1yz5XInFhEqRtFKYBPMDZYEyjCkOCtjtIsYDo2Zr6zzBYdWSr3+bQzgODfBMm/G9vo+Rsm65fp
AMcQiwjQltM3PFvpOJEqieS0c3BWVgqbDIF2+mrMhnYNSTN6/fzZL1CbuAFDKlPoPSACW5tyOl0O
lKgBheW13QR7rragk20iyX9ieyDdJqsd87eplSTg9hDiHg0kC38wuq9RdJkdKLGlFfodhg9DDTCs
Yf8xwxRlZy0W8RXEneqnSGuBR/Zk/aoHUx79DpXvZvf8vALgObBBWQzWiPdZL+gqqAsNy/TEtXpH
+kgbfBQ4ppUvVUyPoApT/Y6is0LloPdElBjxMbCtwdNS9K07aZKyx5kIqStMmmgNzYG10fi8sN9w
9NAx47MykXHbOv2uU1w7qggBNpukgJ6qBaFEaEchxpYTx9L+RJPUPDXdIL7WtCMhwNeSekecdTFu
FA8X3pNK83Vh5ansFOvv3ahyE4+TSkt7dIyrFrUVIqxWv6HzvsXmvHA2wcyDNYsPMuSsM3aWqkUT
4hPsGZs5NvfyaLfX+Wymz4aVRM8KpjLdjuUvDpwG3S6xleYh1Qxx0yhmeWXldX+Ej5vfJ07r7JKo
Ko6SFM9XCveuZAMkON+DaYDRkwZ+kSkS1nhwG8JOaLG/dCdtkN+0sWnREcokN8YYaVmNFCKq7csj
jFV9yyX4vOvH0Avrw6Y2AP1ZlSWdHGj1rBUQbKy6n9jIccbZJ/A90cCNaQGCbEfjQyuL6CaI5xb8
3aqcX33cD6+O3Dey38OmtlGz5c1tTsYPaSNNZpHP1E+QL0xRK9rGIXC+KUNvs2i7AgQZOIeutiir
6ec5ZKd0tcROb+liCM9U6un/8UlsE9Yi3WFMFdbIm1NxRe96dEm2KPrnJLPQ3nIwvY9ULY9tU41c
hoOG/B3K8Q2DnnMHFMhn1FLgXMwFNon1LRTCeyoNduIGoERXBkZAN40Z926LDusP1MLYH50iGPfI
kaeH1IEMt4sDrXpFwmAeoqwJvlTJXG/1hy/9LHB3TWe6OKzg9c1DENEKOkc0Eb2SWPcy5D/PxUx/
xUocDeq2Gv/SawPRT6ayidW58tIlcjL62DNZx6DKStR4otnixl/YUOj/YweJrx/E5HXdL41wK5MQ
nc4cd/NzRv/Fp09oHBMbnO3zw+rCUFwiQTdwysFcfQ1amZOiYc0SNG7hYEJRY9ngqVGU3BWDucV3
sJYN+bTUWSh2xAP/3RCgGJ9u2GHQNUEV6q07lqk+PSATJBIcKJFsL0WU96jBScwhIhLhllSQJ+3V
pHneDY2jfUvimv5MQWTCSwWBUNlFchc+anYhoFdZ/EtPt6RF/RfPRDhY8fRtVjUMrx1qHQNdTiZb
93bfaua+hZryAz6r8g2XleZbijzzqyIpv1WnlL8iuZN/1GZzDcKX7ue+Snp/dvoI85J8xiwkSKph
Jw1NLQ5FbDUymZmt9qVxGplEoUKGS9RWzP9dq0VIj9AfYbMipbC1XansQeZ6KQuJlCmd4EMZEEge
ktQZFeKeaPLtMNnH66bIM8J8xLBkTkd1SnjZZCXGhwP99WsU1CrpOsR8/BpM3t4uHkYievKon78Z
04gLgpIh0doVciRRLuDKAdVv0MY/qcp2ctChtEwIS830RROmuXWLP992QcnwHVpsTJf9ZdUwQO2O
PEunGcrrDI7cnXVPr51hXyaGeoVviUDSODYbe9oFGgjnoAzAs7i2LdDk6aRKhrGbm5oyxJlQ0xnQ
v26JQdYe51g26cuOluk1CDkh4Un91QC25YFldodUy9QvtezMe0hj+lGg0eI6J1fObY596kYF+peq
vJr5S1IDwPDCAaA0XP3IcpDVKFy4dkZcKB69vj73bKb6RzeUJXfjSjdaPxxl7WlCCvMy2UWkQtB0
JKxJ5NEgIGs0Rhz9WAXOrnAqpMa6My/VYCMP+a4jpYBCDKnenab0sQVjvpYkTzGwssBP2qamRJkf
jb5edZFzhThNPFlxkr+jAZ0i144c7T2auavt5iSJH+rJDH43bd51e+GY0wMOLtU1JyExR2qgSR9t
i55l69ReVv/qHS0tysXpbykb1uWcZgSZ1AE1uBZ2Bb4lO4lHuzb2c4gdPyJh9fewhW0omQAzGqX7
Q0GNeZv25niYMzV0E6UAPvl8d7wwpUHXoJ8vHlEwg1clJoRGYQdm1bj6LHVeheneO20gxaszEexi
wDZQrXCLr3u2JVtQNyBX0PmBta2vd/+gidCi4EPi1qmUHQMrbq7R6VHNlNZW5XpeTjKWreLZJ8Na
oNWxmpicsMAqBgFuhNgmlh+MUvUOcKG8REEY/5D0jnrSEBjDg7EOz7BmyZmgXW3cheqsvNeq8ses
OxwIJ21+MSpr+sA8sv0S1/b87fMv8ZcMdzI94FVAhCKwB+9sarvlU/2nQccloLVIcy9dTSJG4DCL
tiIlcSBrY68r1RTdKTGCEq9USuIDqf+CAcODcQDmtLuQVilWjrNb0OGfdl0cdcVD1pfaxpXkr9Xh
+keC3oPfOybNmLWoJWdh8PU0RM+TnvwcaVf9mYwMfq6TqcE3y5gx5bVGc/otyjj+2s8yhkdIuSl2
ctjzuisUZHtuaqUVlFhlyMRR7ksUEEOHceIRH0oqeefvFbJFDXLg+fAuEXoJaxiHmaT38EGyS1/V
l2BCW4K9eHC0YtY3ytXzRrpFKg692sViDo3vWlSmW21uDQk0mqbP9GMfK+AuWqXv7dDq6bektoch
YO93NIrcsKN36SCjRX8H2LwxLc5qiuWXLG6aRI9QW65FXC2HqJaie2WY7M0GDN2pRnMIVelaREI5
qP24h6tytCb8MKs5A1ZLt3auv7v36qvzG0zYRYau8/8rMVDA9lk01vIb1Ga4HwSMQYyRVfPNFLod
7BqRKS70EYoISwZwEljEDLJCQgqsh8eFXuI1YT4fhzywrhoRyneODg4ZdHJ4Ww9Gt4/yoMJUZxwP
aaURdhLQ2gNQk5HxJ6lvkkO+Z3ULP6tqRPVNW+3tHD+EQm6xKy9s9cau6/br5y/+fJNSoURiXcSl
F4q/vLqxxDEGlY1jUNg0TvAyy2Pvt0Vn7fGWrZ7+fShe7KIrhJQIQ+Z05eNkk9RthJqu0wcA59Qc
92WLDhwKe7HRtvrLljr9lFzAoD+yhAlC4GuejtVa0iSqKuYszWd8cathomZDwpLSh/CUJMQNtnBy
+u3YLe167jkeAu6RcB7aOoOyGIZJ47STrUqOObjNH3KZdse5SJGQD0X1TdXg+kc2n9MWiv6YhZn0
QPNbeRSORfZKHJVXetWL/ZhkXYoVQy4fNXMiyJQ0kdtqKsot/shZmw7gBedUMuABeBbg4/R5lamc
LJz8MzexJvNDDvM093Bfkh6TAD7JnrO6lw7p2HQojmmiRVdckLGtFODDWEiNQrxTmFS6yztVrsa2
EyFpoIZReuOgy1elYqMyqAYrzDAgSY2valtqvz+fHWdHNE9AHhBnGMuPjsjqiKYkrOdwTjD2ifvo
XumC8aHsrOHozGoC19KhSTJHW9vOxUHpnbIAFn3J2pCYHI420glWglc6tI9c43LsBDERw/vP/D4n
4/yit/ZmetzyMVaTk1aXDOUNjRU2oqu+RlTge0ifD9GhlhRXxB8oV2VNTb+DseJcB4leuDN/cMGQ
8CGcFj+bQQ4xuOiUGvFCTL7w5+/+rG3Bu2d20FCC9E+RtNoENB0DyiHF39OIGKsC6j8spNGNRXmh
SFExfF8em5Pm3KfbEFGZOzouHCPG/s9YihIuLAexbXoxeNf1FA5QFrKxmfp9WMwhPrR9OMDe6arx
lYKiyX38brrQl7oSgsws7CnY0U6EQMhtFEZFGJY0XD5/Nefkfto4lPymgxjC5Pev5iW9hiQBuYQj
PtX2bRNl4nVSq9RFzBkeW6cxvCDJ9PsCY7XHSYc0iY/MeGvWfbPHamp6+/znXNiuafvQ9qdJ+Tf+
6HSdd3M0DBi5Za4SdfGbGWcYgwsz+CELh5Lq87HOG7M8OqchXwr8DBRgqfT/U6pNWAmwNthUhBOM
fhiZ12jr9nSrBzwryGWVpuiNaYm1k42DRJYeNsa/sE5UE6q8zra25PCtXr2WJtBDMZ9xqynOnmOj
Cn0dFxqo35yK5RwP3ybA7QcSYDpfaUr9MEd5jUlWpr40gzFtFIUXFgl3BxgY/MEyWXdYpLqvlFwL
yUhWYOUIUzKuDNzVtxbJ8lJXmwN17+L9C2RMntZqJ7f0OVRDcoDdmCsvgUd286ROav1dcQTgoyK1
mbWXWwl7F1oH5HYPckOcvZak/Gc6h1mSyyKmoZyllf/597jwAji3Cd2xwYip4VefI+xsGR4tn0MY
NBdbzFdvzKQyjp+PcmGGMwbvFwMC2MFrtTD6nMnSI0J8Jhvnp7mPiMJLY8jYmCJsrO1LDwRph5uZ
Tm4A7ODT+W0XDgixw7ZHToJzww0cWquNuO758ye6NIyNEsOhtYGYcv3eyJ/Ata1Fj1TM8GTtRndu
cKbZytq68N5oftIoZ9IsVNnVvaoIC9UmGrZwY0XkOMDJja9JOiHRkjUrG0vhnPEDn5AbPmcFA0H0
WFXKtYHhTwh+Dttp4Hog4baa1Ur+kGfYmKaFgjPgrM2enRfWnaqRpZgUuURore48gChKXif3lMO1
034ZIX5tdSAuvAoY7vxAUGygu/VxppRwFtBp5XiB1gEB4ZBOP9RZmL8WhoZ9NwXUjMcY6fJ9GWt6
4bdp3j/xN4FvWky4AAMnOWt2tjXinKKpnFi7GgLyFlflwrxAqLww0uFeLKbip9OvEBE9Q2iHLj2L
+tipaPFnbetoP++MAzDZXO8wo6Zlz191OgpZLg4U0a4mpqvG2r8fMcYtZ6KvSQiEVRtFnoWV131c
NOF9gVdu6uFxHr5hlfttViTNM+lhb+1xy8Ja7XGES2qLMQGRyuY64Cfvixo2q45vUmENX0q9XSzo
quQPHs7zXh+m7goSkS/F2QfhCL2vj055GGgLbWxo50I6tAfcfpdZAnf07Jovt4EEJ1SmvTig7ARM
+uMMVXHArir1gbfix5ru8FMu5hZXXrxJ436a4MQP74mtflEHPHrsutf/1HKFxwjcGN+sivk4tiFW
KaVlbZyHy5c6fWvIvrEaos3P/1jip18Sq1vHKHM+oiRBg22bwr7DT9W5SbWRHCS0ZQcpHewNwOfC
oBjvs9KRTZCxoq8m6VzmfWN0OC81wcymjw3WHW487aEai8mtAin3ChBC9/Md87wZTCgvE4R4G5Yv
ktdVhdyHZqLqXVO5Y501byGT6LmAJPfdLgf9HrdHbNFwgHN+mmaIwSzdFlVxcwPjK9TJQfrVDNvw
V4PDyz0sAnXhnFnTW6fm5reN33nh7SzsFFg38HUokpZ//58KqYIGUcVGWbl6D/eZjZ5Yv1TR5++2
WouMM0vNfpV6PD0qkhi/TRjRLdJzPbO9oGwNP4Kqr14VRZbFfk31el0HcfKBI2OGv1E8Yuz8+e9d
XttqBjHbYfRQOpIgtv65VjFV5ZDzc6NUq71YRhCdIufaS2GmvQ55o/2w2gg36RAm2ucjn2/J+HGY
igKThypBtlYvKkVCtogiF0xBHighRXgvWrocHazajVP90lBYuSxAGBdhxHqn3wR3b/qCGl2cHpm7
j5GisyvtuN9N+NtuPNWFz88hg8UKVerCFFlhFiFBh0KSwSysAntQyOuF/WvWVHEtOfKEEzBO2HDB
tVreSsW48Iwsi0UBR+FCD3X1OrH0SjE8lDFuUerKF03veLmeJztH78VGPXZODrQggUFGgUYHsZNS
6fR92nkMwwfzbijoSW67JYzsj7xGqLdknuJwm4waF2gVfaKzH63AGHyLvWm+KlMTR31JwghzR0VH
7CyKIgl/2wyU0szsULi44tXqUYxzjt226CrfEWoVeBL+qT9KM87rXQ+13iElgep7Y4+58O2Aihfd
9pK1xnw5fayycmBRZEHpJqMRfqUi7W4WAeqtQRjhE+wS2cvmOP7y+TI4P/Ipl+D6cunnTgNX9nRQ
W9DZI68FC5eqCPySbuROiwf538szhgERgFKMCAzLodNhRoV0+UZxUG1Hk4qEYTK/mOOMOh2xCmgk
IO0Rc01UhnpZXZeyUTFhY6KElyYwjpJYFFFa7aaoCQ7KoNKC/vwtLMvidBvSoVTRqIL2svgZrFao
nepcX0oZaQ/5Bj/MNESQgDWRN5n4uu7a1AwPnw94oV5FRisvDnLcifjiqwaHRALHRMpB7aqhLfc4
Q5uOR6aD4WDZo8yOG4cDAoOQdFl5pwvN2ndKV8146VVpisNoYIld3qTWj1DOkocoaDoMK7t0oxV7
oVRjmi1EcGweFh+B1Xth2xd9KxGrmhWV5uMyZ+5VGW5FjOPID6rlMEZaW9tEPuvVtZGOw75uiGDE
ZF48QXQ1b4Cmt0hw52Zw4GV8Kb4SlR7X39VWk0m5gv+winEP4T4l+knb+p2UYfwWGuX8USQAwnuH
Fk3gJyUiFL8vuu6ZxlVW7IPAJkEhBUrBPQLfym9S3WrvUN4b3bObWZHdcYZLrABA/N744OcVJnUl
fQPmGXltUBVOV8BQQXKTa1nCMKUnbaRvUkCmyRiPajUlPnRfHVljOO6V2hzuK8dqDa+XS+0dS2Rz
o7l2vlcv+yZ8sr8VAgDd6U8pseSlBseMshHlT0S+yo3Tab+HsWr/VfbPamcQWDkwQlGnL5vPf4oR
KbSijNhQBqqHwFWUJAb1Bbf4/NWeb2Fc+SBUo4smVZGa8HSURg3isGq5DCVNyKToc9sfC/yfPx/l
/KWRMgRYgO6QucdJfjqK2hd4QphK4kZhUbsLYXKPE6a4blTj/fORzp8HfMDU2ByW2HKqotORKu7N
i/U80bBJnt84ukFPnyQE//NRLuxAEKp1+ohLFURZu9r5W+KoNKUK0OMOiXMXlePwISCKeHWDbdPA
1Pwm0jbeocklNbmbezdVut7DfbVyRV6DeOKuc5OKCF/4pLM2zvjztw2pS6GSxcMEx5c1CASuoARB
miI+1av3IElVDDAb7Sm2k/bHxns4X5h4YCzudwB9cJfXC1PD/YctJJF2WBO2LL9ZSXaxojbXkD9j
f4hH0uklzjQXNqzqBWbYvHTQdL5SOqv/7LIA0of4HNKJgk8evLHTTx/nXAwHgCKOu4icO3kej6Yq
kq3b7jk2Q3XocA2H2r/kKa/mspC6Cb4RRoy5WievDkXALrLBZ7BehsSiyzEdCizzk7bv3jVulx42
GP2vz9/7+ReGGY34BiQMXBuHn9NHRcaM3pEjC72DGe3DicsizY0Oj/5q661eOMZ4Rm5EnGTILhj0
dCwS/NhzMzIM7bAgDsgo0qVbH6WtctMXRo5Zb2gYf9JitqLdUsTcTRPHsxvIOuQpnWRa8rrkHjhk
buzY2ij7Lv06XsNSNf9l6q8/ej5pwaA0WUbXpaP86nFkPKhof19a2JYv2LrX17Hcy5ErNNRLdhqJ
Az7dT3ZuIyGZuEgchYZpwcbPOt+F4ADDsQdgoCRiZZy+M4In0lBqk4z4lS6F26ZnRxM77n89iuBY
Q2uGyc6fy4Q4HUUZ41YG3spdcCnpV5lGxQ1Q+gzcb8gbTbizB2KoRRO5bOK0zNcPhP+VXuY2hBRn
IJKvjzVx4Nb+zx1cwAl4sOZiI4Hj49rqKQ8kogoHzNxRKJRXMK7w7q5ty/t88SyL46RepV5fnF2Y
NKzgs8Z3lFrzGOB966Z2Pr5WSaS9aniSfbW0Rj7CgzZ3wpTrqxF7djwu5+Lfv5qumfDw2Dv+3jZP
v1oU9E6Rm9yxIKsszVYnP5R2R0BMQZDT5096dimCDMJNls9Ggt2SdHs6FB2DLJQafDhUtcC4Ktvl
qkJE1XVIpay1W46oEJPO3yyXL4SJ/EOJtCYD2QObvF2RCcLdnNyIocN0z6WbJkNBydXBcY1kJENi
zDTxYHYZIXYT7O6faU2HbGcXmv4eCUiBh9AQw8+51aYbMOTuUGGHqrqZYqpw57OcI0aUxoT4H/x7
hqLjzAiq1RRS5yyU7gnqg9miIKlk45lIiU7fIT6AqEVflPStUJnqlzBQW8PVxYDpRNAOON1Z9TBl
17qlwtPM2fBc1Ni4sclCIoi5HXoFHXOrJ5EXmoV630hOEOMF0jc3HX5JWODnof2RhVN/ZZZjKhF2
FM+Y4cMrRSzdm/X94usU42o4ELjo1J0WuiD50s/YioYbJyQRByF8pDEfhCAyuxss6UeBS+I3YQUq
IHY9fe+sRnsXcSH9KOXIyLH0McJi16mJ5bDvdtI9CbkS+er6UOIYSEVS3faL241X9i0On9QzWPIl
8oyND1yXWDrOchgdRh0DnkMmzHDeVWqJB6RdlIj9yZCTPalRnR8ZeQM8IGKx7yWht/pO7mTCrKQJ
FddDG+psCgo+iZDxspFYpC6dTNPvjIqsqTSe8XHGuZbPNJKUHu9BU8u3PisyFdPzZsamq43Hlzat
VN2zMBV4JYchy73OaQksgX1bW7sCLnrlIXoBcjCUCfOiBtl2uRumsvs6E2/4ghs66HJcVm2+T5kl
AiJgORa+Q4ZicT2XWBfh0ptn4AEd/rJkFNBc93qct/sds8w0PHyVQafq2iTlasxLjOW4PKqjZy5y
NS+x5vQ9npv/UXZm3ZEq55r+K16+bnyYguGsY19AZio1lMZSqWrfsGpkngkC+PX9ILu7KzO1lF2+
sbe1JSAIIr54v3eY+IjwtTeDePKML5YB5SSIfUHKEBQq+Un65aLjLThS1QH95h5BZqr+AT1CTk++
LttPuS1sOH3QoJghnPpuAOh1IxyMHlZ1SsGSwIiyxnt9wHIxrBK3W8XyHkYc5Zw0a+R5jokE31MS
xJFyn3H4yOrQSnzvtlm68cZiNPlzbryGylmjvWwXNI5k4raLgkperCEFTER35drlBJrVNdEa4LIs
ee8vPKdLLBuTYaxV+ArdHe9MNiSARRYUu0aLICakj5vsfGiCN22a2g/LJOZnVTQYlZA2GJQgK2cq
4FNa4uq7tMrLQIOM9XhzuPL1WD35zQhcV+JogZzNrzZ8t+Vl6ygPHsbibMw8Gy8w+7VCyyM1DPEy
4I0HNcuAohJQx6dblqjx8f2BeWMfBQK10D/+2y/8qDCAyLTQpbexXdcb766uiump73X/zPCfVkU8
PmcAYKNVWAIx8/DxAWLMUk+yMtQUrQ+17CLbJxRZ/yhisXMr8Qku0U3mLbhCEvo629Ay2li/68rx
DHZ1UqjCrUY6DhUc5rlB0Xx4I4bZeIMyUTFF1hx98wmF2FT10l+3DvlGfzq0fAr0F0gVoEAHFzq8
lLJbVVB/rskFjXvRWEX0q+ndP44uoL23NpfAUBGoMLsOr2L7s3B7OkokZw75Ttmx/TFN+/jM2f+N
YYNas3q4uUBcdBOPruJMnHEb8JkuGnOyOrplR7zZ6nrqnjnBnU5ISFpr5w4mzxt8mM6iQ+4SzB0K
j48iT915FzVQct9/N6e0G94IsZg0B3EXXOn2hw8kRZ/0WUp+u48HCWlJFbhNuOj54m1lVEVNULeT
bDFmIZcg0LJZvbSWo+pwEipbjeZbeSktWYxnPpQ3np6vBD4giA7r1HEHpU/awu5GhcVIVzlbRIne
Njdw/jnz9Kd1EbsOVRHoKCDpyaQxaR6mZr2GP6mUSIMpyZ/wlUFqPzTtjkauuAUs9B+MySKGuxJI
5ExtSMieaMS9axTZM2NDehp4vf/RKnwnAGhXfz4UDudZA2YOfiSU+4dvKFqmrMtymkl+TNSJrg9U
4T5qmfeH4o0B56+/QrfUpRySDq+Sm21POCfIrVsYRMr5Ut3qRWGcmW5vfD5QjEhV4j8r+Hr0kQqZ
O6PKjGYNvOlwx4FrJ8q03ReRXZ17tycIyKrRX18uxAmIjic5AFFds5+3nCbcUb9PSI75lC3+/CxT
kexNMt3vpTTyhziKUyIsTOfFHnPxsR05Lb8/tK9H3cNzDXcC6gUvYE1vOX6DSYPrd5TCx3PwFkuv
5mjRPye5HL5xFklhfaGZ7wPVqsq7xhXM+mSoNkuuRiedi7D0BvspolPzbOQ1AYBVLvWgMGt5OQ/u
lGwL3Dq/Y8gKp9QE5L0u/Lnpd8ui9B/5oIhFpW4FVc+asvzlRaozN3VcAyim9uI8v/+cpy+XRgvk
RjoNxirjPppCQ+ZMjQHZMMRqNtuwtdv4FmfmZwPFyJlLnZ6f0KXjhcrhCfYSDiSHs1UAISNpGbiU
ZaXmVaebixc0WW3fehaNs73Lf8ENV6I9lynyxpVRmtBYBeUBPzgmADtdO2MPRLjQZKrhU5Vhfk24
Rr+z3Nb6y0zyaWdHbf7p/ZE9XaaAz0h04D2yXumvrcPfEGfssHtmEIao3tJDHI2UEC84eokPfZQu
lBL5OTHyqU3eajWL/ycABl1PXuvhAOecefTCRkmR50b7VHoLIckGOk9r18aetC7n2Io7ctos7TEx
fSSDXt4UT65fSSLJhiK5T1XEaaduNFy9DHikTzm23huLMNEesgFOspd0ftrvdV91jwm7C21AkaRf
SGzysf0kjeu+R/5MzmNFI4k4LE0GltSyYtvEdZ7fTFHuaAFxkC3aLdl0SMI8rTQ2jg2ZZsMxzP6l
uXNf7TPyoO2AahcP2bYjqDRd8vlzp3VuslIbI7mfYsqEoOKwLv90tYNTwWe/AidrOtRxsdcJQkkJ
MCSbbOn7G4B+iVyBAGUbpcLm/RlywjgAsvBWtiovDf8Bf13ef5shMVIrT09HCabtFh9yE2HY6tHV
7ckmafecuGMkFK55G9U57oDvX/tk6+DarOZUD+B99K2P5gp6Ly1GUYl9CoqwKxgIaPBM3/r3yeG/
vk//Hf+s7/+9Xvb/+h/++XtNcE0aJ8PRP/7rrvlZPQ3dz5/Dh6/N/6y/+n//1cNf/NeH9Dv5ofWv
4fjfOvgl/v5/rr/5Onw9+AdAg3SYH+TPbn782ctieL0Ad7r+m/+/P/zbz9e/8nFufv7z74TLVMP6
12JSev7+nx9d/vjn36mOfxvw9e//54e3X0t+L+zqr0P69eQ3fn7tB37Z/wfAH/Rd3GwAWplqf/+b
+vn6E+sfbORr1QChgDezgkwVkEDyz7/bzj8EbBoHxgEOKvxP1s++lq8/Mv+xUseBilgAsFmHF/t/
nvzgHf2/d/a3Spb3dVoNPX+YaffbzsdKBTjJH3JoCa+esEflso41IS3KNAmTpoKM0M/ZJjb78czk
f+V/HF+Ghp/FEODCysnqcPYXyiRuKsJzlXwC+eiYvf6pdXRNZ5dru8doquWzCZ51LUXd6EE1VOMU
jLpPDGjmkV6Pt6SrvyQ9+xaJr6PH2X5ew74ds9CuReWUH5N8LsrrXCClJvNBF7e+GukSA7Jr5CHL
Kau3ljl6KsDQU/tSRobxpIoUxVpOrODFrFz4Skk5+E9pjRyK1rfQN+RRZtdtjolOaPe5d8eyikPS
bzPlP+/j9/E/2jjW8eegCaObooNz0bGrDP2QSkATBRGLSD7E/dZdvCe7eo4F8+2/jl787xdaN9yj
N3BwoaM3sCTsE6rnQng5vswNga6FFzgWrpvK2lKlBQhbrgYcy96/7PFuzLReK3d4uB6N/BNqZ5ym
crQqHc3YTHk1IvjYgvATuBy50c4m8R112+CeWe9O1HzrVekfrJ4iK6h6bHHfUuNFvpoibCKlvxoB
pNu8cJGZzKV538J/qILedTiE5uayoYlbX0yz3WwKPpYzx1H7uOeFLxHEWKyVOB6g9TgmXPRlRXZt
OWnB4NSoiFBtiA/Ao+YUpNbUWgHejuCmM1zoWy+O1bSx+6L80KaZSPfxWPiElQ9Sv0ExNEDHjbr5
Ja1V9Gi3uXzQZO3PV01nEFA55mvMq42CeL6wsQdvdm3nwFbMltn60PP/fxD4Sl67SeTcT5o1qqC0
SK1j43XFt3W10Xd6aRg4CXe2MxNPms2PTTwCUaIeL9EwI8ffgXr1QKZjgUGPL/rsL86ientmsVhn
4m8zFfGTtdIESBTC43gNHzxcK0DHifydJdH1gPuIPp320xxp87dmMs/5h7xu8MfXwmuHqo3zjkDg
enitEnWrE3O6xt7GwDLDHzwn9Ho53FjkJ91nAylWiA+0sHdN/VbLtWaLmqB7QPO+7DuMnwtqO03e
CCupSZ7uMEy1smwz5TYd7Pc/pKOF4nVUwGjApphGJnDA4Z16xEnl5I7G4Vxp6qLM/HzEMYc0PxbM
5hF1rKq371/xrcEBf0QJueKBNEGOygaZkDMzzCN+j3xjj6JwvZ+RWVbjX3PTxVUAEIZ5eKsnxR61
tK9jH0t+UGhhuvp5WD16wlGL5st2SfMyUKixBV6z5fic0m+EkZ6OvXnx/h0fbWbrGK1BIJg7EfbA
snNELVjmccgim7fJx/HYWrjTBZao+Njfv8zJmrZytaAH0J7ERgqw9vBVzCOGb8UCn2SxMf0gF2fY
4u/71GrLcF+YlKpNMw1nlu8TCRLPxjdBI5m8hdWN4uj9C/BezZSlFugQKpGDRPOSXQi/XXUOtWy+
2M28LIHq3diCZDgV40VPiCB7imNlH99//jeGGWnyKpJeoWpaqIfPb8/jGnBZa4GF6044kRK7S9Il
3b1/lRMgen3ilWiFWsS0MHw9OkKWooCLKRr4NcuoXxZOXm/zHN14mFiRmwdpbNt/jWoqLiMTZjHW
UEjTxrxMvoP+pbd14ZENJ5EyIFLGiPb9m3tzCKjc4E2A1dPdPRyCuSb7LbEIdWqLZNgIIgYvKXHi
P7/KiviBQyNpXTezw6s0cUcwkN9pQZwZw71bqzKgz2S9vP8sxycTxnll4vDV4GJDd/XoM3dRFxnL
xDgbVlLuNKfPL6A1lfuotZbbycnjvWVLEixLN/r3ieHgwPBOTbJ+r9SdnGABUVcV39H3ahIGLXAh
xscdb1bsqeokTwPmm/aQ2bO/wVyl/oBJivbZndekTNXE52ioJ2yk9RaQItGdX7Ef7uNwiPu41aXt
rZuNSq0Qg6xi02UwINPcyR41qQoEqUN80UsLozG36a6Rg8h9bjjTZinc4cooFDtrjJ35AJHvHMi6
fklH2xNfGPdI24Om8HHuHN7UmCamXoz5bmfc5Y4jH2IoYGuLdRlvvMJoujNf3VuTgX1wXdgook62
mamaUquyDEhgHha1Lb3Maxv38W8VGn+YdFa/SUmp+4DccP78/jR8Y1XF74ZKA4xqRaeOJoOPQ2kp
ajrgFg6om6IjgNRAU7UhyK5L4dg50IRxtjmzlr1xVSYgoA2AEavqcVMCz+5uLCZcmlq9TANdtfEX
NZatse0sBbNAoC4FSRqXc/EjJ/gNLxVWAWARGc6kKlhHK0iHnkNJp8V1fl5sb5PRYBz2jlO1V3FV
RwJZpd5oW1qixhWO/9Z4ZZVS+zUPa+q4KtEN7NtR13+lsBDjPTFAnhHGOVmyoaSrSkvUn5dvuAYt
5t6XbR/heQIVCezYbguYqdGidkbheR+92C7HgGTZXu4NW4r5sjdLCAJTufRV2FtOV1/35KKL3VwD
wLPi+/OmJZvi2fQmi/RLzcSHKimkTyZGTQ9cVpkjg8GV+F9OfpFAeZ9yvwvmSQpcHUt1Li7mRCKz
jqS7isf5jlcBwtF2ZPlaIYW+8An75nAdxUptUVGPFpVsnUBZqmSYlbm+IapO3RCWWF/786Tf+n5m
7+ccx0Bvls1lhnjnth108260FAfM9yf3G/vFqjiD4kH7Em7z0Uo+myLuqxGiv6lXzg+aNApfhXY8
05E6OuOt6ym0TXaKVUsPzfaoMLH9bpp5+xReScNRA2UB3mfKgWZH7nS68aJ6vkGBZzkbj3DGMM1d
/cxx783nhJ0D7xajUBKVDpfTQeUynWeAPyfTjM+GOfdhhqflGXLOW5UpRyk0wVBVWauOJQsc4Eqd
czNwQiOcnV2omma/xJQmssvdLCReGnPZ+Je1rZsXwuzSnddO6b3ZL/5lk+bkW5RzV31CWw8FXscH
zTcSOw7m7Gw/5XQ95SMnHAxsEfU8VdPhgMy+nqdDzuZK2gV7BLJpvKL17KWpVXy7zL4BUJu9TIPu
nNlbT/qG8AUpU9fCnSsDPR5t6/TGfL9OyJlFtiL2hRmLuwr+1KU+x2LvL9jWuuno/HI0zD8Qq/aQ
/TJ129WSTPMqac8phE5nBrdDl4xdbC3PX2/3N/xzNubIJBSHolET3aasYVWUM6yk97+zE5L++tT4
DK6LK5guy+vheCe92ShXkYU6JeawtXJFNFo3YzRmtKN5UZKzea848BPRrtO57TJFyh2xpxs0crW9
K9B1b3HzIme1z0SpwilLvpnu4l6Q72iDZtvemU/29LDL/b4ePem6QYY+2vVUnpb1MAAPKFV/s9Ge
NkGha0OYiikfzgzO6V4HvEtzgjlhwvM+7ozEpV2Tts7YLFhN3MmlK1IUFdZzO+vOc1qvImaiJL6d
eSPriB/WMDT718UAFgOesicVVgns1k0IEMgxf3bpvexolLA6m7lehcWc4zMD18sINY5Ua/6aXQVW
743Yn00pqhThNGcImW8NOSdowE7gBb6Oo523suoJkhjlxVTjdxi3EyCU1qiuDlQ6RWfqqbcmJKHw
MCuw+sFDwjn6DK3EARfwGXSz0qxHqSbkcVY2tVQbvp74+b42NeyEV0MitY/TCLF2WdK1IkfOG7qQ
rtNUkAhmpxeusyTTZ9JwcJRDGTRkd35LrOgOQT2pQ7NwEmP//rt7Y/HC/xcIBnCEBsKx7USpxViK
SO7dHQ31gHVdtq+9Gbs+7DAu6s4uPpiRzHBBMO1zsofTrYy1ApjjFTJn4I62ssxYOlAJukHSg1sa
mpRgn4asHIjU1cZUeyAxvb/psliIn7qllo/TaGTd5v3Hf+MEyk1A0KeFyfmIveZwMZlFHk3NiMJD
2lX6kZ6vAG2JXbQJ4tnru34/Lh5HBd0atgQojZ8b+N2k4Rpz9tyqfgozgWP4PmowwHr/zt4YHUHu
EBAZ7jGwtI4mVTo3euHEMRFmsbF8kYrO7q6vTeNDOmr9cqEav4u3U9qOl5E/W+llw+GieX7/Ht5Y
0FedBMg1TfBTYcqsRbiEumkMcm23AROEpIM5PnceeeNjdcy1hwz/yF2n4eErqDzScTx8SAPl+nET
CPruIWWmWwZa7Uxnqpc3L0YVBeKAOJFgwKOLlY4/0GWkBVmPNV6lmfeVtO3PCmn8pz8ePABORg3Z
PXu0f/QCc7ythRGvXxZOaJcJtFmSeYr0DPh8IutnN8RsFwEdsCFtv+PTjVuk42xjtEsl7qRB1yyK
SOuxty7TtO7/cjCZNC9JHvI3c2EUKwU4a4JYi3+YSkokp0Px1ZMGeBp6719lGpMcpTupDPlj1pp7
Z6Z4AeEA9/TngwPeAYudO4Zjtc7+30oFUEXhzaQTBwVk0W06+HOATMM+s7itL/NoXwIlBC+EIwlR
TBxVZkXZAnvEXEWjJR72q9YyNXvj2aoT94Y6tj+zE5jrVn58QUAzXsMaRAh9/vCx2iTXeophLeAc
UAXN1GovpkmkiLX08iLupjhIiTG4oR+Yh3GB9eGA7VYWpERbb5o8XS6lgrsscq/cO70X71qvMwOf
4/FlrVk3tj9g7p0NfXem2H7jO3egikCFZK5CDz6aquZST0bjRlpQc1jiWNqle23W/5SCuM5UuqTs
MasaBV384eAkQ6dJUXC2heIorrpFJDCzu2H7/sx66wMXiPWwVQW7PdnQFhKWbYUlKMEDkb/pJgd5
f+Nbq1VBSSTmn18My6bVcoEOH5Hlh480LUIvu2LWgoY8w5uU5PDLugdLsuvYP1Psv/WO+MRxvWNB
YWM4ekeYHsFNghQfLMLD7dzo+stiKO2H9x/ojfoRfgtcVJQfr82ZwwfKCRDskNgygVN3CCn1u129
DElY9Y9Tj8vemP6p0RKqODh/+MZCnHg1kj+8okAv28BdxJ6PA22Q21NzJwZtOjPDT2cFNCGMYaDa
vh5aj9Ybw0AXMffsZKPEzVLX3IjUwMVwt4abxBfvj+Hpm1rzoGiqrAxvdpijRUBmGHlpUCvCleq8
gRLTBjFE7zNr2xtVJwgeQXXgq0x29AGHA5fPuDDU0Zq3Mvba9w6HyQBRTnxFlqnay8xOgz4rukc9
j7NbVSbttcjwmgFuRhoSE8SUZw507k5+z1XlP03wJT7Y5pJ96vUqOke5fmP4oXjSlEd+ujY4jkq9
YqyttPSZVj1BE0GLvyeakkH5tGMj88v7w386hUEL8HLDUoyKHLLf4bjYIgITMUBIet1FDV3R6Zs1
pwwrq5vWra+Ln1JPDSJ4/7JvVJKH1z16RjQZcqoxzQxJDIy2orO+Zk2Dcyqe6BvXK8XHgp7oRYYp
MzKGwbnzx/xrmfsLsgkkILtxQBs756r++v59sc/xwIebEje2tpY4oUB9OFbjls5MS9nHotfRk7Z5
6OdF0571ZimKK3xbRPa0VCM5IGYcG78I/Ey7sEsjB/IgOUTNg2jGChe6TtNvK6cpxC5LJC4VoLje
E20+x97z4gv3Io1j81MmuhlTA3fq6FaP2MZRGfti68MKnMNaXwwzoCxJrMBrokwLPdzEKaF7v8uv
RvzJxIZ2FmbxMAdRk4hlMbLNMOUWhwPl6D97UYtH6XOuChel5AMgVWYGVdxV38faSPvrQYo1V1E0
dk5ohjWJkLucyY1UTO+bwgXxZK9dG7dDbRKuAiNkfrEc5IhbvzNIMY6jBQU2gYTNNdhhO4eQ6XH9
yZdcfZ9MwrzQ/8ip4xd9cQO5ZXBIjhlmaiakBA+wVNTPTi/glfTT0M54uuuy38ZdHrnBPEaZ3OpS
UlbpdT+/CIqFx8iQVaAm12ovrMQeYhal2m7CobfMGbLY6D8oA7nfNmnr2gr7kZrf8BS2q17DYTrQ
hxF34royrS8uOZk/+r4pzM0kRvsqjsYaezIxjhdVU5Fqa+iNG4ARdpQeZFFC2euH5XtryebFQd6T
Zp1FHHcTmWheJo6CJhVr0CmLmGyjtNxyJ6oMS1Qz6wYbYkFn+4FhRN4jAlewVLTcjbpIvcQmBwHT
desi6dLisUTk/LmHqPF5mssHq5XZZZc6nbH1orL72fam8T0f2/ol8rXlHuu7Okf0NogfnpqgzeLu
nbW3DR2FclOZCFVDWxvr/iqyODqGpemUNMjjePhojNIdgsLtjU8VIUPs+5XL3HGzxp9CHP4bgxQs
lV9Hzihg+mBuWQSdgZyO0FA1PzhGpH3VO2eGq2F42suQzt73rOls9HNenDxZ1dr1nqcebboeKdsJ
7Vy5f82V53YYuNTLvetUF1jBQ9tXg7NUWz1Ny89tW2DimkdZNYauFw9GwEyP4acLJ3pCyWmapLPE
xo0i1qAIskkfbsc5Lb7lWaluC9sdvuXdXGeXrjKyyxYdYLBUk8P8NIz+qc6yxAjaLk1FAB47s6Bb
k3GNaqlzt8KRJjHCVt0kO8eYdGeb+Dq29A5MkBpvmwjqOgHKSUVacAoPUrVN9NWeFg2DYqJO5jBe
CEUPmX8lRiFNcjHhwuUEvruIJzFq8YCLoNuBproKl2B78rriIpPZ+KPqMxgjbW+gNmx0jNhqowIG
AehqPhVlVtWbou3Rf2s0Kr9Jl3xC8iDTToYNrtNL2JfYF1wQjktkTaMwrdlOELDL61RvycVofdiv
e20U+fodzgRsdH2dBqUxW9dzRGd9JYuNv3LDrT4akvMm+j+hZIhFj7qCD++6m8VMFJpDVaY/a99Q
RKboWvTZqeL6pkLvrKBKRf5fel2Nn2144iwRC4B3ALqFCAhsDZV0ynFPhLovyzutKGs71IAhP+pw
oT/LFaaQ2AX1ECWqmhSMwSySTUL+8Ce9VQTvjono7xZDzCgrF2F+ccckuk9ZtTHH7lP5CCCwPPhz
XKCzhCYyB2m7WPMFFAV2bFRC9njVenba8Mo7gzxBo/Lvqr4uvg+9kYwblS1qK5oMAV+cauph6VLx
rR2L/k5XKEuCxh71b6qVhbv6DuU6yPhq+tyzU5FUm+a/ZCf0lznTTSKP7T5+gM1FZKeWit4hBEcJ
hrjx9CWo68WxNyZ9mUeFE3MTGtM4ZSE+B+4VjntDt7FbG6GkHCJnI+yxVdeRJstpo2dp8TG2VOtd
gHLZHw1zYNVz2jx71L02+caRDRA9imzvK1ym/CWd5fBkm+O07HEpNRE2ukCbq2Z+eMH5OXpdfkpW
dRaKziX9O8CLnFxGz9KiXzVSuhcEf1b+5FhL8ZnF2/dudCz2yEVqmvr74ER5sie7oYWLqGZs9gen
ePYKTNd3EZ/pdO/EKamPMww3884Yq6rfkR+Pi0GrWxhoovTG/i6b6IIEsEnKG0JOuxsCBb0bFU8a
7nVxCym+M2ykvku1WmNrZYbfJxQtdIZpLc2v4MEVOZKZiq+jLu/LK5mZePFH+ExuMj81bocC2Wcw
CKs39iYhFywVVpTf9RKq2AYmEZwwUpLsIUjAJjPIQyydGwQW7gdJfIYTQDye6K5qMzJnLP1xUJ3o
ID2VbRs90geNLB4af5Nd4g1GvXU7K3lW3tKZFxHsnS7DmK3gMa9ixbc2ax39TJY0LCOllzZEXktM
rzY1s2/ex96i3faOnyRhLCvnW5u45cDPzPbOaLj9rSGTZC+GBEjNY8YQqDcZ7RAsSbeoCx2vlccc
B550xzKQUkG4FRZJZWuNRTAWbvQ9ZoH9tHBw/2FrLm60NSJ22o6OMu8Hx6yz0CZy2dyyLbVOUNFd
Is7eLyDV9YPQoLEsYvEuSmV7n013fRrNYeMI6Fu495Nh0Iud9Kjg/67aBFuGyCXQGaWstml0rb6L
Z9tPw3QSg35BMqSK99IY/c+j6cn0Mmu76YPHFCB5OClq/7aojHJTmkPpk8+0EoZ6Udl3KF5ncpsR
X6oghv9GRlOjL06Q54vEJs8QXolmdmijXWtraRa4CaAnlmdeIW+i1PV/iM5VX0AxbcK0s8h98r0l
G8kXzwr0mW1LeKolChOmg98zo0cb/ydDKOvrPBXslQl1noYP+qQTqO5OwggyzWOpjaRvNhvHz8xb
p5f+nZYNw2MTJcmtg4PpXZIY7nxVYTr80ZwtPC1Ky5geu6rz42AaMxvniBEeY5jN/fwXBZ/XBA0O
Jtkm0hWbhG6k+YjKdprxQBJj/xDPhfklJwGcVWqZc3uTS8e9LcgTCH1bKrrZib5BruD/ynpH+ypN
epr6MicC7iNRW6HBpomHZhVXOzOlSNpZ1mwQsNsp4mhMDXILyglz59Kbbh+dXp+yjRjMMX7k+0jw
CRviqA5rwUoU5LHmfVFznhRXhFtUxXVBLuCIO6acs2v8ATp4KoVedIQdFFl+meM38UFi92SEjdtK
EWoUEW1gwi7oPgh8oYg8aMu83LaiIIqrlW01XJjaLL0L16zS5mrystwEB8y6eKdFusgu/LGzIT3J
eSAkXU7PRadlTwTp+GTg0E8g2bvXbBG4GOM86zUezMS6iJEsKSPHUbwd/DjfTiLL540c/fwFRhQS
7Miv9U+idOOPop5K88pEpXRVT66xbETekDOf+7DAB6bKfefmSQfr1Mv2BKCp7MojbfNDBUxGmwqL
nCKAsSGrjcIsdgjGyS3ktnd6d6WgtT6MmXSZ9lXuUaJZ/sS8noXm3uSTbpRbtyCC7qaoyeENKKYk
9Uqi+XGoiMd6NEpXebuauvjHOA6xu1umIi7IjxFmtTelgMdc1V7ya3SziHujOvlAZoZ+KyJzWS8O
kWGTKM/8znY5feJjEhNJdHPxUFtKgI005X1jJEl02ZhR90Vv/OoObnYebUtdtRe1GnN4C0SkyaBv
jHEKY6r5bSdjuuj0A5CK2HIYQ9Hoc3nTLVKLt4seGd22GSZSCZ066ze2ogoI9FmYy67oZ7ffdU6Z
o+6Ckyb4wmTOkoQWQxJPMFP9N1E1hR0onCOCXBYs+7ZKlk9w5dtbAXPd2ifLjJQRp/W8fMhVkjdb
Ty+iEdfPsW2DyGixqYDGYM/Ycc/8/v+Kly7HTRA2Ty2opgKqQkyUhpEMJjouvXkG4Xyj5QykgXPU
qiiA1nKsI84LtG2jqdgDZtHAQh5+yMTmbDcnEKU8I2IcPAHgrPRvfSe7q0Qf+6uimaKfjjMlf47q
YNKouzZNx5USuja3fkORSb3Qq67sYpqaZnLRaHn/082rCEW9TabDmXP0W6foVa9NIwSR+jG9Q1gR
5bQ18OAcxQJMy/uN6rP+V6WZIqDtbZ45t79BWyN1a+WEQZRaKbpHcCmGPGbe2MBItkObmJNexUap
LT55ccX0I0pI3HJExRJolO1zrnnNXTv79lYKc8SxfkHenkR+0waFRgZLjv+QfWZE3gJasERb4Vzo
KPixHI4+FE29dnrMxGZSayBQJRxI/SlrcP7wtHuyfvRQVvV8ZgaeNixhjGJCi2vLv21iDq/qxuyO
fFFc1arltTYZWBbkQ4bFIQ7nu95Fmpd6llzCtp7OuVudXpvJv/JUXZ1IJ9oXh9c2iQbIvYprd0s2
X9W58vZkCfVferP6Shkc3U8l4ECvaX8ssRDYEsPvoENGU5u+4OGFp1QjEUkJChlNySvOO+WVpUft
dgH0TIJqLj7TDM/OjPT6/g5xI6ivMHBozUJMRQZ+eFGtM/xiWV45wJl1hYiFk8FC8VOLNLnhB2cj
EE5RQhYWIppoR8OUAGU5uqCeyqltoEL2Wl3v6gGhYWyTGrtM1JjsaU5kbNzJZqf0OH/bHEhazjRQ
OZNHX2+r3QJJ98qYJNwkO/WTUJk2VfGfLgNQokFdgeKBq9GsH96jykavScwppghpnEDlAOR6fZNk
1k5vjR/vX2t9q0cvgEm2TvSVR3gSR600vSinyoUCNdb1DUFhnbbPbM0n5jvBvyscfDt+kcukxYBH
WKoEOEDgUPj+TZwKbYBv0H/QwCTFiOPEUY8Dbp1w4pVSYkbzUF7V5uJ4YZek9lNpdOpRa1vjryka
l2JTse1gbGqZFFZoK7wfmqb759yA38BZPUSStApIn4XM/Bpn9tuin1qe1rxKFsasM7dtsdhIgCgw
miX3HsqkBtQuk+YirlsvyFoCkQpptbtWRuO+y7Lxywj+t5VNH23eH6jTz2W9L1pOkKBQtBxzrDtz
8q15YGZkRVlspgVKg0vu8TaOPW1fLO05vuHpYgSllT7D6uqxsq2O3sugjXrLRKRXXinvZaY9FaTD
0OdUD+uRIJ6prrMceNEiTO9P/RA4icD0QRnAjFhbh+tg/PYSHJllVhPNUFvV3F10OG3jtk9SyB8P
KTOPDw5RDFLJE2ad42SLsVINE3uxP+ZQqO87Ivx2xFb0l17hzOcUOKcr0NrGw/CDFhgoznHvIAeX
0DTBlibbLr4TWCdtqqxyQ3uAZPb+s71xKUTCFgrPVcOGZP9wBMfS7IwBB2tIQHLZLEO/hgmDCC5t
NJ1pSL3BEeAKTBbq21dLt/VefntbsYvWbEx0NukpKa8dWTUvCHmKhl5iha/+GE8qiEiIvSl9Td+r
xfxljmm9gVSph80AYCxdrKLsDlJlK7VlC0QT7RxpIy4HolVXREqcczF+c3hMC78aNlrEEUel3ehP
cD9jvibAquwnHaPx2qiVscMHarl8/02crig0o3nXpJWx1LlUkofDM6KPy3G7S0Ka03p51+EE4eEq
1k4/soQoeeRpY/GFhNUMt8TJxi0N761k/NriNDBsu6Vry9ArYYFtLFoW5kOT+LG/f/8eXwkRB3sB
NAkMJrFVowBFrnV0j/+bufNajhzJ0vQToQxa3EKEDmomybyBMUXDIR0ODTz9fNG9u1OZvVNlfTeW
d2kkIwA43M/5zy+sQe/TSt9EtDEOXN+yfMHqa0a+EUQVcPUSZ9q0VnvXaMS8HxYTjw0IRD0U4dJL
44WErgVZutsxqmCL36lWSVR+OMfMlJMS8jiTH+0OW1az202lGkg9stPcDE0ESW24YEMzn2rH6q5j
nfclKSLZkvSZLpajNqY6MwetXNa7fjFH829elH8O0X+7dMRBt5k3dwB3xd/2mjStaVdlStVFWbef
NaUtcaX75VewB0vGmz+SKABg6JVxudpVu+NMvWXuIWe8IuxZVny1JCnHpEN7z/3oFdbXivnCs5UX
63dil0ELi8DeZOQOPPqQ6mv8WtTSBGIgGRiHqCUXPdPEXDz/9UO97dC/Xxj76M1mkX9YT/+67hTp
DSX1pog0nUaPgFIvart1/hsu5L83ErekPEwpsUDwqSJvOvM/v/3cKT83yH6LijFtL0U9Bsu+b9Ze
kIdgd/t887Xtde3SBmw7b+pD5xfYJeRjK+OpZaIZCaLVtThbBpTYIB2pmUz+Umx/w2T697uB6A2C
LHNKzERIpfz1a7pg28bCGC9icrPss7FnvEWDl/yn95wXnW3QR9V1e5N+W0xgIk7BywqIJLwMEBzC
QDRtZBj+zaq93dRfny2skJu/283i/Naw/Ho1Gv9v9tjPRnPbipioOSPEJmRJ1npo5L7IFgzMO4O4
sX6x+1Pn5KWz++sr/bf6AJkA9xNJNuQnEqZ+W12z3kyW2vgGtim1XW+Ty+ChNLswnc0mILyBYGXN
CPYmc8GHv/7o2038/eKDmwsGn4rO+XeJAHb73UiaN/PUWW3RjPLkessAeGLTMR5xDamjv/68/8/S
uXWheKRgMkR7/tvNTnnLodMCtgxtqR+Xyv6xorH/myf6Tybdr1d1E23TCd20mbeK/NdHmtIJD9U6
Ydjn1s5b6Xeoy0VwQ/Y7qgaRFH2ZlXFPvsgEYXRsSGFHOrq2MMFmsCUIGNKa7mXej98126iG0GaA
ePZGW44HJgvVG2yS5VuqiZF9QPag6r05b0/w18y7yvMGb2fOuUc4+iatPgR39r7i9RNoyVgSYR5v
vFMuL4+GH7rS+xq0zfHkeC/XFo8FDDt1ZvyNpj0TMVukP/3KUtMB1Yyb7ep5sYKEOWyKiheWcBWX
GqSAeLDJKEoAnms7Dsoss3cc9AvWk5xUb2aKrjru2tZ8pCeZ5YsE/lnPi1lusMyXaVAJtOuFNqVf
KiNs2oFoqXLK+vcNOpYRC2xKl7gQAoFp7oLb74dyC6goNkvea1rqDZhQkkMQ97wsjxlEK4uA2qH9
HiB/SQ/CRArz0TJqPjpeOxAtLsTW/Wu3+I/8Tv5HF5NfnE/+0hXlf6XfCTvW/zOX+De/k8PYZJ/d
+qvfCb/xL78T0/yDpgPHKEj/Pq3Yn/xO3D9QCPL/dCZ0x7ib/Lffif8HaAIOSshPsYYHUPhvvxPn
Dw9sA2gDIY3J1mj8J34n5N/8tgHdxMRYJt08KW6fhM3lr6+qBJwdmyAgyMnXvlJPG6p6FmQ6HRiV
OgfLvCXuDbW+83smkmZ6NzlCP3g1TqqFJ6wd3s1OVII+x0VZv6YM3Xb4l4OteQWk5HnWw7SR1o4z
cE6AXq1ra5nDAZ3S580t88ErvPbkbliSDlL6oVO5HyR+/5i8fT2mn11vVols/fGMm8P2ABKiwNxT
KzK7RpzNXNOSNu8NBpn+EpwokbOHJZNg24Nj7jFLOg4tWhcozg+OFnwt1oaxbrtBPlwumrGUoWYO
2l64+Biko6HtJk2zrot7877VVMfIuNlknPopqcdVWu+F3pdPi5tRHo5B4b9kNNCJThuZKLqfL8vk
pwfLKWwjtvocdL+DF2zGMIT1l1Yza2SAUntpfehdOEqphsMmm97Knhq5yvEODnMq2oM/duRI+15W
hYsa9e3YeoH2MvITt9vZDjMTDGEloz44etIsW8rUDxLnOdeImcYM0xCRofOKexk7zrrmcx1nvWMv
oSYa+Y5B8L7xpJYItrqvBNkyWsEJt4fSYmt96E5e+Wxnk41DrNzg44w+E5FVL7Ig0bhQHOnTXLtA
I+7DdKrqlVy8PE/SgUdn5y5DcpgOoFCjQaJh2PoGhmejZ75NyB2RFK7YppZqPSxt9d1arZ+y2uCa
bG5SYdb4D+ByoH6hjSqCsKGu87adjfbRyA7IvWtcJPATk6piNFcODXO4ESd4T4zr+2qI/rxQ1H5q
o37GniPccBzA+ru39puCgOOv9vOayebYT853pchD07SPxduOppd+k2V2X3bbvln0Q23UT13gcQHV
wFMFF3gYcez72QvXDju5dbfqo47cTNj4DesL/YARkwzQwhaZzmbhV/vRqIMHzoLYh4WwOF2ypoeA
o+iStVa99w1NxY3TfUO1ddgaS/9cAs2m3BRdBiJsol/JJ705UjAFDBQZT4fVaK5fkIbx5yy91Hbk
UlYXGIxdopfqsVcVdIS59V9W1dePywp5u5ngHhjTrB3wmZ7ugg55AMWABULoQU91xXouG0hNS7aH
tGoembRmSWHmelJhD/fK1JroBWfIL2MLTNEpPT26fZUdzbTy3ydNWtd5ktBfirGdIn1oXwlk+vBw
WiZAkHMuGjhzwnFyvZggBS1SZJsVdvHezrVEhKqMfVBYflzbkMiQOL9OdIV3TCgzog4ZCpa3yZak
twoXy8kvnpq+rxWmEuHa8b3SYhXRuOpsFb0++ZG0YafSyIVDTmxhUOkiyqWhk2Io3SsjiOxp69vl
4vQ06+himwsR3+4HAqJnqCgeASLFcy6ak9ZaepiBrURWQJaVNUziab6R0xCKNEeKBRx2gz0+hHA9
hjVMS5Nm/7pZIo+txXPP/jira33jrAfPsquDBFpJj+cqdA2b+MKtoDvUkISUk6nvHD+T96nSL6M+
u3uwzOVobZ73lCPPCm/b9Kll72cN2lnilLV3VUNfhbnLPptpcBbKZJ5xpJz8A07E18DI98pv9pj2
s0O409FvrGs68L7183cUKxbUZOTKkD7CeoSrhEBlihtPXJz2UWj2GAZ9l2xjUCaEiHjR4pfuJe2c
mDnxT+WDZXI5p2nt6ihoZmLORdXirc0kV+/dp7qt88eg2RzsskvmwgT77BbXwqt6QRhUteX8gF9m
ccDUp31x9I5kuyXGTCCPBBQ6WC5fyKbdwo4hbek4p2aqkq0xPlZDZ6vwvTNtlB3pkpwgNFXBkTG8
Dkbn5i+iXqo0bBp9OCqnZlaMFKAp/ATCSRvpDLYw/PftNTYn73VpGv68n2sJ0h2eAQl6kRx7wf1v
rmY/55DnqvRgO5sbWesPXKEgWIxtveelWw65tb1N02hyOjiY0q1qfHOCOp4sOTkQYfqZRRxMD0UH
oSAbM4ThQ5sU05Anw+ZE3TQvJ5EyfvSqGh5ZW4fQNu9WhvCDlWkPBjyAh1ThrN8Sk1rjduWn4lwa
ki+ml7HX5w9a2n7M1pIzTRVr4poqf3cySHB2XnOR7D6RB6nI9ODYmCOLx+qH6d7Vekguq4pp1hOm
1tYd6LCFs5e1XYPCWL5MmRoOVbUd/bko944ooCqM+hgLsx1PQOSJUekMXi+r37thgS9mFwq/Nfbp
GpihUL0MW45gXOQPN3w9LOr2fepXM9SG9plALf/U0FdAuuLcRMyRHucu7/dyrFP28G7G0L15xIom
AdAaTpnV7GvZVwdS3fTTgAPAy2DcYbo9x+M2QYqqCNoUdqEnEo31pS8+Nh+a5qqnnhcWcnjCesQ5
pLB54m7QMEYrRcwiNA6e0oOHsURjiHke2Wa2b2PdWjCDzcxgpzeUxBGX4O7deU4V3r16FzpaVvDb
EBssv6ZTGK8YQTX3GMi/WkW+t9whUTaRH1g5Enov7oOs/tGZXkyQC+eGSL9X3AsIP8MHpC1+tlhm
ZIvYe7lbnr4rbZqfMp+DLy10J3IhS+63QCyXQW+ZXE6u+kqw0YSX+dalCfZUW54UbDdAN/mh3jIr
EnML9U6ympZs3LGtv81q2K2DsV9z7by1xWUp37OaA7N4D4bqznUqpp19Yi9y7xQFL5uwnsC+cDN4
W+T63BTOY1Z+C2pYMUFFMhRG/Z0WG+U1SMmAtY6lHN/NkcN16uNpkPcoqA6qnhDh4B8n1OInGP+z
L1rDE2IS/aQa0HSD4V5Oeq1bZG82GkVM6d0nNYnhIGbmHH5nPUgQSxJfE22y9GQgASHJ2701Bzvp
Vic7f1+Vsxv1oNvj4/9ZLtW93ptx1ZrPdFDvrS5Ojj3e9YN930n1MLBgtjmH+9UFMu4RESWo8bok
neWMGN45apStpCKueZxOcPaxGcnuKpEdthY6D6PCSPdvWQ1189UvoUSL3P+qlbOZ9D3LxR84HiaJ
KYviXVvCUofjy0kmw6ns0wT+pwOtyTUPc9nsCdr+2FQLQYfMjyhd0gflafnBdhsjHrWUdITFfkbF
AWdXX8fEs3L11Hb8LVe12fdc674KMRWJaVac2F3pnJ1RNvtgJGbDa9YII+KUiGRxrVftpwi8a+fM
LC6o15bqfqwiuBJDz3BZxMEgduXNc1ZZdmLlXR9Zt6/lqe6dgo2/oUdZq+L8Zm2iLWJ9r4yB51hM
9TsLrWYa3r5V5Xw3+u73ZtSfa9qYOwZtP6nO2pNEJPVuddZjrQ98K5hUsxChqz3btfHoE6y2y8wp
vTf6+UkJ4wlUdN+xGfRyvd1Eazc6S7Nf+aCDrmfyE2Ot4hk173LMi58jVFGz9ndM0ZrrVlH1oNmI
RhvOlG6L+upPJc76bRvc11WJe8FWqyfeqQe/rn5AAE6kjUpVarV+nNZySSBGQA6aTMuOO4apFyvt
Z0SstpMoPTvLvi+3EA7x86D5QkdStq6v8PW8b8hj/EjIubykCC3jG8YeqhWzJVf5QywmUtWBvsfY
ABMAQLAqWL9dEwZljhLQde/1dVuTtEREITJxRCDYXqQszTs6pTEZZPkxpukTKGT+kXbi4nHSD+0U
JKKlCndFpc416fU7TuQOagzf0ZAAoHIe7U/Yyuahnhn3kOqhHaUPYzE0IH+HxU3D5xWzOmO6/aKR
EKBCXDjqsxlU0zknLgwdz80XvHPGk5zb7nkRW38/pbAfAV7rF22FkOx6qh7CrOZ2MFQNjpyW6oxw
O9vlIEvYTWpBYpE6NhICE3z12zzbDZkpo549fb/NtoymuiDIo/enMJuljEGlxxPBQhVYufmJk03w
Y+X9mGCVFU9NBXZZKMLcF2/Qw1kXH8IvLcyXMuPI3L051XIkiDnzxu7YdZnxuhjuFiNDlizSoPtu
ppPalf16bjCJqsKmNILXDvwjmQINAro+eCesX0Qs/XpNfH9bQ6+e1mjkW32BMQbPe1aOd78ItiRz
NrxD6fX2YXTnOpywiNYOvmmk0NXXt3ldjDjzWkiFWOSN90XQwuUslw+B2XATK2QWKM7Uqq54B6T3
XQmFrau8db+yUyZDq23XcuyD2NhatV/7zfoKHGTuRneYT8aNFBj5NjsxMSa4cHQZBMsS4uPkzvEA
yrQbm16d+iDQTsFEV4yDx6tnlPrbPJlG5GA7/2Wj3P6C8piJx4Zold293hs+UDWsuDGSAqGBDrNw
I4BE6edUjX1sNA0EOi/trxUGnPGCKuteBSZSPa/o/jFZwxypoDSvnTXsc6N5WoK3qhGaGQ71F49p
16chalIePaVxkqfmwdSgZG+N+h40vb2f1yxow3RN57BFt7b39MW6FCR7Ya9q2A9w8j+If3Ve5WR0
0E6hTA68Z2+reeNZO25zSSFh7lPRdqQpac61FOql6Jyb3sJ2jsxca1Zr/THUrK+0W+KViLqTW41V
aPaU8gS2+mfz9kbiu/OlNNrycbT0BQpCacRwhh6sDGISPMd4turmIj1nudKdLw9qMoJkGJv3ySHu
dIIldWmnckBcQQpGV2Xz2WOkcynmtJiSunRSjFW3At7hut1V0MI5Z6n1e6wU9pwgm0Bd4U+mfTcb
Xfruj1IdJgcWXT6lzi6QHDn67HkHj8Yw8jxhhLNLMC76xZNmcC3pRBLRxDj9SI6D+2hlwXpQ3lTv
5Uq1Gzdqc95NFayPmKeaTxRqzjfL74a7RR/zkSLQmu8Vezo7kbB/aA3CCKu+JZa1KlFMjR5r97tQ
GC60D5idfc+Qm9WKTMwnIYfIdw/W0HxbOdNP9YbjXCDb+hB4vdoFwOSUnTMhIIFytEeM3p0wA2P9
Au8ujzWVNd9ZkTgd+RAyarivF23MY1srtqeC8KZ3bnxxXiyv/Gmn9oILUOfs/TKoXvDeYGMt4GEr
fXsxsYrBEiNdvojaCN6beaBvmU31sUx5c1xTq/ja2TBHtyA12HYm/KQwCavlYR2NuJQYyk+jqn5I
0mzzaGDA2bMtGVsZdeM66okmIIyEqW8RcH/zAQ1tNxvOg7AyM3F9TTf2A4mqZWQvtva0UNTS16Ev
erftTCup/6vxI8PDogmFvsinxm3kQ8k17itJ2Rjhh1ZeVsueEZs0yrhHz6Ufc6uGL7r6qhY058K4
mktrvbl5Ud8tlblQPRhAxWFV2aKLmjmdn8elmbfY4iNFIpV7p+dG9UVrDftYG9r2VPc9nanhVe2x
s3wZxIvAHkzMMAFCwuu9B3srnZ/pKJgIUhJziPmwwOe+dAHIncI7kwue76WJV2qklPBjGlHzGzaX
ZFctqbYryXU5sC+1iaM0K16NzaNZkLRMBX5WsyeHk96OhBGAaKjy7CLP0yJa+OBbFmwPNSFVr7Kk
t6gb1Z/NLgWyobUKOeYCLyYLKXMj4btdnKuVrtqotn5vpv4n0VTHaQwIfxolQQLkx0Y2QMBJjNis
W5Vsr1lbLEdMjk5LQcNUaOdGWC9dZ0S2QmqApd1uoB0Zsz59xGa3Pdg3Ba1qZB8RIEnnviEGDbou
Xv1t39nXtkZwnleckKn5yFUcTWd4t10PGYmdFKMv4tFVR79rMJq8LYN3NZPE6xn7OiBKNsUwNffD
Yb7LKF2fVt/rYwcLBYcoB9xbcHThWCfFt4icvOKImfPGjBFn1EnHtERfvpSV+4h3ZWzW8w5p1Yut
10mu0onR0GGufpY9B9pkz6Gbu0/O1ssXOsNpry/+P9B8oFHSaW4n30F3Nlo50MiktrMrXPcUkGUR
5UWx8/Xs+5yJn5axrhc7Lw/O6swR7AtC1EzENrldfQG9KMMWYDHEQVSEgb/unSVv9o4fnBEL0CsK
5+xbzne/v9V0Uy7IGfcDKngdZgCtp82Z8FiKzYpI0/y5mhTfHo5pT5zAideuS2QgGTx4EBLhkIB3
mCCWwoaIblX39W3Dc+CQw1or1thvDDt0Xeo83fE/rbaM88Lcge4ldQCnzScebemIY5amipY2jceS
RjtznhymMgUQSj0TkZb3P8zFu99840rOFoz54LWB+BlpUOKeOlrAHQv0ExMXK7ytR4lsjI9b72S2
0pv4qC/0lVXRMNGyfvZ4DZvrjnw0lGQM9nmVlqSyyAlz9WfbkYmP17bZO+clyL56/kFhErEpiEZe
8LJpN2zMPxszUhQIAJjUhZ3Xnjd/gnov/Ne0dZ6UZmSEiDERHbR7y7T2o1w+dVFes4IrHsyFVsBN
7HX5Sh5HSN2wWyqPw72+K9JLJ8QS9nl6mqvuiUr1rrQBiWXlFkmT+h8qd+Z4W297evY0NSP6n5wI
A8SMx3WVIkRvHOczQh7T3mDoa/umYIRWwnAMA1qYUHbKPnLqfylwjEpBHuNpwWkB191li7PKPBr0
/fSIsdQdMmhQRTGyomZ0lg2I27ZYjcR6T94JqAZ5deex/XT47WtNeRiy4eQSaghwiOff0BJJpjGp
dKZo9eVh9hqEpPVhtR5AHin752XXSk6TFJ3aOjfowLg1YGDDqSrpbyHchgMs16iam+XQrW2IUQwI
FgyPCPDvYfarXV8OvGuwCYYpgPYAzgZQdpwy7M+0+Wmz9D1pAXHmfs6zT6PXpRzmwQ8PQqdVQDWu
yp9tlwLY29tw1dFdPnb9OsWeaNla1VTimEUeJEoiO5a2mR/aFJIZTl1tSB/0WZkjr41gdUvt6tZs
eNVCbN40xWhXU7gWTEZPQqkYsvJH130xfET5QXDP1D5SebDzFPrXaSx3EApvEjeL5JX8EuR+LCdM
Imc7jbGLCmYD0eJba/yE2/BJcT6HvaG6ROv9h7Kx0mPmLGeyWHnh1bidF+ajXqo/1IO6Fg6QK5v8
t0Zf7ulAjvU8v/VLd9HXt8DsnxoFkw6EyUvmnpIA44W3Ii/2gjbFbXkoLWSQKu1O+Thw4C7aq2Ze
yW5ipgG3Xx/PWFyGfg2lC4MnU8c5tr6sZXPUcv9AtnF27vi5eTwiocEJ66HO1p2c9lp3scGpKILs
k0/mZVq9gjuEZfqq5rvJZUfxtmfDHEH6h10e7Cdw0XZAw7sSzAfIsuhelNb+lZFKKMZzod7YikJq
DkRAjDVQeHjdU05FuthzvLoImzfrwXVe/bGPDPPDWb+V/SvjFpo92kHOg559V27LuSM80mt3vf/e
6xrzdQPixHDQb8XC0NwNGpgbnJmyYU+jn3xbtN6IfFmdN330wjYPlpfeXpGjERiSmExrosr0XybG
5rtmMZ9sb1yvqu/oQ0w0Odvw0168U40NsG2O9xUt3i5AsHyyW2YN1C+xJnzjLNP5pW37O0VMY6fy
26pueGQiqGkaiVoUntwuNuK4zSLupBi9g9BpQxlYo9XwH4vNdhNXW+eWa6C/W93sbBrj18ax4LFr
3ehdrRpFJ/FlB39w1gtwll09IvT+yREE+uFRydhivEAlREFZ3nbyYfXv02JY9ihbIMCXAB9sv0w0
3tMsm4gB2frHWX/1tOaOsIGwQgsa9cJy73NCXY4kcQDhjs92CTrs0tYoxdGxbEa8pdn7MNjrxZud
HbU18zo8qNo1ZCbq4QclL6b5sHWctOa+zMuVuJ0l2MEKmRNj8V6Qk8R+YJ31Qr9v2y9zN4Fw1y+l
5oX9NMSExPjo5IzTXNi7uWbC1mz/BE3NNTvlM/Jop/LTHVB4cUC0hj/HuLVXW1/cI4Lea647gLlt
LHTx1ALkArPALAma4LFGyk0v4yz8LqWYBuKuW6hm0hpMKUA9Im+yZb1kztGjiQZDLqprlp4L0xkP
1bRm9CGpQggmu0cj8N6LPMuPfU+Ag9HlKF7hH55yr4wEdyFi/O9dcQU41rlEq7ZTFlmWsOm+SX4t
dMxK32tTmUYrHKkl5B4bhwZsdW8Es4vWL+gO0s0pgFiEXi7DLYNgbrnah0NtWAaaOFA8DMktySZk
flBFSzAtO+VTHKE30yks/HG4yyiaX9ZboCiiH+pQr35aiuATseHeMCck3n6+x/fuba20O6CEVxJg
DiiWDkbrP26kK8aDPoJYBRPovnPahP9oUdaNPbNa+MuhGKw8qdXwWityQKB+RNY22IC/OXmlOMNc
jX4wE8eepwSt7D8EJXS4FX532GT5TawpFaLDeTWV1FVQcz6xvfI29ejBOwJy4HXS1ytu268+naIG
/L7PLaqmDMepHb084nPlHGtYhVHR2iLqWvWcYhkMV8vfqlNPlvM+6MX3ymeUJ27uNJyEmf6Mddqx
2RjDSyJUI31ltZEYSgwFqzuVsZ6VF82DNE0vwAyh1hpxcqfiBMSW7mY5rftJIR/GBq6KMtvay22L
hNvxMytkPXecj7lUWrRVm/6a1b4RLrN7h2Mu1Y3bBtGtQ0Fejeq+wU1iYtYa5f5t5KYeOWnzkEiw
PMI5192rZv7Z4vwYji6JoWlpGbutz4qoI3cpyVanuysr6z4v5oGYSNZsN/j1ceja+pQpi/2mXcY4
HTvSkXrLO7jG8DUVW7sDsDDjuUtFrPX1btGMZ16+hy4HqgHHIjYMRlGitoHZ7gYSlurl8u5WlI+k
7c50ap06z5Ve/HA7GwdbJbrTRlYvksvRBsFbzV2OcReCPt1J8m3MEZ+J+agWpz9qrk/KbVOXkSy7
W3lXGBg3FGN00w/F1rL0aOtgO+g54OuYNyrpMrLKlvxNq6np4MnvjQnOgWnNVeR2RBAMfvueMTJ6
MGk3Yh8w6slf7CYBNioiU1VaPGOxfbU2m3mFnEiSKm4eTEHxvI7dy+qlH9Woazu724ILpSHGLAOj
7xxhHYmUN+ah7l4lDXDud91Zw6XliEqueMW91b/0Y+scuxE8Gw4YCPOqP5i3WfLWVvfSNZt9Hgzy
x4Ak8LCYnX4xVRZ8W+dee5Nls7znerPhyDSu4J4Z6H+tvhpa49LqbHetK+5XYT5p2F0AyvIFfLnJ
50VZM+AnEwsYpmGzKITWRvCjbK1YBFOTeGanImBoip+8DKAoUDLU1OII4wu7OtoVjhieObtPWW6b
ce21r25APVOYPuwCO52SfvG3Q9YE68uw4LblY3f7inL1Wht6/pUhCgHbCD5DA1Vx7XIPyZzYT3ne
Hj3sIyOyCFGhwmRJ8XcNLQSdgFC4rNRWAr2wPophNeLOmvOjFMUOVld5Q72uMq26e4xTPlOnrxKo
D+xo/Wb20SwoG5BE9HHQdqdAv6yZ/jmAHgjN2GkQRQeruWFTvD0w8RccQkbLChnBPvd6P+5lVckD
an3rX4zQ/4h99Ze8ql8YWP8jT+t/I/vqxmf/n9lXx+Gz+pV7dfv5/5M15f+B7RZeoTcvJc/FNOv/
Zk25f9xkOh4mlljtO4SJ/ol75f2hB46JPgXRGtTaP2VNWQ4JVUR3UKsg8QG6sP8T7tWNWPUnjiQi
AybVSJagNOsO/NffOJLSqdnP8ONj1jTM58LTP11KdSjqpnXYTNBz4Rjib5wyIZjd/uyfPxYXUc/B
FZvJIKIs0/yNAGraddnZBjB7S9T29trOftEcazSRXkwUeTDGVMGFe5Hp2rZ3ReFLuuYZuT0mF3aj
zkWjOd0JmLfqdtbEOCVJe4/6fNI3PPloxVD9cm9/GBmQOZww8PgIO41A7gpgcP0DBr1uHdoAHcxJ
77H7jR2raNkm1LQwmi9T69zyhuckQJrtW5aN6w8N7rqKEAnlcVbqAdper5/ep7IQ025GU21iPSTm
7qFY9fbZLYoyjae53dwTOkwODF7g1DpWW2C/O9q4ZXt0/GLlqy3zyM5/85FLehRdkP6LHNclReZn
EWEmraEXDLCZYizBCHkFs+9y7ywmUtirePCqrgzNrrPn45DWS/3UBzkJ6zKbAoyVx/ERzxnjHqco
n5RaQjY/6lq/xzxD9LG2ZfMV4lqzE507uaFrzd573dS9jYC8t+UDkdyyhnQmF+25R7FvJcNsjRXK
fvQDaCyKhUNHGOXHbDTuG27CadKYnWsjwa7bD7/1u3u98edvY2/jwOpgkpjGUKq5UDnnFN14FJj1
N6yV6jmxFeku2FYIMAtfQ10SDVptGge4Rvw/DhcBU8u6xTkHFwIv3NaMmjQ1recpLT1nh8eBBQ4A
XppkrT3AJJlhyzK2CNT4gNnOND33tc9npm6tPoAEaA2JpGwizn9A74yD4FTkg7wrEVXQ0Mk6f/Fs
uO27IuvnJln7tPiu04z6IQ6uDslVWmXie2MNbRepbbN12vq6Kbv9hmPDTfThbxaDl4JB+w8fHzPD
OsFuLGCZ2Nmmt7DZxlruBrsfCQdA7NM/1LpsP3T8fPuHUrN59hOGLP1uyCuToph8VSnv+ehVFbsu
hfpPfRuk3UPZG1b5gCnUUMKKqBdGq+C2otgPg8X6goem948chxpGrXKVzTjHs0mV8KArUgFe69YU
1X+xd17LdWRXtv2VCj13MtKbiFY/HI9zYAgShuBLBkgA6d026b6+R4KUmkRJZNfbvTduhKIkFUgc
k5l7r73WnGOee9z23IV+sfxpUC2QSphAfvuX4Wxl/QGnE31NPIv8ZrJ1A6wbogh96azLFogIU8EB
gPRMxEGd6DMYvYH/mR5xMm2mpPLlrgXkYNwLMB3+fk5Js1072dw+9NDOna3RDRVHikHzqWtH8sOk
pcqGgkXvEDRqJx8mj9plE/uYnHhSGo/iJUAPrxnr1MzvXf6+ocXidQ1Gq7jtS8GjYrbjhJ9fN2V+
F1CdFe8Hmh7VjUKkJLeiwnbMphpyQ+ZRlGWb3M/lDeF3RnbWTTkH5G4CufjVhrMRbPxRSxPZYlc/
K2lkLyW9qA+cRlvvIa3DGR1aY6kdE/0joW5iZyRzeOeA2oh2gyfdm6TLgstGW+ZFN5WHNCHHA6bH
aNr2Ou1EziFicle5BZZNBmd5b6vPOsCoZ/l6NyferTMV/cFLuFTE8K2cjuaxAqH1PkKD877zOOnr
KszMFfKO8eQUVnwHBlmLbWEbWXBNyXVTO9ULevFBrRqQKHuzVNYZupY6WtUZI7opcy5TFuOSKZs7
fKwBLGxKUp6fbHL5VtAh/OuyqQ5UnGIXJN59D+kG5RMSRGaid23YPFdc54ugI3I+da2DMQ5yP0Gp
Ogtq/aVW1RUKYJRRakg3Zmx8NHKU4yQjTZtouTDR1K0YfHdHwHcb/EK3Q6b2rTLTnUyRx4TZEFz0
MlbcDpyHBMrQKbO20aK6RYl+GdQ1CyuyYmQROskuozy9wzSyJa93XpcJ1PlgIRgW2EY+WYm1gMru
anc6LbkLa9NKjhrOzELbOyqa/8Iv3LMp6naliM9n4sZXrstegJkJBTCSggop3UrHyCTNDv1u56iT
o0oWMZ0z9AoG6mke2cStjnbLMprPaAhsx7ufg4m8a3pDCOvNQyptQC72LM6IljxLVIn+lTZIHPef
2xnQjKg9Ojsdhmjk3GQpYF5fR4wIVommFcugfI7CjdNosiGdJzuMzgyrPNSZTRdVVtNDXBBquY5T
rlI6mAhHzHrXWsa5nSc3DtZzdn5UOFBFVvMoFjVhWHV4gbM8BYk2p3pn9k54jXTJ8Cj9uws38Y9J
QRiijr1rEx7OGqCBwuStEaYF17CAQHLL7FxF3qEPMeHhP7i0M5CuegTdn7j5PmmnHPy/PdHjLRFD
k4QB8GJLJ9JJjpFReB3bJBuVUdTZmdFGX/IesN0K4llO/6b3wVjBRKM7kczDdRSOSABYe7beUF5b
YjZIyVRmx1kP6RkKwgmLv5pZmow2qEACjcj6stlbaExd321bDm57ovS8A72o/BYZFyJlPSYhX7UY
MuwJfvKJwBaYadks9YoBKJ6j1NbFUUAgv6lVYD3SxEg+R0bb+ms/EKgXrQnDVj5NVwJI1Abtevgp
YHRwZOxVP6axFNauShms4IDDiojRYwWdMGGWT3ch8YlN5yjntNidO7pusiW7d5XmQ8roenaNrUS1
hEi8yy7SpChZG5M52ZhjLx/GVFkHYabB5xZt3hYTWHZdUD2yTRR9v/PHyb/SVvRoekTNhImxTBiy
piz2KJAa/4tXRMo651CGYDok+9pcVRQLHImQI+1bH+YSs04fyJyRXnVWMr5EXWZvInQktAomI7v3
wnZeF+Te+OtOIGbeaAtpLO3Qzs62buz4/YawIKQ5tllOyJwo6e7NvFSXEKwBvtWMZkKi4wvzOqnU
OGwMs+ZD20NM2zvH51jNqU/J1Ypgr3vCMWQv0qvKsOQ+tgc0MmZfHGZzMI8h/tY1PVFnK6RSmzKh
Pbb2R0Ti9pi/itzLJR+PiQRufO+arBKi6CYNlNGXRtFdcEzN1mXaB92qKdC9eKLoPnbdNB8AwwGd
Ia/FOjOzEfyzJQHSTHQLv2KDnPaOzK1PXWs5JUsimsZ17TL8XNWlTg8Jp8xPUvsQxSutmBv1BuL1
qsvMu2CI9l3kwZSmW3SIXVGdmRUEpJUwWHMwenqMbgf3glFVcEzsqvkYjsF9VgqYlbK3sIf2krzi
tr7MgH6QZuLvYcBbey+xEeyR2GTdCIkDkC22XndxTbOzG4c9CfDONcO/RRKmm4Pq7JxpcFPuUDN6
LId0+1q2wxN6CrGvtRNR7JQ9PZTFn4529rqn1r6mhTLA8+z8k/K8l9Ek+A21Notwh0FCoxoXzTav
ApyrUZNYF7jbzSPAqvkyBTlQ4ebL0XsncVV97bCzVjiy+vos5MB+OdMVpZkY74NC0G1IZy15tB1V
BB+UIaiwEj+P94yc0bg3ufFlgkb1yRRScGCJ2vIssJwoPgTIJzYI/UNQTRVcCvJpTzKowFoxGHhm
T5VonZUa9sGArABglTiGvo/+ehhQ7DORvGbpAVHHJuTRyW3RN4Wp0IfZ6st9b8AAW7cyExy3A3xQ
MhuPOESNXW7P6lY5DgizIjemQy7N/ITGQO0qe3AeIg46zbPbxD6cVOVH+tT7s7oqZDTctSZs/11b
+XDSStdoe5CNsfoY9l144YiAebIu+w+cKBn4zUaARjjuOaSFY9KsZAlTaTUxCqkJLJHjzWBaCxuL
cfGLX5nc0lCN7M9JgFlGCh/NrjmhzO5cQby2NkqsnP1gRvu2Jq185Y8hUzXgWOvO6acv7WC3+S4q
UlJAhG+PV/5ghFBGkjATBx8y1bAa86QJTnL2rks1A/9C69LAGuhFcExxTt7g2KAPVlbySFLfeKwr
es6yCfNtGeRfWyQfHbZ6qz/3msgw1rxUd22M2Gtzr2ZMKZxya2eYLgoIyXDokU7sZlfGxdrpWdRB
PaJetLMJnQvoiMR9tcfBQuPyJ8TUwcCYco7p9JdTIijdrsr2CErtTcydeYBc8Sj7ZvqQ+aokg3bI
pbehFAOprdryYohr44zGT3KuU6Qnus/uYj/NTqzq1onZkXfZZ8JCpO67+yjskGlrL75wWcWvvKEO
tja6b2qAJLv1Bjw3QUfACv3A9AJ5sdzI3HG/IgFo7wFIy3PmyP01rLFij6HpNnfK7sycnOLc86r6
Voyd3OEsQdhtJnJvoD47xLYNnYw1qN0UjFKZi5s+RDcgEheFstmoSTxqtnTwKfRpO650MLA4deOH
uR/9vVebFBo0ZlOxSctY6hPhTGKLbLtH52FZoCvZ8vejTXLFYlFV52aKEmPpdhzD2lfA5Hy4wV01
NDtH1NhRAPK0vGhGhdhGzEZJj2u8O/j4EGBqzt15wlOrIbyxiSOR5VTJhAWzfLEvlJW8j0ff3yHz
tC/Krg7uElI1X/KItL2VMs35qjLFFQdIKLcd73aLoBBxfl8uKr4OHcyoDB2d4pxakRlsY55ArKBp
yEOXq9VmoJLF/EEJYkNUTWW/LwejeO8HTR+tDDfBkoqXhAUs8aIltNOx0qMmyopJIeOdrd3laj2A
HHzqGlSVFUSFHUIRVzCMMVK1qzs02+vGw6TCMcprTuQeBcDmOVqeG6oOziZZxavOxz/Ugmm/IknL
/eJP2oMuO83HUi7xqKbG3d9n2p0WTTOEiYQDBt1vgXBpmzcI8kdiLe+dpOgeYC7QvUcw8MEiom/r
TUl8xrAhOxJo5XBDklt8o4mYjtZ+PYL9YtAVvXgsRTemGTxXyciu2ycUwakte3DCtsD+xNjevp8S
+KL0oFvnq0C6uHEUGxxlQMn5E4ki51MitE7pbBdnUmT9zhApUnSwDMm2Q9AKgjRHCJ1I1TA4ZARR
ZPAVbcUc0hXM5Q1Py3s2t+pMDvgC0L8oUOcdulzAb629Hoe6/EhSS3FROmV2AxO7uERqQKhJq2a+
fXy4XJZjnIuC+RF6yG3so2nkACQoFIRZ5E9MIeSuL3XmfJ20UzyWlVFxYafgCxn247H12naf1zXp
WyLKvG0QCZrusigyOJ9VMlwrEeNZKtOgGs90b3kf52Cw+0OLDOxe9Vx0/BuFQyyFSZw5p+mMQyDF
1KmYOpD19KYjoIjM+PZ2l3aEAakiu85tzkSocW3/c2klpV7Ts6nSjT23jC8gRKryEODHtXYlmoEv
6BqG7rzwhjlYh9M8OmcpzMVHqHrdo2lU8y3CukV40iA/5TGiLuXbA2V/Mbg1qBdy1Cv3VBTTsKvy
ML1PwYEzn1eFOR8EFecLxRlag4Yo1mZlYP9e7B6JhorBIzY6lfVAd8pMIJmCOg0yJ77vquCG/Rtt
kjnI5mnQqA/XbY3qjjtrko8F2TTHASHRomNb+lte2fO/K7Otv7Iv9OnZYBjBNePOvt2wWorbrNBM
3+zUIUOmo+VymNNuFmuVtf3RCOdum1rmcJMpI9hmlYcDxyQW7l63YXkkGK6ysDd5ySMiDRoLnhGj
H0KlaNBrGIfWKc+0E9b3vW9X3i6dLbprhoLxA3YiHQFzB6jVVpFyQP6OWcg/OxZ12hQppPq1In3i
8+iWbDBCN3Qi0qimFxVW0KQW4bLVHmMZqRYtdCq+8rcp+r2eUgMPUvsANj8+QeCMB44OedEWW85u
/JLWY4vaQJmFglm2ARqMGM/01pUVszxLzmt2Jv4Yz6TDzRv1yFVQTOJi/fbv89e+k7f0Tuyscs7C
MDkmSZ0wX85hKZ8xbDArKJmDYLde+TFumnaNbtmaD6W0xwJJONPt5qoivZZPAerenFbp7M/VqYz6
AZldOw20nZhlGvMO7WKBhH2sEvnenyPaM1M0tg+16/FdtXBgEEaEMf+08squTvSszebWsWtpL2IU
p7wV1sTlF6oN1UEhlsNnkZcTb3AcOqe4kF5kd19I4aMFU8V0WL+3cuhf8SXZiiQ4+hoiK+F1gTRG
YMoUchtVUC8P5mBggfU9nY8QCrr2wfAcfoENJZR532tvx2mpl084/T25G6TJNfChVsudj1qNpmoz
dMVWeonl7ydv7haFogBYfdDIjMa1kgh014rrROe1bWss7hYZqSsabVZ1wpgLRq4MSEkiqw4I/a1p
63K8ZrlM8r00I7e4MODv+PuU43qBTWJ0cw8BUa6LS4ulpzpHMqPvKfyluqv9MRa3ljSZQQ5NgO/A
7JNYMfh1g24tQvD4F6S+8kbF0HjlJRZd3hWmbu2f0QYEHVlX2B/Y0mV9mQvJitLzHsZTOKZoMHPf
oW0X+k7srgejrfU28xs+ItwF3r5t62GkQBLJPtOIpdCYVueGz0xdiNG9y8aQDBMNbbTyrF1RB3N1
w0CMSfx/mOhDaLcBO21U7AUIEyaMJS3dzPbKHWqLGWgjvYcfBivvv80I/qg1Q/GsVvLvf3vjFMfs
AA0ESzoPuu3zHL6hjuQDpimTYTeKIKe7qkcns+in9IRpALggVBIyN460X7/mK6Lsh3EFr2UuAe++
B9GPqcxbOAjFdKMVxRMyAaN9oHsH2T7mbngWHO82tp69oztJgJ9hb9RA/DXYht1EqwUNJv7Ycqjy
dh31zH1zKP3MJ00iMZ3O+9wxohtQ3C2ulQ4XkL2aGN3VHFxUeOv6Rv8x6Kx0F1mddcS4bTHW9DH5
/YaRt0xb3ny8KCRzOQSkZTvMgvj518cPWZ1wAaz/mA27tdg+phVn4Ix7uxFnSVp0aIq88T0K9+HC
CYZXqWl38+tv9k9XEzafA3MkpJ3gLKOon1+541FDOz3Nqz63KSzRnZ7RNU6fU6/lABExgcp/cy2t
BaPy84elaIWG4C0DOQsQ+88vKepM6sUXwiJRxpez22OLxJiPcHf2WkCcAMcRaARXhte3xzoUEXbh
UcLW16E0doYCarUiLsHWv3ljbwFaMKLgLwAPZSDIwC1481XUHbSujg19Vcb2iImoGt9jyKZcFDjf
f8dNW67oz19CaEEopb8JDoKn6c0Vj6DvN4209IrAAA5X2Gkd5vojuVW/vr5vPxRIHeZsgUWT1MSj
/paCRSp9nvNMwTE3Jd12k15RuSUCuCeluGrYG379cm9vZF7O5j6yHSakzAGiNxiJerIydLosYu3r
xpONGbMHohaW5S8uWPSB/i5NKDYGOssw3ILNr98Aub5vvllmnSBnSc0iWBUM4+vPf3iWsoEEdVyI
TFtm1WlsoOVsYMR2lc8E0kiuqDncHtkjtsydh0n0IZ5LNOpe0mkaeoEwaQ5iRYtWiqHipQTvEAOv
CMJ2q2zQLysnRNy4jpWDvckF40iTTbF+rLtkyDhjzPZ8GJ18CDgQp6huYpZoFP5mY5uHNmkN0EZa
sfZ/G8t4PSiyDYOEpQZ1HUZMNr1pDDtUt/m6Mkb5OQSjnp1qCln7kkmE324MOH7TQZTKVO/LYeQi
wi63mlvOFmyoTG6YDmI4ZdNVvckvDmtIXJBg4hpNDTkbbL1DzD8bXPzFtiBY+9RBG7nGTcK/xQLl
eUgXnEAv+Q2WtR/MhYWm8pRqwO4r3nwjVLZXjuJSsq4lj0mL5HqX5VZ4rISkEewqWAc5Fo4X08HG
uOY7zqgBCF7sjpoMgfi+jtBWrFApp3ezUPN1YEyKzdR2eQteGTOVsum/l+eEXbGhl0FPEaJCg1SD
1Jsm/eyVLlV0E6Xa+DiC91dnU9Oz3UsNegvPOQKeTYNdtto1TsjvcTI6SVt77ojgdiNKKjxBKVVU
4YR8UfRpsr0x5nyXMdOc+RDLxFBnqhrZoIlFRs76rR7xuiLKjmPjGuMucxStVLRSMCOUNZjVaQyG
iviArKN9raMJW03/+ht05vIimgFNvmnk0C3UhSyLDsz2Xr+EgA8dMAYX3DQNb3amxkc6XPWpfK/G
qH2Qc64Y3kCFptOMOTbD8XRvO4K7JjeZc0zG0F3GCinLNm6LmKm+ET7GxXgh85rZgo/a9NLyXQ6Q
JU5W4/itShuBszZc2N5dGV1fbVw6my8W3sTrKVlEmgBIXG8TVzWSNY5NGB1//bC+0T4sEYM+B+wg
YtkF3fyKzv7hUY1Q87eOVRNxJDNq+oSZ4jWfkXUqdGPDXFtdepkTtmj/5nXfLr6Inly22YDXB/Nm
v60m7IHzYRwOzLvLiPU9MZbMEeAj42+oXvB5flrkURbQ0LKsyFsYWCguft7p6Ku6vcobsXIdI7hL
I6t6zk3YF4c0jzyCgWocwSu0eHjT4tlqPikeipe/+BVHkev7bGZQIdnUXjfjH77iOZpszDI+g5sh
HN83E2U8rabg2rKhqawcb3pCT8138OtXfVtV8IlRx4T8E8NIEL794Mzg0gizO50RN8xPjsX5hlVr
GXeXQEL6JOut36z7f9rn+JzoJyITDRWCFnhIP1VQA8/uWBWMgecUueuIz7CFv+c8R5NgKfn1p3t7
+9imxx5DLBhqHZKD3tZMNaKVSI05IXURRxFCRNrCuIb3MNdffv1Cf3o++FAe32ToWehPrFe+2g8X
L9VJ7QoXjRwAs+KLh7kQ/n1a8i+ivoHFL0Kw5q+Cjl+/Lk/+mzuXQGwXORToKYfS23Xe3rlpU/sy
tqAXmQrLvSnlcXJN0qCJC6jbre02/hNy4vHFg7Py5BmgbNeAb+QjEu0M6W84dU/Ei4AbRqvinQom
iNOmjaPyOqh657atg+o8Gulu4gXp87uIYfRjlS3i/yYOQ6AydPfYavuJRiYivmEDJKl/LEnLQrKD
Rv6IBcmDtzpE06Pj9RJqQ250+TmrMxylzm++DCo2uj35aeMZ2ow6JK8kYLuaMuy0n5oorJRap26H
1hu3Ok70ffB6vtYUBsaaAARO/GZfBcCj6Inp58hWLEMSskl7HJrZBbLm171xQHDDqg2VAiEkgkvU
0O5r/yBC68o2/tpcMhzOFQgVmUO/d/uJ35CUbVZfmgrCXxEkFmPceVAmQTY+IeRbGaoW9ZCuKs68
toSX49ZpY7NxYqFLoBogKwldxCoz5ArMJ31/0fUCo3w2uyxkNT7MK4k+AE/30ghKE4GxnZntU67q
pcOWReaV9CrFB0GmQ895okgAZTXuvaJ0u7VDOtpHq+5hMTkeRhUQdGz8U2jC9CSb2jyXHpYQHPKu
2rSi1e6haeuJDqfhxfdwdOpgN8HMPIzY+j/JNhvuiK7FGxYaPi4vyEHeqRZ4a9ZTmofZto5CSWrO
sjIp1HgHxtUhHrVmSdGecle563AcenHCn484rR2807c9waM7KFjXYqM4/9YUIsKxlg9tOiyXKgqp
Cdokox779ueZBIXJySTmJzzPMAO65wEty08jkMFNEPpkVMAciXzQQ9J4MJjP3MCpLOgeuWY8f0YW
U5xqy8BG0rdGR9ecMnfvYV/fDVM0qF0ZjXG1Nmet44u8pgG9E5WS3RYVSFVdZAOOICB/PlwwD4EP
mWqOx838Tf4yi4m3XNcqafd+FdKxLie2TtrfxGSvBM8I2QSvFzcX2CXXrS+a6NRM5BS8Pvl/SUB6
01T85z9/EoH+13/+X6scpVnxw+r3J27fx0faHH/cZfXXZ/77sX76Q6XPf+zFc/34lNXP8keg3+uv
+iYqJegIbp/nBRxicThGtCX+oSpdfuTC4l9y2pec+EUg+kdNSZxylnfeceAjhwzlqE1pzE+WzsXy
ExvYH8dwMj9dcJkMB/6KqvQNAphNg9Rg/HQEjjih63pvF3DSAQWQWllsiODCTwI8haxrP+pls24j
cGEr2Jv2rQsh/A4rG+Qse8AIRri1vDVVx1NlAxJyQfruXE90OSZcL//EJBkSxDg25202IW6xMD7c
EIfkbyqEiR8n1QBWYKQXMnC1f5NcYi8ppP9zYn79RKBugW14kUWP+S3aPGMAFbh5XWwYPclNMoXV
e7cdmhVc9XTtTRLTlpTBDR1hd2NOTcm0VrrXOmyL/VyCDZDOokrJrfckPwHgzhsbTo91y5HOw2Un
p4OqhTz8cCu9//bufuyV/byBv75nQlUtbgScMmylb5JVQ8FRlQSuAsR/RYbQAM42Gaq7AYjDGrlB
s1IwSH7TxrD+xRfletyU1J2u41v+mz4GF4noi5AwKfrF9m2RT3ftQK1nacwoTeBe2b7wdzkzQnJS
gmzXwn38DZjY+rn++/a5gUiyWnMTUnYu5cUPhUvQtcMUMFrdtDXZinQ/yUFzrfoTMkxN9EwaXNCN
YNo5+jMSgtzYFhP1fzQpAzHSlJ7SzHJQ6Rdf22owCG/jLPDrC/Oqb35zN4HHDzl1QPzl8rwpcOag
NipdB3xJzl3WX2jOQcIgAExh+aFBSAtuXeZXviQ41RyPduWfl86T40NWMSrS3LzNZO+NpNqX/F9U
CBsngLwTPdBfZr+4b8dg1dGsggMn9O9SZP7Fl7sAn0kToLHz51NFlzIzI8kzh1fU4FkaRUWeKUi/
qGBWgSai/U0Lyfq5GFyuJo1BOjoc0mzI8m97SKHXu5GOSAd1Ceba4Zc9mVOb75t+qLZlVcQXtna+
aJUHK7Nshm0IznYVDCin6G8ZYNJ9f6/gRP7mbf35a+BdBRGMXqp9qv7lRPDDPUYuoShNzbuCatuv
Zze1102rxIE1ttlMBkSTv741/u+9FVf9s1BaPP9x8djKPyCyPD2iaq3f7qo/bbLyv15/nDw3yy71
0//Z1qDJpmv9LKYPGMtL9bohf/+T/9sf/sEOx2+5mdrnv//ta6Nrtfy2hLf14yZn2c4Pz9Kf9svj
s5DP05/+wvdd0X5n2r7JQrec7KG2Lav08CzV3/9m2O9eGdCcQjFpeVCu/7kputE7m3NUFIH6sQKL
2+yfuyI/4pDu0s0IiDD+y7sin+THPcQFLx7yEqyLNkxqGpU/3zN5TBdtEi7OHFriJEcYjaQJYDTt
dnIHkv/Kpi4esDPpA3s4qAZ4ajh4OrKx2RGH8UkWA7ARQVsYo09xw2yRCrTVeX0vTLDveVNGDyiO
g/ehju1P0hr8l6EzHt2UKMa/fjf+W//OT7XaL+/Z/yPvPy7/v3f6HB9rnqnp+c09y9/5fgsG70As
e3ZE99lh76Ha+uctGL0z4VIBWrZCB62Tb9Kw+V6YBZRz1GxLsUY4DBR2GgjfK7PAfLdMA1jcX2/N
fzx537d/Hlq+bp7Ef1UOvL3/iC8hlcXiFvRMsu7fJpRlbtJKyOfzho4Mfjrc/wlac8vdST8oDoh/
Aua2BIn0W2EIfdklns5O5ow3kIF0npQHw8hQRyQxbGhSSj2SsVM1oCM24MMQEB9E2X3vGT5mmywY
UDikWbBLVTzSQshNsFujZSLGyu1ELwTNHjl3M+MBslvnvY+o8sU6MWNDzIEW2iE/ONLg8/YzjTx0
lG5bP+azQgphEsz9EZ839hfmCShLpHkLhontsM+i6sRgeBYbJ2WzkHMHhg6ow8CAWcj0OPhe/hV2
EkAvX1br3B6TYzu6rOAc9fUdtRQqlTTpur2Ez7xjFmiV+zpSN1GdVeUutOdNN3bpweXotqsNqwGM
aIFVnDHePdpYAiYAliG58J20H8c2V59rJLSHZnAZMqmq+lbg/aXz0v+jj6FLXfnvH8PzRxQ2jz9t
A8tf+PYM2uE7m6LKZ44WhSZ3/D8fQdt8F6FupDKlcmE2s0w6vz+BXvjOJJ/JotpA9kWHjQ3i+xPo
ee/o2DIeXU5OdCZ5bt88db96Chmz/bQNBMxXHYZDeLrg3lKYW2+ahcUYTAx08JTg/KtfqkhFD3XF
tAfblt6XjpE8F3VPkK5GnrWMhwq9DSc9Xpid7NwdIW/unS8Qs6FJNwRIidxP8u3ktPM+n1vIxIK+
+QjapwgAqDY2EJnGLeHCEb/WPCCR8fQ2X0rTYzRqFKVC90jGKxLmeZa8eNIr0MbNzsJOa2NsKPxh
vSRb3vCtqWIlynn8OrrMsvaV5ypaR22I0juBdzysQa1P5TpEXwGFyss6IIhdhmogdU3suWNsZkAv
yvyTU4awTVx/wZ3IqRPt1nFSB6NBbzi02UbSnQlOd/H2N64wD/ZQGMfYYujvyWF+30dx/SJ55I4F
Th5QmkgZg3IW17FHO2tj4pAdSSS2y0fAFKG+nyxdI/kE4wlTopouPXuCPAVCAaT1BMh8O+o2PYsg
JlbwKEPIv7XXAycjfDvadRB6PgmyD5jVRHX7SNa5YMZScPaENmqCYGTphgKc9uTvbQHvBU9iMOBS
zCp1acG1mXcRaB8fAenybrLJaqFfUi/J7hKXl8FTHvrFupaBEawRN6TkxyJtubCAauJJAzd9O7Wu
cAiCHkAAZ7CmVrVOPXwuoZyrDdkQWq1RiyV3CuoSmTtVE3WIbkOsEEHu4xdp/WZQRzjk4Ijd2XMh
tpfpgicqLMRBMcHwZ8NUK71O+tx60jpyjk5rVOEKSBwa4b4vIJyWhOjtO5uPw+V1mLCCex+9XTv3
+jhVtm4RYmnEfUWcEfRn2VUf01wKoBzVyH/EoUeDBAk27KLVGAgHpKDdb3RjTMHWwslvckAj4Ai2
v9TnunegyVE38h4Q4kO10IRvf3EMr/7EXLLhngmb8YtLXhJpyS568K12XXhdSjMRXSsdcysJbBsg
+nVdnwusiYS6Z7K7XmKo73NrNus15oziaRH20ojNAv+2qnI/3RZhjpev60hi2/YDCZ4DeUCfFPiB
Aute6bNRBMulb8hnxhMfaUFqRqONe3fCsnlAbpi8EOAzTPua6szfDFD4i6sRZwNifqjpgNfHdtqn
WN6itYUtCHeCLdK7eE4iuRDKYwGquCUeL1fOfNfSmGRiAkwVYtwkrRbciQAllVZ2kO6MAjX4unIt
h50U2AFQ4pIhaZEMwlj5XaQ+j7pz7mMs+vGGMQgyzBZSkLxwwqLPVzgHg4qk0SInJbAKavcsSRrg
lrSQqnwny9wN15jkgZiUOR30KzIFNWljgTVbaylnrrkFvxzSnYixU4gyAjU9ZUGCAaoDco3FlYqC
fk8EfqWDEjkeRyuNbwLM8cg8Z3Rzm6zN+utQhI11zAwXg/yI5mj4OLZmYX3OascF1GXgQEWrZI3t
phOz/ISnwXNXEFH7cVUJh96kPeXY+6l8phxBvp+DUMAExQW6yorUi6+TwQYJh2pZQuuAzTuca/xu
8EB6wEeXhRNlL4qw236VFhE64JpcY65tVjhyjzLfvCP6MgqBjLb5V5ISArUbONfbG4yITvLFNXr3
M1j+5KnXynkSaWWW27QG0nGe6Z64L4xL5h1QKOhLLevIVvgWMBO6FsU9LFVfrTxG1NFKhH5yH1S2
7M6xCWbBtm49dV9XcTlB/BAuqtRxBLSTjLUFZ9xjvL2mQ0ZEAD5oP7m2p2qLxgsXcyW7+UvUWzQU
mKPjlRj9QetNG3qzvXLqzLmZfTeBPGdauiGZKzA6MAi9QKlamjE6IwuHDS8r7zu3lF+coVAxoo1O
BjSMGgPJouU24HCUgVxXeBqfAIBhbUGK9ptsp2cz3QhdWvmZYRrBCzXnuEDfYgTJVJvOdIZ2PnLw
bVmsV1kM9pDbqUDJELpdsMX+QdpT2NJ7Qfk8IiL3Un9AHcww71PGBmDtDc5XX4QJaZPFI/fNjbDh
Qh/TOVbM57NCRHBuW/VVio5QnVF1841hxfGNpGkkD1UYPhgBsgoYp/m8h7/sH+dYDF9AHCcn7UdY
6IgjiXusAv1aN2NzI9xQXQw4VF40mb3hHlYeDTsU36yfvMTXNvfal9EYTbkqLTNgMxnK3oZ+gddm
NcDixhEDVfgzy3fgk+Lm55885VrDjYFm4cMc+uo+7Cyao3026veB64phW8zxcF9kBnzE2F0kt1wg
bx9UXBfM+lN5Nk8xMJXJROYBBtpnyEpDadTkAky2veG44dcrS/V7l4Tujw3qxGRT9cgttqlXki3V
1RTq6GnN6KFvqzTYulGcPha4c8JV0+ZmuZrxb8hdGNP/WPct47IVy9H8wudhHMKEP4r2EwEA7jmq
/hw+GEZD3Di1GK9SkU5LbIA1km2d4MdZmYIkonVjxWa3xnNeAIo10hQC/wARa/3/D6dqOnuiS7/w
GX5RFWeIaB/rt4Uxf+d7Yey/Y1iA4CFAa2eHJI3942y6FMZ0s+yIRgj6RnNpZ/2jMPbfUai6nHxo
pzKc+rEwdogVYsBO9wst2fLr/kJdbC9l7//0RAOTqT2Vsc9pjgXRZ8D9c3fEjb2SdddrN//N3nn1
yI4kafYXcUDlTvKVEcHQqcXNfCEyr6DWpFP8+j2MnundKmwvtvdpHhZoNBrVdatSBOnmZp+d4zhh
7dG75S3j6yWkZgZnfbatoCW/U4eol3aaPslkhoy7mAIHMB9yY4eABcxlxi3rDDuiqHdLB8fFtyrN
1XamivpyNySN8h7KCMTxeZoMbd62nZze/pcf+f/mlm05f21YrvU93wJdAGk50qRh+bdvxCXp5ixa
q7aSRVrvsERNPOzdBRLLqWHZAWFMlie/EnYtzuyiNb8TjnuWK5uRlCEHItKdlrQ9TxupZJK8pNVe
e1LQDzK0C2tDeyg/T0Qt0i3y2v5Jj3qW9WhRygQ1xeyu+xCFyRat6+bRQUNR1hw6s2fBmjXgVTg/
RrjW56bKf4QDG5PEfFj0cFm7j0k6pqPJUjlDAsi5dJG9Ts9ZqVvIO1Pi9/nP2sWWthsjZ7pNbkMY
XEjFSVwnvWK/bDJdCyCXTMUOyS1B72RWWUySzDJY3SCPiZo10xhFMgevH2KozvnGqzMiZ52DqDno
onBs/Ixf8oVz1n2Ubr6uUjsWnKzUSICbKkjp0JkLaXQH6UUam2vu2F7Ye5rdE/epsN6zVMxBJ4HQ
/nITpzk1i8fQtnXpnKdYYo451f1HCmDHxjgUWfyQcCK3bPYZmGM9y1sOTTtEH4Kh+AOyAGsI8slM
1JaDQ925i8OZAhOR6sXUFk3iqHBYkqiLtc2hzdg3yN0b6X2RKIv6FS/Jr7Bv2x5a6Wj9IfFKnaeq
fHyB3K20DcwL83fEYhFFXday1jVr6R3IvtS8r6bSvDSjXHcR84onYOQrhlfcInl1Uh2oiD4uLxnM
vPEJjXq/EGQqZjRXjeju9QLIEliGxSFpZynT2lpANy9uRxMU0XzlVluXGX8UGK0t3koQZT+T27tY
3t7L6e0dTQnO+9q4vbvj23tc3t7pkP95v3vrq365vfW12wmw3E4D7XYyTLdTArQBB8bt7PBu54h+
O1P4JHK+5LezxlZj/AVOjBOIxi4zDNlzLuVs7q/gzvW8iiC1Q8ZOhf1scp7RAeZk026nnDOBR/Kt
MOf0o+zgJCSDzqlImyo/8vnjrBzXY1O7naD57TTN14OVyzlnLKmF4cG7nbya6vv3cD2ODQtI6Itl
dkwcb+d1QgDg025UPtF21VgOY6w0mBtRYjE6zrdTHxh1/UdbS4HhVhUsa4FQ1Mga9oAg8j+lmPsr
V+zqRVJTcMhSXahbpZHzEJ/1tfwo1kJE3GoSttDxylCn9LeKZQEI9zKvZcxqpoLKvRY3ec2m1NEb
4LfzfK/1Dysf1EIsOlAXOU5pfM8D9dZe6xr3hzcMCu3FrZ4CDEht5d3qLFx9zg6yFNVXeqvEDBGC
VkERwU5GdqvW5ramcqP3QBUXGRR0DAio7dRa5rn/qPg0pzdYpVgrQb1tqQq1W4UY62a4QkbXynHx
YB/v2rWgNEXWvYsyosq01oIzIoKd7VlQpQ4dLLtHY4pKuNus2xUvvZbxMM+3CrZcIqpZwvJUtqx9
w8AMzarchRPOVybS0WNlsZS9M/j3ZfQi1jo5IWRY7dStfk41PjQ4TNr+PePV6rGwnoBXiEOg1hvU
HNBse5Rp0BedotixzeudiIqByI1lmL2jBqejKKdcWf40NUBDaxjOT7FHgHEDHIBa1ujcsmQNhuQl
7Y8+TH27wV8CMyZkjbuyrAGWjZw6WL3SSIyHiEI6CuIiodmjGwZEGMkdY9mWg7KdYF00SQKaLtEd
O4ssh2utHfITYqWQiDrdCkwPbT5+sf0Zv7gWaxubEj/tL3Pw7GnHSqRSF8kLvfglkxgQH8+4BFQc
9rC0DQjeft6a3nKipwtKANoSzsjaLOcztyWcM6OrT18Z3LhrMvU1zYFwtH8KtjK5x7orlQ8sMgUd
AWudrGlvPnuszp7HJp9f49nCQgNKp3ysusq9d2IinWY4dX+46JnfoyqnNsgyhn4+Ty9irnVynhOZ
yUyPJ4x2CvcMQBw7cEli4MCKo3vGyhwV1ShK4J18ulj2DCPj4tZ998VNP+O6NHj4gFyLmx28w5p9
mKR3+tfEdrhcTWyfJZtOoRg+hHTAdf5RydAE7qz6zybW0wHMYFoBTI6zZELYIrKfMbO/aVuiOEj9
hkX8FJtabr8k4czfnRe9ck/9MFvRxub5eJBWMQHNiTQ2OJtxhhuH1w8QJBWNimF2TOXWGceOXs2Q
YMpVwhbZxSRH8zC2ff8yFXoM1r8fwwd4hwbb5Facc4Noytbd/f/y+L/KYyYe/7o8fs4r9ZX9vTrm
j/xndUwEBgmLQfFJlMNjE+a/qmNjrZsZ/7EsQg7SAHr/z+qYCaFkbYO/BjWJ1XzBH/rPtrHtIMlk
1kLb2JL8GdTF/0Z5zB/8e10JjIamMR+MdYoj+Br/WiB33ZyBGEd3F7YUeB/r65oGo6cr3AFq9QjU
TCBAHFMJsudsifyXm9KSW7APOArIw5hkc8sK32onYI8QUcGqLJhXeUE4ms0HbUJ4jqvaIKKYeWNH
hicJ74Go6fcVqwqhm8AnUdqK/ahQScyrMiHv6/Ss7Cz+MTpqeQJ1uGXmEV0Kd9EOCC6mndOqEgkc
KgYQ2OqtVh3A5QZRQ1j32qVmKz/yQdQ3gSC/fjB1WthzAzbUxvfQ6m9qbStGnyziEvG3f45p+eBl
D7H9Vq/OCICT7D2vHomFI0MOo/2rZmPyGWLPdD/exBMtXZI7pzbEdzQr82mANvzopLH8Ud60FbRy
sKytLosiHeVjmkfy6Cn43amOxgUFfX+qLXfjCA/WxUSbVh9S9xCutoymzmUAiVPuIN82h3EU4Q9P
mfZdaDcGd+ZtV0xQZgBzBMVq42ACuNyVCDoG9ivpgTZRrnZwh6aLRWblXKxWj2r1ewyr6WNYnR8h
0zTZiZ9GJoZtT8vkoXRgvqrVE8IesUFzAK1QhUPEtWpj27O1GFABpI8jphH4O3R/VvnIUHR8C6uQ
REakaatVUlIbOEqKoubMRsfh8m0nrYAXIcsXTSA58VbdyVABSSY+X14mExkKnLzonQARiHIpYJ/J
Tr6mqz1Fj8SD1nMf0FjmuFTwLfdhktD9cPHN+QCB7P2MjSUEs+ePc2EdOIJZBFilLfibqi8sfKDS
2VoWafsotcG8jtwONsrr/9Q3DUxeD8Z9sbphSln114mvC3IYOQtZLvp5mVadTGX3+ZO7OmYmpcAy
Z1G5V8uKt1pdNKqf+jeDlXwsqfzgFFzSd6tbXhEtq/XMj85qNduwIKkCU2gjIHniajUN2KIxdQSX
zXonA5YES8YcT1i9zIBwkf1ZWyMDQzAL27it9SsrzNPOwikK9bsxd/bq4Ekrt7lyz0PM0zdpUW61
dPoozWk+iNXgQ4IGmQ+GUmOrEPzo/JHNMiXoKPF+Fz67qDZqud455InBYvfqCWq9CVlCTz0NymqZ
N1k7ztSMROC4/eCJmkznNKzmIa1eaDomSQjtbRUTpSiKTEY+QbZai/rVX9TXBoPN1WlkR1Z7DMNE
N3zi2eWpzWvjaOitFdAR/xgdkI0lMd5NsdqScrRJE6kKINWrS4lPz5eXahmM0mk4xatxyVrdSyhv
uw10bsxMhNT3MRK4TadXUTAt8hPkcDqsi2HejgKLm5WZxkGhGrxTq/OJg5hT9SaCWhaZbYk+8wbK
4JyMqzEKDnH7XCSJOumrTypezVJc1dRZGNimwpt4ajS8F5niouLmtGKtDTZVb6oquVqrhpH1VjBu
5oGGvf2FbZeqxgLUxzZcu8mNlQEUo8twzRrpW2Kauyi3L+ZSXcXqzGK746lDoqWxVbirV6+WA7Xl
Eq+uLQ3p1jLDiajRcJGFpqu5mrnYLqLvNk6UkaMatnnHLEY0DJLa1eqlaSMum6riN3hzfrEQu9Fx
pn7bqxFs6iYob4XtPJe0TAF46dE5pLjECTKOUHfwimHKtHkmehBz4+odq2qlH2epP0RG+p2YBxvH
7m52zEAb7M9IO0hJ/FqutSHjgGCqm2/bJmAPp2q8zPFALgAGTOqXAAKe6DYv95aLxIDt+mOmjTua
SoBsFShlHW/CFlx1vYtbIwxUPbbHNjcBgXXjO3CvdKfrxSYBIrx6FQSLJ8wMopTCCSaL4Whby8zU
OTLM8jhIwS4cfI6Dt3TPtpvczwa2zkooVHhWVtwNmaYexiGJ3vUQwdZgap/0vKHqR8J9gK1lBa0s
V6vRj1I4x8Zc28ez6Z1G2zsw5z3pwuyfnSUNjDgb9troHJ0eQ0uk6WfH43+FczTXOz0CMx7RKQmi
UTtNlvfHStMHYWbZrm20kKBC9KV7dPQ1YzTu0gSYqC2TZusUVK1t6y4/6YlQNXY8p6kE+m/Cg4ok
dZ+W6dDXzVAK7vOwMZu5/sP650dcg/iwIV++aETUAz2HVAcO6zfJDfabHSM+YEXOAbNq4iORCaTl
mmuzxnSMm4Z9VrAYdxXz0NwfeFfhZBEMdsLpmLpOE0RL1lAwD9dpbueTw/yptYxHHrLAgEOdbUyG
Jb6z3Blult4PeYZpAybPrjKVdZyXkREqFTf9YIVgeFJcqANZx2xQ5FX8x1OhemV7uj6QbgWntFj6
XTXmnwScrH2kR85RdqN1lHH7B3crQYqYDQV/8ir3OatZSy9doW861ABnjS3bfdc7ne3rTpRtQy0U
T4il7LvIG+oHd5Xg0MvDZUYn6omJtL5nlCZBVvXhlQ6NDJpmqGmO59UZR9J81BLus9AIacC0qfaq
K5J6ohpH9kJTTrt+SQacl5ACX70oSblBuHX32wa3kcBdbUBoUc1vHM4JbpssuTtab5+8EqFIzujw
LSVw/5BCevaJvo2/ytqqMoJddnSmgx5dwby5qAvwQI/q4iBTDOxCHsSg64BVdcA+/VwHDgYOO42f
RV3Zv7LR5gfLkX3MdQtKgNWrHQRV7iQ63hPmujlK21zKnW5p4f2UzuLQUGRtUaG5jB/d6LPTFko9
Fw6MR59wPksHL4WtBbLRA90CRF8LWNjcu7NkOMIkPbReeh7YE4Zkyst7hDgbQE27inrcJNFsnSpV
s6HHvXVr5RbiXBiwlVvYQYNmLxum0+KF9eOspIPaSLLjuZKAZDT/ZPpzDGmXLCDW9Gl+mPtz0kcI
BBGY1imWpOiDaTqDoKm6Aja/c6Np2XTafO4FwpWKD/J+EO27kS1X5WAVqrhzS73tQIW2sLy4Nxb9
l0cfaAPkTtuzqsI/u9k4en4oNPuYz0u5dR1923jezxgrwZboKn6RiE2VggEzESdvH8OrGbLxu9E+
e1yyEG9iY7rCtMI9vLBoDyHxaZ7Fkxu23P35SU4AVwNGoxdIDq+K3ZaNzKsXN3Yt/l1UXVF1due8
3iflvTdjzaoWse8iMIsz686btMPZ0M96sS0j9as1zHFrjUyRdK2kVQ2dZUZKHTnU4AzqCvZRw5+Q
id6EPM3mcC0ovf3Swi2p6cVTC2qfLvPZalKCw/ycw7y3eGh40cQO5yOAGb+mu+jXXrhs2OLd25Gx
qiQOBuOq7cJ94j6M+1/xOJ3hByqoKIXcjU781tv0fvTh0yqrZ5q+v1Qb/QmzZjfq6SEus8avFVwv
LAtkCHCFWCJ5DAkjbpa6AB0B/SmwFMXvoDD3zr23NdgtsiMziAdp+zTDk1033vw4HdtPmXCfPX7f
3AigIkkrg473HpNAYInbaN5YxApUnNxFAh4TbVgMTjTLK+AiZQVwiFbLW+SYp3Taqol36sxi0eOE
PDc0oiN5gOpksIt8v8KO31mKOSww2bz6W+utF7UQwkYOzNo0TzOYqFPNguo8DYe2bV5qkZg7o0fp
XCSC4H6e3pWibBHhgYycY3iWcO1N70fNDd3vCs38ky+p+MyncOXxgL9iK3aNElgV+t2IzgSTDxZw
6ruMjyL3C9SoAvwedM6I9rlonPa3ovUcRAC8NlXDJ90EBGc1zrKbdeR+bVIiomhhUPbS+Oa7O+Wa
di1UL7eO7NQ9BET3tXcl4QgaEXdOK0IKo8XdNZpsiQQMzbZ1WwDaBeAlAy33xvHUarkyIOPk1V71
jXbWBL1lNtGKK0Y9+epmNJkpXuq9CZVk19dPszXxZXu87NytQJXYpWzPmhgW0v6L7Q0/h0k68itc
dDlf3JHmH7IIaZt3VZic6gRukx+VyalDrjGr9GNuUfmmvTCBLaoTHiDeTgwMgmyM4Bm5d4nh6Wf2
5ZsAt4JxpS6RvhgBMJTWFPDcXWdn+Mx0JQN7Wq6dF3LosU54VKAlD90ypsehcR84BlBCL+G5H/tq
l1fN9G6zXEgZPf4u4cdw44l0MKPhicQHxX6rjf7Iwh9lfzvhW7euZEee+gb0FTdJdryj2uY5SX7k
ion4UnSRD8oovFd6L390M1OckFfq1tHsbhdr/XeeJAjZ4HUFWCmcwJNR0DFUtvPiDeQlr3NP/lGG
92xW2RMn4rZMEvpbmnN0JT1wIDL6a762FIcCmc2czzPGq2JdXfRCFvf4OgGZ00pjix0zEuaAMv/C
CAI+M561bQb9ZZO5mMB1IOU/GVftS27y5DnyzVgCAi7DU5lV+VYzFEost452EXiad3KsWIFt49QJ
gbJiqDmJXV6uqfNmGhGMTE+cSFcBYfMusYlmidzQdKwNYpvOwouVeNYT+5PxbhHimrvOjhdYyM5A
LP05h6Ddhw5ZtLWZzRj62lZy3qnE/NmbwxvF0T2RoPDBWZZHUyRnmn4fZgqeFuPnQRXC3LpuGFKZ
pMY+NvR3FDEuE4OS2tw1w13TAivJ2uqt8pbBn+JYv1qSMRJFb76n7KxxUBXzqbOa1QU2zFzqMO2B
HRh+YR3FK8djimS383L3OJda+mNteF6FgznBYYwPjXthVpbWs/NVFou5h3muSm5EuOfNtAh/aIuy
3hc0qr6Q2LDR3Y2bKEZ4lkZDxTAmWhCxFt6xbZf61Rx4xsKiszBZyCkj6e1QZM7KILGUzghDvUK8
F1o+2sHgJT/itKcxsPCW9ok4yoL/nuc72VhYqfRcvtTF8HOYuuKIUbw4NZUpNhkkwC17n6xDa8Ta
3MjEL4ty6aIltn0sB+BuTs9OtqmHzFuzSj/y1kteSiHTgFueductMyev0ztkWEO7u+tBPIFp17Wv
Mcz6x6GHwd3bvfgDX204ZcuM3i71ppemi8qDHuXCN4VYSr/hIaXxmTbviVqZBfqSHXkY1T0PlIlr
eSbvJWuD2QS97PCZSYQGzJgW8k7WZfM0tlX6OXQsgJpLKw4iNlM+ZZ32ROBtObtcBzZmx72+rUux
swp74mwJ3SDSQ33vApHd9lWSB47hpAAK6iV+9Ii77MeW+J0Hv+KMMnDadFYnvxl4OGdj6Oj/pxW0
jZhpysbuFP/SpeNBVBYsyqFZOMan0i6SXe1i//TRF0z8js0pGD2rDZphdKGvTVBZCzWyvKo5IOLi
yRk2PdGIezdeAQ2Oq2l+GXbqnCdCfsi50K9txHbwrES+dZqsgbHpadDSjO5olsxkiyQLA9c201dS
PF8N/btHEqVfQqMDWNmOBk42bo8iRKWVe7Snx5jXVdbQOOdXaO+Ep1P9VVsJ6Y1J8bWgQkGMTpsu
XI4VuR7VL8BZuOLLJcgKxRcbv6BV7H0Xoz3mHBauB8c9Ueh7W80RyyHRGvcganB6xJ50gpTC+iib
AelimG90jAIQmy0qS/pp2kPZxb0HuaSIT5reJYdWs72fFfB75FGt9l2TzAr6yhz2so3reNd7tvnq
zr14hjz1O9U83lYOwa+yjKynBa4c67Cr5g4254MW0mLgtMcbX2BSapxJsXY9kvoza4fspJm/e0ok
L1EcOne6PsX7yuysp3CIeAfkq740NT37uKxKU0iOd0yUkP7002o8LVb5KevJVHTEYTSP8mr1o4pV
lUoyzXpnnda4Tu5qUsXLxA2sWgWryCoMUHo21lV71Rtl5OvIedpoWR1ycA/Rqmq16drQFlgFriNk
D9w6iYh+jDfDq80r4Tlmnp5txM0By4Y7PliLce85t5DE/vuzgf/jxsZfdjv+ZfT8v+Neh00M+1/P
Bi7D9Lv45qcf/TVUzh/6x3RA/gdHI3u1+pqBcZhN/TM7I2jz05Vnf4hkmLOGZ/45HRD6f7AKT9qc
lAw7IWyF/M/pgEeshnEDJCp2PkBGuP/OdOAfpKy/pGeYPTAZWHM9DkH2v+96zrWII2uIbN/sCGVb
wzTv+iLCA1/l7c+mRq8F87gA/VEYj4wA6OQi0N2lesq+g8HTrrKFmWdIFIQItLmXhue+8YL8Ft3S
wzEYuajQV/e9qP9KCvlVO+Fb1dofCySbuKGqcUXyxzLliz6XeGFj5NtGvLY8WsQcfXnpY+GdnDl6
cjT3l20nA+/4ujlOCzCaOo7xK7iMl00zx5wLNINbQvjdTN740RvtjJE7Tp6nMZk30HgGAiY6ekCD
Vy7rmng6I45QRQiZTbUKAmyNcpOW4xK4kaFv46qw7zkDvEMox+nitbyKoxgSTteXe2Rmr24ZfkYU
0qfMzB7jEKM8Z7AGbF+oZp+KOTsNGhOKjJDwphiMT2JUj2acTnvG1j+deMpPHlRUv+Ccmozw7MYT
FJ/IgqxaFd8iGa190pP5oKHTBLxgQn/seLPqi9XjsF5p5AxESPVEiNELgcJBul9jz/a9woEAuy/u
TxMExnPXu59119LLcFrzuyLsTfS9dcTBNov2HKcL2UMwTyilnddyTUZzu5mvOUutzIX0dJPSXyOw
SyB8znFoutqFTWZAo0R77sYK/1TvpuSP5nncklN+oksLCXbxOoJYlBlmAo5XdClfaEsbIqGMgzZY
bETdvlmzyRYC+Rv+a50gec2rlc65zxtvZlgC+neoXnQVuqjU0bPCUX9jPtsHmTFfxYh/koDIcGeu
eBGa6y4LPeS24GlS4gLPThAy+nbIPnhsqPd+pEC2zea5Mxo6cJ269jb9mwqO604H++gn9RzUpRWI
9StI3fwrrEPGyQbsY3TEKSP1DWLpuwVm9BYu+rc+R5KzHB5cXldBbesfg8QIjTjDNwoMBbwJzjlt
Tz9aNYOlR/BUUUvm5XKvReUr2c0gWwNQ5qT1fifekdWGQR/KKZiF26DtJSBd1VO7aU3q08JCrjbW
+sG1YsdvQ/tXNArue+X4LjvbZoWPnkncTZOfU7LsvHb4IDD2UsdT+CyAJB2SKLV2aHL261rxdrbN
k9m5ByaUJGLCWlJPOdhn+S6NIKmIvLEswvW0njrYzTQVaGx8MGu3Gcug35tbJzykSFQ2bU8HXQ3T
QfXWEViye/Bma1+LEosZn693vW+/ewl62CgxTlTrLyGKrTGQWjMHiXI/9SH6CaT8lbmU6U90f7Zu
Tsi+42vyC2/x9kSNoQwjQ/Bzld/V3oQkx+YHXXXOORu4EpNzWy4TAelTV7JmVcIw2KagwH1rTWbj
4mFOzzQrprtCEWXqJFyzd660eZDYGRPObny2RPqRJOOuX+pl69K3JCmMJSmM68xXBokg3o3m3u4I
HFfCXTZe0cSk9AzpBq7W34mWuza57E2/4Fp26eUdRIKmjylfQQZN547lZvbT7HTiBeOIuyVof4P9
MwBZePtvDWM+M685cituedQky2F5vPhm1pE9pExj5Hw2S2ZFwEaMTflls5H/xAzwGFogj7XcaaFd
sSniLbrjjwwtvWj+bsMx2wN2A2AuwvAXRjzcDfXqb3BePQ9FIMFBPn7wQgF1L69slX+rsLjkKuMR
rSJJtLuxgjBs3vPRY3g2xocy8zBSN/o36kwLuJlsNqT9wwBVyTZv+wkM2DAjA9Pw7DDo5fHh6zEI
Kh3CxPmdtQOTzJw2kGup62ROv1BATH5KHsWCCny0IsLrTji6/w+1CWQQ/vP3Neb/u6LkL3/X/nd1
91X87v7+j/rvWLkIVtH+deVyrfJf5Br+Urasf+IfZYtFBUIOFVucrQsQjP/MNJirfY6/6Fk666DO
Ldb7n4lf28VYx/kOm1NAKltLk39mGpDPrYuoHrkzlzVW8W+twrF59/dMg2CNzCIna0NLdRzK679m
GiYvt9omtpOtLtVZjdrqAqNn9JgCc1f+qAzc3xQeDxpwFF/HcL+j/6w2Dv3D+8zWi/RABEnvgnZI
3Io+R9ybBzGH01Mp5xNJojTQXPXLYkvB7/u0CfQO+j9+EN5f3STedIM3c9XWZ7OeNWIPyDgojlLI
+CUC6tK+CqnBiM+iDk8cUoS20P6Y9ThdDTk/M6/+xYhRWQHXp5pwgNczhDPAixqchM1in2Je19CZ
zOF1wah6Z4uw2+ImGfUHwFW0oI1I4XNN9dDkDdSMWk+3N9HjFwjgeRyMQykPWTNT+lsTU89i/GRQ
6U5wiih0fOBSLKt6TTg7gaE8/cArFsNJCXxgY0aCTniygEXCeTHjGWje+rnQ2r1pzuETl+po2alJ
hMMm1hwb4OOUHA0mgqEvU9kR3W/IXHX9qwnu+t2NBvsyyY7h5egZ/J/RTCjXKr2c7xafwWDBrsR+
Bh8eSlY2i8RvK525Bfz+ewjgQAadKZQ7LsPhfRcX9bfLtJox5npW1NI+0PAP78kDxurURp54FQWh
DLLLTaHtWF6fXjzNEI8dWl+iYRAZfuqcTFs588vxbWhIp5CWNRVWZiKT0D3acsOANlMUDujoThMn
ZUe2RpcVgnju2emucWtFwKvNjni7aGe2bfnJeIcDEvJg5Yt2rfUASp2h3AuKq1a7B3cvh+PohepM
TEW0rP/Yr+H6xQ9SbvqoYwZKQgczKyDhp9l7qKIKLnddKm+b9SL9NFlAxgKfbpj4mtdMTTNNlbpJ
2NryksPEescmzVi2nBeb37g24ZQHnQcFMWKvjMeRXQ1aKU0HEyoEohX07dThuK9Ycy6G81S57xHC
g21OBHkFfrJXVI6BRswtEK29jZr5KunWU55h065Aj4z1KPaeFobbDMCo3+MoXlmhLW0feyaD43a4
IxpN0ts3H+UUORc+XlurZT0mz5yUBRXQy5WLj4yF63AryuWDAY7J4h6fBkTW8762LbFtbBUsSCU3
wjBloEKWFhfGeWhZ9ARAVnoBlXbysscxL8WR8C7gs562nbX2HUuYkie3sSMgLoN2QmaR+UnmPYOu
avekapCGDblJmwN7gJjyN9ZdNnZvghv0jJzJt02fFjEBoSZtZkbS1dF2kutYJMd7zcLr2uSYGTlW
993MkHkKLyEAOMik/Rjots5GZMus0MYek796epm8jhiSjqOdbonGvjpzJi+qIYxcuhUPRGuCcHAE
+4RW8mdJl4JN3PF7qR3E4qp9JZxF/LNxHmcn/hF5Kr9WTc8npFhqnGMu64TDND3GdKYeSuSEx6jI
KKJmPUiklN+9YleJYBM3EQ2GsV9r/aHRXP0NeBxPYFmKV1ZXCxzQtQMLj31BVAYA8tjNWdvTBuPP
QU3moYj0atzKDKUWlacK6o4VWnisd8vCo85MQ4QZzimUDSwdq/wVXpwJoH/oakJbRJPuSyZdvZFd
CNuFFzmPJJm7Quwim6mwhS2GkOvjAgfmkXC8u2H4+nsY6+qU0wA9aEYi97kuNfY9TVlDpHUAgyaE
WC32ks8NGaq8zuON6dQuU/1qqCCXMUv2Sz7wb6KWq5NXy7NnKP64IDQ29SxePFYUkA9tfKuxjR3p
4vSRD4pZ+0tvftgY5I8VH+4dzHn7seg6GnpFXxPezNv6rdbykBdlrFsiIMjCml/B1r7vmlzMTM2N
O9ZVWenajcDQ9yNeJ7/m2QjIZxhHxje08paJ+Gw8r2V+XhGU6zv5xYYFTIA6t3cg0sUBAVKMEIEc
88LeGZNMJvzxrhPGoG/yAltPH3rFXlc1kVc1hRx+LBGozDHv6sarL7RVUfxwB3mKlGZfaLSHO1J/
XJzVGF3InLTbqLVZx6R5ZD0lrMFUREsS2Kk93shPOS/OfTMNXqCLIrtG2BlJgq1q+EVcu6z9Mc5H
lfOVC9ke4KHuYvTqV8Y+D9XQVLtW5+8Nc7Wc2XnO792RRqLWhm27saop2+bsqREDs4utO0gTUGIq
8aDwWe1tdoKbXnsvw0g7xXpXPeSRIQIjncOHpeN9lljlDpDU1hy4mVmyuiQNXL+iKO8LRaS7tVng
HGpySopwiBq3ep5z3GkYtIUZ7eZYWTuWbqdLyPZEUA6Eq/V0RTEa/Ul2RLNDHErYrJ6TKfpO3Nna
EAzSDjAE272YiKQbGCmY8M6pl+9Yb37wEEEABazvpOs8WLpXn6zc7o/DpNnPad786TKDOY0BfkxT
1c95GYj0Gg0Cz/TOgbS/byo2gAWfvKdG45uGKr48I8yhX8Fk8hKVpRY4nUmoRabFheVR/YGbdXri
Ujwc85wfPNCz5j4ti/pBy3W+9q4wvg23oYQvQxXoFUt7XmpfE8eDRzFXHyaE2gP3Rj6Pg/nWasju
7Krm/AJ3adJgQahnxSFCAwLHA8mex4b+1zNzyuhtJo0NFpjUxzj2m6kaw7ukzpiz0fPxm2IY/V7K
JzXV6z8SgxkoqGSPyBY2btrm3woZmF9PWntq+lHfNHbXXUsRX6wCS2Gs1/OGO+pXrLX1s66r9DnL
xvosWXfluS+XI3ExyiUjBSwvhmLHzwOMoSc/cvgde35J4QYovMErm32iS2jX2IzAYFWMRi6EdDXO
MOkdJc3pYzUv+c9uNG0miLPOZur4WlfOWxqV2But8aQMtvI74ZUPjgqnHZFw5pgwsV/H0RvvSQe5
9/SqXg2X24tjERGw6aNoHOtP2hwyM4tUdfgf7J3Hkt3alW3/5fWhgDdduONd+swOIi289/j6GodS
RZFJFRlqvMaLeBFXupTIJA5wgI2115pzzFK0yl3DsnJL3Ma0Wyp25jHB7qUjM7RubTw28XOtqAI9
FJ4ObRXPcbWjVV3cdp0geLSQNOZDDIB3lXQNG+6adGRgUWSVS7Rj9ppqIu71srFel8Yqn6RRjA+g
RkxCfWmWeIKSLa8jpnhM4XPbvzBw1G70aeHh66byIc819TwDpKLtprV4oIx7mj7aWuFtvoMpQ1dl
isQLNhcaGFUbRXc98+vnUY+Gr5TUcg8NPQ1uBgwM9olhPC59Xq8XTC9fFRjOG0IS2aLXSbwKBGv2
iGLLP3Kjr7dI6aIvzF6fSd4HTjHqTM7xvPs0uru9GI76TadoRG+y8juqUZWQxgEBMudRyQfKSkFe
z+qARH6hs33ocJIIrp5pxl2SXb/wZGQRFJWsBA1QaO7QWpZPsoiieZ3GlsEOhCTZBJqJeKHTlK3R
Rscp7skiM1kZBUsg3LfsFr8aUuW4NLX8nuqVxidih1l0S/vFM4K9X8XF4sc1cmAKS0vd6s30ONEf
QMacfnYaa3OZKfpDB+F0x/1XnQlseEuMIdxMIeVCYpRoqWWQX7VA741isb+v6Or5iNaeDXqanixZ
PZqpgX6JeR8OjOlUcQNXZqvpAw2x0ghWkdySsjj2brGk+7xHmRnOYntX9OFt3ZWOXkYH3nd2x1xQ
bHvmKMLi9Et7NLNrWGXUGasQGKS9BBGRxEV7LkyxZ/qxvJamcIyzFs1Ih8KhklEWaiQKuCo1Jb49
aBy1LHmMqamvZcNrAapCbF1RgsSbgtbaNYtyRSZfSyy9mm65j3MUl8q4rge4OxJ/ficgZqHyyYid
n6XC7UXDvERhRmQyDEg/Z1B6KNH4Ar61IPEvhbWOCbZ2MZDh654kFrloeiAjrbApdUIi44Y92ADZ
Ja3nPZ3QHQYDOHAS4OhXzL03TQy19MxTptGrRW32RaoNhugoSHGZbNM2+JKSaltjVtsEbCIcYUYL
jn8x2MyjRHqzFTZung7ZtkvblHSOwNr2uMt8omEFt4wYWC0LGYmTzHw5M8YYea6wFSbubyUNqvXA
HHMfltgoVQ25Sio2b1I0q7aEikCDF+A1WgFjYBnTfd0TBUbQGBoVnueWugHdytyNrzh9kkMuCMqJ
lfix6Ormtki0YCV3MpXWzBTZmNU19rfJ5Q/xQs/I1B0oj/cVWz27sbqczB8smwjMcIpO5741rSti
6C6LZIk72lo3iJ1KWIejOREJhIk0aJLJh0780LGeWIqg72mrI3VQCf6GZ8/fQ8i5xwxB2TTKBCp/
EVhAyz4hmwQ5WWUVb0Ktd1xlIXaNqTD3kqwGJ9Ocn8l5ytdM07a0fNA/Kx6vfCyEB22GZwl1BFpC
rhlM6JRyFai6syCZ9jRBWvxGFes1rGyUKbLVrNE43NMRJBOrFsa11Xa+aUXRfSak2YsVHmKTUQBq
lNHkSCh8C3Kt0MK0shMkEbYaK7jhHT/4gET2DP3WU1sRnigHayvkK5GGEpaI4NX4IDSpuNfqhFcc
vTRqlHpd0hL1xLH3p4a8ZkJeeGyBKyrp7Dep8pARYsHjN6Ybem39Tug71N/dDzYxkxJmkzHJM06K
nH4yEl9OjchDXFr4YcTQPbeyuyIUkGxR5gd5sG4IMqah3TGBALnrSXQ8Y/IGXQG0IQCUJnXrWc58
Qeij1ZL0sLNUPjxr/kbG1qsgv4YLg3J0gCW8XlCsA9e6RrVJxRnhWbNOl95YR3lXruekDda6ZnWs
3EBS5Lmk3jSolReP0fy8Sab0CmaIOycWko8pUs6t6uetnpxDDanXyDBznbbdU1NJgqPkykvNubmZ
lMI1YWnYW/mpHz5H9qq2oGgjV1vaWAmCO/S/FNdPqU5iqp6/pElFsJeMAyUb6eQM6N0K/aPs8hfB
kAd+hJ2wnPf3BEhAUWQPkbZEEWuHsbeOsak/KpP5FoRWTA57m7mZpu+6lNSwIZkOI70ex0KzZ5MQ
B1QmwZZXNMtGqXgqhSrBvMwD4aIBmXaJNHUEwtWI5GSzwgiTs4XomR4sIUw+VStnhu4NAak9/AT2
tfkuEkXgG1p3wZLKPLsbjtLSPRsyugyrBlMSFMzTTWFgV4kbxIqRSYuIStIybh1tMC98O63PVUB7
Qt+kj9LQy8xls+ialzI2XBtS19E/AF7S0gSjnIikdVSWzJCNGTsvPbEnnojj1RJeokvrZASII6Y9
KspKQSxnGrRrutoLBoiuSd4yqXgwLYCvw9COZ5m+FSseMDT1Km8INMJ5I4RJInG2G+SIgl0TwrKT
8olBfkTktNw2bFSIfaVNHFoqmk68PGKLhK42vRmsijsJNZbo9pRX44n4OnZ9vDfN+uoJzEcnCIxx
y3oTYnWbfrTrdsN1MkZOlQeoiALFUu5iRT5E9GtsRN69K9Dzs5e5np0ukkzyk0t1beZadU36uIGK
ZfOc4BZAPQttN12jCTlZVgUBozWrt0pOGphRVXwEtRatBSH5igmzox9VVZt6Qa5gaQs9CoFzmzTR
tJWZJbPQRGYSU/EyRCNbjeQKw+1UYSuhXNwix0ai2ArvkiixVqnlYhvE1dhFhdoxLnEKlRKC01hb
FGyhUuslClOwPu6mU7CIlmthpLpuOtIDZfx1R6rccudeTLP35zToDkiaBFof4eDBh+fSTARDwSK7
M6rgMGa6F5Tae1C3Ky0RbnJ25Ou6i28YktF6FLObBjf6Ts7mzZyHF7MsRCY96Ay7xkce+YBQ7EPM
u9SXMpjiDZM6R82hyeZyQ6i6zHIow6bb6MGlMbKcKnWiisrzi1w0fBpWCc1C7zwJ4iqKTNtSuoQN
lUmMaeaNcBYgfRUoJPK7kEwDm0g3ZTcylnEz9ghpT/DpMD0OVg3Pr0c3PxWIeZuQKYBREwlvZCcr
inUXrhmBomqvs3tQT+SSbY0uvDfGYQUNcyApJDxnESMUddFx3EjWVxGi7IyAMREHS3kxPNOtXTMT
OS3iAPtAMFyh/Ezz8bU1+pnuFNMRMRRxMQ3JjRlHt1Dv39TWEFd5ORuuYipMFJmd+f0QvhIt6Y8R
V0FWSZ5vGHglzEgHFZPYbKVsZAirJbwwvMBw4vVpCs/Ir19gP5xpTqsuVzF2h7D3c0lwZxgVKO5y
kgC6C4EED7QlYJ7BW7In2IHAzkKeahAONvQxXldLGqzSuTh1A+pS43Euyy8wSqxFhpLZQZSfLb2I
HQq77Ay1QyDXLKuxztBtWeTQpUuM42JuV2UFtExvEfHrs8QegwovIsgrFBpQ892hz3AvSWn9Ocnd
Q9i0/pTIr3OetpgPTLZLqkybMDbWiAxp7dEIc3ibE/yV5YszzOYJFtsLQ4C3iMQa/CFUjJAJ3gej
QoY0LZWLTLKj2KbEZHiVAsMB7VDInR/qBCFCY9qMkwEdV+8vuOpok4h16JVXwTJEqVsATYljFXLp
zbMO6B4jNT1OhEOTRGMYb+I13VEobT2r74VRfElViqlggl+UKdUD2zYgIZDB+FzJsS6FW3IRXsig
eTeKyQ0lCyKUglJImmOiYWnIAE2QG7RbxgcEzpHc5wq9eESc6ZifiLvL3Onq96BlHTuxVFwEftAh
AloEuyBvUN9vwbXRItXnCuUoEt+CVBt7VAmSRIIn4WJLNWr1VHSURQjdZSaztRUC7pta+FCD0mCG
rmHRNqceOwGmK71MIEEUtFMiGUe6rFIKKGzMA+R5Fd0GnaMJMW+1LDPXIQ+dzYRQxkkwX7KGaWNd
iCtaTLdBgeUSypaCah/EGwE7qJhnq3bHSvgykmEj1Okn0jReJxLhuummMfrX0CQ7SF6gTxsyQVJK
dJqTgszxiPyDbgekN0dayoiUFNP62tzuTymC/LWGK5yXd4Kfcehzl9yo2Y9E0/IsOliOARWeETsv
U2NKb+hZ2GIZeZkgrQHZ6Q9JlO3mSnxjdz2uYnE/TMMKH8gZvdT9lM74V4bw2j4OthMFdpt9Euf1
DuBpG2nDU4+fSapfY9l6hFvxgg9Gf8i7poQWsxhbSeRdVKrXuIwoQarH6DmaewKF8eITKaUqbmsU
a8lcVlOnP2iy+tZ10kOatNGaGZPL1TKRhlMOlJ8mdVYFhi9UstSVm/mlAxJj54n8xFYSveUka65Q
A0miyZW6XVg0Dre+O+rKttUrkOHEhYgEN2zR+vIBoOZs1JqwH7Ya2lqXRkypQwXJlGqwzpvL3Av0
57M7c1QuZiU8wdI3bRJdSk8WOwYVFeUQ6smPSOzqQzAIfA/9i1mWg2MO1zksgfSOEQWpR0Q5GBZh
1rHVmcxmiZ/c0V7fTZm1UxVrDz5LcmJjATCMvlkuI4vkV96OuYEZws6F+tNYxmm2gybCPaWdVEMG
oR2kl6nvmM2QlSL14V0ZqGdij89TwkItYS8bWhFl2risi1w7dSUT/UJDyAGFQnWyQZ/teOzytUnJ
QQ4qifZWTK2mjdJl6FFD5uhYlTFKXEzxLgEz+ASR/6CtZVIdtQaKfx3bv2i21k1Ev4I+91iesrp9
+zEx/f8c1f8jaQxv/zQ8Ll7fy19nx/zAP2fHxj+4L2CoGsBAsa9LCuq1f9K0+R1yeRByMgb+MSL+
H5KxqvzD0BgQ40ZDDof3HczTfxvi+S1ZNRTCNNV/QY7/A0M8CCpmwz9J3nA+gvSGSSWTZSGqsvwt
3sCIaAAEwzxQxl7o+4Zuv7tAxncWP3ISd1jjDqBiKOzwFgvldvQKl6JnZZyW2V9YesfZ3j2EYNry
0lkpq84bkEY9Id7a9jA53MQfn+Y1o0Ov247hGguO2LtUte3xofVaO1/jL/ZMf2n2ABsw2ngYu+T8
QcRGjsUKMYZdOoie88Og3VSxPfDBELL5g2tK3uQHox2+aG7vXHo+xaV3aOm72Sra6F60it3Uxr12
UUYHG0W/I2antx96O9qLR/mSbUROh/2fL2+rvb6SV5WrPe8EN+MvEVzk8Otmm3nyW+wHXr9+AMt6
C2nFvh6BjadxwnKg7ANfib3YsMWb4Vk+9E5vXwKn9aQT/ArNftheHh4s+7C7/o/ZafbZpvVeVAdx
v93smz1NuW2Ky9DeUSDZT/7dXWi/4SjfY1338htwAXb6UBNBjHCaTvtOXNFW5uuIEd1Ydv8Q+QV9
BP5uw36J7TuulZ1sOrfj/5tc450sdlt3WAjfmmfFTW/IZbKLPSKc42wlTnyPSfQGT0W8StA69gAn
DSJElEv9vqzETbXudtcJHS1hxcfsq/Fze+0Sn0OnWrXr3pZO3cKcDHNG7sknZjh9u+Uf3TyNxrl5
WvzMNd14H264Dx4mDxm/S1z3FkiLUlFbu8zwqQPGc+1m2Rnnn9A66aV6U0cGMHb/WZ0kyIyfml9f
+hVAX7d7p7hqUnuH8wXGrbZ5mQA4CsA93Jnvmhpl+RwOGkij1ZU8uGIn+ViweeD1eY+jEtaKcQD6
IHvNC23HzE2jDRKdaHMuos1zM22irx75TW9jrkp8jDM7cYMpa988zy8j8ysmAUx1oWkT/KZiFQt5
abnSuKpF19i3ojcMjwu2e2KFL6RHuNXKfKwO0V4+KLfNflz197pxFt6st3IRXdGMseTb1Dj8Qtym
x8gVTrgGnEQ4jKMnOk3KQMoWNT/nv02HXzckGLI7r1bj3thQmQEJlSJgg/AC6bIclBa7rx3rdv/F
VJMCDZXaCFj2rn+NElvbdyf6dE0JonYLw7KM1oobbKNzskn2aDr6r+DCX+m+YSywz+f9ls9fO+Jt
7QosASVSCYrOJ2rI6o45tcIIiK32l/6iH9jcr+gRmgggHcFTtqkvcINd5a807N9BsXIPSCuXTg74
MifAAwxqwu7YooyugKvkibuu1uz4UTqnbPafXSbMwa34nvg2MkEb6+JahdLgoC9DuPXOiQEW9SO/
98/zGs6NE6Y7GFhcHQR6dIePyim4F/zUvT7BonI/P0YpLCe7feNzUbsWTvWksW4YzvDEhPAc7qYP
HXfXp/BGS5gigH1nq/j1tNZWRfhYU0TOd1C/pPV8KHzV8Wfv6rCxu83invC0794Em5kNs/Fd8pEe
9S08Cv0VSYqdfgbgkGiHOeZz9kaXoFnLz+fwYL3C5aSXnJzlG+UcW4g8Ee09L/Omc6SLcpCfzX0F
5ywsbZhc7+JGWg7myVscY2U+BTZmtT3Tebt6k88b5WZlONIx+lKOxP44DPJule2x3iDn8RlDiOiE
0w1jR/VBbTih5njd8q9Tl2XZe32N1vR1rI1o30br8rxNPMV59Co7so+z62mIc713JpFu6LQf8p5f
2aKrPhWvzwqLOV36wp79zuvd0Y9eabrblHK25Eze5GVrguy9cX+Ufck5Ug8/tJGrnpYtp2DHg5Nv
yj3eKc88lRuRPwLYwq7swcGDh2qPP4NWSLezo7YdXT4Q/zzuJQdDUbmmJrIU/ABOetCf040KZ/UL
Fzy/zL6ejdWPT3HsHtjE0cVZoX99MOAVIkWwmem3+3oP6A5NMFG99vCVyNvWhcFBQxRHmI/Qr+df
nZdv+OXeWg1I8TReVd0WUEJwynIX3Yy06me/d/kZer6rTPOFzMWDP3F7igf1PWTiWGm+4oVnbfUM
gZpzgCSApRLl7Yq70jVWuMHdV+X1PrGT7a2z/hKwD7nyTt+Z/j1cE7aSDvIJ7RXT0abhvWkcpGOK
ouUcc4l6v3ZrV1ld/0NG38UAZvzCO5aPb6zY8IV3xWuaO621avd8KPMJqehx3DP819mL2NHBql9m
+CIfbL0NsNshfYRT4F0sl/kSRKYVEo4hXKvwCHgfZnxkULUKNazpV8JaGdYYUTsRZu5Wt4T/O9rE
/4dUhxrV1v9eN161DPnbryil60/8s3AUdIBJuBEkTYQMc1UJIuv7Vw6LKVEEmgj9FEOGnfPjt/6l
O5S0f+DPV7BRgEtCXiPyU/8qHQX1HzLiRYswSgntjiKa/xFM6Yoz/al0BNxFpAsuDpE4DoNC9pod
8HN6DyCJZrZwBvitp3b7/KG86fbaU3gj+YsfrKYfRWSKMsWe9s3GXMETcCufRIyX5gb/OXPTu5rX
msN6MrqDN7v3o3u7p2npWiv6X6xE7YYuAuUWu26KocUn1sJPP3665P+GNPqDiPo/BfB/n4Vq/PMs
CCP69SxGMK8GWuzcz54Y3rjNpsXPjgPWls/Ek08P5Gx5oRtt8p1685dDf48/+nEByUu4Aluv3pZv
uk3kOBB11Dr35dXiT8+J4mRP5iF/MKVVuktZKFlZMsNdimOx/fOh/82RTdXguAYmF8xqKFp//uqu
MMbM7NvcZ4fiF2a6p8W0kqLpmA3SX87yt0PpNHnJnRJlnSwXWf92fYNWUQAva7FvEOlRRYKNUCRk
MFL+N5MNyXH4+e+iWa6X65dv8tuRrp/kpzQpnQmhiqkx9gflZlRvs+n+zxdNYqv27QCo6ySFJ0hV
UO9K3w4Awy6GIdukvlomUf2IcUKX/a7g7nk0UyGvjyQXlUigsEnXXzkiUx15q2ZVm7TN2umhysaa
TpuxlKBzq5z+5pqBBGWwOnfq8JBbhaJ46kAGwPnPH/y3B1Un4NbUoFWLINl04xtLF3ucUGkzOPp4
uJ/zs57wsq7+ku33+8VnFVAkDBMiCGJFZzP788XPJiXOh5Zj9MTST9pWK9t/vh7+16/3t1A8NtCs
g7oMsRKyqCp/O0RvdETNLAE7Mq37QFXhKRKIP4SPyOdQFmL3xu1Sq4ErFH+5h69/86931vXIhvXj
yOzHvz2oYqMb4SByZP0Q3syH4EwUxBkp2+Ofv6cfN9Dvx0FmzrJukm797bHUoD2SaWjFvmK/sB3e
04Z3sNi7pWN5CBfvrFXjFM5fDir/u5MzRI2lQJYNbpVfv7nCMoIWFTKC1VW2KY/auluju9smR30t
bKTNn48m/9pvYLnlS8S7Kiq0RciO0b6dIvRQDUKBEvtsy1fqlo3PsdmozmR/dt7oD95ArQunxWam
bNP2/MvJKte//vsVJtKap+Da9OBR/vVkjSAlkCWWY58mwbbmZKddsNE3ptuthzUZhgfjRrtBQNeD
kacsRHyZfCafwodyNo/60dhYm9AlYWNnbLS/XJkf1/kPH+3763SsQkjELVeGZngUeWiKlJZM+pWZ
ObDf6asQIozuERxGfmtQkSV/uzbX9/VvH4B1WlJlrAQ/wnt+foSNopwSJRhjn73+WvGZZ/rmVnbG
temlR+FJeIp33QkWLf+o5+Ck+vJO2NDZ35d35bnZquuZXsafb5ffV5Vr34xlC98oCezfv66+KisD
e07kd21ZRAdRM5sbsqKS6S9pl78fh3egRLElGSwt5JP+eluUCFgjGT0vfq+e5sCcyewHWe/AmP75
hH5filmINI08GgNnAR2+Xw80tnINXwKpJf36d52YK2fgWUGJRCTXn4/023sXL5VJgijdQtQJmFB+
PZJmmUJhYsjwQtwfFlAa0F1FjLS4+Nsb/keP8Jcb53ooMm9N/kVn8sdD99OLF+trG3Rtz57fTm/m
Y3cS3rpbbdec0q3FNi89F159Wu4x5BUv4pv5lxP9Zn9hSYEWLyuKDl7fMmRqml/PtKI2FeQxE7zO
rzaA97YY3FyL8kn2q2PuVs7Hn6/s95tFl1koCVdnTsNaZn13CUNRW4iN4Dkp4gakjLNogvvnI3z/
7jiCgidSE61rY1a6OpF+fhKjPpLJJ8LEPzulY56zdbn+8wF+OwWVv/Sao0jVLhEj8+2SMRFVanLf
UoJQQGFF2oIFpBurv9zs349CD5sa06S2lShwVfO6GP90Xwip3mT9nDMaAh0EhqeOdqkZd//hucAM
5ZtnH8Irmo66dH3j/HSURFBGbs6UZm0tVAfcTcFNCOp99Z9dMV6M8NQ5gEzqoALI9tejWNnYApUs
c89qmff0Eqaf2iQR6D8/ClkHGr4wzopg6l+PUtXLMDVdkXtTYAil27RX2L/cieLfVofv69D1dExK
f5X2PxXVdwxuN1pWGMhN7hUDQ1VJxoC0qKhP4lxU//Z8siXlY/+8QOgaKgMeQ02VrgDgH0m+P31F
RjrEbWbh0gqCMDsqYWHI0UlvC4zKDIvzqmEujr+OvgUKEZrNabi07qQJ9M0YaI932RKmuCrzBuQb
Ot8F3A/u88FpQHNgZ8fI9gUDTjlRokobrcg6cRUOrfSmRCUyMtzJ4hmCT1UioQhzE5lBVPmmaCAs
S1QNYZFas5WlwaSWIclXKIjsOFLQNEXwQ+5gaEgAtDGGrMN8GTPiFdF5uFbXa5On9zPz9LTrkaPp
SSwupFEoouwWURIuLmyUenrAOhrghCIiabqFObHQnI2kiMQxUq9prZhZFxmOlsN94YOkw6UlB1F2
l6ROzqDI+2lF6JR1Wvp4vDOBD2OHMi0R6NZ0NW1jecpe6548A3o0WUPMXBC0N3ofaoc6ELsWASak
SzC6hkQXtc9aacXFjHK6xVlw6vsczTbfXlG5mTJIgLGEgfA6Taww/IUgXGxLHI2jXvVD4Q2Ydq7T
iFi/DCDWVQd/jpj7QDvolUXLUB4LPlTlMA+TH4OaYT7XMVQ6Oqsi8qa46arRjwk7pg+56DrNy06L
WT+NeCzcAWngvsROcTYrZN2MnrulhnivKDSgVRk+r5qje9kiz+No4xIiFcl7EQmXXulQ/XBHVS8g
fHLwnNJs0IgLxcz4krWorcBxJbQQeqOndzUkLb6u0EqW0cnBkEB9xZoWspoLwTmFgNhhl2vg7m4y
Y7DCZNWMVf2aQNbJkdvnQKAMJNy1M8tKZeF/mKcD0HSzdUfCwloi5YaEKRqu66sYOIE6YzXD9Byl
kNLI9iAKxE0s9LSEF9LYBzdRTh7eahyJskh6F6SAEThugnY/QM+XN/dhNcRwqNReWfbDrGKyH/ug
iteGPgWmp41Xm0dE9FxrwzCkKS2V8mrOSQ4hj4Tew5XphK1ltIqQ0Xy3KI+GVBQPoF2zDxj12qtx
lWS7ZdeTi4JYmz2VwdqzHpVYuuWZXrQ1UqVE8hL+9GuO2aJxBMMw3/vYMkomQMbwxb211PQpAgbc
S2ldRbFpN9JylVsRdinxgMamY3ae+aGiYIhOmKfnNpjpZHZxgktcr1Gsny2tnLi9LQT0ADHM1ryv
ZY3Hq+60PHTqKhWLtVxXSC3HntUN7Q4RHG4kD9auysCN2oM+iDRxi6pZDspQVKcEAjgaurHLplUo
TA1Dn5CtMuN1RXxvkzxGd1Jnwq2oAOix2ygWBRdMm8asZUkCsgEWmIQ4c+oMGbKVZNkqVpKUwKpy
TsGhQZjCnp6Y4nMql7AfBWMy7uUxHp4rLcEnFwoEBQoCWmknRwqxKoSsP5rGLEKF4NLvtVzDe15q
XXffK/JwY3YFQgpiZS3iy3Nxale1mnS7VqgyJHS8Lz5lwuhGZzRa45hUbPbRG1kt9nWhnqbbaOqF
UHelINSiTR3JjJegXyVfKWWv6MmpOpJg15e8tWrZGmZXGqS88bRem2XGPCE4tCYOrtyPpmT2Z4l9
DbAMbdzUydOtVkjCRW5xHyCc6gTZG0pB+wyFQrU2VapGzRq8EZo2QidAbgyUHYWXdXI2wdGN0QNe
eeu09epFOsptXJF1XliMk9Da47xPlZopStSBHbEl0cCq0GcNd7oQXJmRYdnUi2eWVR6u6Jihb+mS
hjCIVhgi5gtkTwieGlVJv0HEEVzRcrAMOjnOrg4aK35plthKPUsVlvwYGml+m/FEYdAbEVRApG76
0UmGumMxLfMYNtGAwwQJe0saRRKW7WvY96rmTbmaKTtsHyX831qCvQBbyfwcZRFXNaCJpneTpNaB
MM4N7mpNgQXtD7G+PFptZUmo6K06coy0qvboemXJ6XMz48hmhrUXcFwwHsYhiFOvnqQqOvahKTHq
wXAouL2pAOCYUwuBB00Q9Qk6N1AyBVzXV52Ag/N40hka9J0UMhYhbiF0E7NhaR+XXsicOTShRM6D
2H5Wcw1ArBaWEivvPCkoBRNa/GOg8kRKpsgQMaG6/ejNnOEwexncm5E6aqarR4DhQHSYLK1FfJUS
pXhKFh5mo2d9mkUhAkSRIVmh+1yjN82t8lk3iGC0I0Wa0JEHIUI6oddkxj2ZbOxYUAZujCrvYDgK
xGTUaG3jxhqew16ZSi/JzZkXgZZ0BO8FNYyxtmziJ1J8WHhIWCk/gn4JC15reSVto0lHa4WNTQTO
SahUgi0rUy8lDam7xRogMixsAD8Sq+h3ltmlKJ0T7iibvqWAfgFk2mkwidBx8HgoH0uVLoxb2ZzW
ThLMFur3uIHROOV9fFcPIvI7oSGh2jWVFkOtMobqa64VxudsWKipgfn1JPJV4QTuZ2goIPBozKsS
cCcy/l4r34gmNRFwiteypJVmUbKVbpxZvfRr/GyUt5IEZpFHdz0BuxcQreuD8NwRHAl5rZVSlGpW
VbwIJS4iVHG5jAa2bpKnjkweht56Tc2hknP+MkxwIeG1LFRWnEn1OegVQrZlxCK87jK1nJx6wGjv
acAPvnRYK4hvR7WRHSwRBskcInLtJldyhMZCmys2G+j+IZOXeHJyU1lUV0uk5jbhRSt5OpjN2wCf
pOgFKqg6R19Y5/AtZa9qHFwfDqONVR6GLJ4/EnHCV9si6mcOZZlZUR0bqHbmircvoXk9fZrXZsql
BaBl02/6Juk10PYVgJj0ahvNui461F2OQd9orAWoSFhkYA0k/aPoovE91kYYIlraNbD1cIfclJBF
ub+D0biLdbKvRQhDsR8TC9D5ahvDyibDcAgBzMX0evcw4BDJkbpZX2CyGV8LHQEsp4qeY5dGkdWv
2mGQJChlo9JiMwhLxStHRd1bdU09KDd4RZ2KDN/FE2kr3FudSb4w2cTaU9p3bIfFEieZXzZ6oNm9
ns2jDdfQhEPd4kjJBtVk0pmr9XtIPlHnVsJUZa42KfJXTXQU9yLJJ7g/xwBHvpgkA5mXWmLZFaTB
rTYSzWpDlbJgnHHgHTf7EMN7SWpG5UuF0nEM087yNAhoX4FZNTpo2QIgZNxB/8lUiiFwQxQxeAiJ
FVDMXjrHM2R6ACawg+uvroYsdE8XW5nBkUu5uO2t0so9VHBm68dKpaU38JnwnC4U/+MKh9eCpaqc
Wv2ZfU6lH6OgrsbDUIhmdVTyEJnc0PU60NEIk/oKG/+g2G0djE9RTEvea00E9nZXNoCr68ZUADul
PIEOtlKg6NGIEwPsEQnMF1Mg6wdEUyGKjBuk2bJBSqa5Kyth9E4r1/ycpoU3E/bDiGwn2OzqQ2cQ
e+bkhio+q3zccEPy0QL0sma/t6V9H6stbocwE0g8amXugL4L6mkfByn0fifnpb1faCxRmBNVOcD9
HAhj1d1EAlOIIIMESMtL9Xh+G+SJ4M6l6xdUkaH6QNggDrH0h3JXitNaOMC61IAHYaxqHBZwDbN9
KfG2R9VjdjJNlljoAREPGJj2VTVL40ZoWUbATodLcssbFk6gni1ZuAIHlIenYRjwmwnqcpV/FpWR
e02vgc/SpngYt0Zk1ldxb1EXW7WtG4BeVRCyBKmBlbG2BtZdZ/ZL/ETY1PyER0W2VsEISXA7FYL4
bs1A25F2iuO41gMYEWBwNOw5aKgj2AgJnLF4UzO6QbaRL/9F3Xn0OM6kW/qvNGY9bNAE3WI2EiWl
91kmN0RVmmDQe/fr52F2Y6akzJtCNXAXF2h8iy5UhejCvO85zzGKTdOOE1IH3erdKxMQsr/pTY25
BDwSrlSX2BOQjXlqiLs40yGh4vRBXkl2s2heQbLm4w608Die5SEs4jNyiJHP5ziXxbVIxszcVbFt
2vekO9RXo52OHiLkshOB32h2MqAKTRL71GOf6PxUOs8mmAfLcZBE85VcNnrHRFxZnUUe6jB2i09L
05MdRpUWYCDlh2SVOHANt6mZC3lTp1M0cpSau2GTxjrmUp+M0ATdR44jK55NTZKpVACQpCyOZVu3
miIl0tSoidzoxiTk9Ffm4bqOpwmNHLdKPll6Z/nwjvKyuZs9gVeO9BTlnen1nBk4gbSCaAJ8qfc5
/89d73fezdg1GMMyuN7P4Drm7szG6JreFrE1IGIhwGLHJEHySuvXBRKyJmuNy04vyLyB7zizENqt
HH6awyTkSdKbBTK/rKugMYD4Ne7aROVPWWEqY2d6of9mKFz5Z4LI4/qq0Xl2gcvz1c/cxMS4islf
Gtc9ct75tM/qgs020lPkcrQGxylDTxBxs1qcXy1OhY4IvYGd2rhm65K+GUu63FlVhhHRWhBay+Ec
pS2uwlaJcpG+I3h9kBM1kivHqgGZWFrD29cWkZQbY/Ai+xq4hAHoLY5m+F+KGuxadErhmwmpb7Pz
0cMF8KBm7LZnxJt74htmUlbMtAz73wii2Zsoy/sWamRgBapy+ke9sd3+XosJ8kMPNGivZchBejv7
VfMM3mDhX+fTfJZ6ahGfyW6+Jy6irNbg6OVrq4sB75CWpdYLdLs+/FYPcfZjqiLcyvOsyksfpDDS
sQKSxgqiCwcYQVXhBV7nGJ9mADPeiH2ukMpHRAj9MAvd6gLbk25+Dgxd+0lwQeyfjlWBJ8Sey6zn
iKI65zzvRsknbkBYF3nrQ4QbzKG+oSCEHdBOJVDvxE2T0zxrYw2DRu99r/K5+t6XYdtvObmChmtt
vQrhBAuCu3tbMzXO1GIETdgP7Ecdp6zkyTJlZTgwHJZesy4HDBR1z+FiAmp1kUJ/JsU+Tm162yw6
XBsxeQRE5oXxGGVMEWuNf/w+ISYChUxiN+2lMEYnvx8hC6ob3a9zuOTz3DYXvcYZBasSmdwSeoAo
ftuQ+CmytGXvbLKck0QgsxLaMxavOQcz7US3YHMgUeRuQaSjUMDFCUWmE7ru7RpTeVUNHvlleg/S
pSkqAVEmB5l3rggyUs9s2xL/ZKowrK/rvuzbi8mw85sujTwg6zJxOODhysC01k11/gxW0LlxHDML
UVQCMWVPYhpvlGMm8IRe0y6wlTiCeYweQA/mzreZUVh9UeF0FjqkEqM3Tf8KVBtQk27JALGIYTxp
2YlGq9RhG7OS04CdzHNDktAdDqQ3k1nU80XaRXqNmFXLnOinC/7tYYosLT7ppcaZa+JTRYA62bjQ
XNmimp20Ug6r1CQmcs0mHvq1V0q+QRy7JdEbsRxwVtC5foKX2KMc1NhuYCvurG/IzOefTmqaPwZM
gPIUXL9B9Ig+8YFpMsZzGkvoausS0kZ6M0H25Quwmi7A9EsSLexXQiZFEksivSecZACxHVAzKWUM
/VRyuEKt3lbec+FbfL+yyuSlqTqLOJwwN6ZNV5ltfALd3L4Ja819CucovHNi0lvORaSR4BDSW1mw
2QM9KiIJ6iDB8Y/lXyvJWag50p/Bwh3bsyZpoxvVV4Cs7D6fz/A6l1oQOTkPiLMHp+iSey3IDG2o
8o3dXD8ocjTZmuEYidheN82TzBv7XvTufB9mCVa20Ri9Zm36DeJ8L4biVIpy/E3UCpyjiNIlaZWZ
ak4NAvBwSBt8RBsjLKrH0tX0nxZOa/aWpo1Ss+xHVmSctvxDZL+2xGPhDO0v4PQ1A7CnCsee6U3G
jeXmlRdoccUy2UxVeT8Ah7+tZZRdj3i+UEa2evIDCqE+8n6POSbhJmqalQ6896a04nxcjZYr7wDq
wDIqIm16yVOwH6t8kM5l0ukcAoATU+lzc8fBBo9hlzT3LNK2TdxpzarJEFysfaeubwa7Z3EfK53W
5Dxqb0pmHLE8SLvapvCWNG2HeKYII5VO8mHs0eA4DWvdszd21OYc+yPqBpySJAWbpjTKkWQVy8cj
PFUz6uGeeJh1kwuMRdSgBLrVxpVBAlcF1lE9lUTPOthwVnWOkZX8LBl7O5NtRMw05UfoM6LhyciA
LayrvEDgNsObXDe1Ke6L0HGfuh4VUDDGgofrOUP15kqNSS/O57wNMjOkFmG2rXyNe9E8+3VVl5us
i9SbYxUTxWtjyB5beIw/iUHMrv0K+DnUKLu9Hk0iu5f1qXnNawvvWzdUSZAUC1gTN5d9CxbdeLRL
4qCoAUCEQMzazSUrNeldG8sZbKD66RBN5044FT9aCrF6AFtZPwNgDZ+oT0OO4xjtvedqEEhTlVLz
uYPXdLHSlj4GmsbGo8q2IFu1+TxB09EUu4/Z6vwfFPAo6Hp+gyGvEThvoSIZI/uT2gMvnXQJuktZ
F88guXIopGUBpNEbMaitFEZfKPmOU5FH7019iaenz3+nQ0EugxB9vHY8puu1lY5puJmnPL+dlJ7h
42sL9s41B3BE23JgU812p4vWg8G8euYXfXZvupQ1OsJ+IlbrCJSFFMMDZJpswmFPKDLZRLoRjCCN
JGfmDB1iWKT9C35LpB+VO7AbLOSvSJmUCNn1xfdGhu47BWx05mDR31ZWHkFY7WkcobP1Q1BcUG2/
u2zpQk6+MbHDnuf/bClMvJXh0JyYpmZhjQIo3q5N3Pvr5cgJlQiHntM5a8vHyFtwUHuYoz69pvwW
XrT2lMMZi9L+ySSFt9m6rJJnsxzdF1tXqUuQgLAKJPYlk8xcxPND7bX6ucw94xKbXtmuNS2dX7TI
4yOictv8kPPY/Sy6waNmpsUTmS3jhOmydmmSgCmKkYz3KSorCs/4F60UhkxM8tMv2MrQVHrXGt98
qhn8a3E3Po4QPRDM0PHqCADX/d+i7fnw+O7wbo9MkXMwQ7V6EgSbzmtjCC3woexZQCNUg3tvdZxt
WdUIQsq0CIeGgGZGQH3vOkQGE2dP5l1bVKfp2CA8Dfs6ewE05n7TaYmjEuin7EHpTf5otpQ5AgOS
OX6AaXSh1aiYcN8xbAjUykWr0yVJVHjVAkKwV6JUVoF6N/efoBrAW9OIMOABzEZ1Z7lR+Vuyf8Kr
VsdL9UKL89fZqsdHd/LrH/YwkiZTieiV8iVTXEj3lZBcX9QXsT7nzxltXRwFS9TTSuSGdRobfVxt
/ApiWRw1UKb0wnTvhCSzYKtIgCWNpEXaFkjdg9xhu/CMVrUzuEsy2mCVm7LCV0SljD3CuoOi9jJJ
Eyq8W/rZy0wVhG91cGdoYWUMiMLxIhLh6jqy+JTCpHl2hTMSOeD3xaWb2gZ6RKr7WjAnswSGZBqq
2FahWtiMCTdnEwsfhbpKWMs1JybAYSYk+WaoDHZFSWsYfP2Emt1C0coeQb5X2Bx0I/w9drQbYZCa
Kc4YSlcc20yhX09Wbv8U5rIpYznrHNQmxkAcDu3XBjTuAF33WzFqXrv2OLVVS+sskgiol2/WEpT4
NobRhajAzQI29tgNSsds0WFOUCEGziDlJuLuIThkWvsJQJqVlYW9AwJgSXwI+zLCV0N6BXb9OYQK
5gmOI5fM/o55RGFiHvYmF32nSyscBZTvGJ552Aqn6WUbWQW9yvU2Y7KLY/t0rq6FEZ814tEx4p05
tViN1KYQAC99f63ZzaYzzqnTXeGhgc13tZhxaU8HNj5muz+F/7uqxQgf+pIwqCPt1A9NdTq3xAGi
tTOoJvhoePfa3X2aUgHRaERHpo2llw7YVZrL+a9HAWlKq9bAFuai0zrQqVRe28PcadPNXFThD8Qk
7pVwNW37dbv7UOfgUjBz6EFTjrVNKivLs/mjLxw3Czl1JtXObtP5QR/q/pLqBJktbDA3XmIPfynz
eR9vURGiUtQF6v398dyWug37rHhT4nEP8ilm64og7sgr9elVobfkbyKJQW69P0pHvxcFEIDMvNWR
lJlaeSJstq1kBlonJXrYI6KB5Q39s7tOH98wuChk3bwYwlnemD/u4lTOAJ8SMq+yZV4bhbjSB4cN
PAcHDt3adR4BbPj6wR1+NAyJOZGr85iGxJLKuzdkTAxE1NHXC4pChSeFllHfbhvivvQ8P3J1H4fi
PUR3q7NMeY5wDiQRWjNPjjN2+IVNIlIEoHeICNS6xh6Q59dXdfhpeTqA6UWqQgyxKXhH9q+KyQsL
O5cbaGGEjT6qPSeoK4ND0t+PI1Df8zryAbimuT9OOlmFJNJcBMlgWSe2y7aiGF3ziC7m42tBshCx
CIjAkCuhXt0fpZwa+uLojAIaD9Yd07rL5k0zs20SRclTl+Z0S6xu1P/6JlqeYIrCn0AcnPeu1vrj
bYxTzwgHCCRLwmy5pUZjnFZ2GW3/9hYioUNN7iLTQEnqHNxCFbPUuHOCtcar+zNbCYSRQ/2388W7
oG2ZAi0fiQxT7v4ttMckMlNogUGPZofzvN6v0xiG5dfXcjhfMArqQ8d0cXvgzDCt/VFUy9Gpa0sr
cOoZ1M8cgp33p3xFtdoOMl1VN1+P9/E1f3cP49sAQ226h4Jfe6gAMgDaCozU6La15vd3bjGOr1+P
8vH1w3yyqAF9NL+ssAez0lwgBqfCaVHLdTCIQrDedXbVPIDJ1W7mhA5URFzcv7NX/kuR+MfZYlGu
MlXAwUZA5x3cS7+bfdkDP2EuNIiflVRnQ0FcYN6X079e9P8Ov3v/Wrdd/fqPy19l849tl7/8alWR
/0/Aprs81v/awXRV1MOvac/5vvyFf1PTjX/iXUJmZlks7cjmeAP+5V8S/6TEhX3JM02bP2F++n9h
Ly5/ybXYezikvSDqW/7Sv+1LtvtPn/cJtafDfmHBrf9N2Mv+64kEne0eBA7fXDz4WAoOVrAQ7BBR
7QXlwzHRnx16BDdOQc8A/FVJblmbtdlFRXbKX039y7BEj/ChIzt5z7RZ3t8/ZsfZQvxh1rMTiFTL
H9l5OpAL8+b0j6dw86+1/x95l90UKm+b//O/3OU1//9bgn8Ns5AF8GEwS4rD7Rstbg1BBdPHFGbd
dyCD2r09afU14V2kl/vKNh/oNtPcrfSWTTygM/wybUnnt68ayuMFpAy1yyo+sIAwL2BZBknUkPk6
Uz7r73cIbefUBumIOGTdqJqo2yxXIRIpPTMuFfEobSARkswbqt7EqbtDD5K9ruCqCARv5dowe1K4
C7LSsDyOVFHXrp+iWOgtaYRXY9x0L7pSmQrMoSCgHNa78Yuifvzgo47FRN/EiTwfmny4j+qI+PoK
8c631iOwA5dmARrGdYrGJxoYliw1VzvrCRt3k3srjck+ZI2i8tFmus9NnixITjMlIvdkZmlzYKEl
xlnduIlYV0Be003GcZljsErlKWU2VWyMcqivNJqwwKvA/qboe1op1v8bHKmd+WHtANqtxE2eKE4s
WTUU58k8VhSU2og7pfRYgRCzyHYPvn7y+2vJ+4P3cI7weXA4WBwW++9Xr0+FZSjNIpWMZnQXEgbu
QPrkkJITiaUr98ibdsCPeB+QD8iDFry8buLwO4q8AktF0tEQh2wF+jIuUvfCrcc+2tgE1BJLZ5ok
uMxCu0ODAR1G9omKdi0ptxGMMQGWoYItzHYhmeIftt1Fv61Z0grRnY6OomvZ1NAnqkVbUlJSViug
83ggevOub7x6eVSSA3fSoG+ZR9KyJT2nkGpSmMq1FsbAcptUq3xiOcoIQZ/yjZXngpteWX5F8Jll
FNo34JwsR0bm+6S5VW19lmRE+q5td+rCVZFK9TTnBWSfv35US0CEwamTUxxL5f6j8icD3huunCAb
+nkTpULu6INpW1PP2hNKd8bl1+OZ+9abfz0qJGGsi+9HukP/FO2ezk51aQQytNzfWaHFQWRbxVqj
fnXV1AoGO2H0ycYjE/yhEPTKkelk1cZTfvlNWkQtuIldP842nVEgwRR9KfzrA3GQYLV+WOGMy9/P
Cn07ePwtX9jHjgLvPqv9aY1YLjYsHKxsts2HRgN0w57M55DVPS880I9Izc6zPAUw1o09rdmmpcea
YkRzNjZa3HwVAiL1SLvI+E7pH2cjwtwxK4M4RPNBVHPL/qAolsQvWUY0vPKqQUdpl3137kjhDSu6
YV2L6bw2rzM1UhxuvabL1+gg4Mx9/Xz2ty7L43Hxl7FxwQlK2MjiBP5zaaAAmxuiTu0AxJZ5SVxM
voGEm5/MSa4fmSUOrHTLWB77I1wT3E1OcotJ+M+xEn5G3Y1Q9EzypbsgSvDVrWZkVfEaExoytU4b
hxdIpkhqZ6XOOZgNPiq9nIrw11f9cR3mfMIavLgEqKoeniSLHs4ShXG5cSuj2kgaICuancuc6ZkE
kqHzWbdlesz09r4A7r9J/nJ45XfTAebQfHDUa3NJPdZtYWj0U51S0BVTsY3bEiFKCHAbOc0AAdKm
ELwu3IS2Dug8v17YxOKCtK9SrTuz04gd8RY7wByllC7BTtPaTIgNubao51P7MyiwrDotT8ILnHBo
kRozJKYFKbj8DsSPWS7Szfjcgk1prTwUKozWGf01hEHietOGVeusLiz13Y6YhojxRHC9cfXJ0QPT
Vei+CLUkBmDEGPHNNby8OBWaFqpVOru6uo2nTp1Q+yb3fEhleSqloUDDx3EGetJubbok07xr/FyA
PeE0D0OtpPdw5LX+sCIBeURXR9YIR/jlyLH/qrXRLEO/jrBnoIp5VW0Vn6BQUedjDN5fT0TxH41n
GzxWHi91pf3xRpYF03SydKNQ323dmhD6FS1jjZZvKzbRlBLc/vUr/OHD5cxG4XopHnqui/91f0Qa
3ZI8jAKgMnVsPlckRVNDx0YTyfDw9VDvZpa993YZy7FMb7GHOLa7/JY/9o+ZkTZoAlWK2GEcLsZW
capCRV0Aj+za76WPriVQmj1ekBta3s+R4zXgWwZ0U6rvzLcjv2aZJg5/DenRrPo+6YwgFPd/TRs5
YUnPP93wrRrtaeqb09VQpiTX2H1yUUqQoUWczC+jh9tB2XXzaKK+RvsEI9CaDHIXalXtkMoc83ke
uPqZ4LhP2Fr4bS6ORnwn+7+MpBs6wYmdALlGobVrksK49YyJPZ8iBxUidjIBVqoG1of1UCmy3Usj
zZ7IhldQVkqfmn04hQa8X1sj4aTqe8QIkSq9E5f+CpL0VEsR1k2uVu++vqmfvE08Xoc4SwcPGOen
/V8ejtWMbEeRdwOG7qR0VXXON6zf6VpV/PUyYFB34OYIUqg4N/sHYznEbJj6KKFemU3zqOl1fhIL
mf2apDKuPNHKJ9r1zmmZdfO2b0zvt8oLccQ4/sn8sJwPeYl4XOwhD76e2RVjTx8tJKVRCsyvuige
OlwGO9tpkCzN0kP98PUtNpZ/8+C95aIXNR7ThM93u3+PY92qEq0E4p4qRDW7tsn0OEh1evv0blT2
mFsZuL4wTTtAySRBIeCuqjURRcInZjCDBjX4tLoCSbaHFQzpVG2nzmSVKi3lPsZzR8e8KvX4sSd8
qNwe+fUfDncsGxyE2XbbjuPgud//9Qg0p2XGgU7ehjSrFLFY2doJkbEj43YwFMw1lqgV64voA4of
SyI1ajsohfya54ZA3mzr6oMFqgbSbn/k57nLzTu4uWzO3t1rHOTFe8PljylKIJxQddmDjdOINTlD
DzaRoE4j9Zr4X2Wu8HF6NzbS8RKXwKCdD52HHqKaraTejbEXmwjzNXrRU+TDsIn7BoJVD+UxsBsv
XiLWUXcAG67pe0wNsMMhyetXbTRaFkiNOBWU/zO6W4OTQ7/R6W2nqwaldPdoyXocg64jvMHR0e6v
WdKb/ucgFYobRbzSlt5UnFyFTkq/uWnNZ4FC/80v9UhfVezjCaohY1utujKzzC0ZWbgymlJLWHCl
7V1Pho8UxOzH19zih13aKGEoHbpay/vSx0uEkERQtiprK2e+sRRqLPAFP2eiEO6auIqcdU6aykkT
Oxxf51BmP1WpOS8JMPlXlEehvtF1gI5LNnz6K0JqD0EO6762dqVFjQuHRcrL3HqTgy4utrSdG0Yw
tlQi7hzR4Wj++kX85MtFtkmHg9kDe94h2UNKlKtUS8iVQVl0qUJLI3GLil4SNfnp5AzmfzBdsbqy
SwaKyIp7iEdA5xXnigC2oEfxfF8jVww63EDbaPJNGIICM4GcXGvLEbR5tlsX9JxR2UdW+0/mDkCO
+MTpIhmctZe78sfrzW5GxJpTawFlBLFFflKjOenhnULACJAav4yTiu6Mxp5WFeruI/fgw3aZ8sOy
0C4dwMWyfrD+e/mc+QkqTNSphLDGBvJJhFHzM8atnTDkdGppajgyQ/NlfPykaS7RsIDMQEn/cL5c
tHI+swYCKemTDmaK3k2KdZdX0QgiO+XIxNGqA00+pEN/YsQodFAUivqhj7PMXSQjrrObcl3D/wvA
Fj0MW7SAaImRxIBZiQct6pI4aOdR/10kCGnJ3QVTT1J8yKQ2i5o5AMy1Hq3rLPHpz2N5QSWOxGNN
3py6I1gFwbKJtUNbV5mH28hPdVyGdjZXNGjNZF60GEbzYNgUnFY5quDrQWrNY1F5CNSSNrslyCq+
aZAakMThxT4xJJjUjF1ZF+EtKV1ltHOJBnqxmT1TWLJDciU6LfrdpajfNzBcKTl3RsxOevGaFesh
jHG5oBtLL0miYV3zkEkSKYj11wzErPW47Px59s/6AWFS7dqaRgtc6E9EfgL/V2bSUrSJiuE3CkwQ
ZuNUe3fTlOMRHZt45haiBLqb8YFUa0IhqrsiISAZjUCjnggDLAyOqOWQo2UjhsodB6QwDmp5nB2l
QiPbENa7pkcK1l6OpkEoa5p3FMumbkSoW2gkk1StYySrqg+FtkagmF54RV136wShww+a+NELCmuw
upAknCsY3ID1+oFAoojQvFe9xyyFo2FcKOO6/WaQKZmv0QVlN1PUOo8leYE3NT39+0Zzh28Tfkj0
eigTMVxFKLyZsAdMVYOpkfSXlZr8PhkIoldxr/mYgOwWtHFKqYtypSrq70QkOTgOWsOxcenNoCQt
lXsPce6MANfjUrsUdkea/OKjXdjIBcznLPaTM8eZdP0kLrIYnqeN6FFEuXEqIAMT5JUstUo5DLL7
9bfzJrkeiN2MBfOyNK/2ZxBPUdky/NwNiAaINqyMzmrqiunKjgSlLR8E5Nfjffx6AeYwZRicwygK
WgfjZVEhVKNlLMhZ6TBnWPONzXJ7i/SmPjI5frIkLIcuh/IMOznKgvuXlvVpYhco0yB11t435aXJ
lTdoxlrWfbWjPucfWYI+XhrtBcqPEM/oJ7DR3x/P6K3OLezGD4rSd9ZeVgMYlwQ9ZDm096/v4sea
yXsrgz2jSdvC5z/7Y5lKakmBvyZoQxBNK/wC9mU+etrpEEMud1UrHmchm2SXD2o4Z1fb3A7JoqL/
+nd8sgIAg+Pm0hV3OHMe7P6sQqCkjcnD9Mxx8k+a2hhmvJ0auZhd1Pbhxmi7HJBuNcn+PxhasPWk
gmgtMK+DrTryUxSUPvbRiBCjsyFzum1D7Q/xeZ+fzdkEG1VDQfP19S4V64PtpIdCBD0FnV6IGwdn
FK1uBmzBKa/UaFrDLqKHwMI3x2MMjNVmMfDL2iHsrvPXht+qI2vfJy807zPXyg/gR7yvjH+s9maB
VaNICNWSriuecbAPHBTbjsypmJTRrmzKn19fLuePjxdMZ0qnkgCcmS73wTtt6ljYE8KWAnKnE7U1
6ln/JZMO5W9Xz/V00vvTiBsTCX8e+KNHt9iI4H/d9rUVgSUQBYW7ZCpcDOpd8WvmyEXwoaNrPkL3
ZQLPNcUamEy4gdbpYMIjlXKOblzijX7nHYY2os6y8jK1WKYC5bXyB7x4yjSDkDVGJEhx9bbwK+eH
7ppotE1vZKUbSA20mFt8oLDs0pFuz0XyvcDD1AXMgL611gg9APVf0gMn1CCT571LRWbjCI8yq6/C
loQUC5l508mUmXmI9ZNJM6DPEtlLnU5R7nnOmymMAbCaw9OQOx79szDFDM7lt1wQSSQruIjFL9ft
iV9yzI5oX21xI5GS2LG8jTLBcVOVXlNAvvSGxzmaKuQxUbr8Ai8Eem/NSUfwg6k9pH5SYknIx7hC
lN+iEm26SPvFCoLyr4wm8mWacSYzr56ABmDkrB2NJkbUvhZDb9/VwMne2MgqQK6VlPJexaDogyEK
yzdvUiBo0wY4SkDKyHDvtCrRyOXCnLseGpCAqyxKunGVtRGCeFyqChJvM9T4Hkgcu81Cv8SMGXbN
yUCNkFIFpUKOg3USpbu5d5tXXxkAF/Ri1L/ntEwoX8KYaxejoncGmAF0rgW9AFMH6jp6dpVVVt/H
tBqemXkQRblJiqk8i8aSDCD2LBysppoeIDuNGgdwIV6YdTreJZGPw45MxSy9tsiSLDf0ELFFhG3J
v5KpsBYX9H9m49SQcUPAL9JYc5uZBShS4Rfk/OqtpNpK+xF9BQ4jrtmWVf80ZGmW7xpXJXAgYeT9
GJXmoJhWms+azxa8WrGyplCQ9Vzc9hbCiRNn0MbfStbhGHgo55/1aLSfMXJk5LwKzX9jc2a7Z15i
FcVOeZ2rCMvS7YqsHaOGlF14xZs1z2NDISKDi0xOFCbuetnp16QwoImfxfSzN5vxvLRx5VxGhPBg
3gcH/b31cvGMMbf013GlMRMpZ6TNhwu67k5MVWEvnTxsGIFLJjxG39Ke5Wacehwodj1ZgUAIz3U1
g0RgTKN1BjlgaHhdJfLjoCa/0A78JM8f+CVpEZgqSnGRafNonRo65unzOqZyvi2p2Pz9gcMwEb8g
z6Nfr4tDPCa5njXRGZpD2hwGQVAMuEFxd3hUki19ik8bWUS7pGiOLbefzYIW2gBqqtTxcMTsr7Yy
BcLgTUtpih0U3brIhXPei3FXtEBaNJtmAa6z8VbPesgNAhn9ka3MJ1sL36I7RyERdo3nHfwAt9Xj
VmsSvmll5xjqCuNShrMgNjN6+nrK/7iic6hzSc1ZNjE0A5c//2ONacu2ke6IuNTPSA5dtX1ebQwy
f180eyZltbStbT/JY2K3j9fHLtTwFxkpzxf56/6oRdXge+tcNxi8cD5laZgoHYzF7ezpxySrH5dw
hqIWZCNGQ71x2LaDMgAHp6dgZc56cYlvagwwftaMZyXXbsYdZePtdD+aOD2ymn5ykRZ7JAEBjQ6r
84ENpfAixphMAt8ZjCvs1pwHIuF9m7mhR07m78K2/Y0K4Q5UQnyT5t2iKtm/oWQWSr0TLdi8lmTs
nyV+h6DrCaemR522r24dC7VTuesQ6cQ5OWBbEQ4bfndLTPhcamQBE2lVEJ4rRHOaRHl95Nzxyc2g
5glZkgYq9lrvoCbukrfc23jHgiEhNNY0EvJGUq0NBBr3Ix/PJ6+0QHXoIelFs4OEeP9eRDF6134G
xUmmHzkp2rR4Xjqid6tBu8pbs9/wB6ikv/6QPs4ZhqCOTYdEcAShp74/6mRhep404QcW/S65yzyT
ena6AMiUqYlxLT2tOKXdazDLAtW6RdCnyiNX/tlN5vhDj4m3wf+wYaRZkBljqYeBHlfZG3YO7yfJ
RugeMhqFt19f7yd3mUa4hXDQ53zHh7x/vTVlP+EkCwKnmKpmG40+zpyIyTreGgKMoTIj/ZuNTf3I
pviTcSkvM1chx2Xu8MT+uKW0RTVOpoeNJyYJGObDG7FRMqcKJHnGcmh3qlUw5b6+3E9uLbIWzrBL
e9xgf7w/7OjgFazon7JoEp6ycydeW/ZaebGBN9UeUUt8MmdxhRTb2LJaWJMPBsux+TSE5cWbmML6
xsPDjPZEYBHo5ZS+kD4mTvHkuSTw+bWmNn9/peAuET5z7lgqKPtXCi8tMhBgAAElEY3466Y7pbqv
X2pp4x8Z6pNnyTGddQ6iLqeNw/Ys5khcjRZqHUBWhXFhiVLbhKnHOTKjkExirJ64G6BT4V9/JyaX
B0KRei7dh0PpfwWlzbMt2rRGY7lvrl4V33XPi0+NsLdPvr6by+u4PzHvD3VwN62hgiGHx5z4RM72
6zSLybKwEV8d+SyWf+dwHIFunPtJVZxtw/5To0zZmXo8JZs4j/ILz/Oa65yO14VGJPHaRWS2/fq6
DnjUSw0YtTriPl33MDOYh4oR+EFxTNRpuvH7igAUrDZY/hb3E/h+dxblVajq4R6KiT9uvaJrbxOq
ht9prtUAHMwem5hmaKS+UzOKEIzFONayISyCckrjU9sgNu7IQ3830xzeIiw2CIOFjTDRPpg5OPLE
HPa1aBP1tcqRl8r0MRrKqL2uqLPRnA27nvgDQ/jQgNlZvnVu1pJOWGf4I3s/zRNimiP3h46Ah6Sb
Ih4o+1aF+1SnJf0Oi+zi+z6zoifdbKpbwDlhvKqTPBu2iIT6xwyeghtkmSBWzhQ2eQk9SmtzVZot
hYSvn87H2YoSEWJPnpGOv8he/vyPXZ0BB5CzED4mMZpqBRrBuxq95FdIXODD1yN9svNAyMOis4DJ
0bMe7q/ibsI0A5hlA+9wICm4MbaJ1Xs3rRdbV9Sy5xv4e8Ndx5HpShTIWMCxhw3nOyLm3QSQdhTn
gJDa0KWZ8/Vv+zi9UOpcUNZsMZEIioO7MMPq80uleOAGYJE6guLvLxb9uo/na6Nl50kKaHTkNTvg
aL9/GMJ/J2j6bP8QQ+7fe0/1UzxCkYNwNgmbZkBiXio9hVEHXW/UV0luVGJticSwtmkyme6DDbbs
xYR45pMP14wpaMmBEgqkGyJLkbO5PzwDwvku6xzp776+Rx+3LRyuzAXDank6ghXz4Ne6hpRdQY2j
caluiHbKMG5XYyoDADyAP2wLM4qRdyRji9wnppE16/Xrn/DJFMlPoK6IFpv/vb9hf7ysLPFe4hkS
zeYcZds61/pXGMbz969H+WSCBNOKKtVfzpPWoZ2imho0BSSsbwo5p5gGB0PbzMkEPwQwIyZlyWn/
6xE/fhqLxA0/CqU0tDmEVOzf22wqzaKqlb3Ru6mQnJzL9MGe3eoShXS41cD/3ESog3Y2DvJTn4Ib
PnJpkykEsaS+HyKpX7SzSnYKb/aR3/bhsRPkSDkTiSTNTOEc2j6qmCDWqibF2JsbSkcde/8fcz7V
IAkbqzJ2xVh5EWHnQr6N2oLug66CfuXrG/Th++RHIBXGCs22yuewu39/JtlqWVb03gY6wIAMLptP
kVMj1mm1kNCcKTmTcR9vvh70Hdu9twxwHKSLyJdpcbKmm7o/amvKQStUTLJaIxrqaELMYDg0h/Qb
0wKzsPFzJ7a2Mg2tOzMJo1fUls0zqarD76H5v5ydWXObytqFfxFVzMOtkJAsD3ESO4lzQ2VkHpsG
ml//Pfi7iSSXVfvsXWff5FQQ0PTwvms9KyYXrrX87q+aF3yXiAeDeJP5a4Dyosr4B4SUVkfbtriE
eg/l9NebkMgz35e9HyV5PH6cRrv/yCYW3gA1yQmjcYWyOQTd4e/9bIY4SZzB/NNx80bfiSExYHHB
Eg0XHcDSzWjnJIjaiXJgGbhOHVr8zvSRnfLoHEsvttwr+5c33hFwbTRBfIXrlvT8Hdna2GFY7Ema
y1tci1X/YXCtJMKXd8v5LSUcG5rplYFxMSOwkaH2bFj8z1hXl9NXpMTsqK5pxa4DzHBoqBrDTpo9
dCXvj4XLtsq6YyKshrMi/7KGnV5ITm7btsbC3QEzv5csqqE2O8neznt71/kwK/JAqEOQ9hgKHAkn
Kp2NL+//iLeeMBtg6vt8AUyCZzeLRMzqcDpC8zZ0fKFZRs5XC0t3VsIC2mV3ByTFMHPfv+rFEYMv
D2cj+leer0X/4PTODXRCiDZnsYNcY93UC2aUSteyGzeNIbpiX9hjev/R10K/kv5yeburrgzBBl1I
7Knny2OqdeDFC3K3kX8HLybdpLCQqoMQGRBrv40F7MTeyLVrJOiL+Z8bXgcUEzL/YCA9veF+ySvP
IZh7Vxl98TAHASFb5CHfjENl3E7YxX6+/4Av1ZLrBdl/8Hhd6j/nagl4YvFQLZnYwf8khL7PKweg
aQ6aC9GED+MDF4ab95UHfQrQG2E7g3roppnufAa971qawaUtZ/09LhUwnTqfhS3u9AE0GhBI1hSx
05RqCG/s497qQpTIMtlauZavFOUeBc2AiyTYwdpZ9dgEuJthU3UxRCEqQ7d634zl0e8sq9jhURET
ZFh0X2yp3ZJ0ndo12n1fTnSzTW1J/ywleqIjYu/8w8RO8btmI/Vni21q1J7KXoepQTV328062+Gi
IULnTsglf9EkSowNmeUjaZsx8sDCnBQESVvnR5Uycz+ksoyfGDbWNxjNBRnYU5d+0aHwELwmltGg
PUAcTjgnencD9swU+zbp0m84LpyHZaoUAFraV4dg0eH7uB16zR2WDCveOl3ZzL/jnhrhbkLKuzfp
TcAOQDdM1y8HGZc99YHI9mSHd0ZYZ1PaHOLMUt0Nu+MkMjIxVzcWx4PnejKo/2MCWqwDrgLEQaM1
dOa+GKV3oKFLvGLsVOovhIi+29kdxtIrm9F1r3m61uH54gjABE5t8CJqqU3oJk1Z2+yIFR4PiJa8
ULfz5eBQrb+yrlIbuLwYFT4K9Rw/aYjpZwsrHCA7dxKz2kH28Idvo2bXL6Vfw6gcxaqV0ybN+8kR
NcYbNGfzC7sjy/xcC62EadGWJC86Yh7RO5aNHjbL2P81zCHWtr6uLepWxsnwXFBQ9W76VZt4LDV9
Nu+mmtjiUOtzSKYoz8engEhpY9u7yrW3sDUghRhDUX/OS92CrtqhUNrMM8dSADDQOQLhTqvhzlb+
Y98ied/NjmtVWzzYOvHOuoVNR3q4d0YpWhmCXkV9HzRpCR5YlAigbHiqsJT7tO8OHHgD2EdF97vM
aty0hSkLnVx1ffpoKKV726A0kyScBhv5oRNIAs+ZCfSdl6TNHX1OSBycAUR39LqlGsDXUF4KZ8ad
EyZO1XwH04jKTA5ug4+oSqG/OJPrHYJGJGNUzHSimXOchG1tCr0XZFtqhz391mnNFAEH6cLhsaJY
Vixuy9J5FIfrqT5klZuYIcYf43fmpV31zU5Gy9nOAAT6kHKyfuOOrkTUM4M/3SBVRAxTQMP8zXam
NXeOSpL7sRz8r9NApYq/08jsBzitjQVMbm7JhbeJ+f2okq41UCgVnhGicRhe0N/bIz0cK/sjzKLz
P4MkHOZ9qnLhIuWZ4mFTyt7GW0UfzDm2FhhBkED8oqhPybUmN3aYyieGtig+9OMwEVHvGeWOSGGE
VwMAGpqEc2uDi8om0nsNoU33AZDiL7OVZPYeqUJLMKzmqq039bUdsgcUU6jHxGCFZkF1bmOULnXz
wNFy4t90JfI9PMgxDeNWgeMV/EO0ZUArah8ASsNbZ1SSjMvM7v/Sc8z9yA7srieLz3F+ZLA6Zyrf
IMuQRlrLQxJ7yyfR6fo3CIyGCGFqgiiezCD75mgNHHdnFuKpMGbMRUYh+VEiptcU4nlTD8hbkp8u
7gkgKTImn7URY/I78UYYrPynnTYNViqSNVxjaD6KpOzLj5Z0F3Pj5CNa6qHHHZ2Xk/omM+k8vb/2
vTETvNIZaF6tXTTDPF1qrK5nJTCF3FFhnD5NQZzeqLj+Dcov/UgN4ZrG6I29zFrKW5uE7O1ZbE8v
lzhdrbBdyx1UTiDOdDk4y81aV1B/KCRoYbOL8HuWUFWL7sP7t/rGdoZiTYAq0lsLmdb62/45vCpz
mHXGTbVb6jql0JUu4aoLONSdifJomM1vZU6k+vsXfeP5ck6mCs1PZztzHmmBkz1uxw5IteZX6O6a
1tkVKCgjn3LPl7SDfPr+9d64Sa7HPhyrxUqAOXufUtqzrBOWkRrYy751Lc48rpI7KxfDjQc7h+Je
dU1789YGyiI8CPELHTykP2ebc83Qe90aqBBpgzZ4O/Z2019ld5jUvGKCMptMdXEEQEJFB4X5UD77
Xlp3B3Rf7jdR2FP/Pzx1TgqgH1YJLof601ct9MqtlUvsDhEM6ZduESg+UP9uh0wsu76Zr31Fbyze
HiUkfOI0L2mZnQ3rQoy1lnu23Jltk3/qOgQRiG+COxQ32ZUXfFnNpTO3ttlpNrDtxrp9em8g8b3J
kjkB0K1uHVAllDct/99tzDZ+NzrVsCshLkfDQBaDXwPJtUoDAaUguJUTaWFtmtpVUedCL990nt9u
XdUT8GgOsNvfH4tvnNlIqGELS3SMRx/m1V/xzxcnXbB9jrTHHTDB8gs+uuQDHj31BJ+LbBZtAibb
YSHfpdCCPwc0QQ+FjIdrD+yygOIAIF/ZGZQW+Q7PBgMW/sCtvYz4UOhjxd4e3KR6ImdBV4DTG11s
u0J1n1NDSJfIgtzQcW0XFUkLi/E1YdlcTdJV+zAh2P6Vt5l+XHJ78lD6lxSnCHUcv6KIjj/DwF2u
TM5vfMxI2DkJIGWnAHReCGuyJKtdsQy7Jpi9W4mSdTeM2Xirt3W7y9H0H5elqK7sDtfj5NlGlNIw
pyHO2Q5NpbPHpSXII6F1yR3JI2JrOnX/pWkTcGP/fXAwB5sc8ij1rRyd03GMbiIH7bBKuxppqSif
/fqlF2by4IvJRmfrqf5Qde0QlSk0n2jdoN/FRlz/D8+YbjA6JuZM/yLXNag44joA6nZdgLTBnnTj
tl/SfkuFMr+rxfLbYOW+ste/XBQ43NFep7RF9YTq3umtI9IgVqnkmlmdlzdQWdVPSHGWH3LaI8ww
ja0rQKs3JmjOtUy72IapIq6JvidrX166rqz0hWV+zkpja6vO3qfp0sgtjzR9NOAHrsZeE4leMzig
kmc7NR46Ks3ftUIaf/7zu8egwZGbFXF1MZ9PDFQRKuiQgE39JE2xkTFFWIDyD9rkI9ASYALqWh/v
80JfzbUBODj6xi/v/4hLnztOU7YixCaTr4f+4GzSDshbEEpzJiBtFpEE7YLAPzSrOrhVgUuS9tLD
1tz6+JzBjdt9/xHAKBDPRvn2Ry9xTAXqMxnjjd73/UvszrDhcgP4/pYogv5FacDRN+5Y9DdFJsvp
MPZA5znrpuY1jMdlH4M5lrYeeZlrY4B8l9O3O1KIyJKxm3YYjiq6/Is4EIkB07QmmhAno0F0EOeu
G1LV5l2jZQbxKxpa/A1+KWqdgCahCmfNjSfa6pilervTR6s9vP+8L6dhF63D2oFcpxX7vH3RDjM8
j0rOO4e9Oy0eGK9k4iJtQzb7CafA/DiSnnADtHPYmWPeX/nO37w8pUEdkhFmOPfsm6NOlsMUTdTO
TUcyPsYc4uNGedKL7yqvIcBT9LS20bjCGN7U9owaFPlprF3ZhL42W0+nV5ddKJ0+ne0C4ZlnG7TF
8UuKfShbWIVa/14Q2pHeZYaUwNBngQ0poTv2GFPMfWm1NNUeHHMaG3YuVXAM6qEuDm5qWSAZmkkq
olV8oBClsQBg6YhsyTajwal2E2h10IczLVbzxooRIOA+TK0O33em/agtAooBsHTsSCEvw0ulm0th
25hgQRNy4BMGNaa8hVmi8lW9k94mUynXQAFc5ts8AedtgqaMo3oCuRF6pF/d9GWdU5xN9TjYNEW6
iCNAYvHDJ6vnSw/v/1PipkXxTIBMcUOskN9tXMW22DdLu90rP7DvPNjgQUhdW78inLvcnaGvwY9E
1hM5htT4zj4PNVDBGm0+dFdld7XN0a1sBIPcbOro/UH+el46e73shGmUrKIeFpV1df1nyzMFS6AT
AYxgKzCBiG50g6PotkWyJTdxbpv9LqW6UT0YWtJxAE/g7GB6nBfvlyH6Tr+pXSnSJ4YiLYv3f9ob
iw49Q4xZbBspXZ+XkZEnyk4Ic9iR0aC9OGlcb3EldD+nUXwFFLNs37/cG/tUQjZJ7mWip2gNgOX0
SYzEysmhXmtMiYUnmdCJjAEbT/qKkAa+JSOv1BvrGA9DW20D1oN+O1YNjNR5EiMBilhEyMMaR5Sw
zeRiTW+htD4xoYrxcYzn+HFE8W1f+dmXYwV8GxYCvkzkDMxWp7/aC7LJxa9Z0GaI6Rflgxwj2U/T
bSvS2P3vF+NSTEomqgyfDcjpxQRrS6LMBUyQ0XnHYIHP6ntVc5vQVrtyqTf24ixybILXCZCyn3u2
rQt6Tm44sZZd46Tj3WIY7VeNKnRkl24CR5rLHia2mRGLZoLjNUufEUv6V8bg5YaWYj1iqZVKwEnJ
X//8n6/DiwOTzniw7Bx2178QkXhPc9CA8ejT1ttpqHPJT4uJxLuy9rx+4iefpUWlE6kNKjjs3Dgm
Ti+cQjsa4w4qRg8NeTjKRNcferEUxb1TzXobpb1o831KOeYlT0frpR7r/MkxCmw6OojkPzR408e2
YCsXOQWNYdZ49JibXLYd8RF9JiQcdqWQq8dM5Br2bozJnUjIRijUQFQa8UZxKBsbdbobS+eXrQ3+
t6ZXCZFVKO+WIxjb+VM/Z/oc+q5s0efwy/64VO4BOcejHDcUJ0ntEsJLn698quvdnz4dTka4xTkv
Y7Jwz/sNmK5mDHK+vRtTDq19Epgre6rtjTUfI4t3VqXqg+5jAzMmuz3mmdRTQPpT++39H3IxPHhL
vCDa8BjCQQGefXwoMFNgwsQgrWXBAuJORVAv6OdmV0zS8DbDRP6iP2pwTd6/8Dr4Tx8AYAEUuTiR
eRJ8B6fDQ9VOzMmdEL6ZQK76OBN5yrKGcwZRv3SKZ4ifeQIZxDeIXoKTeeW+LyYd7ntNCaapSJud
4/3p5YsEW3paCA6eZcmC6zszpsTciBafSth/vlMKYHzrfAz4/C4sunaCMKrul13iU4GEXUovfJO4
87RL+8m9UzanErWyzoM0TvbvX/tVjH/2mJHdgtGDyUStSD97vxlk965NWmMHOQljKeaQhuJ8UHZ3
TWzU/namfVxvgXU7hzIbKy20ycdJ2cXmeXpgoSGpilOMPt+McYJ1TleLIo2gNPNdOtvxuIE1Z38m
Py8muxUE3AD9Jo+jyjMafTuA5VaEA04EoC1D035YTOV8z+oUoz6JcgkI97EIwo7ngv6jr8S1j+yN
l2zbqEz0VYNrUoA8fcnOZLSWjB1jF/hyao+6Zhi/SVVI+weZJnQ2QGI1SRQ73vJzrIMFtBPG+SkM
dG9ud32nvH0lemKTsJQth5n9KXFAdUll6/2X9MY3uEpndQTlYFnRDp7+TIzydaystVlAvFa2gT6w
rIwc35/vKc66E4m5EiG+by5xduUrvNw88dm70HvhW63AYP1sbzzNXs0sTYKSMdXaEiqV+c/jOKi/
0pDMi0VGDZykI+zGimBLirlEtjqjW7yQQTCH2H2zK1/L5arJL0KoScEaQiIj9mxi8K2kIbaTEWvR
TPzU1KO6WVgpTGileXDg4NgcB3YMZHG2xcdgXMjjFezyrryTS3kSwlfcLSsolVMDoNTTl2LgkuVh
KH1XIPLVjq0OdjFEQjW2Wzrp8a/Wg0IS2g5S/bHuneKQDihQNzrGw4ZwzHR4ZEqDCGF1eMfDnv6w
feUnXuwuLc52UDctC3ODd1HYN6Wb+VXj2TsDVucDQR5JyGdrfJLdUj+XZVv+fH+YvnE9EIseOxp2
aWwwz74mDPgSVedo7fzOjuswsUV8m2ta8UJsW6oIH6a6deUWLxcJWDAUrNb3YKG4ME9fwtQ4pBTP
hb3rifUOhSCoeqNXBXg7S2HWyHNSq+I8XiIfT8M10Pob98uhmSuv3WeOjuuP+2fn1BWydfzMsXet
xCo5YIL/IThDk9K1lOCG58xcrCuD/3LCwghPUYGOiYcH/WIDvwSTZXcJiaY0vY6U8mS9bcpeu+3d
zC6i//w+KXE6KxlylT28ul3/ub+iMWnMzxUX8yV1aUHsKAj75F5l1W8EIe0V2f754/R4mGv9jUVw
TTb3zx4neZWzIbMuiXLHgjgJB/KII0SJLREWzjFF1XZt9JzPq69XBF2HJ2Fd4qHSnrxAokaYPR1A
70zZ7h3u+AESQdd81CG+YEs3CUL15TXJKJV2/tp/l9z1si4NfhozPnuLVwDWP891JKvEm/PE30HP
NB/YxQZtVM7d/M2QiOA2bTBYv2091mBXtQ3FGQh/xjGgDTwQpRQHqxnG0B/hfWDkG11h6TS1G9LA
zDz9CJB35hhfW04bkseQfOpSq/7sog8Ay6kX8vcEA3GK4oag3c1YpwLcsS6/VvMAOVd3iMkk2oII
cmKJhU767JBhCGmoQj4sftP9WarSqzeJTL1oQmOiH0U+y6NZdx6QijFLv6cZggKap+2oNrpoPBLF
1USNvtF6tg6+SMis0dplRBDi4MDwNTH+SBD092vDPBm3626DvwrZ+x9GiYxJZ2RzHWYNrXfVYDoj
23Bo/hRpj2olZxbtNn2s5nxXpDk33vdabG/RKWmPAY3fdBcrL79TBMUv4QSQ9ybQede7vCAyN3Q1
K//FAQFWRs1AizczaUjPMbu+Zhd3JrBSw1EGePypp243EWV1r+kZ1g58vykmXpIOgk0mKtSEwugT
E6IPyPsH6D/5EkqzI89jti2N6C9KlXc9f/YxrhJIsoE5akk41/W626uyTnHA6qyPy4Q4IRpJoPvj
Cp/NGJlG4ltDP/bPMDacXjj0+ujZhoQsuaoHM25NqrvFVRmXW7QqExSX3Ej/cqgwarJ93dYMpZwD
haQ8BianKntpIZMQgRfmCAm+elI3kkNe6/khNj2C2xVRoGQLi5SIuKrXV/ScDduVhLtmAOC/kFuz
oT+bHumMJBZXo2VIXnigOV8UHXHEHiO9Gby+M6FoQRLQW8xNOSQ3ljTII5kCrfeQOY2zF8LaVb8X
PcaXPuFntzc1cfb3Eqk2CDG5/CUYzPntIxIpQywUlNww1M9bZsYxvaOKW3zPnYIvl+hfV4WSw7FL
5Hrr/moU+NCdMkfvrmuC/CcPDt+xQxZOeWXtuSjxAvGjaurTScYPwSJ0ViqQawMjn4Iqwqw/I5RR
rkDHmhJsfcxGk4B5HUMzPUHHbf+CaptTliJV/cLwkXhbW0zVY9ZluH5V2/iHtl2lqXDVF5AiY01e
3/uT+eVch2aNs/B6mOK8f96EdgpRZVbcthENQCNsOjS6GZLQH7LMvo6p/Y2b1J+uXPJyomMah/cE
EYGaEwec0/m18cEVyLZvI52oPX9jNXFzmItOb3ZtLjik96nh1uQy1giHbK0e0aFp1ay2tTkIIsKV
2fUbGMHlE1qTGvrYNLjxB7cb3f0UE6REHmCTowf0Sv85QyNcbd3ZIPdcgUwQWx8p2mOGQny4t1Sw
0MeYm34rgJ8sn2STWtkHM7UUDh/bQy2aZlhsKm2GwKbHBfgTO/mTyMT56iDNybDjBbM6FmbZ/lho
R4FdTQYq9B5Z1N1GH1P6N36e1A+ZNg8/q4XwvojCAoV+PTeGJ4TgNgnyPOJP5O9RrwiMohI3sai9
ryz2EykICJxgUtB+fZHTSAXNy6fsPrBRNfI5VvXfPk3JDRzBOEPATVS9FWShUTfE6bOvEA5p6MOW
lCqeV8omLDvEPWScx+O3lmi7aZtahexvjN6VKXr4EqRD0gXl87BAyNhPiMgI4jTi6toZ/nLQubTx
dIpSeIhX7tbpAHCUreqJTu3aKdSjxQAV1Aha4s5gFmEPW2lfznb/H/dILK88hrVXuraXkRqcXtQW
2NJMWICRbjXtnvRGIv2UpjAD6PPL+yN8HcBnK/mK/KVRunYOoeCeXopEsqJMUh0Zd9drNGyIXL/T
Wrd7eP8yl4/Rpi0JZRez3VqsO9tYExc4L245JJGFisHYaUkRf0Dx4HWhW6KdGVWXfegN95qE5PLz
5bJMuHTqV37Y+bETfo1G7yZLo2FM6p2eLMYBypT1QCFGPJhx6lybUS9Etrw60PqeT/4OdV773GPm
WZ2qE9uKkbeanvgpl3l4ofrW9rsg0/Lg1u+S9FBZNTw+0mnJ1BtjbOG6AbEjHLo4Lr94wkXQWNG8
eShqrKUHB95JF4LCCpytmQitDQWRWs9GUJlDKOgn/soQXDRR3c7InhQSBOBVGcb9TZxB/92ourBu
NT6NcQO/Wn2gPExCWhCbVh35ytHv0qIdVyxKaQ8bDa+Whu6xqiP2/ku+qYjGIjqTFDBSPCvdIPAs
L61nqZmcmLGWy69uoWZI5Z3maVt6iS0NQ30cBtqASUHyHXh1QuxV236WjlrkfgYVtkTY7g2YOao1
fraN1xMnXprsknKVe0gMYysTW4iYxsQBqPbYCiQwW/oCLdumEARlQiM264fYSOZxqzONwO+oqyXf
0fqYCLpHeP67D+iMbBaHLki4JEHxS+llfV+2gS4P7w/uC2Mhy+grJoKVlFoMR9XTj8jrnDk29LGI
FotcrJAZg6AA39Xg8jtgSQi8NcMeHH4k08a4EYvUwkAW8RSWjQ8O1iU3buEBZsOfurYU3uJ2AkZP
3aEaMvXZim3vNvB7RSlKb7LtrBaSnvvECqFN1WHv2vMDCMhabYHP49ZpZPT+/b0qQk4nCVZBegoI
a2h5cU48vb++Wix/GIM8snITqGCRmBYnDN0Wm9jtEE+SGOpByhnLA/OlZW6M2XWeSY9Y6r2ZurMV
doj+vw+Eh7V3o9WbFdnYLAmottjmcyIbG+ceT2jRhww89jqWAmtMCHWFdZL3NbKd1glQ/hCMyXBP
PIKatj4BoiqsZpjsfNea92foS+2xCnr3t+VWsCnffwSXEwlUUeg6TJKUS4hqOn0CM7ZOr7ZVETlz
Ux/VAtotT6gg17ob7KnrJVdWgMtpmeutDnccC5gkzst641T249h2RWRWxB5CNSJJ7z4oy2X//n2d
n8YZuUyLlKi5GBWgc1414e4TjHonj0boSfe51zeQRXvxQfWm2v7nS9GdtlbFCJ0izKKnjxBpK+U5
Zy4jgYhzD1wRxbtw/UfqMNoVi8lFSZjbwnaxFnKo+dMQP1tuYjPBlOpnWRTbqWxJo3bTY0L3P3iY
xpm+i8ucysFiQG/v59LlFFdmLZQj3VH4Mxc3PwSsgeVDnPsLRkhnsB6DopTMwhIp3JaR0qfHYeh6
KASakdzY7uj8Hc1AYuAjenDeUseRXzrHXo2t1UJnR9GQHkLdEf2zaoTlYvKi8HkXC3Jjr4ydy7Hq
8uG8NmVRa9IAPH3QnUaqaNoOVQRdf67DcQpk8DkmP+9WK3tO4Jo/Ts6Vl3uBvKY4t/YbX4k1qEXO
ST1ZVRq6mKY6yrUiCDZicMy9yIVzW0lNP2KNdg4VqUQbsGLyj60lSoW9n/VhQNbjIYDjtiFFrrnv
68WUEHdXcnhQlSijDV0SRiWs5MqkfbkjwfAKQpXtncfW4HyPlRL+4S6jX0a8O28/DQSSsgvdth2B
ta3XV7eDlw5XJtLLr404KmMNjzDWf89PMHHrFxVb3D7Ch9HnG3CFznPtlSjCWlph739u65pzOmdj
qMR0hBLMZ9I+hxPaeAbBBokmWpY22LGj3AVNGWHad9htVcFDk+gqxIqhv7x/3Yt7pA/MnRGp4Bjs
rc6RDspl1mrnqYt65T9TX8ip6tuFHanR6j69f6mLgc6l6PY6HqF5FhPt2Veu+TM2sdloI0hqxR+r
EvaeYlL1k94/1RkvWa7p3c47msi6wMrRZzKhVQQcDE+/LJsp2e8FwXID9M/PaVwROugVGAJb0U37
yjFW2k468OcsGEdajnUEPM2/MrtdtA/4GQ5baBI0EJpxgD9rplTl2EImSPsozTPtF0mxfojmwt0p
B4MXNbLJvrWbXLNwEPrlRurIoZRft1c++cunT6eP7wbpHxGaF/IwRbNHX5xFRnppqHvZB8uWh+ff
GGUy6fwK4MxXFuGLIc1w5lCwkhtYERncp4/fGHHFxFkmopjYpkNpUtjELJPvq2Re7p2gIl9Fwram
RVdegWtcDmqoRTRSkfpQA0B9fHrlUVp2v0DKijJXFgYOOVMeG4fDNRugPL5ymxczE7e58uH5dnjT
lHVPL8Y3q5E6DlPWF5b1A3mBcRBCb7adbU7bAEfmzYw1+spF37xDhJyg7hDYsNM7vWg/WrTIycaK
fAo4W93Ejd+1gXko22K4sj69dSlWp4BeCeVFdLqnl6rJEK4SMxCRpafuRsrxB+i98atNpPrjf50g
qFB70LfATLJ5O2eiYEMpq3Yy2USmmndU0zx8xPf+M81Tf0ClR+Hj/etdDlC0SesiyIxrQSk9m5Dw
B2t4OAekDdpU/iJIOQ29Jfbdje/Q+t2Yc2X1ONN6OPLK8T+/f/HL7xEj7xqizaZn5dad7a/SXAQD
ikO2qEbp71M++y/w6KujxkzxiCXyf7gcXz1ph8Eq/DrXvnAQImbLqMpoEYt9by8kJ88dvSsn8YqX
CbbA7v3bu/wqKAfwGhHBvW5Zz0bNuqMb09bl9gQ+G1e681GvZbztpGw3hjC023q2rkmp1hd2sogC
xuPgs4pHEAJgLTodqhW7jxnZIeumVG6UVHO1UZOGabbv2pBqnMM5jhapsJvyzm3H5Mo9X34pXJ7B
RHdwpcid56m1RIf7rS1K1EFm8UFrfZggDLBtQBPlymz+1uMFWsIhz+WMjrTu9E6T3jMn6nZlNM3G
eFcXnL/isoKnmlb+T2hJE0LKqwDli9Y8Aj7EAGy/6LfSDz9XbiHC8RZtccrITabmY7Iys/dLRRcE
MZR54ywWeQpAS2lgQBS7J29cbtoqcH76xByFC6zyH+8PsssPGC0bxd4VHoeHYI2G/LcfipwrqSX4
zyio9OaxVphPpcWRwLArYFS+SHeesLRt0PT+f37VaxEBSjaeBYZ4cDa8U62ufUUUSKS3RfFlFFR0
HbORN1nmX0sMupDtAyTjJSMKopf/Oq5O79IZyOjjQOkROeUFBweAzwO9o+VxBXUfytGx+k3eSD+a
cguTiBNjcyqM8ktZ69fkKxdzFr+EMRCsiBQ2NecrOvgfr62c0UMtjhanMecnutzZRyUS8qsq27my
jF+83gADG8FbkNLQC6JxOb3xMq+tKbHcmYy4ufuEQuNOjYb9rZiK6gCVIH60G9n/lJ6pHd4fV5f3
ib6YEorJeYwu7Xn0Nw+bnKR80aNONg7yNw5CNjjnD16R/Chq85pK9q3LGSgY2LIwffGJnd5nBu7V
bPLWiAYocpsG1/GeeA7aUhNNnlG22q/3b+9yR0o1EwMxKwE4dDRYZ/NkFtS6crXFiHQKMI92MOUf
ZOJm+yZlP7xR5dht4sDlnJwX1TeVVnModBta3/s/48J7scZA2WgZ0G+sB5Dz6TppNacil1GPBFmD
9bOAAO0+6G1ufMMWggQtmJx02nLiGmxAzLUfkcyk2jsagQP75NJavpgeH/2uiy1j2WidPjkhqTEd
gmuF4WYj6o447ho4bwX3OSZqqk6wapG0kMN+f/9mLscqBeLVycRD5aRxzsuEATOUjpiMqEFfrlAt
ed6zQuL1odDc+GBpZb7LAGttS3e+pgpZdwr/rnoki+A6Z49NOwBtyrnvcEAxIEmrWsJisswwaXz3
mLdjc0Uscb7irFdZ4XG8MVRIFy+L4CfT7lN9CWvDXH7lXva9nt3yYcgC7Z5iM83atL/G/rlYcP7/
onQ78ULhEzvn10++jQVhtJcwYR/f0YdAldvEfred7cR8MnqIaWWLAzJEFJZ9bga0ygtp2A923fT7
Phu7KxPDmw+BzRM7b9ZcKFGnX6o9u0VKhoiOTqJmnvVe83B5XgqdhA9WohqtfYeI5cqX8lo/PHvF
dOnAvLNb5Sz7inL4R8DhVHHf1PGwhBq5kpvYqoK91hfBU203ye+8Q7KRt8ANxKjPe5y+NQ3ALrkp
Tc6XQIfUA5KvLgpilMO2V1cHuIkos6qh/DYnBGgkpZ9eWR9fc6XOf/Fr0BvTMsvzeVpY3ogZyjt6
vd4evDvXohmeQOeDlaYlmEzc3sN/UQY6WIZ0inq7cLfEuXo7z8y1J8STbGiG/Fqh8cKOwHiia/7q
gmPaYQI8fX+G1lA0SsxVJjhM381SjGSwqDH4Mi2Nf2yyWNO3oFeNZJtqklKiDdlF21StLm9m6p60
VDioE7eka/oHDcDgl9bNrEdKg9m4qR3kHtH7s8r5jnL9vXzanPI4PrN3P5uoR6Q+9TAWChldJh4h
fmdHSTrKVrrutc3rxaLwei0cWZAAVjPCeVLYVLrs0kqkIXD3hidT8+onTUN8lZSj/Nklur1BmpUz
vNtspzRPRIt0rwFxz1fC9Tdw0FxlSusW49w44yaCiWuAvttYy2/NyGj49WQjhz3a3xenLvRrw3St
QZwN03VXRelrXYPwBJwOiJ6TM5Zn5k5rkbT3hUpDjbLCgb4nSV3EFBGe0BTeDZ+cua8Q3G6KeVbd
prXi6eP77/qNe185Z6spDrHdxS5gDEBNNkm3hBWNF+54WLZJbtdHXRcKqOViXTlCvJrMzu8dWjlb
AQMvBH3Q03vXgIjFXG8JByBHN+aEpvrBaWZBvx8jqNz4IkZlWGqCDb6sZe6GCdL1H9LBRrixSTUC
d2XlPaCRWFM/x1yDh1LLFLioZy3afma60fYAQfrvBGDbH5Nyrhg0STvcOO7gTFem5rceH7pBBi+F
TObms01UokTgQAJSKCtqbSMmt3hQvic2Exr4cCli+z+2yBmqKA3okONlZAd1vkfsJFE8EMpV2HnF
DxlMekSqpYMQoquA75VMEmW33Lw/RC6mA+ovbEddupbsvuFDnb6xbknQhYHpIUvQ9m/HpcIB6BcJ
RBnzWhLrxUq3XmotCjt0ZTjvrfudf1acLlmmJdZ8LmUK7Y7cjgkcea0wrjkukLXG3S2NGK480zfv
j8PUSl9cs8vWP//nojHh0bZVBPUWIUv3g9Z0uhW9Dh53RZ2//ygvNk3cH6C8VW2Kxv3/ODvP3riN
dg3/IgLs5euSuyvJklzkEvsLEccxey9D8tefa3QOcLxcYgkFQfK+gJHMznDKU+7CZ7wcqk3Z/hPq
WIFT2dVfKTqzvp0Aitt7uTfHAfKPLjRnm/bF5Tg1zj6I58LdLMJweaAYQt3FY2GDbEnCz0aYlT4q
KPUPeyzG97E2g1zDHs0v7QJ9lLB3rH/6ZjRPGcosOytwdWAwYYcPBZKZ+gFP9SqWafVG6CG68lQP
De+FpG86QnWZoXrOSK2hdLRTjt/4uACJXRtDIJO+4prXM2K+ZCcVQKKmchwUgTRwaHjw+NHi7X3c
ramxaV+nxxFd3+pZks6Apjgn+HEDRk/BbHZRXPt91eXnetaUnaXcmhr5uRT/gMoOuP3yI+uhmuUW
vIVgoC35Ehe41pVO3bwbHHev8LsucfE0WIisMCcw9vSAV0V1lwa9aiKhEkBDQgxVIByP6vhk/OSw
GI8dLizPqFiNyqlRrPSoZn0f3D4460RH/gCmyZUHiRBw3+piqHo1dMISW3TbaaYncB3K+7Itmjtp
2vm8zFPyIJB1i2kHTsXp9tDX4ZscmxBYlqE4TmvhIHLZqtdsOKsi7avqaJtDOp7ha2CWTeQd3jUq
udcDlQgauzE6T845NAuBzTLwW/N3tpTNydFQ3X9qltz80syUZg/dosQ/IiQX0TGFcrPzKm1coxe/
ePW5oqJUopbcPsBUpntx7Hm8h1uWwno1AQwiMf0ymoTmt9dpa1AaTRw0UgY2pTwef1yjtoPfFblw
FYxemPye2xbtLS1Db6foxHvwPMMpArFwvD3oFT1Fbgy2JW1lLlVoMqv7BDUHSoFKUQVxo3nx98RD
kNVXuz5M31klmqBgUQFzBXU7mvd53GU/usXqkyMk92n6INDLR1iyb/DwM+YSnLkLOezl9k/c2rqs
B6EO2T+ndPUxqjwF1RYT34yicE44901Hd0RvUKP9/XscgMarjVmc3Drfs+HdupAARkgVRylFZK1e
AS1NVDOf8xpnMKNHv1BFZYYPYX11qYTjBdv8/eaZSgN1vr+LssoVTqTByCuPAUMHXdboQeeaKf6B
Vehjv6keiyn+ValG+hdqjHsOARsTpaOByg9lCKkzsroJ0dhJUotibFBEeOxpZl/cD3k2BLqimOdI
M/eE0zeeV5uXXIYL8HH463KrC8dswiqMWFgCPv00uFYZ36O3squdIr/QRbAMYZLwnAScFhXA0tVA
NfIwoSvoyoaGRLouc2qfxyHsHkXbCXRrJuXcKHXmhzEN1YMoh/7Jnga4/2VU2AcqFfFBaHr68fZ3
3jjpACJkisj/sKVX6Us6e0jqDRqyhoD/nwe9z3wFaOxd2YbdJ3C+xmObVl9uj7m15EQDMLhkm4Xn
brXkS5brJV4oeNp2ZZBHuf3kKHGzU0+72kiAuMlEESqQFwoZ8OUoaW1qokCq1B+iNH3WtCBFKyqV
kGR91Iadi2FjMORn0PYDD8knfq3A/3FhJillQYXODp+1THxg4djLhhVU1GlQHwbgSTtv6NZ43EBS
7h9PBqpql5Nzar3T1dFx/QqjdnCko3emL2o/qW7Z+E0idhGPV7sXYJVk5rGBweKDd7occKFB4eiT
zoC6Ap1HyWPnH4AmU3TsMJPFili0VRxYS416sx4hDxbDwtB9DZ6Bd6QeTX2p0lvjqGBMCwSYu+xk
JUNcnnB1jX9PQDo9vMii5tgYiFof6qTOHkWS1OMZd9TOOyiRU++pbFztfeZEIoQoCJhrzVx3BwxE
+MuyLlzftRTIbzqQfeR6YBoey7nWzxqylifD2tXWu4r1GJbghwoFLScuyNUNlxuD7SoDGA5tNjoQ
kJONpVlfGsApdOHtJHxXZ00OhqSeRfwBXnh9vRWzioC4xWCmdC67c1MHD4uunKI9Ze2tgZADocCI
pRjv+OrxrhWS90YpPH8swbmavS0+VZVVfL19dWztezo50hyae5RlvNyGwq4MNZ9ngMS603/SBD5s
1ZBX/oKg2n3foH11e7yNbwVZEoYf1WPuqnW+3MbDCPusgNNVZtQbh7KrHnukj7VDpVftz9uDbexH
7g/W7nVPemsdDwEDKEmx6UJPUuueNGP+vRgiPZh1Ntx7ZV485mzZnfByY0GlEjq+oMB6SORWd/GM
QBrJjeX5lTtCmJswjM8Au/oKTp0/l1HfgxZfF+Tpd4JYoP9Lu0OyQi+/4GRlGHIA4PAXFKQgxRQF
thck581QEOBlSOBHOY4tfUtDYGqdBmbu4p1t0Y53SCHuiaJvTp9gTv4cLu41CgYBo7Aa9DiUsI3h
XIwVpDlZ2C1i5y9i+eR0+wtfxY9MXsZwFH5IPig0XU7ewfEjX2JuUaUMLf2BONt5zjwxPqbIafxc
zEW9azrDxaVEG4ydsbd2FwRLE3NZGe6sY1cTwZR+dMDgpyEWyRb6y49NAguvLNruZShS8Qkj4WmP
0P3agrsIe5gyjFF2GCBqOu2r266jg4AzWh76ZRtZ8zskabLhO9QhBLaHSpm6yoc7O6MT4Hr5R7cD
du6LUev/UZYO593OVJwJUiEUzbPrILzl61PofgpDXbR+QvZTnpOY9vbB66O+8TFh8YqAtYXj14RT
rP9cCjX+nI59SXkdCMnom6ON3K6JKtCxtiuUgAF0eOW7TJna/JAuEAtPve52yUdEz8a7MlErcWi7
ovhihxbq37PhhvlOY2zzTBBiSxU/cgpeo8ttMath0lXphGpVO9toZqDW+NsOq+KhAcobdPpS/EDf
Bk2vwavvtSXtDmntiZdcoTVzyKO53jML2TgWYAbgaxNeoChyhfUZ3Dkdukn3k7Acvi2NsOWTmI7v
UoSNpcRyFO3Udq6qElS3/g/ETCgKs/lyCZqybirhpbrfT53pD4s9+QDGtfNcALU8jEpPlTmtGzia
BCEt9b0EXu3tw7kxaVIOomCic6yf10bpGdLS7Rg1ul+wKne1Ec0M2eWqd0SSengeihlaze0hr58X
oPGYsXDs6E4CjbicdYX/Cs3l2vCrtFoehdkUB/wvcjijw17l93p2AOMpNTMIXm9Xbgh6rA9kNjQ6
81SQV6nlfHKG9GfqpslR19K3CmBxoUK/567D9NMkRl1d87YiVCPhbx/YKOoK0xifazevvs4aBe+3
L6KMTf8XHIs34eUizqPeRlVt6z4mOl52mKpk+DkMpe2caFNBYrw92vVGJUlE2AQJDZ4LOtqr0Zw5
Ia+IDYLGjAp6leY/7cHDwiFLNfW8JLHXBX2mwBHWsrr6qedC2Xu0rkMtyU9EMZ0GAvaf6/zJa01n
iEwB3Ldu1XdLvhgvbJphZ6JbG0aaAQI7hsBh6fLP/0hphIWbaZ1DOkqnCl0qew6NIDPgL5dUnb4s
Hpfu7ZW9ginJPSMFFQzZp4QDsxpRbRv0spIC9lDtudVJm/Th2A8dllSIv38AvgBlNLezwm+KsfkW
0ugg7SjD71He6B9u/5atgwlDGpEUenWkc6vt28392EwC0mlvx1gxVkV8l/S2epaWCzvrvDGUhmYT
BQFIoCz4KpWbZsNQHCgpfphq+XszdV/IxMPHLpo+357Tq//I5VNMniNrn+SN0EzX4h+4uWGulLam
70xt+YlSW/05JP6piQjmBPkioNAfACeY8zFrom46TEnrYE/eQVs6xHaHRVPslMMxGprKPlg23D5f
a2Dpv/08S2NVokQK4jrNxcuN5+qK2uUjaHYaqw1+5EAUTmhPFALlCL0KdhZFvq3rRWHP0cWgGi6h
l5ejpRaaKH03GH6BI4mBDkStDQsGT9oSf3Kz2YQzkUbt9yn36AGg4SP+LVwakovJv+erpqiivWMg
P/j6F7ERkPID8k7JaPWL6F+1atGmKo55cX5EQMH4NWCyccIaSfmnh3vZQbAosIUADZHgdVGqp3np
u52FkU/P6lcA6OfqJlwH8rCWbYnLRWpQRvhyiBEi4kQaeY88UdocIk9JYsKOMf9OV7bY6eBt7VIZ
CYHaAyAKdXUVCSQoeyqhU6h+WObiQTX79F2equ0Xq4/mB6qgeGkVU+XHzUIImCuR/mNU1eoun5Lx
XLZd/gLSp/ohKjV/sCor/ff2ftm4e9HFZ3dS7iAtXAMYXRMB1KLKVN+uMZEykCFHg6S14x1912ss
hVT9BKVCrgsBk5N3uS1nN6yaOcJZrG50GxU/AVKi7WF1HKKpbuDPm9PnmsxNl/oS6vt0gdKHBGy0
E5puPAI0pHABk1qksh58+TOEbY6Ok7QqwVgRf9azpPlm6knyFbEG+90EXnVn82/tOt4bhJ94dnhm
V6+rJv2UaxfrEQuy9PvSdaLjIPLiQfdEfd8bLbgt+pz3t7/p5paDwcahA6uJcpD8VX8+dcymXsiY
fJsn72/ZB3uoRT5/Bopdnkt3yROkCsLwt23P7V8FfQETUL80byE/V5/NaLLnQx+pBSgBt/8oigqD
pds/ces7gGCDI0LvHoyC3JZ//MJqod3E24HJkaJGp2GuvQ8w5NDcQ2Ci+eiYS7uzz7cGZPPR+QIh
zt24SkmSzBsETqaaP+pVhJ9sMycfMxh7BpKVdtL4+jiiQXN7kltnCwSipIrY5B2vzbs/Jql0jlqb
zaz56mwuL1jNfcUzU3y/PcjGc0sI/P+DrK6XrIzdeqLv5c8tFKoAQtuClp4XlQXKmP30X5YRgCxW
b3RaqTZefrdwaXn1S8ypUJ41iiNJ4CCO7P8ZTcKG9loX7+nuX5cYZB0H2hrsAbhaazKRspiaUtYJ
0XCiF/f1gKfilHXWacCL5x5zo1+UPOqHEnz33dsXFr4G9CUKHGAi5ML/8fW8Pl0yp0OoBUQwBFAD
J9Q+a8dnCHTdzkbZnCPngGdJmkmudTZTQBKKzc3vd140td+1QgvF45RiKE1juTTQwUJG6hQZGFL5
ujZFb3WTJlAlXoC9AMQMmPe6CplWSS5il2RVR+3qFM3ov7TqUn5okHU43l7V66YoY8FIwcINWS98
0Fc3Yk2vrMKiSfcX256md/aYiuk9im0i8lGBYZHxKAfMXKpZqzxlk4n2eduVJLH5rCsg/A3lZ2jO
Wn92+nj4Gqutuae3uHVVIAhMx5Z+Opn76qoAxJRgnhzi8RRBJ6u1BK+QJe4eMSz6Bd1t2QkQtp4I
Se1CXkSV8dHqSPUDkBNrooSF6DU8x8L4OuLidhcOeX52ReMEUMD7nb29lZpQI6TtwYcgz/RWcywd
KzFGjaupXNqh/OZmU/xgtl4zHQGm1uA+U5TT53FRhsOQlIrxILpMlAclBqZ4IFOOq/+wL0hEAVmS
0ZP9rtlfAA+0it2n+rEyVcpZjSytPwFvbrK/ADQ73qltnC4/9rWxiHMcJRDgiOpTlmfMzb9SrdBH
cnPw0Qd1wuMH2LsW7W3ejQude4BXBH8W6D5r3mqvKwXZcqdSxmtwi0hCHWNsdz7dPiLyYllFqvzX
kRhF1QB397WzLW3VYcTGHSNPkon7qVqsr8UwfFTTRjm/dSQuVnaA7P5jAbV+hT0vbNs+qm10A0Rx
TiIXCSIK5X+nzVi+3B7qepczFD0pPqMccf0WxgAYjM7obL9wePDdRFFPbCasGBToB7OiidNkzdPO
Sm4OCjJQ9vkA0K1VFJrFdCBJ4jLHs9RTwLApxFMDcE8eCtaPSWFO916j7smSXt8fBC7UMUCS8Upy
xV0+HDn2NIbeOHjbJfBPeYMRg5pU64zSWHF2Khzxbi/tRmwNEZVOvwQIarKzczkgmjhiyKjv+O08
L1/ioqbJDtgrf4Fv3B1BEIdPGsp+x7TVjadwcubPXTXvPZdX3BWJHaQeLi15ZBFwnefEeEcKtOhs
IqxaczIUfKQeTpROI6IEMLubg6b3xkM0ONOPvor19/kiNYOsEB7RQU/t5rda2e4Pq0zr/skqRPMN
5QQENWNrmqtDNyrTr6ZxG+/k5ab7kJhWazxAMVG+3F5NuViXp49pUDFlOQHNXnWitXg2ewNFH9/R
GqGe7UJLXPz/9IqafIzfHkjvaToNXGHZMRuMpPIrahTm/e1fcX3TUC6g90hpA2FkRFsuP2mr250a
GnAE9bSFOGmlyccOuY+duOP6ppH5MJx2CZ6jPLEaZcFislYW1/TVSWjVp2ascyUwpXlzvZBG7zw6
m6NRBSPrkqow1mqb4l46ZJHtmb6HV2n7QOdIpE+Ljg6b79gdeoS3l3BrOIpQiB0g1yrlrC6XEKUx
SerCOWTpE/eH7ablcQjj5K9K3/WQ2PhaKHdLF2ao2tyjq5JXj5OcNLRwSKLb+B8NgbCvdZTsxAkb
14qUByfoZmPQZ19dK4CPXVCVDLKotWLgvlBlJ4p6MQSfqV3s+wI1iR+3l3DrZrkYUwauf8bAOkAQ
dywdHDngUIFqiI+IE02nHrL9Jyqb0csya26K46SYzukUq+/GbhLfbv+KjQ958SNW+8YK28UcZ07k
jCjlMcNlFmv1ukW2L9qTYt8aCsF7+qfAGchMV0OBHewKaoquD3+l1VGeWcIHZWm4oJRp2asNyP/Y
6qYB/wz8johH5oirxa1pGtZeXoObUMbcONdxbnwwrW4xzp5WNFngJToKsnafLeJOtwWEWmC1YfHm
lg2VOQ0YMnkxeApzta3UMDJb+tLs3ayzf0H0LP4maZ/GQ2roYi8j3trDHBDSbzC71EVWg4207Uuo
FAyWIzw4Lkb5rAmi3jhTO19352GHL7v1PXHYYyzSUp6l1RKbUZKko5Y6QFMcRQtQNXDFQUvUJAQC
OFZ/396or0Ws9Rd16DJS4CJfBT1yeVwQSwOcP3BESdf5pynE0PtNnwxgtPJcf0mWZDYP3FdY7cCm
Kc9ja1B6KQFg5v0Yf1RCMQa3f9PWCuD4SBwJcQGel/wif5zgBRW2KEbnFxKPOXwponb0a5rp0LIt
7Xx7qK1bEDkilprdbHprupSLOH+SUwP1k1S0P1Kq6g81Cmrxzr0uF3G1yJT9ZXuVLBJc7WqRQ2fG
t7IEGRNbFp7bWCarv1D0RcyyVwzj0CqF+iPF73vnrdw4rQDwgC2Qosma2uo5MStjLggDXF/Uplsi
GhE3p5i40jzhhrdEh3m2cZHR1Tr63LdTjom36B1t50dsBVlcFx6MPbjYkoh9+TmbZaoGZLc8vw5T
B3HuUdGWoHWADR/qYVE+xUpRJP5kOxG2zSBTImTurUUEVtInn1WxLP/OeV59B2PLAg62hhe0OThO
dMCR1+h8V+0gmDlzWt8rTSyArRg1drxpC8Tz7UfTImCVEjzSCnPdFVGSxOjGRir/TIYX0P7H6yFX
l1922mg7xefrM4B3CCMB2aDFSTx1uWidMKZqDPs4oDPQPzoJKjRIt+Y8JXG5szmvLziGcrnZIMs7
EBRXm1Prnayeoxbk4Dg058yWYs2uUZ6zGfdikBp7IJjrM0cVVQbbVEuBha4BOAo5Ff5IqeKXHmqN
EWb1B3dI90BO1wsovTalgS1pIjIe8lf8cYk0S1LmXQ9JREHVlVJxxotPierZqHvvzduCoagCwMOX
KdQaoOZNo4sN2kRjtALR0tbDAIhFKpS4RnW6fV9tzkoOxPKB1VjD88PRwEDcm6E5hXZ4youq8RHL
U496jbTZ7aGutwWKdq95L6wn+iDG5QKmA7TKNM4UX9dzFPVSz5qPiRLOIJac94Vq/r493JUsNmmn
ClCYYJH6OtSi1TWhIqSKehkwvyXjOjnQVkEpuQ/xY8VDAIFKNN7VXrYFY+i/kNdabzj0vaV+dxGC
xt3EMeb+4HWt1UB+SgfxLPC81s/ooOGGc1iqBsuZnZ983SWkC0DiRWNe9grXBfqQQHKgIaL4U1jZ
L3Y7TS9ZlUyHZsCQkJ82BpHnVHd2ajzoiLE+RQmCybd/w/UVLykCaBDxfpHGrhFl8WwJk+oSqqfC
xpiykgj1uNFPaVtUlMFq/d7h2j0i85s+5h1kqtvDb7RtGJ/SEvMnPgKZfLlLnBgze2CgiPRnroSA
wc7xU2Txf+mGguUDmtHdoYjS6ns8a+2n2FySE2Xd8ReeAi0od2M4W2jSnqp8HMNj6mGkd/sHXr+8
/D7ANijIkTdedTJfS3Kp6ij08Dz3aGZhRl6gxZgDxcMZsYk50Lqi3RlUhmiXzz29Mw1JYj4LR2jd
scuTrsUsHIl2sizrW1hXFe9TOwZ67fTBrNrL/ZAks58qY7wDuN+6H6R2BeqKNKoIWS8/RwMZGLxm
jlyspqFskOpO4BWh+2BY5V7xZGMo2ZgmUEV3S+6+y6GUWE/K2WRlITkTqzkiA6o1VWIKRNUWe/ts
46gxGBEaLEw8bbzVPsOhOeFvHo1Id2b3e1JXfUCbcgjUYVbTY67n0W9Uc7zwJEy0qWCEW94hnso9
yaatWUshQtgMzJ7b/nLWnrZkOJvBM8WGLol8T5s03CDj0HnXuVZxvr15twZj89JKQsSGLH01WNU5
WjgMRRR4+eBg5afik3MY8VcFjYew9R7qYWs4eZVxliU+dd1SGStdbaoWtkbjCaAwSl79VahAchGp
6L+9fWbcGQT3lN2IcVZJDiXcIfIAvviKSc6am05xl3YJFhwTqu//YSjaf1LrSiKM9csvFnaiRuHK
CP1oSj2sJhYj8rt0LP5VUnvvzdxaQfoveNUjdMQiyj//I+iA1N4XmMKGvmlG4xCUEMrbM7LK2CIW
btG/PVGiUguSGYE2QGjsk8vhMqPhgwkl9HWM055iW2R+leN5QGRsRDvLuPU+6wBRJV6PEhWsocvB
Eh1RnqFLQj81qWS84z3sv4aWrbwYtVb+XsKs6VDsacxnUlWHSjkasxi4aW6Nos0y/TOglx5yA0YT
Bg4EE5jE2Eb2fsD44tftD775SyU32UVoi1vfXB0b7NTmGAUSeWyKGh2D3IWLrYR1f0wbx/xEBDdo
h2iJ6/d1o8ZzMKPCeFQGbTwkYTc8WwnKlgmmz9zQ2BYe8X5c7hzKGHuAgo23m2PNX8DmkP1ZE5ai
DpWzcrYI5iJHOXZe5jzCf/AQyxDGkfKnGaAliL9zM3bWIe8gjdxeqI0ID/4twmsceFZqTQOIkkJ4
Zgqgr+yK4dQOygjynWcxnKZnaCNv1eMiwAONyrME1w9u4TrPaK2Zuq3H1YlF8YOOVpSPKTghUpeL
sza9XRREDicHwheAcdePcLGoeidUnAfTvk9OLfWzI5yH+N6bMExpjKwusV6xhs/LmNffIscr7+Nu
tO/bcXF28gN5DFfhAKBKRIEpj4P4u8JVox0woD+t+MaoLw/S7xaFWrO7u/01N3YTST73NqEzB3Wt
UUDso3hRqMfBgG3iXbbE0QclFR5SlEXtFwAFTz0/+jD3KIYl2vBWoxi+LjKcRDzyraJFvroeSkMZ
XGMGdIPhoHYqEP/HUlpDUa6NzcBqLPXgIjmyExZs3Ldwt+h3v8LUmPblndRrk1T1IXVttNA5gg7N
AvzpnGMo9u+/jQgEMQIqn2AUOS3rUlHLJe5xEuNAW9ol8cF+2F/NRkwPranGR93LpkdzSpYDMsWU
BUQGraGPkj29h40Zk/HbpM4ugSUl0MsZJ53XoNhnR0GyCO3cVwSUFE7ynwOB2t6NLzO81b41paoG
EBZ6/epazTrBAsqhox/Dicur+5o+8ufWVvpzmWT53Vh0zV951nvyYS2xJofAe2+2NUyR3Ar/Hhoo
0VMP3WQn4dm4tOCySJyD/EkU0y4XoAXkYBopAArFS34bHegSI4rdo12M6bnyumnnjtxab/IbMlNK
srBCVgH10pggIGsdA4ippPUrsELifm4gwcS0Rv/D3Ch5gryi7ktzZjUYNdUO8fiBwapOJXOdvEcv
T937qoRf67dGv+wMuJW+UR0BYW7R4+JuWm0nYDVKYaHoEQgj1s5jbzhnB1ZrEFrhGZOT92BgbWkq
lN9HBCCHGqPP9107akGHLNtDaqBVOUY14n3C/H77OttaePIYSEv0NAlJV494inHp7GZGElRq5Z7S
xf7WoskWdEMY7XxiOcf1NkevmGgNpysA7PIY/BG0UVVUF8fiEqEm/d6O++Jnj7EuBYWqf/RKzf5o
ObD9PUfJP7x5ijQwqIBB8+Grr89yqNhmGIZlFCglsnjTtKDU3yWw7o3xP0SKoOgBqdCcleTo1WoC
O/KGvm6ioBrL5Wxhzv7OjiEuZV25Jx6w8dpRnzI4mq9tv3X1fg5R4y/krNxIC5+MODKeqmqJ354a
odctJRMpvwCMXU0IdlCcN9YcBWUyRpjftIPXHFOB/XyXqHtdgo07h2PJ52cF6RKsQ19j7EHpJEQu
VK6tR68YedHmckoOSeONbRAqZr+z+7dGJGaQBrGSOb+mDGflVOilwTU/N1V4duqlCaAz/o5tI3oH
bmiP9rE1HEkfqhrSaQa34Msj0EbqMjaOFQVd0yhB32jmkXuoP8RL7H7JOjf5D19PZhGoHkizbnOV
ky2I+YRdZUaBLYhys5AKjD3jWI+10H9IakFhYnqqEgiSsq82StngYTia0haoqZcgCavWd4rE+hjy
OL09GmGPvFrZcmVB6b1cRWfpoVyVRo58sb4conBQ7tQI/4cY656313koLzGYdJEBa7EaqkkSzykX
Mw9m0XTvDb2wHzB8F4/pooidN2LjIqYtYJPUQgfgbVo9EUXjFmDrkyzQ4xrdgKxHgsls2rI5ZOM4
7Syh/N2ru1gyLqQ9LvyDK6SlMQ7u4tAYCzJLbb6CamneddGuvol8R69GQb+KqjbCKlc8PEBNNKSS
Ngs6CJ7nOXWxy2iQsxKLiyEfrPKD02oosWZT8RK3zlsN0giVIf9JCpvc+9ral63hc9ZeKrJgtmNx
BrX6cQiT4jMCoP19NaXhzl65VvFEfYCquukwHAnfGgA90YvIDa1Jg6xoCS7sPjSpDduhCKbQK556
6ol3Sl86x8FMmvdgCMuXDgDeY1SaZuJXRWP8bVoi+ef267fxqanm4esEUIKC3vr100rda42iSoMl
GVUwiQr0kjjbo7JsPO5sI7rbwOgRmVi37MKZIGrAsoRPPQMPBbqP7Z5OUoK+xZLZ50k49jtbENG4
k9PsFYI3zg51NC4DUiOqwevQAkbIDEQiy4M8n9N/S0eJHiPR2A+JW+4U1LbmScsc1BWFBCRJVtec
PjhjyYcGgVG29gN5SXZPLKAeqdkbR4Fe/2No9emZIMC8u/0dN94O3l/6NhrlFgBocg3+CJ+GLlZr
K2WO9DGT371ldUcxGyMew1bT3Q2F2EOAbU2VijPlHWYAmV7++R8D9vFiwzsC4ZwN6nii7zseujSB
HhfnOCqmjfsxHJf6oKN1/fE/TBWOmkZUCpxpjXkn2UlQ4mGRTUQiDshYiy+dO/+Y1Wk6u6W35ym1
tXsoG9AFJreWXILVRGcgP2Y6IQ8wWuVfU2tFPuVmrLHiXv/99plJt25CDRnhrFVE6xK5wHJR80AX
pQ3HrNT+Lvu8+DBqdFANO/d2UFrXh58qG+UZiFUU9HnALqeWtEvbjZmC9WqyZD7OOtVzNy576p7X
C3g5yirMwMkuK6scNYJWz7UvY1lSW9PK/sMkaBm8dQG5YkC58aLwoUiXLyekKe3cxfkiYaOx84JS
6w9lqew7D9T6u7wc9/C61y+Y7NbTeCF7AyS8Lh2awtKaTI3KwJVGGRVJanfIIKk9q9PSovyCb/HB
EjJ3m7Cj5TnLknYnLrg+9/wEj9oAfXyAla84vD+OYR1i+aMiCBSAcHO7QC/N+rM1dcNDaHjKOUeh
5s0CjVjkSNEM2XuB8rGOUsfSpM/iMqJKN+2Y1Yl2XtzYowFl7kkhbO0cBsOclcY3EAw5+T8m15l1
S32nKQPEZ3r6zPQrnmDetcMhDy1vB+uxdRhQO5DJDH5aJE6Xg4EE693IEwgimhBe6QeVB2yfk70w
QD4Bl1GPnJGM47i9aNutTkOGlCLaPah9JU1nUpuyx0Nujzbt6UUPUmPyTvOs58da7+ezG4d0+0M9
/Pf2Mbm+u3kF6OMBYKBQeaW7pDpZ7FauXgRjNXoHQ5BJlUBB7jGlT/3QnOZ7Nv0cqHMx7hRht7ar
VMQmuCLpAMJzucj4xi9OWHMX9Jk7P1vp/Du39LE4IDNq+xifiOPtmcqUab3a6CBIiR0ef8B1l+Ol
ORjlSGU81Vl+CW0xh0NVivJxinvHR4i5PgxxH+9QRbeWV2JQXs3uoC2vBq0QJ2nyPikDz6Qr1IWE
U0giILhSWNnTMGjZOUu85KumDNHb678OogFSZxhVKFmOvZxvmdQ9LSKEYZV6iH1DKbvnOcYbqEcp
KshLq/JtO5130uQNThCPMZ12uiFsKeqhl6MqpVvbo4dIJsVZFJNKT8lNP8lt4wdXRNQfIwAk5b2C
cmh/aJ0QKyEceVvwyKMUW+2Evgduktto9dmBg2CUJhnKAP7Wy0AQOKQqWn6L1WqHJnOWB2T10a7S
+3Dnzd6cvGfS+0OoAebNGsJt1VFnmfiaBHlmi6BOi6w+xAgX1AciWR5UKxkfKxEv30CcE4WRMI4f
Zysazo2Zev7t7b4Bu4Y5Qi+JudN9wHP08kvMWV9QRkPLunBiBBT7pfg+yl8xaWFy52JoT9TtFvcW
CiRB5enZqbXNPVbJxkUqMxzgyRS5ZNx0+Ru0PkSyXOE3gBYQGCKMuDF31d3bZ4p/EgO9ergiXXc5
CrdloYQZaX5E8Kc+NbElnkx39tAtaDPWmTg5rg4WgWj7qNhJ/DXM01YgvWKSZ97+LRthAK1m6efB
wsOFWC36lCozRtFRFixaVz8MQnfvMq0QD2UFREwxQuOh6sfcR+lh+DLBVd65bq43O8hEGsI0RAgB
KOdcrsScmFpTj8hZLXMBFhpLQH8ylPgwDkob3J7p9XX6Siqh84JDFMpz8s//fJDzoZ4SHG59kHwe
TF6t/jrW2RyEzVTcK7i2fDMnW83fvqup56CAARGalJ3/ezlsX7XahGmDh19Kr991cHuCDEL6E+Qt
EeCtytW22PoL/Iq7WbjVO23qip3fcPWNWVhbttV4OQGDvIp7/TFzJe+6vDc04c9aAqwsSwCFogdQ
5fClRsU5aO5ifYqrOekp1LdTeaT8mt+/cfX5DbSpaV2ShpDQrj60UIBX6GB7kCCwoods7quzYzbp
MU4V56MYcu/gzbtmqlcv9uug9GURP5Ayg6v0p9O6PhrrGiFDparROomHu7A2h2M3F9+UKBzPt+d4
XSaR40mlHWiFoCrWITwM7dFA2lkgrFl4X6vcrh9aL+4e6mWZAwM1qLves8UDAYPzoR3S8CM+qNbd
0HvDYzWpxo8m6mdr5+NfPeiyngiwjha9jFvWoEiukwy1xVaalivuqaxq/RBHZe+bbT4dLC8TfuYg
SqaP2LDeXo6rsy1HRv7htT5DsL7a+Raun94AQsDvcy86Nm3TBtDnU3922j0M4+YkZYFWevLIMS8P
WUGH2MRcb/Qdu1WekV9UD5B5tbu2SOuT8Dzl1OpNe1Dp9u7ExJsjM6TM54ny18Iznr2UilczSdca
oe21U6M9laDGfs76Up0rzW0/YmLZhvisq8ZO1L+1wPLbglGgn8tbcjlrvav71q4Ym/hlbP0qMYx/
hjmle12ZXrbX6bu6P0lKeSBwCoO0AzhxdYKRVpjKboJJ4RZ1cV7GGCBmgrHuixCdOFdG0Xx05gGT
zNu7aHNYYhMyD9r0V3KaaMgbXjtlIxTaYjmHhrDv9HLCzDVdkqP3atRSJO3O1t34qgg7ogMMGgEY
1vrGBH9NImkjYthlbYrdcjsEuMgbhwZaFqyCMfxlOCK675d0PN2e7sY3hUaCnu2rUgu88MtvSotc
G2EQoGNbquU9jP/svWuI/F+t1vSdrbtxO1LL5T2EvSI7RKtDk82N0RPtjj4hINo0I7ZL2GzU3WM+
GOZTWUXtl9tz2/qUyOVS+CW+lcDWy7npeoQeTteMuGHG5jFK5/w+Nzz0NNSyPSZtiGLglJRvZXqx
bV/RDpTAuCHWdzL3sasB4x9BYsXT6X84O48muZFkCf8imEGLK1CiFbsph+ICGw650Dohf/37ku/S
hYIVrLmza3ugDbMykSLCw8M9RGbuYay76JGO7/gvvh2VWLp00JileLNCcFSW0+YgDkGLDOo5SVv1
nTu2RZC4ffj99lL+WauLLEFOi3YyG6SWUukalRadhbmDEw2Bkmr9S69kKaxZ3hQroKnVi32EFZP2
NJtab/uN4oXfvWjIPuamF45+GqU9HWhNRhtKaOjzAZHN/L2h6IoVlKMaOw8i7xzvoOSh+c0jJH+X
lnn0o0HzHwdAQZXBn4GB30wmA48lCOXE0e/JQ7W6zrSsq9V48LhK+9R86g3RnTtvyI6d5nWP0ML3
qvZ/LCpWayglleWmkCd9zbW0tTlajIaQs4VN4WINgnf8b0Cz3PLTPByjh0WM2XeHlVzuhrIoig9p
M+fjAfAUUc3eCZP37hAWnm/pJdIeQLBi/jrl04SOhYWUsb/0y/ApH7RxJ2reOLnwSGQPJeeXm3i1
UpRhczsOlSkgYaPnHCe66FfbWw3OlIkXRz5aHomzkyhcZUZ8HfY1GD25IjG7/E2vgkgNv7F27DQs
0+q5/hB53k+hV/rOtt4aBCtXEHmpIADWcjlI0S2JJjqdkCHOez8uTZtmmDI73j48G/cQqCf8NpgM
kJrWRLOlrt1EFQqxqDYsd3zS4d5chFQPiOa7pUDDPIs9b+dJ2bjYDQo4wIHSrZd04HJqqTkLr1iI
w7K2Lf83zEu8nELFMag3oAC3E/RtzRASHdo27BOi3xWKow5LZ6QREX9dJ9imFbNZfxAIz31tkX5E
9yJtT24b2R9ur+vGqwmeDKedgjKKoWu2V9qN2ljRThJMlSpEEJV28iGdkX8cMOdF4iy3sifVzJJ3
uRiVnW+6tbyw+KAv0tALwrfanrD1Eq30uDxkVfDYt7Manal5dItsCFTGnUdla5+yQWWXPTz+q/aM
UvUmOEvxFDhlaX/nm+u6r6b2HuK4NSnpPEtnDPReurMv98zieU1rUY8PcMObMVuuu8dhqo0HxDaQ
dLz98bbGkrLvDjVesM11kX7idVbnHppzD8Z1sOKJcKfT1PYpzdruL86CVJfn4SLWcdbSHSWSkfAa
MSBoNdTDQ7ZHMFPpfZhVLd05CRtfinSMS5vqreRero5dPy4jOqScBENFgLyrzfAxK9t6Zz9sXMgA
iDiC0E8naXfyV7y6HA2zFEYxj+y+JqaSMdaaQ/XQEoVvDXHVPMy5be8E/9fYHU598IGJUFEwBAtf
PQJAJw1Pkjugs1YnypHTrf6mZcp8h47T/D+8/OBXaGlXw7LwpkI9ZElUnNVG6XS64SrEpt68f2T2
S6OJvFkJLC+XIC4iiFZlytUNjOKn0+zADeir84geys7UN7YqzC1ePpIugPF1U3I6TnoKzjFg6VvZ
Z6sT9pe+SQ1a5bJ8Z6iNK80CpTOpbHLYoVxczsoGduvbHksiKPzmyeuLX0KzxmfF0acXa8nUO7fB
twCNXeP9m5eTCrUUDMFSUMp5XA6cCJYxNJijZc3xc5TXBuFEMta5rxbGvCOysbWg5DNSUZ5HA2XC
y8F6h7bkfkZqoXS67EuW0vysKob1BE03vb89r42TInXtCFqBZeCnrYYyG8uuVQwJ6NFUxue50/TT
H/Zoxw4/GO24x0vbeAkZz5EFK4RhYYNeTi3z9M6rNQuN27IfThEIma8MzRdbi407J/em+1Ld9d2S
J28VV3Kt8e0IlzBNXBNPbUVFwDQZ+mC2zKzwI2qEnW/Onv0coelR+5UxFF9z/l3bj+qm+qy7WbXn
27jxSUHboI5wUmjqdOTGfnUj9V6o0brHOkdWVvwXm0r2cVa9+Z3timQvcN9aY0AvapzUVpF/Wq2x
3VpuEpkxeR0G5ve9MVlHWqSGdymu3AcpNgehO9/TC99a5NeDrjaS0FJtiWwSoNoucQxbnPk+XyK6
jOPMwbU8TR4Vu/xVkPxKtbe/eMEohFJvpXKNMM1VKpupVhfL0RH3MQ/VqNUn2u0VnGLL7nT7xGx9
Sbo+qEqQNfO0rL5ka0YRWBKrO8XDfKeV5F05XSgHkdrazlB/GmjWO1eqaVGzpkfgKuDA86dsBeqD
gTPY3XFp6/RxUfT0sdXi7EfloF3ge2nTfGx6PbDS/q6vC7vxC7NN6GHIrbMM3omgF/sXTghLSs7d
W//GPZqqt9dEftz176QVT3YcyX5Oe/X2udOi29C40b6bS+WXM8WT7uMK3Hzsatq/0R7RPt0ecOMj
0C3BlcWHYGnWYQSc8VJkKceJzjSsKt28e1eAKZ+cNlq+/sVQ9DZJahIlmbWBgTGC97WD2qNY3Sof
jTKDB5XNBfdWMxg7ieTG88bjAnOfVSRAWqfclAuaorTmPmhc9KcVg4Jjxzn/3JepgiJmWd/VkCn9
dsKg7/YsN+IyRiYqkyo84JeruEyfOwBva+qD3LCVO+xP7cCjgWBnn1zXFCFFgClIuocnu37l1fXq
GmxqMo3FZEMrhV482G323nGa8Ti6kXI0IyX8OA5e6k8q/U5RbSL16JR73k2bW0d6VEl1TYmgXv4E
bzbMjoXgNVA5tWbkmgfFJcWFNzgfbi/q5lAS40dSgwbutRVWF6m0SaUuu9Sb3TvcBDI0PDPtxK3y
ZnKCXFjK9HQRSQHtNZPGVaM8XigKBl7thMdkAC4SsR6do1j0gSB/Rlq82mulue7L/DMqxGjEDaXD
5GrXLLGtFnFp9MGAlvppKZzsiOzg8uyiRndH8diZT3VlNqfMTQ3sFau8gowbDk+hmo8nQ0/H86CM
KPM5UR8fc3gchxJ2wZ6w7MZ7KANzWXHi/zhYl1+8ad0ojXKNU9VFw0ufzCnPROU90BeYfkKI0TvY
VBrvbn/7jfeQKh8JFREc52nNFjHRSYBKxTZr+2m4p9+k/Z6ly/xOXZb0PPRFZvl62IdPaYuMgBL3
+p6P+NasOWWStW6Ac67fqSkVwDoxUY+hTO4579zpsY3I8SIz6Q+NgtfGoiv5Didn6xqR+wClAjAp
9uLlUidC7/QKeD4YrMp9F+FX4vfRuOcWsnWuqLmDFsmbBHzycpTJ1GuEw7mszKbpjlpdlv81Rfc7
TBuxk0hei2lJFhfZBhUPqdCyJiD0IXuGxrw+qLvQ9RGXVF7qUnyzbVE+60pUUrs09YMaKTNaryWc
fbXqcIVvzKcyK+Lvt/fU5rwlR1ACZdRfVqFHNYzxkOnyebBCcTKE8hPV2eEzBZBqpxaxsXl4giyU
NkBaISGvjkzZZTqxeSiCzKvUyO/KXrkv9bQzfTTMl5ekrYwPmFzskck2JihZ9GCAeNwghrOa4JJ6
/VAtTR9MwHM/tLBx/ckS9stUTLvd71tTRFMexip4M6IFq5glRtY/5B4m8+lV81TX8fQFMROACX20
e9nk6hycpuxCfxSdwPgK5cNTljjNPfzz8uyZ1Tz5bpmm5nEwe+/eS6hAHSKlUo6j1Ux/seWh19E2
J7n1ZO5yNq8ezjrX2joZPcyQY0DY3IuTQ56G6ZM9tHu9UVsfweS+AOX6U6SXf/5qqEmZq15paham
oWkumerwZ9zXyaPtVM7ONtu4LmSOKyMCNvWV/FabJEoRMRxVE1bM6+ziqIVC/3z72GxEp1AdpMIw
ZHboe/LPX02omUecMXuMpIWqz4j9joX3lEOb/15Pwn1Olaz93+0Bt1aQ5Et2mBE00Vl8OaA5W+04
VwanB124O9MUnzVFwesm6fak2DanBkJIPw/2zoAsq5HivG6akZHQVyM4pHktSKIQvaJcne77tIx3
XrUtlEtGhzIOBjHA2eFywDk2I91pWEsqLCGERzX+OqFg+WCYA84NLdSaI84O6je1t4ynrA+VZ4XX
927Iml59O8JF7E+wKtuLSMdWn7VrxnbA0xFtw7FtXvKwMA4NTvaxb/fpnp/x1hd14WYTm9OTgSD/
5bQhzRuktKxzXURxEaA9YD10FcKJvqFk08fb22frZgIjALOHtALffQVyTUqbKwvFq6BCCOp7kvXZ
twZSyoeKni1xGO1lLn2dKtzO67J1GD0NBXgJG9CBufq0ptPxN1umCIopxEdWZOFJ6Sv1dHtyG3GR
NGWD+sL0qA6szoaR9I6dtIySemI8hGOq+rTz0Yg8F1ZAg2n2FIo8eRor3KlDa9jDYbaHpzBB9k6Z
cR39K9GkhEh7cRcUdEaXk1XT9DYbR2MR4n5xxPIgLEOcvclTqNOa4c75uf60kDo5NQTqkOyuhEza
cWpSYUInyLRl+T4NuXsMUetLD9XkgQwXoTMq/lA56s4VeL1/yXb4L3AwURl83sv9W7p2VZVxPAaY
7ADRzIX6vrPbl9biqN7+vn8iokssgIIhp5IECyYhSN/lULOST0bagY9gWdtaxxEVi/dagt2qH89t
9l1tbf0c6o7yY1rS8oUypv7gJWn8KDHwb7U2KE9I37qfSjXck9rbWnxKD8iPko5JfOzyl8EhKY3M
CXugkpBun07FcKnF7rnCgaqLMYh0LT/plj3G1/WW4zADrUqqHTfI2oBWYG7tmHh+BZ6XFY1fLe4M
Sb2zu+9wDjU7QGYhPRtDPfyIF7QyT5mxYEZ1+6tcvxP8BuSmAMi4La8KZEvR1Q7dcEMQV0Nz7tR8
eE4iUf+jU7j+TJ3mzTIeEuTk36M9D94dLfiXS704caW7CTDvWAA7YXCUHeIWZzOYLfbOkdrY2swI
fgesL3bbmqHTo5bstDl/d85zHDTxEMFncW2kmsq9BpnNoRBHo++e3A6E/nJWSipKuzGBglQvfq5c
6ahUeFr5aOv9rh3h5lhcU/CB0CMmdLkcSx+cPCprUmuQEq19nKyx9u6qDFN71Svnf968PejMlR2l
kKCp165ORhx7iTp4DFY3eCCEsfmcGkuYHOLRKQ7aPGZ7LcjXbw1qesBZBJn4dPIYXM6OVyAxMCMG
2ITA8UyXIwzvmpvg9rQ2Drzc8FJPgKom5IzLUcw2UywxkU7MiAJPh9hF98Kv4ya7myfH+5zYrX5M
67DaK/dvzs6G00B8Qsx+BfZHuj1jZM1FEyruGHhJlZzhcKh7NMutPcIVC2THpQbfUf6OV4Gt2tOO
A3IMwGO0sGg7SLwFsh9BAvR2uL2Um0PJvw1NTxn/rYbK6jxMR6pSgVGrUUCUpD0Uw/Cf2ZfuDga6
gRGiVUeVhISbk0bAfjkrBX0ICSJyWbhdE7RmV/2qysU95I2Z3VeLYj+ZwvwYDaP2M02S5SvOSHvN
eFsfkCCFM4HqBffzaraoYlvCQ6kviOmiCiJ7WU4odac7a7rxMFDio4LgoL1GYWp1xHFEK6o2L2Bw
zvHCMzCG94M1F0ejcvt3ovE6zPoEOCyq3efG8PYchrY+KcxRSsNw0IG3V/GeUbdGbA0Ua/olSU+T
kjUHdAEordqTOL5990DchDQvYw+eoMtP2sWT4hZlhQl1mVpB18zpYbCw+5vM5s0thfztRB/UgWhD
5z5bfbpIUHluVEh/qK53P9Whq794cVrcx1DDdnbqxgKyO2h6M7F1oV1pdb0UszBLZamps5GFHMwi
bo7K5Ix+MXbe299vVNZsgnPUR7nTVltlVMMBeRTQRHXhBUh0MaCvLfVvXfC2KKgzTGRuf7IN5Eu2
/aBWguAaxMY1n6EtrHxQ5btaptia+UW+VNb7XhlH7Vh1U/OfLcxEQB7vS4u2v9T50BSORntlFzov
U4ZtyDGyS63/d+dnbRxNyKp04HmyL55ixeVWSicrUmyX2yEvp+akjHbWnHox4srGpVH/ti3oJAEN
iLH+TxeP9rsMS6Y+SPO4fDZTHA6eJit2KA7mhfpJGFNW74QjG4da4iaIwlPjIB5ZnSqEciZLTVLQ
E8jQBxuAKEAX3jx6TfaSNLgs8kxpd8Pc9ADghrlTYNnakrpuYtkE8mtAsb1cncqxyMhtJlzHeM/C
Q1cek0j7qfa2toP0bo1kSKYLdCtaCrzVOUu9PFIakjT2HnbxVQXsCesmDqxlGnfuyY1nXCaLLKvs
3YUQcTkpg2grRuiJYDJu5se6jWbC2NaFepEY0bnRZ5y3G1D02ztN/q2rPAb3HZPHlQePnGEVEzmA
qh0NbgNqZMkYjPqUf7etqtwhtGxsF0ZxJCeQi5EGjcu5YU+kpYMJoUXDIPdQLEJ/jLvM+NdLU+ek
CDM+IVplHxIv0v1K7cyPtyf5hwO4nqXmcbPAxpA43GrDJINn5jTVD4EYcMC+00MacgJjDsOZRjst
DoOwoTHm6PS1Yh7DuBKTj+tE9zuls5d+21790ZRxc67wIDoNYRjfjyi/fumULLGPUTaa3ckYY13x
kzzuwIdGrtFjUnV2fZpBw+gjtPIxf3AspTzmRuRVO/O7zkYJISTHXcINwClruCHD7UvYREbYmHn/
JPVw9kJbFnBlOuopHpWpApOoeaYdqYCJpcmrDr38b0VifygF+neW+HB7ya92s9xRqKr96fMnmFq9
Gqk1ZAklQ6CkaLYeBWpQma82rvoYgTudHOHSSk3At6exIT/kxYf+MywlMKIZwPW1NGjt4EOW83AE
0ex55OZedzI7iK5LODsQQrNu5/24uh/+HBzIJIwFTWJ9aAtgqxotcwDrxvHOdTOMd3nYF4Fw9Wkn
zN8ainY1KSDiEnOvyR8ktynEdIoV0rr5ICyzJZnoZ7yntT3Wtby916sIFYC6HgmgJIFeHte+1K0u
KQbatdw2rGjVEua/RaaFX2nK7A54ZaKqmKbTcz8v5k60sTk06qeS4gIVYV06N6yxSlVz5AMudozu
rW76bp0OZ3cao6dJSlcXTZv73VS/2Y+IT0mDPf8D9WXeqzsqUzpMTjoYxCmNc77I9QVtcHs8hnm7
J+28tUt1mKH0Z6IgRO/55fpmRmulljcLXC+73AdInA+ThwRnYVn5YRlsfae+tzkekK7NaATh64oa
SCQfmTJAoKqKeixSuO2NaWKE42K1SZFvr51/czwyQtaSHhHuo8v5EXGl07gk0uI9Gz+KvvEOdEVW
960dQTBp5z0nkOsKPd/OcGDlwMwhn1kvqK5UDXB4QQQkUNc4qQqmNKdYoacpMHrHeilSu3APhuf0
vDueEr1UqinG92rcL6x/Go+jX3ZG6fpu1rtYIJS0avKH+if67603ZyTyxyJ2/8fUl3x4tTrknpOG
TgV1E577oze56XOYkDWT2Obfbt/C11kmY0EcIkFH3ZtEc3WSozEpi6VWqJwoqvKNM1t/y8zFvHP6
Wfsp2pIOWK1oqXpxCXw0FXf5ralt7+7Ea1v7gaSa3QD8gmjOKtcNZ/oQUmTTAzUPl0MWJ/M7U+j2
VzVMkm+1q+b/3J721nj4s8BOlh5CqGhd7j+kG3Oa2Vrg797oX6YwE2jdL0OH602YZgeR1Hs0hKsw
inXmwqJZ0ABxBeq8HLGJslpz2oYbs6uUz7RBah/iONyJoramhbIpHE++qCxaXw6CX8uyjE4tgtGb
7YeuKT6lHRQ0K1NIAKZBv7u9ilsPzuvh5M95hbtoGnxS1a1EgHJ/cYgT3QtiZF0PXZfax9tDbc4M
wEOylQyql6towe2LwSkoQAeK285PYJLqh4pw/FtNPFf5yswV7L99RNAAqUDBhQhd5nJyaujZIXm8
CFy3Ge88V3Q+GIXtl5FlH3VohTtH4Lp1jh2CuCKRH5wRMtzVFOlns6zJ4E2Nh8mIj5bojA86mI59
osrdflLGWqRYpzVTcsSUeU6ORDiR41ttKb5gWjc7ProTWh7EFOCte64POuZLXR9iv8pr2/ATNdfe
p3EHEcrK9ew+xevN9AejSH+NJh7C/oB0pb7z3ba2CDgZdxh6/lKM/XIVOz6MXVmsoucs2EYD556E
kalnj3LzTqKytUXAbIFyVFQWQSMuh3LcsnZKi5JWOWXzsR0K6ycAWRaMtqWgAqzvZbhbU5ONPVS2
uUfIAC/Hi9XFSLRwYTwdcLNUeiMQyIScTTPc24tbQyG8AnkOBTx6nFdDaVFuAjpS4nXyMEGfeWye
0nmmEaYrk518diO8AlQgl6SpGVLpupI+WIo9mHPcBz0G579D1OwrvzbnIbBVpXmAe1kcx1qtDqPV
N9HOkduYJjk7hHiDaglnb3VHtp2bJVVdghnoRe3bjSXuMmiSvqON2en26d4cSrIE4YVTjFp7vDja
3BpNSbCRJNH/BlEZJ73uB8pRY7ozkvw2q1CZLmZca6h8IYu5hhfrLKYdW+WBjUqlOqay89+06j1T
gK35WNwbwKi8ZldpBvevR2c28xEW2qV+3LTjt0bo40CuWec/3754PGPUbWGdQY5afafZ61QLy7g+
QOMuCZR+7B5y/BGeEffWvtweSv5VV6snuxO5Q+hHWLdJT1gm2mkOvKJ52ETqeuWdjWXoT1k2WgH6
0xrQ9PhmlFFKEwMxEo+ASJBKXZ5sJHzbpe4ZFG5L+NTzDCB8O+qnOaTPdIB4tpO4bU2SlI1chr0v
85rL8fSYJhcHmamgt0VzHM1+/IgbuHnHdnJK+qja6j5Bf3cnkdq4L6U6N3cKD5wsTl6OukxmZwHE
8d40rXPMy9G99xCeweIZRT2IqMPx9qfc2qJUTihC8XwDC652TZYmUYWsdBdU/VIeM6dX7ypl/A8i
915BYWM96dim4IqLERjguuFdVhlE5ygd7xys5jis9a+ZmSP+XqkqrQKO2ipYfgrd/HF7hht3p9S+
lf1DjE6p7XJFuUzDppUx3tQa08FNFcvXprx6VxXmIs0DDD+trJgCTtHs5G/XEi+onZKWymcIiOfK
0aDFHMdrewxO7VZUHzNaoBsQh2F8EQMINC4oRuCkanFKe1Ed9KUVHzpvROwe/ej/6lltj5GSVn+B
tXAl8bPQBJDPyWo9amMyeqsiYYb+Mh4Vq9HvI8MI/dIT870dWer59vpfs7LkKnj8QxBFk8I6SjRa
NwZzBhvQFGD6oFMqAqRMLxL3Thn65aM2l5156lMvegCfrbTDqGRDGpj13P5vcAdih9s/aGPL83s4
1ajXyhBB/vnrALlJ3EhX+T3x1BM+1qWF86v+HajiL+JjqRlAiVyay8I5uBzJgM0N1pICGCBaEZ+X
huzSnx1DQOm0ivg59Yx8j/a+cYFQlQQ0oDGe+HhdvHa0wqppkusCGmWb09DjPTRL7eWCh+rjkiOM
dns1N8fjDZWFGJ7tddMjwpt2NLt6FzhTZf8QYqoDoeQ6BY+ImsJUvFmJn90kRQ6BoxEHuWLhuiJu
+lxYHRIvZuibY6cGBljPWRfK3wzFZe7hwyI7F9bPnLI4eWw1WkdnkkEJNG2Sd9Ps/TK9Mfr49kUk
PEYwnkcOnFsu8qstqYdLPrbYoyMyYMd3VodwI27U3xS7w1VKkAvcHm7rBHARyp50iJnwOC6HS9Bt
nDvyimCKrN6nu8YLzCoRvj3uwnMbgRafSjIcCICQA1odgb71LPqZYwBl1+ywe060O9Td252bdmsT
SrIljC7YU7wwlxOqlwRPPI2Kn17qxkujYF+iQyjznbpSfaq65U48vnmnET/CBYfjL3tTLwf0EqtL
c5dTRjNLyR0CKJhUwjsqrZYclmzsT7NwlQMtb6XUWLH9Xi+6c9Q65s4v2Zq5bMlCso2iMry9yx8i
3JZuCZ33W3PLLGgWvMn12mn9iarUoWlQx769dba+J/YXHD0WGtez1fdMKPSKJOF7NnmknbLIsYLW
8+z3t0fZ2qCSjoYpIJoUBH2Xs0rILTRXZCJo8T8/Aof9qt2o+VjD8thZv63oQBZDsRKVlodrXimw
YjsaBvGWjf50kGBu/z0c2+oJuKMAfEqWRy9DTIbYIfp0e46bK8mh5+qUrK11LdaeMsSFBThNPBTa
17JKargc9MHcHkV+j1WoTiosW3zIP5DaWMWTYoDlZNdANHQTKHfU/pPviVHWyEOO09EYOxQBEHy6
U4tBDbSpT3aCr80PKbl2/z/8Wie+rcfELjwmWRi1TeV7st4j3tAGtLkld7dnuvklbUothOoIVf0R
8Hl1h2p6rOiaws5syR0OlRapZ/YoWpVuSnATLkZAta09CXfZ68PZPIPMkTha2gmv01YlTfqF+eMN
rkQpBLVZPZixagUxEV4wN7Th/8VM5WjwCeX9vcpMUquRfVmMVxVx/uzFRXieB9n66Rb5lB3DzlQ+
pksvPi6aW+08HX8oDOsNRSAHYRPAHhqU/OKvltkWAtKCGwEvUmqZ78fGGDT06pbsH5gPqn5PBuog
uKYr8fsx7WObdzrPjvkQh0hJ4AlkByJtVI9GB8iQfph5XeVP06SOftc4unKczU796qbD2OLLPhjm
ztptbUgbDFLyFhERXzfxKLNudCkGowHq/f2RiFyL/UldEDar0cV/c7cKwcrr0Va35VylWpnqck8i
v3Wa8kylzJwUyUOyOOYeHrW1DUn/UZ7AYhFrqdUjOMJ760YPtEEXzRKQhRV3KvqogZvP1cnr6njn
kt66WviidMbwuPMYrnZCtBRpMSsUbSFIK48GGpGqb9rzrNLNOQ910KCCNx56rY//SXPL/W+aTXpa
bx+FrUuUFjuJPkOZp8v+cjdmSRwrdtYCjOWx+rjUrfXJtou9/tVrIgLfkTROEnhpxqLn/XIYna+X
hp1L00MVL9k5wf/0V9SOqOAr7Hxkf+3wc1Hik4T2cl4cEi2Pfzuh2yQUizC6BCGMKKOM01S8U0oj
FAf0c4fZHxVj6X23LZYfdV+LInCNonb8tFNCVMVsa4p9XdGK+jnpdI1O8rwp88PoiubNzBz2BjVU
sA6gI3TSVwGh09RZW8jOyKkv7JfBDWtaddXsJIS6895unD+eddknRtGWlif5QV9dH83S4LdTg6pk
jWX6CFpYd4RYoa+nsKJv741rgQLJ9MT9k28GJnbVTI2aKIGMS+bvhWlaBk5d0727II/yI0l15QPF
1dTxoxT51Xv6hXrrk6grmz1sRWPhJ5aNqcEyp9o7FxCs9VO17pOntmvHD93MUp7qCEfondx0AySR
EQEkZ1l2o0/hcnkWWMFzlwL0mnAGTsls1UdX0cvAXvTu11zFdeLXRWVbO7fiVjyLMgJonqzhS/rH
5bi1k9tNEpNqt0ZuPivdaB2ob8SFXwGL0CaMKDSd/eOQBW5GS/wwK55vt2515IjvmYNsbBGSSR2o
BuBN2kNf/hb47WJxFq8JkIUwfibxoB+1xoXv2g1ztveWbiw43eEQ9ni7aVxcU4xcBchBcwfe0rAp
n9xMGMHQDdGJlA+Zy1wvfuBl3u985Y0ZMigYN/cJEeC6sIrFE9ou7QKFdmyQJ+97/d7sVRV7b/EX
pR7poAwSwHMNeC8fjdfnDXU3vXPbLujMoTi6NSXUIZ/0I9qoe7jK1lLKUw0lGQLKFbl1cd3JKnKy
vEFHEALeSx50NC2d7RqKcI3W4KNjxnux19ZSyiUkWyB/pqXxcn7L6NqRjikZOpCNFphpKk6mcOAC
JJ3YCTA3hyLA4z+8Blf9oPmoJtaQlF0QF3p8jrzSOAuvHg9lX+7R+7YIAFRV6U+hHYZGhDXNPEnU
iso/0EOZcNIy2oQD6j/xcdJnTGxydCWtvsJgOqmng+dRIVfHrNtJHf5IWq5CPVAP6Hd/xMrgi16u
renUaj0gwhpIvfXmVPFZPwNURF+WtnYQ+M9c7sk6U/Lozu0Gehsnta5rvxAid7mxnOjR0SZqfUB9
9v1YtoTlLVpfX25f8xthD47kBKJ/avmgrJe/coibClkQvQ1clJSp58TL0eiNL12r5Q+hZ0U7AP3G
LqBLDkMTkD1igjW1tFJnSCs2+BPsnBxH77CiyzKMnup6UfceMLnAqw8g2+IQApFt4FjKX06NYG8I
jQmUoW6m0D4as9MfKHIbCH0NTXk3ldix+1oYYmhtzMo5xQ+58G3FUk5vXmLa5mSMQNcDphurjVCD
3zjJBLyiDjOGxDjcH2I9mY+W17ePVdlE/9web3ON4cvJFhyVssTq0qpVEoRpISk3vN6GUoYFIDCH
eBiABN4cj5DLeAb3FooN3B+roLmaZk0XtoGJUZR7d5iK4POlxeqpaMSewfH1rORQDCL1BcFqVhu1
wxwe62a7DXq1nE4W3cG+OoT9KQ93e8GuzwRQOyQQqo68pFDVLjfO3DiZGVaRxBMXlMzNIb6nCB4f
F1tvfMoCzf3tD/YHCr3cqSygFBElaJJFHjn3V88M4qtORYWMuQHmG0E5uFZ1GhRScX/gjLykpQn9
GnvbjADGEuZjlZke3gGmG3VIzI+kDsaIg4YfOmWRHVGKMh7SIhx+pW6hn8IwEdmhnSbtibXDybBG
j/l9hIJHfLw9kY2LF5SSxwteNaV98uvLiYSVMttqprRBZprjbwD84r5C5+6+LOg58x1FiGM2Kd65
wcb33nND9StwexvtnPyt7yddRWSvM1tl3T2eoOmUNXHGJaPY+lGJHOWkdr11HkJdx89+13BhI/5D
ZgJcD1IjDT8EXZfT9trYMBR5q+Ejbr0rpxE0wRCpclfnmFXm6Sm2zfEp4+YLRDQ5B8G+1axd+aPr
EIKfgfCeDt2cua/7J8wZ99Re8MQakTliLuP05ymPB8SqOyJ3kMe7zEz3YP6NxSbahIoNAEjdZC0L
U5MYTXlntYHXunT9ONX8FBpJ9zx6WdbT+j2gLnx7l11DVYg1wq+khZYjcxW0jI5aVqF0TmtyBS5A
o85BPurImjfUvRJFsfCpG9WDM+jN59sjy9h5dU6lNg2mJtRONMLCy+8MHDjVYw0AN8eTGdRllb5z
l30hhs1h6KniH9IKRGEuh2n6LlvCyWsD1WyQlQjtubp3u3n2RahnnS8QRouPCtKGx2gGdk0TJf08
Fol2UL0s/iDcIa9ObRjHpyU23J27autz048r4XJIp5R3Ln+b0qFTqSecrSWt9M+GSftLOzrZyYlg
uRy0EIzvcHvRt3a1VHiiOQTFJbwVL0dsQlsFJWNERRXlsYhNM4iF67wIL0N/TuH5tkDHdgbdmubr
QVcpvdVUS2GrMeX2PrMpTqTNwVOIHEw71F+GcHqzOhwrKsMwSp3SfHSd2KvqmI5RhrOEPXvzPeSy
1m/CVjliUrT4vTONR0BL84z1854D+NVMqUPQfgMKBBZKbL6aaZ04s02Bn14YJXG6O9NsI0QwpAUG
4n65mp3LZYr27FvkDr44SOSlBEQkcXRJQv9a4erhEqf5TPUs6OmuLs56b3RPVhtqj6WthXuqcFfH
SQ5GC4xU9wB7/ROov3pd5y4TtV5VZMDRor8U/aSfvKZ0Pt/eple3EqPQDI+Aj0TQr0s7Kh1MBHQQ
bMYh/pDUFAigWtYg2M7iE0fQIAmCeeiqea8l+ZoowdDcgyB4pKgWYnSXJ0QKSVaVAkQ2t672b69X
8W+iWntGCBVqAKGYIQ2njeQX1t3LP2geRZ4fTbX3HKatNR/rHLNMqOBh+/H2klydXPm7eBEAF6Et
sfaXv8txC21SBJpWbSo8I2jqUDs545AcooGYre1qCyhEwyXh9rAb3xttZGqZ9BCQBq6jKUcynz1J
NbeLMPtalm6sgRWau/TnjemBe8iiM8gpJDV5sl7tK6LPpmUzMM6kpufcjN3M19wpMYKxmd0v4MYk
dYrSDz9vz29jp8mKsE7/DX5mtBRejpshOEibCuMuEUXasmvFyU0q0/8/zq5jSVJky34RZmicLRAq
ZaWozKzaYCUBxx1XgIuvnxO9mhbWbTPb97IrIhDX7z33CDEm4VCHpEbWFckbYJL/RTH/+5WFaS/G
NqAU1w78r4ti5UCBwtkDp1tabfdJH/kXNa3mP/Cdv1ckNI/o9MGvQUPxt254G6nHD8f0buhQt9Ts
+RnpeN9CWPfz6IDz/vvl/PttBFsMDwtIXPC5Blv/z5cTCaH1luVY50/QMbMWwTrmOKfrcKZZ0T/3
hU1vdETl/3UQvnLUgIb8EQWI5/Qv5yiXOybTAnyuAD+24yC46wTPpnaanfyP9+HvxRYfhYp05Sxh
Dv4rtXHN94JOBDyaDTbf30fh+p+OsuSRAv59/39cy6v64g8IEr3Sn69llIwWlxoLywIm2tVnng7D
eCiHCcPKEs+2AvGPTSfk8Sz/FWn4jz8SDeh1lwL3+b9u9XyUKQ34Fy9jrPqTLPP5lnBenTKAs//x
wPz9/cNgCL4f3nkwDNHw//lHwjWtiKIUwA5U/eQkc4j+TrUO+ynLFPlVDbEgjfdFdZ8vY/kfG+G/
T1h4biBSuz6oMVYAfyVFoRNBxn2Ed27QOp0bTuJ1xt5oU3D4H2R4n/LS8uMQdv1akCX8rkFWgYEw
21zy8u/3+h+KAUDRK2yI3uFaav98GaJ+nK3rsUedueGIxYGwtE3YQrL/uNz/9DnwE4H87zpl/C2W
fUjAJAUvG89UzvXtkEbq6NPpv6yf/6no/O9PuX6L/1XMgeDTXcI3B0SsbYZiFwm3xPSgg4tVrkd4
fO+//v3y/V2Ef2W+g7nwB7CMrU72508UAACjBaaaLVbQ6SsyMPOx61laPSxYsn/ZUYNvANgksMwl
NrvAdmS9Y3U2PfN+4TfVmEFE9+/f6B8vAdwOkNyA0QYV8S9fCEYO03wlc4iZmbcyEuzGz1XyRRFe
dQSR0f8Fef/TO4se6ApVgd8E55E/f2CxrVyvAcBYP0fT2WKb3fXSz4errdJ/jC3/+FFX0BEkFVSn
v22G1irYkoAipqALO4ZqYRcQDdaOJrY4//tl/KfygGUnZIfAxYBB/+W9KHm00XUgBkBVxaquIHT7
tY79tsJVOr/axSItOdZTfITYgp7+/bP/4Wf+oeREjcCQBs7un69ouCooFnh8tDvcKu83r+KnwVZQ
jkI4c/z3j4K37j+8mcCt0Aqg+cR49ldgMzfIxFAanPkKkU36NnIzQVCyws4WSTCZeNZjhJ85lGMa
TjrZtldI4B1QbKKjtcnHap6OCai0L9FcRt+8d/2L0H1fNvAm4Enn417ZzhCV1A3SNL0/+aQY9m5i
1RSf5FbIn0pnuTxqva0/ymVxrtFBl2Nj9sk8+RjitHYqZf6TKDf/TFZHxRlZQDlrlJHuE2JlNtEA
Sbs26TRjP9DTJ28L0brEjkCSD2uq3Zx8EPTjmqMrwDbOTQnlaj8/T3mGvlWnyKVCzLwZaQO5cHxv
6F7LMyBXiKrQcoKFQeOgf+67LtkDKwFEgU2K6RxdK5K9aoRc951jky5PyOWEe0qGpNrjWAcynfu6
rzHbk6XaO3hbLmPrhTfsgD3KErpIJJM7wiCEnWvJLGA1GZGs4dyr4Unvg/gAXXb4tuhl+0AWZyFA
1uDSQPYJ970u30NxjyhaxGdC7bs/ABtKoi7qt821UZ265LanXOYNigT9sRTrGN2TakyewSdTCN+a
qv4l0RKN5gaLJThSjgzkcxMvFX3eEQJDD2QHna9hxeLfIQMYpyZN183jTxR9Cy7sGSYiOLMW8B0B
UraP5n4JEdI9QrLgO21F0rurumr6VS/VgOg0aPeHNnezM49yhRwQDmBw0DoOMM4C1hhN6UOE7Jfp
Bg5vy8NUVT1+6VjPN0MR8eLICR7/FgdU/iF2On6zEMJ+gIBYI8Uczv4x9gHUnzgO1OwwJQV2A8xR
uMj1+YApmC0Ue4IFcYT3eZx7exhEpWAOOSVuaYZRI2MVpFrPT6vMkNa1DP37zkNSgGoAc5xO24Tm
x2oTNYMwZ5HzPWwJEpAe+D7eqCQGcQ2/IjkOazHmN1HuAHGDIJTPjcn4KBuyw4blXOxVHHXrZlLk
qgILuonGnvyCRRJSruQItAgXdK3tBbISilCcIa6+5bZWxbHsIf9pGFKTSJMmsMZ+3twy+9NUM0cu
iy8S2sGtUhSnrO/xj0WR8zc2n4oIhhFUPJFUiUdkIsu1YbE2d7Qfs2drpxj+6hu3X8sSq/42tWAC
n5DGxWYQ8tayuElI32egJmHERDQ9aPzHYEhIENJTGLDYJoKfyardsUtcwk71Fr32kjUVEkSei2iI
4BcZD6s4Mq8VzE421f/YysrP51z16w/Rp8u7KxDVALa7zQGMIW9YHP3gk98jLemdj92EUlSOam9y
V2no6ashr5pF6frFDBEeV+EVsDRc4/ns8CxCcFlu7KkfJCytHUaCGwfH4OqExGBMkotIl9+GYr8B
Ovi+wn8AgbNzE23KXKqKZUWj0XgvRwY4CnjNyPh2tqzquxr0/Pwwj6RPL+AmiPn6Uuw/ABNnW2OB
1z3XiNYg3a65vQwFsZ/1HoF16/O5/1I6PCrdgiRXfdkHN/7CuO2/FLkqVbfzzOKk9IWDpT/udNxJ
Uke8ZWSrn9dyt8shHcZ5uERjsA6WmBF8jNJFquGQERsnXVZscWjAx8jj85xhyX1Y9dyrRgjIolvr
Yb190MkSIYkzxAHpwb0cSGdiscSNXkYKdnwsNvowjhu83s20+b3z88L389RT19/Wi7D6Zoqh9m/G
CrmI7bC6fb8IEjGkQ60GiJ53cKw4R95J1VRjHLmv4zQ49ooJN/+ZEDsiZESOWtyDwZACSp+D0OHJ
4OvYA8k8ADH4zjt+l6isciekmA/kFhcfBvWlB/M8amvF6Proicum2z5Ee39QMIoTP8tsL/nHMLIF
NdF7FQ3IwS4JPB9OZaHr6ns5DYZ8HxK/phNg1117uHnCHrd6T+cC1pqNLcIWvai8oPUvj3ZRdmT2
i45O8di7JGoK32MB2rgkNVBZRZLM0kNnq62PWxHP5XyChb4Zv8EiOWbNmgUSfkbJvqsCwSalVOd+
KODTfduTGjWrTaZ6jV9XtyXuDbTEHtZhiUjsA3wTp/XnvKVj+h7l1LDbCKdK1sKLceh/6wyJ8ttR
kiuD54T5yNMnMGdTe+/c6HOFuaAG0boxPIkE7TQQR/FrqkO6LPBDX8X2AqfzSdzOzqoKqz0SkN+t
+Tp8wLWtiCUen3gbHqhVMke43+DE3QDEHgSbjRcmeyUp/G4BxOfbDhKpzSR9jlhp5uEg0jmjOK/U
2hMJXwbQT19w3eKsAx0pNY8E+8shaoKBuyXsakI+5L7FeFmI/Z1lED4daLwQL1sHQNpNjR+I7c9r
Oa/jw8rrXf7iU7i6RNoMj/5DrqwvjgneDRBxYvjfwvEmBmJDf2FlYgbd7RkiuS8jJuihS/uSP+yp
W9ezRryewKo+3+UtEXCYHZqaw68na0slRf8IK0AJi8GkCj4nzSJtDSsfOuYb9nS5YOt9Hrys70dW
VUPj+WZ6EH8yD8OoBmmldfnKzYSbAm5aZOe5WV29yZOba+rOM9/y9CxIYfLLLFwBhXgsanqUJehx
Tc6uzayIMra0gW9bPCBooB7Gn6QK+/AgwXFMm1BwONANavd5E28bXKNMNGK/mGbeP5qrDUcXeobG
VLJMIBwqtRIpFnCo5cfNiSxvlYXjlUKI6TrVHeIEOfbj85TEUFgvyPdYkOx0PSVDP3aIHoOZfJFs
7BEMcJg0hy2hb+MK5ncr9rWIThkYjY/1Ug5Zk4qo3rp9T9f3OCTr3jBoAZHVEQ/2gh0d7KQXXTns
rCYkz3TTXGaPnjnzgW2+De2WR4luMAv17maRdek7SFo28DwmlU4HeF7A2qisVgb+WZ/i72PLhu+8
gMVKK+t9WM6+COwOUaOcdpmT4naNkni876EB8Iew9+PjjrqHCwdK7efiSq0bm5DOJcGBhf1fuy6K
YRtR4b9tOd3QHFS0AstsH4GptlTDkA8GQIihaJbYmPirnA3HOm6ttWzQKhLV1H0lsyOS9Pb6RGCA
UTTWLJJ01SpQmbVU8KFWyWYQPBBvfn2VfLXqNE082O9oHdO8wYaP0V9jZCkYI4hKsKfeQA7mHgY7
ZvMxDMGGqLH1YtUHWdgaV8eA+OwUXm99oQ/KlJYdVDLU0fdk1/EXqaHfT2F6r/wlttqSpgT/Gu/V
RKfqECOpPmo85Dwcex+SrreLKeg57otpudmR20aaBO5o21MS2zhG/1142Q1xv4RDiYlO3/rVeXdy
TqUrGttq43jU6Zp3yMlDgG7Ca4CzJXcBIppktzBLLki4IN9pDF0tliI57JNGX9ZgmtbDA4pxMj+k
thznp2ldkuXRC/gDHWgmtIB+irgXGPb17AymXnWZFBtlK/tJhlM+AWS7q3EfTzkLBZ6NHF3vAWai
bn4Spc+ywygVuTE0Cr8qCZqjU9e+dGHT8jAXXL8zRHOZplIxWhTlsHAAUdfysiHZBDJqFTL2HW/N
+r2ABiNuUhVkeSfDKreDiHn5uyTbYA5ZaRW/yWZR/d733IzdgOJ5JzQs3rqhnEHb5mhweZsUgk2d
UzV/sSgTz7lRKwSOoA7inObT0j8gryDTjdlmOL3AAzgdO7ibpM9OTlQ0aI/Fp8Bxul3MmOKklQsN
/Q3OYQ0nw3FBF7vq4eo+Vnl8CVKMyt3XCBi7n+XVRErraJ8blFQl2jFSC8IvJm6+EsnnJ9RyErDk
Xvibm2eAengTxpdeFvhHtxKSzNaB0YvObI+8Plg6wSJsHxAzeChXj483cEw+Q3JgqwarZWjt5rle
lk6bCOMYvNnq1qiCQQrt+vhpnGhB0VYlyKxbiRG3g9tj/g54znzreyXAOtwTqW/wTlanaAP16Es5
smHEvptT2iA7pH/bd7qrBiS7YLp6YDpu0OBNX9dSrcdI1Yts0h2M99dQEh7uTC6jqQUKvK43zG3y
+57VAV8YokGQXrOR2POaowpwKurtqCq9s5tyqsJl1rhbz6In412yozIevE5DcoNXs18uQDsEb3KF
TJE7uwVlTiTHCuE4qwVRD1E9lQqNw7pnh7VC0v2HSe28fCQ2LpcGVmwLfbM8Kus2CiKnzUwXBYuS
Jat7UJzU+m2IGPgdmHzolLfcbrJqXY3+Dvh1igYXZhJpOO6UWXIz6myeWy7HWH/AVNOTZqim/iNF
bYXnBhv2zzldxy/xHOw7Cbl6U75aHjyX4RvWW5RdCEqHa6YdT3KX8mLnp16My+dqXHtAoBMu3gK/
n/VbtFWZbTINirctFXlTY1nv52E19XfSr8GciqHf8+da07w4KJ/mP/oocWVX06UgF5RxlNRiQqeq
w8ySu6IS4m4s0VQ1OCgIWK5Kxs87x8B+hv1Nkj2MVq/mbBF/jiJT9WK5ZyZs89nmkiafedik/jQn
6Hfv5D65E+WOShAG9ugGd9L9yIPa5SmPhF0+cTSm2V2+5dvvEdRM3WkGSXCTk6sX2UyEEe0mKDLw
1gLEl/txYhCdJ7BLTB77lEQzHOYK8jOOXf3KkCu3XgBmTGljKVvi+w3BURc7zaTviign+2k3WY9W
bC3YiWeLHc6TiKdP0c6tuy2XdLVnQ5L+OAKSWe8WS4tLuSeiaAebhviW4+ogbvzqtgfr+2S5YPla
0suwZNlrNiiG5iJbZzDqNcnekzggUG0VAG6baAWSeFX9MGAEJktnfDqIqA1U2RgqBAJNPzbbK4pg
GjyjVMZ9elBpIp/BG82WFmdmdKu00rSzVYbQhFzhgxvYeehfKY96dG39OuXgQ7NpQ2u75l8K52Z+
SbWEV1Ff6uwGEg9atTtm3+yTMxs56rQi/akIPGWN1oGuhx0hi7bZOR6mDhUUxQ39n/uR5OO0dELt
UdyQgUy/BNV+OGxl6W4mCx8317BkyIAdI7LV3THRC93k2wqoKJumAgeKoIs4xh6UihOGvBXOkyQK
oxVNsiBxCPE7RDykRTS7M3JTgKTFsHtHMYEsS1+zldltGmhx6ymv4iYGVp08UWFUOAL0SovjjtX6
e+bq1LeKwrbzGAMpGG5SuqyhA/cWRiR9OtFfSw9L/AaGgVFywmudJqcdPQo/uxxOsJd8CH66pd5d
E2ugx8obtsIsGTNgNJKW4B6ps8rG6rT5DAJKVJ0E0go4JxXHod9G1YLFn4R7mGvu62GpRbq9rRH6
xEPA1zmgZ4V+fQCHQrS7zOYR+BsGHbyj9VDAzCwGdmLw0aqZoqp6GZJ+qZppHPjYDGID0kLGQUFu
NC991KawwX+cImTYNzPk2voxH311nmNGdQfcKvmEIs4+QHIY8yZ1+fJ9jHJ+Q7YUJNyIT/F8kRZ9
IswaC1t2dA75M4Vm6iu+7TVNYkY+/YkCo/gCC5DslePt208sVYod4ItTvC+1n1STZVbfrzkOp992
jfPPMLhOzAFMfPqwDTsJmEhKYD+A0PxXCH1yJIbuLh1bS9N4uos0LlYz7sJepMiMgDVmmjxtdI6j
86gRwXZXYBuwdXB4Lm8XqE/mTixTLY/gs2XPhEe6Bu84pbopy6jXGPr+uLfB1tFPoHRSvgSSSPNY
5Ui2PKgtH+whzw1h3aYT81KgSPwKOzrVFqZivLhkzOyfYw2X84ME870+EBw3Cao/2e8ctIl48vGe
nGZXs+izWObte0grK7qVjZk6JrllV7lWHh5XJQ277FA6rg3Oz+yNJ0UYOsK3sT9nPu+fQiocXqc4
Qo9so1h1Yh9hogSXUKh0RjNCVZCtbnDNFlaV4bYOuG1bH6pHMJqBHeLxWdOGKRBZOg965dnuMKtp
Ugm6/MEtcay7fIZoBd3YtsC9YRb+2w7CrWxpz+zcTJWYABvydXyGMX0/w4QLDfQZDsTAcebCzE+r
hKjtCLRWv+piBrUMZMRVt9AxYb85jZr8xGzjLlWE+bEBliBPfEqBPdQrE9v3tU6VOQoTZ/J2KQYd
fQvIDPxd62ntW8PG/K7XTP4kAIbnA/U2/7xt/XQJaT+wA1qGYmoKOyJnlgBC/J3NAM8O46Zhfq2V
sXCnWHps4xvc/Xl71iJ14bhCwLR3AZXikqOZZgcoC/PXuhcOC7sxMm91trhnV+LoYR44UasGnbwK
P+75DXeSPTlv+/i5RFOwHaPYYrnpoRXQJ2w8zSODOoE1KK3LYxQwPB5ypZcLwRIwbV1AD3lfOB5O
FiaAmBNCwvghHen6noL7bC6wZ2UPkpl+aaqhWPdTEhl2Jk6k0w2/Ekgw5BRcAOxiAq0Tzggoo3vL
f3qA6R6Qs+Zpu68Z2nnbW8iteBnWvvMpce8EYa2smUmVfYrKacQ86Eh8rxBDuR6qtHbf0Jsy2sYr
RreuQo/PWlgauQ9Z98UnOBtSfhrmKv+sSQ6wbi9LGpD94GvAwILQb9s+XW91GopDGbnly3XtMbYy
LDSHWnALT0vOMcLBwwLWuyHux70xYVCfIHFFaim31YYXQfLqSGze24e9VPUAKkVYD4FupXnYSISO
aSBqvkdb46fOTFO6d64qbdLUgM5fxYAws7dZzRyXCbFI5iXGAPYFxq8ktDJD+vKD9NN2l8MQpsDb
AHE5RcmTedbMyMv4zQTWbCfvtXyAYqwM2AYgVuMxm0o8cACbZUNTem2mB6vEaViMOaCVA90uzTiC
b1M4d7+sYJQtt8Uw9WeDE+VFhCW9E+k1viwlmwBDmNd9eIrqMYUkB7FOjQOeCeOhOJLp/bBFxXeA
g4W8YI4v7oMS5XC2QUFmCfVX9hU0+fl7j4oFFBsatzufsEk0aLjMG8smFmGHE9n70ooIrz6COeA0
7FWetTknk+lIP8QUygqO9xOvam0PVYTfAuDVVXeeDFV+SGA2DnIzcpMfk6IAPuHrjSnwFAyJGyBO
edSkIwmvUhfoLJT34BH0UYZ9jIlsD3P7PCTtkEg5NEA98PJg0gIGip4Tpr9VhjgWtA9YZFwK6mUM
DDWk9AyQen/BGR0l3exBVz2UY9inuzIxOHcc+jb1AITS07td1Bh/4DucygtPhjHrCpr6x54G/pWq
ClKZvUCMakYQhfiQG4rLBm+6KWpnubJw73jG3/cCHdgb4+X6je1TUTyzLDMIFVyLLbkjSIS98S6f
9oNFUgzeqD6bcmCpS/mTzfWQNFiaifF+lLG9X43BHsXoevtIh6miQCBhpocU+FA1GgKTW1kCru04
H92D6Om+veh9ncgBBhJ6afJskNjcII7mZnDzyD7Xvk63620t4ddvrfiSVYqPlx2TcHTI4OD/qpzb
8cQi3qf+nmmAcchXioc3axl5hxgVX3ri8A1s4Cno+m4TbhNd6bJenhV3lbtlZF6ePB5Qf5NJ2X8m
yLnLXxfBK9WOWEG7L6Wk+gaugyDAhDjjUct16oDP7bpGtiRq/op+CT8FFYXBih/Kkag+94CJo/Ni
oiy6ZxM4CPdXKPFbSbPSwSKiRFuyS5OGzi+xtp3di90foohmX7NtNVGTRPVimt7tajoqi21aF/JM
vwHSqaPzOnv9PVmwzniQGdc/yzWmjyvbMyj3QG1N2zX1EHbOibOyraZaPWERD6VWNYz1xcM5LH2d
iwnLpCSDpVYHe4uqfnfYos1nIMpuvyNTaV4Yx9bsu8m3jbYyWQUKfcl9xzAFeMx/GMCbPbiyuE1r
vE/nYUfk990UZCEBO0JYePFw6GavZhz11KCJUSMWPAFwqsGAV7fzuGcTrmLlAWaX84MtbL481XYV
v5EeniMVCwQvVFM+RPq8Yk8oz0grxQ/CuW9waUAjK86gn1S+FbqYzj7qc9HVcLe6rpD6/hYrnwLz
wLTU97DQKSfwzWoKK4Raqd9ZjomjyxaD1NcybGW4qlDEE4Q47lFRpl0rYXjY4wSVSL0osaIC+o2i
unUDEen5yvyC/7+stukTVq7wK8PSvP8RY2KHSQevImx311KHlpSJfpgQ1ambMZnCN6x/sSJEcGjR
N3AjRacCPil61qsB5a0od5GdjZzpe0lqVA5Ow/DDcNHzA2Zu/LEFsRdGuNDmhUZuQM+PlJP+Zyi5
/pVPCs22nZMJffpSPOVwe1QPCqYp29HILDqgnYzGo5rUsj4Vu5XnBP1dAPrICtGMIyamI7D3Qp7w
W6oU0Bf3L9kOpvSzwvytTruz0VvNVg+zoV3VyQle3kpeZnjEm2aOR/eJYOtCD2saBJjWU+8tvEoC
RhagSWuMgLMEdTAYk/iPzDuFZWK9OAynhEEM4BAt7tpQufh5G131bVNjQtvwx/OxQATCOgdiNXbg
wSYz/MnT+iPWYUywyTDsx5L0sIMWkYC0c+RxedqJoVOHf5K+DCpSyUu9IGiksalh5lhrlRmYCVUe
CM+WYY0wI4etPGJdllPA/DGEERY0rdAUopfLDdZPcEVElpjTRyKnPO7mQQz+voft5mPIPKg4KE7x
78VU7I6B7L2dWEyRHjeXrjxQlJQrFMkVA2cFr/lYQ2zVSm1TCm+yDBCW3FZyNxdERpdMJoIeEAm0
yHuMnsPWYN7HIJ/xcu6wzXPypp4J1s8pRlPsqkm6i8OOQwAA8hABmIOv3DedZTO2vmRZ5WFcUoVJ
ZUslb5Zdui9wXTA491zGTqB9DgHllefTuZ4Gam5y7DdxHZLrA8ukG7pyQOt1KcC+ndqsssDHjOjh
WAQcBS4E8BRbcnirpaWAJ8ZYu2YWY408NRxQYJJkAS99tED5c2Bqkw9qnrCPBLdkJA0GE/kF/TP1
DQZ1VjZJhZasW8BHfV4mZN3eUlthCopMgTwHWHBnR4hwuO7CUll6VxRK8kM99AQASuGG27qOZn8X
IQTyThgLRZReU6zwcjdCwW8GtYkzjqn4s0h5/KtIPSIqxitDFUiO4EgCZ8mM5y3q3dz+4a91MENm
jv0+L8sXtzA08ftcxA9mHTj4726B3DZPdQJ8NfJGNwS6bd9UiJO5wCkEm4XcFixvwNkcX+YpZ8lx
3XrsstDebLdYZdvxZJIca7uQDPjrwYCHc3Eg8UYg1+erbAIcoDU2nH5/HrCMMi3jw4b/od+xi88C
rBA9r+h0RM9s4Y0bI+uuwZxlL7Wfi6rFmm1WV8+O8LzPIPV3AxRB5MxGKDAuEzyh3hT2kzc2rF60
Arv6AS3TZtnRyyWKGoZh4hpqkcjPHLjK2xJ8gIWavVIUdlKytesnAwsiqMipuomwoH5RaJvyz5gG
jfyUZ05Vv4C7j6AJVBOWNxyAkOuYHRNgPOAiousdrPg+b9pI6GwNNGvQs/SXnlM4xxk/59MlS5zx
HXicqNXYmvf+dxkF/OGOIegFTA2Gfj0zIWtA/okxGqm6Pk5kLCrUU+7TM2NyfqGDmr4OG/bI8GoR
AwgLSb0HKDsX+gs7jQQLhoBd3IRy7og5+iDXtANWACIE+nHQFrGrKuHrWa/17eI1gvEqhICAIcUL
cIp2IeV3TApoBQKp2A+BvdneuAko1CHhyR5u/TxnB4989x1Cl1R1BUjv8oJZYzMHNkBZ0CGLsLxJ
8yv7YB9Ry1vQLzxOuGJ02JTLYolbJvKgH4WHOQSwMeTMNUKitCkGzsF53wTqNdHl8glsHpU/xSnu
09dSBhbOG2o5aUy8j+ULJTKtoDSjWGE7uLWMD9h7oNZhswwQLjV5WkPqC6O1ZgDMhbe1ZAtgFp5Y
IG8se8PmCEc/X+mg30qLsv/O8olhBL2e+TjfM99u9WpeQfXv58PVEmvscJnlu7Jbtd1PS5zSC1AW
bP35Hz8lxITluMHodZ6GKQPZwMlA3730o2pm7qC5q+VA4bk7TTSDCDvIi3Noea5U65m0qeph7WJg
vPKRA8rAkwVyCG8dYj+WY8JzHFUV/s9vyhaFBapO4tdSuOln7Ec6NCCdxN+FqcrxttcKOXNY3pXr
MfFSvlrt+S8imQ4HuDpReyc3vtXINSMKPqHZCFvesMEZ+CZJzPCbR4aMLbyjYeQIMWP8jBkI/PMV
ePeAa48ha08JmFi0SFac3wYlvV0QdGIPsIQbfmygRr2uYNJb/ACalB3JFWBInedR2ul6GexXWRnx
gqj6GiSlYAZ2RD51Cl7BOJUdF7Cnh4uIUjAlihMN/kBQ9YrwvDyM051hVeoaOsNrq8sGA/BeAZq8
CyACgFnkXfFbVTtsfmG9rj4jx03DnEQT/8JLmSQNzp4Mm+sZdop3QaIkdlVYS4SUAh7u75U2gPiN
clF1kHC0tF+3fYnzdqd6i++xfk/UIV9g3XZIo549ErOkDkgVwynWmy3sT6WN/oejM1mOVMfC8BMR
wTxsISdn2k6PZbs2RLlcFxCDQCAxPH1/2du+0WU7E6Rz/jEMd0qt83AWi8XIoGrlP4S5p9c9UVdT
udsWkdh7jrfeTss4oItmgK7Zy7hX224qkbjd8Nn1votHJzyY1Tg+VqihX/edJcIQnm9tflkGeSAQ
geYzr2cUgM95FSUc2LoPLzlzwmvu+Qi+vATZqgGnwXCSD+F8SBIVXRlD5BeEl6ce47EWp8l2l/kk
B/5pwjGa+tHxpSHDbOj7q9XV0X/h1jAlQLjG3QEe3r8qRt8vyAIZpPhjENgQBE5Q6NAvUZwGJQKI
u9wHYbIKIq3/1V65ralAHQI7OvdLvWPKRPoyblAgfTv61X4YOmOTGEuaV2AXIobwsFmZUnQ3zKB2
j/R7T9Et9zVNOhOTaANZs++CtkABBp3/MmA2CrJp9saffOUYu4gJecYudxrH7PrbJskqKzSDdV5U
Vz0urXqravR+9xYNfG83UemWxv66nUJQ5fGLdXb8hqptvcepyZd2h2omD/YWk+v9JuFRM2e2tvtq
XBY/RQ+RBGkJvq/vCYZSr2UQ0CXGk8wRtE4Bxx+VvP2j3EKqStFfrE1q5rX9HbY6qM/cZ8H3nOvq
cSVA5y0Zh5C08TVA7Y5con4n39/kmW+DuKJksuMnMH5/eihDLp60V2VCVp8Ozc9W+UDyJPQU26lx
y/phtUWFSgouH2BDjcgh4qGJzwzpXrkrHRiQ3RoW7dtsKMQ+oIhW9lWUhpOHXVL9dOsirq3KLR7J
jtM+m/KmPjgTjSwQiCCxH2vXTmNqLLqc0cPn66Oct1n9DeS2XLXrmfjIcJ87+ymfTIKG0Up+b30d
sBCS9w+qhKrI+Rt5aAX3tfHk8daVgT+t9UpGvzlJyoyjaB4vwiuWCfaAmLvMhJV37a1A/+HanVc6
Yzy57N3JkR+F2Gr0RyP5nqcusZfi3Nd6hPEc2uTR6XXoZ2seQy0TBNa4pyKZund27xZKeqmKK4fA
EO1KNL7f/RqJL88UgPE3cOzDb4fyTeTSi7ICzIi/meweHsa6jg95TM/EPtrs4r2xS0la5ITkCPVQ
kxeI5CQHarGMwwvUR5LmM8XBKElHD/BpRNXK+BCXn42umnFfx0n/llc5hwKKgeAJcSxCLoe/77kd
gyTgqChEm2o1+OODbq3iC4CV0l27qiTBoknPMRsW9Xj2/G1Zs0VWpDoSmLf8A9XDuElk/9ZkWkBw
74lEIzzWGcJE3XaRyH6pdSNd5GqLUxKcbrWPW1J7nxp/hXs2sTOfWdpc7jRuFXN0/c3bnmvArz8i
Xhcr63XEVsGaWYSHSpvo10ZitHhcqs0t2GCb7itYrUjvl5CPhDO22thKqlHa+2iNJoCfshH6JHQi
sdAWXnEHFi26Q+eE4hJ6KI/hxBuu1GZdQfm3rXH/WIufWMeiaQr+nGRwHwQgs8VTOqt+t5Wxx89Z
XfdzHb0mPKLrn08uS8Bt3VfDUzxbbrkfg4AnM0aE9UVKHLDoXHgd0vGmfKlUVBTZoHXwtw0jFEct
1XzvTts5r1VtGQuVXEi4z5xQLZsNEaPHwWqn4CsyU/O3qhzzi4wM3Oeh5ONlTrM2ECyRmFQH0faf
QWqij244WGxtnfbuGzSDnxUqvuEwQ+NEqDtutDOknMbLSHd2j8Cbqa3q/H7NEGcVjMVd31ymPJq7
TI2uePdzz1mzmTQZ67i1N8qf7h/z3KKNgjvJo+YXCh5fokZw+KDcKgygjNkjnqpgKqhyrZL5j7EF
pw0JTvF9bqOwPMzrHM8pWG3xldfaRkVrBQ5pU17TrqklYN4ZHomV6ouqF3sw0vazRciINGtyGvqG
fEnizHjL1TkBkI6c8s7oghqK4jnnsUZcXlkAFaPqYiQtftiRca0991Rqx+5OgxMs1xBKQ2QTYp8o
JTtlESlBM0rd4kQikxbBCuli+wCvT1GdWy/IpRBlFOMk3o2Bo+tSw9Z6Jimh7tBXzRWiZwzdrEyM
ihBHVu8fibL2192komTgHyyQ06F/kFsqERFPaany/gD4ryAMk7X02SVMYX4nZFD9FX4e/UMPFF08
FQAkOzNzPTqdKkx2caLLaV94i+seIz6DtyipXH+PCE7fadJypkeatuq/82CV9iNijMCcR7k0+lo6
ffwM3ym7rDfKfRIzGWRnI532d4foG8mVb9Md11qzfqTAMJzTWnvVPSKTaaAAvrV+wRCW6I4Rqmdu
H3JTuHPbPMveir5nknOTv4gNvekgUJ378JmzeEAwD/jYaz/5kSYGVvJQlu0VllKqP9xaVllsJt86
1asRG/rVdevOwZQvy7EdnbbdKdSF/j1kSP6kY/j/w6K6HhjeK3L7sIwCct8ahpraAq8CDmJrfbXR
vzYHFovwoNbSXg63LhIcIlsfGxRrGmKxhnTr9kuMFOTFDHr5KkZprjqMi/6gcz1AEIRqyHES2rDp
deD7IAHG8hQBgm5wKWakf6k9JpKw/4bT59fc+bX6Jtade25tB2HtNmRt9YMXr93wErTVvKR2z7CA
cN/UTqrrRe/CgSX3VoBTOWk4wWiT/o3u4oC9NoKJ6YPmsYhv7Z6I4uwDbSkuPgg9rZeiMxz1JEIg
DVOyLX4qjNEhQzfwzIXnwtt3c8dZCAHbu+iOB65wwt+bldTtYPie3RjPUS5n5WchhnVAn9jokltj
qId3Z3KBdVhUYRfnm9cAKfkwtUcq62R9ymm8fino3q3vlV/pjplazBc0Lv2vlRD1y9oUngNgVXGs
2QOWSCipdV6cne/NsbO3+iTyH2I9291xcvTcnXpZ2euum5iEQZoAglOHViQubNxzpyFAxo3B2KsR
Zkmn/mYp8jEXKWce906F9gUpfknPKkrL8hI0FpxQGZWCJyH2loe2I8dtjxCt29tVKCXrbtzzqzSL
+vLHFb1Pb1p5l7g9rDJPBHz4zLcxPo99gRBTNX7/kPTcFmlhrWWYIhxV+TU2ToVgKF/95KlMqLnZ
15pegofIsAtllHck3t3UFG3HuBE2ZlcuIdtojXjpHrpZyiMbrH4OtI8+rfAxXKdOHrvqjmNrnFjV
pPwXRwBbiO6niYN8S+IuC1Az5YeAQiN0J40tnTsNOkHrQ8xJYmgCe1NVU/9EETzZnrI0Xt5oGPWn
BczucRqy8KWoMIv1IJGa0UjXC7Ksasc0725VzuWhrT3bIWeRy3VvlX0AMT2YmZumK2iHD0Uf/9pQ
TjCQJ2EJ+iEWpP0zugH2CYkwt0KeC2SWa/j/Mrbr3WryNsjmYDVXUh76ZY87vVLZtukVgsBMXfPQ
QR71aZW4Qu7qjVrYdONzX3iv63XZQb6ixZis0DoaTjVzGCnKKQ/l5t80BsucP/qL6UGnrb7M08Ge
zQcR1+p5lmpibaTotMp6pPcBlCVGmTRo62rJvFq3293M0wyY2675Z8CPfPK8aHptR7qi9h0fBIxh
ZBAaqyZS/dkDKXkAydJkivq3hAWXq+Oq5q0Wh7jsI2L812rBgoP6UWXFYttid/PxQ5tyan5HmAa8
fdhPc02QsytYx/VCX04sKZ1NK18ink18DgVEhkPOim0QRQ1ocDRxM614tUwVqTudB/Z95+oYaM3B
yTiiewQ7CKQXXuwIExbehlm80Nk+wrBF3XhZahPxUoNSfde5LcMDADT/La+5VDPAiel1Yu7IU29K
qiuAQhDvqyXw6msU9Pp17jx7+RBeWbh3E9WTyXdnwuWuGT1lQdbnpf2zwpSpx04RibVD/e4Tee/U
zXTM3aU+uoj1xT+HfqrwP7u3F5kiDCAgVbijQ2N4PNhPVCIA1PXbGLxuymvbXyFrsgKOrdTtUd9u
j0y/tkDvloqP/JbeesIJoc+N1xbhKfQaF5FttLV7B0Rs2ePSbRu4J/IZ7wpsTgt/j4JtzwHtPoui
42yxUNb/1xW+/UPmIOIj8nnDa46HCah9LXAwCqCm5KhnYO1Mk0EzQdM2Ghm5LfwP0DNH7Xvi1Bdo
WBP8JFOPnQTZJOppB0H019T39u9cqSR8UI3Z9MfMRffJNbIlOz8kti5DzVH0kDpt+I0zBphWzYGq
Hg0ba7EXztCsGZXfVszXUs8nv4cuQhFV1uGuGwZwj27s7VdVwnEe+WVQQrKw9B8NkuBxB5rrjnuX
NiaxZxFo/o3YFcV/Vph3P3WHguMoxsibdpLC4Jeggm0TamP/94BNggmquVx/2TzWFAZXVDhnSbJt
V4HMdz3zdg/9r2qJEHGls5HmNzDJMB19CPKFBdWfqCLE2DO9N7pwxcvUB2Tq6yBEW+9vSfsnb33n
3lMzEFEdMbju2phk+LyYQZOd1XbWCxLEZsvE1uiXKeowenB3zufONx3h/FaLRBLGkHdVJT4nsqcb
zh6lp/CpDJsFKbtVxA+jJ6f49sBMMD12uIk6KzyVlJ+tWAuRMkLSxgB745AvVPFtkAVVXCokhepu
MtGAln0MWQjyuGMOpSxLMSb37TrvLB+HShprR61MLB6zBb+E+7TALk1HU9nLGy+XMichJmEfCy6+
E0wZQqppmNwHYk6d9dtAH+R7PmSEoj7p1GidtO7vk5pgk50TsQ/dLVgNfRQ/1Nqmi1xc1GLC2bY/
k08J4dWl4io/Glg6/75f2vjQCOM6B5eo1J8Zt/oDUBNi7AUEaB+IG9PDx2tDGkfz/49iYUqwZqn/
m+x4e68VUtbUUbp69cm7mnd2M6qrtfqrPHZhA/zXWXNLGm9QgNF5Gy86Ld7oBXZ00cslqx0/6L67
aBzAIJ0h/w+QpcZc4g6mPgwjjpGsrnjImHDq4rNsbEg0ZtY5ydpuA28REbhzVkgEK+d5BSfS7QhK
uzjChmboweXZC0XbnARclvekrHm7YrLAXTZP4Xpp2NG5ku2p5NYe7XJKN1zWTGt+i5myAk0MHxeD
yQO3HQdCPLj2C8KIpdk53M7Rg+lVN9ytNFhiLfN5JPfsV8uVmVTUqajAjVmscSOC/ZJzjIYr8fQO
/a3t70hui9xdPRXmLRaMzGenLlmUvNnKLz335Z3thfqjH3M4OY/WEXz8okWANsWcFIfccu2PWTGi
pa0Y9GuAK+8JJzz4SWfy5suaTP5mAyGDw61TLbNhUMUP2B7bVD0RQ/JuMxP8tT3QVaA7Jnko12Z9
GrbV8NDXmGOOsd3Z4a7mbnoGdgmAtzX23WMc58H76onOek+ElzMOt1H8IWW/fUrmRlQWW8XUZYKF
0A67I2DZMjbSQuW042PDg9rsowILJHvZHFb3RTGucEb8ToASFJaeQUkC++Dr2NbvTdBGxZ3dTMXt
+2lLLCPl4jHAMtlBigQeJc5DVL0CRubViVSJ8gt7jL2Aw3UK/jDAsnTgjOi6a9fawSPdORX6UaIK
39q6sz75aro1QybXvssbp5tJr4j+GWqS/5PKZrzXXu8Fu2mLVfOju0kEtxPUnSWkcW+/K5cSvjPa
5q17hX8PCk6eKQa7EcRT/SjeTJi6PBwYf0XpMKjVtpsRR2YQZK0WjfEmrutLHhlveUF66521Iq2R
4DiUBaeu663h5I4A8UyvsfYPoAgVivEZxRBUqkhgpJX/Pdlewz1DWhaRbuU8PRGAhMtTYEt/Gyvb
/uuNxXoeC6cG1GzgzpEIbssT1t/+GblaIYE1yJd59kt/eK+ka/3SbaO8TDN3XJ3RtvJTP1rWAxrP
fHp3O3x3O4JKzYnee0BsqzXihSnRG/j6CuOmGLztSzzICFluwhOUuqBPRAYEi32KWh3Jo1cV63D0
18Es+0Jo5KFxPwXiKaGntPryZKKSK8DAYh6UYrjc9Ut4TCzSPCbt/vY34b5C69gjM/e4Bscyt93q
NGJskDeyy/2PUo0cDLUX0zPwWF2eEDVW13rdTPkE+BCXabWF8z/y/TmeStzqi5US01fpg185kQSn
66otG/OIG7rrcIdlvV/50XFdAJpOQRtE/b5ZPf/YTpSlH8qCPo0vl+jIkpAsoeCcBdox8C2ggJ1e
Y1zeKBxYEXfrLMv6run18I+ju3jbvMkye6cRUFW9N+KTEbQz/2cxhV+Qza/zRUZsvZlfzYS8aWfz
9rPbB/VuaGMRHzYiIHFTLCD2Tc3nSmMKN3AQrK2B5m0djK5O7nh3ONWrDzQkcY3JMoYrZADKhzdr
tbpvPBvQPz3AKMEAq+49jCIKn2clpbw0xeCQ0jRRaHicR7zav0jrnieoMDBsuHtZhQzxgc+g3KzI
g1qf9hQEd9PfAvR8YWXvavTlmJaBx10LcSIeAyS5g+Pyq6glrg4UE/QBymuTFGBlNj4txlH9CbHY
/Pa4BBweMBZqRMiiOAQDsbg3hUD0Bg1RPi6Ycsq0awZfHuOgR3xrws2D+o57/95hMv/P7aLVOWwx
/EI6EBTzd2S9L+8g5+p/bhWgSiyMMd8cIv2Cxp4x9IBNTv6pnCqK8blw6KR43FyVrhuG2F3DXoiT
J+hyiGU/iX5jk23JBana2IFJauV3FOGZVuCtUSYY+C55McVUoilf/WUUQEMmZz9ISLnoZHfnoZR4
6Sip56VsliUAp6zlf0bb8ZevsTwQjASp6xYL731i+dyM/Tj28VGtNpLWIuyWb2htMZwQz4WP+M+r
9bpNSE9OLPMQjITObxoX5WT/4DsDHMOnUJxbGy8JQkinabKl9BZnj4EVU2Y0hfHFAX1rDs2WYDUk
gQCNn+/E7r9+c6IPrXr9CE8LRN7FnXmfeI9b3vKwvWCGQezWaVxSovXgLOy1rq7z6Pn2YR0Ln6Ok
UCjtS8TdZyvgxtnRFqauJIT333Hl+P+t/VBfthU/AHSZL2H0MD3+R7Gb9+axl8KWUntkHapoonyr
NqCMrtdt7c5o8r/RKxaIb/gF2W2RTGxPvNXqL4pH4v/HDibqVDt9eGIAIEihkxZuJGvs0CGSFil2
5eC5wVfCGqV3ogg6N/O7pFxP3rS55m5u6u7cBXZVZoXVRf4J7lu2WUHUIPER0t7Gz4A2DOcOOTm8
O+kGLeIlBHMjUhAe/HSOuuWeLa9Kzg4r0vhgkCA/y8VvQ5II2or7PGa23cc2kXypEGZ98OYbBOOI
OYl28+j7/CNW1NW/qw0fyxFgnMc8rh1LvZBJ5MvMz0VyKS3rBrjlobgG9Cn+sxGR2Pzfq+hil3Hx
m00g2dJozpvwjqi2rrn0DWj2i1MNVnXXbaradjmKfgSuXecAEWFziYTo6ydVz8JJgWnk7zZJoJ38
roNFnB0aCPdT4ZhyV+M2f8QEil2RtdLHrB3Oyz0eS7j3iMHDTXu31UhSdUQw5Vi3/rJznaUOuDQp
K836UZt7Nx+rHzeefPkVlYvzZ4EX6sTOboe82+M9Kh9j4K3mOMs1QdVHAUKSTRzUV8QYnvuX96nN
L20p3UfOyZLDWQbzdC85EDA0Nvx9zn0DtOada4KoxF0AJ3idy8n8iVAj/djski8T2Yr+ftnE+BmP
VWH2pT9180uH4HtXYrvFtT/QutjFOkrOlGUWJ1u2M6xnocp95ZIVvItQVBcHL/fj9g7MtRto3U44
ffn91cK4NdfvOhnt6drUlbhEPDsrvNUA1pAbai+OGhCYwKimbjIHRT2ePALhfznzTfiIEj1572J8
vGk4R8PvwpT+jYMWlI7JkBq8LIFFrlI/qIs/soOSQT0B9kmfBnTFjktleZUi5P2qBHbM1OJcU3e5
yM1nwLz6VDiNZHrw3fkncNT8tgjKNxgytXdIsGj9Fqoa2x3iMetkd2P9J1YTC3ntdVMKm+WSoY50
2duVkNjmkPtVKXeUN9ufKJ7kHysQ44UnYuBGLEX00vaVnV9cig8uxJos3l0Rk8Z9QDmLJZKYIP1C
GnK/7TDuYUjpyRPJL2xPSG6iFsI/XSEexlS5ofbYg2TwBSmXlCeHx54rsI7aX8BIo7kvkOc1h5Ci
UUPco939x+AeeBQVJK7NLeWSOo/bIfZPig0IG904SCwh7lK4mRA3tZqshNPekz5n5kOdTB4MbtfI
5xYWEmjIETGy/iUPtodOMEIzz+jQu+sGN5FMLW6dH9YAoGI/R457ILMrZi+Gg0Acl7dDVmP3pbWz
nlZcnqtr3c0zA8p+nqCnUht8BEUBhRUETZhZsm2RlKQuk7kJwl2X24Yk6TFCTpVjA0OfKa6UysJl
eWJRRNHMhqa0lobOA7ncG3dtQ+5LSuSc+j3PY/OWj93anpu1W69jnetH5mDISs93V2SToz/c5+hG
sVhb+cgQ7ln66uL0d/FVBeYydjLZfuH+3x4je+pLVn8X5TTDrAJw22KM5LwSL0tEENLBCjeygPlU
4oiIF06hs4i57Y/B1DbzwYJq5LJFSCf25Bi0Vzp/eWm5+vwXdmW/O+U9qSZkcA3dp2ry6LI5HPcp
g237a/BE+2CIXZa7osmnA1tYjJENkOeOQRcFUy0lSfq0l8WHgDE8ZMGVIbR1FA3bTy99VBP9Fgy7
qcrzRwJNpuIeqDAoRaZaO+HPGswvqy6Cc4/Jm08VCu24NKtv9iMiQp1K4FKA+Spy2x93pmDgogWG
N5Nalb/Ij4aIlb/t4KEesyZncfG0E3k/Gz9Y0k56Mjow0jH8CEIE6pRswgG6rF7RJULQO8W+Nbl9
kU54swph9BMI6i0PGcJN9ZjVC7JzPHCuD0o7kTSYqn5Zg110g2EAZvwc/xw+9S0dUCJNj9aKVuTa
11H43U+9h0afAUHtN39J7A9uuD4+LxTvbVDnHL5puUiFPWwJLfQQgdjOYQ0f06XWbCbr0A9MhLvJ
HjjBOzSdmY23v8gS5IvYh7kbs6WKzSN4ecKLNTDXHVSNT/WWYL54F+RUlIsDDgxIDiuhfvJQT8U7
ytFyPAQ8R3k2yYF0oRh2C3N/rRXOWwyE5ZPO3f4FGZHBD8suGGdkdSR//VnH9V0kS/PTLmv5oGMT
EurTt8HV8oLA/VOTg4Q6ukSpkvawG3p3G9pZCsoa46EyaziTGDDfXGRrET6HNlUAXOpWDxDq6nF8
bmvc8/ywDttYHC7VuI+rwX/Jb1ZYJm7bb/fssD7u5BFpBg6mUtrPiCuQxhm7kI8339Hd0iL1AFpp
QThaVWJvGpJqGFm9u6g6Mjbha/DC9TXsyUf9vRY4wIxJ4vZplX7Z3ZV5qbp/swXqn2KhgNyX8NTj
CX1u9ICefYIZG1y8DQmwGjBQnvDmt0gHn2H/GWyUq8n9CQnk+VAR7pHUW4P1DSzcf1ZaLd8VLOhX
mG+99+jVYiPMhg0YcKbvWqaAqPnPKYr1nw2Hk6fTpsfXml/ohorA/u7qEnciu1hlf44yyl0vpaIl
5tUU/LUGyqxvE4jSSQaI9pmToG+JO84EkRkwEiAZe6egPKhEtDsdcA7Z52ILnUoeOTNUeeYouTXC
IWIO9y46Qm5N29u+0RSZbUcBcxyf6xoIMvN9tVyGlvtrX7t1MRBO5UrvNWyGUp3jLtd/JMwHXigC
VX7dHK0VUQrV8siJyLwVVVzOB1W2wM5qZFsnbQOdxR61Vdn+Lq2eM1fbQiV3Ypyd53IldvHk8N4U
abHW5tHSyaqzhOgFloxgZPIfB6VNxl6PdRROYMa66RA+jNZfdv+cksjBtE3qYNp7HV1VRHkX+ML4
S3LgLzcs7idEX18RhAakQFWSPO5PUZnsCrJSqkzUYnmSNAZ8WO26jW+TxxPCU8objyq0b/U7C7zQ
H1GINB0L7Da9W8T0fAD13Lz7Qymf8qLmr4Em1fckcwyU6FBV1qdJNwWv5BKSQTBXYuNWYLlHD4nx
IM4SYcfXxJkUBvAFta+BN6jkeO9HXoxSwymmJy+PQnVwyKj4oIwy/MPH7QUnP99sFvYR3+rBVvUS
npDYirND+6jMvDFwAM0ABwiGmlD7Zhs18xDgrL3xQ9IsrMNGxvyzaxiu8WWQ63wvi2IYz3OVRzBo
MTExGSBSDDQC8oAFlv8FiAiOXh7wAeASMnRPVRkWEI2Lq7a3eccES3RHubq8baspcn9XjyUCXa0K
JABAqYysPbHJaAXIS3P2C36gI2qLIdxbWPkYCkD57B0GS7dNt87HTO5J134exhwnNkek3ON9La1M
azQKWTVum4uPKBbqNM8h54toZCH+tuxWE5k7VM6mZp37r3LdEnlC2+eHqT0NxVsVmuLdYIKHuwyS
KdgXVaf+AFXxecVlPX6NjW3DDmEqiVJ8ROoeWh5WYFIrQVyut5TxEW/h8LfWxFQT5hGveaqrDt9H
jlN0PWhp5ueNjtk8tTsUu2SetPUrqTKbcySeHUNaHvI1nJvcuHPDuWbf4o1Jn2vQJVnBOcYd3J+r
JiKCoGOaH49s7eJ1HTneswIN28Q/AJS8j7Dyz4emI3QljSvC4HZemeSvurWFc3VkG96hBtBVRs5O
cSCBuW5Oa1dO1QXRHRfaiJLVPieE2soU5mzCn5GQH4goKTzCRip17xCw5mSxMvJtnP3kzcFE7R8U
L87N9C6to+6roTjyeN5OeW0pTmnd1wdYXY16aHGjjzFskRmOi4WAyfi8k4l2/eM8aPQaTeW28dHI
UYe7GUvp4UbX4nPBfnpDKH2gUAyOdn9Ypjl+sZRE9FH53dTsErT6XyvJXdGuQSv8ghIdtinHcYwU
nepGlereDVoCUUo0zItSeHosmJIEkSm2LMavikVtCVAQYi9ayGW7iQnLwRlEOhHH9mO4U98XuZE1
gADJHa4zP+vR2fBP7AnPsAp+bjOeVixT1gWI1guzBRf6jDS3Du5yDKp613QlgCknx5ykuNf+fwYP
cfXUChfgc4CdSh24xvwyr7qzD7pxyUQgH8fz/42RHz/Gw6Rm6HjSc9DMibF3UtzLkZ1VeaKf+fJM
A5nRye+EHuDPHkFPdI68XNgnJ7HXhLHZdbt7b9FbyNsWuL+xd0W/uOFrZ69RfLLtVk7y7SjLeSUc
gO13lDM4R4uyV2Fc/EmGcXOzljgZfd7ywimOgNjJvz7s+/LO8eyC4HNAeCubPd1v+4ECouWe0Amv
2jFQMQe30qiPTeV+mSorlhiYrdJBwBIHzOw1Ggxz54TtxOuTNO1y8CQmgl1fgO7vw4BUD/L2KN6F
/c+t6JWkBswXYYH69rABLQLqBYt/5wAB9xAxPsFrAVmKZ03jd5CRN0bOwbKMC6V+th9zhCBYfBbD
Inz4aA3OXSITvngxxnbyYHlFdwLGiOA+11r+kLCSv3uh1VUn3GTuN2QRwZyMZzMxnNp19yvYm5OF
8ThKeK4A83BtavLmSnwy3OW2oXAqMLcMaoTDDHwReu8uJQK4+8/H3iXPUcBslomWq39P21d0S/Er
8WnyXiUs/eSP6HeGLb4lSWHjtvPXyBFf9hCOC6K1nkCUotzaJy+hEvK4MAXzhIMLtC9kdEqwys0H
S6g5Fj6tBs35CXnsSJ5kGwEo0j7SocPu3DDHaxzZfOmzw0d9bRTUxB2DCc3pbFNLfUa0Y98ao01N
9GjQlDG+3pjgBEzZ0H9bO3CTc1hs2yVqdIdXpN2a+BHr7NQ9AkCHX9EAJfdmkQIT71dwO36ghayL
YIutxxrlNWI7hjhUwcp0VQzfCbLHc4t5a71H5mZvR2/GN3w0sVLmCp+aX7UM62+7m8bqBRE4ukWe
wRWIEqcxW8TgUWNiaxNEvz0gf3HGMVeJ3dgWTBQ1X6DE4OkiBRtGOVnn0s3tX/VKfeep1ot4s+VE
xIGRcsZGUBf4hOK4ai58MOYpGaWs9lw/sv0WIzPPfrSqbTjqoFof0JMTPb46Kvwsa+SFC+83r22h
xhIJbFQs1+6mrgSBil9s4qmw+7qeOAyg/TOUCwTCS1eEiC/wEdT6vk68JTrYVtsdN5sNCI+uPRBJ
wbdxcZzeDBl5aEm4N8I38cGQpYpePyCtH9uF0N3d7MXqi/TPHorCg786dQvJkPt5ZLE5CUIh9qtI
Jvk/zs6kyXGcSdN/5bM+F21AgiTItp45aFdsGVmZkduFVrkE933nr++HOZcUJZMsqqxuVRYQCMDh
cH+Xd67VZF+scIo/O0gG8gbSvfHjOEVR/mAMwOm2pDWOsfUN8Msbf5h8b9M4IyjMAEEmzoYPVovK
sk6niIcg/f3BMYARpphVB8gHTfcDAkLtPnf92Fzz/eIObq8/sFnzKvs70aJeewFejPuuG+HV9qDw
xPS2oI8Dl56Z4JGk932WHHjDxdVjrZX1sxhk0W27pu9CUApRYG115C+/xCCzwp2q3abd01wJMLd1
eXANhQHKgyZJykU4aVG3bd2yeJAyL0x0ZNSU7GtvMDjFFihe3h1a2v7TuAPoq8JCAxAKuuvsJ+CM
wYr3hMF7ctJTifhj3OSfB+4k4B661qQrCEIZ3TNq8gMsKzNKkb1QbbEC0iqHZ/JBo1ijCUkh14lz
686IAHgfuyrvw2PBWlAmAPpaPIAE7fvtBIrpMXY633rXN7EbP/ZDONCMjuthD3w0/NlrmhKYdkUs
mm5MxpHqGWJPhp3NB7zWrNcs6Mrhid6vqnZ1ktbu3aDBBKR50EMCp7XW+FsduU+EsGpTfNJyq6US
MtkN178aKfagmxNBG7VDB7aClc4cNQ1rIqfJBHqBE91IKm+Gr7+rC9fv0SmzlbUt0PkmJDRkXTu9
oGaEYhHCfJPU+p+gNazXOK/gXztpBO1Y5vn4CO8t+EkWUqQz7b3ZuP0A/m+O5RuePgNd2WDw/86r
iPou4A0qgqISMqLJllW/0CsLv/PIooHkke/tFTWA4AG2WI35NuizFleOJmk/hH3Ou64JpPc+LvX8
Z9/AP0bJAWLhNtZrrF+DdKKooTs6mvCKaqeLloOBzJZD0OAigt7wKUjL3Lnz/Lz9NGXT9AERDfQX
yMZ/QZbKCT4Kf2NEGGr3IGvQW4j1TONHEZfWDGYYQQTa7K73tQyiA5Za/jPPJhpQdgNx/i6xat5J
s+pYvkYeDBkFs9K1aOU0na6ORRNXP9uyhyJpVNDq0aMt4S45VB/Gg4CNUHwqEkRod7NB2D9WPDTt
XcbZ3cNW9pr7ocniVyqKtQBchu+ZBUyjQX4UDsqr28GWopIH0pfz65N4d04qyy2idLm7qqSX7t3I
9bGJSimE3A1RlOg0/SaDuq0FUwHUTBE/oVXmJ0+I1BCK8y4my7UlJd9NmfBknB+xnXfnCBqLW2FM
Kt+KykWz1srg0a1M5GTBZ8Jub55yTto3s3Kbn6XKvQeEfwSo5r4BD1IXpT7ryPOyIbe342k7OYH+
Hh1ooE+VmxTvQUfQ4q5Z5kONFBgNfN6I3wT493gDjBdhZ5RjkV+fvEKPt1os7VcWq9LXGRrcwdEM
B4NqTYEM4tqzkti656pr/T16RGawh0XJEvB/dgcnyhJuJkuq+sEDEl3Tlh89tmCdOZ8DcpTq4Atk
rPUs035Zwounw5S1obEbonbKZzZN+h7EK7VYs9eafwQKQRKYRjO9pikye4/It1RyF3Si+YGQffCL
98zwFAJtfG/2ObS/LNGLT7GjyxeCnvsUtmnzxYUn2W59zXWgyKcmbK3e+OyTSH6ypqnvVz46CA3P
tCnC3Rwd7GMMqglEXChMrnMxNvUm5p0Bq91xQP03RYsss2d61rsEmL1GCI3aH7yX6V4mfaj/E4LR
/Na1Un0VRYdfhB4hdsRj27c+JEYLMCrHw5drKrb7e/SxbLlOKEzk4istsdQ75rnv9NuUspe5jiAv
VzuqXNqHyQunb4aoqmqDQbX1lTI52xxTIl5KCM9WzyM6BkgYINhC6xs40jvTpxC+IokxSJUyPXzS
SvCYK7fx837ranZC5Yxe0KauQqeloU4HAriq0f8yxyh5xtzXA+XMFYZSlWfWAOc8HJfXluqH6AEt
TvHSdOQFWpd4GMl2A6VL4dBn6y2VaWvPla795EyujupmbYmvNjyH96B3gmAdA0fFgDTDRR4tLK89
0BGBxp+VmvMZJ1WlbzRywB3FTLSI2qRDbASTpyHYZdx44AbA4q1hR1XRFk4YdUwrRYrtb+D2Aq4c
aiKwz4qWzvUwtyIymrxQLRL4Rf1k6M0+AFYwKwLUCW+ukB7wqrboDaIcBnjsDvlCYy8xcC3f1SpC
8AF4jmbsE33AX8mjAClBhxd2+qm1kc4C08zY7yu7nqVzU37RWFbNTz9EQIfGXa8Xd+RS+UPUNzoC
G0Nf/BptTTwY1Ggo5dMgf5SxUbQ7Z3RBVsccWPlAmXCKNpYsXKKu5MZ+0kcgE9spDbV0VySt85m3
AbZsokJucUVjibs0HCck/MqoahCLIQPsd6kzkXZ70smrubfshxurh9GwMSNjbvNqlvcy2mPy2mRk
6a+WTr63Q4lUb+/TEoGbFSJ/aOR3JV3ElRlNub3NsI3s6TFQOlkFoWm99EGR029wDGr7URlCIacf
VPwc7SkdUGeM634TQnbtVqiRlRY+9Ib9KwXjd1+NtXidgUX+Su94ExB9qD6sWtQFZ84RkH0kYUf3
g576Xfzca04b3Id1YUPkg8TPcawgvZZ5HkGLqvxmn2L7iqCo6Sa8P7Vp+h5S0kH8Lq/0Xe7bjUlJ
xzHBBzYIKT96JTo6K9zb6+TQK4uKFnw0Ua28RrM+hMgF/2xsNJGRcHH7d7Fbef7akjUR1gs5vzsr
AKqwSyprtFajLPIn1Hbp32vos6AfO4jPdi3r7w0y5CBqDNLQvWN34leEm1HyxG2bP0Fmwrq79oTe
brXKEwClEwiKTMCPqH+i0n3n9E30EfkT+lFI5lUvhVli0AkdqPuBQleZrzoMGn9VZi68DbITNDJQ
PHOem8QOyA6ItmjZlWb06nIEUf81uoiuk9nbDz0JMByloFU/UiRsO/Sm0M5ZJTwF1QoVJoJAloi+
h3FfwadzabveTSXpBk+vgcwAbR77p10D8a6jqvLWRuJxe+SyUo+gzyG4gERyP4MpDw5GFaLGU6U9
VOTIQpB7y3oACUGwvAGwMzhqbrMFoC10WcbZO5EWxo8cTEBxdBGMTNEor8VPnD00uR79TEIZzewm
2gvQ6k+mM6TN3jW8qVsnFb3N7YiTjtiDuhufbGdooa0Mvj5s0tgq/kl8P/zqAWR8MW13QOhtqDhM
P3EzFOke7ae2Xtmp8AVgm7Z9H+IX4R2iKo7DI1gHcmpAds3RMXMdESng45+HLHQ+O0jrk7903QDs
Je1Qmdan7p8wlWTrU1OD3ktMnpwAIq2Pk2MqipnIckFDtLBaoQfTxME7TdOtF81N4AJrsZnMbp7U
uFsUDGywEmllgyem5DSnAfg75x+sZiIoFgVMO7qddVfv7C6zvrZ+YUMvNyb50Z4AFOKY4IttRJ8a
pAbaGga9Z5PXKWcosNAbhWixAY6sIF0W8ANXgoZouNVHRZnJ7JC8XfkpoXUTUAPb9ugztUQbOvXr
TgH6fgIH0qBXRhMIZWsBCcII14zlllvR9nHy0UdpxEPmeqD5CHbS7bbo7cI78Ox4oB3nOWN64EIO
/Q3lEDM5SAmablsYnfyO9m8VHgoRAMYOVCMfULPv4k0Lgp/obuIHwWbT5Be98u2PHm9bZytTfUqA
KEFv20gFlmMDaoc0FQZj/jBgl/IpBQ/xvc0rLaP155gvaT12qGTAvaY84Rf6F7Tnk7+drhqZPiiv
Rxcpigof5fs4Ge9KYc8mOhThXzNi6wjiLQ8cxBS7gpo7Etj4aihneEm7dvhSToDdNSeKgSDXU3df
hQM1ZmmKEC1c8N0vCTg8437AgwBeGDnWLCsAzWqPJ1P1rHcGG6QHUvdxLGSOXWHOVwIzBH0ZkcYe
PBXa4lAwbJCc2g6AEbpSDSaIH5Cf841vll1TM++x/noKiOI/TN03xp0dIU79qMEuoVY8uk5EeEXh
nWJgKp1nMwmgH7QQOMrtZATQKqNglOPGB4J55EZpEwRJc5DTtWZaf7ep1XKTJVxOBRzSdhUapRaT
T9rVnd2FrruJskCRpKAQI7dqaLpvkxrlJz0YM2NT05XFo6srHba1j6Hdhi89Uj3OINVIYEfp/WgJ
KSiyuF7zNeihbz+Qr4x38JeNZldJavo+IQGKPe179MCh8+bPYD95otK6DV46vEJBfLe+jDa0gxwK
8x41jw1PqviLht5HuUayclS7gh7vlyyo7QHxGW24+6vkYcJriC6TSixuGZEj1NFVJSLmf5WB2/dl
luBE48hUPFT4iHyXehBRBU4FvZPOg5uANHcpf/gNpFNoaMDX0Cno/b8Li44Ori4R5b4sRaOBMoxo
ALq06AJ+ozTeOs9lFWTtI61sgxw+r3zvo94OYtoY4WQe4RqFKUybMshWf7m9lGNGbrcBWxPd01dw
0Q1nq8e7v/SCikVBgXATKM/+Sa+ueclkFM4JFDAsATP581/TBJlRdBL2r10bHmmtAKyogW6lFlKk
9u4vyJONK5SXbHPbCORacHneiRgTnkMEhnm8YQt1wc/ImH3V+CtKIFQxew794YylCx9xF1k0azBJ
I0pTFiCX3dA3gzwMrZ88TGDsvo1ePB4dCgeb//rP//l///Nj+G//V/78/y1B/5O16XMeUvn6v/91
yWLIpPdNMm+awtUXXoc9OY0i1vH0gd0BdAlJWsp57v31US7ZJiGVZwJqBGHiOgsLQD8aKyyDeD1p
Bs1VVBhftbapnnhnDHfXR5o9tE6MT4kToM5NIXn7WHzQ04/ZR4Gfo6mFpWylhff91Bp7LtN+bWr4
Qlip/KeyewTOMdi4r632x/XB52ksBp/XUFcmVq82XenTwcug82N4+HhHZFV0LESIXyVSHbvab2AI
ml2ABk+cbK8PevZt6frR+WM4AaDOcBcrOI1F3wQWqLepbotPQiKMnRWl9g45/PCtnopMzLVM6Uj0
ffAvWywjzbKhwd8AgllR1LtMudkGqmqzGTxcld46K1OnpqJbykSZ0BYLky/TM7oCDXzEJpX9oXKj
5HGQ5auZdunT2wfiLWniQq/zGcXClC3RbQtgE2oB6OTWq4GKwDuDqLqjBw478/pYZwZwTMZ0MIF0
8dlzoOqe7g8YthiupK65VqiNoiU9GqtY5jQsQAmvMMTo3nq45/HcebmIKwZcudPxoqLxETpjvAo0
/h7NR21rtlP6/s2zwtfTcGlSCEob5mKp0tKfuM0dEk7syNZeHrk7CKMo4zYC8RPZ2zd8Ec83PNLa
Cm6vayg6QssjrmvwYFMBBi8Rbb02LJtmbok8kdk706c3Tw12pWGx3xXf0FwsWDeXBtIQu4kpS+yX
qGhpOKjCfG0QKNyDVw3eGieVifM5WD7KAxwwY576H1eBhh8AFyQoOg0x3sPk52TkQKjW3N63/Bgv
fEW2BRZ2SDSZsGMWq4bGQTMTFxCcQQf0gKELJ4DqzBruWnvDYPLyUCjRzv+67PzTWRkezBQ4RPNZ
NsuVZoTi6AEgrLTIvBGgLhwwScwgFgK1Jfov1qswABkOAVOpwDHA0OWB3ftDtA+sHsW1qYzeHqUY
zxWmbVsun3IRe/H66JPOZStmuCDvh176GxPPsH1TR6/Xd+LFb2i4EqkRRygu7NNvCMkf7xwFMTyu
aMtPre9tqxyD+mjwq38zKQmdUvAJbUsuhvJJ6U09HIhSvYFOHkoBR8uDdoHwg7rhGnl+W+PvjKwn
fTUAinjans4KKDmgGw9JYbRwMsDMPao5O598nIY8dqGvfVUB12sMjS7IBC75bnQlD95/8Wkd4bim
7jjSWRq05zzes2pA58HwtBIPJNjmFCurg3D66EZA/v23TjME+MsCEwtb0P019EV6Ivy0yWmIyXU2
ZcEXraKDs2oGrI0KUGbvRJDEz2FVmfc0x+oHzPDEO67caUur3TkCxVG/xrjofgHLzhze92Cz6O7H
hyjUKe5q0F9uXFjzybz2cxfro2nAVGPbkeuYfoWfBXRgvQHrA4wutsi1i3U6NiFawwiFXF+T33nn
tZGN052BMgoUl56Ra8QbATygLJc672wKZ+tSt7t7d4YEUCR49SpZPYgwDQ5l6934FZcOHcGf9bLn
wOXM//2PcAx5yIwk6B6YfmhLeiEa4zVw/yMi4eWNoeZDdTZfBBQ44cCAbXtx6Ci5RC3UPXPtNd8s
MJp7mjIZbV10ZAtEhK5/3UuDydlYFKQH9AdjkfO4RdyYs/4tbcfM19e5bhYPmoqqvdUPCbV4E9bZ
jfnpl76lQ6WAjMSwlbF0M3bhWJNF4MGJgEuNti9eBCCwveKoSNePI25fgFEMe4dcYP9ccFPQ4cIT
YEtpJHrRDNe+H0F9lxv4M2JXUizfX/8m89WwWABIxTryKQ61Pq6Q07XO5s+fI6EFKg5ipVOCtzdp
vW2vj3LhK3AtuSS0XFCGEItt7U0D3VdkD9b1KJDUNRFIUZaxgns/7q6PdCG0Er51LnaDLy7txd5N
etmBtiP3oztUHacg844F3Z01ZZS5BWFn+67WA7QgXe0B55Dq7UGVhJpYZ1PzJqoutlg6wPwM+8Ba
u1quvW9sAbdCjEX+AOU6+XJ9qhe2s4XFsclLgY2lLx/QICThAJeMBVB4dgGQ+NRSpwNNPZUQy7A+
u/FtL6yizc3IEmLQbdHNO90rmOgg5mlR0ge0Vt+VfYz2X9E4D5XhuDeGmv/UYlsylKsbpDW8nJcW
zrj01BgDeVzGiaIFlNRhi0RpGCACjqnatjeF8YgzlnYjQlycoWM4tgXmxrL0+bT8EfkAcVYR6kwo
okG62FHnBEVSoIkOqyM/vHn16EygR84ZdhRyo6dD2Rpa8tBLSXInT3wwyyKibwDu+ACrMnbB4XWl
cSMYXZyda/Oq5M7XlbOYnSUbnRjIhhG+35RbDVGxR5RNrGgTQi1/+3OFr8gS2o5tSDLg0/k1PJxQ
g+NToqxigzQiz1H4dW+rAnjn9U95aV5ELsc1TOxglVzMK0ZGOwd/bK0hnFkYDKE+rCV41LaAD29s
kEsX9HwCeDxQ0oHruZgWXH1hty3TwuRJ+evCyTsLmIDKDwjra2gYB0gOJ72b9bzTxv5XVZXdES+f
6m5qdZLzt8/c5i6jeU5QtaxFuKkTXKFUj04mprvq0MKA2g1u/dL2kGL/xUiuix4W+B5uizkY/XEy
eL1hUMovIFs0MBSAHobUkQHuFUe8G9/40tlX8/sMVzX6vs7isqiHCohWDZyiAO57RI+RLhvuVZuK
Hs4dwtHaEWqi8y+OI+8L+LdEbmoU8nR+vkLncUQ4G0Rx4sO0BYaRBrb+dTTTQzG53o0X78U50j5S
JikWepaLhcvhODjGiG6TF+btexWa0RoPnumAokb8AEsQywm0Ct/+TCR2yxlapZPW2Ys5TkjQga9D
uj0Bq6pvZ9IoOMFGGU8uY3+3wiD8en3XXJqmoxz2JjvUJtqdflWU0ExvQMdjbY9W/TJMCI1XOXDW
CEfST33gJA9tr40/rw96KRxQV0ZR1OU5Z1qLcCCqTJVmj1ICVJhhk4/auLYTDYIA3eL9m4ei7klN
hqrgXARafFFctmemGb0D6L/6JqBa+UBZOd4lpdfduBEvzIoyOTQnoXgzkuOcfsoW+hKkrBqlWFeI
XQyykl5IYiN/7bxen9T8lxZ3LzQ/NiX5E9UYsVi0QXheHRd6vZbASp4qTKsHuJ4ZHp3Xx5n3+Nk4
kkcwVDnBlBah1FFlFkdI24J3qdwDZyXf20Nt4zsuEZyabPUiOzALBdchJggq/n59+DliLYdXwgZY
QqPMpih0+kGdKmstX0lOvLD6D8oT09+gupEsdbpsV46ZdqPieuEsKLxOqZBT45LOMoK2YBNVENNS
dCYf5lGaq1+5qP11SHsfAZPZnhII5N9vniQxG/kXKaUQPCROJ4n0MaL9YLXXnYs4XY5KxDub7vQO
PUg0TXhR3ljT319t8VW5FNmfjrQ4g2oRvN2kH2mT1girtXH83QpS9WMO8d+FgtIJd6pCn10PhgAK
0wTpAzSX/zGlAmlvrk/8/GtbynbJKCRZFs7ii+MCmQP5ppBCqbA14z2mickrLQkcUCEg3COVYKnV
CMHGXF0f9nxTWYpjyvyhhSDaMJ/iP65JG33h0MFUCf9CHMfibJYywWbyCJ/lF5swvDHLi8Ppztxj
cnWXS/N0OCQLdahLgJxmDcCP4HjMY5XAix+0AVJ2kCMz9+b5zV8Uny9I8DpzPB3QsWdV4ryvof9o
tCUjmTYfpta0j5Hl9Rho5s2NGV5YRwzdGFNxj5C2Li5KWXZhissS1E83rQ+hLFCvx9pho3lefAgC
zTtOmma8uz7LOfKcbmJq+sRznji84nhenc6SAm1OG4mjiqcH6KZqwGQwJuNRelH8tIOy/Bk1Nf4B
kIxunJ/zKD+PbJMZ8B63gV+djmyiLDRWpcWFiX7pltazOlbSMR7Q+clvtAwv7B0quLqkKkcplyB4
OpTmGVERmCYQhwLNxmoYpy3casDOU/Eh93Dyvv5NL86MFaSuBLrOtBa3SpyqQJtCoCdQnLNdTgYJ
zN/TdkjnJDc+4qXl0ynwuLZL20moxSaNjAGORzrrx0wQALtK87cmujsofMtPNH6NPYJGs03CoN3I
6uagcrpvyK8Y0nFJI/mii80a9yPORGnVQAGhvqThUrQLKXzcOBLnC8f7g/Ix+5JQc3YGOx1NEojf
zbquIyR1IAVsEKEpdih1ojiEM8yNz6nPO2E5LTU/zug8GWTHi+NQiQKR5EY2NJ1K8ylKeEEGUYap
mSnLENcWr9qLooYsYIv0UJYpUqWh22ybzpfIevTlo0BU7eX6djpfYxv9PoNSHp1nbpDFdgJ57UPB
Y43rNEEdoiPIfvHjZtijE2R/bhqYmIdogF24AccNyPL66BeWwOWdSdbHP/A2FmHeVfYAL7eksV9P
33zkj2m8YDI9QmkiBO6uD3aeJxGFdNq0nBtLGsv282yKiyAi7hQCaPcBQy5EdtTUH7wUy1wKa+qY
+ylikm3TRFsLKMLb68GKQ8T4/AobQfbFeUookQoEntq1E0c/eRDVjzi0ewjJxub761M9P0CMREIG
hZS7m/mexqS2xJovtsDbGEMG47gMmn1Iu/PGhr4wChkYD8w5NaAnsVi9UnOR0RYeH3Ryof1i/nOn
GUilXp/LecBTcwlyng30FrbL6VxyNGtRkh6QZ53lvMZAdkdbj77Ifpr2/2IkmwxP8rKjarbIZDtE
y2Cv9Bi7AkbGz9RXdyniw+h9yOR4fagLe5HaOY8QHZVqOuvLBQocbGnsWTsG38calkRr7czB6B91
g3r9KpV1/DEd4e3Vqis/17399koy6nNAhgwACjadzsW5R6CX+k4KjArzwuyBdvi0zXt0KWMxmNvr
c720gL9BC+7v5Vs2BNGA6VrVGj1yPCU0qRgyGdz36Bm1w1udifmznUZY3HGZ0QxkEQhKL3ak42FS
pY+wLUs5yQ/o3RWfC802Phsa+N5V1zjuJs2z/M3XFaOCXONBqVM7Wy4mcj3DkPhmtx6AUt5jrFRs
9N61/sU5wOCOOuCMJ6CRe3oO+hFjaGEi0Q7jEF3QSaLVKqdqjZff24tUTIX3JPGDxioVwdOhdAPG
MiBrYE8KyxKFSOsWJzxr5UvkWN6+OeZaygwioANuLc6cUdWYAnWyW5dePe4nF2XsgEbxLumG79dH
uhStaMRxzczwKprTp5OyG5m6U4LbRlkV7bGpeCFnDkj/66Nc2uxcqNKCW4sqprWIVoX0KP1FcC9L
B9sQVPmRgq6s8jA1eXfj8jwbikmQVfMSxuQLhMkiS5rQWartFm9XYXVqjz3KeCj7lhoDLKTt9Vmd
nat5KL6cTZGUTNdc3FwaRt7wipA7irPUPwB/9pEgaoJnPNnqr25nQkmNcOzIb8zwwrA2WS72QnQR
uGaWUZJWNvugwAuTK4CsuvmCbaK+T9LY+IXkqpMjAmWVbz1nPBj+HHSx+S2kcFI/GCa07HLIaQYG
O6hyNLsx7LvD9c96YQXp5LnMUAKhEWdQpJAnkIFmwrpAePMOxDLKnAo/NwDg5o1zdpbnzbMCOkm7
lm8JYOJ093uAS0I5xLMxZzJgzYa0qykR4AG+oO2LzrC/kYfFHwZV3zh2ZzfdYuDF1kHTBVi9GUzr
ptH7He9A1ItCC6qmPkXFHWrrwQYlLxj4mA8/0FhObxzIi3uIy4CDTweFyvTpxBHZm5rKxepEBJhQ
rUKBrOXGD5LswUMiIIKiUaIMMiJxceOKvzywtNCdootGxnk6cKV0JFhx2qLLF3efUP0o/zGwIdpD
hVGbUqhpH2MC+faDOvfIqQZy/QEEW3ztvtBcPfPyebaA+NeUrOr0oW2yrP8xdZn23AV1pFHBzasf
17fyWXQFVsQrmOotBRQJvO50tnY+meWIAs4a+QVtgk3SgorHsVh9fPs4JJ2SdNMFTLrsvXFdGKVT
wZ+2KUPNjjpj5d0HAbyVG8t3aUKEVioXHDkMGBcTCptJmYkXi1kTGfPWHP+Fqe5u9WcvRAD15yiL
YxnEaLQj/CHWyIE0e2V7qLgH7qxCpN5cEmGFSNbpkUDOpEGzuC7QkSrTLjAA3di58TXQRv290Sq6
XeCJNtcX6cLWVyS1uNbbc+95iaPDKMdxs8QTaxTfUNtDsxJV8H48Vp1wDj7OuqsOcfYbC3YhwpGv
2DbtAx3xTXuRSQgVKA2TLR2JubT6QeXlHxQRp6eemHAPBT/bWNPsLecqROWvT/fSItpzhYtqAvX+
5VbB7M5v0phd0qb2uIeWjhFjBMvPQGvnxuV0aVeStQN7ozJin4FlXXo9lW8hEUIBPN/nIi83iqLC
jZg5R4mTNJqtQrEQCJ+CvegsO4fKRPKznHBxA149oh6pyuPsd7srZ7vLvhyNGw21Sx9wrojM4E7F
63gRo90Byzhsvox1ZWXpNg/acYfz17iH13irDnpxKEUAEaTrFs/J0zglSphQNJuMdQkpcUu0RJgQ
gzJ0J9UtiOzFr8jtR12R0iCtitOh4hC0fqoSY13jiXmExGAeC9xT7gaYi+96S/r769vw0qljyYiM
Bpka7a3T8XBOiJrGZmpSVr9i6IqHsIE1F+OQu2kwjMC8espvjHlpjjx5fpfNqaksIQMFgHc/Gwj7
o9uI9aSXcbQZyz7N4NDjw4gIdfZwfZbnnRE2p8vVBnqG4AJf9nSaVm5jCDC6BObIbcNVEv6WvB5c
fRcjn4xwHaphxDlnFwYWanTwDfWdlwtoZtd/yKV4w7x5wgP7okmziKex0vGJCkLwb5FjPGsYsggw
Gna/p5zW/8jyxoK6hCx9V1fyFhzufGzOPwEWIz/K+dSSTr9Bofn20I0edl15VG5a0xxidPJWhruD
m1RvSjPot01aa9vrUz6PPgxr6exlc8ZkLR+6EPapa80XO97q5laNkfcYo313uD7K+RGdBwDtzUua
m0IsJxc704iR3ACW1rMIPD5mWsi97Iai/PzmkZRJFJjf1ORoy2QCX3SKdIMyYCdKY+vGU7DvHbfc
61Nv35jU+eGkkT4Ddx0bMMYZyMy3Q0vL6hBovoususxy1MOFhixV5ng7ALEaUgP1LaDS+emk7wwo
lPcuj1HaIKfbpFWQuVsLEB/czfBglnjbVtjMHYYG5m0dgiN+6/ecy0k853kn0mtafs+si+Ma/ylk
soKphes7VESGnIfHQwq+5sZmPD8Dp4PN2+iPFmHRekHfzwgiVTUIUTs1WhF+KzdisnqseuHtq5wQ
n+LqfaPecyEEGcC+EFMAez4nOotImwursXx6n3TcI/WIjWG31gLzS6ZZuBUVyJ4iTIp97ICEaVnh
eGylRncjDJ4vrc2FCaFqZpcQAOb99sfs89B1gkbo42asNPdO60d/PybKO8RpOaEwNN5K6c4PJePR
h4bGwoBUYE7HS5BwRALIHXHSMdxHKs4DZmiB3Phme6vYcL6wShBkDN2weRZDxDgdCjWZYUIro99Y
RdWhatjVzUvootmut03cQhkerG8Yr1T3Pm7sNzbV+WdlbBYVZLNJZWVJsUpGHT3VIe83Dlbhjz0M
mkNGQRbdK6PeB0Jvb2TK5591zhtpBJP+OGAY5elcccwZNDtUPYaIJcHbjYYVchoYnYrqy/Wz+bvl
eZrUqRngytVJa23ueZ0OlQSVS8XeHzdYxyLT2KfgiVaViVUqUD/ZfurQzHq2Udp5Byp3ROs/ojmy
mgWi8SjAYHfVJ6l9o3d6fqEogwAsSJrnq2yJAkQ8qhXAiFFR8QSmg8j5BGvZZ+Pr9bnPV/Fi6vC4
rDlRoQRwFgfhieO6pZuoK/g1CkJQ3cUa0E8Z7nV8R8GmSQAOMKWcDXKdjVylI7p513/ChYWm6DKP
TrEOMYh50/9xXk3XQzs2dtjUlogfSBGag6gscQdgXt54CF0cin4aFBxiPsjf06HqSJKF1Hq/MSat
wQstC3RzHdQ1is9K9u2Nx8+FYEixmAeXBAk3v/cWMws6VkIgWYISUq9l69bQ4UujqXMnoayuu0aH
ty7HcA9L2Hmqp8p/9if9Ft/z0gpDY6VD5ADjhhG0nDMagoaeD/gL6frDaEh8YkIqd1k6oVeIGyxK
l4a2SRL4/WQx7cfrq3txeM4VwcNiPy8fvGZSe0FM4NjoemyhQanTUI47aNFOZA3oJYKPB2TdovJQ
YBOrqTfjrR3WgMbyTAqaX4eLNWhsoB3tUA0bv0uL7wWOhXvptdaqb8v2xpG9ECG5eNjLcEKpiixJ
Lb7eOo0x9QMyKTFSGjgoH/oBkDdSNyGqN0azv/5pL+1mgEd0bulk6iRPpysbYYoZm4rtVXbu8NFm
gA0Mx+Y+KsJbSI5L0WgujszpEliv5U5uWoFxZAjWMZaFkR+DzEFuCSM0jAeuz2kOtYt4RI2CexvO
KwzbJeVVJWNX+Dk3XF5K5x5zVGvr5cgQ5W0zfWgsRK+R23K31we98CG5uOd6zIysMH6jE/6IQOic
qt6PEdSz/aLHRAyvoE0hZ5Ogqkb860ZY+I2IW86RHjtwI1gkM//gdN1GgMdpJkYsm0Ef9zp655mL
4d+UCbWbyk6ftr0XNjm6y+n4HVEGC2155FYR/C1nOZqeCmm/akSEHGiMq8UT+Oxm3NMT1f1d3yIl
P6G18a0VCoNZpNtYI2xj7Om9pvuat7Iqv3O2KLUPzV1khPkjE/cTlJmNN3NG2SuSfIf0yIXpYCzK
TlmQV4myWkT5UMX8IPL+zu+RW8RDS90lJlYKb15F6HC8NgHJWhRM5lX+YxUR9uvqJElMnrit+8Vp
lP+QI1DwVRrddCPNvbBhYNA7MEYBE0AfWQxV9yU6S0FrbkqZOh+QiUnvG2FlB3tA6PD6rC4ciLmR
RVXGJjk5y2bbOoBP1jIUjfDhnuTa2ejNFNxFCQ06eJfGg4H50Y35XYhkJJf0OfmStNDMxcrJyaiU
hyTZJs3s7H2owiM2FiRhVQ8yvmluYQwvzfHP4RYHIkvmJzV1jc2E35V7aBwfwTUxYZa4cmuuqo4O
KU40ZiG21z/upXVEIhPNAF6flEgXOWaIdCpygxR5+3EQX2OqNV9K4ZcvSZxOz9eHmu+ZxaGnw8IL
wQRWBapnMcdaR/XEp0W3KcdJbCkiYubdyldMdjDxGjRjnWMA81rWNCiuD3zh4zKwArrJYuqQck6P
hRWho9V5tb6JG4UOT29oH0FNveat6J6GBlylPerZje96Yf+4FH6o+NJ3J8YtJts7BdLJijE7r3K4
KBAoeUwBAUar2sClKRsdtbs+ywsrCU1czIARui0UaE9nWSML5rYTAqY9WkhfddHUT6MZYeFLK+/G
+/LSB51J3KwmQZwy1+lQWgI9LEXyAdnRRqAO2lS907xXTabogzSGsTYqx3nuC9hCb58j1EYp0WAi
k7Lmr/5HgAtLSj+SJHJTeR4WQg0qqR/LRKuQV3PT6kYyc+mDslkpKM7ZMpHgdLBKGU0c0lzfZJnn
fJb5mGMsEWIaYTvheCNHvHQ2rPk6BKEPWGSJuImx72uwgNE3yvWqGh84vbvvEsdCrYuHKOWYORLQ
9DK2qAK0N0DzFxJUF8APuQbVYUZfJIjE1ikqKxNrA6vQuuOoEv+gPLTm1+XogxNrEsP8O/Wk/THt
rPY1q6lPXV/XS9OnUjmj6OlM8kNOPzW+oMrq61Ju7P/l7LyW3Eaydf0qE32POfAmYs9cgADJsiqj
Ukm6QUjqErzLhH/6/UE9+5wmi0Ee7ejoCEllkkhkrly51m/yEpn2QlrZtDPrwvpW5EK9sjAdDxOQ
f4GcuaRdGPzU41OvAe20Mkrf4RcMfeqn2h4NxMKSqghnx4hbxC719jn3gNKadZTfYBhgB1xXhxAq
/CW816mFxvUWBYZVVYjD9PDpc7ruQkF1CESnUSGE26l+2njmXkGe438RJGAIr+h58oN3CXqi5Vni
oFcelGOCnmPi9rsSj9erssHp5Pw7PRUBGQLQExd4Msuj7aPHlYbMWWYE+NUb8WakfPJWjUCSfbxd
xpsBu+bfHxKpBfYPNUZwyWjTHE5kbNUNWmFiIS6Nw0MPZzLEtxPzGv51+tZE6Jadf8b3gdBF1wp1
iVUnaZX4ORwQgXFhIxS4BIWmZ5/Ba6ByFSman6vYOZX4JfrIME8Xou+vs+PwIIVsbNDFWcUeKI0c
7ZZJV/GAzocZBdBYrYNpmLSb0bSibyOs8ucimpPbLpYoYs9NZe+7MhvvchyPd/PgqX+en4D3S5cs
kLSBnj50t3d91QGVU0QiFCp/mAF8VKERf6/AC941VVu9nh/q/TYlC1zBTByp3IqO0wfdoDeciWwJ
etS2w6nUvTDBrzZsSml99KK+DNUxFT6nq7OX5RSF54d/v5zXJJQIQYeVXOkYdh7DlLYph6GKgYhi
hWpDjkReBqqB5EwX7e0weOLCiz6xujRjRU5QBgOF7h6ddi4s6QHDwjnQVlrGUNgiNHrFC7FpWb7j
gdTuct15PP+Y7yMxCs5U6V1OWTLN49IxJmXa1LdIFAqZpi9FqT/IyK2fiITKXhsTNEe5/AcuyfCF
cHFqJRH8wAqDwuYOevSwcYlpp5fkKtar6B91kx7fKAXY/rzL4wsH+3usveuSuQCtwO+HlXRcWJVd
L4rRwuDCABQKoHbMUJjPMRJ0RVTfs3hGv8BiNsj0cbpytHh+Ssm7PiK3ihdqV+R3euvE+/MTf+pl
07SkWg8MiwzgaFPjLpZhZkAoSRfIBpiCuoDRMW6KNxH2FpgrITR8VXkWum/nBz71xkmlqNbAlwNB
rR/GsKzGzCubxiWQTTPeYhikf8KttbhypVH+OU9C3dYIHmy13BwvrO9TW4rwBUJc535MiftwZK1G
Hytq0U2m3t/dT1KreVZNeUUXq7sWSRxdiCCnlhibmD1lgcWl83U4XglQd3RS7Cmhj/bbCVXqDakf
RhGTW184GNa3dRSiiVXMJh134tVxRbcuMeJdHTKRyJ26RxoUJoLz3fjy26+Oes16p6IuRT58tGda
RABnV2Yz7p3l1G7wK3Su2grBHE3Jmy2Sm1SRZNrhLgrLQ7mwbk4sWDI12L/kyFytjnHAlHPbQVKt
CpZ4aXDPatsrqxn1+x5rshvK5b0/aVP9+1GYdIKzfQUrsXaOXqFFy99K02pVUJV4upomlhv4Qm/V
wXpx81TfnZ/gX3iB4/cIWpf8BdkDi1P3cMkYqNnqOeaOAY3SfIP4cx5iVTlvl9GyHxujr79qKD8H
M54p4aTiihgKodo7PDTzj2nfoFuPoqS58VouRRc+2onVTLudaEsVHzf244IkqRx9TNnNgV07+kPu
KcuVM/TtM9C36nuMK1yozsip5qNIPjfcGn9kWP6oiEaa9RbHyzRc8A+47YhFezXPxgur40Tln+IJ
fav1FmxS/T+KZxDCm8UxhikYrVoirdOMYxGkyOx8kaqhOFtHwSf12kYl48cI9j/e1HGl3qLNjBLB
hZk6EWfYgZpK446mLCCiw5dYZhSHk5r6vzXgUom7Xh5vexSeb9ZO+xKi5mJcz9it7W08khE896of
/Tw3aVijVRa0jlLdgYs1d6nTlLe5GDHh63PFurC0T+Q3REESKTQp12bB+vW/322H1oHvpU5BFtUT
JfrFTG/0uS5vOCu9r0i7I69bo/bOVFZz46vdHH06P1EndvRKHqBZANreICIffgILsT4cI1U2V2ph
7Rdjl32Nr8HwYhcuzZuhQ3g7xK3P/f1zAMYVQ660RYArR+dA1rX6QMcerz6lb7AbFdhEvyXCUKBQ
68AfMHp3Sv3qtx+W/rhmQrcCxWYcX3qtSMMcKx3VAMch0XyNlTnZZ3Q9252LV0DqxxK3qGucbubf
rixSTSRsUzkhiLHdDmcZEKKJLVJFZUjkTYsPjodTi5G3BSzmSFn2ONYb9aVgscbFozgGymxVcqVH
T9pzdMhD/9ShTOfo19c2qndaNOZYDPbNjTfM3w0wSNtM7R8mLx92EzorGxrA/fP5CX8fryhPQLDj
nAd1ghze4XObRraMCZXaAKSZ/kqxyIJNZyHgJCu0vM+PdSL6gGtRSWNXFAbN3aMtn3jcd9SFzbLo
o6xvSgJUFRhF4nwxeyHFXbnMs7v1TDGb+MJDctzICA1uPGvK+hKd+30uABjE+UXoIr9FF/PwwcfU
QNoEMgbW7IQVX7ZasluwzLmwe99HucNh1q//LX50YwO3xDX6AHibG+NM6vY3ssHZAE8P+c3LBnN7
fpJPDciGpXIEboCG2NGa6jK7t6YyH/CigzLp1jgGYWUKiQoHRD8CbnMhQz41jyDm19dJQQE1u8MH
xGRTA5Agh8AYRHxXL7L6qFvTpSP/fRimVIFahoF0E1midjSNYOa8sSr7ASuBVm4hY+a272FB80Cn
Sjwslhc9tLli3NVNXAb2oJoP52f1xDZhbLIbElRrxZscPiWljcQcM8ZPSlkFeG/hNN5JeTcvcxue
H+p95k/VywDyQSAiczpmPyBm3esLJJoAW6cci5QmU16zUneuY03D2pt2PE4glR69cTPIL1Xd3ov2
rTU3SkPoD9GvetcOaBWsBmK940FTzC02OIJEN84o85tK7ewW4SMUa39ZKn5O8EreRGbTf+ra/keZ
dMZHmS5FmDfJhMDg4NzSI+qezk/OqXUAGRfI7MovhW1++B7qZDKxFCoHWtl9Q0UbkaEnxa6T3aw0
hoFvtOugdzeMSBhlhvqMqLt1Ifk8td7JA1BJJYhxTTr6BJFbmZHw+ASjhQOrn0QlgN3MlReqv6e2
MRxPoP/wTeHTH4WnHGu9QcdlLlAUdXhpazXHaRIT1nnnLUu7HWgbX52f2pMPRuHM/sXReN+1T6WJ
k0DFRuZgflUnPbo3bC4p50c5tZEQCEGDiaABw+coXEDnruo6IR5WRaeGnRI5QVoOmIPVyu/jdyha
gIqnYoLWHNf3w7USpQnRNnEQzBjcbFePoxfYiZqEUew1F3KlU0+FcBA1EkpRDHq0KPpaq4vU8PoA
RClKr33fhXqiY2yeJJcqMqcWhkNcX0UWdQpQxxPYdcJtLOL7jMHZja52WYDxd4XZc2avLhfjbwP9
yQrAeq04FcD3x+ckjY2q6fEjCiJIRGh9l2InpjYONGzctufXxonIp6sk2WAsuKCQBB6+MABQRkY9
bQg6x0VyNlq8TVwpGeCRQe712OOSoJjANcc8urCpT9woUSYi5IFFWutPx4LViQ6+iTZQH5hKIl+q
fHbSAFNOx9dSgHn7tvG0L8hM44Ct4qE2b5KRciq3ULNaDdYxpWI197iVcYLt4wYyYnB+ak4ssBW/
SoWTqu6qW3I4NfXsNpJm2hiYOB3slrb40mAPhF64fSHAnogCBwMdxR0ZcYUfE9CUC7iBKUBFBMsS
o7PkhWrf+1sNV1C4jaQN4KDoSBw+UI8B99grLGN9WdSdNwyCm6+mhMJESdBVK/VeQU/wwqCnTje4
lDadAe5TUO6OVphOW6A3JEalfWYn9WZRZoyADTRDN+5Y6d+VplTRsVA7I8i4aY5YvRjmY2U0zVPT
zihSEzn6nCwqim8yrp07dsz0ev5Nn5oYUPRr142IYh4L8OTYEdpmg3JKpin2xwJT1tBIeyWMc4/S
SjY5AWba9oWofGrQFQdIV5X6zTtFTlT18V91oiFwWcz7LKm/FsCcwg570ivMw/B7jaB/nn/QNSYe
Xn7oTHAKWIQXjRB9tNKiTC6wbRQyDS+uvtj18DlHIHOXNl11q3RDdJVqDlJZs6hv8ih/Oz/4iW4N
2THbEfzj6oNyTK5t3DHqNHs9X6EUyKCUor5PZyf2/LmerV1ad8WmjNRxO6VaM+5FAVxolBVgV5ro
lxhOJ2L6egejXwPkdcVkHm4GfC6LeCg03nkpiytC7HQ/xvq3zhHztT21cnf+4U/FWbQ5sH5ZMzwg
UEfD5TgnKi3eE8tidT9x+oG/3JWNFVpjiy87DqbpTYxE3P1iNd6F4+TUo7rUfWhp0zAiSzkcezHU
rMZSuwu0dvZ2XqLiFG2hc+J7nihD0Y4XOifrsxyvMrSAOUzWowXmz+F4edkkmtczHqnpFBYlnseK
Leptbjn9hTvCqWmFTEvZFxg8fzjKN7JqmfMSM9UgdfQxDaVr4UNHMRT7Lin3XFS6N1Sf8TAFpq2/
nn+lJzbwymNcQb2AFN/7tOhxnZcxY/eVYm97pVsdyLAPvnP513ZjVll3PdmtG54f9sQeBrxD05Pg
sVYQjt5mYrUFW1vAgI1Tu9rnqjpiWaZQQ0gjZXqaHGNsd4OuGM8zWHZ0FaR56cZyYtZBg1AEttem
HDLehy/YxszPXZRIBorb5VtvLp6dZsDeetH7rdp4zRXi+0kgObwv7KITKwtcxApxJcqjEXRU9I5S
R3hjV3SBkqXuV7xpzV0x6w1NquqSlKF+8iGhyZICoCgM7enwISt1caNFxXdnnBzru8DA+JrOlL4T
QzFcLV2fBElsJxtHS6tPPZaINmQIYBqLauKBlLvREPvQE8arYZqMoIqBIxJYK9SdQZ7Lz21jJHgm
VfaHMVpSA8H1ZfhawuYemc9lvO6LtN0QJizXpyiF615mt/tkTi95a5x8SnQT1+IfLNZjXKbrJlja
yrHDj0qpPyrTeF2gyjZDMdWFT299VvCtnJY7aq7thcvPibAEeomrD6EJ6PLxQtZxN0yEI7ugw67q
C5HzuTXqWAJ+BZ1gJfrL+X1zIsuiArZyO9Z4/05ypG8zNyGP7AJbNtyi4Sv2ul9Wl/RTTi1RAEQ8
Fzw21NKOlqjTymioEqUL1LbHYKPKyxQDuUbO142Lu+f5ZzoVC4DUrqcYCp90qQ/XKK6vmVUMCzc7
xZxfhGuK6nHpIijl/SiNu5F61IzlUTfgbcntOhxzLPrOf4QThBlwFwgp0LlEYJyi5uFnUPBaGAZD
g1+pWe2EsD/KsehFNDK6tZcKvIuIDfEJlRCzvHOSWV8twYcYxZBO+5E3c/6mpeX44/yHOhGayXFp
B5G4g3U8DlCJ9Iq2MHAxBmo53pYZ9tVDZ3XbMq7mMBVST3zUdC4Jl50YFT7xil7yyK3oRx3ORKLn
Ht6TShsMjbRfPThmeA62kfmsNro5+zRNvJs86evff1j6xkBWKWAZnLlHx61wxQBuFV3sIXNVuclh
C93mNQ2cjYcTSoi2NFANTqoL2/fU065ygMCeKQ9yJB0+raGmWmJHC37lleW9Wq0+cZEwowxagIib
rdpV/dae4unCsL/KjkfZBagTcqi114pN49EtRq00kbu6Aio/Z2/dGZrEk34wvOL7TA39KfOEkfsF
NO99P5uV7Ws5HYUgGrNWB+meYDTrIo0baKh+o8oIbQENsw5rMn+plfjt/Do8EQx+3R3X5jev5jgT
0qw8GRtvROhKVDoOxGbhpfODbaDMUWLb2ItLAeHUgIRx2oxcrAmtRyczCLaGojrKWqrTgPUnjS5u
RNGk12WHIMLm/NOdWAFsLuoU6xJgyR+tgH5ypZtw3AdRlFmvUtgvdbOUdy6OwsHUDs02beNLGcCJ
QwOdOzK9X9VvFvzhqptpVJp547TBXCvYw2SFdPATVwv0Z+12fG298X9RBoeSDI18vSispYDDEXFH
NpeuKwWFrGTM4U9kS7dP3Ikmbp566KUtmpLcObE5ltfj0ppK5ldC17+dn+sTLxaWNwLZ9LnXnPpo
rlO6D1Ep2jbQSgDGsyMMX4kd4liCod32/Fin5hg5Hprg6J+Q4h0tIq+gIMB2boMkE8NTrBXzS64O
pc/Q7q5amuRCJe/EOoI6iU8EikukAccqtI5JqQMMCjfCQmsfkfvDKXRSs2RC3rLLPrRNRIbnDsMl
8s2JjGBVrIFoSCKNDtnR6WkUWmbpktZYCvomTNCECDSXy/H52Tzx5pCWpHxNb8FAzvQoPKeqlzpe
3sigyPsairk5X2e4vm8SL29/fyLpfNFEIKdaxzx6oKWeu3Iw+i7wKqtt/TgH2JXXsfvEDLzBKXK2
MBzi8Lefz8PaEZoW/UVUz46eD8C0WusuSsxRJZaHYcblFqlQBSygll2I/ScWJhIhq1LWX0f70VBu
niPn3zakcH2X/BzLUoRapqq3UICcp6rWL5GBT41Ht4Hr3ZpFUDk/3Pp9UQmB5HUXtJPpdCEHa7bs
mWPvhpRKf55kb12Kb+8JYTQfIJ9BPIYtRYv06BkhRqbFMA8U6fQCuYPRQeRhO1IHLzM/HbQ6C1qp
Gi9a6iz5lTZQ1N3Gc9vt4kEl0TRbNTIQ66ot/buwJkfsYtXK3tzIEvO2RMOSfGAUWfm4sB9XwQgj
eohlFf+ZdE2HHZzi1eA3F/e1qN2y3HhRpcc7t6AReCFtfLfn2Qmc4CCJwJlTfT6Kqlzdpt5KBY8J
7uUx44gKJkOoftGYyz6zhh/Mw8v5hfp+SAj5lCVWdTe4KMeKKMkCAjKvaitoM+kON4CSuL6ZBd71
PjUCsWyVnDTnugfKcykzfBdp6J7Se+HqyglCI+0oessMl7t5jq1AZmhMhPHqdJ9GLIDf3YvrOARS
7gM02vHAOFyw0o3wUGixoUHZZJz9GSnxzagUxu08ueX389P5bnMwFowXEIkrmdc7FldBp6NyevTZ
g8yIop1rNM5nIYyHXkmisC57jsHfHm/NNMEAc19UKdUePpvulAJTS+aQglKp9H5rR97PJEkHzLcL
lvCzZ1ToHpwf9N31eMXg0tqn+wxC9l2lA6NqoWEOxaBqjDa6mslgabIyECLtgxm4zsbCa+iDHhuX
HGLWJXGQ5jIyTJSVj8aCQzn48HFrHIZ7mWZ2IJNWeRligGr7DOmMjR43F80of6Vqx6PxLpEzJbVi
fR5NrtT7QsUPHtqJhy6rL7vEvG0xKB99so7sUXUhOfqRHutcz1sdmWsryZQPWm25T5jJlD/1tkT6
gBFLI4Ajs6wgz6pPrvJMkPZ6WIfdqXmiIVMRJdN1n0Ga8vVOBS7pRF2d+aqCEN+G95d9tet8/nL+
Lb6vPNPwUG3gPtTNVmjZ0R3VTCwSNjzSgiZO1VuoAvroe5NV1nxMkQl/nNzeCrnaNTe9JdDKdGZL
ZL4ypU6HL4nhlPvzn+h9dWn9RCsVnmoWV9XjproqzURQnqyRDTPTMeSl5nKbGvGihKgw6jQ8loU7
SSVBJvj4wxdvJvcd5CFj7PM2S6baciPwahe+Cga+8m1EuetgmVRT3abQEPJNKrPsoWrVAs10w56/
UO+2Gr9DrT4Pa0xOPs66gwpWkZu4Y2DQ3F2ly+il2AxYGuQeiPo/zj/z+xWNcAcS6vBXkWShEn24
oueihXE1V00A+8/ezLVe7EXZgXdYxkudrvexCQYS7RyuQrTy33FWWwEvJEaRJNBd0X9JBtOGwGVr
GPOg7eerXAYvxImTK4wuF3eENVVAkOXw4fCki8sVBRvoXTaGnPBgZAuRhyRGcDqHSgRK66p+ki1W
uADg2FdzFG0Sp07/Anz9nwOvefnLe/5H3cwiRe/96K///tC8Vc+deHvr7r41/7X+6P/91sMf/Pdd
+kPUsv7ZHX/XwQ/x+/8zfvCt+3bwl7Dq0m5+7N/E/PSG4XT3a4D4rV6/8//3i/94+/VbPs7N27/+
+FH3Vbf+tjitqz/+86WrP//1B5P2twW3/v7/fPH+W8nPPdTFt+rPdz/w9k12//pDN/+5QmzA9cP3
MtZKyR//GN/Wr2h8BVVZgh89oJVXTeiratEl//rDMv/p8p2/AA0cq9yo//iHRFyAL5neP3GZApWB
ERqXbb7pj/95cD7HHKNGfvT3f1R9+VDD4peMuVaG/l/4BTK+9kYBLyNJseJyjxEaqJxqQiWDw0Ki
WZYQ0X2122ZaXEV+FSuO45eOFIXf5Lb3sLSJHRp5bkw7vYde+lvXlV8fZT3vgCrTu1nbDIcLGfnL
sZVc+jd9IeYwRiwp7IV4mt34kuzWYTx4P9JRCijrWGmqGKXNytPkrlUHCs56kjxl2Epu/rYS/jPh
f5/gNbQczS+Kvni00/AjIz7uPBaONuey1NRNDOtmtwxy3EzYsQYeZrMhlhk91DEJLJH88UZxvejC
+XPqSf8+/NGcLmYPUISCM/s9ST8YaBgFZdwPT47RTRcC0WHk+2tSabyhDgn4hlvB0UFeT1JEVs1K
8pTcvYWKVhP13FzRoQh4GvJpMhHK9vzsHibWf41JnXWtOnE5Qwn9cMlYKLubVsLjZVzQEl9pFQ40
RUk2spbKvZKruk8re7lwhP7y4jl+qSSCJIVr64/e6uGwc4xrVt6jLIhsWP3qan1/GycQeEM5jHa0
rY0JT2HhVJCkLbRwA8SFCvVKzMIdvsK7L+29FXM/CUvVFm2A9ClZi1VXbhVwSCTqHU5gORIjM75G
Dw43FOfCojy1KlbZV4q2UCZ/Rbe/w1RhedUDkC1t45i5PvuY9OV7cJjj5BscJBeW4BHTi5cErBxL
FaCUvKR1GxzOll2bNrTPMgmKalKf6DJnV4iPAPdZ5sjcKUY/O35neJTuO3dNc20qo/fNpMRbDRem
j7rM2zuJq+3viaj+9blAzELbYAbW29Hh50o9S+Z5DnhHN+YvQ5r1W6cGdF73cRo64FQezq/Vd/uD
FgXFA6IBymXrfexwuDxuhd1PdhpgypEHejSDPk/yFCa78RMZGmN3frh1Vg/WKMMhpIWuIBUgbp1H
aYGpE+Co3aUBMh2R/NbWaCB8ogtRhyZuUvNXZ1S0/Fs7QA8CF2BfeOkMczw+u/JXa5y4tioiHG3N
eTFRjUURaVOjcTj4Ekkoj8MkTR9rt0roLfZJEwWDWSjFBviDc+tQyB/8rrEaKqpLZDt+rNQoaDaT
JE3UKBPcaoppO8HodE4LbL0yuv0AlaEKWtGZCNwv3fSRzrOm+Wy0+mWYnKl8WVIzTTZe3JfpJgNf
4/oUTIdhH0VN+1OHnAsiQXOrhyqBJhZYWkVTIXBSCF2z4SrcEhp4mnsFCYmaNiu15UDt0yp9ELVj
jvumdUeUJUSrFRulypevFbyRYltmpm7dCbcHQeJ0sfIsrMH83pdW0mwjo1q4judRauN8Po6BGjUp
batFcX9osVpVlFI0gbEIHtVP2soZFk5vQUzQuI/5/N/1aLEnXR/q+ghYZ+q1/HOntt5Db5RRh4uX
2bxwwVedu3EY6kcrb61yN9d9zWFeLM6L16G6s6HYo39whGy/ME1WjIKc3v9Jt8WZt70ZpyIol6iI
fOnE1ttoJugPjdoQQbQtCvnDNmfnNS17+zPFuUnz6yazrxurW35IPUPDGbtW47OVV8u9yMb4jWvF
+DjUqDn4SxvlX3PDrd1AVMvi+jIGldXlk57g/NFYn2YwyLU/1Pb8nImq7jfNUqvPeJ/FcUiRYXh2
88Z9WpyBiSoGfR79KXM7E0mPYtk3Vl1UyDqXfe+P6lpfgZvXuZTFndZDs8mJa59JcX7Y1RRluyVX
0p9dtjKMwDGg+ha1+DCORe6BlplVZ/hgxVK/brN0bPyS7fdEeuQUoa2nutP7teOZy6cJXdlhZyuT
aV8n9AjM69Qd9Ej6SzkO2Q6KfPZSRUJ3Nm4MjtmvsjEffOQ2xYvESd3wHbBezX7VJrWuTBSq660z
SDvxTZrUnR+lmdUbflXTkk+AW8hUvwccv1Bx02Qc+abgYhCKsp0eY1WtEDMmq2j9htPL2GgIRsB/
nOrih0GsmULg5Nx5RYJsk+/NQ/e1GdO+3SqKsiCOOzjWvJ/lYrFVTCejKtc53YtB1oJIPhJxxmbp
BhTr8IPLnZCsVn7DADTWbltgMv7Y5JXpD0s2Frgw6so9DoSRtdeTdqygLMc2FPilEXZQ6Y2OCu/Q
L9PWRXXODlojYimAggbS42ccJdWNNVpW9lK3ZM5+pwxID1X20nq7GRr9fBdRnFTudAGZ43VyDfAv
VdNa7RYn3Wl6i2SSTVfxmPCf7zij3W+4ck7FdwT3XJiAY4FclQnD4JO0o2T4oHd6nnwAMmGh78NG
uTHjOZHUyeJefWxAyb9aahe5/mLPtdgpaqzgJJNWVbKpWazOpoMTn2yQehXdPUvAe1WbubGvzFmJ
0D1QGpFtdC3yliuZ4Hm96b0lfVrsaCoCw0nM50rTE9MHRWSggtd46t2gSyX2IWLTJ+zSWWZ+3XpK
v7fjwprDQVOJIATN2tJeLdjiDw4S+N81q1+Gz1HZUDlAUzqK2q+1bYul29Rjj8b0XaIPLVUUXRNW
eRMZUevsazu1B2czDJ1d1RiQtnqj+fQ5HfNDmWOqYQWeKou4CEWc0rK5ipRSRTAM+M/Hord66ivT
4pD2VJbZ+EZi44+k93lZ7kazYRH2OtCOIMri3t2MGLl9bBFASvZlpk2NX6ju0G16fpnhm86Uv86W
ukS+NmM1vVG63ra3dBTiXR1NeXlnyibX93LuZP3cWzP1kyqr7E95bw8f7aHybhVNJHfo3S9wXnMt
cvzFMuMb6BXTNsntBFE1fEEnVTKvy9C8yNqIns1kGmo/bgcrGBfN7v1iKqtvUVLgLj22mj+jdPkk
k0a+oHhOedqbaQCM7vApUmZMwuI4ClBdDYUuu3BEjrRI2uk+y4pvtRkBumkj1AIqFAUD2QlE0GQB
Tizxhq2pj46vRLEeJJ2CilosygI6xTCovtVr6g0CK2Gbu3moNq2/jNmXOLPjwDQK7vF90ll7qpzp
VhGe9znvPcWHRfoogBmk+7SxbqmHRXfpgvoCUiZba0hiqkyqfaMIKElTvQxbAhC0zz6KScGW52h2
ArdyVnPfdB4Tv1HtMPPKPDSQWhkcuZs9B4lRc7BYG25c+GYyUDHKi2SL8tA+ctpXtOhrQlEzud8k
okQkUkW557LdX+UiKr54kz7tx9ocdmVH4Jomy915aNvMYJiWOWzM6Ufl1a95HlGYqZNwNlqOAL3J
f6GZmq1jTdldNlUNSAZD3uSyMVQQs9FXczQ1yKIAifzedaLv5LBXlaGgslvpP9wR5PxGKbWvbb4o
m25OOc1llu/6UqiJX2ej6jdR/Yr1iv0ayaX5aBD1Nlwq3EcFKFBYojhDn77/mSWNjRR9ciNl+2Ny
IhEMbfFYV9aVR1Fsp+jZKwjMhxF1WLxvOKXzda7yAvXbOEfTZxFz720iVQhfK6rhKkpg9OOxci1T
7aNeGOamqrVm48Hf3o606PaZGVnXc06TtUpbY5MqQLp6coPSB/ujfo5SoxNBJOJ5p1W6cZ9BU6l9
JL2yQOgjpWgx6IU/5O1Xs2qT50of0GEH6NxaiDahNhY6cfNQ2LO97Vqgt1xdPq78jfsxtThx9Lb6
gOfUNd6G+7LRm40r6+8JrPLMi651sSjI+Wnyyu3q5bqOnQ+piZuS18vbBArLJnI8ZWNVa1hB3mbO
gJaXtw3ApJ8eiI7vJNYKZbiFChQu5xtwdMtNtth4PXm9jisK5A2iAYoLZqXg+lKPnMccp7cJwvz+
XJhRiATtVZMuy7M1Gh9wbXlTe36mq2Z9b8lsM9Tqz7ECFUlB5EOjqN1mqFxQifgfN0r5I3IzEZiL
i4iGYX5Ixnj4PFlSuTKX5DGnwJH7bYb1jq6nSqA2Sv24YDrna2KqAnsptoZ0xLasnKB3IQM4sg17
e7L8ql8204g8eKp0IdkgcGZr1IO6cIcQpvxjbYp4mzjl11gOKPVV2nXuNuNGUZH+ScA9e5F7F1mF
3znNN9MbuLUq8lkZsqsOexoZJ58xxf4496iyDa24aZA1CJok/lZmnG+UnjS/a6P7slBCO23asJJt
ctNo3Icjsp4etJNsScHbsXY3Tqupu4TK68aICjdoslqlFmEqG0/qfPMQm9EuzjJjnfvU/lzPDniy
ef5JMTcNEkj/si+XTSq+N6Vh+Xqkowdlp5u6aQo25/wVJ4WehnYfLorX3RruTLyd6zuThHj0Cfau
Xyzx+OJOaWqH3ayIXSVWhrpqj+NmrFv4IOUklIrl7nVkqV4Hhqgjd/wcWzEK+omZzN/1vqV+P3Uz
Ya+NMhfhEJHu6fwsj6kdxc+QZarXZLT1yHestGXWyhgFIt1I3NwfRl19c7pEW/zM7sE60srM2k2R
2spa+y67yucoZeor9EkC8hO7utISqbu+pVhL/9lrnSXdqfhaeVfQ67v7bOAeu9Uis37IVdFEOKV5
xh6Z/+Ra5wQG3hPZaylc6NOVmhfeXpnwx96g/J6xcpAzcHzTS4zvsWYXxcaC/5yGGRYRP5nGwuGI
qFRaMbP3p5hdbfBF1Jujn6N+QsUc7EeyBUTpfPX6yUSkrJqt4aoBi30vKesxjYoafczUcliVphz9
yZ1THF8MRcvu1W6WeSAcw/2mjZXGQUDZUWdRWzLdgKXPqVenVhaFjdBbaCGe2kEUcSMyX91aoOhG
6BHJYPAa9RO1juemxNx741GvS311bAuUQqskG3z47Px5MAdP82GEJT+bSKPN0Eszhm4ulYYWct2q
rY9XWnqlGUP9NTaMORytSP/UeVanb7Neka+j54Crm+aKWXJ0xBX80UN/YdO4sX2bFkanwjQeBP+c
VIKVztHlcLfry0+2M6ef0rhkoWp65XzU3IljDASxm/oJtIAC5kskvspGZszVf3N3XsuRI1mafpV9
AeRCOoBbIBCCEWRQqxsYmWRCC4dwiKefL6q6e6qqZ3u292pszfqmyyypAnA/55dLtV4EzaMMWwKH
btNF+naUkGbP3YCwgW/uDuW7m0uPmpzaaPeGWS4U1pm2/I5hNt6rqVZ3aKSmd9TI8lCO7UI/bFNL
K3JL33kZunjIwrKWNEwRuDIwbK/uHLYT6Ghg5r4YCCMejU+VZv6LHfucR6WT5Jy7hZYQmLN04qmn
NpFBngeTqDarnO5tVzZfhaoqjqVExmU4znI5jaRT6aG9dop1ZbQdGRWZNamtbmH7Zk1e7He9ip1H
S1RtHzToPZswU04bB4SQd+CSozZxcs1L2fIu1tOXGGsKRNf6EuIwCGXc26U73CWxU2VXPd/lvpyY
DoJqijW1s52h4L6cRBkOaT/isLG89TOunOZu0TBOhdJJyue4MeVPVerruUDj0Vxes9bhYUjkI6rn
gc1XpDQGyMH3UedqU2lukrFfc2YZwdAyrGtiEe7q2O+CkMCFX9zMfmo91TlcuXFlI15wevi/dMh+
1djo7kYLhVpgD27fb5gR1ldvbWTPPeOi5+sHtdS73mzLp7mPDTxhdVV/aeNo55zEnbxX5cyCirG9
aQOPozaJyrLWv2SMfiAkGn5yw95MhB1NBApSNb3QlRys67QM4eosyymjUWratJQyv5XK6wx61rS2
oRQpjtdAeXNfUBWtzU1QFaV3iSFc2KqcuIM8SycypIkC9CzqF03ui3TKEze0zNK5t6o19wKNEf+p
XNADBEbv0fe30kZv0GRBf/k+FXotIw0S9aBGtSTbhTJOJPyDMA6VsyREYqf5MG9XtE/DrlCmv1zT
UTsgWRVm/qw1fuUGbm6ndy5zqxFoztQ1kQOJ1m4kpV8F3oeqTkAgOlYjrSvWb8/qR9TmDY3UDJBK
u/dSffYCndCalNujc4stYXHTk9A60YSX4EWNCbuWd8ZKGnuQTaDn+0v8bbXTE6u864aZtox17vU4
ogdQZTxYJmyBKugEDrAuc57H3OHsa2q7Vv5M6F0rvJc4A5oO4byAN5Iyxi3QG3Hx8a8ht/8CVmVJ
Z1Ji47ZdFKpAYn9w/9d61YA4QSssvM+Bx5ESLIPQd+gVpv+GK/knMBFNILpnIjgJ4SRk+C8MhhJ5
sY6XbzV3y7qVlVVsrJxuDWMQ05429X9PavUb0H75paCyqcKl5/Ev4KWLZUx3WsB90+043aHSjzwC
vJSaNv83wOU//RVRxl1UvYiezEvn1F++lWVNbpemJd8q8UTo6lxwyHzn0FoN5/+Bsfw/8pB/4i7/
Ja/5P5CxJEfzD8/uPzGWD2WjvuuM5/t3/vNCcv72T37nLA3xA18sAikMgjgKgKv/wVlaP36jW7Bz
Et52kd79g7O0xQ+U4OJiWyUY4veIn79zls4PRgGeWCLO0CKio/n3OMvfVEt/BLd/c8Ww6iCp4ueD
a//zmzb3pRIXFRfgslY8MyXFP0eSvcsAkhvMhI0qm8JeOj6ZaXkq7/W0W6edMxsSfNSY2aZSbXKB
2MY0RVHrDEaUQE+dO2b0YZOOtfjsk5pwec1dtRtGabXs9fKysI9tL000RyYyksXIOhYVsgjpg07Y
5nJQv9G0dnbLNL2rQdyecGkZDRsuJp7tVEkkco7KvHtX9PmDSUEWpcedRbTcKPWZLwM/ILCG5N71
Wl/cOxmOxjyMZWMPQY+vgHt5rqYepXtcnMek17D20JNmcLbHNVOhnxk3Tau5YmOOogtjlr7qykyd
hHDKy+3Gx2d+GLnyliCp87IGtPYb/SANmzzFOJGgcCqZMecvQL4nm8b7E6wxiUuzAVFU8FsuYWbW
HPKxOelcwStMGxHSyjLBSjNnCMHzNY+f2C2G7YzQ5DVPEtg/xxQq2Uu/ddVGrvn8SuqFvLdqPsqA
+DmStheK5l9JFLarqGf2eK0Sx34j+M95dpN5ei+kL8+xyBRmwllMVeh0VqptW/IFSIKc8xur9Rld
RgAuinwB2/atzULV+qBJQ+M9+0l/bNI8IPGiCmoj2/qaHshWO7vxazXfUmR7jMmYiJcEi6q956eo
JdoNOzv0eZdF2HGXzNxm5fzhpfWdbpwaAC7lrS8r8NLebNbhZs0hdxLJdAzaYFZuxK37uWrmkxcj
d3EqsGxDngGvkISM14Yz7ES1nudxfNRj/yrVjOey/87b6VYmz6XIvm3JaJjor9lYnyqVBfXqncfh
8ieeuRpjNJiaHk62tYtTbF1FqcDEbuS07DqbC9RkhpoYICy/3slqYfJtosm9auYCfe44B7Mwt1UH
xODF6W4o2tPq4fY3uUmMwZdRHvuAPslgPhKLYT2Icm1+5np/sGaeOW+a503qYiPmyjceY+WWsLxG
pCbdfUA/SW86qTdgXhpCJADLRXtF3p7BbIy/zKK7Fl5+i1WqPda/rexTPz32iwdlWmzHeLxKE9Xd
uArXQgILpCRr8Kkzs00/dffcUeBa6wZ+6cU3PvSFhG0PIf4GVj2c9Bese5ERLy+oi6Kq44N0L2vq
7QIgspZ6QMT7GmXm8CCqntrgS8lXG+R6Ewzru7DVXbwOD5Y7bbVcUCxKdmxrbTTKLab8phTOlvKx
UHeTcw/I4To2zO5MOqbcZp44MtoAGw5JoOXHJGPmq7WtzJ0T6YAbv0/DUq/3jlWMkc3PYrfdvhnA
MrWntPxpjvHRQpmdLK+myNfAlz9dEGU9O2ZxuaXAhcb7fWYkP1Ph8mOlVLsN7MhZr95SGz9HEodu
+jD5xqOc62aX2v6npvkfPGpHhQPJbFIVQK9VG624m3x7ZIGXj64sVahPM1tjZYWu195VMzptUVOK
JSYOqvpVDMNJUfngLcIPiznfVkNrHgZxsd6sO1sb5s2cxVHeO+cx03Yinr6dEdqag9U07+jVpuPG
WshMS4rbzPYuwdmnUqXXq27Fu9gpyg2PY7U1Mqc4zuWIh5QvPUn15mqNEXi5ul5ycWOtxQvKil0D
Hszmp+36Yjw4q/dAghTtfdOWbCQm7LOeZVc0J22bUgsbm6eXJoYbgItPH76xNxjD2yJzssCSJeQR
Z7q/la64KlQntmvM69q/Wgq0sJr3bl3lDzV2VpswJbuy7lo3OwNkORcRX+HtWlU+zo1749ad7QTF
4qo2bGX34Obq3tSmg+0NkdHfapApYZbcT0KdOllc1cOHUjV3UD92D6jnrhMOfZit58Xq7s3pyp+6
rercp6EtNsRJBlUc1hS2zFNhEUc9zcdkPbkXAkerksDIszMa+BOc1AleAAaJt3Hqt4u8S9s5aIR2
cojW88ubS9G51Z3oJsWy0kCE9iCJtkpc4rDMQIfliRpXXwsAb5/cDV91rNyyZedvFw6VsmJ1ya3t
aMa/+tk55F6xzyY3Pta1331Ujig24HZ7t5VnV4kiWJFlhIVSTxhT/CCVxAKAxieI/wpRhf1EvFm3
YzE5DaW9c+A+uVfX4ZwNzqmPf3alfjKmLvTqZjuoKsJrFRJFHnVjhVndhLQbP2XmnPRF3BpYqExr
3drTzB5RcvJ+rubBX+uzO589OJS1v9UrczPpR5tMc2H1G6NN935TsSSQIp5+WOuAaUtjkaEYuT8X
8RwgPwpd9riPrO1PzPmva98FNshPlRnHcSGLyrLXzQKws6CwkyxooTF3W7c6QHRFYyIeyYA2X7zJ
SBiXT1pNrUnRnqvxctiyIT2NnfPmrZ3Ja/ZTUjWE5Opz7cbt1GvNJy6NTe8+K31iYMFOjngrIP7X
i/rF3lqlz83bNa+p1l1iRfXbhVCQzbLe+qxwox/0es5L1my0Jg0HvY889KNshpyC2Ucmug+KJvjA
+zPln9fmMO8lh7lhNEBswkZ7mpwSX9uMyeTvE1ePNOWDR2WvnebyeRWnBFLkTiv58suzTrkBNBiq
jxtIRcSg0skjbdg6nY/BxJ73tefwpjogP2u5X6xXwka8Y7fOBzE51/gDfjlca4WxwmBLMxjsLHSW
CUaKu7RAeOWdje7FrqqA+/EZGetVQuL96i3+3RDfeon7MufFQfr+topLGIVPz8j6wG7mo9TbCMo0
1JJ0J63sKveTx3xs8wC7UsiSvB1t0BcGPxks9RR1uf6Cdh+xYrvJ8nbfdf0NkClILm9SMxxId+WJ
tpyt5Y9fCcnUoeNk1+zWV/CdGOpSIQHp8WovxqMjJO9mTJGydRHYer1zSqz4YLncB1Uo1m7PuJUC
158NoW+Gwt+NhtJvk4573hqDzIjW/KuJS8FlLTYJGzEKZ87c+aMSArabX3B5QF+6RWgfyuLdygnN
9eq3FoUc5NS9R2aXtbxbQ4aCYg7Equ7Q4kY5oE5dvDm1Yl4zg3zObqRHlmR6KgeuAlGHtD4Lx/ga
RbKHmz0UyjiVDQMtdrosz7npnBAlYuj21tbJ4JQqIzJagWljvvWRLxPsFFrAhYMnuJebZ9HUQZ69
re1LmvcLUHtWnTMNuVFqBpOwsY0sYVE0QVku0ORaczNVo+tRsDKYfGTiykvRfNtVn+wzUx5yUyev
kF90OWYeUn/pPADhxi+gRFsvzUmM7PcdfEtsGmEptIgS6ShhIbD7hfx3tW2TL2XaEPoXXgQ0m06F
y+U6W7hb+EHmtYnqGJhSCB7PgbtOX58If4pWK7G3Xnc3MXffIQgRG5WBoq+AU6BGCZi7dQ0p+azk
t2bT7ticlX6Ezo7wrmx8uvum3N6W7ac3z4iaT676QGuz+N4m7h0eL4gr1JT1dwxgW1RnrOFXztAc
exyFr9Alux5UvCRvDqyevrsq5tA3o8G2H0qfYWtIDmLod0Y5jd+243HuDIAwEE6Nk1t8zKUTJA09
pgkbRsE+E9Qqc1khXi14TUurbzPiZmus0M/ZdEkN1kFuTegjfgQAex223QA9cgfroa4Ek9OmLuR+
QpNOS0yYSn4+DOAfkIOO5gdZHtYzEoHJ/epFRxKv/uiM3HIrEfSBTAducfBD0x3acKxZnFa3/8wM
P5xN62sY1XRXV9TjSu4fgPQlia9s99v2lnfZXVkLMzlxtJU64qK/XohnypbRuavnMdTXY6aZ32RK
w9prG8pMwaQZhWqfFQLaJhx5g0DV9pf+aFeXkezy6DLvmKgrenLNx9TcTtSXZDMflFMd0vlzKud9
mVvXedrtcE3v+tLZqe4b7i1yCEsQ8U9aTc+DNW0Tawrz0g4pkgpR5R4Tt9yKDs1EWm8NdQ+LV1X3
/Kx+wJgcVqnzLLh02FXvTL9iPaN41ayvyfq7UJd7Oym2q/plZSwV5vLY9eJaJfrJ47C8satx51js
nlN3a+RNmFe5DDwrj+j3tDCaa3eLSD+MUQukfqnQ6IzCDCyVDWFnQWL7ZCytsfZgrU7Qus4Juc/7
vKhqn+TufsbjeChEQqTtqp19d2T00QN6c15L9x76CtZAD7GGbVxNk8Rhld2HBQ+LoP62TrKwKq6M
vLvF9+9GiqxhbFRozK7qstt4SX1ttV1AW3gSGmJhE+9+rQmw4VJxaW9AHPOLxuEmZvypQWIz5vqL
A0Tm15gRQmuuIintfqdQq5DN5KIMGaf31OM8N+tuvzIqVqzFif5RFDnHgFXqUPGw+CTYomQkmZI3
vWL/WDrD30yG7gV4dq5Kky2Q7eZkdryDQwZp7oz9HjUg3IpTPlS0JksqRniBPZbU0J4NGqG6cmtc
7g3dX77cogfqbOPuypjW4YgUyArLpNG+KYXryKbWThi/fxLHsLNMzeHjn3f+ZKUR2ocFoJQ0KeuS
RW5rgNUtQhrYyPmkeTJyu7LeqRHd46SCkcA3Z9WRBPmboveuR7t7qZdlXxU1qiaEirCVCbecFhLo
+lElaudKGhQXQ/pRt5bhkodoSrtoSPLiVlo5nR8m0/pFELMv22pTd2K3eKchtkm3RCGDw+nernVx
yNq7tt8hzxORAun2m4NYxl9rdrh8duN29S5ZWbmdMcCYXb6sUHVifk5RHQDGA1m/ZVIqsP4xHn7F
ph2b+2WacgB3X+/iLVJMrwou8KWHCBKtAV6XUWP6Wn3+0TKRx0Q942Kfx6ZilypNTI+bojaqTZWW
jX+jj4PfcVgY8/VoemN2qJhZX+PYmJN94lDdvhONMMCFpWzPqppbbdOspXGKYcIZM3hbM5RsRqtF
s7G4t/hz2QsgrvmDXqxEr9PKZrHrBkdTYdd4Q8yvStttSBxcd5n8xoZCE0FEKRkpnnlbg6Dx42hu
ofNrFuPXb7Dc3zwNjDH/Kdj/h1Hir56K/18RSkDF//13q8I/I5Qf9f+6/qDFo/kzRsk/+htGaf5A
l2lg5SQhBwzqgkT+zVdh/sBVQaqpDsXzWyTGf2KU1o9LegPBx/iBgCQvAch/xyitH7gf0JCjBzZJ
ZKP84e8/3J8+Jgwmf/v/f5T9/yZq/gNCSf4Hkme08PjosH24f61jHnKnNsXEbui6vCG1mLOd7y2U
B9e9t2kQOe7M1IpioLizppydIbODnQ+EV5jFY5mb0VhPD4xarO1zKk9d4zxbVeYEVrWMkeb1Jb0r
xDJ2yuoOooyJIUJxtCHrrkHtBCHuavF3iXEvMClsCVuB/23W3V9uy2So/Grv+fWLm5DWoGaPQXE0
HpTQ9xq6kEBCEAXwiHvP6Zksx0Mt36ERpwBuAQDBjmmgMs///mP+2FT8769uoD+h8P93b8Luu7n4
cvq/fqn/kTA9xM2/eAnaj+xPRiTCGv/+/Ns/ENzx+GMEIjoQVyqP8u/Pv2Z4Py6ppBhWL7UQlG3g
Xvqbsci2flyebSy6/sX/hw79Hy+A6f7AoqRfgHswMtKnxL/zAvzFI+GASxN+ythI/silm+mvrQ0T
2ucklVlN3puquouZiDA2YvyFFY6YW3drUvR4RVib6IFX3AGbWVzyhBLy6ri0xrjElDNX/Bczdvwu
shks+ggV9+WKdVLXDpuli9tNAzeInYYuLe/+D3/r/+IdJnHizyJ6fgl6EhE7IqD/zfr715KadtF7
dG7q18hRpO74psA8PTlgJNYPZFcFbrUisxFQvJGhWesJmnHdoaS2v2PfLJO3uAbQ3omuArhqPBLj
XhJXrsamN2v8EMUCTmIoPBcfI6cW64lEdcHQtjQidFq3m1FbO6MAH1vN7qG9qElzu7SaW15Uw9qh
QRUqQvfh9DiLLmrtecXMxHiL9zKs1wq0xS8114lyQYRxVjFohJnRylvNTH0vTE0NE4Iu804FzFjz
EKw54pINVDaopFjoF0qqLO52g+fUvyw4f2sIYILlTWZk8s2jlcM4UpnnA0B3MPEQt37FzlCCV6o4
b8mWHxEyRFnvmuWmbTSq8/giJ4RrthmV9bTcT1QXxoE1t8ubZjY66S29GrWHVZJwt8WM74urZcZQ
HpVFnj1mGEIiSuWzaZfWyWIFjdfxd4Qarwl9G2Y5v/OvtSxgAFTTY+qDgd35cm7HLd4knektbfT7
vJKGc63Qgyxba+inYqNWH6yIgU2+Dbphgh2oHnkJmrPuSyJidh/SuoY2oFy6XffeqKs5zKd5YqXO
ynKberTS41NI0hUNviGLrUeKJhkH0kiAoNh00NMMBvvdpIYxGGvXvUl0S1r37ipVhkA247cYcrN9
a2hu8Q/FFJt3E6ZwUjswYV61F41DBH+eztvFXzo7lIma5c2QElYaxFMPZuQlvqwiErF0FCdC0JNo
6dV65ZoSfS1V8t4rghvT3yh1uSksZ0xf0tpFJ1ti77UjJ57q/qAl/TwFKq8r+TZlVf6rIbAsCZra
ToyvxunmW4RTax6OqsGhjL7H/jAkEWtX3KpTvI37ofLCAY3REvX9mMtNx92dRnrjJOkTaszpk8EJ
W3Fj6uyCfbnqdC0VMT3cDmWS5nllUhdXyWzwxeys6ResHAsJdpEkiby6OO/xaG89hXj62BCVqUPQ
TJ6xrX2fcHhfUhQp3UlpD6U9ePbB0wxetsHwUL81FZqU7bgYZUom0jzfUuFW0Dzw+6s4DJ3KkNfn
ii/RcknP73ODpGSPVWZldiXEem6ScLCatPqyC6tc6T5GcsVqpV2KI/OgdZiAn+k4EbMNbTfzjVd/
bt+8vhjMM1WuBCj//riupoyd1xFhEpYHreBo+P2h66a08rceLDvZFP1a16e0mIgKs0RZABD13odL
2DkJC5kmeehV4ryandeIQ01YvRkki2uFrZP3d/xNLO75dLHftCEuTg4SnbMwJha4Mk/tz1mb2Jvq
uPnKi1LfMyrlR5qeukj1pnMYYfRCUbdDuUk8U+2Tqv4FX9RtViaaZCu0qrhxSxO2wi70LN2SKzES
chYPFou97kxRncf6y6yMkaOfHPN8zbGAt55LQ7ReP/kKsR7XQdK8T6XuH8slw1ewaHU6gcCOJghB
TMpB05TPGGP8g3Sm5hpSAaNHlbT5rTUNLXL+nMqchJXODebFTZ/K2Xnw0hk1TUOUPaSsrobhzjOn
ccRvNVF42CVg3fx9eheFUH0x7wlG/I3ZAKlu+tjMVkikJDMDOgfkpjXc5b4gMQN32KKcW2FUzcnw
Wj4DSxsfydeTl7YKRLruTPA3Th/k8wN6wcTpsvulTYuZv6G3nNd6lOCmDX5sxwAiKYenwh3ym8VE
U5lPHe7BpsGY7cSABERl19pBVU38Mhf5w7h2CZXHY3fity8ppRzHtxnzAiMc7F/hT0XYlmOzg9WA
Rh5a0G2MS/XVavNCZyodJnYrD5yBpCy8IGw6eZgbSk7RWqTlZZlPf6EprR44seET2tgX4HYt9Ss6
rYr8B7dKz5Mv/SICI+q2mGHA80sbH0aYcieYYS6r/LT6dpISft6PP720BM5fKfjSNj7S4o9mRQpp
VLX5jui6AdTTXPlJrYDQIzCD5QHLr0BLmUgNiZvpFxuIrQEoymYEbkBbb9ayLA56X3k7TpLxVE2F
G9YoB69od5H7krbbd/RaQ5iMFAVsJUurBSKQN59cjaDShRyyPZaXYY+5qNtcXISQwsilzavsouTZ
l1WuoTWnJqpAUFqoL62Z7W+Rql+xvnbXSdkkm4Fp6mnBxPnm6YX7rpHAlW0wJHwO9QQWQgFhHHZ6
zFqbuMrANtI7fCvq+o55DsV/1Esl7217iTfsM3O2IUm0/V7Az395eS9vOeGJTPJ4925wKQ4/DWNw
HyhQHzfdZIDPN/FKu0JtE3jXlWaJcNf07lpzcT+qDq4n10R2z4EJ5pUl60thTM5x8HBLNl4bX3tl
gSlLX42XkYlra/b9cEdcjI+2kdQd+t+bTUULu3obYiqYwtb1wb8rM10fV1IFWB3IE2Uc67tW7Qvi
nf23hqESgTSgVhrlhVHjzctIAoRGUss1NgDxRloEL7u5Kv8CnIOxaxgFu4sHr/zlDROkRj61/bPX
Ce5+jgMPggRBN/dJvII+Zgg+ceMpIInB5jLOJx4iVqjacrdTls/zltugeCnEoBCwk156tIG23U2r
++WuH3qqnqWrnDpsJNXId0vj9Xti1JzvKk+aqzXlcA9IiphFSPZEue5SgljScDWXrIoIfxntS2ua
MXhPCFbBpz3s9QBQpdtwzCW5472akh8aL4mTUzDqzMLeA3Mk5UbrVdpHDEHFprF5uTaGUbf+BvGb
9g1IBD08oY2NN0m5+AqfgUlwoj8P2wkL2QrAoDKf667l7DY01weRHs0KjUJPqiLGtjHbFPQSj2x5
ptDuadFDfNsoPG0RZJKB5lIYpfHeZLbxPlruMt+OPnmw1WLbLSwboxB3gI7FpJ6UTIGIVDveCial
7GTEs1Hw/i/mcJU4oz/zSUCLnfzc71+zxW7vuJE9dYWq5qKtYOogoYQKBM7hrm2/xmVwyp3eYEXd
FTMIydadLa6PkpaXvZVTLbbLFYW6SErcNiTjCUR7mhyBx9FCVRMQ3SiMu1LaJbSLr9StM7kVJgpS
W3ajVfiA6qPvRSYDXk/k8QTSctk7OEwycVzi1tEh2OZ8b8VJfm+OM/eq3drOL4ajG4HZCAwacbt7
ZVj9jCKcbFCMS0h0Zh7JTKu2WjznR1pxrSPeldbe6WgQChC9vrCPDS2mXaThVUKlD02IYJg54w3H
FX4we53kTcEd6oT4aO/sOK1y7KE6mLvV6gwds7Jm4sk0RrHgEpRqoVRfeNlLVreIfYZhHRlf+tHV
yQCxs3ItQzYW150xiu/EcKGgNBQ3scO0Fc250G6KsmrffSMBA8sRyfFpyFEg8LTbqQqyQeUFbHSN
CqYnwgMfwZqJJUh7h4e0xk2psD8iwg0cNMrFttJXKXemm5hWMK6OdtJRHsnNOjqaccXiM6CBsMbs
2Vcw/CQY1N7rVHVwQo69EF2TZt6ztPQUXq7n7AkHQQBzrlLrymwRd4TIRXl9O1HzY6ZWYz57bV6f
/Hrm779YA+YcF//GSajLfpfoo/1kDUXzZpet2hWDn7/bmcUwb5TN/EVmq7zzJAk9/MZpbB9GTVgH
zC/9dNBRVhShM476e9xjKwroGuDfpaUxm6elKJ5pEPPQi/qrXLdqxQaxHzAHoUiFASYuLo4nKB0j
/mU5U3bUM30+cP97SNG94eT39QXr01Bxg0Baq7XBcUVvANNfH6Yr7PNLSoTX82gsox1hIlsfXCj8
HoCmso6lU2RfphU3Q0DYuneLIMdrYdRtA6sLh4VjdJaJWIHKi85MugfGbxVovP7QUFO2RynPQpg2
SR7why+uCd9rMBFqXdS6bnpI2/TLEQNFdGtGSepsTTBgXqICCrsrPuRBE/s0i4ut5rXpnY2Y/7uz
K/vXqBztvvKz7p1SPv8hWeIkIjbH2piuVl3cOyuOGr2rXfjNfPqOp1nDFsbK8jqMhNuETbqmJEsT
YSF3slvcN6NrLEW8sb4EWEnxGk0GRg7ReHI5IyPGG5k2w9YrXKTMfglpX85KK0KrttQebq6+gkmf
d1yWIMDslF7pwjTFFjEdgdDnW53JY0e86kuGM+jJ0ExxNDskzhni2P2KXIPpbTlfoiNfCY5q16CS
U3o0mh4TF8NJtxOLWd8STI4Bi6e9SHazPY8HVO39Nl0M9TSXhrujDsB/lrq1bSpHnfvBHAme6i3/
tJbuVzMb2kojbKrzipKhevTqLN8PauUdwSZKOqefmd5V1szmgdvnG2dR8iU0qfZLaliRx6EKKdho
4qTnbode3RUZwjQn942QWPH0nlOyvK6oXY2mllrhSxydZnPX+2jtiDXy4Spz/DiZn4Rjn+RIMwxG
W8w/YcXiF8pcdbcVtZxRir7/elrLbwfB/FYhFDp0wiqPdq6ZexWLMONCsyNpaNW3l7dWlGFjOsNX
Qog59FE527yjYx6TUD3c2E3f3+ElLSDDDO2qQ6tSkkYI4KiNbupCqCa6E3SDxLRf+iu6dOrHwjHu
S/z4XpNf4ZtVd0RdfqxJO18xXgz7YhHdqRxdHQ7Ls88oKctnVWFajmavyy4QqeW+TPm87FInhmmh
mBYmyyMxBf0DXn6T5/MQtxS17+d68j/tOmvu614f+PAtiNy2S8vhaEy0gAdTJnU/Gsxc/SoR4Ny4
BlMN56QPW921WbGbNLF8ugg2IGDbdrwiaEnd9q7GS0RNDMe9tubdlz6nhOAQyb4yzA7WSzdc+AwS
Gutd4brzZ1zUmLBypg7eXiB/je4aFhQe45WZvLMTHQtmNj7YXqUdGMbxqaW6A2kO7zBxI+pO1Fp1
akf9aKutjM03W0rjWOcNFFttoKqQUy62s6a96+C4O1O5dWjkOSrsWEsOM/sHUcJaGzGjcLd2+aAC
DxfsQS4pu4GBO26P0cd4mgc3w4yhCaeIxMDPPNNW+NJ6dTyESOtn4Ci/uE3mRr47SS1oCy365nGZ
YxjJZDiXs3C7w9RBjm3dwh7zx65WFSC3P2K0G0U+IfNSWnzGhQSf36n/YO68luRGsmz7Q+Nj0OI1
BEKkYCpmkXyBkUUSWjjcIb9+Flj3djMjaZm37b5M1wutqqsCgQDcj5+z99rhc22UHVZxYzzMKimW
aEpGB9+MJuIS1Wb5QD24ROZoW5Kpo9t9K9y6+9oXSUfHTA5/I6grul1vL/s5E+VhqJAMUXmKYBOE
o3OeBtnuVTWIWzZA+a03RXGH2lVuu3hoOIItIzoXjv7NQdAtPI1lOZ4aDkn31TBEvg+CkSDiufy2
ZLrFaQecDK9XdQWgYN6YXZweTYavp6lf0iOeVrY/ivV+W3t98KMbjVltQdsH7k77zKS3Ay4GxFqG
t9z7y9B/ktg9jk2PO/hu7oo5alL9he24esSvOe2Doirvqjk99XzbQy96XvTAKxjnjwx9z0uuF+Oc
+IEa9yjSxJelc+WnoNK3bW5VjPlNDwmDn33KyGx96LocldRSMOFTRvY5xCJ7FAmz59wXj03srKFl
XTUfqZlxFGpbUG1zTm5QPnnVNU784sRxsj6gMPa+CIROuyKx0xvMUDvd4DZAHxQPE9ZpArDp9SB3
UdZ86lNHPJBvwXeA7MerYD+Yft+fafolWygjXdQJ4dzEjp6vsV6IdG8tGklAqGxMj0sAGwltSZ/d
Gh2JS3FPZUdSZAf3qRDNVdgME725tv7ipzY1XDn/NIkFj6RVZs8WnG0Kqxi+Sejm5ylMu5siWbxb
yy8/LoLqH5DHd78JkCIoxRuEL7n+AE50g1ZMPWunTjNmrrV+Vo4rzrIO9OegNmJoIHbRWHc5dcT0
pXYDUBmD3xvlTsd93u84D3m0u8YswT/YVuQXAe/EsHKXLRXNVL9k59mlhlRPfoX+hggFji/M4OkE
xU5myENqDzQupQ0cYRfqxhCbrBTGx1k6/U4OKSK2BGrclcBNQoc4S727GRndEztuN0RenVFL4XdO
XJCHCe2BgcNIhaitk+2V1k2c7pi35/4GpyMDdRTvE9gURAjAW3XHMjM5PocuftOA5hPIk+EdCtSf
OuauQ3qutya7MgR4qcxHqB6PwIh/AIeYz0HVG+4RFAx2x7lJ9NZp+hhQXdzNt34h2k9vN+xfImfW
br23Rh17AH1WGv46EfzdfxN4g5Jo2b4GjapvstDuD8lsYkCm6brLTNkfG7vsH0RcOBWqDWFEb3/8
65FHAFGJK4Clxsb1ited+m4qJm9VHRpmmkJ3qn0aiGGWzX9jQ3OHpxYaEyguI+QnmIRhfMtzgB5R
59Pd3I8dBKktNb/Myb3MpuIU92Iur5i9xdaBVIpK7JxCyemuWSDKAUrIbfEOxvkXifbfY0tuIXWH
A2wsCAi+JE/7AuIlUs+kmY1wHl5F4R3SLqUPjn8Jp9Ew0J3b64JcSkqlgplOCt+Hwr0011ENAR7P
jlrZD0snSBsyf01thBRe+Q5I6U8XCY2KmGKiq7CVXJqRbJvF1o9lufEgawyH2CYT8gqHK9fFxn2v
0zH7EULWb8GCLdzkX1OkEFRHt7dkYnn7NE8y2j34jGbah+4SvvMSrFO59vfbiH+J9DxI2AGEP5K2
mFr//iTS2AZuJGF46b4Mh4d/XjplKfgA6E9b75Z1w1WRl9Gv3/lNN3unZFJLeRvW6TThiJg1ngk1
FZQPpax5XNRk86TEEtHCVQUTYER/NmoveAeO/Cs74eWVE6YBqpTAEtdAS3+RJNHm7lKGKVIsC2On
c7SLuQy+lIlsh72YebG/VpLfezeK1CluEstCE8Jymea3yUww55Xr24l7LMsWUhBy16yMGIGpZDe6
ylk27qrQavN1GkQnIIVhomfr2XXhZGAaLD0MlfAZnEhSN4OtqThqUEvL4CCCpsIiySvwkxNT/oAr
jl5rJpmZoN8LxNc2HYPxflSp9xRONs5IW+u2eeftuCBku4gMHJ8XwAH9FvKnS9fdwmCi8hnqYPtN
p/RWZAFHm15Dq0LkPTXoCN3GsW9UpzlQdVlmzVdL6CXF2QXMM185HNo+0P1XaAFqRrTb2oSbcmQR
LfIrw5sDJ6o8wxWgGhxL7SSIOUJOq4R/1ZpQ/FAh1UY47iCL5sHX1quK5UTXJf9Eg9+Yn95ezV4u
pj5OP4tuJHFpPAwGy9LFI5yO5jw7RZxvKsLy1go62QIQKk+VUbVnD2n/FpgtcT0a0eZ+FiGyvrcv
4Beh7N+PIlfATSZZxiUGHaogjrKXL9GSTu5c58BvljRTTeQlpkMRiXKZgcmvkQ632XdOYeyknzLR
ADQs025dWc3E+ttN3bbelq2bOTuL5my8tUp6lVFlj/2XOmcT5PQZxycxjKi9oC+iRO8LBBGSwy5W
G3cR1UBMfSz2rkOj8vDOl7u8vUzYbeQnpol5xg/Agr78ci62cyP29HdOJvKGTgsicasvuXo6BOEN
p8g+Rg/s2+fYL9Kv4NNpJ/p+V8R7Iwhi8nTCGpFyY3jhh5nO6G6YcwxlE0wEZkqm+xj2c36FWZs1
xYjdOseyjWhuR2SXeZNN+ABoCdM2D2Y7x2oAMbmll+eqPYRcPDYxh6F3mIMXnFqiMziLGiwrvsOf
MfdcrCylaPwSPNd3UBbM1WymHpwhGrX2zlAl1NuA1tMQ8Yw1NyUetOzgNvRdqck51iC1Taf92z/B
xXB/vSCY066JEMg3PQti78ufoHKcjCICQIUe2c5PDUjxxzwPayxHvRlLqPDe/HGQAxZpV5dxth/d
OYivw7DO0Kr3WsEYY1Cdb/CohT9h2uV6n4N0vPXtwjajvi2qn13mMqp0W1nd9EMty0djDCbOV+uA
k4Wm/Wy1ykUsS79+A/yK7t2vv4skqKVZbwzC384JsuNdIoKijBQApnjTaJlsjEFxfHNVU+DUaSuK
xbkyFRYoxthQWBY7yyDjTKs1e6jp1pUU5Sn/ydGZtxWriP4U1tggUCeuE0ircuzkCFZdHm2CuaOA
sT8HSTfuQaoD8eCgUMTNtLfzUja72q9C51TPOW9KL6ziGjyA+VGFM/8lt+Hss4G+7UOgqcIb6N7g
j0FhluHe1uCjmAqWHtMy7q7AQtkzbvr1w/5Hmrn/HzHR/0ad0JqO9oZOaPhafvvafX8hlVv/lX+k
craNVI4EbZCeNpo4apL/KxUyjf92SHKnt2ewuwWAdf6lFAqM/yaXjVKWcvqXoZcV7P9I5Xy0RzY+
XuRCq8iIf/E/UQq9XAnJuEAih0LOtIAIwLq0L9YFDOScPpVh7mdfjYDdA/RyvgCkuWkmIp2vTRSz
QUTPS0AqzYxSX4uhMv2/frthfxL78E1/K9n+uQzS0H2IqDieA/9iQa7xP/AAY2wAfM1xJZ4mJzw1
uAUZUWVj/IUBFS2K3G/LT730LGxCHYlKKGsKrFd9K+MPZOewHcUJt27rpIk6ewVr18aY5YDg2Hfq
5O6da1734H/vkGsoDwov0zTZqVfcgL1+p7+/PmQoIkA9/1eeL6FZew3txXRYAAHV8yGLIdI0ntFe
Ae7HmUHH8kHBRtiLPvfYvDGz5NIxr5LBU5sOpTNEhzRmfPfOpaEje3VpXJuxEp0NxJAX5QNubG62
oPPpjmZ15c/eBG8wyfcT599I6eU+J3vwVFMT7xZhmsdsYWZamj1V/dtX8vJA+s89omkHnQZ6jct2
+/IeFUyukUTTWnMQ+RS4SuL6x0wD684FFkxBHWTlSrznjA6O9p097/KZWn8fjiccADiQIi29OE11
ccZJLfb5fTx7MZgGTQk0EjIIogLQR74JkMQw35WIFN7+0heb7a9vDRHedClYea9ghb/81tgLSbMN
aO4itABkJtAr4MW1gqMKcoIgNdOEk1EH46Ybe+dhRBazmRmc3ftFHDbv3IULxvh6MUQfAhzF68tO
bl32BLwl6NzFQvxltUIDPvMFDK7ctNnFGupXcC6aGcu5yy2oeos3lV9bdDv21mtlAsLgX+vi/8tr
zqrFqQZJJKoWLsy7eM3pPdZLTFDdPpAOrVIGLzJiHB7f0MNPKtxJZfw540i3Tca2vM2cmBJAZPJp
cI2oZJKFu3uY28+dM4nrKc/cHfaK9CiJPnxnQXr93P5aF2EwUAB75By9/AU12E8SI8aQY1cK/5Ou
L5Yvj24OcWo3VhmXt07vOI/z3CbHd+7Rq3cXGTQCUI/7RBfD9C4e20YuMbkPKouCxTAi02pnQJdM
vRhCidb4nFXK+svsy+VnEabTcWqC9Ip5ShYVATqjt6/ll8LyxRLHFaxNFZ4hotepl1/ehj5PcmOa
k3XmTzoReo7J41WFWJ1ea1RYD3UV1vPZYoX+sMxOgPlzkBRmjJOCcEeDe7lXhFtnV7UU5vAXUd7g
thNXRKpb8na7ND1dNduYzWvh2sm8b6xq0gdGflQvjl+WuJ7nCaLE29/q9RuBbZQ9hreTAwAK04tF
KS9pYmVmAQnS1fo49GN/NGuOAPBKs90gGzuihJxhXFr53xPYHOjc0/DeGr1+yMtbSylOyCx/sTPx
h5e3liUZjmcz9ZHltdMC+Eg2lGxGbt6E2v9Yr532t7/2H35MNlcAMha6WpySl9FLdt9NrTmHfTQ5
8/jZ4AyAeb50niyjrIOdpELdtqqdruXStNchc/0zzRlkk5b27ylWvytrYlS04LicZ4BEbeMxtxzc
q9SckZymlaqOLvY5RjcErDhgE3FveHgz/n77e1w0+ljQ1iLBozJi70UZfHk2BiHh4AqNh0grnAi7
zjH03mt69ckRibxqzME9Qu0iFhnI1bFdEhy9oIEe4STdz07XRmGawBqNLe/BYdvDWOaOG8nM4UNc
MEZtWUHf2Q+sVzuRQ8OVNW9d+zwO1ZevERg9QaT9iDK1y34CjMqxIo89MIpyvk/j1DrSYQhPvWtV
D74Y/+ZsgEGqgVygEull+FJncU0qMRL+wNMfrIbuu4akQVxevMx/LYimUEPU0wdUxB/9RBSnoYtv
hJ3TikapwuxMDMPthNv3nRro9UO8vkYmSwT7rMUP8vIhtjSU7Lw2hyjujflaAa3dDxDkPlDJzafY
dvJ3nuHXnwfNnDqOHpDtmc6rc3tPHGkeu1PEWbv+ZGvxnaIjo1nTjd+MJNPFO5vnHz6PcAOsJOwD
mFaci/0K2RVBNUU/RplynY/kCBc/xDL5V64r1zG7dN9ZcC+aq+uzvfI86N8T5sUB2bi4obSi6iAx
kjlqMZ1sERIxu5RN9ThmhYRsNfi3tP6cR9mLYe+Mvkkh3Ne4vMHImHc9sPMnvM+wpPXkvbMvXR4U
fl0Z3gR6v5RyvFgvf2p0n6FQWTxFYWkXh3gOzeckTmsEBV5/O+kg3OOSNn9ooAEb26rVO/2CP318
4DBWM3j7efcvlstGVk5qqWaOiOaePhqiNb8wiDgIh1hMBHLa3k1Cf8fz3Z5JqPLf+fK/4gFertY8
A7iSQnc9clG9vPz2QaBrG2jTGKmGmmWDoMB96pwWcCXc136XL+opHFBsaNLCMgz4RIbBL7dnF6ka
YllUMX3LQNzLS30AKJN8fHtNfHV3XE6QJvk2tAo5aK7Gqt+PIl7ZZ2NlSDvyKAWOHfrND03S4DC3
pPw0ujY03ko+MPqwo7pUxuPbn/663gUsxV/sqQbRs7yiLz8+U7JZbMaKUY4tUTwIIN4fRxqL422u
eKt2ZYcpcJtMHvZsxXA0p2HbdEfThNEEQF7p/7j054L8kDMOOx2xZpen2iReegOnpsM6McLlGLSo
NrHR6BtCsEawRvq6F7Vzevs2/OFHgLewtkoxsa0Er5d3oVqceApt04mKREG1yMPB/KldLClz5fkH
Zxirv306z6ifcv5eI6z2vcJmfQpfPKUu3xVKqBWCGKRLfvEYTCnQ1XQA3a1jm84agglmWkU2ZvVp
tgx57hojr04zzHmGm/xfrlMxNOOdrc1B7epc1uvDG1fNO+/u2vt4dV0YkkLOROvPchmQzdQdAZnV
g7cpJDPepZSDu8XtXI+I74cl3ZPbjl5g5sbUu7rxKvuQDQrRGy5q7zShYEOmM1jBfAyZMIZRXcyc
HmwATOhOl9R9zLIxRyyS9Ut8UKOFn50o9ml87/6uv+DL+4tMm94HgSAE3riXWSpdQ1BtizY1AlaS
x8e1WwKNKZe0HNIhZbAc1wmRY6mtNNiwkLDHpql9Y4tYA8XHPOtZH5hdqw8m4vRy24JrawGKznAr
/tNHEQukTdQcqxbmqMvzv994usygOkSC5s+uKGf3pHvjL2b34Y2VzeUxkOb8zW2bw0yaQvT2h7/a
NNeQVipMg/kJoUCX6akQotO4yDI/wnYtHoo6Ge68NDSgjXB4wIQsb9/+vF/l08ufZW1pkw5LwosF
kO5i+aHBoDwzRZ+c+nX/rRUkZJWceXcid4xr5pNOs48dl7gQHMVw40NjX0xFcyJnFbiG0NVts/jF
DpOMurIrkl2rOZNiXxMlj+lhCT6lfku+wqyor2Zs/W9f/UVAD1s+EWBGgP2agEI2/suNNcX7BYk6
M6KaJ/zWBiv/ZNZw1pvETJ6riTNviQCw2sbZjB5yRrdkJpDw24l51sa3cxRLXpHU79Ss5rpWvLyp
Nls+/4M4yTzSWX/l37pbHS2Tpl2g++AXK+EDsO/NG4ln/GPmOXDbJyc1mtM4M1HdOtbgNXsQO961
Xmz/rF2wGqsWERYxRqTuJpytJI7GSszj1ShDZNB2Bxf2urXQa7xzP/904dguWWg92h6+d3HhPAkW
/HMB8SCA9LyRmBPrfdF74V3te/HnWkuQQTEkeNqHdh+Y+9w0xy+9qtHQslXbGGfEgCQ9U9jeN3j9
/GMfT4jKJoByjIXN3l29iMJ478Jfr97sVhYJ9z6LS2BdDtbHVvvIIc2F+HQDvHlim/qrW0CrKe3k
vibAIaqSQHxxOiXuEytVT0FT5kDXpvo217zY79zHP1zOejTF44oNk/zGi4pL2wOnDmr+yPNJIk5i
GyiCNWXnxnPVTaw8IAYq9c9BM4bnRujptjQJgecPJ9+ak39YofiL/+zofl2AucyveDsQHXCH3Msd
fS4bdFeM4ZnaN4fSjtEuMQodH9AQx2sbwrqyk6KLtJYgwryu/zjBit5BoRn2S49SDIzgcsd4GJab
Gsp3yvY/rECcgAJGWiHCAxahixVoRTL6nYG+GeEbkquG9jXU3jhr7wRclGZb2lnq/yVmoQ+uJUYj
CsRsT1+Qk1IAlVUlMI5PfmPe0D+jlxy7XuvtAviR81YUS1qdF6u2STH15cqZceO0icolo8zMOLW8
d6v/8MMjP1mrSZojLAAXXwY0fsFYcsDXV4egPyD8cgz1gmjKEwEHx1XLDZ616jQOyZPgntyhsvKO
NgCKA25d95310Xq96bKR/Yoxc5nVMil8uRB5/Hop7GwzSuE1nnIimm5rza+xM0ksgSNtm3s9ky9Q
Iw3ax9Os6Sgp4y6opjpK5WDgPhklIfasFZxMEmji2Ak7A5W2W26XrELLgZpNPPku5H9VpfkXackI
0bf+hp44/1xWvvf8zrtlv1pcOcJafBsTsQ+s3fUn+H1xzYtZFJ0XRhYv2IfULOwbryPdN6zL4ivk
dKBsBdJKy8gQVoOn/JEl4zd+iHa3qDl90EbxXijjH7YhemI0zFnh1s7YZY8iJ//SKpi3QNbB8tZ5
qr3OeF43tJWXnTWY8wE+fv8pZFe6ZV2YdxNF3EZ0poefrfM+LAbq8rdv0/rLvtyCuKQA3QenGzpk
lyvQoGw5GaaPc3N2vb/mvMpIIXKbG2r6YZ+KRnx01PsJva+fN1q+yJuYizE5oKR4+dsUbj70FR41
Hp7EOdD4tI7oA/xDrir0Q2lVXSGYaD5lXZ5ftcrwfo528TV1SV7aeChQDkWguxtRhoBiLJskJUt5
twJ556YgiJxIERh/h6YazL3IRXla6jZ+agYrf2KjuVZi6fx37qL5q2nw+310+FnXFxlFR2BzQrn8
RmVnrVuigUVNwoezp8UDOcfY4CkPrXnaiaFdA3KYSCQ7FmHoh3Zvhaep0gqXxsyRc4MHVi5katlj
+1xbTZLsrBr4zB7DuGHdzoYtiMLAmN19mcxy2g+MIw4Lg2+1HXLcWSBkvCe3SOdPMVBjRi918dxM
cD+TPh22EstvTU6uqdt9H5ZU77ktsfbFvCbFRlMf99RuznhXELZG/zn1x2zrpc70xa0D2PJLkZl0
NcmvOdtKJeN+aAZTblHoVFugbGLZOeYkQpg7LiZI6TlleYodY7xFCrXCdl07vufWYYTN86740SH8
ydGVTpjx0UIkw9VAlRMfLWCXBLNZWim+oOiLExVCcU8jp/uZWdZI3BlfbleNM8AuxgNjsJVmCe+0
UfKW1J58Tbkn+WjbTAL3U0/oMkAzgvfMbQ7WlbOCPYsruD0SoI5DVLLB9JbTkhgxODexEdbbvm/Y
7KsZ0FWMDLo7KlcOJwRvuovsAP3CEie+szegGn8IFSSws9kwY9sXS5l6uzQJpLFLZWXEhxGFlnmw
C1U+cPNYDrtivVFxkRhb3sYCzm/j+d8r5G+I7d9+r1814HkgOZNbLlUFpBhOKC9fsVZ6IOpZ0veV
mZnn3CjqSPgd7wsglht7qSAyz1PZRiab+Nlp7OLE+dF857j+qtfGB1hrs20dfHNsdtaF4LdF2HC6
BZDgEu/nvNWnsoiTc527xr4MstukH+uTnXiPgSIVY2BtvqqmDjUt+ToktOBqSPTs0QfK1I+3b87l
6emfq6LGQcnMbMJYuwy/XVUrWf3lkmCYmqvxR1lM7Xbq/e5u6JPyE4ENTfT2572qXVjhOKmxwcJp
BVviXTT22mJIa68b/H0QTuF1PsbFmYCm8nMwDNY2cyXvRuLUtzjlkpNaCF7bGLhjOWaZuEW8wkTu
N+Tp8uzNXfUA3Sd/dEmzIDnS926MqmeNIADKB2uKddoxlGm89zTB9OGevFjgKAwREa2SIrYK9syX
9yx0JrdFv0VWitkv3r5x/C44yVKSfBF0undghKTpOYakqg5GaS+Pkucv2fj9YuDscc3xZkpQ+h+K
ERzhzhw41BIZnjWf4TeOZFAAF9VpXeDixujyNcFzSNJRDVZ0Q+5C3ewyo9XPXY1uPHaT6hD7I+lS
UqmuxhrZpNN9Wq3IsMYCibdZWr/+lHrLyMKnVVsfaN6hJUpaA0uTGhOt9k0+xeV+gPOwnJKgrPVd
GMdzB3oucM/r+TrcWUZnuoQdJQ38wmWovrVtnrVRXlrFso85SXxDTVSXx0nlMKU9svHaXYlnRm28
zFycc77EFnlYQTdfLwWtMRwH/F407brvLBClfqIJ030jq97jl+wBj0dsfWZ1riEjINsdGOuRzmO7
t8RhwKIMjAxRRj4s41eHCBcrcqY8r1jSPHM89N46YELpUicn24EnvvUY2zr7kohxtQUtXsIGRgwL
GmwioHYzlFkwHs02K+szkS3OfIMniniFelzaw2iM8Y1lsbTPRrus99p6iJuQgmhWNiEYkFicv1mA
gjvXDdHVafAeO3uqBYm3nCFwXVb2kb6YfHRsXYtj3ACG2dq5W7iYD0r1YRRVS96BWygIKqHh5Dsw
edbnIBPhnSLwA/OQ2RRgrosl7FiG1fJUY03F1l+65R1KyKGjaB+GG+xRuttmQE7IAPRqdSyn3M03
RBaiN0dd7k17hZfRivinYbhxUxrDmx7eWfnod1V2S53vp+cJR+HBN7ukfszwLFf7ZSqVfLJ8tFt3
vt/Uw0E6bEz7uUnF9yLn7HpKsL7I/bwox9tDppcfRaIJvgtlXcNmrqwOaLzQJY6SwaFLBoWvuyJD
am725UzGK+f5IkUg0agwMzaZF47yDqBhaW7tbIYhkdNdukYSWxg7HzpkB6U2J0qLg77eZB3w5UOb
5+NwjWbd5B8WRd/R1UuaOEKyFuRRs7TlQ802O+xsQu92bjUU9R02EejFedATSWtMJAXBDebRtcbe
T25qx7Fg6y5T9oB/LsPD3gfxdG0pe2kfxdJ6MLh4N8dT1mG02lgEvojDhIEEinnQ+4zHpmKFJcx+
DBp6CCq+td1O5WGxSNI74JccdiMN/epHAcl4TVAyUudctYPHMIX/vzyGQ7katDIBbtDKJHyNNRnE
AQfWFv12pCG7fODRw5tdIfIDtp6WXZQIOfuRB6Hi2lQALI4VoWAs6pxaOOSN4RdgRYSvVVjAd2nm
d9f8kIAQuWPTCRcO+MI4yMJHvKCmf8eCMsywR2HtwcxZRzEjU9CncrQ6dq9AqV2S9D4ZsSb75k1r
ugWY6YRSNjKdLobZPqeEMM6JA5gslqott/AMTHebOXP4WOF9M891NbuPWmXjd7frSdiRDSJCwkcD
W0XWSLjescJORKwf3Ue1kd3SfXbI6nG3ELkJtxlUa9YYaAFaYNZMwLNoIzSxCFt53+9H/NvPxYh5
a/QN+9kpulriw3f1ivZBFnAFGJy8oL4aA3efzDVsg6IHBbTFiAyeyfar/FvcGKPeL3ajnj3Gvd0B
8ca40M8j5ng3JMIJDmUDOGNvlonGjMYTgzPOgadCag5fNELsQsU4WUWm9rk/ASwOi/Lv3AxEtdch
+FakDu7i3Bu61ecROw26KGcxR6ZtnfJuUidPcWgVqHisPmOdaFy4iBsG653eS9cjQVElvtokBHTy
AnngEXfJoLHnuWWg7w3Z64+LIoFqqwjNyW9CmSsEtvQLrI+hrZyf3F23vqo4YAE6pEh6FjPOWkKG
nOV6HJX6Ydudot28DEG5t32tjRPpsYA7lyztvAe0sCLeYRAarcM08eofJiriYZ+XUwL5usUtSOBA
bZ+A1k8nQVomIZG9bB4VfQDQtJ6u5psJ+nLPQwlaHEepOQ6bBM9tAdxHU6QFBmG/Gzmzz7j00jCH
DikOAnpImojjLphS+EaNuysKIUEIawPuNh7dwNg5dcADnKrEOdu4CeqzoDrdumHVce/rhSSyGSXs
iLHEsJ4K1MnZYyygW5z6cgy7M9aqRaOSLTQVm+6f2rBsrxg/J/dzwTu6n73cvCvSyvs0aL+ZDoVh
EPQwN2p69G2yX3Eq4hf/ALNiBPG8+ESeF8phiU1BTJIZITUwmVLCVt/hekyp/Va4znaRBsqM3NTx
Gf5/NbJHZ9Zfad8TMGQvYWZf8RwohLpuqR/GwY+Xref7Y7BBhVd2LPoTNGNzsluwIaaemmgy2/BH
mgfcl8CStCjpD7cKL6CzkPybmvxX4AC3p2lwp6tlGMZ+F6yr16ZbEnZBTUUARXwmgANbekbzLezp
fc8jkrpdMUqSpXKwIeDb+Vu4YAcHEkjY5URKWrXEJTGm5fPc2iXUBfre86kL/BIitFWNFU4R/HWZ
Lql1gtIhYjP2FtQfYqWyh1BQ9AbUpnFbIC4Ec1jZFsUPJdbV7Dcc1YYczsZuKReYEB1AjCuwFwuj
T7hW03XbBsxmlxLUepsRfUZ6LQ3mc1xMbIQ1kxCqgoyGl60W7wHZkR62nguj6Kkq09G4rRibpVd9
0nvf0K6FLSNvS6eblLSrnF5E0lXInKX+mmoHd7Hb23wap/yFMIPKb/fDEHbDNmgWBcJpGZXe2vZS
Qk6a5PwAXXrR+3IR0/d+8o2vvlneJ7wtXJeELLBldaHB1NslSdNtQ8Kn0Rj2fTwvmCHWLjeSPiZQ
5o3IDQIOsJwQjlwL+uV+iNOezwiN6kjqazVEk9MAgsrw2O8qOczxJp6D4Kx9mAnHvC65N4ZZJR+J
KWMjoRPXH0dHpckNgThIDiy6WtXWbJswIzgMVcuJnsx0aprE0g8LEa1i4y/S+eHjkDEjaj5h3C+i
85st77sX479I9b1DkO6a2aV4UikpqI7qJaUcVirOV9jrkjQwpnV4Zl919A6ZalUjxzfN4Vhjqhsi
Vg1P7TtSgIiQDXHeb8kD18ER9HqA+L23nXuJR6rbcP3iqN1R9lvJQo7deRxXLlXrtLvYxY938usY
eBsGPMFAMNDi2HfBor/S+DRuGk8JNOoMLXFlBkTd3CUVsbkHJO0pY03TBkytXBOjiN1m0HOof8Io
A40GBLDMNA0IpVL3QDKcV+0FY9H8xBf04oemz60TArR4uZEjmbsfSCdwO2R9pjAOxWyZP2k62eOZ
LHlDALOCVjuUTkVwq54YUFYqrJ9xk2r/WMPEq3hHM/trwamj3yqBhmCnp3LpbkdBqA74JyeRR7x5
HehxafrNjpe9IfIBlECV9Ft7rkDOpF5afk3wN30sw4C8MsvrPdIInVJad2GtWNOZo5Ge7JFe+bnI
nSS4a9s67yKsXqxDoD3S4ZhJEPKfDEZlydEd6/SDJqRMXrGC04eB/j7djkEVFmd7dFrUbYwIAXNP
eNujAjK0uwmTpR+vc4cX9ZpkBkUt3DpZecoquDl7i0nDXSqJFgKW0wWAs6euYa6dBel4nYa9k17J
jEg85NDomw6N6kH8WIokV9nMrKmZbVcPPPIoWjIksWiu8LhxCMuk00Rmg9fStDho7gZ39vy947fj
NTZIDhHswaZ5k4zGENN9IS9Tpyu0i7A/EGox6GeKxqo9xbUJkxV6K7AVwyjcB2lLqzmmDoKxPQeW
mJgmwEbktkgjWTDwTvYaHwVIEC+iV4zbucqXb0ZGKj3ggjQ5ozcN9XZqc26hkGzZY9UHemugcCIX
2q6FgDbdBHu8Whn1jk7kj8RZGQRTKUZigUGkgCZaqm/2NHIqncY2QCilG+j3pOvKH1NH/XZqshUi
5kID5KAv13CssWmydi9IqK6IScLstqkd0mejwPfdjaOkcrZDESsYIrVe+nOxrLpYt3K6p/VtGLey
wh6zzcekfWZeKR9Nnuhs5y5tXmL/m0abtTmYDBA7HMU2RpDlCuYzfBIod7Y+6IZ02L1OUQaOppn8
HEl3La5kLwvFuNG2z7r0YecbTttmZ5GHI55wvEWk8QQoQDBVDtYO5F2NYk2L/6HsTHbkxrUt+kUC
1FOahhRt9mk7M+2J4FZUT7Wk9PVvRY3KWRc23uAChbplR4Qa8vCcvdeeH3ONT/WA9aQl+WqsiqMq
fLu8Ye2dnjRHCXJoyyb40bfasfLU3jz7Q7z4zU0x5e2JPnebUJ84HQNIzxZfY5jc94Wh8t419WAO
OTnS0cd4QuuXRptiXjHaHBX2dPTH7ldo1rGFhehA0SwsBTxjjvzt45LPajkzUcpuyZcdwqR0ncEn
eMpzx4Pj9JxnSVyvo31YzmIBirSJ8lDkPA9pFrXy60zWCpEMzjDEqXH5M17l8qMbEQHjySLX/1GQ
pfoy+81CnBjkjQ/07eTz0Hf2d56KiihJKqR2h8FHbWdK+Une56pvYZMFS/1jJFb05K+i9sCxWNQH
gkyfNfWFHs1TRm1hp67bTYiksZB3SeD0jnvE8gAEr6KAE7cSt1l0S+AYXwfYMTEiBRSYOB0EM5Ek
dDXZjuRyiPHBa4AGJWwH5ULlsTpBamjbPftougzObWDjHa9LBh+OSLWseaQKqm5bP7LmWynA28TU
ce4djmAxUz3DtHm0tDsRvbxY8ArcwtXPvU0E887z83E9dmwt4hNTHsDoMWpEjBk5QcV7Lze996Cq
NTiacgYRYgNbLU68MfFnDx3oPkNOziZA0bKdY7eCuNq5VkxAGOjT/JPEILu7El8VJWYjLhJI5wpZ
tcv9ZFivYZWU10538eVQCOCGW8zyxCDvFAnsq7SF6QKBr1/8+7HbOgj/BcqkpCu9TR/8keBxe5X2
V2J+IyuZqXQuKI9sDRq1I4CApkNxe21LEQmkC2fd95Fbh8/xSocfwplGraJcVv1AqHG6CWzIGMdN
eSFQSm+w9r509E0GFQvGbjc74Ezb+tr1RUUZCrwvC4Gm5AwTPY/cryDScqgioGw1rWeYY+XaV2e1
VnGNyy22aZPHLcTXrsiypwG7WnQgLyE4D1oMU1pm2fJFbvQXDj0D/xWuB8TaB9nBBPoY97MV33u1
gJZKq1rQa0d/zS4Z6c9D3LJZUWNRNUCQFWkryYfmtFkv025WImsfI4uC+TyUbeaexeqD/rdW/LW7
3hllfzLbdcm0MK+1VB+cl89RNWNH3hEDZr+QYWXW/aSpfPaLo9R2UJDt9G5UVfa1LCOWQdNwnGLk
gPA+taKshDYJZfXE6NmFK7BBr8K9QtfsxgoKz37gIotvEtpxloRZVq4JfAZTPjjmmnnVbJvzvQFP
hHjPXjdCx1RWSMzDkLFOZV0ERwGMrDxvRl/PiONUX0q/rYh0ZW4yJsPmmLdCkxWVGAx+bIN1jnIg
ljysCVmFcaJhpMl0hpBCgqDwh9ctlMV6HTIGw86MPUtDF5BudpwR1srDgEaOrSkw83Q/zfi/E3Q1
ID7czipI6lk0pKVIRv1ZDJyGH9rarl5MV5VfvaUKyHLoS0luTBlGS4IROezPy1i4RCyOWr4xmoIs
44ULHw8A/eNGNilzBQ7d5sJBZ2aABxNi35qOKAsaVfJSxGqx0mKWHrbBnniKHbBjKa9Ux/IOp052
A0BJqFu7GTi3Z/2i/EvAvvGZoAOCb3CC+99iGn75vimzVt35BJ0jw1NFvoJe4IQPLasiBmelO2lu
AMf625OqYlTpAtevm4w05MGciXK44cEkT8uxCLP/7I1D8+askoFkyyvqE2hD2GSSTeusz07edXeV
tJroZcAqjdAjlMOlbisFfZNKFg7zMtIKDAmbhi6IRhRS4aKwvpixq38uIhRYo/yo/MW5vmuPSlVb
dh+YlRFs22nv29IaG+BC4ET3Muav3fHV3OgIeZHvU+SyyiAyBtYTCkB/ONI5Koh+IoE2RYOg7Ttn
s6M15aZQh3vC8p6gnwjSuHUe/0QLB9ch101pn664SgI3iPN7lCoAfmhoGNccDPVMvbvNpBQCz7sZ
ms2l3SWkZD9b42w6QErsYULxi6A/dVceadYzVN8x+R7J+SlE8xOhzXaOanKt6Q0iY6mzCAsaNmS4
iRuQuhJqxxtE7Mrl1ARS8xGGgvu5HEwo0xA9o0rNPAINm7OG2Dm0sM5GrWWN40Xao1+kKhx/0erW
4in2CvK4gkhbw7PH5hTuB+Qh7WHYBLB7rLceqPyROfzFnjdYBJS6ESxAK2rknddqULe6HnIrtQpO
ODvutT4TRR5jwAapib582qjeDIf1D+NKP+MSTb1pLkr29h2A4OKDButEGRCt5OV53ZW3QwjkcQDW
C9+0iKgw14BQkFtXLSZLSX7hFMmpRj7mShAHo0Z4jjvaGOKOkIGivzCeDgGVeXar71U8iOHeFmtA
sMi8kvBuAE5PX2ergq2wRno4dhKleK1s60sTkt2H4FLnRyrEdqIjotQd2tQ1PmfIUksqBmsNDvD9
CPUaaxBZvPrT4l97FgQy0dzbgmOP3Fo8gNjDhTNt3Qo4Rpg1fKWHqYho8cClAapp+v7ELy4VsJvI
HfcZPqvl0tdWgKs68+ztMrnOTNhKXYXxmZy8ElNzRJLwLirGyLotxmUgDFprDeGPFW27WaBQ//RU
sFBp41TtqSSa2T1aa+eSswpxoHYfVC/tM3UlqNsJRvqDpmpyTrpxyXlWTkwNTiRLNH7pR5Qz9yQ5
6fpigk69+VUpvqEGdmUi20mSGlL3zsfMG/KnBYq7TuzBHjkyDFW53mDynMgEz70gGQb2dHJ2FOKt
te+u4ThNO6+3RMh0r5sdsjfp3CvddAy6iOlyuPELWdb8KvXpm32GQRi9itZcJfIZHai04UAINc8Z
131FNfytqxr5ze7m/EsGdXE9RZbO0OCETfGDFt989vXsiANEg5VHM+4J7ZNxOX/ALgSKg4KPqBLN
naHlK10gWUyDoOBmuT0mfh8MZ7d0xGtf2duPqhim4TxCFtVoPbDaH3ifVXjMCzrkqbNMHvFwVaXF
TRdfu580hrW8A6m4dERsZTI6tstg/6TJ6mdvoi+78Auz2zW75fTok6tZOjOB4i1ktGeFJomESSPM
8jN0gZ+mhM3EpFVrH+FqyZPoPW791gxJ5RX0wSnmRv9QhqK+G6uF+R/j4eprF0vkRsEq27Q2vjiC
gSfFTG7e4EGlD5wjF4OP6Z2MI74bDLQSBhVjUCizdQQ5zc2p76UIdXcg7z36shicFY84hWDKWWKp
xA2l5JyG7Dn7Aagc6Z302TShG32WhadALs0P5Y6BJARDtdMP0uFmBD6awKAdpObFvsbtcq5fibgi
n7WzqvhO0rh6ytoqVMzI0HskMWOQV+BuxXpLTt8cnwy1VsoWxY6g6bT53xoe2BeS52e1t7Hbn+IS
0sylmCfG+15xRXXmtT+7KRZ7u/5lgq2sEnAsjToEQRtuN2URS7kl9Mf9DLHSoE9Fx7As1cjef3Ca
Ltd0dVzrF7sx5yllzSOUN9SK9odrYkBxv2HyK3mJY3UqCigot+3gIVkyPQ37RNRVFydN3dgKJNg0
fhzJNl9JLC7ooxZSkVPYAWWJ07LIXDjx0gAGNGArEDxGHjlWFuy9Zedki8YVi1qa1M2m9y7kWULU
LuBAWDsW7CENoBt5R3AK6E5tVJMiLTvG37AWebve9LAR5hM0pOt9Yv7WPaAWmYKdnIepupkX5cG9
Rc9dHGtC9h6wjYXZjqBE10rIZx3mPf9i3JW4hr9HWJliuGbGP1VOb73qnoULsNdW6ZQ1Oss4drks
avSWyVQAllY955KZM/yFzDtbtYbRj3HUC5N59PL7YmqG8rCs46SPPiMRYo0zpyWXEfBvyAsWXeNH
w1yN52wxEI5rf6XROYYVOhc9FzPSX38Nw5TeoVUyJkISn3bMged0Cwd6c4tjgD0OQVFw0hia7gm3
o9Mc4Lkt4qtxwvFjz9L3RgLYXOxxEPYuA6PJu5NuANW9jsz2sso+ci7ogWXFSIF4GJSwnm3tPSXk
eI5mJZt0AnPmnIKCzF/aDFwrJafr6wQgu0lrt1D62DR1dBwlk7kEwl8dHyd0zBynuuKa2Ttm5mVs
RPc9GwPNPJWhpQBmKbKTRl88JC2HPBIXIjFAstSRfwPHb2MSa9Ev20ED1xRyAprPkbd9hsIbKHx2
4xKEPzkJ9eaaMdAFnDhqHV0wYCEhybqSeRvo1Y6edJkjhTHOXO6ZKkXXtqjrPNSKRz5BvclCWYQS
kcH1AHQHqw0audIOmYN1rNaDrLNF7gz/yVPTOEudQP6r5Fl3tby1BVx1UmDj4acBI0ZY20Lg9YXK
raZtgR3/ULESzwfiPaLy1Cz0b+isMUZN5aZ1+yCFjU6p43eGR4GElYDBmhkgM4RiuGV8SJ+wXTP3
V5lfs7Z34sq1rwcvK8jlnZAvkI4NgrKYmabvLI/+dTJYa2ancJw9uJZrRCMGqLXHmQpqwb6fDVe8
MUF2GY2y8/3Yh/YXYoWuGYarNsvp/y3lwLVMjAQYBcSO0CN+10Hklc2ZzZnjfZfRUxrpqaTTEswX
2yoW/INd/gPsjWFS7cA2pvHhHEwHsZ06zLusYUTmht7cy7xt4anqBkJMlkl+UryzFPB5/tmx62Dv
jx0xI8R+jp/+/O3f67bZbDDZ8cXBXyFJCd+JOOpmrcOFaQnkdBjltesWZylEzFhn8c71WDNEaYWh
b8rw7i8SEvFej4kh+Kq0DHyH6TD//O6zGVJtkV918IkDd3yYAyRq2eQ7Lqzg2CZYkB3LoA5n+l0e
iYPVWTqE4RoeG6E974C5AYRD4TYhHGHV2gFK94jWPqdsJHIakDXLDkV2ccNGlz+NutEfS+Hq7d4p
Sli/1Ku6oohXCJiNA/SFeUZI+GcjaNERvaOW4SAXUmh3LsMfBiwMaYL9kJlG3UMzl68Qoa8e7Z6U
OGMtyMPXftKfCszZHkE00w8POVNCQ7d9RQQ7PzLoGAAZlYZ8A7mQ3ZmPkyB8AGkpuSDS5lJzk8Li
iRJl67/KMguj1Aampsnrdsuvm9ncbt1RbFvtG01nnOFXjKNIZNBVPxqSt59yZ/Xsx5kEOybhyOmW
Z5kPy3Z0fGRXrNBZ9yUwZL8lY6etLyhXUJfbuQT+DgJcdzRZa4uGtldlzqFZ+v5zGcK0+Jvi/j+6
oettJ3LJvQIirrbG398Xn14v3XfyxoFATgfW2GhXYUc6u1z+vTfVTqrB6Xwb4urzEvZEwmeNOLT5
dgfFj3Fz4y8PuuA7//lF+I8U9/o0klsGBMAHLYIG//evJemZuLQOzQERirpnM7NfYllORx84CzjR
fjwS7sB8MYoHYGhz5r0EoYaohWg3cV0JK93VjfcXudx7MS5fileDa+TCBrNBi/z+pSZX9bONSf9g
1Sq/DDGsW04KfXkmAn3baQ6d5wDFzd9cCNc37zdpFwAGTByo03DDAmh8JxUMxUThRAjkYVQ0tYth
pPKs/OEeLT1yEvzOTNA4PX+w+rq49P7yyl8DaTRqt1MeChsEqhM/BhVhzNtQUSv9+Vb9r28H3oO1
Fo4YN+zdA+Qghq6YgjoHVtgHCK7juCuqpr9Tbj0vfxHC/8dlSbXnh8jc8BjwZKD4+P0OSIbM0ptz
Fm1r8r/NY+/nuG/XcT8tNpjzlVqtLzp3X/hqvWuvcU5RrQTT6Wzb/39/tgBbhN0T1aQtwFT8/k0m
ovK0bxOHlBV6eq44utNuKuI4iXoilP/8Wf/dFiIXISTxYO7VfPx+aaY5OaOukNvBE4qDuUAeSpou
yQW7DmMVC08l3+aIE/9MMfCXz/6PFhOFfny94ggjce6Ld7d3NFHG1Ilnfi78KyOcAUDkLg1YwLEe
97AxAbP/+de67vvnHS89HW0XyxWuB/v9a+bMEsSecoDwzmXNHQRwRITwYnf7yWuo6b1iXs5EftoL
4r+qB2LeOt2RBhZHfI5E9rmNfCqS1p67fyTdU/BoW1U1JgDUaVNWlAM8NUwCiD+kVkyzuubIV/jT
MF6QkdXW39wk768hGFOHmQR5NGi+eWje6VmnyvAU9ZIDPFLnb5x3tha+H/Zplv/2ps8D/bmPelSW
zcqa1gjZohiL6WYQuKwoCQGczx7ZpGOf23fzbHlfjMjLv7Al/9eXvBYe+BX5H1rvdw80+vCmYcx9
nLtOOIe1Lub1k91ZgtCyyTjjBfPbPH39873+zwvNpeERdYkRhIQT4b74/VORL9mDD/HnqAgeO9P5
UVRmfvBMjZbtNwbmdx7c59OwMjzZ6fZ6YNQQPk8Mo/9m9/vHnPzvdTa0PUBWrC9X2+iVPvv7d8kt
t+hsxk/HzLGR13WoA2+gz7t3AVxncatCtyluNs581T1vROYcceCVArY9Msm0EkwxdjGuePIZCjte
bhG8MsRAQzY4N4uC15qsIO7R1Q0jy7hVjcE985V6O4ReNPZn7bKc7Uhbs+XJHRWYvwIBBxHqI21j
ZdxiuGsQOYhL5bPOXUoilrPbYKPBlo6a/s5u8zV8hILOnMucwYMCzAH0GmejOWPdIr4f3wJQMuvn
fCvt8qEbWhq6Zly3G0XuS3jj+YPv3bsTQiZyGuzwNudRqxN/lvjxOujgqDjmJfwk8HhnqY6bQD8i
bZMmoX2JM2LACHv8y+PxfikI2W7tq2EDSz8l8ftVdgVLSb/R2PDmmWHBGIjJD6Xvic0stwVEK6/H
+5f0gR0tGJ+kZyEIrCOdxFkx1ze2iTSan94elr+UAu93PdZh1xNgmK4oCOTz7+oTbJ428LV8PW5E
J6TTlCuMqRVva351qv5lAWEjfbckAt/AiwJghKMN9Yd4t+91gA6bMZzyI8o10V8FYE73kHV99avx
LLXuPUwRSLlK1GFPM7mQL/EcFdFlpkGYP6wLhpRjNeeB/SWPZs7bJkBs9ET/Td7HDbK6JI9zkN8V
miTnc2e1tfnYy6Kv9z1lstkrNQ72PiArimxvbVPujysspLuso9+OkeWfC94BAbvf7CxfkpmrX+6F
0QCRs0pbbs4fCyrnZQZSu57G0a+3T8JB/r3TvU9ktw/QxDnFVdwefQtLW3odj77FThb9hChOFyV3
BCC7nK4chV07rdYeTlvzxW1y52g7YRZeamdFhYtJKyOSr8K3hNEeogm1vzc+IOEeAsbn1FZHJmKg
Kke5ziHzqHwm0tOzluzTyND+GNJ3r5NgbbrvxrOX9oAGaSDHRKr+Yzy4GFL63pp/qa4RO7XFuv7O
rkHHp4H13bwxpnH7ZJKFQ2BBUWYJ5ZA3vKoqyM85x6fm7M/B8ux1KmRby7IuO3siMz88VlaW+A6L
fOJV8/wx8tpYnzXTQy9lSj2+XTereNejMJVJUGoSSztfRvCno9r75dQu6T5dMa0/W1SUH7y6GsSP
qoqQo1uyD+HdzwRolDi7yQTZFaNTMoTgYbkltb2uSDPTJtyJCG/pHrlN3SPAyuaDL5qW+epg6Csy
/OEUg/RnJuw7KmzoaVVDwOTqEXHFtwhsj22UK45/JSrzY8iBdUtsZ24/R4Y+8E4Q2Us/K1TZFzbI
rbuWbdIqj50hHBS0rxOcclOu7gvmWRzH7jYR9uQMxVks1hbt0fVF+KgZ17GezaWKTjW0oyYNZDT+
NOXC3LFxcs6RPTQHa4cAjrkDwrVJ3/RsQJLQB6hbO4vzb3eiLyHaGzmrnMylYO0v9NgFhqxCSLPr
PFl8m8q2VFiNNQw4xymaJqkGp2N6QcL8lrBmcxtkG/hIicl+c1PGl/mjWyB+p69D5mBqeboc91YT
rCrxwrH5AAKXPq7TmuImWiof+0AfBj+3ktRKBh42WUW6y9YH8lQZ8nYsq9EDPXKEMPlmPZpODF85
/YfxtTO18gQ04ze/2gL3QBnFWUfgOE+U7xtC1/1GCQbEcgF5tDhx4rYN5ZOWmZvvy8ErLqFTOdW+
nRbkdlbTfozDcj23yAh+oCnpz2EVFYyF3QoMtvLgpZxbjzsIwKRGc4lPJlKpxTl2S0q/W6Mdk0Lv
tnCDmF16aRECT8GoUOrgj6X4hq1wWUiLfKEdO5NmNynzbDu1gGnZKOcWSac1pOsk+vaWxiW8SLEJ
kT1rd5PxTbmMBJyhbOEhjYbN/Qyzmo7aWGAg3NFQ43K3yBbxlDm5bdKBMtbsw8oYhleQ6gZm3ln1
aNW1XE+robWFkK10J0RedDqw8OBTIPQvm7gawVYgNIpzVqH4KucRmT/etqpY9R7qJUEvRAa2T6j2
+zefJpnYdVsQPBeLCYfEi/LuZru653c2JYKXigrtyK43lSZFhpTLSxQtftpiBXhrqEnbZCVtcktb
VebmvJRR/UZPyzYJ3Rc/JweuaZsE2xaJCUNMxN3q0hLQyoUt47TF57rC8HKKm774jIkRC00W55oQ
rXpTL3mJLhBomzCsfEwTW56Kmmebvz76pAsCNxgIZeUrITvY9JB5m3q/ofw5bDDq+71oKiJ3aWXb
GQF4ZbGhtnTL9WnymyHeZ3XoP7YqZ8TR+rJ7HrMwcNPBbq/ykA2tdHKd5UzwumOnoH/v+t9VRd2+
X5pNqLPjT9ubDiVlCDFoJO5B8wpfawT5yE2QLJUpLXxcie5EHqJcNAP8blVrngAYdg9rRis0cUwc
7C3+RZcIJRDkSjvov4cyoEYyBHx4KaJ58aQrw/LTyin70jTM6pMZRBHLD7T0B+RuAR6Ttdw+bZC9
mp3xB/cDdRuI6nChE3GGFHbVs8f4lZItGLqUAPTaon3lWu7O2L7Vksxji/qGWZN5KQ3TUtZxY+Qz
KVHVj0FvZMnZXS9PYQuBkwXLmklmNJkTvDrMVYDMD1CCLvAXLHyVYc52xHTt1alaXPoLer5uz6gz
TO2VUQ/pBka9Dkq6SzpELap0limmzT5MQvgea+xvj31r5wcrRriUbJtdFKd1olTaIeR27IOlvIbD
KVMA91gv2Py0Z6LwIP1JhmSnOkQyy9HtfuJ4GxHE1IrrLHs0Echt6jBCkij2WJgu6wB/AXfljDNs
cwtz7WF3/feIIaxNy9f1dBKuhkTLJfQy/6MaI8+gt54X59G4WxR+ykIevQTvL5saKCd6W/GSgZQP
EGCkZZnlz26JmQcH+GKOA9XDyEKOVesalVdyRSZan0KRIvlYM/e7j0cEQCmXdv7irZWV1bsqtxZx
KFgl+DPaiWHg5Va9H4TBG2ob1x7ZTXtSeBaSfIob2fjOJ0evcXOmbY//i3b99L1Cp9Xivegz+ymy
yakScwwODzGSJCOAvbPdEWD9OgUFGaeyRcx2cITE7bFGgLDQt1ZXh0fcMDyr8/y5YlX+jva7LLiI
nh8e9YiHA/luWxzWwswvQtrZ98DZYnPKuKV7WTXqa8VBcTv0RdP9FHmEyG/gzWwSRRqPhWWha4hq
wVvcsjhV9MK0LoSN2oO9Cx9GMG3JgrETOrjuzY3gyMM02NkWfbLIByqTicMvp2GAXvduDa7nE7je
jNmtZXpxmOYu/DBVZUPSrl+yjtWhN/Lnybb8JLZVkzhUxtvt0lXwOYEBtWeieH0yJcG3HoepzVG1
dkF4qzJYkokdYXg4ZJuPZ9IUEVa/yLhIn61yKkHzqmndnjDzKaCD4+ATMVsYn/DdqlmZs4dxSR4J
IMUfZsj7aLcWyvWPpanEwHM+0tTfbIG2c4p4DuJcfXCa0s2Ro83jp0Wt9UbFGPhJ4147RPDuZZHk
q2Ic3pSTQXdG66wlS603/YEnhTco9zjyEWqwLreMc/qvAK5wHjjGXoIHi6GyTqJide43BHUsPZuj
TNq2TiFv26mdhx1ZntmXgFjknz3LSbBbdBl0N+26uI+Y4RjwYH6eqpBoHa81aal6U16iAtRnWjUs
1rdwMZS6Ik5LtWc/KPy9qx0/u+el3yJ0c4vZxxOL1p3FDP7OUWsb3MyKYv7J73KyjRwJzPMStdyk
9HqURkYio6VJPBtl2cEth4AkHntb07iyfXQ4ZRe9WbmRNosTEohdCxgmOsm8kjiA12KzKDeAARGu
gLq33QnGNfG9zDhHpI7rbFFidNVvD1UQmo4otWyO9lTVRJRRoGfkhMpuxvcP+sFJSxd1wx69JLm8
i6kpFHMbs8ob8cHIP+ql6x22Lcvy0tH1pzuQ0lZzIemj+LrZs0sbeO6L71nIvU5w18zTbecgk73p
G68OH0AehcuvMciWZV8h41/Obbn5T1ZZ+MGRimpk1UfhZubdivaj2VPaxJ8d6bcnIws72vG3+Hic
RqA3j8UoI0YQi9vae+JE+a9Ly8Ld5gfllN8Wfh6Xz3WoiVINWb2Ws47qXH4UmDGvdkjl5fuiKu3m
odjQk9w10GLrA+6QXL85S644jo9rJFs00KB/RC2z5cgQr8ufa/DY2AP6xXNmhj7huB5C0mlLJIam
jhjNSucaeD3GxAeHRFJrhPyWfoTPOtDSqsvuKZ9GZOwEY/c68TSzK1Kf6Ze++tLvnlA/4nXfJNIA
ysuiebPXvIj/lpjx3x4SlT46FicSoRdD0fi9g9LmRYA8IJ+PSNW6eyAQXxQGPr1jZmynqjB/g/Ne
G2f/7thADmFOAEckAtgBcetdZzzm8F3rdZ2P5VotLyOJAwk7Qfms5TQfmFZkcxK3+g3OzHxHvfs3
3/j/+ngaAMDFaB3RqXz3c+copMNM1B350Rr50txZIC5G3x8+aV+OL7Ez5r/qqUM51RXjreVZv/7c
Hnn/+deJDf0RxNxcCPqz1+7Jv3zytE/XYcAsdaRd00U7HFx0YajHzsifpj0Uj36/Rd1yVeOhqae2
7NM/f4H3bYlrF4T5DMWOQ1eaGIvfv4CimrCBvK/gwlCTI7nOL1ah7NeYn34bhfPyOWAv/kvn/T/o
hOun0goCFxYyrqTM//1Tc6x5Lsl4oOat6oWJTXFZNEkiLlrVIrVLTA55GUU3pQNco0b2/QxaovlL
/+c/lx4KXvAPPAGEMalD1///X5c+ijRmYe7MUVKGdoQ2AnW7sfW86AQAYr/d9JCj2mfZ+8OPJs7t
B5Aq03j48+X/p3H87+efogqoCegC5rAhTbJ3VwIuS9s5DjLxcg1Wn3PUNebVHpTefgxBr5dnZCuu
SAbaKcHVIzf9cqnEi0MNrGm6m8rRqe9qX7vWY9XG3fhLT6rGBFyEIr/JfVFtJ0qAddkt8QQBZlFb
TWi6EobFW6JH8mXIgmsN67yvemQxiTU5tX2zmQhBrellpw/Kt8PsVAKzaj5hv/C7N3TikXsflTPG
i0Bmc36iB6wAX4TgqU61mLWfVKQQzoe5i/0aCzmOQ8LK/NbWGIaD7pXB++rs59ltfmAdJQ5VD8gH
yRN3nI+03x2OO1BT6puK5OTgL13y/wwmSWrBpX/l+cPGCcQ/8VX/uvE2ItpVVBpnGVjn1KCMOWQd
IY5B7xYvJUKQ24C04MtMXNSuo7p+gCZPMKG6zs7ntUg6W3WnPz8Gzn+eAwZhDOAiyJeEPdIceLcQ
TJtqcwsO3SEeIzhPGqeZdZna0rFeprWBCxBlC85IdJR9knvx1u5nQWV0P9Av4x1pYYW+GBIqhjOy
ttU+ot5x+p2/0PT4gbd6fImwzeenNaNhtNetRfw0MQ+oPY0J3tQcRCG1q+hfrXGoiUIsUQDXgHL7
Q97YW3byXawFu7l3r6Hlbos4A04GipcmW6kNyalv93WRKXSDc7WIG+waur3Q/Qj8J+2VRh1qH7rs
h2gK8/5M2UmSdzx00ie3ztPWbrLK6LaCf+inTFKDV7ffhhqhb28GmuVz1n5WjiAeY538mZMuAI/h
0BHMhtsLKxxHZMJ+qDOnKUBz4bhT+bhSqIoLxx8G3oCnt3K/mnKYH0J3aOkgtv3w7JfKZkNFnrOe
Q0BA4cvswM3KrdJDPIU+I/yUc6Ne9NJ5X0crmNXNaGi/7Eml9CUSWDeTh3ZjvIJCekSXK91u2w41
8rLiXk+D5oA8btFHf/HXIKlUvj2PvFhkygMRCdOS2kAemsyiqyaCRhec5+YYD3GJTwExA8Mw5oTx
ch8sZdylYBromMOHHPbchS1L8Riu1WEMovmrqnOywCeQKxfj5IhiZ1mOh9mQ9ptQxfET5CxDFEwa
XicCAX/cxVnjWPsRrHzxsJQgbi6d3fCYk5YbLonIVae/wztFvb/jAYDNDG11ugaDG6Tft/kQX8+v
zmjxWXlYH9GvRuujqkZb7QpLjG8cySiEkb6ghBsrV5qHfIz78NmZu/qCmMlBOR6FJPyS2jwfET11
ziFzqlweW8s4wQ1OQH50ASSuIJa1yd6wusNAj6vIH0AyQKNqBif76csJP1S9agRjGmrjZayNGC+r
NSBlssJWvzTVOIsdnWB7/ssu9r5UAnBI3Rtcw2+u4SneOy0BxHNly2LLoWsBx8tNPDxtAykvlDPb
ueVB+3/Oca+fR51whXpxPxzxbsOiGJ3nxeXzvMbyPsAv/r7ic5EJipNvMhj0tz+vSf8Z4vJ5ZKZF
McER6BZgsP6+QQorVjWQGNxwIsA4IwbzIPP4MOCD/Fw2kGWAWi1kS8ZLt4sL7Tu7KXbNkVl79NkN
86+VsFsOyKGf6k2AmIUdXUZJm+kiS2OUcgn1UHdbqaW9ldii8ZsW/uuff8P7sfv1J/ALXFIUBf9s
v1tVOZ9lcq6g7uUG7AtuA+cg8EWlodjoueYuQDSbNuDtjC3h+OePfhc9x9ybgBBE9eDX2Nhhsb2b
xnb/x9mZLMmNJGn6VVr6jhbsi0h3HRyAh0cwgjuTywXCZDKx7zuefj6LzKkOwDGOYR66pUpYpLkZ
zNTUVP+l7MFF9oF5LmIoN8AXUwRy27GAQRbIRu+8LtQBPhFwY6CurRmC9ZDGZPkydbXRe2qHCrhL
0oiyU8sbG6Ke1qsXHplwG5DfWn6YmcleMxcKEzA9ecS48Huc6GwbPWDmEG/upyq2HGRzqD8dWbRe
7X2aAKwtqBFCkKJt0xapGIKwKIcKdvKceCb1nj/DBD1XRYFoChJdSg7yVE20414mSsL9RYjYg0Ij
YyRnXu/GEK1B5IfC+m6cZareQYjdDE7nqNTBvOQi0JsxfmVRjsjv1LAx1VNCYqV5MIC03pe7OJ1x
jpUhmKDO4dDXMZv8t6LN9A4EQgxpgPcYPGQr0iAZLTSrf5PyfvoUqnUc3gMlolgfl5Gb8SqWsTcz
ct6setLdp2A4flS8Dv1RdI+Jvu1vzxvpl6zI3lQ/iw9d8/Nn9/S9+u+Vudi//hv50R9lhaUUvtH/
eop/NCWk0G77v1r9pfZfz3+Maqn3vfu++i+0DWgzvet/NvP7n22fdc8D/P2//P/9w//4+fyvfJyr
n//znz/KvujEvxbGZbG2F+O192/nHfFL/v57r7/n/L0P488/fl7/hb/8yFT9v0jjAB0oZEyqQX7y
wo+MI6fQceZliWGTDiChKJsu+p//NJ3/krFhBDGl82ih50u23SIJyR8ZBn5kYOh4E9CstgXq9P9O
/O1f25A1+38KvW7jjvgBwL143PCsleVnWeIXKWafaRHtP0d3pUqQAqveepelVuvp0cIZ5uL6U4Xr
4LcyPhCnF2v090/5D9SB3paQbbDoEg+Gl+dEDE3E44EFzgys1eZBTT+1dtq0MlyrQY+L1nD1FMOl
82xEbR7+yVDUefGg5Hm0fcWRz0aKuhSQiEe99vJ0QomhrmqUGMEn3x6Kb3Y1K4fkGOtH3qm81tan
XwlpiGr0JkCio2g09gZMYsyXDjS49z4bNQ9d6GXyzHA2j2G04cIkqLCsqBbTuXTaHADylKsH3Clq
uho2F93UNhhi9Qm189szFP/29rsBeQYcJ3TH2bbrGZJam1mSwMiuJSCusHCaAqs1hPJAaiF3RXnY
DUZIs7dH3dst6IPC+aO8r1xpGDrZWI0NxSgXtZQZN9Z5cus+LhCqTNv720OJT7SZoEruIhy2KfRo
zwH+xZmwO4XCK2wytxYgP1A1gBBMuE7vzCadPF1FR4t+eOBDtpqegqrVDtK1nS3ExhHxAIy0AHKt
F7iII/SRMj4u+p7JK7V0OtPlY3bGwTjbq5EDyDiGRbYB5A8+znoc8szJCZMEHAASMvdVBzhCss32
sSqiBtp2ZF9ur+vOJ1QBL8ocQh2XuK0tgS0hGYpbO09uWdEuZggkY55xHaWHcCR5uTuUTU2Emxhd
R3uT8WY6ll+VnRtUjesfWVNZd6Gdde8wlDkS8t3bLBoDIfcKi4MPtl5EaGtOC0OFReQh56MPr6CV
ClTkCc56+zGfgAW5o1FFv8lgqx/RR86926u6cxypzCgUJU1DgDY3X9GSCiWR1MhAJUSVPjpBH7sW
wub38HCnTzCYbdAfTnbwKXfiDzsUoCFlCZJ9ZxMDymmmyKCyviWKLKca7xM3tzWD7HWUHlJoVnd9
4xjnqo+bP29Pd+/L4ilJCFAs7lR1E19zmjZ9l9k6WAN14QndG8CiUsOza0c6WNndSZIQk8kBFqRt
vf60SgvfnBtQdzuTF54C1vZ+Mifl96odzKecAstbUPMO5LdKR0Xrl6dJ9NEwwMY9jJLzZlvBRUtC
uaKhRGs8u7RqjDcVDE+hgBIdfMsrXCRxAPFx4fBtUA8zt/GuBaGYKjJjhQ1sB6dGHhLIQH/mKsVA
Ys4esQNW6SXW5gctL2k9JNYfEoiGg7B7VWt9/h2sM4BQogP9yfV6U+sfYAPwOyINSAGv1k+DVTg+
2jAUlCuq+klkAKtwkm8J9jpnqZd/3l70nYBIiob4o2rD3L/CPkNwRNoAvye3pTmFwZGRvgIiFdGb
RNsc9lT063caHBxEt2WRIGL8vZ5wVSxIrxjUINGAqc8yrAwPXYvYD2XpiHuxE6bABXNeLeM54RPH
6sWdtgxSIxtBrrtIOoBysAZbPenKPH4wx765D3LDvNTWUP20qjF70wzo1t1e2p1ji28ZqowaUheA
2Tf7mbak3BYS+h2h0edur0sm2r4RVF8MY+9uD7UzVRyZyIsdAbIljV5Ptaq6oZDRO3UBSctvZl2L
kc0cqlMyRu2Z+pMK3gVyGKKQAIpA7/m3h9+5vV8Ob26iBtLeUljO4FZasKAepzg91+1cHsSm9VZ9
ztQBvCgC6mDx34zN1pHNeaxwwEEwIQP/osGF+mxZoeaVwGn8gJr2ESyURfvfnOjv8TTRBuFFy6pu
xqsQxUXx16l8YCat5zTt6EG94nOO8XcnQsj89iKuv+HzcDb6QrzbqYaAD99cajL2JTLidp0vI/kO
/CoNzzgSf08rPTgjga68QtakhAfYh+h4RvpBRFxfqX+Pzu1Go8PkobXV5pd6RW5j8eAGKdoRjWbt
lKpm+9DL+BfG2aj4jdFqb29PeW9Q8Uhk54KJv6KbKH0ozaqSNOhbYfaQFWPmy62e+A4CHn9aiI2/
s5Z+PPis6yvueaYg+qE9cJPKlM82eVKQZImNTELjS7WxnCgcGJe4mpEsqReLqhmyjgDY1P4cLpV2
sMg7O9jhdMoKzCtw16r4aS8iUh/wuM/x+fTzjgpbh6zfY1fBaZEHS/Epq8v3t9d3b6rUuUQ+KPrG
pji3L8azKAonqopwL7g+pL8gYzxYSOUBdzfNx6zMarAqGhoaVdqpB3F+d6rQLXmvkY9SjVoPDfg0
t4KITztbY/IKoSjI2103CYiyBeRuOlra5x7M5rSykwQLBO8Wgv4mBMqDatJD0Ru/qjQEkXLoi6CA
FpiH9MU+lZZZ2y4qSShAL7oT/YwK23mb4HJyr+FSBhF7tI4Sxk2S8ddOoxZMlUGQiqh5rNcglWhf
gaNpwP2Nnzhf9tlBEcsLEwPFHDSmTlOjmo9JqMGUlxtkDMZRO0PbPjKLXl9Ef/0OitP45ol6Mdnr
+ndYMfgLCB2tj91Aysjz8pCOIe4mZhkfHK71TfDXULDpqOyYukxSsfnsklPI0TgknZ+HlvOkozB0
NwRV9+X2vt7bXPi8aZooE4lnyHpCCjddNJtl5zuNkiM14WRndJaUT3Jv9t4kF8mvpaZ/Twu/PZM4
RYVza2/RBVFtxXLd+VOTFWc03ScEujQg5BoyhL8+N5PkiNI4b1U283putRYWc9LzsQCK134lW8Vl
AZGPzHKPHtbc1efb4+1tDpOCG20SykTO1texFR4AJRhqv26G8dxbRnephGIbDbQjq9O9cETWZwIp
Mdkf6iby6pNM9SSKMNMsBWLOWIqPJa25N5keqkJXDqUQNJVRU5mCI/r1xmvsry+IbyJESgxyqR9t
zuJSAamZTdS27Ny071tnQfAiRlt1tobuDDCq/xjPbfBjjhHGi7LFwdMnpPIsdSXqeBHY+zdoyLRu
PgERfGVmKu1nXYqCe11BgN3MrNk+OEk76QCPMOisJruBE7WJ3YHaBrXqQJ8YEQZ7wujvEcaEglIn
optTOPVv5FjSvsftDImimJzL7V2xE07pUVHwsuBAkL9ut0VmJDOFzIDYFaVIOUX0SvyhxrLciyUU
90Hngck/UXB3vleNZHpt33ftydYT+87JiuZTYizab7d/0/WKcHny7hYZPenCc7h9cZvpVVUPnZVW
fmAjSGVFvX2KEqt7WFCi/lbLs/YpVTP7Xd6087u5is2vt4e/3r3i7jZZEmq3JA+bJHfQK20ExEHB
w7CQlK5TuKiQl+7Utpce6rK0L0uGfKoyN8XBEd28EsXmpY1D9AaCJHibW785/GgDS+8lhnYs81Jh
j3XHhSVrd3UVVn9a0mLet+YYvpqcoIp8bTDVNwrW8p9uL8B1pICoKhPX6aAYWKVtom5kBcpSFij4
Q4myPD1T6SlOSvLGmsv5/p8MRQh1BDNW2+4+TnFZdgFDoanT/d5IDQpRbQMJj9NoHhy0ve+KdTZp
Nw0BxbI2B21MU0NLNIiRkOTaBS2hEZ92rYODAFt0+bEArj/VNdJGZGhOcxSY9jY11yURmEYo9FV1
He4nqCZoK0YIEqWR+iowIxuKYYjSkJYjS6oGdNMaWmqpDetNL5QDuM31RQq6jscG9Zbny3STGUAL
q61OzSo/6e0CgdABWZYlMlVomHJ5UbL019NCiM4mzRxWmt7E9qE6zKhO2TpC+AlmZBc8MFEUbCcD
71V0Ml/FoQLS9fZWun5jPFOrbUtEUpQYNp83QPWGnjbQjYHiEnqUSfSEzZdFna5FaBAhIdBXafoP
Tiw6F1xzOuPypttcN0NZJTbMoRI95y640zIjfZq0NjxPBkAE0CrWAxaVQvwhxBY3Kbv0tdlF4x+3
p75zYLnpaMtSqqWNsOW1t7ZaOG3YlX6jD8rvszLkd/Ao8jPSWc1BbNjZSNzPdIBocFE6fDZCehGb
F1kR27TBnwEe5M9WdYoHdDqnE6JKSD21yVIffNa9mChyTN41osYDFnN9cNoMi7DZxhGCGvBgYO3V
BTll3/RjYEjBfJIzffhWE0srP6YGdNcaZtB5WhhYmf/Lq6yJKpP9F17N2Zwh/mSQMiOufWI39h2Z
09ADm3QFza+a2uLtwXZ2M1NFmsFAG0HmKlrPerFROQW7UPvp3BlPfZ6jq2aOxgV5y3cE/9AfpFg+
yAXECVm/rOjiogdhYcJB03JLjjUM1L1jVJ59QBLK23EwQIgg9fXj9sx2wjBlHcYQz3Jq3JuZJej5
xsYMGh7pIw3gkZai2x+37mKRjgG45s9OyQR95m6xo+QfbF/SXyIE3SehP7Je1kIzG9RRLfJtLWhR
bI4Hd0AOZ4KINSl3ZlSCEbk93Z0PSRYhOpnU2tnB2+l2g1Ui+1Sh4pljTdThU2JH1vg1q4I/5HYQ
RLJBUn99q3I0QUQJAQJD1jeXTTZA6MiR1/IrK57u89SxX3fjUryv8DL6cnt+OwGB3amoXC3sU9Z2
vaJa1SqVBJGE9lCRulWNoFoR5NIrJbbhapllcZAx7NyjuuUoYIZ1siUUwdbj8a0sQMlIZqhJVEGd
5GDwGJ0tzJGwpevMcnxslKbkoumCyV/m2TqoZe3/AJtXDSVD9tFmwsaAuNpk8ANQly2+NUHWP6rQ
I6Fv9/ljBSLvhBpReOoLq/ySNOrnX19uGyiDgYC4RqKyGT3pswR0NK6BZBiIcgR2HZ1aEEbuMKjT
AwE/v7s94PUDQfQ1QT8JIAP/wd7EXyunwmYYmYMmempdMCpLQNlNiidL08ciwf5liHr81hf8FYCH
J7/N6JVjQuhgLivZw4E77lWI4sfQ00VZS8YcF7rA+uvLeJL0jt45XlyP3VODCZY324F+vj3nvVF4
JgovIgDBvJnXowT4bc7piFCVZiErAcNqgU/SHPWmDP6VVbhVVbJe0FR0hGnEb++TkjmCI1RRDsZK
wMWIMb9XGkgeWMqGl9sTuh4K5BsVFC4SMDfYmq8nBN2N0GbKkEydsPg6cjI+2XNruWMdmwf1wJ2h
yPZ0erVk2jIwkfVQDk6flNxm1auDcJlRpUTv8qQlIcSCqdTn5CDSif2+XkQ+ESpvZCNwe+lTr4cz
GhgEoB41r5nN36U8GHxjnKszHoQ0QPJROljIq8PPSIItQY5JCYUItB5OSedQW6xJpesSRV5cmPXr
JCm6N/JoDE8yIicPAH+QRQjaaLkMTSPpR8dRjLCZMNAUi0DtGOBCBa5qVeqtysqIhWroQIBt3VAJ
hHNKMOmfo8FG2xnvBu0zMG8I0CWuMClgoGQmKZ6UPDppaQOn+/beEhfY1Q/iSaWgrUXxc3vXjBVi
rUqWY+GHYck3u8IKCSBe/VYNs/czgtAfQJF0P/GQOXJz3vn0pKIgcB1IBBQJN4EJHY9W6mr6UFkZ
zw8oAkPElsMOjV/US8C5mwex57rMS8hHgQiKkoqlJi2F9dI7SBv2U4/fLWU0CiaNAlrGzZeG04t1
DkbLqIHzvJyCEYrxTI8Htc1CzyQXLk3z5yCrVPdur/3OYeMXgQTR6Fwh17g517MCd6MgQnvqPCf3
ZY3vRyXPjs8p7w6Gus7DBZyGa57PTPmd+289e2x/lSYU4uMa3Tk/QRjBH8t0eDUPenGGmhOdMGoo
/GUZ0ScfYMei1dseBJedT052iiWCI9BZV19gwOIQeyANdrWl1PdloCD5HaCQjnh05Y9oTR9El53j
LrhhuiPk80Quvp5z3GZweFJomhoQdwjWUf2kSLX00NqF9FNpEaPydcmp3wEUmVBFJLU98q3emTGg
BZHuUJGmPLcppSZBTDUV2zCPmlj6oModzPmgXT4VUMF/jqUDtf72lto5ziZPDmoU1GMU2IfrKSO4
naIDHyheKslj9JCGWvQA1D01UK426salEWTXp6LMcZvv9aA/qsDvLDlPD24QEMYoG2xl8KLEACVg
RzLSG0tylrEjhh7TZOZdhTIqHoaG1XzIKjW4q9VhcVGs/Ad3JQmGzoLDybteAD1LGpCJzeKNYw9+
GZvoU6nAJ8dfYfRur/VObqWD3ZYFZozYgv7RerGncIDBW9k6gvjYr3pptWj+yN5/tKMmOIVJan1t
Ub7x7EiyL2nmZDo5lmK8nhsLTrLRRQcSidcfnytNo+4Io4JsYVv6nCnzoVRcGx4ioMjLx+aEC4je
oIe3ZA8FbofoQDfDHbXpo6W4TrmoTFHu5SKniwY7Yb0SKUoWxuRMmMbgAHDBA2h4wIBRP8DKXp8m
UiABOxa7Cw7HJobFM61tPIMMj2OFVkVYq3dJHekeHuE6kvoEkIOoeR2gGY6UFXYhbRfsotbTkqIW
tDPez5hsprlXBNPia1obn/jS1fn2ZtodikYZhT7LhMy6WcEx620Jf1/T4zJWXLu3OTcYrEDzto7C
4u4ykn0QkBwN1MRmVkvYxJISBYaHgMjj1CfhOdYyzR9gx7lVjELD7Znt7UrB77F4biEUtiUdyKo0
LqbC607FReMjgGCY4CCq3U5tk/fVgnBirmjBXWmiPHJ75N2JWtS6hDQZr/fNmi50UwttGFnTGPfZ
ocLzdIKy/gQmPLvQLznqxuyORz9Ghlz0TO1YbxfFRrsopA7mIaIyXixzzD86ocG7LguKezOujshM
18GWwpo47KB6oE9stQrRpsBkIWW8EakRGBvCPW42msdxyfVz6KTmSerR6rJRrb3vIGEdbNm96dL4
pMxFvKdGsjmO3VTlWpqxvGo1IzISGNodkKaQojyOHssUHvXHxedap6qwZGUTKhBEX9A3m31bzWOq
h0NjemmQNE8ZPewPUmtq5I5d4GltZ51DMzzKj3cH5SkHzwEVT0oW62+KrSdVYbs0PRCX+oMTIrkT
wavzK2SdL7M0wKWpOvVgZfc+rMWzkjc7Lz+IcetBlSnRnHosDK9Fqrtxe+xlzi2YFP2kRIP5J5zQ
fEBWLE4Bx8QFwnGNFX389bMDAFBgPHkJXvW3u2gelw61ek8OOkjTkzagSIn5YCUtndf33dHLaG8z
UYfiVcY1QjF88xJ0JjvLckqLnqRq8w85T5QzaM/yqwKyXoP9WKa/357gTsCl7CV4+9QIIJeJH/Si
FJ5mMvJ1PWZHY4u8WR/N8RmjndZHXe/H7ZF2pkapQKPeTtmHi2Szb5MuRR+mXCyvAmaNusV32HKx
H8dJ7ia1edS93xkNzDWIa7ISQFvPzO0X8ypT3BIW5C89udeoY2mUJKxeU7w6xU+nReX7IOm4Ho8I
BEUGnL6oGzibFBdtsSg3pTj0pxnPMosL2h3RCnFzjL/dCS2SgyTgmRGzDgMmaB06vOT2PGW2urhQ
8200T3gsNMWs/kADyv6BJWj+Lh8H+TWugfq3HJ30t1GUhPdxhVkhzvBQ+uQ8Hh9pRcg0GgphwRDY
n0lgee/e/tria25/Hq8b1DjQ+7H5Eut95WgSPfEiCjxTzcwLJ7Ny1Tkb72+PsrfqnBSd2M9FTr6/
HqUthwkuxhx4cTKiGtuWSATm1sfcctp7DCAOdvB1EKQlxwWDtoKlgBkSv+bFntLo/ZE5tsLFqh1c
FWg5yqIldgFhMZ0jw0IiPSqOcKTXB5SSEHkDX1mYAWyRFbqWtElkLqGvyxnuPkseuUka6mfSjF9u
15DakTWTooCEE4W29fzKwVmwZG95F2fR9NCFlnXSTQyScdOGrT3K9auldI5ulp35ofegEH4gRwhA
8HrQZIomum5mDMzOANsi5z2QVav/kHddd9A/3huK3iJsWtYSkMhmqDq3hTOZGlFQV7Q/q8Csi5MJ
V4CjoE/p3e2tuXdADW5oxuElyH/YnABefibuUUXsY69U/qzMoXkzjkufuQM9qjs51youan2O3MlW
mx9yX5T4myNMiTIpfNSu46pxRr3/NIf4HNXga/zbP/A549wcUYNiCCBaTikqhZsfWGaZFoTo0+IF
OyNx1yjIQcZqJb1JYkNOXLSvIeBPufp2GdXqdQAp9qnFh+iurlFBxmdrfuMgRwq+AkzqhOIJFjYF
sgiqFBVfVQMuMmpaGr3MWpoOgstGdwOICa87QjtkCErpNMA2J7HSQfXkQRf5vVx8KCs5u8d1LBI0
KaxkLSBAUd52iNxWKgLRaXcncalCTujt1xmyNBgZ0Wi9vZpXkYhYB5eQXiCddP7/JkESGDF8xBcd
+ygrug+LtEXOFo2dtykKd+9xuczPvz4gx4ULgMaVKOysz03QFagwT5LuUoLXL2rUag9Vr06elRXl
fTVER/v56vDAdWMY8LkUz0zi7Xo8q1563cCKzNVjYXALXQV4AniEZbQn7/bUrp5KouEnRoGOgDzB
lu5O0islgwF2fRjxCDu1VIn+xIXWQJ6gw+8uTWUEL6XRK0qnPRh6Z5YOEj5EW34D1/gmBEo8xtq8
qnUcztEvg6aVeWj5wmnR+/797VleZbeMwPmjDIi6CsJV4rZ5eZt0Cao8DYQLMx4XXwpqiwpFMHlV
bmEfYaPahgNM+T5SEcbA8vMIWH5dCGZ8Cxl/HhJsWaDl6/EjRgQ3lDA+lB6vDeQ+RtFwSC6VZaIX
UtE/jz3OUdCeY2VUPiIkPT+lVlVfwjQY3duLIQZbxSLxYwD1QKmksEFbe/1jKlAQihXCfglVB9cG
JFq8oi3aXz+kghdrWzZqZLQeNxFPrqNBDaxSd8HyD2dU+Sp8+3qAgNWAz3upHT0Nd2fFW02wONlT
WyLuDEEEJdBed/HPUlFwDovHHtnmg7W7SkvE2vFoECA3IuI29VTGHJjIiAk2MTf4QytJurTYLH5P
aZpILmB5/e0s29YBwXkn4AG/5YVPZQFe2NbGICH5U/Bk1txY6cwvrVrkKDiZlXxe9FpJ/E5rjmpD
+yNyWKjtUczewuwatR5QiBeWesMynnK9TH05rLNTjjU7UjT4kf/qntS4FnmLUUQGrL9tbWLaiC9r
wXhqr0qoqtndPe1G4yCOX389RqHHCFLFIe/aEmkQkAgjytOQoZYwfaM2duJrjTO/Hqs+A7g5S1h4
l3JrHOAIrxeTpAu3UZ2TQAAyN0eBVxBnuuco6NAJL33QJBddHm0fHV75lYEL2ME0r2M64+lUaJAY
4+J+tlt4Ee3ouudO1TqApju98HVrKu57By1ZDBHJkAJqpqVht6cy14+IbTuBjqGFeIv4lOD1NrFl
DnVpBEetuYaaokzaYSCN1aLqN62VezOY5FOoYCiFRsfoGTnykpIpae9lrIYOws/15aLJHApSXYgf
ZNmbiNsNYJ7MhCAnKUPqB3WN4I7SWWgYzUdZ9d7nZV9Rlie7Q8BhM1QbhwjtB6hGhH1neFalTW6j
zNIFXwHsDlvsAG+fld3xDNZWMI7Fw3Qdv9tMU0Ywo2wnNpYfSjkLiFXvY89XhSHbzgfP372lBDjC
yTTAJF0Z0fTmaPJcQMQhteX+pMhJ5s2om/q9oh4156+DOJo0IoZTbMfWaJvZxZj8mlrBUI0V9r5D
YudphX2EsNpbQLALFBBJaakOiwm/OB/hOIdRUOMoOcLxPQW4eZ8ifQ7cJkh+twZLOYhte1EHABL4
KhpELKL4OS+Gw+sTewpLgdjatjUZVqLgIlVIsD2xvWlhdrutUhwZeFxnPJTxmBunAKoIXan1oEjU
0vy1Oh3XTBy9TlLi9G+neeovsoViJu24qcE3vc5/01OpephSefpye5fuBSGIw6QY3Jewt8WqvJg1
ai6zk4IBc+cY2+BM7iHFIyV7p0iO85H3bsVjpnA8dGnHd7dH3vu81GpJcLgu0R/afF5taovSRL7X
xYGqPrd6V59iXOnvnLDDMR63Ce/2eM8s+3VCBRhHh35AJ4VbzN4kskVmyKkphxzI1hmjkxoWJmzJ
sLf/GG0evp6KXTFWKVJg5p6phYZ8mvO4eC1PQ/lFCQo8IXRU1/STNhVK6JdTZfGoihGVPU19OQwn
J8pGBJBB5n1uY1P5Exv1sMMgXc3bC4h//JXkuqiokphm8lOzuul7ak5Fg802XpQnI1n6As+MoTqA
N+xsMcENAtNGXCDt2uzrrozoXy8QxOsJflCUmuZJc7LOF4JH6Jj3qO07Zu0it4eEV1cc4Yau39Qk
RJTndQOtHg7X9hg7WutUBtayyL7I8ddZQ1b9lJuN/GPM0H91e3QDP3QKoFRE+FOWA4MA9WOtzHia
Ll2sf8HqMaRNHjU1MpFdH7w14r7GTJ3y9nTC8ILEGzQXxqYhrRe4R1E+HiUkO6GV1jCYp2dxA54G
60OCwCEWEWgpupakT57izNmHccI/iAf57N/epXtDGXSMQSXQ8wN3sx5Ky/qqUjiQ7Btgl3w6WjVK
u3BrZN1BfXYn4Alu0L+H2lyIhS6iHZYArmH0ODCpVfZlEU+jE6/AKDuBaJ0uOHEv59sz3B3WsCCQ
8XZWye/WM9T1EDmVmBnatYk5uq63umBO9vinyFVffXGcWPIDvbEPxt1ZWbqnFLqEGjEFic24GKEU
U8TvceVGy/EujWtQu3b9GKjyj9sz3B0J0SyeMkRvYs16hllett00p7yYI6sAEDxZZ0evGxXnMrP+
dnusnauYm/F/x9pkGRMycUXYkytHbSZ/GNDC+YbGtnkQO3dnhD4UNRWSRrwF1zPSUU8eM7VC2UMJ
a1DctfO+L9XiIS6DI67U3lA4+dHbgo0A+2KzK+PSMdMARKGrVToErQa6A1Cd9KL2eXRQKt/ZieQV
NEJo4fFM3IJOhxwHJjUKeM3MDaAntCzOko1CNaKJ4V2a1Mr7ecqNr7/+wcC2iY1BU4s38HopY4w0
rHLgg2Vzzl6MB2i8Kqj526PsrSLPaxIKqF58tM0Ho3zamzg0CEGHRv0aNsXPCtOT92ad/oO9zlRI
UhCfosK1+VyaNQBQHSbNLaMhfiqNmltEDcPKW5ZAOvhee5MinYZKRyzm/bIZqxKKEZkzam6kjp1n
yMDuup6iZjnPRyRe8U9tcgWVZBpZFw3eN/2a9VeKZmVEH5rYqLTJhBk9yqlWF/wy0pFanuDswrRm
ldj061GqwrDxe5m5V7rmd7K+2kd/cjljnDu7gzkEl9ubYndSojZK3i6enZtJmZIz6xX+Zm5MqfSx
wE4vcgOshmTv9jh75woG/7/HEd/xRU4pbhxVkxhHG+FpIeNZnVS97kH/OAuSGE72kHG2D2qHO+kk
Dx+e0bQW+HTPvYcXg8JqQSkXMzNXayGanoKgjT8P8dyd68iynrLOLquDkvvecvI+odqD3jUp/Cax
wmCwTXqZrd8YVXHfLdX3IpTVg1fd/iBsEsFugfy/ubVm7ClG1Wyp8ORD9+DUCVB9NZ3cX/9igmAm
UzajbnXV5sK0JY87VXMBMsWPKM8gZJzFjVfMGKZIgf1qdII/bw95PTEqLSrFHfCPJnJCIm198b0S
pVMrvGU0N+N94DlGZb5XBs3+eHuU6+eNqOcgoQo5U5RYNnGwzQc1iiDawiKxsjs8x5ZXahLbr7Hz
qlxUoetTie6EW5TJkX7x9SFgZEQyKSgTrGCOreeHWkQ1Aivnw9lF/laTtPgzoOb+VdnVzb2mB4Vv
TICab0/3+hBQSBKVR4GhhYglFv3FolLdbLOIwwf9ahRPGcOGR2dJnm50Xwpu0fM/GQ44Jwyh57rZ
ejglDk1Ue8RwpbD5cmLHxfg89SZsgnA4OcKL7c2OaOlA1cPsmdOwHq7DxaExF454OvSwrYDleWaU
RsjCxumntM+lg3ru3hYV0UTwIklEtsjoGEMRGZkNjYKgGbp0NMeLHNn6QQt2b6OAx6Aw9Vy42ZbA
kgYxPCiIIE2cNn7Nw3e8Q6k4ceVlxMw6rm0P6tyRl+vO1OgiISiCQD87dIsGBkbpdBCy+XJSOL7K
1CzynYEoc3t/XF/YYL94eoJyxuCQKa4/mF5bZt5ljNLnM0Bbq4hOsW62bxD8Sn/5MUOeI0oo/F2q
qdte3EghajBzDrqa4IMqacg22xG2A85Sla6iF707GeERNXlnQ5q06UW3ii1y1QAs6iXWq4KLDm35
r8ir2w80tYrPkoTovh3k6UH+I0LGOikRfFmQFvSo6HFuUbzI2NO0XWa0wOx5fKsnI2Z+HUhQlGFC
N6ur0ZVyXIGmMMrf29jDe7/6NSFHkDvI9GigsBqbbCXDMVF2ZgtoPsaP32wzkGvcnfrcX8o5PDK4
v946DCaKFnxQE/r15l2Tj8sk9wtmPHadNmjAz/pjs8zmHa9U5e72vK4ZECjQ6Ki/Q6GnfIpMw3qb
FpKl4pY551404u4R466GNZma+Q6GFK/CbkofjQkNpCkyIAZL06M+2M3b27/h+jwyLt0qcUuhHbMF
HoCikUxtQQsHLd7pXo6Vyg/jJTqI17ujiLuWhJP0T98kZrzG2aOZnXuj2neXmCwXZAW1v9tzuT4V
IlGBSiOKe8xKXS+n1jWTlBYU0bSWcrcWL8O92g3hQ2yOc37CJrQ9+IB70yKGUZOGMHSN/g71FqFk
4ATeUmvN+05JzaehstuD7HlvWhaYEPArqtC33Cxenljo2y5RAV4u1S/RhARAtpQ4jslTfuqU8Gi8
63uBFXwxnvg9L+7yuaSnDDOl8KxZesrAQ31GmHW+xEaJb+hif+ucyDnIaK+mCKWY3pcA0FGuu+KI
yEHRV3mI2uukNvppSHrHHXWruegCea7E5RFs/+qQMx6UAKpQNqqhV3Jq+LgvbZcM7BQpwqCjqWj8
aMAb+JXdQfDaGAaAjxFj4V/+vEngTm8ywYnwWCLkm3ttM8yOq49T+IW9NL2xln5Aug4DN5puOHjM
Of4rdeVo3+U4UZFSTuXksVsi9dOCTctjNidI4qZZTh1pGugr60X+HdUPfn+el5951LcXxWzmd1Sw
ByTbtBqT4bI5SPR2V46YRQOGG5Zu6XpzFBUyzxPHyYvzyXwcZav3jYHHjt220sGmuNqHYuEYBkCG
UBnd4hD6ydKmkac35sTzN2O0i+9jkM93RdJFoObrNhlcPYuPlO/2RhUIMUBp/N8VCRDLVHJKbcKM
TVJm31mmCv6DIZ0CFHPOeSfJwPTVI+esvVWlWAIBGfVGwH6byLVg+RzUppR5mYEOWZOos9ciwEmd
sDgCcu8ORcMHrBlagrzv1h9wXNrZCkEIeB2IMHyejNpN4zHwIirfvxqP+YAo6iHwDkZAFJ7WQyF0
OeqjjXdkN+b2nUVXzRtwP/QlrADPmpMHv92O/9f3qRgQ2KIOBQFJiC36QpootalAVzxlCpPmpOil
I4wws4e+kcpHHJvbV9KE/bOSpOUfMbbhviUn5cGNurOBGAXoB7w1Gg9bARcnBz1YFvgGocVgeU2s
YfIz6dXJQArjtRM49cnM9eJg0J2vSugkJ6SszsW3Rbe0eQdZEe9kDw3D2A+QIvq4KFZL6wWkxO1V
3h2K+hSiw/A7yMvWX7UueFzOI0OFjRzetW0Wngdb7V+3RpP9erABsSNURQXd6apJj/rgoGuFxFBD
7ZzKYLHPEoJKblk0R+WOqxSX7Edo2QHrFVZdWyJXmCcCphSkCMHkjieHqXFXoVXuGoPj/DCNevIH
fCkvjUAsICp19CzaW1SA2UKqi6cEhYnNopIR4fQaZh6ugdlp6CWUWytMg5Uq6A8KOzt3LTBTgA+i
Q0AQ2ETwxUoivEP7zFu0QYZB1lQfsgClqjJoiouCbefd7f2ydx4onJL9mUBbKL2sp6b1FEmw/s68
NFSrh9wyar+s1OKM7s/ipgoOyEmU1AehR0xi9WIRn/PFoJtLN57zZWhQ0fSmQMNntc+z+QOkbvOu
LFILdxctOjuphcXapKvp19sT3h2bchbYC+5+YJPrCdvKNHcYOvFcmTrt1VLI3YnMEMRkq0VuU/Tf
sVVTHvrJPALu7W0iKsdCDhfFVvAm64GduShsKY4zT+4WPOF4+35KZAoIhKsjWOjuUGRrz9ekkG1a
D0VlKysqucigFCjvlhyz33KwICz3cnBQpdgbCcdSqCPQj5CA2EyKRfs/pJ1Xr9xGkIV/EQHm8Mrh
zNygYOlKVnghLAfmTDbDr9+v9bArcoghrhaw/SJYPc2urq5w6pzJZFovC8DWofrdLcp5nMr8nE5O
e3n9wZGLMfZOsAcicXMzSuqCqa3ibqAILR/nIm0b38uLj03TKlejZmKZR1KhCdBOn++vvPdyUYuk
38LyjlQMXX9PYKcQFI4Wnm5RtED3UuPStGr36KLrdxraaY59J3G/CKQbWx8JO4SnqLEdhKp7N5Vm
ORNWuAVe7c3+5zDJZN0kC3oz9R4HPYarzyzjU5OXf2kufNm0co5o3W5SKC6qRJpIYkDy0G1Xqk70
AvXdmTUTxj8nsxs+wPvjHhTU9q4kQylQF8k6BjOf68/bF9E8xR2iWS3UMu9Lk/N05ym88Fp+d0Kr
Xk5N79TvZhs6i4OPuvewSNkH5uYASzpbFPNYCmiM2iIPTKG39cnsk/E8dVn0YFlZ+yXta/cv10Pq
2W/dYj4hLKgeKTPsOXw5gQ8OA3oPopLN5oesiSEfRTGMR+5E+gw2JB7SYFSp3qSleTTwv3dj5QtK
9A6gmsr+er0kt7WoV1jPSq385M7eEmiNnV5ir80Pbuze1hj/IemnOsS13SyVtqgCJpVB2OMluu9V
rs0of9g95HY5n8duMQ/s6HZr+FdJ4knXjOritpVvm622oAOZBWIaP0YtQue9SqCZg+J5dUAHBIOS
jPRF9Ea28UguSb4QdMyCIq2H66hy2YHKi0vRCvPAQm9JAyTcg3/oRstneuv3vK40KQYXRKxKMn3T
u0wgMTokEE/BXL+8zDT1/hmnfDp13pDQFLeGD6IqbV+HreNSjGN14A1v/RA/RvKk4hKZvtxS1eWq
4pj9kuGHlST/VJXWmJ1yqzMf7JFylR8Wdfc5GlBWPQgadtelwgLTsAvWYNvmHfSoaHuRZgE8qH9P
ipKcgR44bwaLUjjZ9hwUg2W83Pf8exbFNAdVAkkCeAO2R77XkDLjWWCOWs6s4JghZTiqb2cDPY3f
WIpXDa48vAB50vpeLuMQ8ZdyzC3oxovlJgs3prERMmmP9Kdu7yU60Pg7+WJLcP/G5XRd3FuDyVKj
qVe+yJh175t4DtAiVh/Am+mPr9+afLVA2AALBbq53lqb2INe5g23pbTeIxNfnXjLy4vbx8vBSns7
I1HAOiRY8+a9msvEcJWRneV2IrmJGFtYmiLypyTpXtA8Lw9AdLfvo4SIEDUzkEFWuT00U58jxakc
xBi1prkIR+neN26rH0Ai96wQ2Iuk+5ez7NsGvaZX1PiLOg2gNhU+lQ/7bGW0ugZ8zvn+Ue1t6Nel
5E/5pbpYJmZfxj1LuVWmvc/6ML1C4C1+4yqTR9GIBM/PxPomBp94CrUI8RtIw7Lp2St7923YQi1q
iSn84dCRPNX9YV9+xzakzIhkX8FvcZ3XW4u6slB57pOALto/YUjpplgMBw0M5s9mZnpe/yV/cmwD
KSXph15mvVwIK5VbQW4CD0DTXbrYnv5gRup1umeyfEk+IQthRPs0K7YG2Hp6YSKWngRDUYsWoHBY
nZq2Tr9PsTK9A1561JHYsUXmEqgrEIly07a1MBj4XFY0pC1O7YkRMOtkxzGcyukh7cjeUjx4FBao
Z/L6bdzUMKj1RPsDbXojqf0oRJlFRFqPL6ZwdN/s9x5ZWcdkoopYhWh3kzEZcca0N043yMdQ9ZEu
0f7WQrTT/TCR7Co5emgu4gRBPHnqNYI16QQDSn4th7I8jYU9/HX/9+xtXcISVMyU1GrbejKZNR8t
pU0gZVeS99qSh29xenAUqdER/nHnWXVokdKtpFXJiOjmWnSIX9nFUicBWim5bzhNe8nqAax1nLQC
iiItPFeZtzy8doO8PoADgBvBPACj2fp2xDptPFfNGLpqE++sT0OLyDUOwUqT9CBFvb33BqPFwMOY
facTvNV4ANLv1GqWJEExjbmfdI04A1hDq6Viqt/T4Na9v7VbFwp6T1ZWKfaxyW2exqQwKLEeQv0F
qrgv1HqLM3ODyvX+KrcWAnWSQ67E5aDFvIV0DNmEFDE3L5j60QiKJm3gyuqQ2EH85aDSv7chZllJ
zOCsuiVtH0vI5kpNiQIidgXQG5PKI2X+4P6G5G1e14RYgaow+h9YIda8tgg4R2kLingKSiipPqit
l15sC96pltzwmvG/+U6klB+6ZnZfbyA84lQXiYZky2mTpjB57kweyrEBLzBSLr03XDqjm/8tlxS1
iDKbD2x/xyCJhuR0g+ygMHSw3imiS2Fn9awXtsUMhKrKT4U6RI+e3sxXO2em9+AAb684yQORHv1X
TbLEbGp8ed3DL1QQIaNVH15rhnYhOV30U5i01hPNKvPJSIb0IGjZW5QZVXwYmT0kY9KAf4kkRGYQ
mU/TFDA5X571bHDOTofGlWYPyhtbj6oPCdpmB4HFzq0AHPx/i8pP/8uiqt6CkQAAQSfUDk9Vs7jP
NKHGU9vn0cf79rq7P8J0SP65GTdDyX2Wt6OosVfEcecfmjYim+EmSnlJ9FkJugJTKivn1dNj5IEM
InLlqUVD8bo5ShNSoWqK8ynILKZU6LrNwQQn+RMxqEd9z3Jf72ZYjxANMQGZyG9OsR4WD9GscgpS
Z25OhDr92YSB8jQ6qXPwBu84AFK7n0SA9L14i9ZnF4ZKJ6qhnoKO3s3zAt/CuQ0NhozSNNW0B7hw
lGuoqeXbyhjDg7V3XBztPdkNowxDUWRjN5k+pUPjLSPv3fjSoaT0fmrM9NN9i9kxTnSUmTyGn4lY
Y1sOIWrSSjRcx2CIDUmvOCRXnvc6yJK5OchLdoyTYT96ltKxQUOwCWe8JMvmysN7uiXd+TYTCxVJ
tXwqLPp9eZ12CK2L/GDRnf1BekAJT/pRjQd3fYCzqiyUZpIxsL3J8+MyVwO41ruH1Bk7//6nlOex
fiyY5GZMnAF1yi8wLayXsq0u1LyRcX8sMvmuAIQ7mYxIfaSKVwQphf+DytLueqA2QeIAPqL6sV5v
BnFRjy3xkDlb7lORT8nbOI9q5o2nqPjReENxsOCtQbJBerOSp42kedtx6ty4GSdtEYHWopESNaJ/
TrqpP3iJdlaBeU4CjCQlEBQZ623F8ZIZeqMMAQbLaDMwiCf0icoDp7zz8SjaMMoIFAer3BaMFmF0
g8arGojYGA0i6lFcwzHKvijtkDwvWhseVAF2tiXHpCRTBPUp3tn1tiprrBKaukPgVaZ6rR2hnOPj
IfvbO0bYSiMCWnK5zhapvLh61nj2MgS91SV/RG0fPintnOCZR41y8uD8AbVJe3Bie98SBgrCFMic
ZGq53lqSKAPxijWAaSrcH/D+5qconaaHeIZ2OxXTEfXN7Z0mA6PuKEk6GQ/YQjU7r2Hmqy4EOlAF
Qjlx0jy1JgZD9fYIxrtzavRXQDZRb2MUczs9PA+pt3R9icmXonlqUkO7ZjEpyX3PsbMhbjFwMMnt
zJ42Jr9YqdK6Ghuawjz/Q0/b/pyaFeqC8RG56u1K4EXAWzNQD0zG3PoMmlWx06cVsYirtu/NTrU+
eUWx6AwnNl58sK2fY+Nrj8hqP08JomRc8Ob1hG5LJIjmTcGQxJWAC7yUEP0lcR0fXgvSq4Uuy8MQ
FbO4WsQ0sP/MiQWDVJmqpLC1auV+iDLx3/2iWN0p8/rq8zjO89+K2yWf5tgUfxO3egD1GpjQHmZK
zIafj7qxBPcP6PZaMQNIgQGqDMmZsUWJCAYbMiNK+iCJqNf48VRUnzPaRhFjcq7hQ7LOEJY3Htyr
W+oDQnKqQwwVQNCKyW8eLw+P2xVx3QeCAa8vU7gosB4La9HO9TDM/TUZRvtiSo3dSzsyfG7PofGf
4rS17S9ZbHoHLuz2nkO7Te4oIRxwrG/1uqc4yruRDgPc413y3JEpn+coR79KZP1zljjRwXuztx49
aVAjtMaxWXk5fwmcTaTeMy3tCb4KSz8VcOOevYbZ2xjspD+gn3XwJtxedsrc6JGTleBgbh7UTtBW
ySviysRJGrAOLTewzI6i5b1VpKukY0vPHVe93hUCoMC0AWMGoky9a4UE7oWWVHtgsbcXXdISSVJD
HmzikU1wIJZWqyLkZYNId5Mzdbf2gxk2ma9yB1+NDpFLEaMyDE4jeIshSGfA7LnXEP4jL+ZbSzF+
LxzEWAnJpwc7rKI/71/Gva1BUwH9EnyXkhl9/QFruNeYZCIurs3JPbWQkqe+Xlbwlxl2/vfr15KB
COZH8Z6SzXqtTqkHDAayqrkz42dev/BM8Sl7K5S5PFKZ2nEyGASxqtRuIlDY7KudphJPEJG8qYP6
oEye48N2V/k1IKTHZramk06afr6/QbmBtYuGzITYGDpq3gWA5esNhlozeb0qXfTUDIAVk/ilyMZB
igm4LzOMYY91KJxLNwvt6/2V5d+8XRnmZnBFAP1o+m4sdPIib1lyjnFoKKrCtgb1CP5/dH/cX2fP
XIiO4eqSI2mQ5a136OaOM0DRRdqxUCEu6CP6ee3W6MXW08HH3HNYEA2xDm8ruelmKRoI86jMIdRm
XD4/hVXuUqfQF6Ru+2xno/h2f2c7Z0coCU+MjPYM8IPrnS1TlqAVK5PT0tLQCQWhOSRe3fhiWbSH
uUePOI4HzxfGckS0tmOrMvAi7eDas+NNyAc6Q9OLNiOOiJaMOUkjR5ogAStg6L3ylRZh6U9OPV3v
b3jnKFerbr6vkUfzsowUGgzIf5ApzOdnLYqmU+0NR4Qu+xuU5WdJGYrZrL8tm1YadcapTWqUXCbT
noGyVNQ0Bt5gNNPHZzfTjvQt5F+6uRKyqQBZsSTetrY4SSesJog4NFgAMxWC6KiN3oXj8no8Nk8q
nUgZUZEhbClJ82lUIZBNeOa86Gufp87HfHHCS2sM+tHY6c/Jwe2OqO9R7CaAQhBRfuZfnnCIC8Kl
r0DI2J1bvLfifHgUUWgCHU6qd9o0Kf/0c9sHeud0T/BBVx+NMeuXE84h+7hYFp69z20LgQ37nyg2
wxORRvcfvVaqr7k1Iw0XDUfdxr1bxSQdKRqNb0S+NpXQMBqXKq95OfV4kQRTUIPnLeDKCpBRAI9z
dY6GcjnT11cOHtJbm6PEjEtUccd0PrY2N9q91WeOA42VWiez37hZ/UEt1Wb0Kdgnf2jL7GqPA+M+
0cHCt/eKcoycYKIkihLEFsUghAFkZKb428+2fVn6xnsmu8/9RYThq10kS8k5Pkid6SJtCavtXg3t
acJnpbNSMsPriDpQ2tF+bylV0/lZZxzRFu1uTuaJgEMAx2xpyFWlaaFsGXhWe2sMksSzLwUyGn6i
t9rDff90azpsjr4qzD1AyjGejbWHg56a8CAFRe+Yl15fsn8zpXTfI9jbnWvBsJ/VMwiqqtkRRP/2
5WFlPBXNOYon1E7WKxuR0TS2x52e62U6edkUvqkKXro4HCE5KLO6fbm/1d0FEVuidU3FC8jqekFC
12b2Ehkru07z7DDC5+dVWp2KdtIvcQI4+P568i1bOxIXLlE6WDQpZAa7+bSRqSH0UuOPC2TQn5LW
GJ88DQaeGeWnAH6m/KUCzHGtRL345tL+9erVTUfW0w1+AB2STSIb6Xkz0BMk/7NN+spRQtHWNwoX
H+a1/SljvuPCiFn5Nk2G/qzpzRFqbceIVz9g+96OjaIVo9MHfUMTj/YIGJK+EG86azoadLp9hAgq
aF3xewG00n1en+ykZY5XeOUQoHfdBdBBmifVhbj1/hfd2xDejgtJJRGu2K3BjqNl16IZgsamZR/O
OJo5HFCCT71XC2hQhKCKTmuCcEWSra83lPCHtWYOQ6BmSKaGmpn55QhPYT0X6ilWDlmk9rbGKCGB
Azsj5tuEZaJsp9qq1SGwsqh8cBUcadxXy9sapObp/lfUdq6hrLnBzUEfEFGqrV0Ysgva6gOYP0aW
ib7oYfvZrDg/aGl5i48WsHVBdXkur7POmP85hnvnvTvEVkGnbYBhCLSENpypMFcv2Rzab5wqSWMo
CKz5iPZ597tIBUdI+Axq5PLPf4kF6LtRDcr7IdCTvn0YBPRUUxt/SqLcO3BOO4UT4kSkwiAYABNI
qXq91CTcyGs0Pota1d2l7SpE6hRKunWb1uemjV9S5qWuyOZM3F3VPbne0j8xstUenM/O8fA7CCKo
t5EQbN+eZmYMd4CoLqiG3ENlNVksH+I2+0RqazCvGDmvTnZ452w+MNkAoeu2qxqjBlcXaTQGU5wM
j44rqFcKQdHNCpWDve14ZAYHwJ/jLsgbt+0OtagA5c2jCErbQImAGbHHJS3SAKmRPmC0EIhMr4qH
ZomXwCiSI+TljjVR56Yax9oyq9tY/mAzSptULt2WJFKf3Nz4USC+86doDy/ZjkMknQMEyS2jEryF
YzdQtJRqEkLjXNbGeeiz+tMSNskBKcDufgCaU2RGP4mO8NpkrSY3Y3JTEcAitTylyzie4zzRKJoq
9cHJ7YQp1GqgwmDeBZD3NgZrHK8s6MCIwLLj4vOwdOVTHnrGR03PdF/USFOViTb5RW++vioFyJtS
CnUpDaidt3EBjoJFgTgXQZE3WsDIDbFuU6XnOe6Ng4Bh1wdINj96ccB58PzrDwq5MXxLFp2/tvea
i6oV0bUo0+o8ZfFLX1nZH8LS+zf4oiIQ9pL5g+dW14Hc6OBr7/kAwmoGzJlVBiu58UXa4LqNW+Vj
UM2w4/n50tFvUrV8+hKXJoDpeIYq/f6zsJNIgIZmfpgpSnq7xuZumLNu50tKU9dr+oSOvzAQprKd
Z3dGZmdCgeykhPBF3V9075rIg6URDt0qifP6e8+MEg66NfC9yZ/83J6Uj8ZcpX/cX2XvmhBZSwMi
FGOSfL2KkxqJZbao4Bl9ZJ3DUFT+MmfNu0mvjibMd78idsMzQuEIYMN6KS+a0wFlLxGgcAyBohYy
YpsMojrDBflvPxXic66aRyWAvf3xXoGkwGJc3q71omahWYNdVWMAMceEUQ5dFaiDrb8bcuvoQd7b
IIVuFeuUXYZt3y5vl1Af4xmXo4nYfbStPkk+NjBIW5+NSb5SUQVbrqWP+VFnaO9OgD6lLIBL4/XY
xJjjMptmD9FCUKvw00cE8UEtuuEyJNp4BlN4xNBxtN4mfg+1cDLqlPWSuk8DtRHxOW/a6qLOnnuJ
hHHEKrZ3ihbK8rJTDrJ3S14h+YTEMFciUMCwfUFyD4XsITSHM6rgyUGX5GitjZkaE+P/mQ4MAAiK
fh5ny3sqZ+ph1RwfYfR3l6JYTGsZkipaiGvjjHqjgSESAIBRF9bnfuiTUywK9Qwi9vUzfHR4QWzQ
dpM59bYkkQlPGSsd26yU1rvCbude9RYUgMf1uNx3KXuOCz4cBBIl9o3GwnpXPEBuaelCBAxSmdq5
5HsKOYVw5JX3jJBsAGuHngnw9cZ1xVlCqd10CUpNO/lgKrlNV8FKn2rHjDpYhJej+713XFK4lVlI
clcGntYbcxGJh7AmAjBLhHZR7cG8NCV6bOE06AeVj92lJL4BwdadQRE6u1GpLyGBrjqX5wzR0E8Y
xkBNwEoPlto7LtC5tEgokpI5bj5jG7o6GsCJCLxQdI8lud2LohyqFexuCCy5zTNK13cLVoKha3Fj
aISCiimKa2oXCGDZYqj8pKqzgzdtzw+DMvvftTbn1BuV4aYOAAbYBvIro0zus6NM7l99zmCnosZO
kDJa9htWT78OlgXg5dQ7ZZD4SzaWp3XfDCkuitJG9W+htUxwRb0bHkQFu9/x5xiuHGwGbrNexsrz
dChHjJ4J5zR91PLIfIqjrmuvagbG9P5N3l2MOSyJ1ZAY5M2z0gLxqqK5JicQnRn6Rm3FT3PfKqR6
Gl7e/43VAATATwlHEZLc661pEFipIkt/wlCqd3Y4og4yGU9Rfsjdtbcvvh2yOmCe5EjAeqVQSx1N
YcYO7FAeBeoSto9IgnyORaUcwI73UgNyD1JIsnREfDbhh700rV0mfMEaqasvygSzgFPpmWS+Ts6i
71W/nJT8tEz5l/sfc6+SgUwjLNTwt0jl0c0liGxPyYqRLAse7eXZHhH5rqy5uqaDgOF9UKxrXpjT
H00tkq/wJ4XPLeSIywm27uxcxVV3tdPI+K6GQ2G/ye24/HcwxPzf/R+5ew6yN4APhypka8zwj9ep
5vH+eepovaTxCLo2V6J/PJEeqZfsPRb0aEBZAJiUvYj1kVslg6mNw6NUhh4EtfiHi93NMPzrYB9Q
9Toaqt7bmoS2EOmCTAByul6vL7WEp2Tiac9m2MRKO/1iSg70qnd/JwlkopAWmsw9obxcL8XVjWlV
sjW7SZFkQAaq/QKltrBPSY2cyG/4BPlUuNABMd61Tb8qKTDIFAahn5aGD5AQ9A+lnhgnhA3j833z
2DszUHAy7wK1At50vTEhnDgyR6rEQjbwIx0N66k0qaMVUYawtify7/cX3Ds0KptUDYBrkTBs/J0w
m941knSAvcxUHqNchxC6FPHCJe3Dg0dq79mFeg6WAwoHMjVZb45k3qlmk7UqYYqPWWb3SkA6KJyD
89pZR3ZcGR1jhJGe1OZdcvRuLgvIagNrNOJHq5ibcx42xbf7X253FTABwHDIs246rUz0FALhYWqR
RddVF1HF+mOU6KN3/f+ts7F1KjggE3kCA6BZkz+7Uw10K04O+ne3chEgAKBB+2njNHS3+YZleonQ
EIINat2I5yc7rybNr+octySaPPuq9kn11zhX7fBgVLlGMjLETNuboEr+QtdKN87qbHWPmhopcVDQ
cx78Mskd3Jvu9N/bUtMUXzXi5KVPylwPwrqkuNBqEJq+E21WSjc4G8IXYWksp4E52owyQ2o+uh2p
xLmtsuVTO+ftEUn0zoWT436wxJCQUDXblHhGewQ6ZiLlG7kutAFFMr8YdiUezCotoemfj+ab9qyG
cBC7+Qkn33YSsrA0vRo+iABy3LTwx1Ftfaev66P0eCcgpDTHZC2hNAWxbeVB75oiFbVKt6dtGUTT
Qf0TralBVRfadWlLOPxIiw5MdceZyKkKGtAUIMnvNi/AQmdxMXo+pgqnx8OYTtnHjvV85gPM14fw
lMM92fiBEYEodO1LhpyqCirYPeaaWRTAiuyLQV/4IJbZOy3ZApC8nHKaT1rPLxFurehCV6KSpl2j
Kl9Blo6pP1IdD+5f8b1CowxbaN1LPm8e0fU6ltdnZqe7PQzUyaAGtjtFf4gcVfNTWSb23003MgvT
tF00vh3bsn9BvH3+kdq2op1NLUPn5P7v2TtHwjfKOqgdMYewuRQgFusU2Cgux6B2tUSa/gAi9r9S
64/A0XsrwQcHeEvOVjAjt954M6qTGi4opLtUxL4JjW4XFLPZ5IcIjR4E23tXQp4lOQSlMaaL12tl
U5TlnaF0gdYpjvZWjxwHMKNIlepkQm2bffRSxc19yP+mH/e/556ToYSKl6GjwmOxCUznLm87DZXb
ILZUpEbmPkdyB32e95oX2Scm0+ffOEAaogzZOjRHGZdfbzW2FNdUFEEYkeuZrziKA7UyzP61rdcH
tru7NwJMOcBPNW5LupCjeW1mo9UHVW/2j8g42afQisVV2PXwaEkO5PvfctdiAPLCBAdygFbHemst
VWEiW3yM2YnwOa4UAwkdT3syYu2oybG3NRrMUhydIhJwmvVSAq6iXsAcwAhxZ10HMaenuHaSi9OF
/Z8K6x/ELT/v1QahwEQvtQJZMiCilD/oF3dD9DfCcsoUREGT51SIwfX8fpqe66lcIn8suulzuZjz
34bS8LDSuI0/2kZWHl2UvU/868/YXErqc50ZUYcPBJ8FZnwGN+ELtmBDiaPfeDFwdyBdftImbDEg
cWwIZHGYoYGwbTglZqmB4ky7S9NO5vm+4ez5cqiA5f2Twl/bl15TxxSONDLgeFayU6br4xtKr+rX
+6v89FjbM0QEmKoIBRWJiNqcoWu23aRMA1OwlWOf01GbL0biNgGof0aNbXd8Yxlp9SYuwedVxWQ+
GlnUXxk0bQuf8tfUX9pscJhpoOhyBftdfSpDy3rsyZ8P4vGf6Peb32pJennYPzH0zXutw6JYQjc2
MFrW9v9mkSOu3VJqKv2e3mSgtkMzucicTlx1PWs/gc/3vsamkV3Q5k3/SmpDK9CndLs6aOuxPDiv
PSukiUk6qXFcJJXrD1nW8AZp1MCBprZOcmrG0H0As2l97xi3PXAqOzULFgCEREcB+octnXpFTbOL
wpmL5xgkyFMRnTO0Sk5LAjQHwqR/euazH+opOfKeO5tk3AlYMQQFDMbd3Pi2WhYCOAq6oo2qc99M
XHQrJagLNGNyswMPs7NPmKMZ98bD0LbdzqKa8L2OwmUWKQ1d07cHyNVLc3T8sanLt8B+9UuSqd/0
aewO0ovdfUqKN+rwvPZbrI7TVcyP5ownUaYcQZpYxbmB2vKqCveIgmHPi1KFlxhqkjMIzuVv+cWL
lkwuzYbWcNFLI3lo5kH3S6cefC9F6ljpXeekhd34IVJwMcqYID1gzK+WdWJlWphM/UL+RgKx9eQh
CKi4p/WFGF39vLh980anc+2Xw2G7b3+/pGwgNqQsxVaH13HTBlQ+ZVixaMp7q4ysj8yAuU/eiHqK
GreZvyyzExRQyfuOMTtnNw2Pnoyd2Iqo6n9/wxbx6jLAQToCnXytd+3XSaUpbaM58gLfQfk0Ton3
oUuL7PU5ALEpzWnuDXnO9tZ2oRcrRQF8RHRi9GHc0J9DwtaDVXaiADnaQMuKYoLUcFmbUwRJKwBi
VtFQdfgUxWmVnhqzd94t46yew5hKzYE32nmpmP2VbVVqW7Lfv15RVZNuCDuVj2nG8+IXXqtWvh57
5r/336q9S/nrOpv4hpHBuAG3QIHQquvLOBXhualB3ozF2BywgO1uSQflg5gJyeE2IM21aIlUa+A+
wIoYpEgonJi5PqpA7lkh/Kuwy2CKiIxsCky2AXtlnXJUg0mYH+mhjH3N6TzMbRPE+NqHYraPhrF2
vyJMPpLjjP9u2zyuXcHWOfys6FblkzpDaN1bSJEhohAfuO9dU5SFA3DPkFdu82ttATbR9/St7Aou
9BI1Zc1fXPwbA3d5EJVd9/IbFiIpigzmUQD8byxxdOGRjiZiJqMxCphlhXlKi6n/aCCf+fg7SxGf
kbAAQd6OZGnz4iqz7MlpHfJ38TxXQeOm7tmpjKPB7b0TQ8AKpnX+pVQtX8lfHgizhUleU6Szaqrm
z6FZou9IelhvxlILP93f1Z7dy0hezohDULJ9cMnje2cYZTtJTd1PjFDnfypwFxzYxe6GKIOR1UIO
R96+3lCvKoya9Lx4VPGUC+oejT9mbf0wlmp44Jv2TJDpElDMcD3A37ixiAiVkklzecjrfIgucK0r
D3mbZp8WY2gv0HSFB45j70oDE2BTksOGz7jeWssoeoRaAQmCOTVBPaje+ziaJt+l6nFOYiNGq3cJ
f9w/tb3vyXlRDQWFRMSyiYvtVKnrCY2UICoy9xNj/iMC4UP9HI4wqt9fai8i+2WpbVZC7pw1WU2p
RXXjYrokcaK8yytHqX17jL2T01vF28kpgUfi7rzg/uJ7h8m7CZUpsQMl843dLHWamLUCTltqB70l
23yfW60aqPq8vE30+EiHfe8yAOpiykBWesC3r89SRy0RVtgRWLipMixkWtNF6dTX0zohskZ6J2fL
8JTb8K8PBaH7qPTBEMXao+bWiNpkh7ROe3aJPUpqOsoQQMnWe4lDOJzQ/sIul2EGozPP5zSnZNy3
ln4xMgNVjxhq6vvntfsBAa7RKQH2BGh2vWimF3oadZQJge5l17pHhoKRkKPm2t4quGDMnpIkqI+N
VYQQgBh2ktPYmIoaGAH6MnMfFuf7e9m7Y4SrcJaAPidVlrb5ixOeFmZwLYHhp3B0fknScvIZ6pkj
38ns3wmo5Jgak6K8LNoNMBby/XywKWg4tWtdUqsqmKxxj6a+9m4TsSie0WCMmQBkvSOp6p7Gg8qA
kNL3MK2bMhCwimtdZMWj41TRwe3dqxoTBYCYkWAF1ty8Y7TzVIAXTFAimwxGM1m8a64k9htTWeLz
GALjN5baujRLqvh9Zpeo1ZnhddHnIy35vZ3TaZbyHlDE0UJa77wfxajnzjgGtJWGfwwzT08FUBfU
z5Ch0KLU/PZ624HPTCqJoHDMPMB6vclBYmPoWa/U++rBMePqbJt1+0UY83iAqd67DHRGJXQCBoVb
FfUknF1vZK4tnlrvEnld9nlERPX6+g1BQkWUBXEggeRmQ1qex4Y2MQpVh7ril1oaBbPiEr0q3m/M
sjGawywbliPJTzY+pGrHGOQd/F6p3Yd+aoWV32ih+JTP43zQPdnxkbQQ6JsD24HGc1tw77KO8pgn
qcRiy74YaVf6c16PF1jSWsYZHPdEW/aIpnDnQZXSnqRPsPZLWYK1bYhwSHJX60fIF5T0u566xkPV
iuFkdG3232y0C5OiyQcvHIwDS9lxaLT1QBrS3Sb133bSa+APdPOYDxRKol/o3P/TidZ6UNPoIDq5
MUmKRXL4UU7rmHJUb71DWyCaniQxRbc4705zB1Cgoun68b5J3txpuQqvGwcHNIlm0HqVOGtKqvc5
q4hhfLJB1rwrkQq5EBx+jIXyao5zuRyEDMygYy+kb+vlotwYW1FTX6ti170q6tAGijBTxFk147WX
jcYhoQEkVDgQ3oRtGDLTwQyrvg4abxqeTK9Ygm5Oi2fYto4Cc/lXrQqsLEXsT6MSYl6pJbPeldpH
hVNEdQPMYZRaErXlO62dXeZS8R5CEL4+7C3NY03x2x+96dVcfnJ5ckJIUBkmo8C4Xr6A3qtKOsA/
BYRHZyplzce6kLOlhGJBWzY0vtr5KEi5uQdyUZqlEr/PU7Ddc622yIoVURNIvaNTx0T6pVLQ9jSS
MLrct9Hdpci5AbRRCMd81vuzF57czjLqwFmc5dqlOr7FJlivW2c+eGxvfBm7IniAa5JSuRTlWS8l
9atswB11oHqRbNkbYfdNj8th8qPaVD5URm99YCwj/nx/hzt3HdCRxAvILBJk7HrZhp/SjpFWB5NW
QVcwC6KLqOp/4zvKbZHs8HwDl16vMiLNS+qLnZSiL6+GpeiBm7ia34+Rd/6NDUmMAC6MEulW1Daa
HcUzQzakq0790Si4pFTTbOiG7q+zZxrUm8Bw8tjBm77dUk+pO87NGoKvpDi7TfrfNHgAU4R31Ffa
W0kO50Hax4ao5a8/HjzDnkKZpApsbXEfXEArfpN66huRWvVrnxiMkP4VZwTuQYJG10tFGIkyOlRG
rDoZkXIe1au7TLylnZk/3v9+O+6fhggD7xgFMzLbSUtMIBGQmJdBVNlD43dzrqZvdWK8x4wWZnKq
Hbf+9volaQ6A+JIUwDf9eQTijIQNooHajcmZ8VHTT7tp8TW0s6+l6x41yfeu9K/rbSKFKQ85TIE8
qDVo5qmqe+WUTvr86A6hAV9DHF/rJjtiOpJHtH0RKGVg/Bov3o1MSclzbXVqUwa6UpZnauLqKaei
8tzmSwvRqV6/iWCkOBmTrR/cvNvtMkcq5UNIH5mCdzbbdRKrtesWD1ZCNfaYR4sRjD0zHyLK+xc1
G5tHR+eq3D/T28shh1cpMZAiM0e3Jb/zdIArjYCggf8a9CFK5Wkij/B1GCJe7cSwVv6hnAHJEsut
L8dQEZlhyzRa88n6sxPT7E9WWLwUrVMfXI6fJPfrU4QIlNkS+naALBhFXq+VWnauLOwMRObSJ0hN
dG7ql0qVfcunsmIiEKHgU9MVUX8aJq17C9ycxzZj9EznrYqSb3aYQargmkBjDxzf7YtBUk1YiKNg
9MXdXtxGVE2RmTafQTHSl5Ti3ElFauXz/XO9dQ90msBGQGxNiQBOqfUHQC+yz2OXwCZVdabFE8Xy
6R57n4as/qqPvXvQPtzbFAuSp1MpADYtzeyXYsEy263ZUOEMXLs3Ly0j4M17tMntI27DvW3JAVpm
PSExualuUt8uFwynYfi4gXisj/PMB2ca+aXXRe+6QTmq6N/yGzLFQxIPR/f/UPZdTVLzXLe/yFXO
4dbuMDknuFEBAwqWbQVLlv3rz+rn5nwMFFPvHVXAeLqtsPfaK4AbhKX7YdXC1ikG5IZVWwtGzwMN
000+rdNZieW1X/Mi6ts0pNE11CP5U7USqAhhpmWviWvcl75s7I70zfQqxrq8tDOtL2cryl/5MBXP
SrMcabqCPkiVcIyv9KdknD9PM/z2CNA9gbOwefioAKkIWuYs5wY63Hms2qjp43u9pfIiQ/jmTVPN
8dVYrNnbmkTNJ83l314ViAsndhqKP9i8/r4kVvhvhdpnKK3n/JcLtLlpNj3ueZ2/GPB/P0MV//Y4
UI4gv8XE8URg/v1x2cgbEhtudyuSit7HqAhnDikY8ILI6tYN+Wfgzl8Ozv9MzSqcmihiPkL6fCzz
cfaRgVFH6m/YbJIW6Gl+rurlM9Phv1wMeNSpy0MHgN7rw+aKczbHPcJydrYwfjvU2qn9GKNHuKAg
h1/IzNY7Szn/BNn/y9oBvQYoJk5RYJofpzDJAsQB01q7E5KSZ5tDqXeEUM+GyyJbawX81PZfuBHz
MVFgCB7+fYCd3teHExwVJjDi0wAI98IHkHO0RNZ2Ss0uXpx7Ey6HmXo9hCuTLAyOay57gSfBiIyI
dOEP69h/9vy/fXroFkDNA8yK2dppvf2fE62xG4Hw2tqdoWv/ppC30VaMs3NdRbSrudieVuWWMzVV
n00c/rKyTqnraEfx1eNm/tBSQEBYJHNwdqfqqNrpcqF3aUzZJSgL8v7fX/JfHwU0BkPsE0L5kcIz
QxmNuckEC5gRCcbDRvPWgb7XDRwc738/6i/7E1jPyW+mPkGiH0ejk0ug0Yf7xs7FiKM5bpFZZtzI
BSieybwOe5uyzxrdfz8SBKrfX2EtMqQxweITyckVpqNlTTi6waKMOr5F65W3Rfhfdbpwyvv/HxJs
hN+fqKtyFVFEDMjq27ajpcFUaF63q6LPPjsU/vrhTnsTU9//nK9+f9QS2YSTvIdRa++zV944ebV5
FSGaeuVgSMmmvPv3C/zbhkCwCMBsNKE4iT58NsVKFW8cJqYsdbwl0zidN57/5Ck3d5BArxeVLZob
uCB8pu75S20BqAJM0lM+B6ZTH+pieBxYm3FjdsT1JSSFg+lgrvW/d4lQpQGBObGBTqP0D4fsqgeX
lWizdzRW36ZRbtdZkhDINdd5/+8v8i+bDul9GJUC4YI9x0cA1Fo1bdSjjSoJEibhzad3y4KsCNje
fsb6+cshiuoHHwuzPEiSP87s8zVJLViVw85kmbNdSIS+NA7yPxgDRfaihpPWC/PLeDHmY38lHAh2
//6sf3KfTiMqPB8AFzpibP7fl+lWV74aT9wE/PCASN/l3XugeDqa8qPJANQkrKz3FPVPO85lc0S1
/lmQ4V92CuSUaFlRhOB3+MNWTMRrmDmi2/NhkYdS5MvtohvQk8OeD408+/cn/stq/Q+1hNgcWwXc
yN8/MOzQbSA9PjDMK9ilnEr27J3lnzzlL5sRT/kPdIoLNNof7gjpElah5MBnQoTwFx/3Zdtkg75u
KqUuewQfPKBmUaj6ts/Onb8tKZR00JvjMID11ceyLtQrW0wMEIAmxRkzqt6NAqMkysVyZrmNMFNL
0l3YsulQ1UG+/Pvr/dvLhNQYw6zTPA0A5u9fbyp6SVQOTEAk2YYjp3rTKCsOcLL9FUcs/aRX+9tW
xbgH5x3IiihjP7xMMHlyNnIcChuWTWgnO9qLdOz5zQbU/5Ot8ucrxdQdT8HEJUXd9VEcO9WNEV7D
jq1ZyHrPyoJ0A6I0WrD2iiOs29WOcgIFFMEv8u/vNPnzY546KrT1OcyCwDv98E41odYxquyuKiiC
/npW8H3qIoODFjngso3XND+rtqXYV5Gv9T6u1v5o/Uj6Qz+xvI1nbUQblUMGh8AImh+fL/O3T37J
03f9e0EI3i8ACgShAzFEefT7m69LKia+wEjUBLpeptvpJnL91Lo5jDDAquerrXzASH/X0HxhbRzK
4oxn5n+msKHBAI8HFkcnDTpGIb//GrCWKBWlDvZXU1aez5H/Qi2ivFafy0MCG9S9INtnWOmfix5S
7ZNa5ORPBSHO6e//Ty1Kt3TilFionJBII/bRFnzSSvhoxkew1+EI2cxmFcd/f+F/LgrUvjnGdKD1
YGr2sX8DqazKpEOr7ZBA0mH4SLvgS3JrhSw+QQ/+Yyz8/m4rNKc5jktcwJiEfHi3bsWWaAZYUZFo
zpFkpMmwtZZkTdomii0XM4cr+RH5kHpqswVcmM6PZfi+mchn+yYTMHeJt6K+rp0xQxdVzn9ZUoNk
iqhe6xe44ar1gPBhOrd2jO3t5CUy/f79df35jvBuCnxhMJI4TTY/VClg9k5ECixKJ2Tc5UtZdWBF
Rb/oxCTkkn54+vfz/vJ60J2ghADIBdzlY3eG5GT8+Ko3u0rktIQfpmruN1gePpliwdf2ycP+PJxA
WkMviBkODl784fcVqHohitVUSDmX8aSv+zQjxZelX5BfDwuNob4B66VY2gh5vPMukhGSJ4vBCXKo
MDcXB7mcjKpXI9VrivmhbaepTFlbxxO7pgMHQu48I4BLou0mc4NH/EKjmmetoOJugaMhhIEsdXUn
tpE9bW5TaRtXMKA/EFGw24rU7mqpo5jupgn1UKslwxi5lxnsEsEgtNMeLKMC6cUE3L5uiVxRIL0c
sX9nHsqvtQtqWflhY6NA3CMEtPRi6KXL2n6CeXnXyBBDEwY/uOYS+S5UICybC3+YI127S48Kj70Z
8D2RXJDONIX3YAPv24zG5C4LfaLO4FKGTIwxkaYCKFbWXzcFE6T/ub8CCQJQC9jWQKswf/j9DYFg
mrK0BG5NK960FLnsXeHpAPvkptnLlVX7T5YEft7vWxYKJDgJ/0eIOEkWfn8eAlPKxILeDcKwZG82
12o/w3jpblzgLP/vR/25tdCbokeFjxIaAHTEvz8KOQBUQ+Spd+mihyOpE3ZZrcjjRO+4XkJ28lkD
/t+M6/fPhkEeVhUOvtNN8xHbyeY1A/cJDN6VFEgzXVOzvabCcXfs8R+uxiwj3y2ceOkOFSyhd3Kd
8qGbAMxsXVWShjxPdViecVXzqe0x/SWXuTHJ+6S00S0uF/3q5lzc8TABR2GcbvUNLJ/R6GtPl/Mh
ErCPQ7eVhs70pY7bOeUNg6tdU7xUNqNvBXK2n3RiRtIW5VCo/UBloO3mRPFi2OCmDqQY9WPMluEx
FmP0ZfZgyMFTYqlfGPDHoTWc2nNMbuW246Mz91RE8U9wzWHjrRoitrZaRxTsp7fxmrrcvcD4rbyQ
tk9/rh6RJbsy3/h31HdG7ZOAjJdWSUT33m6sHjAdEbq6Z17aF0QUbcDRI2KHTllIyy+HPqmfNwjs
6M1oWVy0A9apetwcW9hdRbJ8hsGBFZvcpTQeizsywEe8a1B2YePBL+BC1k14yWZWzF2Uaf8WmYFb
KLMMXw8TtgA8OGEfBF8GRFX2Owcy2QBUg/T3sj/FTucJcTcLfJri1o1wr2sTD4z0MAGbeHKRQPs6
Ijdk7kqSr6J1kP1cbq6ZljsXtmhPKaZgn6zvj0f5yTgdlSym5Ni7EGl8WN8LthnYwCB9hdKoi2Ru
5BWUIaLqzIq/+ORhp3Pg/67t08MqXLUoXiB9ATXy9800z9BLrK5IEIAayy5IVx1q4j4j+fxBfTtN
Nk65fbiZTgBekf3+GIzfcw01X9wlYmTRfqxpuATSRPYFxbnbmrQJj4QW7rL02sI8V9b50so6jkSX
jIn+jNmKbNfTE3//4CjbkJSCb/PkEf6RmwkHwZSHtUL+xIiy7qlyMvLgixWNgU95yYvXhSLjNrf5
SQqYaNgo0KUYtzM4qQhYnI46zKASpBHy3tVs1EtA9HsGvtTCQKKg48J2aWP6qrXKGXFGENsAZEvN
cdqBUDKTe1WIPttPNh1YSwInyb4fSqRuWAgu9gkj7s54S/GvJTsdOY20bb3UEz2AqLj5DnGS69i6
wle/lpjr8dhknsu9iJrkHidFNe7lHJpbk9rwdSA031rNScGPeqLzW8GVuqudbr75PMIWZ8TiS19o
aUPHyin/ppUHqZNr626IhKK+pTZL3JPx/fZEUhV96Sda3lQwFYuhSjN06ZKCwrRUD6q/ipoGNnS9
HJEPnut0uhSMBX+Vx65+m4zOVyTSmOHcss3Srt+Yjg+xqcMXDP7m89UEAUJIT5Inl9dz0UZugtVj
T6dbDJEmsQt0QzycruuetM7VU9bRtBLXkIJjdWGYtj5BDF9dIDoA5R38pTFDGSbi6hahSUh0mCFo
cUe0VnDg7OW6XVI5jKCMIxClq+C58xX7Ab9hCjLAhYtdQaGnHRA7pGQ0LQdN8xXCtDqIxxL6mGTn
+0KjJ2OIbWxNZXq1I35gd3RE1fLgam2+MhHDDZoikfAZE76xbgNJly8jrCYj0CHD+B7HdivPJlgX
b10fDfVb4NREqHgs7TvQH4o3gLXro5dzfcNq5MB2azQ3Pzb88o/BKAQ4wIOj/DJPiRi6OMqb5zhs
hO1tyYjareOWVKANkRQ2vTxTyDNYKJm7tSL01iUjS7swQ0XUIrmYCnByssDboVwb+zINtX33kYzX
PRjx6gb8MgwdMp4UV8Om037XOD1krdEQ/4KYGMXRrrGTOJghgl+UgRdEdsBssXofZ7n+RBNf4Ufr
1GXzuawLiLM3mbhfaCpGs2d12J4LqFbW5yqjiDBFGHtkOz6aJbpaVlPormK1EDvPq/Ie/i380UEN
WVwWPb69Fv3zSTZnLIcN6Vjy4Yh9RB9M5mvkiY1mmwXuxNlfwZt5aC4Kmk9L53kow/6ktWPtMgs5
7kdd4jdn4+qz89GG8Q1xuDa0uqqiIxMzEgTgU8O+8zCSm2mptUT0kYrfCtBaq3bIMnrvFqQtQ+yQ
5jtsCLSF0VLYuzwqZNqVbM1+eiOruc0dlDptgFvLTcpqgyXae/lIIUVOjzCakpe9J3VxVSUExEi6
5io+R1JGXnRC9LwQLR2rMe0KRMxeZY1G+FIUUuzX0IuHkZzgtdBv4YkgQY2A1EtL1Q6kX3zXBPCu
QpYqjTokyRGQM0FTdlOiIaJnxHN1C1V++U2NS2XaeUOcS3dKqzIHeNk432YGi+oiF1l/R6OcoizP
nKpebU/T47BwNFEFHbKO8ZK6W0dSye9TBPzqzgozSVjTYoTbojVK6l00+/BQZampd3CgqWdYuqrw
WGHwMHZzxghIObSWU1si1Ny3SRBcHiIzMgiaasK2S5svRl4MWy5+RARt67kUdFr3CPxh8UHX8C/t
QGSumh3BV7a1dQgUaVFrtDwg//Sk3M15fwNvcjBJUnja6AtITkvFj4KoibUT3Zrh2tOS/sKkoqr2
IPKv2SHKHYwFKrnG38KCqW4LR5Ol2Jmkz97RcaMWmlaRHTcH2LE7GRnewZFkIJ1WZAYnp1oqULxT
IYE05sUcX0TR1FBsxS1bOrFBpnOdYtkp/G3dPCiWVre+SvKvlDcLP9uUWso7yIGdPOipYcNhlDq+
X/tiW0/eleNttTC8E6QDMcSkcLlhWadSnYu0GL7FJ3uZDgml7j73Q82OSLMdw8Xqw+jaaBqSl20w
M47mNLALD4vPAvOKdHoDZpd7mEuNy0u/wty8XbZqnhECh6DoxWTYLhM0KPow5H19702C+JaQzFWx
A5F4q/fSgZjTSl4EPNyO9S8TXGHAPdDjC7Zl7FvkvkTyfElJ/EPkm1YXmxuSe6RqZG4v7FRe9HDY
U0clpa3xJU3mgZQlqsfYpOV2vxhBLyOUqKgsCF4LtfDSPq+okk8Rj2KLC9EO33jwU9oqreLv0Nfy
tCVkna8NwTLfLQH+XhcwtbITmP95wQ8Fa5qzMvgNgiWk1ZrWyhhhOWyZfdMpEH92boR+ZAdenMkv
G2ZmWMoLFTQYXro/wWPN+lX7Ex+8Seb5FfyA+VayZMVdaQz8HXtHYnUxJQo3JpLG+BdUmTmC55Nm
mrrKg6x8sXDPeJcjD1yhOkiiC5SpBWRUWPWbPCKCb+oh2OUuhz/gOsFhvhAqRwT0nL0Yo3EW8s3x
d/B2adpGOpf0XDu+pu2UeTneEW2hB5w2n+prUcPe5HlD6c2vJkxUWIvpytYg+HIUJ/ILS277LRma
tswG4vYrtrXvqE9khs5grqHjldtq2tKvGP64JZ32oKJtFmiHtesZycXKdrKahpdYCkHaXk/q1kZ9
9c3lA/6ZKGkBP6Bg1lsloI7oKMVJdVC8EU0LHoF45ZFQ95go5/Pe90kVDvBTXVJE1vSz6HA5EZje
VwpikalcUtGhFTcHqegKEIKmLG59HbA6jC2Wa5XozYPFE5LlKkkCOsWT/CTvCqXJA0K7AZsnVJGH
KErc2FEwar4FKpps53VM4AOvYrymNTbmJtFTXB0Xbri5UAXEE6+cc1RylXDFqxVxNHfItqze6g3o
xy4tJLyjqtQR+LRxSa/h9U7qFiCyW64Llruq3fBTQRGcgF80cxrJNkxpBuCD8ihfd26qF1wrKhZo
3pHeiXvU4JN3dEjDbeVWgdgvEpd3aKzqc5u6JepGPO0d6aUUtscUDh02k5k85CLFTtQcEdDHnrqU
H2Ig501LlCE/QCGA2BclXMweq17ZbK/KTL2KpJJDK3KfXDWl3/BahiR7YQAYYG8W9dEZLImieudS
n2dHnOX6qjqZJLR6TeKfAAwK5FMGh1JgqclOB4myKc4II2ehXnjcCV0w06liKcQO3hXJOxQK0elt
0ARLN8n6XU+y2h3g6TI+ZFNBkSG6pqtqs4brrU2hWP8KRSzujd7mYEcnEukHuCXGiXUTFfVymeGA
Epe1F2HCXrbgmsBCr7rYBjCx23XRhhywJY3uhnLervPRpmRXOyrXloMkh3u1yg2ADRDMlk56p9jR
QabsoMPQmJULWyBHmLran/E0SqpDMo3pazECBj7C8AebQIc4vkd7xPt9lYx1c8V6ZDK2MZHLtcyK
vj+XCS6rVmUc7rMEU5PH2Jpk3jO3xd+QuWbiA6GpMUchF/1axQGjJPQQ9K5Y0Eh1msEIri2aRSFY
1a4YGcwxgpZoOdYXqKwziNEBlQ5HAFdRudOYmMYwa8+wd0eG++aAeU3E2vJk1oaAH2Rmo5mbSmQr
6tS2OXoOoFXIQzAo8iBC6RCtYZ9IU+D7sbAYerMUDj9YnGytu9ixGgXlWHztbTrrTiIlCIcRljWu
csAnVyZoeKfZ2IKklWJYFQGlqPTa9ulsr8cge9/qodrA0SutVF1tsG67cpNFdsgpEISWFA0Y43j3
EG7hydS3alHuuxW8HHH0DM2LKF2doII0OeEtcnNKcSTlAsIfJjuqRhmGPM62B635GYVzjkItL33d
6oVmP9QI/7A2RX6UPdSRVuKpHkODiQYc0aq2KHzwUPApQPtDU8m9q7Le7idwC4sWRHSlugEyHhxn
TYP4EbNFgz1KzvOLLQsCHwN+U8lxKPoh77JJILZoy8Z+66BMDEmXjc7fFRtb4DIHvsVPTWkp0RHw
6spMGskp6ViPFa5AWFLdERzjX1wx4wYRWJdb22/ldoWTAWV1NhmUJkj4TX+OPSP3Zhj1m92GaLjK
er9GcJcrwn5hGaxrTooV0omm6p9jv66682RJS0yV6uZS0LW4xxtJss6gDThAc5FWez768ELFCp5L
D8Za0uWeZKILBa0uUxiulNhcsboulhWXu+H1yKFlw2R0R5Yylyi2VLQTJnJr11hT/iqLrWguCzWz
F4bgEbx958Obc5hO7fo5Mu9T3gDWSnxenSdT7tOutll2F7JkHYH4aXkV+tiCzNkz9ZRPFGWmpwKv
eZkRntSVGhn0rcnSYe7GoMhlqmFE1y0QmGY7HtggO081e/TwEdbguxpQXnjDHbtUzC0EuTXlMrXA
NedHM4Vi23vL8ukC3vLFT1bxvN/xWaEdL5OFVmcrhGDTzvJyXlrTN9HzNqZm6goAhtMxHZQ7lKkb
6rYYS8ho8S+Aig0xOgHrh8m1W+WDwLZrFN9heebfcfWRbywSMI8yQTnEh+M8HxD2Tub3Qs8uva6G
Tdp91szlz4ApCZJDNyXRSaMwbW0vuNgtjQDi1iMZSOHaHvBPtgyxZO9JtKU/nKZYxrEQJ2MCaAAs
JiR8/bkSzi6omEsFexLYwHQemNiriXLQK5EGP2CjxWOEg9G6/BkmkfWvKlkL5Fokc812wgdbXS1D
Pt+PrmRfYNZWyh33se1bALd2u9iQtfcTWQDzeY2Kq0HyaCx/JHEfL7h/OTAFZ2r3mKqF07M5htju
rCbZgg0Yh/HXsKSL2PcozHoAoWP2Fkbpv7lKTFGHiJNYAYQZGoAwcjHh7KR1U22htly3hc+97lzt
qvvIFJiSwDE6BxGWwMwONzeZriTqKhwuk0mPULEgjXXUNKtaeBDxXxKRAqyFSgC+3CPY5+8zgo2+
O2FZjzaqH+UOpCnXo50RuIuw/JE/F5ZTx8MC83qHqkwK4IpO3ywVyfE2EIQHTKjyKcYJ+MqXQ6x9
8RYrjyFB2Qg/txmfqqkVOGfGvQlx8UuXJfoJz08jT3guoO8WHLRmrC/83sNolxcITyjvKAqoxyio
aEZhEKIzjQFN3ULzZnA5e4fpbA/TijYjCzJtLUr8Fz3oDNHtwbv3aKT6RmpOfwz9RF7DyvlXh2oZ
WDVcoJ91Arvmjox0e16RYY7Pl0dQssq8XtsMviG0SyW4gRV6M94mnKbXZkWPA7EpZJv7NST06JG5
/GDWaX5Yaw64xSorejTTGteiAQDtdhHDDdHB2Vs91RUiVtucTuEe5zUwBBGi5ZuK8umXVsukIFfi
len8lvdju8G67x6GXtkjcaQ/RzfgfhXbnD0w7KCfQU0g7klAJxNa/hjQbcOyEvIgHZdLS+ChW7cx
elDk2udr/azRGfqWAW74liR2YjuwWiqx16pE+Q2/Y4vJSrGZO+A4q0RtPQvfYSgzmvsCLSi/yJoN
2gCRDtkXw8rxzqWp/9b0qvdXepX1gtHkUhVtrEuqrrhh9bhH+w0/7NAs045b3UznPUYH7xxQ/2WD
LMjxAqaS1T28yk4Gcxg7qg7WX7Xdo34Zbrag/D3pvfgOlflyCe87wrp8Ztkzn/tmbcdxBIDsMMq9
ruw2UaQ3lbAOBoGrt611Y/E6DMERnKAljpxlLf3t2kig/0kejeYMR7E6zPnAorZMCQ7zgPsMI7J4
iuJuwJl9vyW4tqFsnoFNghlXwNMpTiYApYKOD0lp3HoBdCN/3FAtY+rn0TjvQ4JkpZYCgt+AOMpw
7gdgpp3kscXyMRFg/GFABF4rzDomHaujRu7XOQtDZ5yE71kKkt2tNBkcv2jT9PVNjhHiL4lE3OdJ
o+HFXjxV0mzt63NKhkWgZIv1co/dAHAIcTnuxlIxGnhRl8vQyQY+uV3fm+y5yCdML2ZkRZzmL9GY
XGmWzRcMQAZpFwO57nE1dNN7wsdKoqVOAoaey6Z+LGvgzyDlTnoHPz4qdoQVSBKwxuUoDDBH/0WW
JVyt2m/vsseZeh1PyYIdCu33fEQp7C+KbUrt2apldFauMXUYDJWOHIalacajRf3yrQkBvWymtvSg
SKaH3ZBrcY8c2eg2r1T+aDFL5a3TZXUPxfLwRfMl4vuxrwrV2ijFjwwrcsm7svAjWsMlJ4ACwoqr
w6BvLLoMB3m/YzM5cY3tfEqVHNf5K4pa8cpcjYuxIpGi2P815lig/rozYCObg8Y1wwbpe4Fuq1pj
BRvGeIRBRq9RKDQF/0EyX9h29iBowVcsUImJTGqHFpr1KbSg0qfPKE/Kh1yGynZO1uGCTippWlUV
0bn065xfLqVezr0bHD+Ta8qehw1A0hWDz6M+UFj0ctT6Hi1Knqniy4bGhe0LAN24HgQAq7O5qknT
rRj9P8MOqBAHqM+mYufkqtkBQ1x6D8aURK5KAnBKTUlzBHfefSl0qK5NiHoM2fo0Pge5X0yYMBls
hH5o+qsE86y5TX3P76I0wd1unLdiP84j+UbB/1Ot9gYHI5KcoQmr5ZYPbYxy6pGsPkEZKcd+3pee
2NdNjuDAGoVTo4XlonmGcDH6IbAAfsxgNrAOMwvylvepuLUzKohuW3SG+ThMXY5uM8D4GFej2/uS
WqQe+kFeyNFF9JDENrqocfCVezik5OPO+oqMZ72V29CVCE8YWsVLXDzWFslVns+u2sOdALUXumBI
mNOKs0NjUjp1zOjkfANQj/nCpN1RYDJWtI4FlK7l4JcaILueR+BnZY6LGqctqg0Kdl+D42fFsLgR
15WZGpRHxZa+D+BkfJ9yGL92fSIT1AQzHC0aynFoOzjHdxi/2aptJmJul2HjyQ47Y6jg4rEi6i9v
3Jofy0TGFE0E217nrFjirl/LKdvNETAfVBOJE101hfx1kuB0XzLEL6WtAdHkeo3WJul0MyS3fju1
mTh8CnYJrun0RBANciKVpMlDgULathipYaw7yP7Cn4qeDqZj0WOlYSQCoyyR3kp0O+M9SYftfQDp
oT6f8tE915zTu1LXB05VbM9ClDADtN2kwAXytc9BN2ia67lZlzeMLGp1Bo3UcImGSL9HkuJkMCHF
/+iHKL3bls02qC39DK4o2oFbhasISVX1BuyWoIgAqFPlEi1nn7H9qeH2O6r6eoeDlTYAbxanzyaQ
vYAeKQnzixWZ8PLKyIzhsMwXcbPmJHzRuLYfMrwcDi7XnP6aaoaq9+SWdzVnzRSO+IzTbS6EQhkr
AgFSnuHvYo7wrBZWxKB/bbKRaEcrLPMWURc5dLGDBycQL/Y+WwiwfUD7xdcyVKggUkP4D3AjYPc0
w/lTtBUsOpprDHgB+tVjDoAK+TZFvFuxQgsc3zKCoAk8E3PLRjrE7VTCMwzJ7+VM99Oo56e8QWbY
pcNgw+5XCfkc2uES6lxVbgqJIUjG/gY2Sa8Oa4Qeex8vApdNahjdjg1A92fIo7MTbFygc1k9Rk5n
K1Ar1862h5aMmYSCY0SrIW97UdfAgCLcHbgeSjru822EqSCKvkQe+NaDCrmPa9fEus30shYHn81D
dDMAe0awrerlrH4qZgy7CbRekF1geY+CBzmW2YpTlKd9upcyRCCgeApKp7lxHOPptSttpt2zdlpv
RxQwikatIBm4TU0AeRPGdCmLHtM55DXc6NMeFKmWDiXOwX2lk1E8ZLTUnrQx7EUlLERXnT3lCN8d
b/QYhRhADC6d/MzGJWRViNVMUWWPcRS9xmxYhnMRFl2d/t/Ap0sGvwr3WCZ+Q6kV1Vs9/UTAaIrS
BmM/PGNWDZQMrZuiYkGbvy1xclaEPl2udQ4QHRMD5cdfMLL229RhnIxG7GBUSckv0mwV8qNzYeWl
HRGP+9ojeWV+rxPcnTdxPZGyCzCeDy8Yt5j4afAlaqGONOWQfJkiVcTlQUrMCM9I4j2Gyjbb6u09
CtOJ0INyjn0bQZ3tj3iMwTSRnuK4V1yJCCd4y/IoxuZOKpoCL+thKQyD/NrkFlZPEwgKQGAwUYHL
Q49vB+IJ66r/x9yZNceNpdf2r3TUs1HGdDA43P2QSOTImZRI6QUhShTm+WD89XdBXX0tpmim5Sd3
VFR0BQcQyIMzfN/ea4tdL+ZOuc+FXrLT6IZK0CwJ+mZC4izVmldKoLtwnq3asOznznJSW25j+qRh
tDJHK6laKlCxmT9VDqvMN5eja+CPzmjExzGOM3ktpho4tofvDeR3ZI+BfRwbLBvb2Oj7/ELlhG5u
HRI2Bj+jdD7fWhV/f7lSHVoFIPxJ8PsWxuGYPViRqoyfg2lk2aBXMrm7hvHNrVla6m4pi3f9XpM9
S2ak6rRSKK8NzWFSOqDOVmun/a7NB7JEZJHFA0tl1yZXCKKielMOdlcemlmdE78XuZF+huwR1Jxz
W6fxqXqa6q5BajKvkmKatbWhTLlNL4NiizcJs3CeUt6YO5iAyXjRToLTzKyyvvpylGAR4D1Pn7pw
jF6acdaavcUkkK5HMw0+KWFTqqtQ6YcPUDZDfTOqbnoXl7nRrXDPZ4QssfyZPhSztPwctmlgc9Yy
3HEXVnyTx7oxBfuQ1+VbJ+pErFW0ztMWYab2AQMSNSZBzd5ddS51uBWmGuWGTmqYrVMnmT9PtV3e
4YfWHiYnVG0OTG3st3UUFzQR2COuohq77YoWSnRZcPa+caB3IGQ221ysAiuIPss2bDWvF43sV3lV
TU+5Pk8DG9leVddap9dfJ6DkT0OXjgeFzX6GLKa09l0L8J5DmuUrBu8FIZfp3kiSGs2AnC9oA/WZ
X4a9eSx5e4bVrHe0b6opIKDXjIf0IrMJyRw4NnCMNKoqX/WRXpERQGOczjxFoOd81saHqqxsyqd2
1hfrOkPevp4jOr93CTPig6o0LTVpGKaEQwg7muhrGIgQMs1C9BHxdB/iWiCaTsu+eUJ35NwFaa6l
m7AIbPuuJPn7sSbQEsGOOYpvbtmnE8UY0U7rYBJ54YlhTP0mdMeF7ZDakJqBhmXeMJKCe9FKbQDX
kdX5vleHaDcgZi4vBVammCO1YPl2m4JaBjg5+jXAJqn9DLoaXWBaF5lXdUESUntuye9l4S9ofNaB
ba5qYTef65C1yR+nHD1HwtGd1Th1Sb7t5mDaUdYKzXXrtHl0RE2l5CQbxnnmx8HcfZiRCbQ+x8jp
Obe06Csge8dZDZEYjzngp34z1XX8uZEDcmUnipIbWZkxrUvdKdEtTrOkyyL15sh5ieMrGH73crE3
hJ6WW5H0UPrQh6G5SrdX9gXJB1VO7uqKwNGWxarPTGVVB7O8jyJOxiuyuIDn2+x0mrU5TuONTIy+
4pGMQl1FzEDzKmzsjBlPcxFchX3LdO66oNW3GiXNRxr7KB/6FCi1x7CkcJ3McXUMR7ZYfo91p2dy
W0IJxRzXn9LaMB9UdwyyFdM+40ZvJ6lfKFXTxCuVTtBTGLZWxhmvRdJdtk3ibJiMnGhDmGq06dRK
6Tyb5pW2yTS3vRVtOC/aP6FflmFj3YDWAfOal0ziK2VOncmP4mm6iZHm3htxXefHxrXKyA/MPgm9
GtGB9AMRhA69HjYZG6ehK76UECjr96ILK2qZmqg3mp4n+aarTJf6DwdAirBy7L1u0rrPBWuv6WUa
HJxHLBbFvK5VtG/U3SI79NXIjaGk20Z7pJMylU9aMjuxP5uK88UuW8fw6roYe5+XG3pCkhc5+e5j
65r7Wi3lZT+ScuVBQqLK7uR5cdBLhRJ2pHGS27BB0D/Wom9emENpbqWxuhSLqGyrHD9HzfGahDDo
D0nSzLsEKUVGDVahNYs8KP3QRI140EbAxEeN9e52zjWL/cD7Is1fdGWoxcEqOVCPVPZ0p9CjIpNT
x6aKOmyVNJt8jMS+T85e5dQKC+QX3BEEcMh0LsyjEyU8h5TayufC8aqKGrSd8emLUkP7lKLpGCcj
9GJo5Gdu7Rd93nLRH3JQHJlUFJev/yS/70KNlSgAS22SMnyEk1zel0QMbHNa+L9/KVKTEetCj2JV
OTVsQeDRsimtbK/S0BUYTiy3oZV220irizOsklNV7cJLXlLaf4RCQKI7UehFQ1Xw2vWOFyRVsUoD
0hJSO4+3U5JYq6qbz5kY3hggi2CYTGrwZigDTz66dKrmAAmJi35g0vfZ3I97h4n0zAN8665QNONp
1cGf/jJAMLPndjomroeEj8DZAQW4EWjpOusFbd+kEWfklG+MDY0cd52NPG4JOvWvx4aOQrxtcfh7
rlU/x6aarsMBjXnclefwIG89P9CI0KqY2BmNJypRLHJ1VSux61EBae4RBNiXGdveM8/vF8PeMixc
fHqMCAu+wqlPtxKN4HTIx6RIivhlWumXqDa0deMoxnVfO72XZFFwV1uj9pHOYufraGTuf3suweOD
5ttkzcRRszyKn144jnY2Ng0eatsgnfdiF6kKKi3D+N2sEg1z1zIkHSp3pD8bJxfSkwgnN4GnuHTt
3lwRMYCebFAr/XEeqnPYzl+HigEEkp4W0lvmSffkhVMiraV1whFeidLxmf4Jzc0JJsITRrv4XMb0
qWFjubPFq2sZC3aeO3z9CJOk1QLaHBS8bM25rOziS02XesOu5ivVr9zDX2Gu07Afzlh5fp2gue5C
6OD9WyTNJ9e1RqdR2NDzPohebCriury6M+1N7lbVWgmtyVO1XNu8P17evFkSixkziI0x4Ly+WcQk
o1mn9JUkxQy87Ejd0fhNm5HAwZU009rXtRolKXD/3379ud0lSGTx19o4gF5fuTBrAoLy0fUCY84/
Zkpe3E1GRil1GIf8+v27/HUCwMIL8XhZ/1iPTsExsdEmVV+7XKsIna06TPVWm+kjvH+Vt0ap4ESL
tYj3XzulD3AsDyij2kygo2hwDJf0rboiP07o48+sQG+NFaHj/MJMai+9oNcPb07dtrYhMHkuaq2r
UU7BlYn255MGj0H158IMhhWbgET479/iWw8S/h0paCQqYqNdHsFP04uSqNQ/O06286DnnzM9FPk6
c6UxrN+/zqlVdnkHMVbaGDoF7DHjZG1oFY3sg8lysRJgFQQByxuXSG1NRwL7JAIGwmc68a1BBHk1
GM7vRlUul2caFzadS7iop9HvXa/TnqW57AVAsj0TWPsq0W0C54YEtqEqzxH43ho5MBsXFqtB3f6U
rxkB4UgmbKye06n9hgyY24DQoDX5aM6ZRerclU4eLATROZ5qHmxolcLPco3AhyQN1nldmfv3P8M3
L7VktOpgK8CNnbzglLOCsAlM1zOV2HwGVEESuhFXH6s4OpdR/uvWZYnW/q9LnSxGbDCsjkaT6/WR
C6xaJ080pH7mk/EtEGSSLfn+rZ3Omrpg47IQHdQfhGdxcj0ON8DcurTzB2XQtriPRqRZk7tJl+wA
wxj7jR1SwjGmrD0zk50+1B9XBgyEp3BZdU+9i4ne4WnU9c532tT5npelu0/p/gLG18oz7+Bbl4KY
qDI3QxsU5skcYwHezyapdphme+c7knrTwxbxIPtGOXdMOP38lrvCLrbwgZc0htP3Lcu6Ro9DVKyK
MV7ScdE+NvnQrGhOWHeZk51zxZ3OnlxuMedCikGzCPDy5M402RF84ri9PyoxGknL2Yofpgk8FDRN
y5K/g+7dmU/udEpbLsp0wr7MXA567skmNBZ9Le0SZaZDk3NJzEl3PSiSDw1e4Q07DuFT5CkPUVc7
X6JpHO5/e8iypeFT5HhkcM8nL34f0kRrplz6+dTIrUw3ZXln5GF3k0eO8Gm1lkhGynM3/cYYwpnv
gjZz4R7imnq9XvQdm3kuIv20SejTWLoye+xQre9hE6MleP8W3/pYFze+6SwAXAbT64vVHcIQ9mYS
o5QRe25uDVdlE7U3gTZFG1kjNlOqUj3zsWpvjF0sU2BawQ8S7nFKKs9iO1TDtJIo0Rv9SqdsS9fF
seRzJkt3V/fD8GBHc3pIZKvfcsLLHikKG36NY7cm/4ZWWeDmMZUp7Bp+UAbGSiNc/NwO+s2/EoXa
AhBEY3o65EcO6aRKJ4iSVQx6tXTmFaNE7JpMaXeNJbKv738Wb412G6sLhnS0C+rp7g6zZ5Eb1tD5
BqpoBQ2ikgW+gaIJscxYHMlSjde4l4JjGmftLoB50W/e/wt+UB9+dq0tLxx7I4uke6DISCheD4eG
Iqe+JBj5aWXlR8pu+cYm/3xnh3G6rtpp9spWistWnStfZCUybj5hv+66lFYKAqf3/5y3BidRMw77
bGAR5imKBwF/GJQ6LeZ5iPJjPsnptlcxVyiReE6r0KbHNNZnxuZb1wT5wN4XSCyr1ckyNWSqOitD
KH2cQYlnTnq/tKKkfZtMTp+uaN5RTcgD0z6zcrx5XcICFlIlsoTTRDSNLvgcUWYjvNyw6B/IYgHH
duSQ0k2JsM0qarRJ0to885G/eV3ghsssh5H79BMvZTTGnSikr+qZsbOT1LKQFcvkGOD6XvflpNEU
wUx2Zt5ZHuPpQOPVYgkDiA3AcXkXftoUD8h7O93A6QEws/8Qx2O71jtLfHh/AL3xRhHsg22cFxhe
5ClHAC1pJqQ7t77VlInvQh3aYwtARNGG37Et916rj7rH1sCA598Z+/ev/sajxa2pEuBpaqj2Tvcd
7BOmJtUihlKWWMfEQjXvkMm0ZYfa+rLQ4QfU7TlgzhuTFhelmsKuYHGxn4xfVjJIsy5rVtfRQ4ac
wuo8UVRP7SD2bDH0v/+OgjrSl0Wa1GX1dI102gW4bDnSN7NJObZW29xGKHvLjYo3MvbUTIabybWn
m99/tpz82dLxYHWimF+PH4ljQqCml77SzXI7lVq+k6JSfVy2zo2OXh2DYDPd/i8ualLe0EGjLHvn
1xet8jZWM8HKbKVReRxN6t6NI5SvYVWNW7XQrwjWndIzb8ob2wG2AQxhneeoQ+B/fdEpSGwrMwPp
l0HeUuQ2untJxmbG+tBgQX3/Dt/YpBNsgZuaUcvFTg/9vURB2PUDG64Jb7GBfewghtm4V+hjriTu
bc+A0b2R6dw8vX/lX8JHWXpohJIgu4Czlsjb1/epFjNL/OSiJ6JSQH9iqq9qmpDfMWBMm6gyiEc1
qkZ8daqgwruORhkxh6Krh4zg7w90YxAk6kMRrVE14Rd4/697661iXebFokjJIeLkQxD9oCrM3KyL
DmI1h6x0zEOhdUlnXF0FYf+7ZL8fD4PaNRVY9mRkZbx+GFPkaHZdc2SJOmrWQkIv0ClObmNd6r+/
ACx8YHSjYqEXn4bh0Csy2gg/mB+gMd+y5f1Y8JZvmWA4u7iNuHb1PPV//3ESiAv3DoQ++TsnLxKW
ttJCxN35Ii+pFWhFdz3ExeS7AcISk6y3u/ev99ZMDGPPcQ02cw4pUK8fp1Oo5G5ORe/3ZqDuxqjT
8NC38gPuRw32dB5cWWWZnqsbvDVoAJmS4wLycqEmvr5qH0fuEOIp8ItOGJ7l1ijLslhZIwxUFiSB
ceaTfGOmMFAImwafJ2Egp9erHGZg2s6DL6YwvaxE3Dw2ujltqaeln95/oG/cGpVyUHDcHyVfa/n6
T8u3mKl1znMy0IZEfmk7tY2N2MKAqHSIv0HFz2e2ZW9c0MRlzSJOr29h+72+YFGaOFAwS/hpHQab
whpecjPWd0SlVdCPyurMAH3jUYLThOtLhxemxOmxiEZ6R99XHfyWSctH2Zdu0TWYqMutc/DwH1S3
k63Qsg8iAQ3MF9Xkk4nPipCOWfE4+jKJpp0woBbUsdLdJl2ira1Bthw/1eIm7lr10Fb4a0Trztfq
0IWfY0jYz7i6TQgHRrPrl0AW2xDBfRg03ZXDoe/AeEh2BSaWXRim8hye7K0DAz4FDqkUHcWvIVez
ZhChif7NF01bIhEKMGIJfRRHIuqKxxIlB7vYaQyfXNbjfVnHcEeQCikv0ihjTCEAAdr1+2PzjTWM
bgBtMo29jk0D6/VQUZUSMGrDUNEsqSA2yp2FvtRDZUHRVWlmupsVt8VcWRpnDnBvXZnaPIVsehGQ
ik6nGdGRBx+Fo5+o9jcCJ0w27LO8wlEufE3q2aPV9vFqaN3uzE7zjeFKC4S+Ekc2hquuv77lEPdX
IStt9IGiR8jLrHRFRqDhi7o/F8P9xlQKZXu5DrVw+CYn92jILDRYDkeYDcEizjeHfItSZ6SHOyJu
nOZmZ9d6f+YG33j9l5mGCAo2Bqp+WkOfNNE1aYmxvZognKgoYtFqg+vYzcNYMAOA9qi894fRL8+U
0cwGUyy9Ccp5pycUWv+lNjrdxNsXt1etFhVbvTSHLVLK3+0L6lyKAQuhgl2M80seXZVkvZXYcDAW
0eUB7128SnsHnREV7TMbmbfuCtKUwSfoAK05Xe0LrZoSx1ImHyswFfq8MTtPIFqJkCkNmf/+I1yW
8VczGxBBCpNQ0imwIrw9eRMdbDIoYcEmxMilr1Bg0+qf5xIAy/vXeeOmmHs48Og8P/7nvh7+Wgj0
IKyNyc96OAgmni/8L+T8hm5Zf3n/Ur8M/4WLaLE1Zsbm6PGDbfnTwmelLgiCpWCObbXeya6t/BZ3
5Vp2yrSh9D09qlo2bN6/6Fv3R3nOWHCynAROw7AiGHmYVTVER8jX4Gbo8V0xUbOzJeLY/82lDCII
lptjr/T6UVr43jRUi4u+SZJSK1pUS/DnkMS79j/7cf/+dfyP8KW8+edAaP/xn/z317KaQHxF8uQ/
/3FdvRT3snl5kZdfqv9cfvT/f+vrH/zHZfy1Kdvyuzz9rlc/xO//6/rrL/LLq//AAoEv6LZ7aaa7
lxbnzo8L8Jcu3/k//eLfXn78FmDrL3//42vZFXL5bWFcFn/89aX9t7//AT/+p6e+/P6/vnj1Jefn
7odYzi9N9qX49stPvXxp5d//0NQ/l6Quury08ZiATObD4WX5iviTIA8mIwQtjEQd1ckffyvKRkZ/
/8O0/3QgX6kcTJeiNRXLP/7Wlt2PL4k/OcsBo2I7w4S26Eb+dfevPqf/+tz+BkHopowL2f79D7bN
Jy82pzTiYZciNXV5ft3JcciI2xABKL4R3Zyjp9R0U3AECY5HzUzYAKi12nouZ0TGjgzRd8Kc1gbF
vsnrLNhHc636VeSqK1Ojtum2srrHjfO5Ys+1l0GnXedj6R5THAkXLpv2y5DzFng2NNCXRUwSbjxb
5mXvNr4ARb2vQtfC3tC3/WGMZweVT0i9R4FlgEtGG0gPULptF1hUkxspN/js5k+jzdZq7DGk7vGG
EAjbG+KoJeN94Zbx5chPbw27QYdd9ANK9jZsniR8DMzJst3gw77NqNWu3LGAhwkOwPGUPAq3+AgT
P8M+vE5NUgdXDX6PVRPFYlvrBhDzPM7G2wTIw2pZWD1mJx25AApqMBTVAezJsM3Cwthgg+6/DhlM
g8YwX4AOIeovIRmUmKk9PXWTg5Xl02pQMsofRtNfUs7qD1pGcDDYR83eD71u5ziwAW7D8yV0Zsza
6EktJuWZZoJca5WbrvDrMPVr8XQYW7y0K1sblU9zoyG/7RJ7J6WBi6i0avdTqMn0AO6uum87gyRK
s88gWabZ9xGS0i4t+s0YUCBvo27a9Rgg91EZBPa6KIytbNRi5yAu/jA0UK46bLGXoTHbxzYStVgB
lO93JQZITIJxJo64UTWvq5p5n2FvvjJiFbiklZdbt1QTELjJYgo28gL2IMGmgDcXls4ESbgT4jsT
snXsmw7JcVDOt3Nvilu9QARvVTn+GITXW6dWmq3rtu2xn2N8REZqHdDwA3SGU7OzB7zTIR/qBz1T
BkAJ6IXpDejbGtiCh2MiWQu2cuvaULQHyA2ZvjZhNOl0IlaWmINVNdoY9vCsI/ynx55X21am9jN6
VL6LBZdHl6lre7QfOVPXm4HFERFc0GLQqu0DrB/zkiAK4XEQAmpjx/naDjIAybj+97kz5/sor+Wu
ciE0WYO7zfte/Ug5xXkwrUBuBlfTFM9VYXNlVub4srN6pNCJ+VRmXYTeXgnxKId6cQzcIkpWaot3
kfM3NgizTbSnKItm5Hh9/xXx9uQFrKo1TDhdX7fVqO2dVrC4qkUcbZEoB/xLSH8obNjNwLczKBYg
pN0J1JeBot3vyo7/O/FZ9qvJ0jXk9AN1bZGNn7Grqx5+v/G50CPxgEXjc6poDVLXzLhC7nrMMJLj
GtS0raEI7RofSuC3HG63A54vv6xAMBU5j0hCQ72saxIkCuStO2t0IwBCoFjGVSuiyF5VU9Z9rAd3
TlcBrVQkud2TQtnwg943C0rNHDYt4b/qOJa7goiDta40Kmb79Kl0WtUfTDt45FXtLpLEyW7zaPxo
B66964Ri+Ja+jEakYsb1aCZ3WYzge5JjvFHiNL0JOnyuZiodSFjD2F2hxTchtpYJPYSirNOPlj6O
OxgZ3bU0evulHiPtODkohlDLtgamXhl7yMIHOFOjKi9yUx0VfwgV/VLvZI5gPxzaeo1DtrgimzPB
FpMLDDZpsy3hBq2Cbn5Whma6jMD/f8MqwJ7ShLu2rao28kbTGjeto+CHxzz1ogVAZFx+31ZJJ3ko
snw46qk0kdNPmypLP6SKKcC7D0mDSV7p8uHgdHHvXsflRHKHUnfpY82rflWyeUk8/OnzbakUl07Y
mGvDCfU9S1kUrHQYAmjokaj7mW0WD2NJTO9eVcNiGwVpW60TffRZb6JVnCsH3Q6HNeZwuSL0fFpl
NfEB2Pz1zHdi5SMKa+s4p3nyQN8AvdfgXIQDXDvcfvqaMibPvYyS7WgFaxqEYbvuFTfcG2bUXYQg
kJaYRnOL7wDCUdp/NWrJitUl+d6ADr3RNHBnIxRbvPUi9dD94oTLiDHGhEoUOoRGvwcCV1IQ3tBV
+GqlzaesBQzl9k92ll2ZEG4sxJPYt8IEKkNhWfEK9RMGw3CsdjKtvkC1mC6VqQwvhLYMEoIddyp9
Pb8zpIEIagy1XTUzUyZze0VZ1HhSAi30w8zMDxi58eXCF3pIY3v6zO7a8YFKQmpJuwwBXN+CgJvL
T3pWP7n9dJUO7jUWymDV9M032dQNcdd0mZkYfWaLgVOqPV7N1HjRXsX9HqryUdp65E2mc2tkGkoJ
ZXguBiV4lG0VrY20iNdhMc8s227hkc6XrGPHBa6URkQSAUnGmGWAGAsDPbzOkO2tO0LYb7MsdlZt
l150+KpqT7AAl7Bah3xnxq56X/V2+iXneJCs4GXbHhakYE9aRL1t4Xsx23XZ40QG4QEowLx1LGgi
WLgDUqzt8qnDeW9C6e/gcNmYVDS9Mp45oFYbzSpipO/SsEl0bcU3ANn6tZvl6m1TRTakAv7Uayyh
E47S9qA7yXQY7DD4WPajSI5xWWc3YxB81YYhOzQBi5gFKCC0NYridJ62wziXG2qJWAXtyt67aYw5
UIroUz3FAkhRZUCzVMJqX4hgLHwQs3u7ZnVhXnb4lxBbBqa6TkpsGhROrOt0UqEMhZlW3YbjbH8p
9OymhwDeg29QUYBHeVtc8hFjcZJQc2+Geeo+Gqn62Ja8UaND+SiGf+Cg9sfTDmZoUzYQ4zUCRz7o
gVLuwroXkVew9bQBzKkLOYJNxKqi3bxGjGs9VTG+kbAyGnqAdXBpAXm7ikBa3mGOHfdam9brSKln
b8odXIOlgYEfvqrylb8xM1eayqnZy3vHvgrrQDuGOOo34CiBoZvS00Wj+0BGgos5soxtlOEhWoGR
S8dV6uaR12Eh2bhdtFXaqtiVfX4JWUdbkUVEKwJIS+kpPZ5/UHsoxtPOBHkkccrg8kkDMs4787Ok
DkxImqOMqyLRUuyyFohIfWF1FO50VQbwlWYCcw5jozUPCbw7lhANdlmvOaM3aGp909dKJXcZSt71
yMtO7kRiGbUXg+j4jF0mBTjgaIOnQ9PcgsoP6ZE7yn0ajUxcmARJVx+s6uPcJPWnhva2egGLIXjJ
jLrT7iMoEBB8KnvelJRSAm+O7c9N3M8ZFMLY1DcFSC5ickGuCitxPphl+70xlO+ltIz7wQ2ctYOx
EqOG4cBkklX+xTUqiXc4S2p40dK9aky7YweSOx9h9ijJmq8qB2TYW80hCYl1t7w3zbbZ2hwZNjXI
1TuRMFRqBzMQ0e1e0slmo2KHc9hr0WEqc53gDwHNR/KBXwvFejTZS24w8oALCO3In8cxeXHy2V47
ZLLsu4mVlBpUugPXVPl8EvUO3N38oRhp2PX559rUCT4OQI3aFMrYQqQXhctOLJ/x7xM/oeWfbGIv
VnYcX5hivseBg0ee8IMviRRXSSqbmzZLwz37lNvGrDeZVV3hWXnRS5fGVXFXq+4LkTp38Wh+NVJ9
qwBT2w3lrF/A4H4YnGGfZfZNwJEao5W2hyfdUi8DltLWAE3MyNo3IR5ffIoUZW099RrBnn5Q15kZ
gYPI5ucxCZZu/AC023ZlAhk+stq7aaw1tI5xOUBF7MqcHGBbCmgwafzVZgd7q1MQeaDpQFknkhZU
IX0KbxF4QB9Vs8ErbT1bz6OR3we5kaxmd4QFiO7kgHU+9Acc2deumCbK7G7Ts82NA+uIEVmxWPXC
BY6pDLcDTNFp42aqso6sJrkLO75lUbY22nSpDpWya90k3jnVzGkhylhdcxLf9kqYKTf2XFqOx5Fy
vjIzwpbA0YUcuaAGEhZaXkU0ujyD4NAbczEy21UMsQG2BKmznBe3HbucMR4htbT4ZGxEMnSvKPys
emACvmFmzMJ5Fe3SIcBBEySUQgs+YBEz/7D2GvUxkTp8NSccL3NpkgERPwEL5kG0xajsiyljB5Fb
2yboRg9sP1Fe+Hm1mwqcMlJT5y6bZbEuuqcCqAaLSXefx7Pq292c7ywjaDaOA0khFPahyOVwiAwD
EgY+8Nuo1i8ys8Y4381gbcP6EXuhcVdjU14BimzXBfyHS6uG8GAOdeHZSZZvCfkK90JXgm2pujPR
jGRV2LGjX0baqG/q3DK3SBxqaBB2fZvkDO8ZQt1inhzYWYyXvYhvAZjAP5CDsh+qObsMSIUCNVu4
iQ/LNU83Mu7zu1mO37qk1HZDB5KM5ET8tTiPInbcnVJcCF470DJtK7wYKccHWx94ZcPQvdOmIX3s
AGzpvgz60PSJo28fGoc0Ac5Urrn8gty+CGOTf6VxeBsHejF6o1VU/tS48zrSmBGUWbO8MFocEWbx
FEItutJgs4ZAXBR4t0XstNj+FSIJHBi4ecanFWTqAc80HKZ+5sCKrCR1quIGLoXNMTIJb6ATuhjD
i/xOiFluokadvRrrsJcvMRtNr81rcAcMO9ge9TcsouWjkCIbVnJkHlqFlBjMMoa/N4jA+DjWjrYt
Eyu97+tJXUO8ERs5N9keGG16GSfmA4OBzU8nJ/UwK22d+021APRHpd6TCx37lF5L1ueEzzeq227F
+cNc7iVaKcE4XiM8cu4bYNwdp9TWeVr868d2cCT1jqq67BBLehi6pwdnFjTDulF5DuZp8ojvib9r
0nKeKLgmezhi48O/lSKvwVI4+ioWGs7cGJJbBF5lB19P82Jb/aI5yXD8N4BTc0KhA3yP4fY7tSab
Z8KPelUl1lUSd4FnW27IbiG+5diZXGmj9pfG4rcKdA9lzj+nNbdXdbr/tjL36ru2L+VS/WpPf9X/
xfKdSVPj3/9VIPulfPchbb7Excur0t3yE/8s3Znqn4tCAJEsZTHCHJa+wT9Ld7r+J3lHqDoR7poI
WlW6NH+V7oT+J1/RSH7iQ1Nfl+7MP+l5LMJ6nFgIb/l9//rL/gelu9OKPBVDzi4IeInQINjnNJw8
Z0JGDt0M6yTV3UNImMuBctk5UembV0FRwC2iJ0Ay/LqIbMeVk8fVPKyVIEY5prJi70aZT88/Pfa/
bu5VHfKkCskTIakD0x3FUF4C56Tsz6mwoleMMxhSB7TMSC3xHoTKzm3s+GB3RftBKdr5WKZacq6N
8kuG1XJtzKco6FVHRaNx0o/OQdwClSthb4Sc356zmjoKJEKIBM1K6Yt89uUUowoCjpyNa9txw49S
a7RPBYWfYM0eHrSH0hnZ6IWKrYd+3qhlcYUYOhLnBES/fhqmiggL7Ts9Wj75pbvwU8sCp3SfWngk
1hpwqTudjmy4t1SgI7/pr6G0TBuL0jOfOI2s04ZZ0urOMEBwg0iVSnaoBm3ga13m9XDplIPVdLQI
+zl5iuDtMHW+PxZ+uUm0mhjPiE3mHwLNlwbiTzfZSZlotZE4a7uFQTpHk33kTN/8ZiOG19lCQMLH
jjwK3+fJVWgxJVhma21NXkb7qbc4uPfCqD6KeH56/36W3/Rz64wr0YNBl6NjmKXGePKhicmtcnzC
2jquNY4VhRVwwOypqkIaV45ZKsrp958gCnDUkuT6ECoqTjo/cdeZnY5Rey049u8iqx/YCpTKb8oF
lwmRJG2bnqBDW0M7eW/APZoNMB+DKBtAyHBu0g2FTs6/Y2zsdbX+aJRTdvP+szzt2Z1e82SeyLHR
T+bMNXWnXraQwbzW0vor+ALrUTqpsaLaYP+mMRHjHFMsHRKsICpz+knr0w5H+CbwG7imEhz6ZJY3
JAiOh1Qp2XiJZOAQSZ93CPz37/XXcUMvmcARpiYGKEWW1+8BwSDY+GupA0KuszvYHtGXjGjhFdOv
DXrAytMzwpxlIL4aqMyA/I/mK5IHyK4saj+/eKimMPDVQqw16VTXmluRHNhBgwcE7CTK/v27wwdx
orFA6gnykQuRT63i/Dw1/mtlXU1wsPp1a1Eb33btnBSHCqrd/Jjgx6Q4zU0GmxA+LQ17SSV8pQcT
p2siat0dWQO19mWEVAyFIkzTvkFSQ7XpQNrYpGyoVtc2FY0JKsk4VjT6ke6a5Hk1IrD8guZGv2Va
0wYMn+1o7LpuaVj0TTxAnKAk2ng5fpHqumlJDjhOPTjmwzBz0nh05pEmmAwzr52NvZtFruYbOdlA
qxrQpb6jpzzKZzOGX72anGkoLwZ6L9YOLb6rHRIrUL5q+HvUdUwH7AlvrS32lCFnuXJFBO9CINsk
ZlWWsDwAJsLAnvqU0d43br+NSR2b/x9zZ7YcN5Jt2V/pH0AZ4Bj9FUAMnESKk0i9wCiJwgw4HIMD
+Pq7ouqadWZWW1XX7Zd+yUxLZTIYEYDD/Zx91oqzVuE6chs113eVLecxpgSEWSG3/OoBRalZYLSK
aHmwauC9x0GE6k1ttWUd2Yn66ojHw4tuvRD+etxoO1KJo+3i/uKnc8/oSsbXDBp3SMElr4Hyc6De
8p+sjt7qHZTIxVYkWTYOfLTKiNqMsd5D72WyMdsAwNt2PsKpo5bUT5m4YKwikSc7HdjXbaXjc5Ic
ZHBK9Y3iFCcgh9yA6YnOYp0B13q0Uah4uV72VarJ2Cd7c+R3KoPTrOgQLXSGbGM05DKQf5HzhI/D
cb56g1+Np3bbWnHaB29S0BX3vs8PYCwmc153CfoQt8yCIwTk3KVWCFjsGdr82sUQMl04RUGUm0M/
TYF1cJ2qIbkP/asmgjx2+xXjSxw0HLvhnzMdeFU6w/Glxl11zrcKp0wNtrj2b8aR772I3d1S421W
lfKZelnvwLXMZhd82jK8Rhncp7igPS2TFd1R/cVXFZ5BCi7ZVebxAIzpfjTM0E8qeNI6A02YueDw
b1jX2Wy0ihpc2ulR0FrRnf+hu5EN0xBFLShF5arobZgm7zPrIJsk7bYvztG2mrZMRGsP5KiqdXhd
Jtd6pra+1kfXtTqA8pTEIB7WC/MqcJHhxrQ5gbPkctn85srvS8qlamGYZcyy13peBhWvwawhGAbA
nFPUetwWcCjK6373aXasy6TA+jqwzSzwg0NqcRO53FYUCE5h1+dw9TrND6ktWlj5KMBjQcUZfrg4
A+SXsurBkLQi2KgfRzU+iWpeIKftewFc3ZjM+SWtGWmjp6Jt5fJioAf+Yzb99IEf2UkUwgVNkX9w
M2Ak3XqmZ13Oy3x39XYuCxAakO47C5ibGymaAp7Y53vFxsqkeMaVRwKK++a5ZYQkf+QhWJVH2nD4
ini+DV+2TC4FzNqpBSll7DdrGar7yMFVeZrLFYZXDjuyvEKVZVZgOJaIXshM29fcuvY7tbkt5+hq
iacOPI38XgvIT8eh8HyrSC7BZPmdugB6IHe0M3qEi9MRj6K+U480jBQgvOI0LF6LCN02+pvjtXp8
cMNZjzclqpynxc394sqGTsxRe54yiKYX9bU9HKONseUrVzQ2KopuLqpb1bDLO2qxjeJhyMtwfDRh
L7wBtAGWTNzugwt9rCtr/auqa3BO1lBW3Zl7s2voq41e9JkHFLCODXtTTGtzhkph3qy1SCxjdgvm
mRq7x1BaAcWIFtspdQlEGDrM2xMlU/t7GVlel2wOWXzaS2P9lU6C0KmTqfqRTbT9Wuze1B6GSPmp
DFtdpaBhh2uIRvY7PpL1M4DF+btjF+CefD0U92qNSvXQ2u3wgw6W+u73rvkqaiXHxMuH6MWeJ//V
1sw7xiHza4cQ8jX6MCuMHqtGWr+U7Pe30bgwWTeOiNVBTf4YXvfZyuQ8i+eSMsm8cS3ZPkjJ3M2r
Mzj1sj27igK71YVu2u2V2CGQV2Y56m3sgbLXhaSPWUpqB0h4oiZWUaZua7Qgz2Gds2Ixo0/nkVKh
d8jtwgQAkPz21diGZRUX0J6dJgIFIwxpHzOKj2Dg08gS8JeQ2nrNh1o8ACS2XIC6cwPnSrviE9GP
3x3FAHL4umIE6gyvac7jOe+527Mpas59XWb6aqQJ92HqCLy/YIDmbXQacPwtY/VTqqpt/TJ7av/a
jKWlE5S/IW0FPwDvq3LX3g+tnREBdbpG9HzdVf/Zohn5cBnrLoGkjxTeBurkY9r4HsXRZYe5d2ps
IggQmSs6UyQe9LOxJxw3zuwuH5ev9mfDPoUNFhV4XDgW7zR2gtLAmfHr+c7gNogwbq0e7aTOZaai
GvOHCx8KMlu3FW+bz/unil2NHZVkYxeJWPUg0qLWOHRyStYPu7UPOp1GhjDOC6BM8v/SG3iCh0Tr
8H+V1g9EiUYh/uwlBi88g8Gh3tzu+yToHn/ZqMjN6eDxDHm28fhaDDQuzV1nZsc5FB0Axc6u3Owc
jl35WVDarpLOCunquJ2vfgYd8QV0EpCWTiOf6O8qgnYPtGyrqSsGncc3SjfnwHBMnp1W+kAXION2
n0WGHtoQStomctsY8e7boPkmEB8BVMa2sKR+Zi7YaZp7e1JNbJljgEM+hCzfKAiUjkGaFJKPeVi1
cosEdrjzMeY2hDLHLu0VWF0N5FrsAKiapsveemKagu53LxRQxdV92Y1j4bwg+ETffJr7D8vqgL74
zPfAfddi2eKpXJFzBRqrXCSaLD9qWepHREt7kXJ2gdsMxKc3J5QGMGeVInia+r4gGFozJ3S0kELM
CXfIcE0Tvd0O2gHcFXtseX6ULIqPEQ/nLm3pkO/xEhlg0hqyP6hgdl/TYdojlk2HaWYdlxFDxsfR
2+3parGmsAXsXnvvTbSM9AKgsZExyAXDoWO2wejLdsj9Mb+gjcsSaNl5pUsBmQ8921XW4QtPVgoG
qJPLXdlfTA73Mi1VzbdaT1PxGLIvtVKTwe5OVqG3JcXZqg6uZj75iJ1i+VFFS82WlXYTHsqgCsjF
TARBkqwMwMF7BUIpGnL0BWOt6/xLxYSAOU/QaJt0ROjuQj1WzlXZKcEeUtXA9y6dqPem8AIEBG1b
LGcThNMjLr9uugbKSqFVGq94VculwYemCZipJQr3flBz5wEECfLgHLqAaQ/4N9kAl85YfjN7tnxo
CPrRoXPKKEw9RnR/Z22lwOEDiS2ShWX69+J38iloZgmvWwWwUkalXxfXrl8npoAUqwmWnrgAHXaa
5Ohfsk9h1vL2g4C077zpVwrxTCOt4ax+rD0tra5clpdRqz1iP67UOewn3rRWpR8ktR8B8w9NLgkR
eTJKd3RSPJLroPsKI60aIbapYooHKE7YxhZ8v/5qd9e9FewB2m8HN4m1qPAVlI6C1rflkCUbZ5fm
IICAXrr1mr2pT3mD9MgokNN6NP4K7jSA0ymz22YmKR1hsABMAzeZ4b27vbb8PqW+RaZiBwa3JQuA
sTLWbOMIeU72aJLIX5S83kA3LwcnC4KnLoQ8eVKO390RRdrfNDs8mAkrzV3yPJINnaDgTTl6B15N
Z7T7lm0ZkNsWK+kXvs6BNmdFexrGciG+BtO4fS/2TtM2WZr2aVoq+0mIrXvhCYTRwjVT9onGbqDh
CWvvQTJz3NIorLXFtYYBKcomlI4SRforZKFyAGnKUHDCFnv9uRRt98VDAsKZgy8WXN9ejuNhWa2C
DXC++jN7xQJJDES/7krBHuMA4PcCrmCAaJUT1iq+YUTzacLQfcrZHQOk4dfvuys8Mdw6GRvWrzsr
pOaSWDADSllmT5s38xBp1ibHeuCJ4VA6s/rt8K9LfD3r8MMLxLLEQeHCeK4yjgSAggl+DeMO03Ca
pHqCyqeOYZ95eGzmnR0I46ku/vd8sssEq595p42EXkV2g39ngX/v0mU0/RPddovFWZVonDyacRog
ope315kL7iJeWYpeFlUVPyK0W+v5MkV839H4LW5YItv3EQ1wf5rMGj01GY8xwLD9/H3S0JZiKzfu
yYwr6Biv77NXTC1rfYVftv0m7UtGccoqZ4rtybNu1bCxhraVkY9Ny+k1xS6ByJyNLQGhhf00u6aa
CQV8fjnNNRPAyucR45OF0E3uvAVjMV75TchyXyjdT/DkyfYeNg6Ln5XmpBXbgoPrYc0BLh4q6JDj
eQfcw57GGhowCWrqSdtwlI0XMmxrHKwejg8nXFs72en4nvB8FKBfCU6XCUiasDhpmkkZ7VDHJVgH
SDb2TeS/s2/xROrgHrvvM2BF5FeIJWJ3Q0YeC3YCN2SC6B1VY1Z1cWmcMftK6gzVJlEz876QTnmu
OSw1rKxV92XWTjB8oSwoWWA0BGmWB9GyoyKHpA4zR9SKr21E+jRN+7xSFuqH7yXSmZF3hiKPZXJi
HmCpzKQTf47aZ2xe3rM925YfR1PkPhV1zhSZQ2sTDlXEppHT+SjRpW9z+QH2PyCdLpudlIvkeBa1
EUv67HOlx2UmJ1pUaDR/B6tf8M0hiTnStqu/D365fNJ8Wrsj8FEeTXwfln9axxLe9XIBhce9XxOC
MJON8KaimXWPKxbtBfT/Tca9N4OizTi0AqQVm2iPl3f6ifdlKZKiIhPg+H1fXMN5sg8XtaybNJwv
6gRzRvVZWoZSY9uxBY5Bme+QVnOvDpIQdLSOhdmaW3fyCODMjXsLCD60ktZWF3A1A6Yfwmmt20Wv
0/uS2+UlncVygsmimh7pa/vexTlWVMdFOJWdAkBo+CC3vO+OwaSyH2wP8KSx2UdEklkBv0cF1Z2B
eM39EAcAX76EYR0+WX5nvcxhM3wAZd15srtl/jy3l9MM1pUZD4bOgqeVTVQB4qIk09J2jXRPcpH8
HDYHVC02DiW/xOgVb3Cc1UsWipJ6flNm0zmvRYQUe9wddTk/jWhHo2Cfrjiksr3UAhsO2yZ2HSdl
pvYZPGfdJlXr+2cIKd5AbEUi7bWnfLqBaDDjrIDmQFMCkbbY7NKcWVF3IOuE56wkJ7j0aIJ6cA7l
1ECJ2zp/eKxrg7qk8Vzsn4MPiCXO9z3f03D2+irehpwNqIVT4msHtlUmHNowTWcT6/DBivoSP6e1
+Plp9kd1D+VfvMvp0msXymLzyLqMLSuaZ8pLihrK7dxuvXUClDuTP/AKB/Wp18G2xaDr6TPC8TL6
wDPmC6i0zKbFq+m9b4vue0UywZD+IUVTEOtx/ep+nSN/OFDE2pvDIKe1SIe2lVflNskg1ahQZyLU
6/I6hRWlGm9anI+Z/Smj8tAminhWXJvXHdaD/LwAih0JdVv1cV658BLcHTIgEd1C8W+xuPJfoPDh
EO9CLV5V7ic+CAD3ytc40A+daxUfw17zMl29tPJGj7K3zniXME/0MuDC8paZVzCbgrhfdEXgn91s
56MlE9i1savlVB45EY53JQnd9spIgr4k2lqecVM1KRlPWMpI7wyD2Y+6nMijeLkfibSVBKdzvr7l
WHkDQatg5Fo5MIEUqTebYlV1bLuClXm1VhwxK5L1ILmMIkOlBcF9cqoxCOJguCgOtcpElApw2C/c
wbt/dEnQfy16JBNnzREqIBybaRlrX9n4HcASf9ZO775x2Ng2lopp/+lNgX/NGPjq8NjLgzff28Jv
uhL6JxBmwvyLV0hEk6vxP6kek7uYvLwk685uZTuGRsy/TLhCsWejPrzLLnCIFyqATgCJoheeWn1I
tJvr9LQsS/+VHocd3sEyVy8TkkeCYHSzHxoiPm/UNTJo/1YxsZEexnFOR2csBrJ0l+e+Bd6vB46M
KCH2VQkgOOJ08XPPFCUZONAY2hRetiRb+81PBcIddVyi3PvhVnb2NEbkTpI2zGz/bo/GvjlWUG2+
h+6GidyZMGmzLiyuOdeYk8qHsaRWiOmo0H3qhmMozuVEDiwOWGaBmLmq89M96yr6W9y/D2IX3BFz
HajfgE3n5ewGRK5iHqko3Ze+KIuksvelfbHqqn/ZBno5DC5McK315JFzA5TapZPPIfS8hFMIFd0w
zkDmqFK3/Yr0KfbMIi/qBToM1P0UIpTAZ7KOOpsIb2evwY0qyFdlaW6RTb/kxcuvOqByHntzTup6
crL6o2gyMR8XbsKNYLIP8mJVQfTNbuWaJ5ZAsQkpP1944R5JSFyObXC/7VHknRuPygcXUZF/kxbF
nWTeeqIn1PQouY04C3/Ra9BO2rAaXMDKytNp1zfVewmDnA3mWOHqIpVAnLMXIJPPLM3LW0TEIydd
5nfsv21KTzBc/MyJG2iJWexng/rWD33/yZy281R10ZQdgrkwfJkXj8MsxuGFFXOBGRT6Eyf5hiRs
xQKN53msf4jN7dkIYDDIT1vLsefgYT15y7DAV8mM9WtMoCHPd/4Q2cQkazkEB1NfSidW75f8PJqW
G7+Xl2VXPiVgql1tb+XnEkgucVjLzd9ctxseJOhFnVASyPDjduj+CP1UD3KthEfZrhPnHBOePHrO
0n4hUt2Ox8pyMhljvIhewsps3MWjO0TJSPWK+P/UiOjYB9lYHCjd7+xokG5GR05V2W1hdwA0/Tyf
xuuqVf1bRpkVJVAmit+2zEVz7IRF7n2VjXr26LnypWHL/p5NftYlOx9Cf1SU/lAxmIZpXLeXZHH2
KvpppLtchEd5+80moZKlanHql3LpdXtwREe/aGRsNkym0gpflrUeeOqzPqzHxnXqnzSbKSJVDD9Y
idaNv9/2Na5grhjRfe+2DZmBX9ru8GNR3p4dpiGk0MxKKfOHHr9Gc9Uby3y6/jz9ctAP1jFPGj1f
Y5LirDBaxpJHorrOveeGC74kxxDIx3FUr+kwSJ+DDlWLO806gS0KjNU59EhO33o8nxnBI7CcXMwr
V66Zl4nFQwMidfNogIqdUbe1gqj7VtklxtAMQcd9FSj/EVC7+GlTCqOetIbWj2LsOSl5PrGuEwS2
iRKHE6rfIwp7K6UVkH9BbMbByx9dcaap3ahrMQTRTb7NA4JEpS5uQkq3nxKzAuvTjCHRAqSfJe3Y
EH1mEKH+QWi9Wrmf+o7q/tzT0GFI2oe9gVgwBDfkssxubBGRCk5TE8Wc2yK2gOSrpjOkoPDaCprh
V+XbRck6Su+AVdOUxJcivqUj0he/SzpK5gNb3swpbzbqZyJd9rB8J3fOxcKJzfSoSUfuYmZRpnvP
F9v3NfAkRz1XcvuyFSUIRhX/MiBAs9ai4LPp50IJ71N0ewmaXY0rkCrXWeDGu0bzIOiZnhoY63h0
i5ndRebtuJ4sOO6UPHIui8Rl4SBGTztzQ/Ma7NUVXTb/3rjTwlCYQSKItIvKIuyeiAoBAb5dHNg7
KD8G/+5G/CqFyRN73uWzads8S0RG4T4O2DMGNyrQJbYliSHmahoj/wuMAPvBuVzbbLF44KbDpBxK
suhoeCGawobWkPJvzYokJe47f7fuXasVJBfdIOtiU2/c0Y3uhX1wrIi71tXYcE9FQZuSxHKWsTwx
Z28OamwojcuemkzcR71GD1pR07hlTJ5i4SR4PN7V1EWttKf6tqdtsHTvLUO5VsJcllMyeOTqr+xH
rB55lcfuK0Qj9QIDzC+I+fvA9fmVmLtxuFP608iQQPNgBPatQ0SW009CisF2vGWKAkjWUNo5EvoY
PQpYKg+SKtdVlkR8wXl8uVFQFliEjxih2WeaHoaSV8L/JX9LuUH5m0Jm22Ld6/CKIS9O6gtn0zsH
44pIMzJGrF5q02PSisVtTigmeAws8iLEqVUwX02FsO6pnbRU1LDw5InGzdsnciiLT2/X7XjR0CE8
jTTn6iMnTwKoNoRdJ3EYBOjjSevtmfu2tQ6ORxb3PO+sCkcV2tl92bjeF7t3+x8LzYAdJoyNwNSr
asXJLltRLzQ7W6HEAb/Upz73XMYUCT2po8yUtbHGbdmj32SSmTBUfJdVvOrdOMxdjq72Im0GMNw1
PLKV4RRto2G1rtkGh86pW0q7eLYpaE8/S5vt2FG5G55GqyUITn2HV63ve9UF+sRmnyJ9T9WzvTHA
MghtC4+AOrH+3mNAiWPZUZlR30RTsXzjmTkJGgIM7GC4Dmw0sdXQVGcGrOZ7kHqXjC1vfXi0IRCx
mWPdYpQlD5c3IgFUkXfaYEwaiiZykCVWdYkcm6e0d8RKEUaHnSm4I9v91UkCu2mZleis6ZHUUvl9
7MuSsmxDuTYehtGwmpfsVkFntk/thDWKyMuW33m5B1mZ7WxhHUe6AsWxdbqgZgaok3NMAJqzOzYn
PJUrRziGAisJxK6NBMLmizmZmaeizYLjCsD43QrD0U77Ga0x5f0leNeKIQ86B6U9MTraS/zlVTvp
K165eZfI0m+WYaQ/i0K6+i23vn5bS3J1aO2a+af0Z6V/cYohjHVEN+577z2rVXtxb1BAHjAZkulk
Nk7yiNjRVeRp0KyOSmTV6+2a2hgQSx3MNBCzsIOWjSMTJ0a4Mm9G25xuIqLXMlp+k2kGPzCMmsIr
szB59kwropg4Uxn9wcwY64fFyGseiyojBowKh4kmzpqRlQwy2318pJV3zi1I/1SSZRkdbE146VDx
pHzqoor9L1Wn+QoAYYdwwK6a172Yxy4lk9aPiD+K0IWb5gxlMvCA2J+20nHXk1dE3PZZhggi9XbL
3qjZB6q47jW9yJT51bygdhsUTaqtwa6PdTO71pUyvnyI2Oy1h5AJuADNUFFlPmlj4JuoNnO2WB9S
Qqd7VYjVYHgEBdlxggUUTtmnC8XxPYva+3KoZuLLIffGpUzdYHWWOqPiuuwXLqkeOxePIK4elKFu
wGPF73prPzqlgblOSSMw18bMKymLtpbHTPEwo0/kMT8M9pFDw4qhq0gaC4m9oEe4z1f8paOfHCHx
013sUxThg9scwvUXie5lmWbo4JqPSzFRhCiME01P0xygNc2CWKlg/DXxmHqyyCNzJrTcbUmcYlVI
NzbPv4IHPYUHaxpm6otdtrYp9kmlKeTajC+4owOAqq4p5DNEudJD9TsdmRvLX1jfjETbe3LmspLX
Dk3uux0dCQ7YEMFIN2DFTIK6HeRJVC08C2+Yc/LABehYzpEV5fcZtusJlHTAD/fqfn9RJLSrc9EH
bpHOziA1RWeuy/VqqJvgJ3Oz8qczTGaPGXYURlJ5s/rgjrMDY15MWlJ4ksoO2xefGn/xkNdro35j
O9OnejRV+8U0tACuFuqlpMJXegKHyQuLe0pM43SgjmLlsWNRr8sRezdz97pxfAX0su5jSIQayfdj
JlZzEY0vGDN5mqPCKjXxAfSbuGaSafbp7F7GvMQtuAa28jv1Lfvk0lEs7lddevJQeOGg3gQPxe7B
teRgMSFG9COhdEEV0C2D4R+5sP8o3/x/F17+l5iC/y8TzMSw/kWCGUPq56//dVN2+a++/XOQmf/x
vxkEfyOLfEmwkUq+ZIYvEdh/BJmt6G/s/gQRZ9ZWGYjoAoH57yRzYP+NNisB6AtjhHyW9wcIgeSP
yMJDFg3AfoX+fxJkvhAV/pA78wEMCy8EwyeEe8FW2n/JGMPs6r2obNvkWD21dyr+kpxvvt6kv2V6
/nd4EY7i//Ri0EvIMfOb81Hw5v4cctvrqdid2aF6KMJtgFXLdig6UoIaF9T1QJ9PW91QUGKUp0fQ
VjivTjuUKN4BhDd2FpZfdpNHv7O6d36vY9dfM72eX23NFh7XNiyfyRCpw0qJQj/t+74SdBnUA8S5
4CbYhPfWmYGxXjC9OIypi2ZJ728EINap/B44VUgRXTGUBZqny9LI69hlMlxM3mBoak0VmGeWewqM
5T3hJZ/lfS27/tKpriZ8xiEkvTR3oVtdSZR9zrHFMvgm5sjqiBKJRR+ISezMsGat/FRMt9FVzH0g
rFlmcb6Wm+2sJ83zmBLqGAmRaGc0Hav4oPCkDmD9r6zQW6JHIQuEu3T815WltQ1DxhTHtr6mYtzw
8c35kJqWx1jXmki+IM4uR57PQ36mULjxEnJt3wv8J/dmuBSON84Gy7mL8IXuIrocXqNLMA3R2HLX
0hurErPnDbO7LY+HU0sy7JAJzVLUkcC6rWBE9Qk4/RDLcLYE4uhzcKwTiajy17RfOiVMQm7+SS19
qB8KgkPT1VbZxHy8LpRsZq2teeqNDO6FUGt5WLu+vhMb8yKxX7CrIDwhLbpMpdfRh/BLda0lj9pk
23fnONLq+eFMbcBMrKRueZx45FaJjwQXoyPspWPV2KZDqlSoezzX3fy895TVErqH3XAgzSLHK3ZX
9g/bmRHGZQUnTX/jlJF0zCWZG13p6L3wckTDBJYNykYYrmfacDThHU2fDqnQ9HUxiq7WjCngWU6h
JtYirO4nFkHzaymC4a0nAHHnkYg6D34e3swWXlAyIEsYpkYujB8WdrCTZVTWM26F9lGuyzCnZivD
1G2L4YYyFJ6zEt/bk2pafcwGsV1y8T1N9tHk9WtP1/tB924TkKEw4zmqFgrtyJJpxHX7kn34mJZ/
9gNPnkRG436a+95GqRnqljPnKgMKy4xXFQmNW4401tbRWanqc1BZ7uvg4M1LmyjrP3Xmc/xRVRhg
24ZJZifahB954RO2cZ2s/1pSKz2B8qRb6JCmvGfYRmwM0+MUjBe27n08s9nPD13bcOSc3az6iCxm
xE8FSaGjxr5xB5/LfSDL1Jmj8YuVXppTMgE/MtYTNxtBmRh/sCK0iarxzlqZ8j123LY/gs2pcxAP
CxvRP6zp/4fxiL9E4gnKssoy6/F3KhKzqn+JIGO7m2wKvdTWdNrb9jnQ+fl/8AqX4C/zmmAH5eU3
+EPofmQSWFMBpYjM/m4Pz6jp/x9f4S8Lr1SzcVvFK7SM3/Iewmn8n7wCO7aQ2wr68V9j7yhNRi4X
Ml1zmFq+dx4q/W9eQVweRf87Ig0WFLYyPEYfiDxZFP/vf/6HjwkVb8FoAgUG6ObeelfMyn7axzb6
Vuae5dzYemDUOaQ9RCsj6u46r8wOQoXNnePnGCgjd6yC47DO7TfmS70wIXSz0fp3Frs9AwbXzimj
0rbe2hanpdRpavXvMH9/TpXzDrh6HDhojHYADUSl8OcveqDqNgRD6KBVdm5tjKiyvr7ssHvznxlu
/vFKAraWa3tIkviHP7+S5VH+56QNlXNTz1mkqxtm9752Rbun//ravfygP30pvCVYeRJoMbM8fPF/
fqG96QIGAwpBsTxIW5LbrulfS2ne/vXL/PMnhzkH+hn2Cb77f7oJ8VT30eYwXW6TdKKm1SdNF72v
XXC2TP1vXuvPcw6Xzy68THX9fbQLNqf7lxu+DEF22GXnxnO0XnXVcaB+sqqdUvxNER7/9fv6OzL1
z59fyJti7IqeD393Lm/8Dxc10RkynJwU6FXRLw5esQDzjJBWTz7kI7ywAq6j9hYI5L8ZUyFR++eF
7e/vE/yyz3iMYLLC/+vVaDzFMGan3XgQ/vwcAmQLoNfJhuR+NOf3nZGrmzBGEv6C49Nc51O3P7pm
6Q+EVQYv9UAy9bQ3tvK+6gmDJPRwOvp9PekkWiyz9aZM25wW2mdtIngk3oCVUC+bFFwt/lxNzxkH
7vdsHy8JcxK+8Ri1nEOFP2Rl6nA+onPVziSYS2j+W+rlirxMxYzIbaVoG/fR5dQ6BGb50SjTBXhP
hHkJVLSGiR6c4AB/I3r059aMj/kUEnLNB4/REeKStntD5NP+MSlVPjRI9JjPdbOBhmtg7dc2YUkP
AaksH905/+T5kG8xNbFZQjWSip7xxqk0pS/vPJkxKMUNFUERXNMKGp6G3ej+alW+Pm7KGn+VWz49
+F3RX1ED7c5tmDcH8rQO1a1qK3o6b4vQp2WG1ex6BpvfwOYEDXwY9XYcLb3lpVMQhjZWLEf9qEoL
AM0+74qN51a3673ahzGlkzm0d8xMLB9ZNPc39LEhsQ+D/VW6Y/TgaNGnPWNEt4yw061b2E4lOXgq
ysGIN+4F3tb2uCyTPT8hGSY8VVG6EnFQE529G60xNzd5MC4WBf1sXKl9wmOaT6MoZj9u6zDcUrfq
zZPqQpIBYxnV73KX1xXr3dnv1+xYRNr9ysZQPgGWHtyTA3u2aYuQqjN5d6AQRMICJ7u1tBympM3m
/FaVdWeu+TLFcRxIJ65RtlzTYtuojWioLoQRq+7ZcNccLAobK90blo/bGQpNTwS3CP3bKTfNaacg
/KrEDsJLzjO5qaACDtRvgS4e2DyEyTBWiN5JAlLdmIiF3M3Twvi6ZVU0o11dXgkFjPVxnjab2Q1C
ivNNy0d5L4touGIAm4cHwhazPddcO5dwUTVQpy+ctmavwkRPJJ8nr2wuuZj9Rk9dcAnpGQC1Y8+1
HJeij45w3klAsEOEozTZYXM9mAXojj8sBlUgNWJb3BsGTKufi+0GziGD2m2dN1825gm8XfUx9tRz
bkDZhFfMSHRUDWXfBITLpP8c1J0ukcB3aFZkSTsvHQAafGd6ukIX7M2jzNKFp/rJ40y2JjTgG7eN
HR3CCtB2MKc9+8tvXS0v5U8xGloI7nRkFkw+FUgAjsy5kZYMbDF9CMAOR8+azdnajH5YUSWwffbU
b+EY71zZrTiWTGucK63nj2iAC+zn5cjNtZIHTR2vkZrBnGE2jNRnqKq3yHohkwQgrzMtSasqn4tf
PabkR1C54D0sbK7ftOsaWi4ojD9kUZGB9jO7o7u++NejUDuBMVbdI6CX6Y2qT/SxbajUKUcyCAHD
anpYZvjLvsXsIa2dob0uA+1YH1jGXQrURK4PpNFkneI1W6mpijW3DgFgIpOQa5iXU41K8tbbt28k
7YuPVrfdLab2/ScNddoadFRkf+AoPGw00grbnFYLf2FC+KB82Uqdu3E7AlPz28zS6UWiWh5skle/
DdXktFb/Rdp5LceNbFH2hwYRmfB4LaAcq2iKTuYFQTl4DyTM18+C7hiJ1JBxYzrUUne0WqiCSZw8
Z++1DdRnip6BvRckYVsnwWxEv40dhOdbadTJjNqnJS6a/GJBw1mLyEMvrMlrDlrS0sZk5DJd2GGO
zXW72mqei8GCGxE0AlJDEvQJeYKwyPAZDSzRuzClF4Y0T58e+dxlYOJFfRHppOovSHfXEEuTpQMd
JjFavUpJKjBSh8T5WKMY27RFqvZlI8e9Ho6y2TtrGjroCbJxHUQRV0XTMk/EnbBs4dAk5kaJTruP
6acxyvbK5GkJC+upHCZrO6dlfeXVMibcYaDt2rj9/OzWhr0QOpEIiE/LNDw2Lb4KP0HRcNdrabzH
hgImbpAuigKvjvWdnS21AfUvdo2n3AUFVk5kBudt1DqHqscidwStM7bbDN8U+jI40PX4wN4vXa5y
kSTVDuG/bt45vdkVoAubsdmByx6Siy3sYiuKQVwBu6rkV8hwsgzcxGrMu5H68dzQpb+wA1vMg2xG
PTwgXYyDSOnRjTRL+76sB930F7uedZxeoUIlmECWK7dQnu3oxW65rjfMYudyQ+NgcnfpsKDdmUZU
ic99VtVstOxxOqEEiw5VhyvpmhE9I1e24e1x1rXqoagVCr1y7JP8FFn0oZF+VwhGolH3tpOOwe6K
vmAe+abj4aeQfcSAfAhbBCTIxKCb+LDIUXsguCbSWrhLRld2wSSR0r+4Vx5PywFLtG4feDe0B4vG
S3HT0lrfJyKyPhWRjiAopekw7kL6mTCGZfEJOefyeWEBcHaRmZS7TnOR+7PaqmOT25KnxLZQgGd6
LPeRaIc7nADKOQM8Ydhi4tyRu6zDS4AbzTPuzX4pObMTOGGIWi9Rn7S07sliejCyTrAlCAHMpXq4
XZAZMh+lqtg7xWqMgFJJOcKUHeiJFVusYA7iy328LAjr8sUxcA8pKXGI2CMubFmF5b1ZmU69xX0l
HorY0sp953HdkeG0nnNjIWe+B1DF2gOFxHxa4vieZVqm6NTU0ByacBrSz1kWeeNNocFAw5hANEOt
YQZMok7QJqJ7P6BhZRe1w0FMk6AvEd+z4WWskjbCtWnLpJofzul0pUSW+9VCaYVCPi++alOe89wh
xqen041Zjk4rgRwoM2yDEJPK/pumIYYrRnrKNKpqcTABq2RnJraQmRLX0LKAxGRJP7qJPAQ7tI5n
WjbS6uCihPCzwLjk0hzT57EntT6Y2txzb2y5pKR2T2hxfRevIZYyBJDoBQV/REts+efFE/Qh3Kiv
9grSQcZaS5zLIcKXYR0jRlzlVZdlaeA2Y8+UuOiy6F4SxI41lWYQTijYgEGhldEOXutCBVVDCIEJ
oh6EZfmEnKdXSEQRzdCbCcbIODTCim9ic8n24ejFOwYWjR9K5DIRTz/D+AFyaA5r6YBAxdjmrtUu
4Ads95zJXHS/GqS9qOOgAo4oCPZdjr2Cdy0ZkOtcv1AXVYxNtg0VCNEDqtv+JvZK8aVopjpjIRnq
NbRuPhXQHtEz9gBifLq507wb7c7MPxO0Teh1UxV6t+nWWCC9R24PEcVUZ4FbUb/2MlNHzj14+beU
lyuFwYrcKzM7QwKUjfZpUqN9l4ZLcTfNTuXiHFIRynFR1oHeLV7KK812voTA63exUS9blAkjxYQm
vmgTaU0+nejuMhl6iZCk6GzU9NKl6eCm1dbzxoLxGgm7+s4NNYPQm3iZjrWiXCS2rZ7KK2Zi4beC
nEMC7fVS+8JealiYSYDUf3DK2HXoOSVFxQQlnl/6NMzmH7pThs032VYSG59TaANT4KQtHpDbsoT0
TY0qCr0+tRZtXNKLXVkE9Pq8rW5UM2MoxdBj0jvjcZgL9gmo3earmSbhUZNJVWxcM9TcM28M5WMI
jrDXmE3zqzRRBbt0NjdTmh3nLDsNDNbKuTTMLZisuAvmpdWOQGgyROpxRAJ7Gt5ORNM81t2up5Tv
6Azhs0GTjobP6IvbxerpVMvMwwZMHbksgUG0FtuNbHEuTEcbYzMuHXr+Ji237DKsm0HM7KHMYviV
J1b+xCPn7p06c0+dV+s7ze20XxJLL3c5AXjHUXjheGWFcSNOy1QbVI1zGX23Md7sm2WpUecamTEh
33VD3a9SWcq1RhU7SbLmBNQotdRzTYwSuzAPcWs29fm2tbSOUezStUGLKOjc5bA4tswESun3TaXv
w3YKl2OyLHN0zLXYTHzZFWJfjGWDWiZXY3rU7BFEcJs2UXl2c5vpPgav+nPSMuDF98loHtPPUJVn
HD3jqYp1Yz6yLMZHNlWgKoH5CnQWCLa+8zZISz9bCnyNUyz0q6hZ910I5jhq2cc7mxjbQxr1YLxE
jSS+TqN4vMc3g8MAWV56N6d5861xOnUN08RCXpt5qLI9hOZ6k5GdNmjJ+FmoXjFzLqdx0GFZkWAA
iLWfHOhfAN7OFV1056oP67R47EuX9iQYscHZ4l/JPiNRbDOfWkTdTyo3LtoUdl/dDiDflgngAolP
9Cdl5ebLVOhR60dmIcrrZRwFvLykb+N7OxS6zWvSTJBdDtp80lQ0j9vGFNNN5vTloTNVO657E3h9
4HatTVKr9jtCp+FW03AUH+k6Zt8QCWAZUeGqb/Tq3TKjRERzFy9fLEl9jlKzxXhgJGhPlrlLMe5L
HbIYr93cV/To8w3KdRSQPe+fHraV7gWa3baBjSWeV0Dn1GcjHUf7mHorJauzqBk8hANznvGvnqd2
Sab63Uwswn0tp2grROMA1nQNdDylcBF+x9HXlO7aYz3XJEOUIei/BrX3pWo78dxKtqzlIrJbdGra
Np/sDnEWaL8vels7NOhkc3L1pL2JEVTkAUrj1fETj+qTZ9fJr7zKGcTqkzftPTOeb2w1sy/v7ZYZ
PVYiXNh20t/OlakD7LNl91SZ1nzFdDsJFjLtlx2PnBX5uWnafjHa33EUadcZvXWkWJEoL5Sk1ZdB
SbOj9OrYyS5IkH3TCKOBZSKqcQX0FjtNhkII4CzT2ttq6s5ZkuVn7mgZINdOd3z05mLolXwczfwh
LCkTLLobm9RIBHBqM5ddMIlm+cVCA4HAG7E+h3Y8Hpmw1+UmW8ryU9cO0BT508ybLDYyhCEtgiB2
ssZ3sliz7dg21XFcHGCJ2HlHsI0texFSwb0vq6TnUE01PSpt6pAAGJ3GKyNHcD1tHTOuQVf3FRZQ
1oNnTUMSoLOT/GzHmA2Oeqchr0CQWF4leu0GaEwQPKvIzi5a4k5ftDYq7u1GRr6lRdMpZ1hzHtsQ
qbwhHXlTuXZxULOR3bchI37BQMkvnby67bvEO9iZh4SBSBscfuz3isDu7fHrMOC9QYDU2YcUChlt
HdlYww75V+Zsa4Ed0+CFom3GiQ/gJ00ZPjX25O4XJFaBjfSO6R+sLrvRYfUm3XKIGBIc2wnlGOJz
ow/KUXVXBbEFjzD+0kssJROW0ZoATyRJge6gsLQlUPThH4Z8tPcYDif04rYqSvJi5uxQ6SEdCwwH
fhMOnb2pBjnuwK7z4nHmKkwwIw0qC4oY7rfZChzy4+ylbNPhlIDiy+V0wXAO3jVs2jOGqj5wa8aH
2MCTvTWyrllyro0NXVX+p84rCCCfiQ3eZ6wf80ZaebQz6tkLRk6EC51MV+dSekjDVN9aP6Muq6Cf
1uVXTAhISt30Puykoa7rZbCCtXh+WjPHHojlKwbKVmfIvi+uV3+aW81UO21xBSo3a+LxmWqFVFlO
ZIX3g5vz81Jot3KxbYZ+a2+QOmByxR57lINpP+3FfC4jab1UiSlZjOmLBi3CU2sHTKNFnNXm8Cbm
THiBJxsn9eM2zPDVr+JYbNvfVWiDbjbtOxN0UuN3NTsp5BCjOg+KR8fRkHAonqm7rrTcn/ZMZ2ou
dGw0vR4vn70yND+H3Tze0wRjL+lhrT65PF2SdmU3uJsSmSTmskFnGIdlHUUyedMPobek8N/JN/Vk
GSa7mrl0uoGOySYUaziyU4KaGwsPhHTOFnKP3HeNNrrY7QyEtWYST/XLnYd/ZDOphxDjSP2snRnk
pcVeyFocu4oh/y7L2Kh1Z5HXydYrtB/9PISIeNmP/wwHW5NbLSykX8ox3llIME9j6yCx7qUr4sMI
TuLFMQvcoE5lBs1QJfNh7iWHHjsDB4omVHvRtVreTiBIIC2vyaJeMQaiwJONn6gngx1tHIL/xtSF
L+B1Wdd10j1W9fDiuK1Cua/P9ybWj/MCxIdVFglze2Xt40vG7XeYwz7HoWZSj++dFrz3kpTAfERf
TKy2SMmv6ckTLOZVbJrwFsdHyDk441ursZ/ZGyI6cktsnEC61SEiNeJHTVGJYthzi0DV3BobCVIz
cOlOIf9Hg0j7JMOuQh38La9srkNrs3XcZr2Bsip2KxT12B0WeV26Vekd2hZYH0a6CXElZWdzHY8u
qy8lGzD/dJnLJw+UOZwnphe3U6y8atMOBgsHPBJMj6nXKOfGMPJq56reWV1z7C0QHVjjN30Yk2QP
bXM46nHeefuQWv8Fb7i9j2uVvWiG6dYBdg15FS7pJHZsHuZxnzTeLY/lBbKAjRQLYZ4FeyI8eu1g
omTtkrzclNTJ3g6tsXFdZ1hyNxGqaWS+UQsdWJl+23UMwXOvCD+1bHk8nAjuiLGLS/Zs04Ql6WxJ
O+PeqBgWhyo1j3bB59+JEYlkAFqWsslQejcHSRyO+K9zk8agASXsOoxm9wcNzZ+kIF/COIPT302u
fjtbGM53C6P4fBvBxX/AdkYgHkIptP/ZDJeAuBzY4Bq4j9KpmDjj//SK85wCM+BRiKMFzR6Gi4AY
9/klqhHL+mx7pmcTuV+zCd0sPUmjBNCBl01Co8KpTXIESjzluyg0i61Z2MOqUx/6bJtHICWQ9QPJ
wGVeMJ8Es6vCR6IW2j5wEhwYOwbM4YzeU4Sg0D14pR3Oa6I4S6xyWtLrxsYrotk7xAX9/ZuY3M55
E7XW1DBRmJPvkua48jOtSM6pidU0wEw6OwdjnlNtj04F9ALyZgxsVE524EX5sIeCvWQXEGXuY20X
QuGYyMbz4Ax8DqeORHb0xgyhcQs7T2ESjTFf35EkogEWU9VA659TBm+1a8aXIu5GHWd007wo2nTL
j56NFixq6t5jyRo4HUoEA7h5al2/SKzZwGyyUj5qa7V7iExDdgevgnDc92W5xXVW3GLD6x4GmVn0
zRshfy6JEe+mkuQJjJIl+GegSnj8BRLEc855Ryba2nSgpdhRmyTXpurDZZ9rUXvBfD/A9LVStlHA
Sm/7UCR3lHXjDcljGBsdOQGmwY/I77Kn8Ec5D6L1tdTKDJ9ZbYRLokxBIoiqGM2TgYMQXm4XPpeG
K4IiRMt3RjaDxhZnk77cD6hRez/hJn4uFiSK+O9ijdJARsVzO8zZTDDdkINCxt7ODRTRP90MWpQ+
Y5vq2GvQzce/l4fBYpvdOepBcs0OdB7euy4ToGp64WAgrBH9NAgStfYpR+nOZI031k+zSNM7vLxu
sMYe9HvAcy46VhvbWeF2RCNXtAtJBV3M0c+rzNDPiTV4xM+zc0WQP8BTjSHEjnuoGzPqZxyceHuX
2lWbqPfyw1RmaF+qyYmPRAVCpGhBXe3xsjZfCmu2rsNBA9OPvPVBGPD9G/Kq8k3406tr7VJoXbtL
vR+Js5k9Cz8Qg046BxMFKED1UpCUaWdS/Ozk6DW+mlA4b8oyTI1TBqrmExzlut0mQ87WTLTcz8yU
vSe6grcqzh9DaWW4sewY2PkYdTVXsUJB0k8DG406PRXx3B+6ynaQqZBmcZpLGiFnEZpetDO9uWmv
AM709XFIy5KRAZf6xuwbciBLVL74t8NM6ZtWX7ToJBApVduiXPCQhCENPq44xl+m6Vl+K0p0KXXJ
YChA0xKHfMg4okE/M7VCUdLWB8HM8L5ZX7pR73Ln2V6dtb7L0/2VQZ9MgcHq7Wrux2uUtJC+2eEv
+mNXpOUtjmwqwYy+I6eK3dtuojea7RGL8l4osSph7U1AHV9JqZzPMtOTE9D8br7FnD2AHZiMBvl+
LK/gG4xJUIwVNv+MecS3TDZlsmtbZN2f6pqZxQbMV5zs29rgZdsmTrVVWjgyqqNrc6lHtZxiL52y
S8l4jm/mAiy7k73lXhKSR8urPJ2xvhSloz0tXS1uRRQtzUYUtI2srCkE6JJFsKnTbZ1Cx7On66Je
nE8GTGrsj1pvw34vc/vMvRTuqKPEzpuRj15NvTS/UXFyhixL1u2BWdcTrjpoA2SCAAbois5Z9nrh
un2QRlGqPzaUYjBsDCmhfiJQ43iDNvkMjiLQc8J2ZxLlNZbr3Fba8wrhgdDCKxU3Sz5/48LJa6hF
afY142sDBUx07YGhaM5wRWXkbReaYzyMvQtNEkp7F2SYy3PfStsxXWdP6tgXXkSUYFTX7T7qrOUx
xaedI7efpqd+Jqod/JlxnmlXX5iip1/LvmkP2HyK9uhgWM0OcVuiApssfYt2kB5lEc5OuzXzLn0o
5Yx3fKxR/mKxHb0HEFxmf5332pjf91XoRD7+noW9sULov0PCgIUix89KI7GMckE14ti/NEQv+bEf
azzzRcH66Bte3h1xGXXVt5ohzvyk2aWM77uwyDDOeHgXfZgJtPQBZoxPSuHuCsIpKZ+6cfKokfEI
raghQ9NAd9M23y3K0+JLH67otCTJui9GFBVHPPnxwcQoCHolzZfnpDNMdI9T9hBbNX0llNWhxrWz
ESfT5xDNJm2SqcWaONbi3I/ozG8yoFbiPo5n7nBizwvSG3hlH4tilslVypSZPWnM2YeWpw8vyEX7
G5mNpBIYGO4vCS5heF9NX9wBd+weDLb95sbGiJJchb1NtEIkp+E86noJgaqKvtgUQt1GTSG9Rnxh
Bhucbn5pAFc7/hB1ifKjlpeLj1+mn07aEiWDL81o6jDxDMmdEeUGoUX4F6tPeOvGmxzzBrvxKMs/
lQIFwkbIrn/sLRsojO0YjIHtWqPZn1RX7tK0cbBA+yo2njFk1mZe2EP4RZNh0aYQLs409PILn12T
AUGCvfk9m4f2pEqrvZM2hYluNsjzmzm+rsh0CwxG7gGGa3Vl0zYhCMticmCvCvkZXyQuUlDSGBoQ
zeMtcaZ7JOdMPh3R6pe0HPQfpqi9OIgTQ2ESQNT5JaEGpPc5o4vAtdY7h47n5dha6XBm5uZ8lfXg
ngzXtGirtyRKAMYIs/0IY6FgI5hgmDdTcVGVrvZ6YpOZVCSz+QQ4khVWDSxITt8QUTSwJ2ZqWXTy
oA8mm6yk9Ppmi3bW2wIhWn7xyiJqb6lbNwBwlr90Q9teIy2M76opQ1XIbVXiq6P/VwWlhhJyUyKY
He4bvdHvOmxsu6Qgq1l4Qv8s216ecUBb24YAxpeG6X2I56azCuIKGSHm+gjlratm7hIT9zcR0OQp
GUpL3StGP9MnOkXljsoZ4k8x13j7jTi6dqzaeRbDirRp9eGmHgfvkKDdn4OcGTT7FRnRwGcwVlKT
Mvj/wbMUblXdeXdpO9CpyskKbSLb2EWFFLdGMiChBLbmBgXLyadBUNwLbs0tmkZ3wl4Y68WvMKL2
OycjWseryNW7OAhz1uMDRToK2HiEQZSPYfGQym78apRJRD6LPXZU9ZHXGndxEtbdAR1feQX3yT5M
HnUupLCp4o4WWnE/o29gnJk26U+hh8sXvbOYjAgmbe2BduX81CyiF9cxE0DOhVnU4XE0BhS34LeM
nwaP4T7EU9sGRp+C/iu1LL+PIpeuA0IWeT/Sw6SSouu26TJdlbtYY+xJhn2u+1FiuE8FgV7W1laD
02y7NEHkpopiCAq8L+Ux9CItDorBqbUdFQUwmJwZ4aHMoyV/nJMFColWjGedug4DbsYqt6t4pZ3Q
/Q1yny9FeWe5FDlzKA3slaUEtcWlDalb1gu3CzuK6lv6nG70Va0wAI195jrcYooQRIWKroekQyxt
zGWvnu2KMgvSYgexotGs6Tjoi0nX2aWRxiPesImEqB84LJNwAjpb38SMdJe8V1t7rvesF2RHTU6W
wOXuAdkNJWN5LsUJc/jyxLQ96m6AD4Qp/UMjOjD/jB5rLeG5Gof0JpI2TWqEehGKEur0dOeUGltY
NvU8FwsnbPA1qudgWjQ8bvMUt99bBVsCSmOvvlrYSAFYNnFxh/XVm4KM+RaBTWlZbV2mEuU9HnCG
l3NZnEKWsRu2MPbt0E/thRw5PPm6KJlYKPzOXojjNXT7TPnLUHtrTZ8Th1t1prONdas4DLCDbFAN
QtwzOKPx2/BnQfa0zPA487JRV71tEwveKPSNgN6gvrXWyqoExYOWhuiLDDSMOVR3Rmrq11OpxcYJ
bV01HQ07ocXltqK60/oyY7ijeFSY9CfsNZr2NmpNi2djLPcp9c1JhvHyErbZ+NBikmICD4jyDG9y
6bY1tlIgjw4F1q72EHkC/M/Vkc61/mxTeX9Ccg7vIbQMxg4mZNmhCkHN8tiF1d1UT9nWtEhypUSb
zasxS1rvE+jZ9oy7FMNzzGUxdq1ZNIXf9hpgKGdImXqJPLtNseyHO8oECc9qLDubmakLroopRDw/
oCTI28+UPfjntaKJD3B+s1+dEK62x5un4ju28i50XOqZwOhyu/CFIsd505qVW2zXMS44adud6NIj
w7lnGchQLomK9wfs23279PqTI3FjhTS2tpxx8QVpH+ZFYiv6SQ/YyVDw8+Ye2cQuFu0IZqY5y3Kh
0pD5UMdM16sY18B/0mxa6xQAGY2+c5ro5hm3QJNibIrqJwOL17NpCCfIHD3+AfPVaw+tOdX4awci
JdgtSjpTfOIpJh+tmz4R5pZgLvLsVmxZcYlSV7wMgRS4rfsjmhc9O5ZkvVjXqBPbcksBP2W+VVfy
esaPhlzAHefPfWmm35KpNF4agG4g+LLS/RqjbAJ61WBWZZofuT9ixhceSzzzF1qoo9P4Gppqli7I
oMcuTovbtIdWs5XoMkhYceZ6OeCe8C60MJGB6JGbPKiiFfVNFoKf5TGE+QIEYKzVbYE9+CqWavou
eK/+hBoZQwDLdNadinRA7vPUnT7r5FU/zI0m4bq25GEd1vLMYVpIa2lHP9smBlIvZXpGiwYJISxc
Cd5N9/rPLbvJUzrFGY69bgWHDyzUAHQUw2SMFvq6UkfkY2LJjzy4L2YTZT6+aivbLktI7zuDZfVs
DJP5DTurmvFrw2TzY16t/RVUHDK2mJ1Plz7Thmr/P/ppKYeyVSzhSWZUYFtN9csdOgO3Hx3o+2wo
3b0E9XkmDHx80dO+oQcrxJf3ZalvVb0Omd/oPqRNFSXWWIY/VanVKFUXDzMwy+5+TvTrggfXc5YP
MNT/ENoyixQug1DCpEzzlfdI1GmozX3KNJ6QNKHdJx7+zuqGWW5t/sejRjTGv7NW/6F19eCjeGjs
LUCI7qsvhD6rJliOju4Ss2MT4WNWhZf/+px5jgCa7xh8H/Ha3GQZtTYNGYcw6kvtPJaE2XgfiK3f
qqBdsfK60ZdZ+L9+m7n+FAvjuVZ0q02G0mPQwBpNsr1AJgsa+wN5sMsF/luW7AqyNXibe44rrd+5
DX8cqWwcAzwRzuoZXGFKW29MsMK7ZEN+L9yrhBCV90+efCPutzlluk60rouK/E0eeoUXtkVna266
fPEVzUMhr8p2n2CYTq6jaKsY99ofiK/f3uWr7BkNm26BeRevtet6xFDTQxtH7Nk9puWDKvudMWzf
/2a/5eJ/n0pP0AG3uVxyTfp9hZKHgFEhJKGGroPRJ1J3r4Ip0DbQHzbJtvIpMgPPp+/oN4Hy+y3Z
aYH0OekbWiU+MMtNuHUCGAz/la1lVX/zsSRtANTfjm2+vl1rN4ezbvOxpHc7Dc+9+0FCgYHj8dUt
xAE4s7pOtjEE+lePHLHDdKldbDvNdv3eKlCB7us+vaANQIf/873xr/lMSH30McF/vjVaSz8KCOYJ
XL/+4AmS69n+62qsYns8Pc7vXIHfvso/VzY51jkuawk1bj6SLSyjgIkn5Er7odvJm/CgFSd7M3AF
nuLNw4+PTvrv/Iz3Dr8+d388V0qkqgIxSBkVb/C46ReQaeXx623lw4akowp15xju6sN3pCwbeO6b
m3nza9wQBvrB5Zeri+HvT+JKFioMKQjYbVb6vz9JR9vdmVpoWGY3+I0UwJY+pUA+2zkGfABaSavB
jasXvXvu6KfQkj4m6f/KLv9/LstvlhnMKTh5eMfotivhcP39IWRV4AbwoAbPhnVbxWvkQX8/p3bn
j5q80xtg031x8/4D+dtS8eqb88wLXInCIoPkdcy9nXtIdmPJbCUl5a/5VI8UkZ05XjqtOs+lvh1G
+4Y57kptIngV89fd5Bp+ZxCv1yyHLoqugXTdf/Cp/nE9+FSGxTuEk4Ht5O9T0XYrPh/3F7i5b1Vt
ngSlu5WaJKNU1649wEYFX1kOT56e3wLqY7RkfNNN+YH35Z8XhOgkQi94LevuqwviAP+aowmpdVOg
1LWIswVgNjbElLnykNG5QzT2/f1v/qYKWO+BPw756pGA0ovuo+SQLTe+RaMMysPIjHZoRzKtP1jy
39QBrw72ejG2IoTxIwdTiKqo85h/O+xC3/9Gb94rHIQny7EgkBg6F/PvS4mOdk6HklhQ+FyA6wgL
ztBms4V4/zBvqgEH97eDAZz1m9Qm+9UTHDla32u9EbLZc+/mUvyyXYuWWtE9gbKpnt8/2JsT5xJR
b3i0UhwHfaBYV/s/Fi7dalVnpRlR7tUXwzyRS/Lf//lUTtz+nDZWhFe3f+0hLY0qNGvzUn3raWks
o/PBV3hzvvgKfx5i/Yp/fAUt1RR6Fg4hkFSxFd2ko+M7Q9AjlHj/y7y9ATxTUNhSPdmmTcn595Hq
wiAA03IAPSdiL9mQRIZ65pH/oKh9+7ByGLLMhL6CiqSzfuE/vlDVR7rqFy/cOPK5h3yIHoVk3AYH
wPDZqS3//S/19jmlWJcY1fDGcRpfFwwjgbG910S0rDnqxkwGEEZqm03FJSO4UZXLB8d7c7kcjqeb
PD9S8OvrpSgBKlZkUg/JKPxGQPlNPvX3hFduzDI6vf/N3hyJaogHiC/lcRI9+9UKBLAEu0Fqgwfs
nAu/k2xfBX+nAf4dxGTCvn+0NxUIFZEOlpAiHrYDNtC/r5popxaE3tpEIF7WfJDWrxGvVSmYsDvb
Qn0u1bh9/4hvbsf1iKbDLeJBkrBer0cDtK8sEhyRsGRgcqAIrJ8hmM7/+ihs4SBKGKx7+EFffS9a
ubMOwxIhx3Qz1V+sNqTv9UE22j+uFMdwuVbgxdkLvVolGBbXLnZ8Nj7a2aVRZrZXTv6J4Ob3v4pc
V7O/SgS2BCYVItNKDwit9WpnqnpjdslgYC/XafKM378PGqeZjvlkpKDfrF/Q2eCcR/Rza1UeCEhh
/smEdAuqaPrg7nzz3LlsV23mEeuqS7H+atkauyb3JkdaZLOaI+IcNC1uYRqPhqnyIw0mmn3mUH5Q
vfN8vT0FOBhXKzfqdO7TV6e6QQ2pDBA7myAITkFwHZyu+afd+mO32+yOx82GX653ux3/tDlu9v3m
uN9v7vf89L//srGffNvcb/b85yO/3vP7+L3b9b/zk7/+8PkrWH/y/U3gXy7BgR+nA8cK1p/42+fH
+lvW37r+S/Dj9Hx5Pv041UHNv51O/PhxWv8XPufpg6f17R1nmALYiuXAJHHBsfz9tJoDrWPGqih8
em+Ttd91sezC7Bzaj+/fcm+vsmEaNs8O7mNky68N29FsNUvboxom/WWjALT3iQWMNyGzxK+9X+8f
7F9fiofUFLbpmBz31ZcqDOid0qPzmOX1HUbxI/5qRMbjWena4f1Dvb2NDJMlVRd8MZsKYv3ef7yj
MtDoaolKZ1PkWQBxvWtIPe+Yyundtuy/o0B4/3hv1zrDos6B02Azs+bB+ft4QJaN2khjsgCU2Z5E
WOQBEoXqaiJy6oNl9e1CzqE8UMgQmm2LEvbvQ620Z5PAHGyJys2OkmHDJlEkWU+zXRGYJBKbZNBZ
nZDhPDuocD5Yb3+fur8XKbR8a5nBok624e+Itz9OLenzpZhyYLmEkGy+/mdXbdwimtrMWz7KXu3w
oQaF/3Pc4S8wtuEDrrb9eCKUaPNcB2Lz64frE7oezFfaB0/Nuia9/mgGG21aHuszo69X6Y+PRngL
u8uucjeDQXq1DhXA+KjGensIw+JBWd8Gjm6+eWAmNUPnDgcIn4oMDw1bcPNB9uDbnhTbsT8P8epe
qqU7ECiiuHcTWR4qpc2BNVfDsUVg6zczOhdDlj8y0qd84phujUE0/vt38z8e1HXhYbcKmon98atP
UORhGJuKTwAmGwYzMdeVXVHlzZ9z8r7++2Oh2AIDRT+Wrfir7QSOjJmxCVujvAc4rF0J77ooqLa6
/8/jrO/eP+4NYq3whEuOg8IgGOU1HF54ya7f5B8UC/+6QzypWwbpkbw+xauyrgnJth8kqpemkpem
jr6nzkf3+T9WG4zNlDuSFsp6q//9XcY4Q1Oc00ogaqzedIbyLX0is9VqPnjY5Xr2/36iuDB/HOnV
nTCBEHDjirM2mDgck7uFGy/+2WsminFShVp6wsNLh87f1j469D+WcA5t8f5jEMA/vPqSpHHMPRJG
lhX5mES3SC1McWi6u1HfC4QMZnKu1JWY9jWe4PY+bs8IqwZvRwDvUr28f4/+7ju/PQ3/97O8Og1m
2iegrzgNfJa52kf9TSW+hjBhDOuM4du2/idp57UbObJs7SciQG9uyTJSyZuW1H1DtJmm955P/3/U
wTlTxSKK0Px7dgN7LnZHZTIyMjJixVr7oEf248YNWwApWz3aDcNKarTgVmSGugyil/KmMs8IpFZX
Mr1kO/JSlOiu5dzX4NUuL3Th4OuSyoUJCRwlunlhrAGQD/cE/TJmDf/KmbZjVuIfhpS3BXI4XzY1
UckphBmZt48qn/pw4XWFmkcKgmdG+d4Gw1NeaTdga3+jorQWtM/PCy8EKOdo9nArGPO+EpJFRQGH
El6sCPuiMH8rkQyrg/X9q0vCDA9iWaTnI0mf6f1RiBmg888HlJxto25vfRgnGQHaBtmwpfawUk1c
uoWnlz7tCyBBPFkndzmyZanQOeetT3GOcoL5lNNhvfZkRejeIUAuwt3EHltu6USa76pS9yHgipHb
SgiibnDoeCBTKHT6WwwJhnHnlnn3D0x31njLmBezRwZAiGSTJRqPnXqkebsDuRD/HRBGA+sxBtqb
zFD6o1jG1gGX6dGLa7v2NfdLRgZ7RU+p7+ZpvFeVsAcE6AflN0MfvVdY+sPvNI7r6zDtm39cI6yv
mQ/rwy8H+6nt8W8iMDuv9dh2HYOEJvO/qDUkEWz5YSZ2VyP0EdsqE/vXy19+IUDQ5ZYlEjPqVAZd
stPPkUG/HDVmasEfj9CDkh/yKEJeE+0SeEGYw7gBV/UKycazCl246TOblKU3GaP5BlMvkhw+Xf49
52m9TsMRIgGk7KmaaLNL1SrHMA4mClYpVZ9V1WNKuYSPoLoKR//DHKWV7Pc8NrFuhnxoavFuwyVP
V+9FuS7IDczihR64t2FlIB5ajysuf3aI6etMD5VJF9kg852tqejrtAkVOPF4Em2k5jDCLWuYw1c9
Z2ZlFpYGKLLGNsRKOzBrNEk9wE0y0DUzxJUAOF8Pb1/ShKmAahEDqSycbtqYW3rE4FmMZ1abTn5q
jH0Og91lR/hMeY9vrsmKJk87J0J7Ys17t3rToymqjEDY282wVe/8DUOFm/Rm2MUblNQcSk10wWBM
dzpAd/vNz4Njbtcy2vmTZf4jJv85ClYBVcFSRbPeGfYhwhE76Zd1426qu+A6u7buEO/6E/1zC+j5
Id+Yz5c3YO6ac9Mz15RG0y8jENSOBtiiFxmA664uW/jcwktbPAs2SlGaE443Rs/CgbVc/fEj3Onf
f2sH84G2ja0/1bfBj+Qpe63vx1869MqqA5fOSooyP/Hzdc4evMYI+FJU+BEw5BfhY8hwtnKVJLcZ
FBuX1yutbeks1gFQTslTMEXO/r2IbL2381/Jt9v2TfhrXqnPjNcYKyXnRZOUZadSyHS1zr5ilPYp
stoIv/gSh56Bpdz/fXlVn6nN2Vc8MjH/ikEgpsKIiSzeSA+FHST7mn658fAaGvZvBoj/6q/vCAla
TrlN9rA0QF3NqMgu+KXfNzfhWvo7z8Sm70myR0SdaqiUpE+PDCrMRk5JIXZU6SB3h1RFwe1vpiUr
H3Nh2RYtSSACsASTunw2ro+OphYnzcDEMM4bwjtjwQ96lbbcH0ApNd3bGJZvIpeU+PeeBfJ8U2ZJ
cd91cfwSjEpwgIQe0TsX5iLIxItG3crIur/ITMHcymHfD7asgtyf7ioo6ruuotOehUKwRbQOAhqI
hLQXtHdDQJ+VzDx4VUFFKcQSeMzLX/c8ALE+g9SZ7iKa3vMoSNUZVgo45hwl0sTt0KWuo1aVcN2B
6reFoh62stype21oun3Zouxy2fx5qMf8VC+QLMp6QHVOP2ZidF0Q5V7iILtQ7GqUfz/MQcmd1C3T
3X8wxR1mGJZomIT9U1O9FUo0FfzEiZuWoTEpDa6ZEjPB9/Vrj4WlVfHlcE+uZJhKZxdYmCtATIA3
QdaRVzdMZedPAMPMX/AlQWZzeVmyzO8+PZ7U9jVK42wjDfT5y6QP6qar8oJryklfrYfsCuVYadPA
d25DMxHd1lt3F916e3OjbeMtgeg93a+hkxYWfPIbZoFPglqt49mSOm14q2lvvvEdsriVha7ZmG0q
Y8wewElsjOmD2zyU/i4MXi7v5XkwPdlKZVZALKF9r1FBRnZ2HHaSFF8NkJJ83QT84aql8ocXz7TK
o6hioF5dqC4mQPHvAt147ADyXjZxhiSZuj3HNmYBm3GjOK2BZDvFlsm98DH5Zt6K17K3lQ7WHpn2
nF7uysdZ2rljk7NzjGyWr1nMXzgx89hIEdrtj5VFnV/jp4uauZgHRCITJgvlrfGCfDVKpI72rDII
ngBUqoBqmQ/GIXXEleRamv7i+fk6XtrM7wToF60JcetAav0IKR4J43ftRn4MHPPa2DLysbPepLf2
znW0FV9ZtMxzDSpXqGkpfJ76iq6hChoUWNazgLrfa/iRMWur9bwz4b/5dXmDFy6CqS1gcQXQKqeK
fmqM8AJ3FnSITiY9IMtrQy+yQUus1zfoPw4u0xnl12M/FqHiB2YD4f286dGEcOLkWYuME6mfCA9o
+LOpVmycJwtYOLIx+e3RcSuVUqCMhg2mVIO/bfUuepvQXztwU1yYuYghQtREd2OqD30eyCMrlYYg
uKbCWuF+Ew/5iz65hbxj0o28fqX5uPCZTkzNFuTDXNdTn0ghFbxBLptJ5xe9HBx0WyT9ptScYlyp
ri3sIEdL4z/wB4CynqVbSHRbsMnBw5LnDwVltYgR23bYq7nw9U8FN7I2SSkgKSiLs3PmyRAxT/qV
TNGBJUfE1hqDe9/otpVaPF/29YVodWzqs89w9L3cHI7nscbUgH4IugUPQ5N/v2xi4bbCI2QANNCI
T93xU8crVFhuXSh4nK71GLuGQp3ZOLSY9pfNLMV61BtAhFONBkg9yVIcO3gToGHoxUPijN2uGZ9h
FhTCN0++1lTID0MyOHirGHS5z+PHIn69bFyevv3M76m08a0QYdIUkvFT4zqQmsh3VdiEnzpEm+z+
1rzeQpyyp+IOud/OehJ4x3bw49rf0F1dcZilr2iCvp4QIp8lplProiAYbRBRbJcSxkYR1E2C/5Ay
TsgxVEKoJ4KJP7UAkwq6EDwtnCB/07LDKDOmsnJxLrwZma+hIzvVPETU9mbnS6VDqSfIEzkFRd5u
A55r19r9U3A3PiHsUwi7n/JVcbXy4ZYONT1tJhdRvATnNDM6Ij5bawULgxPBbg4f1bZGSogRoelT
JfYDyOC9dZ9fKQBwy2HLeKoTOYZme7Qn137M0gVLy/TfHyOf7jLUYyWzAPwYlNMlsL+t7QI3hiXr
MdzxnBQ/jOfA8XggBc79n5WNmP7uMw8+sq2c2qYwGUhRiu32I/o7HDaSt0XK+rH5/tv8M+77Kxh9
rrpbkEjhk7HPMltaB0AvRYrj5U9ufhSMmkIN83L6FpD9vSgfrY2E4J22x+kcRI7vnuSnfKUPd9ZH
nfpjE2DHolYog6mZnduGy77zymxSi90P6H9uqzvqXg8VbC+P/YqxheVNr3SYJmlqkMTMdnjwImTP
y5xAGF2JUGiO41Ugx18PBXRIYeMlCpJazy9gU0NbkhFaXGiQnCbaggBcsXBWx2bP6PsoBpcgKQto
0tPP5LqpD/2lkTjVfbX331XGAG6Z5BVfHqMPf4tABAWJai04LGSAJ0anc3zkG7LgJ6mZYBTA/t67
kiBXcMqr6nv+btzJV/IDo8FQSt4lNxLRbyXTOEPmf66Y2E5ZQAUvMsfFGRaMhwxeJU69cffFXXht
Hjxo8X/Jj6SFT+lbsNGug+/Re/AS7uuV63MhQIHgUCTDAPiM6dlLLCkkpo6Rf0G98c7174PizrD+
dvJKHFy4QXSuTSSQmLygOzULg2YUpHWURjydizdJ/dDXGt4Lvk+dgW4hxTk6h/OSQ4o6yhCpaerk
zAR10UZOwSSs5GfTWZ1FMN4HE1YJ6LHCXThzkdhVIeKYHnvSXkpeO3OfGe+qfi1qz64WMw9drjnl
YrbLhUX3BPUsxgVOLTJpjqxpO6Tw3+y7rWcLP612kzIfk66+gJZOHSNc/9qaHQBhjELZL7GFEFBy
n9wxu7jTN81O3skPjm/7d+Ivce2lueAVJzZnKZWUwejcSdjMtmhh7jOuSH8TEY6VO/++tiG3XdvR
BT85sTiFgaNjLogSmoPNmAJ+tsff4htUrrU9XA92tbFACUlOfGiujc3lu2/hQX1idOY4YFwzNRum
ZVovo3Cj5ogtOJCqQrX45dkWQsmxrXlhJUtaTa97bPEMq6CksysHQdMXFCg2j8ZT9eKtrG1xQw1d
wXMIINK8RmyqbUpUEwmWzYCMFp0k9bWge3t5B8+sAHLiwEGvyZwId9vMUZhaFEceKbGDtrMtDZt8
orEP9v9/Rma+UeQSnDI9RjS0ImsX/lJortcC1ZnLsxLA+HQoKQWjTjMLhKLU9XqPsKwTyji7Amvz
mmjTWUD/tIANGGoYdZt/ESTo4VeTYwiUCgvun41pPUux5Yi/vrxbZACAszSZviMwtNOT5EJZxDsy
j52qmMQeersb3r0vPws0cJqSRL7OV+cBMtstocp8rTTaGG4i5UmBF1tLpb3srcShBe86sSKfLmWA
2aIJ3cmKEl2DEdtLkNEqRvV1/+L6mCY8KPxQhp+FgbanKK+PPQS1MQodvXJnGBNtUPMfzGjUiGVL
Zsuofc5WMwqyXmoaHwZ9GxIao1BsCM4vf/2zdIkPA0SaWxAULWDT2W0hZ0VKRV+Hn0vTdnB0bLNx
2HfwJlVx+NwL3cZfncudfvfJ9TszOYsBoZnDp1qjtpegw4ByVJD/9Nx6E0GEpcY7dEi1YCUvm/7G
mUWDBgZpqCLB0DB/lBpjpucakumwuzOVN6Fd0VjUonyvj+Zz6yYrOdIZ0E2mSs37DBkThoBoA868
3XeVxkWzB7oMt9g38TbXoaTaZ6GTGd+i6E2Snnz/w/JWOuNLqwS/BySaJgpQ5ZlVsqouSEqKrUp5
QMMmg9GhCm6q3mI2eKXCuxCapkEM0jTA/IAo5l6TRvEIIhGvkcXrRHFvmzhqqJz8baz66bKDLpli
Ngh8EpwrYPhn3qKmsKhoLd6i6S2CgNAL3ZlQvd3mVYG4ANij3WV7CzHEQDyZ5h7zzlPr6/TUdTIs
2a7MgShlfQueFW5V2pFrhZilb4WXkOVSjAGgO3viWVY04D30EDMpmvguPMDecfoUSMzeZ2m2G9L0
4/K6li0q09qm232eWBfGRMpRmBN2Q/sH0qE9RFH26JWVHZrRrtLXpuHX7E3351GCVvVVnRk+9vIk
+Cv6yH+n/aFn+hK+5ifEe1Yem4ufjTGP/13e7BYbeGciccqGQuG6Q4USGbtdFmwv7+GiEV4/jBAC
lSeanK4pRa8DUhnW0EfydaE81S1URFK0spRFjz+yMts5VArKKJywPD3qL8h/fDR1caeMv72gfPz6
emi2EhS5XyYR3dP1KOOASkw4EInb57izHA8yN38t+C7cMFSnJwgj1ws911lYghB8KF1hSihFCR2R
dzF4d+mypm71VAQ/E2MlXiyaYwrOVEQwZOJ8WAMeI1FU8+nWHPODEd3Gyp+yK7b6P3nnXbfKy+Ud
XMgCmV4FBGqR2LCLs8WVYteIVUvGEVnWbyGG5CYNVqpBS+5Aeoaw5kScwZDU6UfiEIEQrYi1lHGu
0U7aNN3wg54GpFvayj255N9kaQzvGFPLf97QCqSCNxxEgU5oXDGzacfiVYUK+OUtOy/fcjseW5kW
fBQZdDVIUgttISBOavJHGDX94ELu+ggl3PBNEibxUFXP4RKHsh/F2OomzOmV20gaWci8de0LskVy
115f/llLX5IttqjdqIZozZ/oTZyPaexDVypZ7iOyM4998e2yhcUPCa2KQgDhjTUHXcseFEJDOVkI
Cki9kOyUQvCtEiLSYa65P2u/XaOKWDJJ4U0l56HMhwudbrVbK/BVagThIE4+OvF9jBSoPZERpM2y
u7y68wrp7LPOggmybIh+6DiPUFy5cD5BlK6PDoLxyIxssgKqR39frd2jS6cdVBNXNVNMqvyZiR35
kgSBmTFqIJvysr4OdOUaLflbN+6vBkKZWzaHSC03lxe6ZnK2p22mD6gDYbJEwQmOPLs3f9fuJvbc
LajLNPgP8Yz3JXDY6ZFJW+X0E7bD0KqeQDyr02DfGOJHKuaHLKcna8h39RBshMTYXl7hktcwAsvc
E6kyI6SzoOYXY6+FFinXJznlKO6GJL1RM/osprZSiltMlTlvU/zEIH9OlweRfaRlMPc7kLfbStTZ
Kter4e3C6DeTA4JyX7gvhrxTjZUotBjq8Bh8RgVtNIeqQdwujpE6QeIqJpPS5BFdmZ3bBCtmlrIg
quv/a0aeFWXh7oabevJPBB+3Xv0m0LQosp2P+E4brkTvpc8Gfp/vNREQafNnqacJUijHU06Jfppd
ueYfq4AdQKh7Hz7maH/ZSRbP+3FsmXmJh+w3gC2+lt4o90H5nJlGZkdZt481byeP8fce4awSXjTd
X7kRl74dCAg6EiTOFMlmPmMUbep6IT4TFQzo5Jr616qTA53ltdG1pTsBTBqh2gAlxlTrqXMGCE5m
Y4+cArjG71kBtZcyrKnnLn41DXIlCwIbkQ09tRE2PbMFNTZSAwK3SSozDLnqZTvRV96Hi19sGodW
p+6sfsbpYWYoDnYjcD54W03pUFtQ1d6RbOa9raro1+/9NqxMW+/kCG5szX9G5ba5MZvSX6nTnK95
mvikQ8IgP/Rc85RGUzooXMkCHDoZ2w76czfbeLUGGfjzZSc9P34YYtSejvT0zpobYkZYaxSLSr9b
3ab6jz7x7JhRd9h4ISC7bOrcKU9NTWs+uok0ycqVXsWUBNa/srZwtDjhWgqxZmTmkK2mVYU0QeES
d+tVvyyhtSNtJRFasgGWiahIvQSCrdnpCsy2FOHlQ+AqR2YpblGri3eKsFYkWTAD9JobzaSKMM1X
n+4XQtiam0vUm9PK+Mnw495wiR9evkaMsWLHmEVgRaBS1EEO6+jIEPoQw1YCVJaatBIOF80ggD1d
Jlybc3I+waLDUyFC5ESD2zqiydywpU/qKI379WMsAZpCKJDiisqDd+YEXlFyhmMrdQK4CRJzC/1W
FN6ZWbAxyx967u9MqXDGNQz5edoztft4yVHEZfRjTmWiB5BcupDmOWaMuFxZvsk5t7QIRgWlFlsT
IieBmvnymVqIE9P4O/NAE6LPnPtIq3jIvY4BrO6IR7fKrxjJkpFca9C63WVLk7edVgg/B+3/19Lc
S6AJ9Kq+x1JtfkPumCsUsRttO/Y/NJnUZLs62DvfTom6PqEPpDNYGUa/5+EijwelCMC7JcWvwIIb
zfxTBJUzFvdheE1md3l58zj4aU0lNeALEvo/b4aj4MQkhALpec2Anzle8SZ4gnzXlpr2TmU8WhnX
svL5d5vM0UqAmc8ENMG/nZ5tHuZlLVWWCRmNZPvNloC/M0aEt1Pn8rrmpw4cPB0FoCCAuSY2tNlR
gOzQzTx45221/RlkIjo2xk5QstfLVs53Dys6Mj9w0GBwDpWIcmRI+8D3nLySftd5uneR7+wFA5mx
kjgpVeb+ssGlZQGbAApv0SoBH3m6f2OTDq0g0dI0stc0R5wzMByJ2HLZyjmJHPgpgxGCz8oCJ3v6
GUdeEct9mWRC7Ds3H4kd2Z4Ny8nvd2frPK1kpmdPfkrEEORN4D7kSEC9ze4Un0qyy+sXDPK+3MC3
st/fVpvYhgrl8pI+d+b4HM8NzTyvU+QeaTUE4pFD+SSrLCGsDB19q/BvCouc/iT8c/PxsbmztncP
O/u6nxa+f/yt2reqXYD5pzmw/W0/ItRnQ+xqv++3L87V058/N2t8Q+cH5XRfZl8AibXIKxmGccDl
hU7Q8MRLpRyxbS96NrROWnltnTvyZM6kKcHdMb3uTj84BPey1MFx7ZB1HuD834mFcTDR1e77eseM
68pnP3djCqWweoCNMqEykWfm8kZOUYP0AwdJkUNViCgFDt1NLgsrZcx58P6fj/7vsmZRIHYFozYL
luWbrq1QLx2TbVQxoNv0Vwp0b7oWS7bur2HNz5ZHuk6GNJHxEsrPpkhGT60Usy8ix8tGHkGtrUW6
bSoPl116yQoznXwwqH9578zyJNn1LViZ4K3uqlttEtkdI4TeVs7N/KHD85tRfUjxJMgRVFq0p45R
REUuKmkHYLFprjRKJ4TCqy+vgyWAOp2iNXf5LAQ0o9cocck6Rrd9QyqRloN0L8bG132O6w0iACom
kD/PYZqqO2XI06gtXQ1bQ0avEW+j+OPyWibHnUWZEyPy6XahwDgMMSwGTh+wZ5KHqlBFJaHj/oYT
IHb/+n35ctnkWaEEJ4fNmpFowihovXn1sA3yDqWPPoCdI3gC005JJHT6UvwtSd5TH7VI8YjvKODA
6FVsAnWtKXEWOig+yUyb4SW8Hs/csEHJOW4nXd1ObCl7dcZvKzW0n4XSSI4El+cmLtLh2+U1L7g+
B4uiN5MAsB7Om2R9h7payCCHU4bMMutaBhwyq4Kt13GoL5v6LMScfFLWRxqGNVNn7Hz+DPdDOqpt
JQXO4O0QqbfhJdqm45vL+6eK3pq4R2voFmnFGz+ettpJEJTo93oS7vJIvBaa+9L9xzCute565Yct
HE3wkyqAtaklJM6Tj7EcuqhQ9YAZLgRhIYIKyaKstEJQB4mH5C4askB3EHdBYyoQ9Ka+yjJZe/Rj
WdiKQdm4V0lgev6BdiYFBnI/ZYMeCOhzxEfaTdkOOdO9Qi/cmGKQMkwcoSzkILYN9KdICuWjYZaH
RF8twmZzeWnnLk0AnWhnJKbJp6R0FhJKzUUtNI0iJ0TlCS1ayXdGUHiMxI07Q043RZPbVrn11wY4
F/wKuyqEGeKE3TljCSr81BVy5FAQwJyGODdZJWw8Q9peXt8Z1p+oOt0N1FHJhUEBTL/jKL/Sq97S
kjJl/D+eXrY+hBlPlvlNLbcRwp2UrupgW7gHxdu32RsVoN58KUXHb3/mOeXWralu++YB5o/LP2vB
ocjLaQZMh4rG3GzXUawstAA9KQQP967KEAxh67KFs0LT58KPTEw/4WjhDYAlSa4wkf+GrZF2AxrS
7WH46H7139dwWAuBieoZdARgLXhQmbNYbI1FX8QZtkyU0Qd0nKqHWqaJXm2qNebGJb+h6ftZrCYc
aLOr2DN03UOglCvMy69QH9x4FF/MTFzZvrOkkJoLORMTibgnd/JZOiO3vSDSIc/hs7qFYWbc5J2b
O+LYildS4OkrN/OiPTqM3JqwO5xd/hAatFKlo8Jh+fFBrr97gbzzyA3VlUfowvZB1A3QiPYXF8l8
6jaIo1b2gop1DcU9NxZdk2LvCebrZe9bWs7ENsnrSebimCP1J4IGn9Q5dOLwh6T9adudrvzJ/ZUU
YNmKJk3Ydn2Sszp1cQb8Jb8J5NDxxOt6/DPifF7/GLR/Li9mac8IVTQkKWCyazMzYVyT3LpW4IRk
0nsh0JJDUqhBYFtBmK2Aepbi1Sd58QS91s7vwBD+xswIotCR/U586xPDau3UD6WnfhDRDBqYj5Vt
UZDFX1XaGbsUzZpvMeqmtwmyUsYjet7MLLQjL+U9VLgiGjZi5f6p3LJ/HX0v/m0YlXZlmCmqSkNr
Gt/VMJN+fn2/oIESSVWYr4Ig//SzwBpQhJ3oBk6jDhvXR1vNyq4s19pcNrP09Y/NzPLlVHYjaPcw
g/oK2vJXXi06WhShCvz2HwzRPtJ0OLynpvnpeiy1kPNRJd9vEgNO8bRX1XfJjIpnijbK71H3SQwu
W1zwOApu1FKIP7DGzt8bOV3pwcwDmnB6dC0g/KQiPu3WaxjdsxR6osbh+iFys7yzKrNSyq5a1z59
PxV0YwULB9Mqh8FqkCCGkicv6k3T/L28tGWbYEKQ5uA5Or/3a7d0B8/AJr3qbdDitte59FRmPBqT
x2iNkmfhYmKOcXqLUKul3TI/uji7nikAhCGRuBFJEpPW2OjN36CGD99od5fXtvTZqKx8ToNaBg3N
U0cpXBMhHw3tLG80D6IGWZOpbeVqJUQs+D2TLVS5EVSZXlezNTUaisGWgIatmOmw7/SHMMntDnVg
O+1WbouF7cPfpxo3wyZMs8zSlMoKFQJKHzqQYSHSKrbCHUHkV59WNSKQYrqd2BNW6iMLy/sfani4
t6De+kxYj/IWwTWFAi4V9Kg65TYsOicRBRRjkiu3S1ZqFmumZmmLOUJmVkQUfqPsLTd9GwkyZtY/
fHUlUi34xcmSZtsYiGKtKSl2UPPaeIyrGXVw1Yzq16MGjxT+oaAt8z6cxSkxEEu1RIqOnTM3jVTe
uxmMJEG54uUqXjx7pU0NFkDRTLFyLc7MKG1Jd7SZBIrD904veeC/fPkYTVy4YPrp5iln/AG5m0e+
njWRo/sdJzXZZUpoI2P2deeegBXAVnhpMkw4O62iVpm+oHvUW+LsFgY8yEPFQ5P+gYoX7dTh6x/n
5NROvnjk1oGKjKmlc2qV0nqNEfyNaZqPw6bUh3Kls7vwgTBFeFBYFHs4CxBBmwXED0xphXBtDsbD
IK0Rp6yZmK1m0PzWy11MlHlvPYNghbFl8Lzny46wcD5PFjLzNH9gRma0sGJ2DGASe1Q6GM+KsPZW
Wghz2JnI+0GEwZY5e1N0pSGOKcJeTlCoLxNLbmu5V6Psb4shulMEc62Os3QHHtmbN7oGU/FBKtGb
tnJ0KavSz5ysBX3sycV31zV3XuDt/SxaObeLVukcToVnHjbzN2cXe1rlBUXsjFl8oC+Ux//ICAjl
6mOiMH1qrphbeoCSvPxrb/KhI4+Xu9QAZow9r5WdoRxsodJshiwcb3jptIeEOrE2bK1we9lpzjn3
yWqO7c7cX5VyTxR97Epo06NnrxZPg/IKGVTNauF6zSpmqyZB8epaXys3LHrS0Zpn50J3hQS9XGzT
VcJzdA2CEOFxiL07SYNPQEu+Xpg+WevshKi9xcWfTWuVbz0psYuKOUO0YC9v6eI5PFrV5FlHX3LM
Q68pJ88ZLGvba/WPrmqYZ/BCSOXHzWVb5w2x6fNRYQUqQokEsO2psbiOvbZSKeXWmpDTuCxtRlV+
p1OtL3Bfw6ussdXhNkWaXBGvRW3vhz9dXXda76PNVuLPgiuRPH7Csoml9BhmgQEEQRPGbqfZXWkp
z+koiVP3RLvptbGETd+q7SaDiTByZW6RNPG3DTMndtiEsH8ogflfPrYJAxNFUjrl8wmaVoaDusmZ
oOmD6p/ERHa7QTM4Nr2Vi3Hxcx/ZmTmxYhZ0ICy+gCBLm26UQa+hZz/+CP5Ty4OTQDGCGgvg0Vli
5BVkennfcFyEwbKVzEJ13cr+w807VXMYlYEQ5qxoT5WnT0SfQaCmp6fi5bdazKxMbb5ddtylXZtQ
GbQ96LafMdIZeSv4dPPxhlBPX3XIMa9L12tufbD/b1oSvV82t1S4ndg/6RbRleCozHzTbwNaIAFz
AzHzaG19TRkka78zM+MOh0aAgsO4iyGYcneX7U5/7Sz7Y40c0YlUAJbT2fHMuhTdZw+EMd5wa9a5
uo+qQbTFTKsezfrgx299k5W2scrYPf3Fp4Yhr5coUsuUFHjRzQwX1jjUgdJA5lFZlKTH2rgV/P5D
qBR5G1Fpt5PGfBcQiXivu3zY1OGgOlUUPHuK8qOTvDfFLKN7QR/GfYR6HlLb9BEub815UsTvY2fA
uXG7i/PaWiyIlTAJlNmF8lrn793a9ND5BX7698/CcJpUvpr4EnVVaR8Jb4b82sdPcbLXzE3urSkM
nr9ZTo3N3EsNU3XMKYfZbgyflm/HCD4DJlzDUU1PrNlXBYHGf3mhU5Kcg0fkqm5peFErRmXEVo03
LfqhKN+EtLcL7TaSvxXdTdXuRPdOhu7g8uc6B0QAEuP0Qx8+yUpS2Du9aVKjzeJCAfIoS9+laBO7
HJp2a6h/Dc0BMFNWnaNp3dbqvrlRtXPhtV3rK3+Oj86Wz08AZkJ3nuba3GUEPUP0ucWp0SreSvkm
cgu7CA61itgFei3CQ+NHgJQ5xjoTyJLDVFovb8dmK4ybTn2Uc6fyrwoy8MG1I7mD83PfIhnbv3SI
u4uTGG7kFJq/60zVGVwXXOuLWl4NsBL0Zmmn1U9EsDaRcFfnPxL1n6p8scwH1dqHg7j3QL5QYIyT
lwZ+unTtkbeQHk67/+/SZ94cBIbLsAdLR+h44+ux3fME84AHqsiIbpQm3wzhs9aswaIWDtGJ2dlH
h8NUEOIOs+2wazqat+zjCzU4nM27pcS2kjqdh8uTVc4ZBMaui8zKw1w2gEMcBluMD1Hf23XryBJT
GcMf0VwbOFk4usdLnLffg7xudSFtNSj3dMfLR1uGJz4Y12gEzhg8UYrBDswypKBAEuetYXeAXi9q
sDPA1RVbCcKLL2n8j6UdpObJMAQ7sjZjtMmH966MNrq0k5U/lC3sTtOZ1O5sgcZXrtx1/b4SI1sQ
8pWXwBmP8/wHzl4gboKuTiax+ZrH5puHEJLHVE0wx5k3gKYwgynZZSxvDe9xDH5kOXoFiV2L6Sbt
LWcIUua7npCeQRPmwWw9uzTu5UpfKZd/tiDPgsBRljm72ahDisNQsY/eKG8Ew7Gib4F/XQDUAo8U
Wt5GNZ5NWrBU0q3inX5s0/9BN35ltxa95uhXzM6jXLi9Ebn8ChGlE9X9UwAbTJtkLeiep0k4Daw1
1kRkgWrUfLGiNeap1GuwHDwl8s4vrxU1ZuAxsQ1r01gfRvZdZMN5GfPnp9ZnW9H63pXgR14vh//P
2Hq27Ue/ZLZgBHCYhKn4JVU72mFx1QDHTKPixpQPlkvSW24kZkYE+UGsnkVx5433/fBNFdwNpEkN
DcgwhA25OZT0rytzm2i1EwaK3as1ElUfBtyQQ5bvL//mhaRv2j3mgshkJ6qA6To9eokJUdwZVjdo
gDo/XHlvGN8FxbfLSt334AbcdnRq8ATIYkj1SiBbdA8+GaMeNPbOgFae2epZG4ya3cRdZjd1lW0S
of2jTlMTlxe57CH/Wpp9F890XVUpsUTHj4cBojT+rtb6a73RV9a0Zml2F8gJH82NsOQp4sblqhxT
2hDxo9qsJM2fKLtzX/u/Nc2vAchzTWPwCTtB4W5M1ONl/md8yJtxkwRPjRBuZWKTJwEZv5fEvawc
vOBGtUhD3mLrQ8nfDHPkX350wx1ldxQfH1IrYbRhm8lvpJqD9XT5GyzHpKmCyIgIpd7PV/qRo+lK
7NIp5Afrgnvf+4iBlcaTJzGPBtfGLpLVXS8yWDgYm8SyfkTu77IUwOa6wX6EVSmr1zTSlj3/6AfN
4sboq0XPcC7zKfq4y4bckcTa9q3bypcdS8ip6NxU4mNX61DZrJQkFlx/oqhEaIb9OGdUhxFdgNSB
QJHWPvUq4Q52k20d5yuNj6UlYseg5TdBAM8gzkIVMUxtEIF7TQgdwfPR6x7Qsk4GeHqYIRV2/H/d
vYsWnQNiNbWTaKA53Jrxf1nwBHiiBkOYnneY3AJFrZROtI24y3VsdLtgTLdZvQaCWUrANYoZ/2dH
OY1mseIOEJtjJyyrn72nbDJLelNqfSP3mWNl2ovrddemGN1aYuskqv+kd9JDoKo7rY1WmmrLm3/0
W2a5QgNtAVRAfORmKnZo+7a8FvW7bETd23tQOqcUk4Oh3TbJykmb/t5ZZGC6bdoFgitYoJlfx7Q6
pGCyG4UHXfIcq17pBiyv7MjCLJ5KrYoeQMouJ9a9Z7z3ynWVXEXdu9I/JdkB9Joq3yIVshJApib/
pXXNYiu9ec9XTdalGd+k8d0V3H0sHoT0sQz+xjUoCrAtX2+bI2EIrSvqKAhLMEdy6k9azatVH1ip
qnMuXPUqEWqYPKyVR+u0YWdLOzIz29BSLP3BmMz0HvTC3d6Ptm66VfrnTGGMrlmpKnyCCy+Zm+0k
WbZcCzm3VJQ9SslOCO8AjQfePzHkyYWyTVJuRidL/0A4gsrXSsaxGPv+b62GOMNyxGESS3VM2FUq
f9tZ4kOrZHdtbK6cgjUz0umXG+OIGlfMGnPtuaoZV/0Y3efLHrl40I5WMkudskD0xabnq0WMZYld
4bTCioW1RczCWZTVImLFWGh8f6/0PC5772Bl1fbyQiYvnvsDqDSwdszDTljk073yCiRIYbQhby2V
bVCEtmveSUUNsBFm7TUc3FKWTA4wIQ0okjArNS36KBHwVDPXqpAvU0j/j7QrW24jR7ZfVBG1L6+o
jRRJLdbulwpJlmrf9/r6e6CZtkmwhoj2lT3ujnFEZwFIJIDMk+dcDfOXFsmbotvU5WTrSYID+EZc
eruecCcxwNpo+CKYvszp3uo3vfbLUq9F5Vdp/BIUR5Vvra5w2rJ01HEnGG+m3thpJ3PudGvh7uSD
6aXv6IPLBJXPirpSksrtjZzMyICU3YdiQYQOf5ECnJ3HT2GYFDt0gMe2MIo3ZgTdicurtLZtEYNw
b6CvY2BQmWUy+lIK1EjSSDdVuRuZVu3ISiPupQCiroMWWuiCHUdbtZL7KMvRD4yuYDuNNRlHPYBs
ksHbAGsZFzSZgVIE6GqAU75n7mhmBCxaY3SKBpajVysTiVa8hJA3MupH3dzWE7gNjXtBFf69u56s
BzMPSLHhfVtiPaIaKRBZ70Q8tvphm+YoGgNSUpGwS3hyFStplxOjTIgOc9mMIYmBM29xC6TQxmIm
TVyAbyy1+0QlovJoGjy2pXXXw135O5snQ93+1PXUclIKfcLO1Ea0H18lmYkgA0SnY15nxk0xN1+q
nv9odGHL8TUau5iQAF/7bdhkonQ4KFmGWaaP6od+fJXkr9ASncp8KJttl6BXZbmrjF3dT6TXOIfh
StA7cXNmptGc3iKBCdM6WBXy4XVEa8zAayFfQUWaJ1bYmdX1eghmWElwxA5p68fzE1Qscdo6ivnW
mFAkLAhypEbZwafsJY2cpUiQdLuvErDaxV7ZvcgWMqUZiJxfOLNPD6fz2acFfSrfCCan02Vvi6LK
qxk7vewfp3mXKVslQ6ds40zLJpyBvdzlqp0WnEVfS79hTv6YpU5xtJ3TBX0uVoGH5GghmZi6KeJK
nMVuh9ahpnVMybTL4G1IfClqoFyIahB4KOqCzKGfCT9y2ZENG8wRCdKQnblred9HF/5sVtByhquY
SI8rdt9D2a+OBMyKro5OMsck7QZi9beBsW3T13n5wVkFnj3GEYUyzMq4xXQk8bRBDkeKRxJJXlVt
M+Eqrh4H817TDt24iSaw5KmHGZokSfiZTE4s3ekVV2h3dU8ejZ9xWX0BPf6Q0OXRXop+2TbZ4kkI
eX38KAt22j/N4Jfos4d6xhdxYu7/CPW/J59FmICtR5sksGciq9rhTrXPgsrTg0OAwleO51P1y4qg
YszJcrChAEzp6G0GpvGbRAO0rKcOWYJob4iUqLWh/YLNWNua8gyeas7Lgl1n1gpzvmdNoYrpBCti
8tFKbts7dfShpe6c1iThyY6ehXTWGuPFmoD2XAiyt5D9bMls2Fp3KxpOPPRO3zpR6fRa5RndUxzy
kte8yWTcWe5rETw1GGbX+3Kym7LPiUsCyptKxkU7ZS6lvIYNSybj8jLm23zxTbxlGrD9LDonv0H/
a8cBgZnK7+6vo3ilzU3cD3ThQJcg9G7cO2LxSwiS7SIPQJbsJsG/HBLOTg3WIhOYK7MS4rjB4mXb
YCLyFUSmq323syBzEx9aL4HQtv1j9h4zf7gaCYpwHFdlnxysfSZCa9YSRMAywnnSzg0NA/RRnC1H
3e98Tik7rQE23DOm9qEXAHqQk9Y2y6c+2hrWrqufosw1FM5QeIboUI8Xb8LtMQ9gqJq9Ovq1iFcF
aj6j0+s8aWe6fy8NiYki+gBE06TCklh+lCPRDRs3SFKWnHvL+tpAew4wU1MWWRTrnKDFKNPT1k5Q
58gB8TNVzgG9vrv+WGB28CxG8mKCssNepATCQGDS/ybRUPdDKRCA8Zx2NDi5nu8G1PPJ+2OT2dGm
FkVWLcJmXNTPqQwylzwrapRQsnxjtJWqIJsFiDqJk3R+jXtI4KRtXu/0zBBA7hcLyrvcL+1HP5XC
vkH6Zi+OU/VTRY/Aj0FI1AOqtsgymNYQb/Kl7Zyk0hu0CHbmV4aOj6d+Fud3kEZFdlVPqjOnuKHY
cyeg4V8PQ3RoGIGXAwtdErOy0oMxhMMBmZRwG4v69JR03aHt6AtoLtXJqS0l/hjMudqaqaVtFqNV
PyMRLVLymOa1rQuamyjTvVgZuZ/W2r0yCdZGRd+l2wjxbWnFvGv26h5AXwv2mQZhM405eYRCNhq0
07d2KL2Ct3UWYmIoRE33E4/87ez8/o4cR6bopxxtN70ZLVMQckTmRN7q0OKMzE1lvQoqtKWNXRpV
RFTdTOdUXtYiNFAYtG0bBMYgxj21WvdjIhQq9sQ8oZjbZmDARct72W8brfAjlL3mHB19nfh8OU6v
zauJayJkM0C3obJdBgUQt/1sZi0IorDZjbtBS1I4SPueAHMhSjy+h7WT9dgcE8qCyNAEcYK5VLwD
eZrbmo9J929hBnQBj40wUcxoTGspBxgJy0+0bcWAaGV3dSORrNzJgc6JzmdAxW9zOAIM9Cih1ZVV
eYmzZQQQu2ptPQVUJ3gbAe9tLEcBKmR86LH/0LBh4Q1szR0JpPfL67c6odDTotbBLMCi+DJBrRKz
7JA/kH8B1W/HgGDVnMi2FkzBWvLbBrNodQ4agXRqsGiRDCwD2NFlx0hwg3iV+19qy8m5ro8I3YtA
CwIOzj7kTSUtQ23ETi9AwCpGhqu+T1rJuQ+tnUAmUjH/NcI+2tMRHOJCWuK6XLZPUaF5RcPjbuKM
gyXE0qtFKHoB42irGCkoyLnPna3z+iP/xyX596nDjmQOFqPRW5w6RegKla9OC8khC64pL7VILGG/
lI8GkN4Db5OtDY8e4P89w9nhFXMkyX2Jq0IRLEQCujNASASz/L9372MrzC1OMLJiKVNExXp2Na1H
ld2Lgs/LNtanEKJ7FD+IPcJie8PaUtNihpE+uQ8XXxwfF81P8TQPQh/6cEL73kSPeNFeNru2q6jU
3z9WmRNNFeSyBR0Ijbxvcf0US4mjDjth2CrpPRTqONZWl+vIGnOoQZAUmAYF1gThNVY+VBBILNyT
k03G/Ofk/DMk5gybpzIJAwtGkuoOcruydT2JwCuUV3PktCGyQ6U9AvLGlYFcO8TAeP37ckAHf3Ri
VxG4OZYOJ7bRBP4yTRBWiK77MbxujPnNaHlMv2vmkMpFy4qGkKuwAd9SOiuOUTa1B+mpS21ZB3PR
kjhI1hMofHCOlzU3OTbGuInSKYtcpjBmDfeBfisBsTZq72ZWOpqxjbp/CXOnK4h5RJ8KrgKI+cyr
LeiLyggkSKoqcuWHRkOSSXOL9P2y6689M46tMLs6ERMNkGUcWqV1HaQd3hl+Kt8mGcfM2pXq2AxT
E+rHaZnVBWbCpdhkneq3Q08axQRjCbI/SEEX040odZwFW9tpx1aZ09JKg9AagdGxQ/nV6r/k7kq2
Hv5/88f4e2xYSouGBASsbspAbTtHpDLlV8CQdq3047Kt1eEYALnTFCsQ1EzgKIws7wZ1gGwIPAFc
bVejqr02aMC/bGbVJcAA+33ko7GWMVN1ZTIDwd/aGp5uIAKxbvtK/VLC0s+nyb9sa2X/okpAlUnA
mqeAf/A0XDRJDJrStGlszdzcyA1ErIZrJeYVoeg6M8/BEyvMxi1mtUQFqm3srNlUS0ca3rVsxb1h
AOldUOSBH5K9us/6HM9pAANa2jp5AgENSfXK/mFpgCMMhI+ohVKnGXAaVFbiERoBZLAagvkL7ULM
QlmgOFfCpmvs2sCtSQzIpKt3BrhdkmIPURItubu8WCuOcWKPPVNCqOQFAuwJg6f0JGnLTZZvFy63
yRkgBqHvxBDzfC8iXc/aCIakelupW9Bedjr6K9zUegIKR0byPks3U+JrS0+63sQjcOHsgZWtdvwF
bOIYDyOwAsv4gnk+ZIAry+YmLTaXp3PtdXtihInwedjjdUTXLxVmN5ggnZxYJJ7afQtQW2okbo9o
EknjfYknD2eA/8M49FdAsiKDg4fZE+liLPMo942t4NIIOivQcXpZ/Fyo961QElQnUAsnCY+5dXWj
gJX2H6uMy4LpSB5FY2hso/ek0Clk8BG1ngjulZJUeeqB8OPyJK8v5B+DjM+OgVLkwoJhNu2hNm+s
CUV6zgNmdSrBQyBR2kp0grNY3lk1giqsRrirGHfXkxVNjljPgRtISu5MVlERRZd7YkVyQjR1QeVO
LZW/GCeQLYDngRsUPYpMIM31bhbSEe14IZ63QSjb8nId8ZqP1qL1sRHGZ4QMnUnLMDd2UUNDNH3J
ZF8MHMuwx8a/vGzfZCJsyD42xThKJ1pNE2QYjz65IZo+qrtYe46q+6nzrQmF7MrN0kOUvSuiv/Qb
dLUtCrrVUct7vfwhazHv+DsY/+lidGNlDb5DgEp1pTwV4uzgbk0Sa+LsyDVPRQsQntoa+GLQDXd6
FKZUhTSqZYxY0ewZVC4oj1Wld3k40up4jqwwV6LIqqJMzWAl0XJHap1pfjfFq0HcRbUfaLvByL1A
3sfpQTLsqX/V0q9geUc37eXPoLN2trpHX8F4K3jexLEDNYOtxK4xYzlLu68BEYkMojfIW3Z/szsA
DACxJJWbYrVw0WgbZIIBe8tiVQ7UqlHfMeQ3DQronFVU1u4aEh6vAM3TGjjbTZUldZRWESYY+BKn
dicHACUygwM2vUahdbuQ2h3d+KqHYPcXWpC8eJ88f1ZufiNfx47k4zB7zuxoL27+bTsMPVSPPozF
XiOXCuDDiA+rzfs0gHzAsk15jVxrAQI6zqAPAGQWrzFmXRdlnLOsUBo7b55qETEi2XTzlba4kswr
LK/N87Ep6uhHD814tqRpUTCcDoqkqFuk8r8ld6ATdmyBCUF53WVjusBCCbb2VqpJyqsmrZ4cxyaY
6IIuLOgODjARJ1ut2UWqO+ZvkbhJVLcXriAUIE2ces9alIFGDQrUoC6h8kKn09Y3RT4nEvUC1RNN
t473Fs/EdwWT3d0yWGihI4H2dTBmntoA3AsvB1Dm2MCYXbVe61uW037E/vMM6V/QxDuBHRBUInOD
tJvSFTjn8VqIOzbPeIZQ5hr6meikVo0tIk7jZmyoV/HyN3Zw1zdFC01f8PfTYZr6KCZtjGHO002s
O2ryrpc3mnx/OVSuLtiRFSZgi7IwUqY8BOxERBfCRoe2a8trzDhD6VFfh2gYxOQBVAG5FzOWUc56
2gaK1IaZXwui36A3z3wKwqd+IYpW7lLrNod91fSszLV4O23NvIxWZkrHjScUhMNPpzKb9TCSyrm1
5emmBU5mMu6M6FmbPuTiQahJtDitfgUOyl65kUtOxF4JJDR9BEQgFTgFUdup7dbA+xPM8S2g7cIv
6IGCmUgb/sKGjKYyDa3i4GpTmfH16dB2s6Ujd1oB6Ae5CU8zUs7rbOVMBQwWWXRcHVB9YFHf4ijp
aTNA3FCLTLLE7rKopDG/+thtp4bEPF6TlV12Yo4JXXo052K8wJwwgpNNMEHzMZFmwJ1emzaXt8D3
0cQEFIgu4HKpg8YHAsTMezCCIHQTWFlnj1clQRevHTglgZhX6vRXpY/uwIWU7rvp1ET7MUBX3LDR
2O585E66V2yRGK887qe1uT76IPYshSCiOi4qPgigXzn+nI3IQciOmowM4aFqZs5Df+1BjAmAVjtI
/0F6wd4Nh1ArVaOAPUkiFhHQBALyXfujfYk2Vkpex5yUBig5OLemb8Gr83n/Y5aJPXIzID3ZwuxT
7k4iCWvS++hIIcFWvY33y8byhh0algkUZn4iRZ+TN2v71m6CkCgk9Nr363JxOm+2A/eyQ6zdYjEf
BjqE8HSFjB2zn8IuFlGrxIcFj4JX7UOn++hrYjrBPnQlMKUQwFztfMsjgFkLFcdm5dNQEYSZIC0K
zIatQiRlIObz5YGdtepieU8GxsRhRYS+bG3AwvQxOMpGdePr8jp5aR9jO7jXkAMm4b36UuE6CTiC
cxW5Kfn6f34Cs+h5lWphFuadPdst6d3uXdqrTvl4mx8+XquD5o/PgY2VFhyTaM68MzlOt4ZWOpkC
5vZgyWGI2iqmQNgcppv8C/DNjaZvzO3HS+kDuBcURPiJXvV7yzfuZvLr8vDXHp4n5pnbw9QARwRV
SITRmxvT1v3hXXImAs7kuw/JruzOVexmIpxC61mf4fe6Q84D+hcQKUBO79SzrLSKq3xJO7sP3Lby
wKuO7DgYbnTwQdtidxDCK5QOxcQ2O1v8GUfuxCsErJ7BlN1Hp31DIJtg5n2ujEo3Rsz70uFxrXQk
BesFgrKt1r6ibEvrxmxJ2AMlVFwv5jWEui7P/NqBAhoXiJmjwcIQ2TNSmOSlVHvYB7GQmaC7eFtY
IfLBT/8/M8weHtGkILci1jcAcQuEo/fQWvsQmuiH1PHUkc6aRr5XFchk8LOhQeVMkTUqok7SqC9Z
N4HdOZEf3Jlutp0ezAfJVzbDbvohHIqve+0Xbh0ejhKvdWYy2e0zb1etR8yjT2GG3SStMYYCZjed
sW0HvIHxNE08KAAmMDg1tkwGX/SWK2N7eb7X3jj0zgOGEag1oWWb8atplkSQtSSYhA6EY8bkgxzG
7hos7ZQv6Hifb5Bgfes6BRShIyeYrAVspMYhyEPVKs9KGZnQKDXI6zpbDgH6/Rx4vST029kDUoec
COW7EfGYYu6O4qxZY0gPSDma5wm86iXkIicpzNALn4e1e3kq6X+NsQbdBdzvkDWWkPJlZhJcYREU
cVHTzduMdIJ1XzemHWsZMeOfQ8VjGKch55I1JhA2gdSAYpxir4rQLrJD3thBYDil/iMdW5K2B1Xh
uMq6RSRegJSnlWtmfMDsqEXaIuAZcea2Dd6J6nMCUag+V+7H/isLQntIeUW1tbsVVVPC3RLFVuC9
mCM3UZOh0zWAQyTogmsgtgiJLBcEzPjiuJUzUMxATkNA0fxN60vSpBDb5txvV9YVAoh/vIi5Sidh
3c71BC/Kum5bNLrXtYo7mwPaoFQyR6+XvWh1T8AY0J6gFQXk8/SoaQ0pHPux7HCUxIAmtvtJzDgv
47U5ldEwTUVikOVDZvzURpiUsygqVWeX5UxAxEnAEA35BNNNg3I3FMVVMIZoPog3RgMSgBZ9m1KG
JLJiyxqvMUdeO1eAbTVQzwTP8lltTh7yUBn6prMLwXSrqUOrGTpR5syfgmkjZbJXFJlnjPdSqYNj
V/Gzft4WskRqsyKNluzRDWhHQrntQZPTBz+T4i1FsVLrwSmbZoc5NsHgAr1YkPhygtdq5ES/Id49
kE3GzYDZD6kqR0Io4sul+sUY95JF5O61Mv0+utUqMhU7Hb3/l51jDUFHiaB+22R2vR5ojSi2sBlS
+legDgpFsMPRzRXBE8ubyTpIWYb+FaATvf4v0sInxhm3ibJAnpIZxvtReOxadIKbD63UuUmWkwmU
UOr8zhnu2tY7Hi679aAi3E4dHW4FrCVyfFHxmiIhrauOHupkrB2l2YhgeFRUpF06qJD7sYBo+DnO
O8P65HwNDTVMyD0ZPw2QRzlN1MWyUJzwNQY6Aa1p/40Y1kAD4C5B6hrBbV28iCAxKtLnOvsUzHuO
fbZZnd5XDCRvwUkOhWdUIk7ta6nU1Ohkw/zLDw1uuWr0hOyLLG81HX2tnpUCa8irza89pY9tMs8N
NZakalIHxN7sPho80DnOgk4sxRumipQhJzKtBL+TYM9Yi+ZREUILh5pilC9Fi64oq5MbTo51xalO
jDD7Vo1HIQRBINDnQ7gNw9jWtbsG5PioJHmd+hfgNVhD2Y8K8lD3OV00I+mMfFpwalqx6BryYpvx
sxTHD11penOCC4JUbS/7Cf1+xk2PLWpMmyWubVIy9BSxCTxvJWebACoKafYXGX6YAX5Hxa0HbbpM
NBBAxT6WCcC8Ap5kpBKWn6L4dnkkK853YoLZ/oGsVBAYpk+spNggMUr0yaOwA7DBTdCKk4WXy/ZW
PQM0ftDQ0FEpZvM4yhQDQFbWGFJBBkHx2uCmiX2oRyvF7Fw2tXYGg+3/jy3G1YfCmkHdB1vGUoq3
c1cdrFi/6xfLrwagoxVZuJfVuCUSMspkarP5NkC+xwVN3lWf5clNZ+b5I+ebVgLcyTcxO8MaqnGw
YnxTkCdPStn+zMXqOsvSj2B8ylEATIPAGUGRoaUJWVR0rgbhh6yHvJizciWAorAIeD/lWgQN9OmW
qUIFMPEa0DowSI71W985Vvqcg3yNM1y69diNcmyHTVNpVh2ILTSNOgf0UKEbbwKnRzGbqETz34TD
7LQ3i5s74b2w193Lxtc26bFt5sE3WEMyGyW1Lae+liVQsbK2OejWL5tZm8pjL2PuC2Wp9YlJEfdt
cT1QyrsWVJnTk9Fv/sYORMfAugpKd1ayb2mLEiU/2IlD2xR9I0y3JVrYuIDS76jCrhlKAb8NMdtG
1YYpVnq46GB+iFHv63OH7HJgPIZRsVGyV90yN5I5EWXunLx9buXhttes5wrOKhXpdTKLTmzlnIi7
GqeOPorZNyWwEBO4vBGnKGPfXsXVDEKvuQGoMpp+ppmzqGu+czwHzKIKgtALjYzJ7meUEToH4mwl
oEl/s6JYTSAZ0SLCViJHcSqaKQFysq7syKi8AArVGnBsqcQ5jtcn748h+vdHt6oy0YNhTlr0TBS/
VG25NcA0ZnqQCeznDyXgieStb4g/1pjjuBmjNgZqFxtCUZAEIKLV+gJEKEBEcHn+1oILSKP/mT/2
FC4hwqNB0q21o/i1RQEiE528y+1Oe64jxzDT3cQjwVnLUuKWgSsidOxlFTJApzOZBgCBfvdRLPm0
meqJSECGFHFFMrW8TpXJFvTKM7VfUMvRik8Znch4fBGxsBy9z/3Lw1/z0eNvYVZ10eQaJJU4utsx
AesKoBjOWCuRo8ZRurlsam1Jj00xS1ppZWYmKkylY7jNBomEcb9NltxeJtm+bIozKrY5eO6rSZ7Q
jWBrknAoaxRPFHmjG5xS4erd4GhE3zn4oy0Br8lKI4CZQMj8PlafhRLgea1zhVAhGZi/UgmgwFH3
JwPl7SFxDRDct6pK4pHHt7m2OxFsZTB/aTqyzswZaYpjL9Qa3LgNRzsDZbbeGXZrafuxe48lMPgW
C+/MWruFgf4FIBUTSUmFrTaPuPA1kYloqszKo9X0MWnLJIPRonZqRYY2TShxNuvZKCVgA2VoZ4E+
CPAL9mU1iCOkjQUT2hbiVktme4ROgbZXpKdm+MHt6T1fXlQQqI4lYMEi8jBsFw1V8BoWoYzsF+/d
237efrjX96HDo8aWzgdlAZQGWBUyqxIAP8zShUKl9NGSx/aTRiCkTcge0tXEdjec6oh1tgFpRYTO
IJKfSHxazJksB3JWymEV284Bit0vh//8eN7BOxCYxW/8uP/9H/7FJ1uC35DT/u/fEdclbkH2e9vZ
3N1tvu42zu7u6e7p1xMnVEhnURnFWSr+jjIhSFBwzz8NkQANaWpQ9tCmtVvb87zY/v7ZRJzT8xxk
Qw0BMg9QG3LP8KtTQ+JY5mk+Y/KdneN4jodBu4QTjdZWGBz3kH6ADrOOpyUT8BvFyvM6rmPUG3e7
p51z+On5zx8qeXY5S3ze+EWHc2SJ+tpRRBKLUAqsCJZ2hwOWDcLvlwPr6sLQGoSMVKCCWMMMJS4t
dMjFILraHRzn5eB9Eh/uYG84G/07CX9yf8RAju0wA5GGvIzSEnYOP3++Pzw8hGQhD1B1xyUSMAX6
6wGm3b1rb+6/Kvv+634k9NfXjKJ1RP/BCfbftcPzLwIazzLRzQHKk9OpBbhFKyIqJ+zQ7bK92WJ6
qdy9vdnYNmf43/+xS8aYq+NoFIDO19SYA+8n3g8fOxOWnI3DMaXT8HJmCqUdZFYR45BlPh2XOLXh
3FktNXWgO8Db0m1PAwGGh/E59PdlL1qfyyOb8qnN0Eqnvq072MyBccAfKMTjzyeMNrVj+9N/9m/3
t/u9y1nE86sXdasjw/RlfbQ/+nqQIzGFYUTAknjeg/9qX/OCyup+P7ainloxQkmGmAYdnnMA4yei
560PT33kucl5mpkZDuOTepw1FCwPQy+Ot/XJNc/COXaFWtBVFVxUUAaB9urpUJSkLIQUUhl0pXYG
eRm83nU8//ajcj++Q6W9oXuA89ZY3/5HZpntnypBjvQYzFL/SMlLb788te6I42BGFqB1B8cxsCsI
TkqVdPiV4V+fAaIBsgBMIkQn6IXD7nQ4B5N1lttl5oM5L8wigoSN+p+lpceoc/j+AxuHbh56ouIY
pZuV/oE/8bPHP783E7YTfhy6jS/vJ53ul7M9/Ge62EeMUAd1L5581fe3ec5/Tm/6FfRb8BsnAv3h
fcE5XhvzAggukPcQ4cQ9hpmXsgThrdpAZYIaxo3i+wch8gd5xuiv7SsaJp07j3epObvTgJ8VHBNo
56OFuDORd6VpI2UwYXfo54b0OnqMLPSIpJqrZDwBuW810ZNpZowxUblLCiGJTAWHX0luQhIScNTZ
A/nEvy3Ab9H/Bzc3F+MlGLa/v7V/bH/4W9fF8L++7n5hWrYe3UhPd7vNnXP39LS72/TkK3RG8ouX
Nju7nuN+TCcFFwL0JUGd93TnaumYF6DIwIMEPW0AEc/ImLqLpCChXk9Bb/hoXYq3YVNknCC7siSg
jdBQBQHIDvVCJiiht62eF3VM7UkCNznQomC3KpcXbdaSq7QAaQXH+VnfB84Gd2d4P/S9JJV9hDV9
aTTDMoEnEHimGorslitbVCzVvWznHPtBDaHyCVpwzUArFDOucIxFNHnBkIR2RElHdWcCMU5EFih9
KF4kvITBY1t4U/EsGz60Mmb5PhNcU/c530FPD8YLT76D9cJ0ssQ+wHfoSUBMOfAyyzPyW+B91QrN
WUB27Q0ETsmtC0DrgEwXOOzWNPhe+gDGs9oF/WezjA9QpQj4EzMkmgh1Bw2S8IWYunkYuA14cy4P
e8WdT0bNnAiBUvVaMsJoN0VuUl01IJXJIk8YNsL0+hemgDaCSBD6T2S2/aINrF6G3H0KJvgSxOl+
JbtZg6aowQl42CbqM2dTiRSCDiVwQ8LzHX9/dB8x09JQwwZ6b5N1s3TQE35eeIzd6yYgkIxXLAA2
ImMiEdWhqGXwaEZzDYy9M0tfWfhyecbOLyJ0b0D7+R8jzIUuaqJggfZoaostFMIh+CG2rqCE/Us+
AOmuI++zCdNFvC8mpNCzqhr3XQUmV3fqhXibZrHGewitbpKjD2Iueqi/LlUMaj87ArOLaDcR8umm
owU7A6QD0Z0Vb2vLi3uk1IxDrNmNxPsAauB8ZQ3UEoEGNPHAPF1ZuUvVxUAxhBah7U6yc8FV1K0u
HjTUS7SYlIJjoX9zhBDTh6ptOetxdk35Xo8/1pn1EGZ11uYaLlyKftRdL0ZA5PjdnJ1xfBbRodp4
bcMZ8bqf/THJzLg1pvVQNBiwEvzM0h9zdcjVr8vDWo0B4Mr6Z06Ze3VZi4tUURNQ1xGbDxS5c/Nm
WCBSxVP65g2G/v3RvlTzElXmEvOnJPN12f8ULNGTo39NPsmsEhPJrRT8Jc1ArQDWFwEVq/qjaRug
vjUa17A4YZtewS55JBO2S6tINcBSEGuW23EkqnWt6/up8GMIhXVXUAu5vFjnJSBmdEzErqFXmvQC
7BVgZnkJvlqibJb37D3cltvkB1BBfvoAh3zXOLfhtbVT0P4CGTgk9sH+cbp2ulJnTVBaqV2h23V8
CxOobPB4wTk2vjFHR/7Ry6mUowYLMvA0gMRRSmR0z0LW4vIUrt2kjkbyne05siJDp2bUa1jJM+VB
HhUXJVZxGFOA5jmbd+1Ix/0dknFAd0HZntm8UNRSGyuCZg1Eq8LGyyGMMb/0cU96bTcG/uVhrU7e
kTFmG0uZpk+DBGNjMLp6eJeoEK4e3i8bWZ27IyP0I47mLkAExK0QRgwce/JwyHUvQ+ZdDHihdnU0
EE+iHcdoWmdfPmZXhMvc4givAO8pP6ZhJLOWO5rkNrXsmtF9BjkgqcQTobD7xpmVm2h6a3rOZ6wO
989XfOc5j4YLuMEQCxW+okj2+fg2aVdKdh8InK21ZoW250OOUgc373e24MiKZeEM11NITXfLtZo6
lnktTI7JUwlYm1FcrynNM3SpgMg5XTq9GqJ2BDgXtYwJ4tmvLfRHx4TDC3SeYkN4MlFLgMoNSO7O
Xo7zKEFCnVqRROjj9FmdqVBrKsFQIdfQpEL8B48P9HgbN0zN/mCaS4XOgXEuD5NutOi5NjOz/hwF
5EqhqViGlmwvSdQ7ZpjJn2KbaQkU7ELoK5ZaIdZeO0PAy1XNvOv2w6BMop/l2oSbSaNWqqMqRcir
bK4tFhqoAcVVkNo7wzlnQF8KfQyB31qSnSJwcwlyYibp538LBqMTqQGnCqibhJs+c65UlaTUgoGJ
rJsQjamJ8ZVVGo9og8YE9vAyQRIAoQEqIcRCfoJejQQI5eLRU7a7GAqiYRFxYuDqfFlQ1aJysFQP
jXG7IerrZYmhRQushzNNPxv0QOmTBqaCmgcrWhsO6vXo1aRwBDRqnNoKUHeoZ1BNoI8gJ2Z5N2S3
l8PfqgFk7CSgo2Sgv5jBgFNVE7IMg0FzPg6nbdJ9/I0BaA2BXQux4DtXchwKwmQKLTUCY8Ro/LIy
0TahY8N52n8fcOyqoysYHdZYew1yy6fTVDZyXjcJiopTG/hS7FoyXrS5I+iOoj2FyejUwr4wKSsg
x/L69P0xTP/+aHRDFYKfI0sz26iLNzCK2mooc7bNmrsdj405oKQ2MyEkjbGBVQudyY4yuYKpebPG
OW1ptDybQ4oyUHVDwkOT8QS0kRsmquyZ3RhSYEf1x0SbRsbnZkhurQmkIGqR7cWUdwtbHR7E3tBp
qsJH2KpmjvJjFwwwOw96BOi14qSJ8Z6V4P4Qfl12xXU3wTlByeJRx2OLUiKSxYVOdeuHSrH1YG+U
N7N+HcVbWfks642m3QnygzFsLpule/RsYnUcHChHiyre76c+osbljEsBRqg30a2Mhs7iVw3xUTP1
1dG7bGr1RAS7zTcbgArKoFNTdaTKaOtGKBdq63qMZVsalX0Xpu5lM2trhkT/bzPMjT1r1b7s0KkK
cV9lIMoI2kFwPseQLEv6jDN7PFvMIa+m4NEGCz7WrHg1s12RHrLquueJXJ+D/+nhhKorEIoQUT8T
UQnzeG4VnMY2HiOffZvYtdgTI4uQKlZJHjW3aZE5Zf0eNzxB6NUQon+LFyArCTW20zUr1SEyahnu
UXd43rVSg4ZeLuybZ4R55yeiUcAzYCQe06cxEB8MsNJfdopVN8dZhZZKer9km4SF2bCmRcBJMgv9
Zx3G22qcgSW2Nub4s24GjqevPUQAjvptjRmQIuKRD7hyZvfSgou02LtIuZJwfDMj4TkYrGtJe748
vnOYB1wEff5QHkbfP2TKmc2lGYqQxwJMllF1NwKPJFXxowEKfJAUkRGC5VohOV1RVSRQXhTr/0j7
st7GcWDrXyRAola+arOdOOnsneRF6FW7RC2kll9/jxr3m7FpfRZ6LtDzNEDKpIrFYlWdcyafcMPn
DgvsdotEYX2v//0p0gGMMGxaFA2uHWoOXqPg6N33TcAxUVRs4URXNtqGKiSK5rgZ8FKW3LNrydyU
f7QfRwi+d7vM9hMTM1IYo3U+lS0E4ZY16bOm3OnFXFY4hngvW/NrE7+PMUGfBk8memNtccKtBBdQ
pmDUAiMkmN+zpODSsdacycBxfZv2DnU/rvw0+ydnbvzrvrNyt9rI4vCAWCYvL0BRxghu+LYUhZdD
laV9sYa9qdxUBvBQnduCq4yzjcbo2j6CnYyArRArw716HlSckkPxOMJNV8wPY+Ml1XhLggPPAtF3
G2wJK74IuAAq4EB9UYIlnptSFauNVYY7p+PO7Yi8wh05pNVNjCJGuf1gGX+rt4iBLhgE2E3XASLE
gPu5wTmuxyhXEKqzgey44rg9WhoDztn1b7bmGydm/nR4T1K7tiPM7BczEZ5FWXeH+dyIkXAkG5Fs
LSsBrT9GyKDaBiTQn/9/YqihJu/ZvHCqsRaqsoAN525fkeZ2KoxHZezSRyed9B9RY2E+sarzMMks
ngAtZFWNd33Na9cg2rIU7UB8y2Wu6nxvlcQhZe8AHThnRwYAujkAoB4tubur66GiIqChn0Kbb9ft
rrrridnl+jrZAujglaNICPL3UXlsahzExHqrE2en0PmhsTMoqW1KhS5LkdKys6VKebUZjZHeVXrh
MfJrZMEodsQ4xPRo04NtfKH9Ky/DBmhfMzsM0cYTci0enG6zFFQBKtNs0EHiOh4/U/VzIGExL/rK
N6bqxbRz060i69YGS3F17qImrS0YrCcF8k9fm/m1BG8IqTNvKD+1ZH/9e67GBMeyMLCo04Vm6Px7
8qGf63gBmfYqgKfdvrcBMHM8VcTu0G2Uqy+ZFJZ4gJoCAOGAawNKeW4sj8dIKCnWpltMRW08xQDI
MEGRrDQAZtaiH0acsSBPBnIDJsBnBTyR/mD3locCMMUlnmzBB9ZWjyEDKOOgqY2ntRSg6MCazKwM
eFbkBLbJbo1sl3Who+S7BlJH17eaLJ9O9uMTa3JFr870uGeApQNG9YVrYOtoWhDH9I8IXl5SG/5Q
Zn7VkrsmCZnmE88+WOkLy44I0kr5pIJ19GH0FV/LNn7YSspp48ugD47y2aKQe/5ZFL1TUFLDLozo
i+YN+4Kr4XB97WshGqxIQF2hvuAASXluAoTTCcgLl2iVp3buTwBatZDLAo68nZs0TEfaP/+9RQzf
YqgRZGsoyUi+Jhp0zJwK+nVz2mZfeNyhTqbO+V0jtNSP4r5zr9tbViB/XLxGMLqCGQnQNkubiMeH
qWCSGY/yTvEjfpjhscmv6zZWL6BTI1L0hXBCpw4JjAiFUndkmTfGSlCYut9ng1uLcTejklJl9HG0
aQqyq58bP2ClCwmmrn+/4/KdT8K/wfucIJ9HMk8zr26+Cf5qzcGgYVji60juygQPiY/rNle9E4EJ
HohDasj0K6WqxHnWwnWKAQRLZXccoi0o/Kp3YvQVhVWUpTDQe74qLdLyGYM1QNp3R7W4tcE+QnZ0
eLy+kNVgAwQxpvk1MH7Y0hlwar1trHoJNnH1kOvKTZM0z5OTBjHn90nc+tfNre6bjawSpHXAwsiz
7mofD30J0WRvAW3ddlZNj9bsvF03sub1cId/jEj+AF0XiDkJGDHNEVjBxlWy3G/It+tWVpOdP8zu
mHewyQU5Y4FktspyC35vlI/toHkZZYd0SPZKxBBSjD1n9HYwf9n0P+VZKLfaiJBwPt2RzjUIMBIa
pRQPD45Tln5oAGEnLQlFEoEHttyV5udQjztMaW9E5cuZUxCa/bG5YO6Qdy5n8eSsaSMHu6I5L6kH
3dcVyAVG24/TN30ie0Wxbjr20sbJLVorPjXAHEkMaGkBZZghQentVyNL9gY3MNLz4/rX0C9SlD8/
DKVubanhokNw/sPaOBM1xpkLiMopna/wOL9JzFolXkHT7I1E6vzh0IIeABccwNg55X7Le/SnwRue
e3E/R24DAdavVcvUhyoiWeSD9NZc0NI5N9x6GHuIxwESDHlWS/dtkrCfPBPx4BOlHH8WVQadr6hN
w84YwS0zpBb5DoYA81ANU347xQ4fvShu5ydOW+2F9Wr+EXXNMhiXdCG0nbvyCNUbeperot6o0a/t
jIbqoY3XwdpAGUY2RdnBT22If+0UayYBur0Hxtr2oOt16U+OEy3qZWLjFXlx2Bd664WkyrCBPMFA
2/knGZ3EzuYZcvM9e4kqlBn0reHDi5MuWZDu0wG0O1NWJiUKlgxZ79HiN9GWXs9FhFxsGOhXo8gG
ELvMc1NOmGenQ4ZVaEd19Ln4EHao54dp2Ahbf1z07Lb+YwlNNPDLqCDWkiI+1zM7niJkBxyEcr2/
jKrbIcKXS57Tw+yxR3BNbbwkLqtSks3FeU7Os1ORXlh4M3pjaPzOb4fA8eddfSzumwNoNkLzsPXJ
Lt4ukkEpuy3MvrVsAYPqLn4qX9NjfhgD5qlP1+PBitPjq/2zl3Jaa7I0sYZ2SUpCOwR9cxeaWI7Y
SAO2rEj+l1UJavNLfjX+mP34MTqC71Tx/5pp6XzL/qTwp98oJhHIjWElO0ZgdEy+dr4I0tDe6BRd
XmiSHelW4ZrRo90GO8ajFop9f9sGiAvvxW4r6Vg9ticfZwkcJwuaiV0iP4AhS93PkR+3h4i8Xv/+
l1kpEl50DTU8IRH1cITPbaDDINR+TlFmLT4Y2JmRytQimKynyA4dCtmc37Ya1vZGNesiaftjdXlM
LueXyugdM+GRBVnz0osWeeu0d9No3+ASqLfO7eJZUqzA8kC/u3D/oY4leZ5W8KIjwJR5ncWDWm8w
dvi1Vt9x67vQIQocAc7wTuE7TDj48bxJP7jyBZH0OKD6gIAKeHIl88yIMmrUSLGgmDYELKz29VHP
PHYb7Zd66w6MR9VOe46/Xv+qK9t7ZlaqQxRZrxkJWx6r3c0sPEX/iTkJyERvPJsuZ8qQTABhAKDB
sjjwmZw7D4q+okc3DAVy0UKZPUkScYf0YPidcpQjVINjGNnK2fjdqQx+X40Dg+KeyFEmgC7ZzWCP
7VMB3GoM3re5fG1TI39oCoV/Z1SZN273y/oFfivqmBoelGBiu2icpCUzl+mTwiOP/I26ZaATN/HV
w3xTh7Vw1Zduf/0jrFzrZwaljwAFqqVsDIO0e9RBSGhvkWGsfeXTFUlxqDfi3lGQrHmaHoDGulbQ
EklVLzP86wtZc2IUgTFVYqPufAEmURrR8FRDfuJY6H7w/L7SUUsX7cYI0Mp+4XmMNH1hAQStonSt
V6VosgEwCY87g58qSDxH7/pC1lIUIHvBs6Ev2E/5ETeAsXEQLRZCJowYB6QKBCduh7n8VtuSLln5
OKiVLFNTGrpZqNufHw2hGqwQAKKjOOSK6rMdv/R1kOVbXr26pBMz0hUhhqEBuRhyoWlHn0EpQ7z6
yb4tvkQPqdf/rmI3T10CMWzFbzZC62VFDNegY1PsJGAYJijxzldo6Hkf5TlWqD2bz8aNEShB9t14
/G7eo/4Imr+DU7kcqrKulx50b9pn0PXcCEArLnP2E6Qjlps0Jc60bHL1YTl32ZZg0trteGZA+oqZ
mgozpTBg/tBTt4/c1BWu4acEwqEB/25tFVnXEqXTPZU+Z5IWicgSeGhy4Hc1YHMgf553Bnfnm8rV
HpXd9BUSVd6b/tJvpGirGe6p6SUKnCQbilLohUGw1PYdJLWH1PHFV8NtaldbHMnrn/Lw7wPk2eYu
R+jEYoKJUFGkS1wZK1dVgnj866a/5KJSSIEOoNWXy5oqkh8ske1rtrGG9WP+7yFYPujJGhoIzzTz
hDU0VRxSHXR641cLCEgtvB66Vu2AAH9B9C3KVpIjmgIFdNCOAOGmPc4mWvDOt16/p1myESJXYj1E
A/61IzmgBXFNaJDgpRgrD5O464avCt/ytCUwSDnZmQ3J03IrIh36UGAaiZ+yCF24MqjQfIqHfT/f
kfYxrQ4q/Tb9h+vyzKzkbiifUyV1lmBheBywD96okCK61bc+1dYWyk6X1ABwcywvcp5N9qXF1Kye
+9fdYcuG5HZTPUcl6WGjjZ9mZ1+DxNPYxE2vRleAOUH4gKf7RRGSA8cZG5j29RpQVnPTp2D6AgV9
UXm2+gr5OCN9a4vnDtTlkQYV1uJF2co8Vp9aQA1gXgj0E+Dvlty+7pqyEzXcnjehDvHwMqw0cBE3
oFqjICEaXHU8FptyUmu7i0Yxpu9xEpbnw/mh7s3EaqelbNj6ox8d2PcZkPjGpUAyx19Mj92pT9Aj
3pIyWstQl/70P2alj5opeoZdAG+etbPxrhzD2HXb29Hj781zc7v1jF2LKKfWpIefbeXz1Go2KpTl
nhl3wKQ6Heb+g+uOuvxm+ayfWJFJ6VpaOqALhxWzfa+Yb8x3DrRCwPbcjWFUvl83tpqSnFqTUhJN
aca5IbAGTvfd6Mf4ZNkX+x4pUOaWO7x/yHuMelHy9KzfQDcz8yFvJ7b0FNZqv6ff8Q88/OROqEfO
+giSwd785TN187t5DzqrZxr8IocujAC0Yegc3t5u4STXvRZzUxaGpsELLnntzLS8dlSkgkXrt22L
MrJnK0/Xd/j/46P/GpF8dJgx9N1OWFsfCt/c83vUFL+Vx8GPwLQ+7PlWhreagSEG/bMqyU05iD5I
p8Eg2WlFGO3Gl/ixfh9nT7Nc1d0qYq7uIWb0NaTuIIaRywWAExi0WfK9tELyfOyz/bD1zFk38U+1
V5afr4c2G9IRIc0oMxcD22Meu53YuMZXQvdZ2UNKjEWeq4qTouxRp6NbOffaVva/Ej1Qfl2a7wSj
w5ACOA+RhQ3tn8FBAadDEM6V3yPabsldsnUBrGzWmRlpHX2i92lLYUaPj3F2FMnejMLrLr26VScr
ka6YmShOE+dl6UGqwR861WXxy3ULW4tYfsFJPFDauEU9AotA3wXzdb8T0bsm+7xuZO1kWgvPsYY3
urNIPp1bmTHpDMQRrGSx4UJ4w42SAjzXblXdozQDe6Ppz13A6teRv0ZbCM3lGEpx/sy6lFzlii4y
gAuRn4ps11H7WRWYrIIEdqxbAYjZ/AwDTZXT7a6veolp18xKMS8tshivbyx61p+66FiYd6P2obef
+rxxoC6/IQoHNojHQCGNHqY8wliCc9bqVBtC7LUKiSbe3JeWAuLsZKMwermPmOPATJgBwQ4UDS7y
/J43fTVZwBhWwG3zOwauuAbMavpB7QGsfaiGjebT2sKAeF9AAQZOgTzmN7LSAgDczr0C4+zaa548
Kd3H9Y+0YUIe8TO5VdGohglm8l1rvOvc8rstCM/K+9WxwH8HKigoVGLOQfL/SKM9nkiAJM0Qc/nt
MK/8TV12C02jvnXtT+XOes79en99aZfB49yo5PaTwuxhGGG0sYGdBL/5sBXJV3IamHCWkUWoGwBr
LUXapu/jJG0imAiqFxEWXhlmu+pAj8Whw7iuB/7W6s3eMe9xcOkx29HjFnz9Mtaf/wIpCJeGYlVq
il9gCxBWH0wSCF3gznq7vpcrZsBUsxQYIeCwBJPzAIbjBXYCnmKB/NWkt/oY2uoL3xrR+zMWdh4y
QJUGD6EQpAU+9E/2dhKN1Y7QpixKZKRu+ZS/acKNg0zzUNZx05t0F/mFq8dedieCOCyf6WZ2uHIa
zuxLCU1TzKSDEhS6lzdzqPlFaHxo91NI3OLVuftp7779vL6tKxfD2YLlFh8Gp9oyc2Aw+jQ1d1C9
/E3cQnEtMO/4GGq/Mfbpbpi8DMtoeFAMjGGkfal9Sndqpk5Ka2J8GA8o5Tl7aO7FMwbaraPFUD6b
d/RT8zBpEnnQBN5qaK55kbNQPKCVv1R6pTBgKpOl5dA0A0g7Kty5iZ4Kld8Ps9IdNIjWb5z/tYWe
Wlt+zYkz5baZzYoO4GCVNrlrsG9jVbyQ+MOZyX7qf1/f1hXPgaILsBi4IEwgIuVdzVgSNQ0+JK0h
Qqt+GyfuWuz5upGViOYsR1ADASM0q+Qa+aiNfW1Tjrx0mYZy0Ry0H5ECOhteuWbG0pGtgJEI8+UX
nyl1ysxWBjyxUeiHIAxz/j6Vd1C4AA0zyBEBVZSnBFKaKiXJMegyV51P7DeAi91kC1a39klAEYop
1MUWoGDn39+wi5QNDhptivMourDgPsb5rn+QlYzAMUABAFZXoJcuGrRTQkutET3GUqIwn9+TdnAz
oH7QptVCYMfQXCi3ju8fdSApRuLGQZcEYC2sSu7rJbNS0iQGPkTHdPrsqkY0eWWkRg+jbsPP7QSV
NGwmMzzbEdynQzK4jeZgdgWlL4hrYOeVzjMGBRX/dO6GwzAoxlsZdXiNpKpg+4zp+ewLHQmVCpX3
ZMeHAlzHAsnVsWsHfkS7sb1vtCnmt8xOjQdrtnDzzNMckn5Kbi1Sqp9kqgGFSJ3uwHEQU0/TgOB0
jdnQGgBbcqV1m5hav0u1HsPZcKbvqTKZj3UXlc+J0uVfGYDktwbID0MTNh6ZE1u3rKpI4pcjFTdG
YVnvAnN+O5JPyYK3GPrJ12Kluq9TR/izWkAhYmpV8Q15NyaPSaxBUMeCv7ntAAqooWr7+RazaUP0
QBVV/5KNFPpHA9VpD6GbpD7YZjK9Md4moZ0KGru11gMEMeTWLkn1OUWzumYg7uUTBkRn6OZ8KcAe
9p43c/RY912KuTHbbEBTpGS+zaahvREG+MRQjk6q24rl9Q0+ox4HOs2nX6QhdenOQ16+pJwwlM9M
VQ2rrkt/d30DxSDFbisUgWyb5yi3gSyIGEP/Uc+xSFyRONl3LW71AKByA8qBVaEfjaRDVb23oi24
71JEkN0PxjVUHgHUA4L0/FSlyFUTpanx5i9nz4BiClH63ZxBpaZnHlCsvzJlq85A1gISwDVo1SHB
R8CQbIqyaZK4R9xTnlGgqo7vNSQm3PLOANnpvbiF3MmzeZ8Hjc8fyu9J4CANI4si6PXDvvorAEIH
OS2IjgGgPV+5GcW2UZU47HoeWmCt5uNm/rFyQTpgYvnHhHRl6UM01k4PEzQKTe6Su8n7jjqy7ZIH
Wvn6Y3NIj61LD1sX89bSpPSOVYVd9wPsxjqGfwpg+arD/23zpNpUP2kcLCNLpMT56tL7kTxeN7CW
SiGlQF6BAeA/g+nnn6fH+6Ou+gm5Y02UT1vY9keVxCgiNk6Frg+duyIsIwo+BKO0xOz2SZQSH2PX
5c821jP4b9rdsnQQW8i3tc09vU6l1KCIo3GIDVynA39VkNJayUZzfs1rTg0sP+Ak0XHaPq8J5Ny8
ZiBvOal2DQWd+8RuKvIfLJ1eqdJrg5YVIkqGMcxu/MxNy88489tqwBDLFlXh1uUtbZpa85oNCi7v
btpr7U2Hp/YW8/1KfgjAhIF8FLAJ8wJ2n4qJCEQzZKN5FZZmHZY76xns4oERabvrzrllStq3sVbL
fFJQ+45Yugelf1VgLLH3e/Uu+WvckYHU6mRV0saNmh2LPEKjAhBBv7cguGf4Rf1mqI1fKZZ3fV1r
lwEE9yAUDVlWCyqq557XxLXgHcUWDsxLu9Rliacbe9rqrjkehmzLKdYc/dSc5OidlhtTBSlsbyrR
7Rf+pP6OhCuKt+urWmkSLHITaGxBHsCwTBm2AFWZNhmYwDMw4IG9p8+/0EP+gSunRa8pdfWduh9u
6Z69D9Tfmi1dc3wk+SjbLsq8FwM9Fh+5WZiwnSi9i9luB3Mi2lwH15e4YUV+d06g0LHSCTdqllSu
kwCi+mTx8LqNta91shK5OFLOQCDlE1ZiMtPaDeBvQ4NQuwOvqoa2cpQ9/9/MSWcsnYym6AqY0/Uf
hf0DGosAn41ukn29budPsVbOgE7XJTl91pSOpiyvsPQbfVFRa3TnI4pmuDyPdoCGFnhX7p0w/b5h
dpk0vzCLtANpEKajwKt6ftZahJA24sDSCNygpQnc+xMnz9qEMm7qJ3XYT9uTDWvnexmQNJdKAZDU
0lJpoiVDvCBr9LpiHpv125rzZz6wEqLn9wJNZoVuTE2thUpoL1hYokptjGidLxOZ8KDbCy5UGQwO
YswHM+fgbk0r9cCc5h0KCFu99FWLy2w/WukQfpOFnizeG12T46qpp8LGPICWzvt8SLVPkkdK4jVG
ExW7EpCUja7ASl4A/AkQkmD/xbNCnu7FJ65yC6QJXpWYh5rf2VGzu+4zK6ccyr0YHobMAfp0MnRO
wcC1Y3DMD6t5XgbmrCa+1XYjJhHtX9ctXewh2JMwQYv6x0IlgH/nXw0AuUkbKK88o+9dApVT/rM1
Hs30h7VFbnsRVRZLi2I33r9AD8lfi2e8t7VaVJ4AhWqm9r6e7i1UzKKNS+DC9SU70oqyjnJURLEi
3YZYK89/OEDWgggtzAv6YUbGDcu3Bga3TC6f8ySPs6sBFasZJvHIACGanyRP3QQF4hqcCT8SaNpe
/2brO4k5QRABkUsyjwnIzYLYQ4WmFLol4p4NmSvSRzP/60Rr2UoTnrGUetDykQoxM8SwiFrCUFd8
Ncs7pQhb1BYqGjRDurGm1S08MSVdAhUbqT3qMDUpIGoiLil5UBQ3MTiH8vxo/vUMm7QyKT7qqZ6o
tF22ELR1eRLdxsOwv/6VLpMRyYbkiCW03VKDL7s3fVbW06SBfGV0nemmz27aOcwH0Di5BdujH66Y
k2elrwN9svoHNKowPf+y8WuWDTy7haRfI/loRnhdqwZ+TStA0XgL8ToXFUlXYE6cWbc0al2ihoBF
JlWwKdZ7OW+wGEdNEthHoNzRTD0/IIrV5LHTTRWmt8hHjjQC9IP3CoggHC3fTRSizxWmgtrPihbI
RaNy61Msf/9i8SB0RH2XQOVIvg7xWpiGVFnIKTULsDOMJoNuseKvqoUORanvFcx5iTL6Zljtu6Fu
XIyXTTSsHqryqLzgqiKAup6vvta5sAoHqxfD16Gy/IiAItMpPTNu3iJKDnZtB2yEqPA0BrGZvw9D
FURWf2xL6Nxdd4O10HH6U6RjZkamDvVwbAT4almcBCr9pSd3ahP/lx0/NSQdMCiCqniSw1BjM6/I
33RnR1QG9awXC7VNBU9d0bkZe9CTTV3qi3zrz3YvVyf4ulWUFM63m4KqVjQU273URHQWmNZPXX0E
V3w2mkGefUmm+5IE/2Vf/7W5hLeTG2A2cLJ4A5ugqpibgID0pPCtrBx2bZGOH4Ky4em6xbWLGwv9
31VeUN6JueWFgSQSdOfQRI8a3Nz2XZU+l7TyUNL1r1u7JD//s6kAIEKAAlmPrCFVgHCl5qqKv504
bjJ7qvpoGoXL7BfH+p4tcmxQbzfe6+gL/2uio3PTMuq3GxUzdyaY7psxBN1Iyblf6qiB51sxctVz
Fnk5C3r3SBIkz7HbUZlbAktl/ZZEYTt5JL5DpRlcxDeYa7Nnb94i2FsNjWhA/WNT8hx7notKq2HT
gtJuboeFanhKdHSyUDFvrWY3R4Gl+Kn2beODLgdQDomndqWOaSochRca7AIi4rX00Pb3poVA6PXD
seSYHO/9qAjxPAGYI7K2MACrcQhvMfSoQNwKApTz86J12ZTT0qgWGb9XPmQgsYbwTfJWKFtC8ctf
uljniaXll5yczH4UhToOsFSD5Ywlia+LNGTKX9NYw0mXlB2EwYsoyMUAmiZG8LhoWJCCErudZbHr
xIg5lWF85hrfgDSsbR9qHDqUofGfITuq07SlpqhK5Smk8sAF5NI+Aft+8xgZW9J9a/t3akryTx1d
mFhHewZljbL1cx1Uq5C4tHxmbZF4Xr7Plz08WZXkkjaIBYQoYaqubjvySeiDBbrE5piwH+hr6RD1
1t60aE/E1zp/0kYM6u+uH4q1mHryA+TiSjViHAnoL6QJ9c+yvFGdo2ZknkMeynSrm79sm+yWp6ak
nEA0kdHROK69brZ/58lbXgHcbwmfoQnjsCQURrGxuDWL2OB/rkVpd5M5ZaVYLgzT+Jkptzlzlah2
k9HT1bus2Drga27zrzXE0/NjF2nNlBGG+9+u6pu07vasi5Bw/rr+wdasQNcWJw5gVBNzJ+dWlMxS
8k5EcM7KPNCOv3KW+I2IgutmVo/biRkpa9KdpEg1A2aQRd72tRHOMJGO5r4tycao2spXAvweqEoM
L1oWYCnSitLif13QpkMXFJFB/UEtW0AS7IesV1TfbMfExaBou5FPLK8RySFNiCiB45rAviWTylSM
W0lZJjW6MKnypPPSBjGqIzaccHEy2QpUnPGeRNh3ABc8X97c6FFd6ngYl80bNJPU9DjNbhd9OnRy
gVx2ta3B4MsWJFjWUefGiD94cxeSrXOLTS1A8teotZc6zNUBoiu4cPlsexNHKW4w95TMQUoMNzeV
g84117bjwOzTXT+D3Dwe7tMKc9jWEMyW/aLWmus4xa6geZjR3GcV9XIQaV93txUfsPANdHg1khDk
Buc/ec5RTygUDbo8NtLkwm2cwIqChn/EegM9gQ1rl3CQZSwFo63oBaBwDR6/c3Otg4ICWczZJXA1
3wfgudGOssxHe95rQzDwnWJ611e4EmgRh2yQgKK5B5yj9Dowa8cxitmoPTAy+GmMJp8d1PF96xwb
I91Y38rhhQNQXJNgM1qmb86XN41D0YwMy0NX3mcR8tXMLbKfZf94fU0rX80EGB5dB8C2gXle1nyS
aNiiUtJcYE1jvzMJanXJIR5eSI4XZr+3Een/b+aWn3NirtbaWbWXLRzj15omrkbvM/EliV6rQbjl
f3lUYXUApS+tDaglSrtYsiYdO9WqPZDOFA5EtHs3yzW/I2+p43bmYa7v6si9vsS1L2fjs+EM4CiA
tvZ8iTHh5pgUQ+2J1u9BdlgVv6rpZVDbja1c8UaQGfxrRwrvcUmhQKIhKJnOXoCp1XJNxUDvxivY
5hTQ4tlyAMQ9BV4tgiEgdN7O1zTFY9saKWzZ2sNoPCijR1COgLYf74Vr0tDW/JqFLQa3Mn3niF/X
d3TtrMM5YRpswPgnC+aVlp1Z5TT+cdJe/ZE3n7YZErFn1FNNDLLwXTFunIslWl2s+MSk5KhJH41V
Z+ErWhCUmGf6XOpbAJrVD3hiQopgiaVPgylgQmmSY2O2oRI3oWjTOzMvvopk2pjuXnuzne6iPHtN
rKJjTo9dtJvhZ5t8sQsVOm3xF1QUbyB0/azETkhR9u2N987ZyqzWnuJn1qVjQWvaT4xitUl3yJug
ycD4xJ4U/jOK35zkWLNn6AK2+gszNl4dl5MauEtPvIdKByVVCKkmB5bbJvOVFv2zPjmaVvalterX
jhXhNDxNerJTYgEm/OdJxyBwsRHONzdfujty3ZrqgWHz8+ZnET3yZvB76pXZF9F4hThUM17rX7ut
wcfVWLR0lRGKMEQlJy7TFKtjZcBqovlV/2x3D9EQZtVGErZ2h4CB6f9ZMaSsOc8iXismrJgGMiSO
XCWctT0xP8ky/fZyPRis5GIoG0E5ZSFxAfxCOjWpPVWGBsYvjzqvSpXvLPY2UeW5VcHDWVvHzMT0
tLklQLJhVC7mgMFGU4YeRkUNSpxXiNVlKDkk0O9Qj3acutaW/tgSUKXwA4grGqFgywMPmfxEAMiK
xqRF/geMN+uJS9rDhNm761u54h1nRqSDYZZWGfXgdffm8aFHHQdMl5A+wfZt3FRbi5F8P1UcrbbZ
Ysf5jplVdBbQYd3i7VyJpkg/gVxBFQMAZdnVqwZIxBytOg+dVaN4o3XgzAGETVGu3fo4q/t2kulK
66EEAIhahSkWfZnFr2Z4tuNns994U635HIh08PExYrNMsJ/fuU6X1CRykCrVZeLW+YFqr0n97oyj
a/Y/ZkxfImb8vT8gdcdAD654jBxKR2tqrALKLbCIiVtX6SNoCcRHDWxTpPjr0Rpk7yem5JoFeg65
2eSLKRDagwFor5Cv4Eh059p5uL6oS3HYP6bwhFoE59ATlDLcDlRgbIzN2pv6tvhZRXH93WGa8j6Q
jj13NonMYKqLGLSTSXEs5tk+WhMouXeaRpNDzu26dp0xNfoHTFdrPEjnpBG+qpdiI+NYiaJoZBOI
1WO+G+0mafeZOY4dn+waORVEtUhodQ8myIgKYEL1OnGH9uP6xqwdGEw9YBSAIEtFw/7cv2KLM8E6
2Ev6xs1rTAZ/jEggLfXBSZON6291bWj7ommPSvxFc0Mx2prry9rmptVAMJtMAbHZXRsz4Cxndp8X
dbrH4jdGHtae0dCkRAtvkfq8fLElhd6kKGoyQM6t6M2BbMSTHRva85yORPN0UfQfg6Xne2KU5u/G
5PQbHRMRdALEgu6Ins8BQ9TmOx4s8eSCP8R5crLczHdKbQyDbzUiSYJWWPlXM4HcWmnpnZ8prfY7
nnXUOzQt1jZT8ZVqPxiegWmD3hbUo+SB6IiBR2XIMfzM6g9i3BEKFQzrkZFHQkY/GW86I0BL8rqr
rHy+M5tLQDx5tRn23ArD6ZinFGh6FrNfTt+WuqpZFG6P8d0e7fzrFte6j2cmpVM7TkM82sZisg1U
sHIZO/B4Lz1Yzd4zDSRx7EDjO9SZ+ias2COjb9d/wPqSQWYGlSTEDDnNwGULzqaCg2VRvWO13/VP
To++HDiS0XuAM1y3tpajYrn/mJMTjByQIRZp+KqZiplGsq/p/SQOvPEUoNMWAYDIemNg/kOTx/o5
tlsabmsvrDP70mUDTVWwM8RYbjwfMshHp1/BSR2r3pS+Jvp+NN9ZnG2seSUrODMpxR9odqMpseww
IY+J+KVCt5D/vr6tK1fomQnpomZCFPOoYlcTiAzXmM9QtdBEe5WW+3L22+XLBtctrgRVsF+BKkQH
Qxro8KR9VAaNDrM+g8yY3kwOJEEdl7bf02hnb36zNVN4/0PgxADVKnoQ54eStiWgODEmYUfls658
E2I8Tg4mu9Id562RmpWMB8gfYJuQV2n0oqZh9GDTAVEPdHBLdDGrI3LTIMt+iGZ/ffvW/BCoErwl
ENuWyWLp2GtCtSJRaMwzuIn55co2eOEahZH4Q9fXszt1KklcyKxXR0tx+sEvM8CF/CYey43Z8zX3
1EBeC4ECSF1eQFBFnERONWXwnQYgnxj8rgDQR469kRuvfEVoYmjQbQDcVYPLn39F1VCdXptzhkaq
W4BRWSXPaJzS/Lu+xSC6dhhAkKGrQI6hRC/z54gKKCMD1IeeA+bL6n9Iu7LdyHEg+UUCdFDXK3XV
5SrfbfeL0O1u675vff2GDOx2FUsowrMDzLwM4CxSyWQyMzLitZxiKjY7EOtlwuhlRbjFxcf5mou3
M6+YhfIOrJ4mhBtRurlcnCHUdVlJBa5f8VNMPKS0VOoiihn9fkzcxHwvitdAeY1zHi3r6q7+M6wz
L9Kx7BKxVWCYCL1VdSA7EOzYvFf9X3La02pwI39nVp46byLTash9rb9FwftcHBsuk89KIel8D9iI
MLZT1ncafoog1JYK5x0kAImgQiv+ivXGUuqNnB2C2c4nGgjALlt+Pv6HSIuXMsG4Ci6zq8kDXfGV
gCgV/rRhOrF6CkPwpRTvnI+9lpgA17fQuOrIQVj2AFlv5czXYKVHN2JwU/mXn3nG4si1G0+7Ou4t
Te84S7uuqyyCF9I/uYblGJ+lJgWkk4U0A0tLIGQuyT19fg/8I5m8tgmcrn6QxWdD+YRG+O3VXn1V
xuwSMM/MNnWrGJkCMK0aF66Amqc2fjdlXiwAdwWpBLCqAgx9aaEOpEBpGswXLfBCRXKk/iUWPCJs
uiS20og3bXYV4WEOrQZM7+KwAn/EXFzqDNp5IwTcW5IOuMOsuCVWE/8shIgTFNZ27twQc+03pZoH
jY5ZXFLmT92cPyvcd+xV6F7WAlJ7Hb1IMLl9jbSefZyI+Kli9MB0h+2bAYHVClQZnLB9lR4yJpZV
nplQxTatsi85oeEFqhl6BEpGolpdALjPfcWDvax+nLMFMU5uJqZYRT4+zpTsJCAhBb2kg4EXCg9K
wDPEuPUoAHDZJ9i52N9Jxkuf3tXNox5ubx+ete8D3VTMzi2RgrCY+zGejVlbZoaC1AAjqvBelhXG
lPKH22bWPG2BmoBDVsa/bA3ND0V1JjpCg5HEZC/6UkeDVopfblu5fqnAFQBEN9H6JiC8Z0FBYhvr
OfCymM/ohJ9dpXiyoFAB5LuTmtBhDA9Dgxho2NVUu2YXOAGOlFEGVtoZ/yUYYkBcQYsEScsVRZ5S
agOmjPBiqOeW0DzqR5pgarQmBSQYCmsQTJBAgbyujGgTz1Yxa5xfsASliwv/ay/+/QDmWGhmlWb6
MgqjQT4k79xE3+fgKYH8epCJDrC8EKPinMQ1lz1fM3M2VH/A+z4AesmsRzdqfzeRVwyKPbe/Od95
CUy31sacDTU3p0iXsLZJhaRFDp7ScgCRhV7vAnDAUzwhbb39rcyJtyBhYxl5jsIDwq5ed+erZfJj
kvSyMSwb3GAkLZU9MmSUGH9n9aPSfk/hXQtYZUK8puM0j9biHWpEKEyB5RcoCGaXDWUKEyihI6RK
8SbQTWoWYO6Pn1rDjoGk7O3bm32Vv3350T9zzF5XBdRZBKgfW0E4/8inyumJtis7tBMWkUPJ/Lxt
btWHVOQtC9005nmZJByjuLGJ8gbEIjvDnir0Mo+z6MUTLxlcXRbGJUFIsqC62WQ/jOaiIxHsVNnT
cij6yhulwDaqO4On0bZqygSVE1A5IuADzH1e1lmo1XGFUCBKlhhsFMHOCnfyf0UKp8C65hrLeLqq
yui0I2e5vAqjyRjbDpLcltQ6rWpr0kOfnERtQK/40LSc0752dZwbW37M2b0rRQnw3zqM5X2Te30s
iRQzR+1W7pSW44M8U0wCliRzRTIJppThqE8fqXAP2TGOjTXHA4ELMjzgZTAZzHwlqQHgvIjhEGWH
GmyHbjNYPEpZADKSY2l1NWeWluh2tnExtIdms4ClABNTggLMkn/s+/fb52gt/J8vhzlHcdUTEZN7
yIpJRCvQsFURlVRU0p+zqaLNeKoq57bF1Q00CQCCoKDBY51xPlw2QZdPmPMfwyMp3FLcRiDdiTle
x7PCeB1ecGY3VrACShCTgvbjJ4qgu0iST2nIg49cN8qhBIoTi8ca1oOAtHzJsy8VAjcoxQbm9zMk
C3UOSiazpFqV0o586qmwBdm6jOtH3QVdDxEQCfiPmnONrxzpZexEXOAlaLayR3os0QYsl5+gk09Z
dwBkKdVtX9RU1D9AZM9xzZVQtYyDAVwH1UK0aJiDhrpSATipiAWrPQqOgosC1DPRxo0pFPsswLTd
bZ8h2EDmIl82luA+g5z11ZjiLNVjpyj4mrOoOYNmOJDlvG1h5bAZskygabLUAUEeevkJAdlKpxrd
BaCPf5bBEdAVGqcczn2eDcYnSRqJegacHZRia7Ap/kx04SAZo3t7JSuef7ES5tsMUaIqQQlPqGNU
vxsrBSWI8iS1OmfHbtvBuMbljoFYBvUxUMBbIulpIZ7CCNLJqEbzKN++uFvYj4+aAGCD+I+ps6SK
MiScK6XGs3quQftKu3oqExoSybR9aUTfyzSKsHCyrjIdH1RP23AYh+3YgBMiiJR8Q6IO2MlJQ20y
HcLEno1q8OYwjF1Y6/7mYiJGtEbJ8N5oTT9zkjqGEGE0zoFOsynxB6fFqdM3HWRwReiuNYqTpKUM
6NY8/vCHWXyPgyY4mFE5/RyDVPcfkk5W3gl6Y3YRChDbHEQ98IxU0v74UTLf66mcybZg9LlXlmU+
UG0Mhhgd/brzvdpv9f5g1okAyuwmkUJPCoLwRw3U0Q+hrhTFyosifC8nQ4qoEPhZbhktcFVQXc7d
Ia5jk3PU1wILULQLhQMgDBg9YD5ziWswkzDg7eego1C9GulrSTZjdSiJg+7abeddOyLn1uRLa0Hc
RYBzwxoATxQYa/S0MbuH4sZtM2u+e26GufWaBCxT5gQzkvJHyh4S/7HvPiquevKyN6znohMFxjfk
qCbyrcvV1L4amkqoIfWvPkrFljNPIackjEHMtRdiTy9OZnWvaQ+3F7f24gCF7D+zy+rPrqOhDYMU
7wHwACh/+l6lRfaYNgnVekfFMKZITo3gtJEldFuO4ZWvZy51cYRPUAsDCH1p2KjmVjBJC753Pfog
xc+5BzmX+hD0Lx0Eg7Rgcgw8CIJE3Y7tcU4A/NUA6AyL3aTo3u3fsnJDXfwUZg/a2kgheoufQgZJ
QzdetQUVBOZKCy58IDNApsU5JyuJFBaOG0oCAlzEqNHl2n3NzyOSDRkGjbSnIgWWxSgTS838YycU
n9AZ3TRT81QSHhXfFzMq42Tnhln9QTWTkgGkQSjQF/PWF1MkOwYw9a1A2juMnY4DUqAk3sczgAO7
JBT8vQjeu8gCkiD89CdFFKw20SSIbGb9vShP8SYGfUVBiZCkMp06v30PE3V87QOIcdOYhNUuHHp1
N4liei/GuJDzgCfmuObCyErRZQGlKFgMWfRqHMxNG/YjdM2EvkcRvLsTjUZFVCDvwPonTl0nz6jI
3KupBwoRhUKx8/O2A11PVWPCCs9msNaI+JygYbj8oHqg6s1odpmlTS9qKbqhlL2aQ077OH0y0RYJ
DBEzWL0lNTWVwvE+AuS/VaOnVn4iXXznS88jJlIFhcfnurI30OsC66KOcwbWQnZvoKyskFqsIPKR
g3SuUlrZivT5hNoS9YvQKWeRxtPvEWoLafPhV+rT7Y1ZO+RgvoHSJuhBRTz4L/eFhDo4MyMRIjdC
9kMBCNNs9FdNSr+fXoDkY6mKoQyDtwJ77wzxqKkV3HoaZqpB9HXR/Ai9DLPct9ez8qGXiiOIJsFK
gSEBtt3TSOgAS8YEAh/5fcTLm7wBMlhLdjbvevGFdK7fUZAwKdVIU6iBgAkwjbZhsBEVC5xanF9z
vbtLJR9lDYi74tLVmBxRTMFIioOFcpwK+vcQCBtM+vGUtFZiBr4cgivaXAZKutqSb5/dEEJqIsEN
oW9ru3en5+WfR49Sa2c9TXQT0s2Gk/le37fQUlMxgwFWQJxrlt25C3tdGSvcSAEEciECPgJoKr+O
LQf0cv1MuDTDBH2kj0rVLHp94GKhAzlOJo976fpaWSzg3bNQWYnodl9unJpOkZSpsIBZe2cSX/LZ
TnKM6cyO/20+vK/4g2clOoBAYLHdJE2bfbgC4k9ixu19m0eQ326z74OTYOY8mjB7BmYPtdfaGsKv
len2FVqtkzCB4iY8zv5n3UTuBEghnfGeGHk1vLXNRP8K1yUuTQR55sosCl9SQLeJCIsnc9TfocW6
JEf+uJ+TbwMll2X+s8WiF6MBaLMQ+sOWMrcgZzBAfrZXor3Be62srklVUFkDZo7IbF0yCTXUtgE7
A0NLSyWxoOCG6aZj2v7MBY8TuK7TS6zpzBZziseeNKBOhS08XpGT/xUl5OQbzS8sov+eUeCOiFso
bj8+3za8skY8xUxwbEA/Aktk0jzZNKJGJ0VuDdlnANZYOcfNTKgY73Qzdv6DLZQZFoIpwOe+LsPz
SDXUWQ4OwdwygUyXiCfLnliqmEjoaPv9hqqE2Q70ppFzABrPpq9lO1VyMFWw1XgaaMgSEwUwCbMq
nP1b6T9dGmLOXKlMtZaOMNRl+yS8m0tvVP7IhgOCxhz99j7fo+ciyq9FsTUap0s4D4TrVBXmCXp5
uPUwqMbWinLVTAMkoyBJUQdbyBqrjTRrWPqh+lMO/J6s/El4M9crN8CFTeZeUxDN5IzA5kxS14xd
KfM3urJTW15Hjbc4JqiUVavG5VijAQ88KJjxsaiJgpxJUkF2SHorEt3IeL/tpNdv5IsNZacpcJdD
XFzG4nIdNbdd29gz+Tk3BI98a4zr7fetIS0VQQiGJxYYri7voGkU+xpldDz8i8hRpspK6oOASl8C
1oqqGyigNJykZO3An1tkPp6qdphN1UHhIEil14wAkibWYGhuFGbgguVlJ6vWZLxg0W6RQKzCZH4A
qsRhUmN9GHyyp1ynKrQ6oqmw5eA1F3iP9KtvB3gc9C8xqLYkmUi6LnfTH+Sh7zpJQLvVAuu1BLbD
UJMB6rwz4ge82G5/u6sMZbEGeRdIQiC9u7oewkjNm9SHNcH81WSBNRBOCvR1kV08BxkLzKXgh6St
ihj9CM2bP6JNunXnzV/FE3bla2T97mliAUlkY3Pdb4ufwLKmI6QAc4jk6EsK4yxU90WjR1WqCzQX
8RJC9aE9NsVrDNBaggmIDJP5w7d1axiTzMdLM1CX9zLcI5h+puhyYqKoiGmeuqX0qzcwdu1zzt5V
es4YZHZX7ua2z1G3peN4NGRXgRK6FHm3feQqVDI2mOvVn4M500PYCBGSfehSDh0FVL0inLWs+SIe
V6jUoNAJb2TiCGD/TShHsFOXz6kCEmmeqNH6Zv0zwIQNLWmnOSsWA+MTKhKS9BCOnPSAtwbz8vS2
6qTESQsTRgi+XNBAzoTnYxwT7AxmIYFcKVu2qQEGjwSvosn5DuvbBMYA8CFA+I0w2YA/ylqPIVqs
IW4WGF5dP8ra422f+gpjbFjQMNyM6ogBEks2txm0UBO0HqvQXmTvDVOTrylo/T3JS7a512y4qOBV
Jz6zxyyqytVOlEvY613pSXrr32TrMbF8aDncH4aDfNBt0dNtziJlfO1bi2Q8mrRzEgJghp0MEjuo
VKuu7dnc9x1UtXWq6adwURUAnDVpbJFHpbnqJ8BZA4ynog7IUgJLQaIleo0V6/5dlZ2M5rtv6CUs
nP195jQFfd/HIMvA1TFpFlF6ZzKoON+lPFEM3jqYI1VpSqBOS4gr6pRm0sYXeYiA6/muy6WwWN+a
dEI8BDCBOoce2D+jh/nQbz5AkBt+5vuUam7mli880TuuWSaxiHwzmscBZk3Zmh4fsk/RimiGjHA/
vP+Y7Gz7YtqZysmdvl6xV06JTydBVRJpBvuC6cROENFLEuhs0mqnfsje5Bl31WdrP9/HKZ1OIc5C
YNc0fhH3PNXca3T+stVn1pcjc3Ypg+cdmAgfR2JS6Rw6xSvUjWs6+o7gyT9Czs31RQd1vVbQu6DU
AwQLizkqskgq5iUFiA/VZ/UqWyiH77Wt5I2PUH3c1RQ4mn0iUp7Pri5zQRRDSx3/QAL5cplGPI/z
MGKZY1JQTbVLtBniY61YyrQtVTv2jxWv/7m6WPDMIsiBYgT1WMZmk/h9VwpYbJaBBFx08o5WXr5X
HzELeJhcTOY/DJvRi51vYxvwTc8NM7FVa6q26kUYTsxjK9JJeibALVbq5nY4XQsE52aYaIpviT6B
DDOi/I75NfSP/t42sJqrnltgQpqg+77sA++JATWrovKudMl9S2lwaAJbowZ9aTa596Bs1XveuVi5
nhS0M0UCbhgUMtihFXksQ3WuJ4FWzYuEXk0FEvztyJtIW7nZYQWXwQKVwEwaE3CUODPVtJ4R54iT
o3kS1gna1zzR75XvhKIFxsJFVCWBQmECtujXutLlkDSOzRdTfxBDzmDf19jyxalGBRIcwJjdh1bS
oix0ebh6qVIx2ZyF1n60DSvYmCeFGl5s+25FWzfaJ067zx6IFTij1Vrz6/3gqUcNL42cZvfNCbFm
7zvkeJw9MK5tZRrYL6l125Wudpr5icsenYW50IhaAYDeENMjx2TYJ5qj+N89DjCBb4gHN6iEMLTO
bHMfYLoYRL6hVcYHMX0kCufvL8eJ3WUNPR0NwDxNBwzlcglCLwZRNhSh1SqfUv00tLshdEEJFUYc
Q1e+vyzkzBCzV4Hp41wEEGKQMZ01+LtI/0lSh0t2Iy+nl13QVy6kKMhqr85YOqMsqRQdFmRrryMF
9ewBw27Hn6UNYIUVeO0h2vVWtg1pfFQf0kdzm9nIADzhuXB4TbOrMwLIuogOGKr2mM5HF+Jyc5Us
B7dZPoSWJH+2kd1h4OW2A65s6oWBZTPOHDBrY0mbIhhQ9dPsu2G2LYFI5eEWVnwEXTf4noq2ACTd
GR9M/Ezy1XaxUt2lfkNzebNQXBgpOir27QWtnKhzU6z0tzSahSKNMDXO96TwumbXG5yMdm01qIZ8
KUZi1Ju9tNMiJEPXKvgo5IOU0LHY+w3Ux9BSTTguv/b5zy0xN2YuazPwRbBUQBMvztHF5o7jXr09
4GHnJhgPM3NDFIuSYL9cXaZRQ2XHt0unCbwJzAyIm/Of2x/o+knHWGRcLjCBcUpHWKwFd5FZoMSq
rHwfHCqkWuRDNSweGPq6cM2YZPyvFWZcEQQmu10u3JVomVp/TWu0xDdICKgTlTJbsCfv9kJXPBGV
avg7UI0Al7DNw3YY+oQ0KnhHUaFLXojmxDUHEP3VTGNiFWxg8gi8A0RF1Lo8voqgzX0+aqHV29Ux
oDo1dvope4TenQX2nU/Nhrqb1dLkkB8/FWegR8DeIOKR0V8DDX7fXu/1iwETpOc/hvFWo84aFTKO
oTVZMXROzdAmGNi35wOxwt+t47s5HSursH1LplpBfc59vxLKLswznoz5LN9ofexFqvw1CA1KlVbx
YwH+9tvrvO5CM+tkHDheNKmaGYYmR6EZbY61KzvpMxh0HtuNtJm9l94iLgRdHWK3R9Mzd90GzRnO
5OnqchXwMuCVhExeZ+5dwxhMUN2YIaY97ViB1IGtGaeZx3WzEoHQLQbeGcRAYEVjR3m7SJEjbe4i
S22BaXmOspfbm3n9GsFmnhtYfsDZBVQHqOdFLQy0Hw2CnEnTbbQPHGMb/p6P4kn1AisLHcfcSluO
5bXzeW756uxElVz1sNw4RUr7N/LZefMJcp3AOd8JP6tDE+Fe52XwvA1lDkkvd3kIcpfIKhO3ye7b
8vP2sq7dYhnuRmv6q5h9le5FIYQemzoA6jSW243pt0eDzM22LQCkrcaQBx+7fguhIbD0BNAzRgQC
3ujy+6XpXCZdj4JIqFiDA7Q/puBae/g1U8NuM6emkxvT1+QZJYPA+iOiy8M5jkvsvgyB+AEY4kH8
xgwrIcxnJMYoQIcTP6CPEGyWaEdOwf1AuUWC6y93aYhZaUXiNJUjGFKf0gNQuTMFUr7cR9vM+iF/
yK5hUh6p2hcm6tbimJiWZPmsNhpsArz6LO5Ei7x32M+/ximyANCl2W+e8Mfadn5Jy0KMCUePJX3p
dRkSucvsmVqplMROHtqjeQ8IpBjbUFKkPg+ou+pBuCZNEJABsXZFrCtOvRYLc4hJ0INix9vMGRzT
wc2B7ggEyeLP4Fm/6w1roro9fnTgLOI40MolusD1/v0A5sNGpob5ah0/IKOKK2yggCodjM/28PbH
cKfdaAf7cY/pBAcY7oLm++SZAE9oibtjO1uVT4HL4Pyi1TN89oOYr4430DibcYTiwuRoDVgUazdC
qoyh/duxYvk7rHcBjodepYEsVmY7KU06d37XQTA7Gk9S2ADu6w7lfSc3bjn8um1qza3AMQtiJjxF
wdzM3FZJpQKBSWDKKDrzIcnF8WFIm/08JfWm6JvIkqfht9JM4z6Jxo/btlcPrqiZOhiwoW3CjrkM
gTIKtYHtVBGbfD13Gt7U9HLjsxsJKsDlMY9RFsAvL4NgEIPPLNdiwKtUyOoJyH30FgTi0Y9Wn6we
yB0d7OX/YVFncZcJe7HSRWHZIjJE1X0M5ub220hkIOzO+VGYLKdJWyL2igj5w3B8aOaPInproe4w
JeC3n3kZ+pXHL8ZMBaP0GIsUMaJ2uYHoywZ13IGMBa9vZIa6QDDdl78Vpv4mpICj3t67FWuL2i5Y
c5b8CXiSS2tipIOnrIgrazSyH0bZ9hs5MmonxFX20PsTD/hwlWiAQhF8ZEuhCyDJq2MWBn1kVGZS
WSLG0WlXJVCvkeSEji1eJN9fGcjJl9nwBXjEMtBFadCboVhXGBAovbDOnbzvt2Okb9qu4eSfV6cK
q1rGjnDxwuPh+Zeb2A0DSNYbmDLidpPpoxfqjX17NWsbh5kmhAu05pce/aUJPxREtHXyChQRoAXs
g+aPHgqdLc/639uGruvwWAyyaOwZDjEuoiV8nWWhFbLfsqyHCvolUHoTuz1EMRyz97elqHtiWx8T
udpJSelKPg8IfxUZMSGGGQtcPwQMBXjDMaZNZQrmAoRHYqcchdRwpOLdHB91+VWeu4yqHTidqu9P
d2PBmP4hSBNF+At7zYPMuYuBiK4s2Z+c1p+dok23Uta7WlXfoesKyrOGZoJiZ5nq5VMYcz7t1dWz
2Ef7AZBhQA4VtipZd3mrVIpYWeWgAZ88TjqGX/sj2J9Dh8RChvm/TnJuf+U1dzqzyTKfdUKPk4Cq
MDi6bGjg/RRBhJSn0NO+bWYtuuhY0VLnAsiQMIEz0/sUHQK5sqLI9MRh/KgkdYOq/QYVJfe2qWtM
PbYRiCo0xhE08RJkMoWoNlMyAz1sFRARXiZGSU/sABJaUtTaCXTpja6ys/41AcFa3wfe/9M8s1Rj
hMxQUMF80426k2VgOCfRgCSCQJQEuvcWbpAT8pYJL/Hgt67GB9+of3N+xAobENDgQJXh7KCdwDYq
I3QqoAWhooYUxveaCtH6AfwMpl/9kiZ5F/uK10EhrwsxdICYxcEtrX1sqDWqQChIUI0XmdObG/Vk
1KZeWeBEuhua8bEM5kchEN+q2Xy/vdA19z0z9RXDzmLUMicLERQDptqys4spz05xjyqEVhOe5MFa
bEe/AJNfqIGreFxdxiR5ag0FIoq4saA7oFTl+0DUj9ur+aocXORMcF0TQMBlFh0dGja4Z5g5QfYn
l2BX3lYEuAYkg3+6ZJOmCs2bt7DV9lrwMpVbf3yqpD+xWVpVeieUbjZv9NwjE1S8nDLw1NIdlO3t
H3f9VTG1C8AeBnmQF2Oc43L9zagGpOij0pIqW5Zm2gHyNskfsfn4H+x89WZAQAi2C+aCG81e6UEV
XlpF6lMVXMUxMFOpsiM5T896dUVY0pIEA0LLNn1Doaz9IUpLa8IkQzs/6uRt8k9jxknzrx0HUqko
pYLlFUyvwJJfbpw5qmQwfHDMtUOqWZXQapbvI+v//rbhJKCFjQkXcFcz7tl0gtrUIcgW+3JM92Do
E+6KWtZsGQJZmPZqOPTI1wdvocrFfPrS3QKFLfOVJCBJxtkH3Vit+0jaOk/tdEsreAn32t4BCIB0
FE3Xaxg3snklSRcc86hvMv+PnL7d3rUlGF8eOCwDRFVYC2bgkVJffhs9CftJy/oSw++2UlIfMxkk
3EuyirbClnR/b1tbX80/a8v/P4tWkuRHSprAWjSoziwGBy3l4aaWU3i1oP/LnK4klJTUqDR0lUqw
DW2azg1VbxItYcy8SINcBOBSgN/fXtSKJ8gKKq7LFJuE6ggTF4wxjM1+VMCIi4aPObvCLNrgwLlt
5Lrog4NjgkRqYYhZ6LEZf/PHoZjANQG2fjWztWK0dEPABFKMN3L8Y4q15754xVPWTvwHUCt8TGK5
hzhmbSp2JfPG2a45IpgfI19+x2YAOaW/5OCm+SDMiLitE0CWO8FtRFvjR94V+x4iC+YsOOlwN44T
J6KsbDkehACn4R6CMjLbXpZH1A3iAn2DLDCe8W4LLPCGNVbSpLxkaokajDsRqPtAUmiBViCluFxp
UUpRhJmhGmrZBGOmQgsHmsX7Sg8+VK07JRUopm5/6S9oMWsSObgKVi8MC6Jie2kSjfncGPS2tvKD
/HOpmEbOx3tsg3PYSazQrR3Qbzjd5mWgKn34/gChgUlMCRMjgKsjfWGTR2IIoSoPXW01E21qGhzz
+xlmbdUJ7npLeVVSilfdMXveJFTgZa6L3zBLB1sQhvmWDjvqQcxuB0j7BaWA4ol8Vx6Ay9gZ28T6
UbwV28TlyZOtOTHoiUDGgPOAJx7bxRgVH2RILfZZeGqseQM1DA9kpNvZAbBjE3OuC641JvSFqR7M
momlVY62C3YARJ9SO4J0w+md7HPeS2rl7YqDcbY4xol0M60kqcfipgewp2AQjgK0kNq6F/Pr0csd
cfXVzmwtacZZVNekGEe1g61h1zm/UazzujdI11NwI7njiZeGrUXCi6UxF71EOsyCLktr3zC2+Evf
97TfYYCL0JIGT61XvzxkvDN5/Zy43E7mTZNDdmyQCtg0HrJNaIMIzJ6s8GBSF82Nym4d4o7eO5SB
3dx7vR0PrlvjGK1AAWIpgOEtA9Dz5fYOqSk0Uw3b0of5J/nl+ncy+hmdi+rAvCu23PbCSsi7sMd4
qhp1YlIun5Pc4cl9gkotOrftWwWUyxxQ+QTlGCu9M6ycc8Wt3NwXdhmXbYfJhBgn7HZW6YJd8vej
6oki313X1weJA8CbFwgr4z+pJJehZPaIcDvZ6/5md4od2gA+WqZVO/2vaPsr3HX7iTucupL8YH3/
7DI+ZOYY4iLxAFXCt+QXqgwB9Q/179qRrNHJU/rywBMhXTWIujqE6ky0wb4c6+xcqq2i5vLiOIMw
HzAuvm9zHv+Vshqxz2wwztLPGMjOI1wXk0XQzW6ck7SdrNPjmw9EHbokVD/K27vo5a9Gp3fgv2jg
euE+ssnRfH4xvp+JqRjlJAYIQVA0Ywt2Q6RGRizLOCnFczk9prk38U7HypMJZT9keybwuYtKyeVh
nFUjqfxEra2UjDY4GCUZrBz+XdDzrsJVQ18DqXgF45nBnAahiKUiyUmNRrc17aLNTOV3QtUHDWIs
A23s6iCi9zXfdyJnE1evDqSYeOkqBrATbO80JFVXNRMgdKPbG5vyPkDa4WgnwcO04e3QtrrGM0vL
/z9zUPAuYAB9hKWFYNEC9ItCGfI/mIAwD2qKBlCr7BmIurQPhhTfq+pfQvCJ+MqmirYGL3NZXcnC
q4H2KJIJNpeocxSs+wmeFwgHLX+UKzQMrYmn6X3dFcVVgIoSTrMEqlccrcsNSwxMnfq6hqvvY7TB
cEgTT3cCqm2NQ5jS2Wl3IT0OtNj4d/qWJ7K6eBx7zePdIaObheoM+CwujZtTWI6VDo/Uje5+0oxN
15puNBDOF1tf5D87CsPFlc0SRLxG2Jl2GKLvFQv8VIIleYiRj4NnOrNKQwGwpcIJl5arCS0Xu+ep
Q3w1l65XC0Jq1BJk5KTK5Wq7PAqlpIDjaHfNL+MxwKPrAOJce/rQ3XoT/lJmqvysneBZ3ICX7yOC
dB1nI1Z9Ci+ORXUQiGUWy5MEJINQDX5BNm+H8UH3KwwDOAYEFv7DETmzw4TwKauMqQhhx88UNwSn
ETzspYszjB9OnPbQ2hW/sHT875KYoLawucVGB1OTUN9pku8OqmkXVWHJUv9aax9pXWLakZO8rSZQ
51aZUyO0uTL3NazOCxdKgomZv5NEK8wao62oky14ZtBWaEE9Y8hbuXFub+/KLYwxOBNMGwsEFWP/
l45UI+fP49yHI+mxBcEzCPd+/wPq6DADCYzSAFpWjKsCRgv694XeP5dCOkFfUH8HrU8027cXsraP
qESBd2S5GBZi18uVlHIAyEQXNVYGXia3PJGt76p34p/W6R3oVEALiGdxJe2+sMh8OV2eOrMBWQjQ
WClQPPL9cG82FGCPZlPzCBPWvtP56pi0sJeTriwWW1EFbKRuDajr3d7AlQB6sRomAZT7Zm6zABZK
c6uC5UJoIIrI27LFnZi4dWGEidJZOWpdbQK3IXraQ2h3DjQnU2ewnyZP/3N7PWuZAmZBQDABfavF
LxjHm7MmFesixqD5B74KJl8yiotopLWn3c3vHGMrmSayOgM4Ckxly4RtTo4RtB0CNW0s2TNPojPv
fde0Skya/YLGnsdF/K+6w5k5xvUqpVQGNctBOdkrdgPxCMngfaqV2uvFihiPS3ySz9DLacAEZg8P
xAsLGru1TiXPsDuTto7ysDxJSlocok/1mbOfvAUy3giaxkqbc1jvrGIpLR1/965o+fdQDXoq/tRW
+Pe2wZVn18VqGccUxk4cqxIbOpj3UeoIOZUVqCH7NFc4mN81S2ACAbwC6EModC4rP0srlXFEtBeL
xpqyfQ1SaB8l0D9FZLe8KZprcDOmrc4tMRFRFuRqFmRY0u5igQ47zVOd0/1JLGm5GWngpXQH0aeO
+k7HayivdHkvbTMOOte1LrcmbBcPPZWoafmnxOudzw6Qzs3tT7fmqOfLZBy1SgIZbKNlY5Gf+SE8
tRvhTnhoOEZ4X43xx7bLwqgusB4Tt9ggLYOISgXhMwj08XjJ1pI7fLdlzgyc8oAxMwtqoRUTSUm1
LGh2QRkToFYFLXtn3Nab99At3sw7+Tl8nPYxigTJ72TipHZrNayLH8AsFgStTW0O+AGGD8x9/VYV
x2WstfhQJzsHfdXwQcjH3BzRxFXUmkIwnKvWcD3S9OW8/zaBOZB1NncQslo24S7eTg+aJ+0Nb8SE
q/gn2/YU0Ce3pyMQ+hJmXSNXx8Bb6I0nk77q228DoC9/CzugU2V1J04TfssMifReeyAFR07rq6rD
3ovaIj6loRQCghTmkyd1VM2RWDdWj7IEUhgvo90xRA4ThKiKkg3mqDbzvejxzs5a4ReM+/8MM586
FzBa3IwwjLnQeSvirSsCJQyp2yXGRyUXkryc+1sLZT6rAAb0pM5gr5VkOqBzUftUlsDRbDq3o8Ly
h24YYgffDWECY5eBbyZOli5Zjb8n0W7pVaNPrRJXCT9u27se2Fmc5N9Osi1XQL3i+H9I+64lyXFl
yS+iGbV4pUpdWVVZ+oXWXd1NAWqC8uvX2Xv3DhPJTdiZM4/TZuUJMBAIhHAHC3jjfIX7prJ/4wbB
qZ0cBL2uaLeQSeUEbLwVziHJ4iIpClCRhjpW2CbbvHRrFXUfP9Mw82CX2R+DB7cWHy7Xx4RTpgZR
Wo3OlgI+MNEd6p8hfeTs4VpEvcRg7kZtqLJWk4CBuU+n/R28pAfhK7H1B+VflEWvvhZzNzZUaVQq
YfNo64BxNZMe0o5jgbckCIxFMHdgqqs0/L875kM/zpH3uZtt0NJDYRFk1/joht/K7+rz/U38m825
tXzQq2GyAFQIbKuoVqWE6gaWZl30vXFQ3i1kjxv7sUMuBtRxfum8w3M6KVK74lZ0pc9/kW7C3v7z
A5iv2FcJifMYX1GCllt1BFF/pGwGHl3dWoSIajNamBW0Wyp/d39h/hA8NIQJuUDQfokQrc9sizto
OJv0zU6qBlKpmBcB1QJj8pE1pGJrYiH6BnUxJ/kVQaLvIX4U3NRLN/0udO9/uvWoaQHI7FybmEkQ
WQDUEGDYY2+/f8p2cxm3xbbneI91M1lgsSegQiqvDoBVeGLg6eBVILboDLa6o6jY27oNYe3H4PG7
fA49iuIVOSqQSuH8ipWPCMUXsAOgDgDxxb/ZtsVHJKQO0koGsZqO4rWNsqvbaQNPBGm+w5jPiHkt
E11E6FXBVcd8RtUgE00sFSWiqnYFfVOTD7TkTh0GVNpzxNM/X1uSOas6AlOcK8XXbrlKVX2qIzSi
6ak4XXRavY74pLyC7cpDGt2DKCWgeAlWDJaJAMTj1YQHDe7P0A0GN20yN9TtRnyT6QdNPXM4Qvd3
4tGIrtwBS1T2Us0mKCw1rYJCY/GrTLV3uZY9s8k/7h+DFRS0Sv2zg0xM0oL3qyhSNCj2MfieVXlP
dRVvMX17H2bFLMCSi4z1zDqNEiYTilRJICV5F2ELkcn0q86AGCaBmkieF+eqtsznQK2qlzjlsn2s
XNxonEOQh64NtG6wXPW0i4LWhEI06HB2oem11mON8DY5VeQLkkCEPN1f58rT5QqOuYbUEMs3VMDV
I0656BGh9JKqRn7RlWCm98FWrB/DnSA90GGZ6DhivEqoWmWbzeXLqdp14C5MIYJ9H2ElgrxCYJZj
pKlWRnTAckroXecEQozPanYqmsG9D7S2b8ulMAc56nEnkARAuvjU9BijCktvqg5SkYFy71+kua9W
xdh8qdfjUIgov7aTUJ2ziAxeK1ThUzlZT2JOZc7aVo4YDtjc6Q0qn/kGvXZSY9aq5agBrrOe8mxX
x7+4BYK17UNmGS5QhddF1+01RFeRIRvlCYXs4jHW7L7d9gTS6Jcu5wQ8a3EWaMv/QWL2bgigzDmV
QBo3wSb7M/n08HNCUcbwtGf1Ej6WGzVE1u++dax5jyUos4Ng04HKJgGomWwzuCfx0ehctXXH6Dnq
OM/DtUP1DxYSjNdbabYgUogKYNHhEvd7k1cnX3vww6/PIQ6aYEWoLV8DhLkxBRKBX5/OhemIXnbq
N8PMsY/XEi7+Hg8Yy8UDhscTtmaGS1z5GncMowEJYeDG4Syf9J4EqSsKnArLOsj/XpXsw6wvUqvM
elyVeG5uSIkgPC32iskTalozCLDEzu3haA6/UaYKLIiuhSrWYoh/inTbZ89TQeyuBqE37uWf961v
1eaXaIwXlCHKQ0kMNAx16F9mMpCdbkFqBZ2ywQRmFEXxBljnI5VCzQETanE0ILa8w6xQ40ETOHaG
tGt2UZLpbl9T06Ok/HX/J65VStEsD6VyTHqA8oOVFYgLJR8zfYRREdnr6HuLx3cbyW6SWH5ffcsG
SNrAFwg9LUcSuxNVRtXuK2S82s/JfEyjeidI6h5Vo7Mmgt/D4ul4re7h8gcy1jfUBUj7LfxA/TT4
CaiUwm2KF5pKnWCrXrJdvo9wsDeYaLq/M2vHeYnLxKN9ZMhVkKAmUJB3qp4yXlJnzRKXf3/GXwTV
hZqoRFXhLmScKgU9g7RzjWifJI9BZ1sZp2q6dryWaPO/L9DysoMuLmaFMPn7NdZz3vxN47F7rd35
SwzG2vXWnPqqxI4JqZ+QFwX5G+LK4/P977JWMcKwAZi9MF4GHiX25Qwpr2zIUixlkt9AmujU1a6W
qF0go6ht9Gavop2g4iU91ta2BGW+VmMplRlosMK+e03Ji5bitXzSea+SVRcP1w7FOmiQz1N7159J
RS9LPELdzaldHLzJPTeb2PDwtbzyFHgmcn69rT7zypZrxoFpbQMFMYzN3QzJxkbbZbKJHe1L4sUV
KnBN9zblOqemsmbxSxjmJJuZGYikgn1EdDMVLs603U2YdAcfuSgSW1U4F/K6pSzWxRxhodabXvxr
kCN1BrDXqxgUw2PimCmJ2xeiAUaX6AxtItuqOk7kwdtTxmDkCIL1iog9DcSnuP0k7aYeOIK2a7Hb
cj8ZYxFko5hEAmOJh/S5M6FNZIK61qhf6qjz0EnE+XxruVNricecbzQIUDNIgadcXHWf+saHAsm5
S+NPzrhDfdFvRvf+WZ83ickJWIYCdjLMIWKWlG1gQ2FMi5sAiHoq/B6T/meeqhyIte+ENvl5wg/P
9BuWWiVOVdpbaIdSs8eePKTGiyjyPNbah1pizAdj4XwVBNlNlwPDkJ3hgHnfZ8GJPX3XJ/b01O66
PZSJNsOn9IvHXLS6OBN9I2DcR7MVW7DozDQ0SYb4Q5saP+hIbBdNaWdBwEl03DIXIbGMkRy8tTRM
OGBA9XqFo2bQUR968BFc9E3hSd/COcCJdsKHKEaGzJVcNKpvxJ3Z2tNoqx9oA96b3+J39Gb6MeeL
rgw/zD8GQpxoLACTN5tJorER6hBRo2hf0PwCrw0QqUCB0/ClBwyUJnYI+qTmqPyWdmFq55tko7/y
XN3txl//hNmwF18cU11jDWp7MHgke0v2ZHTX8Z42tzcSIDBIiFk4sHaCdOAaImtUqRKLeZXlr7b+
Y6mdHSOT1f25fwRvbfcahrFdgnp7JFaASSH+0f0U+11QnAp5sEeRx5eyUl+bsfDCQbIMWXl2yI9M
ZJiiAFjhkGzS9tek6gcq/0B+3tH70pYgyIzmdjDMk99Uj11j7E6WBm2JGl3miekL6eMQkpf761+5
RK5/FOP1VKiUB51YUQdvF0iPNJ6ALu9xN8auon9M1dYUHxSeIMpsHtd+D5jmTOsA9qPbiT2xtsZC
kZFmykzxiWT6JU0MTnh7exlfQzDLUiIiDGNVU0fOFa9OnF7aiMQVynA3CvsI1L33t3H1QCxWxFhr
01pUiBrAQSnN7jG9F6UNuOkrDsyqtS5gGGvt9RLCdwE2TifSNmz8IkHpRJmH9zDAsvsXSwITBryM
jGEntnMp7Lso6SCv4kgoJGoVuPCph2H1+yCr5mdB8ApM2SC4FFltGj2vUzpkWFEt/YnQRYRMHQLr
OHAgU2VniRPptixv74OumZ+FbkdMpCLjD9WRa9diTINemRo+Vplh4LZWHtK+5gQTa95rCSFfQwgV
iFKqGMsS4sQRMMcElQqkxpXy9f5S1gxiicOEgHFFsKslcHKDIKw942E9oeUe+rhU4NgDD4rx+ZVc
SKRRAUXk3I1Mu6xltHI7NT2m8ff9Vcm8LzQft8X9UudEHzORYvu2LagQZds80Z3qWY58xsymA95Y
sA1L3rTZm+fo+TVxXkNXc+//iDUPstxaxoOg3aJvRTpbZpt7We71U+H36EfQpIMQuoLw6z7cmgdZ
wjEepALHxliYgMOQ04sgT0jpYZqyKpGvuA+0appzewe6EnEIWPIqCdkNRWhb6qiVPylQEDuZ4Y+J
Zy2ru7dAYTyVZcVphoFT6sTZpje7rQBypzg4DE3mleZj2Pr3F7XSZoaxlgUekwnNq6o0wM9OMYRq
m3+M0M4+FFd8Ut61zA47uwwd4Q0tEFv5ofIp5sPCy/0fsPr5FAVpNwxSoGOKsdhO0YQhGrFeIYHm
Thg7seroPEmI1WOxAGFMMhz1SPi7qQFa9UT5PW55F8xKK848HjTPtc6c0RLbKD0RsIIMAfYxF85V
8ZiHn3W4MYbvWP1Vd2c92evlKRQ2RHz5F/u3wJ2XvjjxAdgiSDSf+GYKXQlyq5qBiCh7vo8yWwEb
eCxXx3wloe6ybgqAUuUPavFbHY8yEmso7IVlDpGQ1Cv0/5jn5Ho/mU82FGVlITsFu2j2VvIJ1cOw
+dR4d/XKmZ47fkGFgfZsRMzMNdAhCzBRGShlIDiJofgpSkXEPHdSzLkFVlI4gFhAMR8qhEhwb+R4
CkEpz7pInT1t49O0EU7qY13b2Q6EHwfrU+I05ay4E1TBkAhFQgxFFnZGqWyEVoFoOnVoeTKDwdYh
9AJlWFUqkFD32oKTelg5zVdwzCKp0qdQQABcKR8z4VlKtpLAMcVbGVrwfSyXxNjioJe9WYnAqLVn
yP8JNfiGTm3qdjmE+mJP6v5Q1a/Ng2g+1d1Byx+b+AydhBaOLeLs7tqTEr/FxNaqmFkw2GKw1IhQ
t+8J1uuGD8q5xZctfqjOc3zsjnQbPbd+JtjBdqZD1u199NrwJC5WgourH8AckzwQUMkn+AFD4AeD
X0ZuZH121kMZGc59F8BdK3PR1pUYp7EGKCV0q2QrapgyVX9F/m9y/E785L2Q3HgXggg1P7Z2/FJu
QPl8/yfwFsvcjaZZDEYFkVfIQbq96qpgDKszLw6/lOTtv0NibsXUKEaaQ5fLAetPFxyqdD+mz814
CWLexTGfCMazLj8g252qghFJTWog1fKxVr8o4QTUK11JGBpU0UwGtgdz5pm4viAatYR0iJpSZxzO
WnDGjMuQ+pXiT/lhHFwsTgkjiE3y5Hz+so4xC8NQOQ6FAtI1NEMzj4UobJoSrOvUsaji1vBvA+jP
k01CLVvuvdQE9xBxQkvfZuUh7E5CdIBG9KgddOWh1z70/gldaLY8Qvov3JDATYrOA9l0Lx7I5PeF
a0x4+Sg21EgSMzi0wWjH5uB10D6nueA0kGGPSsxd/ZDbTZrpjpGNdkkOY302qOgPkWPhwRSCf57n
AVdsVIaijwS2IIQCN8KFSMigtXPSEAfAA6JDtrBOhDiW6FVa7d430hXffgXFONuiVyeayjNUfIx1
t4nAaActW3Dog5q75Hj2VTBMK6K+gv9uiN/DqW/TTAFYCsrsIZt8UdBtKn0I/bFoH5KS+vcXt3Iz
z0D/i8c4trYZQT0mAY8IbyKGWBT5JWx0f2q9+zi8dTFeTQLXTNno87q0ANqLmW/K34W2UaZoUxrm
zpx4HTArgMpMizT3fs0KFUzIIciRGci62TpS7YlhuYunr5GehLw6x5L3n4+UIwkhY6IOCVjkytnr
P8sN0MKFVuvIWuCM5euI8nKk+33OsY6Ve/8KhzHFUlIitQGDopNb54GcUukl7jguecVRXkEw174y
KVaMYlvr0ECF8m7v6Dydx9VFgGEUCUa4K3QBXHtKeVL0MI+wWWrUvlMolndl9JwnnJhhdR0LlNk+
FgF7J5mCHotAAbeeraDztSi2902atw7G4ydCZMnoPGqdKvtdVlC+Ra4LadL/CoSdpFa1QglxQNAB
AEktqu16U4Xn5VSnOXvFcvaYGfr61AIrEVvtHHWyi/k99/461pLLGDH836/+l4Vi8T3qmlRUA8cM
RuqnU6wfoenn9AU460bFLeP8mFEUA6Iej3ERPHaGV0Fwd4gkN+pyW+vFTdBfKOHVCeZPxFyeVz+K
cRI5WoaoJWB3s/bVLC7V+BCGB9BXd+FJIl7XcpoMV5ztFdz8HRZ7kARilyfybJNxv+liyxbi91Te
BIRTeeV9T+YMt51lNqU1n2GSPLZ1dcjyl/ufk4fAXBtFFVrmIAKhVz+CfCNTiWP3a4nXq71ivIQe
pxOGYLBXqSa+mEkC8eypB8uyNT4OneBZxPSHuLBp82yF5L8FZ5xHFE4YGegDHAjxJQtqO8Ihb8/Z
9Njo+yGxwMZyyAWZg7pqjMh64epHzQEjbdfW0dSmHqpCBAkqeKwg92I1QauPYwygjvyhP4v09/1v
uGaNf5XskWdG/5PK7LA5qE05WMBrre5PVhcvA3JhrZS7osLdUHnloC2xmA3tKTgPKhJjBPeIJuw6
RL9c+cM4BZdX+bn+LjjNbCtNS5hkhoKw9j9LY1yzGagpBMkB132LD/GbcSEP4+/KgqoDeNsVz9V2
b9oTdzBh7jBkvckCleUhLg0ZOvYpUPE69fo/aJ3XTuoOrB6RXfLYwTgfj5XyM6WyEPMBWCh0ujko
z6fcIcmzySMtXLvklmuaP+zCZUVagkGZBDiZYu30VD1EPSSIRl6CiAfDOOJWimolozOMJjpmv0+Q
XeNl7VfID66sQmPc72iOxtjOIAKI78xN/ZG85EfJzQ/Fh3pJdDvmuOHVO2+5ecyJBpuN2JH5IzX5
W/gDir9fFLxjghdvOgdto8Lv8iC/oPnRekrf7p9t3n4y/hl+M63jGsiK8t2bb7LS2JX4eh+DuzzG
gXQjkQRxtg39pKAd8Euy6SHea7nb9lhS8THth0fiaqUtb0zec5vjUDTGoeDW1qOhAjbq4uiYks4q
CvG2jkH70PsU0VZgcGKklfYbHazqsjZT4P4lp7o+CcGYxVZJJczaljHe9ucs3ZPESxUX4/9unFzG
6pQH27bdVKMrVA8J2XC2e37JX7uX+QegiRvd4ihMsy8aKMqGVpqrGFnra5t06MIsNWcUbXxbcGQl
GACOdG8KvKz0OMjGvJv3oJmTU5ihGaNhAPSc+gEtf7TOwCC0Jf0uJifBOmfFsa4+CmVTG28WxJ7k
2BYKTxF/S9IPHW8UzRYH8mTNvC2h6CnUi/uTWQXbqSOOUb4gSyILH1lRu1aZ2A2oDmn9NUSiQ+k5
BK2xWm4VOUKBctepGAhE+qI5NhNBoebLBD2pQFVnGH1J3iagMc12WrUvhNyr+l0ubIJkp+eTTdHg
aW70cVN3FzKcAuWshTkkeUM3y3+FEKbKQOOIqCJDX9z0mCbnXHZ12UfDYQkagPycZLtk9EWKeDV/
y9D9HWwTY2tab0X5pFBkBCATPT6l0LKRiGvWW6O6mNTPiGKX3VHT90n4pBdHAQRWxruFgv90JPWh
UKAEQ3ZG8ZyRTd78CPoX1E1y62J020K3jXFDlHOO8yN2IIiKvxvordFzP/kQ8/FiULJnH2LzWRix
g5KIjaCI6KfIdFTpNU8uQvFDGRvXwnA6Ahaqh9guELxV6r4RXCv+lgvNUcNPcXzIkrNQglgXhRS5
Q5++6cP8nKR4DSrwFfsT/UOh1GAdxeCMNFbXvJrkZ19DiKk6dhAwoJAYBuGmNTik80PVa8RmJ7TV
kYbjRpPPqdLbYmFuTPKBbiE/i73M4tWdVqpr4DpD1yam10SUhVhikUwLg1qL2rkZx5F2xq72KWhT
Yjs9NhjDtcVH5WS81h4s7ILpvJETuK3BY4YUwj6WhBZuNHxdu4Yq1Yq2lgGfHFNXdnoHUrPnGryH
9vtFP4Zuvv9G4ei98XijASvziUjRL5CZg6kXo27UuNT+tgcFnryv7Ok9rOwMoavzbHjGCZKPx3Eb
7Qy3dJONMNiiC71bjoNY8Q9XP2O+jpZRQtcUNIR2piPPVCSADlx9A2fcg4fhNbdxw7nGkdgf1q/7
wLdR0PXymWuuK4k5igbqZUPoRtlXKXtNWdqtwlvf/PsZ/3e1PuamE0nWV4aG+lVmZw+qoxwin2Cd
ldttoH94aLatw0sprRSyrtfG3HBZBGZ5amJPs7fKjna5X6kgdED+0f1BTw/pRnN6TtjMWyUTNadK
DZry2YwNa69om2B4UITt/Q+2dosudhKjhYylgF5aJzUwEj38KWrbScx3ZdLYTf8DFSfXSocftJdt
kJoTG5oSzihB9iHungjhvTD/Mu39/z8qinbXP8WyUrm05pI8gsEnK4JGWL5LXPIQuD/JZnCnZ9xq
kGLL7cY37Q66m9Tp3b2W2Jf7e3JjxNBHgtAduJJnImOdbTrvhWhMRTlAGDVCcBLDhhWca2OcuK37
N98XQH9pd9G4DxfOiopa6ZSWOnQ8kHgDHZ+e26XgKbJ/fzW3X5hBYc6k3ClTOjRAqWPbxGAP4jO7
SDb5NrgUO8XJB7tA8YpH78tbG3NCc0wlGGGV9I5QPNHkpdT8XnLur2z+E1f2wiyMOZDIWAqN2GJh
QiKKu5RU2bssKHriDcVYnIw2Sf8IbTJw8phr1gF+dFDNQOwbfRuMlZIEbTLdlPYoB25EkN2JmLqo
D7LycX9xt0/mv6v7B4d56E2qDF0M9Hg7FuI6Vxp8fRPu5U/BcsKjecmfy4N2IjvNaXidkLfPshkZ
XE/otVRmFm/m04XGZPVWTEBSvMOp2xmi/Y7JBE/ZNLvEQ5TG49TlAjIfsg2rNq5bAOonaH4jM7yx
HO3J+OpBAB3tzQduOuImMcCskHGsgjbmvREBsNLAXFM4Hdhc7BqRmp87XBnb28L9NdrfzNriMm7z
tOhGEWiDK53NTfcNFdQGDJvO/D6bNvq5QWAEFfQfsKZxy7u3Vg8i3gIQooAsvciW6kepKHJ5yno0
VqGltdv2cxZL03kh1+qxUMD/jME56IWwRQSdmkZpYVsRbLXQdxWh5yocq335M3g0PIiXTQ/ZY+hT
nuD5uu2AtgOliznUYy8NzFi1oW4CF4Wlb/UJjfV+4KY/5RfMEzrVuf3JOZbzsbtxOgs85lhqgpzS
KCpAFCujk4VSG/2nTrxpXNHtQZiD1x9nZ2/7D2bzWSAywazRBqmeCVih+RVC3wl5aj/3hQ68dlCf
gqDAeQTZkrBLQLP0BxIWX+VeOPKo9uew9WbVGBMFH6aFnWZ7AOu0bMxCmZ1RelSlPyZPxGR9kQsA
xgWgs6zPQgpfTgcdXd6FDRVYJxHN57xFe2pbWuh3QSm/Tu1kVJGCjuxgQJG7j7ZhmUCET7NlPYBS
SHXuy35HTMWW+vpiah1SfULMe2DchvnzN1n8XMaBdASU1aI83276Tv+aRXgL3Y8u5fa5BI+m+Z35
U+8me2U/OJLuDs7oXv7jDpjrn2AxgZsiqEOdatgxUNlW4pfQPpkxJJ7eIbTGscDVjz/zDM5ZDjzm
mPsg6bQqThr4rwm1rnwqH4ZB3HCO1ar7wNiRZEIjY6YIuY79htzA83T2yOBp0kBU99A++NpBAZ3M
J7XDF20PDQL0SPq1fx+Yh8u815KgJkpMgWvF8k4tpyOq1E5YjF7Eo9pa38V/Vjj76cUt0CWjNtEQ
SKb1HsdvauzdX8l8Qtgjii4XtLygeQBBKxOXGE0ZhX1YwSRDbdMg6RE8Qt2wzzfQGH7IeO0ea6tZ
ojFuMNPLKWpSoI3Wexv6s2Dx/eXwABiD0I1YG6QZQDcvqvQL0qH3//5a8PiXvRyvHzTqGMwJluRR
UfSu7p3O+NloUFzeNLGPaRYr5ESpq/H3AslkDmoxgPvXIECKFbGDdl6EjDNJTln4KwyIH8oKmktT
6uad9d7HOeiKcvomdphm0MziIUgbjsXfduzCcYDBBYo0s9Yn2rqvDXEM1Urpcvwe8gdUJJZL0VTU
gA/1AU1KSIhQkfOKXTtiYITEPCEov9FBw7gPNVZUM6qa3gkDEE0Yx1LJMF3jFY17/4veBDqz2po0
v6QMqDpBZ+d6XV2WgP6mKqE8DHmdySXVE27j+xC3iaUZAxqsugbhVxH9TtcYBq2EshMbqNV/DecE
t9Sm8/3K7rboebYcjF55oAUewaCeubw2/HVs3QQ7GuR7ZdB9X2Obej1IsUlTh2yT1h4uObh6I0jB
N0hCOgJyH9bvSXemU+gPk90cuFH66v7+g8/SKKGwUCrqAHzkVp4wXF5jntF0J6fY9N5ucvrIlZwL
Z79vTum83wtM5pvGQ5e06LCB6D14fHexTfbQKS7sn8SpvtHMBvELD2ya7+WJd7venpL59QOhTxPv
IANy1ozVlnLRIj8bIqsUvxuBI8a7qtsOUEE0Q7sQHruWuOC0znURbeCb+6u+OTAMNBMLlXSQaKwA
WjaG3SB5vaR7Q/c8cXmt55N+dWUwQIxF0ViWgnwCEIShftX+9JHt1Z1ywvSbBvGdGHEXx+nesmtc
I7I2lNBGTVIRiOC3VL+K7eAm5/EUPnfb1M5OCJYQtOdPoh+/IrI19iVnZ28rZAw+Y095Ao3BWAd+
tBPO1iV8S3fVG3JMR/NlDD3oXUKo1qle5IdJ4LiO29NzZU8Gc2FKKe0HKkUEQVRq6+Q9ykufCpz1
zR/szgc1GNdeB3GfND2WN4GnNG+RxZPL58ZChoeKbyFIIbI5k9XzBEFucxXMts6X+SK2GbAugvl+
fNZNdxSTLVJMTvx7tGwUHmdxo2EvH0zfcpWX+ydldVPnZkLQoVkiBPSuccu+IeKkYlODFCpKyaYu
3gKNs6erpxFxFS4uTEtYrNuVq7ATuhmjsnS8njXrN5mkMxXGcgv9AM7lvLqgf8DY89FZCgEpDcAi
5bcGQnY0noS8DoLbTp75ay1AmENgROiZ1DHw6qjCMVDdTj8mRuflUKqo5X2DKbnyG+W/+1+Ks4us
+UfJZI1SAEzE2blbp8lJ68CcQ6xC8DDa2/3HscD1EhnDyMQgH4wCjdai8hQFjxV6angRMO9TMTYf
WUk0GWGMT2X+NFVbQV3UCDn+cv1gQSgdXHeSDNLQ+UcsDpaG/nS117AOzToJEujpToVqU9z+yjZI
d1r8YgihEyLpEPqVdlZTF10TMuXV9meDuHEri18xf9zFr4DKVjkaPX7FUO9ExZYhRyDXnkF+RMMZ
1Ld2j+pSBBV3Xri1ajQLXOMaN0IDllQ2wB2Ti6w7MtlOZezqMceLrB4IwIBMTJ4lGtkUWTO1iZYH
wBFUiJmqWIek19sgKFyItg92NGZOJUqu0Cj7qOakk2czYfcWTHYgm4OGuQI5k+s1VkoSI3AuYEbh
iPJO5ZGUlwGct+kGYp6fh8gy1KdYfa0qBlGPJGN5pDL3qgEeWBGVk0H5grTuLuTd8beDF3AvkNj8
HziI7F2vaMAgczHKaP5PoZhh/C4HyQ1RG2+eSwjQ1XntRoWf5f0OAeN/7mOWwMxWoru4GeUQwHkC
LS9F34Vx7Rty8NyFXEnP+bq+2VOMBMztgWDUYcPDtG0GyBkBy2yy0EaJBQLwk51rqTvqeLmVgzf/
/7pRHoiUbmF87mRySEbWN3rxG5g4sWp7mqc9foNgJMFLbQj9IdNzwU2mAu9MsZTcXginTTiY476M
5fqcDfWGmmbP68RZ3wwNmkqSooMyifFSUpRm0DPBDxH1xAmo27VoxvgWqE80NCAgNQZhLWwS2k0G
nodccxGooYEC0MSkH9hyr41NHi0r6/UKexB/mQT9Gb8s6ONqzn3LWvP1yPeBOMaEfBzyBdcoiTAo
QlHWc5yh7Vu92EYtkujjz/sot5kCnBxdBJHXzGJiiKwvMNIylswEYZTcwcUOgfmWG5CL1GiJAn6b
yq+BovgJzQInMPufQ1l8NI3xVKmB5UiZ8hpQVeF4p1XXiCE/DFCCdQgtTowL7lIBF1MNSlSCQexA
CZ5jA1nvqXKEnkIXOX5S28zThswLeSraq7H6TGimgoxIAj77aVHj7xQhBXT5WOvDJq7Vn+lI7Iw+
TxJ1pTD6bRI8C63XDjPvXflJE9xCfS3vGo0gUJNt3fq8/4XmE8WeenwXdJxB8gChIONhRqOpKjrC
WcdDsifdU6aMm1RT7ACl+SLv/IDwmGnX7HuJyDwbys5KxxGUjE6ZTJWtIFxrxPQz1qijCQXHf65Z
+RKLsXJJoNMg98AiiKatPraN8q3sOSHN2mW0BJnvw0UsUWugPZEsgIzwj0lS2XG4Eax9gIc8j8p+
7TW0hGIMqEhpGxVRCa5dKqPj07NS24i/AhK6Mt55UP4GkzbHJ69DqugbALs72Enmf1+sLunLmHQ6
VicGFZASpybybrRQGNKth0BvbC07E2Hi9LX+HTq5sUuIMUKWe47d2bRUGrQ66lLwT+omfled0cYz
9licFDt1DoI3OsHOOg4uBlXc7FS6kx28QHpW3Q37+CX4qH6pnG+8FtMYmODUZF1G47zGGBJIorUx
kuCUkS8CQar5EIfcmG3VWMF7aMkgcUD8xDimIs8mDcpVcMlP6rPkF/vQ6yxUWmRf24Q+ccvehsju
/eO/ZrvzRwWBP8hBQQZz/XWLErmDoqEIMHRjLB+zseszl8Bram6clr2ThFR7bprC4JF+ri0WGuIa
UME3Dw7ka+C6zHDXo3XZycYzUXyaQ82HFyWueRoTqVgT1OxoaWXnZUU69Hms9cRp2x/C9BBGr7H1
qpv+/S1cXQmED/DJJOSEWQ86GcOY4jrFATHjS9t2b0kd2WY/efdhVtN3Ju7RWbFWBocj46mpFQSh
OGCkKbVOWuTp5NDn6B7d1O2jqHmF5Cl4KOlHqXu5D7y6vgUu46+jQWqjPppmH4r8LEl2SvVcZDyt
irV7aLk6xhCTMJ7CrMcuRoZaOrVi/J5Bt1as5o5c5oYfl63kVnnOIadYx9XwUgL9IO5kxr1pfV4p
DcXqpjhDP4F56AzdHSeQ20F6LJcEX9f/3N/PNVcCD/L/EFXmMRHQLO6UXIQrKUIw3DxYLa++vhri
LCEYU8ELT630EBAmSn9li5PlReFj2L+XOoaZtzLk1aAweX9Za/cEmjEkyBDPPOPsRgZaqTVTosFM
usIztc8+L0DI2btKRx9iEGNSNTuK/bj7r1DZzVRxv5OuA6o5nKfynLSPcvRWC4+NukWHRqVyrGXt
LCwWyRZkLMVqiaAArk8uRXqIFBVMyhx/smaRSwzmvBWgQ9ZDGRgqQVkNYs5qZMtCCtUAd6Te9G/y
c0s45uCNmUnGSgScEf1Ic3B0DV7dcr7SbUuLKoO5BPc4zH6m1WFAFBLSqkEg4bRjmsboo+/CT8jp
6t/xRCzfKqT8MhQmeQA3dg2q0ToUzlku6iiHkLA/RlWaHiim5XgCayufE9c56v9gxtZEFEauLyEz
t+KS4n09iyQEUIuCVpPZ8fQ8104j2ANUEU9qhA+YFL9GqUFkXCgdEoV9X2lHwazkxzDTDukAKn4U
+DZjJ/f/h7Qr65EUV7q/CInF2PDKlktl7Xu/oOruaTCYfefX38Pom+ksF0o0/T2M7kh1JwNv4XDE
iXM8xHDXKA1NTpwUs3v5kKwNE1SAaBNCdZQC/iZ9AEMlPRN4zIbWo0XuCmuvbYKWVnYtPbchuRyj
L+fcRs7cbcH2lqazT9rCGWbVY2Htt1w56S1z4h4dUBoUdQ3bTbPeUXPNgbLDfsqFNxo6cPTfGHKC
l0e/EgV8+jLpPFkMUuzNkjitI982XoYOZ+gYbVW4Vrw6NrdFCXrOIaEjJ9xoLxqkEfCq1Otfaf0U
18+XR7H2+wZoMxeKQMQAsuehBd7wlOH3oQUKutXcxYV/2cLqPgWfATrG8Pnml5AsmquwNSM8Lgp6
Zbf7sfGtwhXsnaBNBrzb44CUy0YhfS0/gHzTb5vLtjp7XdSxSbXehniI8WhrDro5HM0h70BL3oBE
NnlpTrZHNnK/a6cB9AOQ+AP5BWZz+fuZSUHRBUiK5bmmnATdKXi0berrrlyG9NzGsifPbNSaGoLI
axlW5WkqckTenF2H/FmFFrvudFsh6Fc8Jvwr6h9AC2oIDL9wQ0GsimnNiOdJ5/ae+jxyp3dQBnEt
yIzxk3WrooKvXLXgIN4CtazO5iK2C2Lg5YUoxfFNM0WLcATyB9qRxMdy/GZt9jgublh6CwK4/tuG
tEmgVEi6PMLDSN0xh+8jX38PT11g72KHPoAqbSNDtD4kCo+NvNWCKvm8eFlFeBzPGJKl4Vb4MWTX
U7thAmictTHhPQ3lIbwccKY/G2mhZzOlXElcofDqWcX99B3Cfv0LsbJy35Wh/k00uX0IeaLcsDxp
j0mmZX4CJZl9WKjxIUrq9p2MofpRJUW4V7VoDhLFRF8OHnTGruijMBgjvTuqdO4hf8jy+T2d0MZG
o1Fge4xELR2lskC5NSXddcsF9khDS5c3nX7dTEy5rSsAEh3VmuZdpVXRh55o4ppmXXkfls14Iglv
74RSd8hKxaUNJENmjwHvQNAVqfp3a067xEcvYag7Oq7Zp67jHLdCz29MVoPTl5s8md3SAAoErAys
sZy5mJqXlqZkh4kbHnClRAfNrDQfHWbx7HSdRfZxCT45lKaq+sQNY/kytN/1lm16etXlOViE4gT9
bcUQVNSsAzUfbHScA469R6lgONAw45GrzrHxHInZOg4UoptoHcwN7qOjeyrR8aaSk16i+y4a7DFx
ykZtIFuNSQyGDK2YZj0r76MG/Oq+76Df0aFpxw4S2vNdNtv0LWtjYA5UVXlKcMV9m0MrvG3KgfiK
FhsdpKaIIRzesol4hohI7wNHrb0aM2TRx2ikVyLrtA+01up/kYKrdwMTCZrKNI43ZahnwlPyQrxm
KUXbfmQX4mcemuMxMZTsJdH6/lDkGuiUhim7xn/eoVfPyt1WMOM6VCYNBVgjPlijnlzr3Ky8upgh
LVqhLPRqVzq9H/LIThy7qw1IExNLDEGYRZHYdWWsHwqwFd+jV6AK0Gdio7vGMKajMuTDN9bHqs+U
GkUlSymi3aARFVAaboo70JM3NyKsEnTN2kuYY4/RY5Rm+UORz7TwkjIuD11RVe8RoTGK7Fo9fJA+
UWpHaNNsHvVYtG9JypQgQWvJMexU4ynvSiM8kCHl+y7V53ttMHI0Qk6mq4QKuzdZFR7QRWuidE9Q
w/errgo1h+YonrgkSad+J5pmvBdlP0GAUdjhaTCVbE9DpduHvFRAJD5WxfccQJ0nA/MSO1VcK4+R
Zja5l7NePBUJGR/1qNW+2aWduJGwQZWdlEn+lBt99WEKZB4dPQeE3InTuHotBmHfhzZoj5y8NIxd
p5DsyhpGADS6fgxE0QxPejXptRMpdfFr7IfR14B4eNIph/a2sFBUdjK9GEsfLcLxo5GGySnjZgxZ
YLxfn/RJV4Ii7IzYUQtVgP02HIcXo47A5S2y2nbygdKrAfxhN5HR4gAXqjniFIFzK87K/moYUvUd
hNTQiUwrgk83rTDzpr5gN1mNxJejYZcdqpArcB20Tqcdh87TkdRKejclcwd5BRJXhwqNV0Futsir
mzME3ZrWHE8KYq+fwOEOzyW4WQ6ZJWwA2lAsQN9p7OfRVMVeWRf1R2SF8Q28YecpdTZ9Z5kOdlZi
KHhC5mOMdqUS8LR5mqIr3nO87uyJhjuAqrPHEe46UJNGX7oeSHQo7LIKLMNKr0lZJA9KOMV7Ghsm
jkNa4iDRuPUjIx/RUDv3QTHT9B0do4pDprjzsyll+0FlPSgWI7P36nqCBJ6i6U0VMFAwBmRioJUk
1eDzJCd+0afmsCsprW3XyogJBQ9Da2xnKHjVejowpTHyFjXgK2YJZQ6nJ0bud4y3hssilvpUSwXY
RwykUvNmVGa4MLOe3Lkhcwm2sSb9FdMcaqVjUbUvVWGH/mTU5TsjYbvvY5EGExHNuxEp7b4ClbVb
K13r16wuQbGDSY9zZX4lWqf+GkhqOYylxT1gYuwUtWiSZZY1HzRsxOcuU4BIuxxSrobeS2JMxf2N
d5YcHJhqE04NbtLM9qsKLdfCmSrPAqvbZTtrN7YJJXc8swC2hhP7fJkOeoK3ZYrI1QiPuvIXlD4s
sZEG3zKxxOdnEZ1qTuj8GmGisx7tnjtd7anTRtVxy8by9zMbRVr34GxBZGoVv6rUT4vbsXy4PFPr
K/J7pr4EplaHywjDKOEqKvPVKr6FwK7WW+ndtefK+YpIK881PY6oCTt5dzSN56T/74kYev77UkgI
Rb7BDgmmqsr8KhZuY75o1svludpaDikOTFLd6EWJMbTNMelea/sxDe8vm9iYpr+fZGcrboc5o1oN
Ezp5i0WFXfVf2dzwMIDcqsmQ38C/yTWFSe3SSQUtjptpRz5C2IA7arj1iFuLz8+NSIvRG2Jgagsj
9D77qG6im3mvuNTrgqFHZ135oe4vz9rqq/HcoLQyqQBkdSH7QWeWhrvtbt7f9VeAXt0Zu2fbU09b
j5y1YB3snUvnLHRqQBD7+WCqlqJXdgs/NmXAewx3lnLfmdeRdQt08uWhfe0YXl5yZ+8CKVthEDHW
Q4p3gekAwhrUb+3hdvAjy6W75I56DKoKzvDWHqlj78pfuYsr4plozn5AYsW//C1raIxP3yINO+bK
lBpWmLi98TDzQAUcRGPvuv269Nxh6ArEiKeA9MFlu2uHAhBlG8h3VIe+PGbBNR8X2oIYVJpdNWaO
qOuNWV59np9ZkJx51JV6ZC9wQbubvpXaT/CAObYaOtRAxYv/AKHoHWm3dNtX8yvQ34LcBxARpiaX
vJqkMRot+XtpdXBvOiYSD3vI5UAM5ZZ/vzyHm8akM1k1LOlGBcZSC7k1fjD7oMPht8yAx/uRv4bk
Z1L92jC6bE75oX4+QulcFnWC5H8Go5AEMvb1z+yItLJLfqgeOph3+fOGuWUMX83hsWGCrxl1PumS
IWpVRaGygEvu65PhicN37kbXrcMyh7v6XRg0BxQhrJvodqtatbaBgMv617I0u3Y9x1G4bNFaBOVB
/IpO6o/6JdlkBPpb8PPSEKUZze2Uh3UMQ2D1BeXXSzDvuAM6f4c49Gd2bT7E3/Hcu0ELM72pn62N
c7KapQCCByxnoB0GmE/KUjR41OmkxIJeFw/trXVHSpBaVQizXPRsu8m34m66wqPa9rLXP1nbM8uS
HzTtuLDjZSu1b5bp3CIs1nbUM5hT/LBiZwpqh3vNFf+e7PocfCwb1lc38pl1yfNxxVByBM6JW6ET
3on2txpzxMvgoRF1x4OtPpS16wUAC+jUIoZdcBafrxfexAKtnljkIrzh3Blo0Ja7obkOt0pLaxHN
uSHJ7/VTPdn9AvBV6qeufjOiQ6dubJk1531uYvmEs4gmqbBd+eJaZ3YYMwAXNOMPQhqU2VFPMgwb
cvLSkShsZO30BadoD1fDhCYl3zY3UsRLFCyfurNihgyQ15qsUbUeJQNltk6DJY4tTz2t4K6RbAlA
r639eWghLUmFZ2icx0tooe4IWn9ryyH0fk53he1tbOqlzPNlVCYIvgC7gEKHrLOeiMykfQZT4X1y
yzQf909/hDqJ7hs/w4fLxtZ22sJT/H+25MBW18qwykGG7vaaZ5GbmQT98CexMzOQxUcBYeEn+rzT
6pHqQgsBpoMegmmDpnNLKWN1F/w2IHMtirwtqBUvJZ3+OR8CGl8V4Y4aG8Hs6kwBwoxWQqLhH+nA
MJXnVdMtpQK2G6JAqVIHTdiXV2NtJCBkQXcrUA4gcpccTFHOFjppAR2J49zJgCWikyOg4Zf4l+2s
YVTouSFpN6tKUpOsXQw1bXlCQjg95khI+qxtmjtWo+us7iHY0lM0G6pa49HZDATlhtsRvhVvrZ0s
FOPw6gECFWJz0t0lWmMuZh2PBJYGqo5GrPghUq9adN6N2gZabc3pnZuSLqu81CsECzC1NO1w436I
t6BM6xYowPQIdKgmhzqGEBlLljJL2+zK4sboNw7T6g5Bgfqf35cDmhySMfWI36/yn0mXeFGOTKfN
fIOXG25orWHub1YLEByqAKnIHV3YiIBsgKvZtXrqoXEH0agSmFHmlMg3g5YZWGvm6BH3o7Q4oSnp
ZkLefm46ZLXBEIH+eWNWHT7Y+0676UIbSeuNuVgch+wnF9qNfz5Q2sRtX3Rzt8xFp7xa9C6mxyz2
Y1BxtccKNIFbAMvVqT8zJzkA1AsQ7HBUt1LgPRregmFycvViHyG5e/l4rrma84EtX3J2N+d2Yipi
wsASdCwYz61yo6obHmB1n1rQgEI4jvKqvE8HJV/koYAnTPRTnGqouW+Cm9bn67cJaatOtCAoYGC+
wHFduXHmdjd5EPmg8/bobXdQvPwXf+oeN+lAt4Ym3Tf9zGJwGMIuOtj4TXunKw4KL85P9aR7ChqF
S5B8XV6vVQ/2ezJlPgyeC7sAOhOIP666onlqWJCLN9GclGyru2y1gkzPbEneMhzCNo1BnwmGpPlk
XBke8us3tlv6/NBAxRV0aaD4MxH+P8wbtdCNebUl5xnatB4qHVsm5uW+SPiJEvEHd+z54KT7rzH0
aUxCTKRNu11hDKg85I5gYmPzb62X5DiqPq2JBvoN6LMowLY4LO+dKvVI/zgkwru8N9bP8r+nQCZa
m0pVn3qKWdNb4tHiOaOpQ62NefsbZf3VFf62InkMdN6SRkW9x01f7BO5Hz07CNFOPby3V2Egjv3D
5Gxth3Xv+9vkMslnTipUNc7sBmsVQZgI/TV1cz0N1xVF4o16ubazjeDyTK4bBKoegRF40WWXpXWU
j6bo8GJ5G6AenJ7Su/kIAqTXy2bWYyMbQr4miHXtLy15ZTKlAyGww6Dxkh3D8Vage0zXXumw7wDT
IA7RXCDlHOCLNhzJ6mZZ4PsovBrWl57LfJxTFCdhOm6OeRe7Kqq8cbLbGODq9j+zIm2WPmGpGS9W
Gh8Yq0fTmQN+LF/z0o+oW19Nh+oxeVYWdfut9/rW+KQ905N8Uuhy69jWLmG7OmvQMvonbupsdNK1
U+V8NmcTNsYsAloezr/bONKrjvDMgnTBRENZckWBBSyjEyrgcNtq+vpK8oTsMhqQAEeBEjow/8tE
nh2uLLT1OW9HIGncYccfhGcG4DHb05egQEanv6ZvPIhxqVlBc3oGEdd+4yGy1v376QOkPTKa3AK6
FR8wetehZ//gV/UBqmP0kNwYjuKBMPJY+Jf35er5PhuztDkKE/wjRYYugNxKnhLEQE6WDc0J8uHQ
kjImlCXF9ACYwge6EQ6XTW8OV9o0hs7HllawDdbkHs3Unn0LjrMdv89fzWsWu8qO2I7m84Bt7KVV
bwPpcORIFuUlSKR/XukqHZrEWlaam9F9ZoGRx34amgol6/LUNwwcmep9PX6f2xf0sPpE2dJGWhZS
vjmYjg4PDQxbgJxKV+6gZINeaxh5lmhpEqhsUvekV8yftijBTWEV2vPluV7zAdjYFPg3aJSh9fjz
gEc+aG3cY8CgWdVS8LTntzPI5S4bWXNx50ak7QvbIy8JjMTGD86A29gLxERd/dR0L5ctrc7f2XCk
XTuO1RT1HV7S5QiRvAGIDoClQAPvGu37ZUtbEyftUYRDVABvgael/RFF4At5ZJsS10v0+GU3gMoI
PY8QrkP27vPiEAApGmU59hXz5hMBxXB2Uv4yj8NTdxXvLo9n+a2vtizUB4E6QNQn2dL1qgI1LDo6
8vCDgQCLAdNWAuUEUXL7w1CCKvp+2eD6BP5rUO5BsESHTkaQxePRZvh0BNyTgpcdwKrLZtaPtPHb
jhSiQ+VB16ZqsXOse/epSTz9Jxg+e2A6o9bREu8/M8nhtgCa+Z+ZJPrnVSsLU6v1fNmDaUBznxAv
F48G2XBVa9feuRXJU5i5XmRdBStG/ZYhnV9uJHO3fn/5+9mdxzidxyhTkZwZ3aSNnCHZCq9Wd9wS
1gF5C3InOVHYJ42AYKOGwIc91u3kJuNLrRJAooDmOvAJ5VK+sRdW/RAa29DADbpe8IN9HlPUFgzo
B1i0tRMHrXOeBHkEFutOQwYhuLzvVufvzJa0C3RLKKZZY/5iMO0oKPEbG65utZy/tLr/MxppB+TW
lJN6hIUKrVfJsawfi+ihBjFjtesAc0MWITlqUTAAmKehgSnfCkqWEXzxGKgh6qDV160vkXk4ZFSD
7CTS/bEG2cWM9dMz4Qpgc3ViFSDSC3OUwMfqQTCa3YJrKS3cBUl5rYHNpHaAONs6easuBc3p6MtW
ITUgx2lMj4aqCQ18Uf+YgHF+OLa2f3lZt0wsF9DZsTAye6q4IAgFE3aTdjnkoJKbvM42durq2Tgb
iXSP4XLpLT7DTNOL9spkEGUOFe2YjIvMpZkcLVtAwziJrkhVbOW7VsMvQOr+nUbpahvqUpvAI5y6
D5BwMW91P3yHWEO+V6+Me0hE+foDnOd+6wW7ejjPrEoX0NB23OzLZcjGwqUd1OljEe8KSLNutdKv
Hs3flv5OtZ6tYZI0vRXVsBRD6qcmULXbolrf2CWyo2FGwVhdwIIgeFOVgQ60NMk2sHVbw5A8jD1q
JbC/WKZee2GQBhkfL2/11QWxDEi5g4QCnS3LIM+mKU+SfDQrlPM40vOq6WbgaBPXSniH1qPLllYb
3fA8wzsb/gxtzdJQUqElArqxuDKtyQmNq77/JUJw098otXBbSHYZe5a9T+F1ad6hEWrD+tpAUehY
+haQQKFy6JOTNJ55gTrEcG8HZFc8zPsidcih9U9gVAaiyDnVbgeh7Q3g4rpdQAQsiAch+F7+fjbB
IVXyRAkBY8NV+FHHaJodv6El4HY0nwwQkF4e5ZpHARMPGCvQdE2QpP9srCiQ37CW9gydqO44X2XJ
99GwHLNw4/yqT71mS8Ru1SC08hbJd4rflgwqJUKUEulRQGmKq6l5byykQceb2AK1bxg9zdnkReBF
uDzK5UflOwlBg7XQj6NVSa5yM+RrWK6hPz4laOJJD3p/NfVbgcuqERB/AmaF5kwik81BX7FDUQm5
thqiR00I1uVY3TUR9S+PZRVIBgyJjeGgP9iUYST1oKc0hZq8m3FxDeHmeULivm5uDEp9NGMFcRXf
EaY9TAmUp8THZetr3gXUTRbewNDNRTnw836h9pzTyl7eHqDdVsZTX/y8bGB1Fq0lw4DzjjZSyUCq
k2pUDYQPLJx3C+a1VNQgAmTvspm1F6F1Zka6sFVDWKBhQJSkM5Bv6Ggjy4IueSR/wDlFz+1Ih1kr
tKEHBz3iZcSwHPi7FKBODewsW1jH1XN1NiDpduZWSLtyxrwVugrOmw+Ai4h4bMltx7y84PvG+gPk
CEI8XAPWooQiwzrKobPVuoJ7jNLjNL+pdK/Vf4BLBgsxwO6gLTGh6f15sylGgky1ghyonSSQ1QQF
Ie7mrRLY2o4+NyJdMjSdExLnMJJR606l3b2dP1zea1sWjM/DMIw8K6YM3qcCabMGtXmxsRSrj1mg
NiDHS5CGBKj2s4VUnXg01DiVjfWqFiBBuJr0R6V7TuJ7qPLG18o1suDz1ht67QydWZVfajFibWEu
+ZshndEN/dLWzCktDyJul+dv2bqy9z63I22DqFaHMYcgnatVNN9xfbrvx9d6tu/o/CMDUQnEh75f
trjmhM4tynsiT40iLXCYUqhb0iZzje4hrfzLRramT9oWmd7oUR1iWL29m9PYmalTMceIN17sW2aW
3XkWThSsGYyRwUyJF6cYJyej39thX27ReK+CZM8nTfLcZNIE0wFHcE3k9KPpYw6xYNdh+VBDEDdK
S2it64jk/gDMgXITRHVQDQIPmAwnt5MIrUrLdSh69djm7Kbvni4v1NrxWipato1/FncnOfHQLIYR
XZMwwaqbakkLlLPD487JEgPt4xXSYUdm5N5gvo3Rm17+AYkdsCSQk0CLNbh3ZP482ndaxnVcIiqq
5UOxS9DfoH4z+cY5W9n1n8xIdyIqHBFJGcy0LVr32vG2JdWvNt9SFl85zp/MSLPZdnPV84UkRjTJ
NQFRHkO36/3I7Ou6gEQH0gOXl2/lZmR49wM/AUqhryiKBJqnVdLgqk9o9UL0wo+7X3EIVrHhEVsK
nWDfbah7X7a5OsYzm9JtrBBlMKtWX1yWV8+PdXrvOAZkSJN2Ayy1umZ4JyCuBe87+EA+n+6yqbOI
L4aGqdh1Vhz0c3as5mjjTbJlRhqPMdYRG1SYGdtdRe+SJhDx/vKULV8qeXmmWpD2AOAUh1lGMrVh
VeYpWh7dfkAXCvftGlkrtFZnTrtVXF0dDcgfQNSI4Awljs+TZqtQdugWU2M8eB3dGyNUy7fyJetG
TAu/BlUUEPR+NtJkBppbTQtZJ/BLgJtxAtWEGW3c/Gv7TFOB3kUojmmTOVeiaNSVqFOAaE+0XRij
spEQEM+TybN7iIiKEYlTXmys1NrINHAjWHhJwSfJT7hkoHgYlxFI91tLde06qzxm90PAjXljeCt3
Fzhpf1uSPNI8M4p2Ugwvtgmol8gJIhiHKI893DSHy9tvbVA6kFZoeURd5ctDGESWobBTJIHLkfqD
Cq7whPpTbW/cxmu7XKd4h2KvU7zipEu/Yp0tCo4UkJ3mDp92BLNoXVHmTElweUBrc3duSbr3YyWb
QV2FAeVKAN5Gh7Lvve33xuNlMyvBLTs3s8zrWXihKboaYbgwY863bLB3RVFuOPD1kTA823GUIDMk
nSSRCYaSKDJaWf5rAveV/co6fzD/ZAOAqfcfK5KL46lmVPGSJe7Ku6KDNrM/jrvLc7XWj8ZAVIrM
DnibsPjSZJVjn6XqQuuVoZVP/CxP/GE6PimuuBr3ZlBf8QM7op57C3L+G6CXr+4XqpGtbpC1nX7+
EdKh4llmd8PyEe10M5ovSsddtdlYsi0b0pLV41DjxoUNiwQkehs0sGRvAfrWfB8K8jYDlTtYYOXU
1Sj0FFzSuJPAfPG9zOJTb2RXqZEEQgjXrCzH0iClc3kF12KJpVFiyc6BgUiOxEw0ZQ1thHHxvgQX
zU2Ca6PKCqepI5eWPtg7hq3c1ZrHODcpLVdf6iIqVXiMKmM3QMS5+pD96EsNssxW0LNsw7lvjVBa
OVIDGR1SzOpUlIXbkvEjLJXmIPrmrejVd9WOCj/k9k0GPPLG5K6VrtAhoIJdcuFwwf989iVJHydV
OWF2ASELDM4P4NZ2tT73e9bucdkgG5l4IFZ66HsjAH7Ut6IPVYnuRLzhC756HFC/mJBzgJIPIis5
XzgI8DhwyKe5orNBMXDg5bfEeqMsuLyb1nfw790kuRwF/cSjKDHemWnjTi2RLwTFZ+9lTPkYi/Bd
LbTr2NyqqHwdHKo06CpaoGugcpHJcqI506dSWa6g4QqvNWNMnZm7dfjr8uDW8pSwQ5lGlxYm4AE/
ryYB68cIpi04O51eqyl1J0E9CEDtKiW5ytL31oL0O0g7zGjaR2b347L51WOz5A+RuAZFnmF8tk77
vq9B8YQ3U/GjTTOcFB7oUY9I4gONcBs7d3VKz4xJd61hqjwE1TZyYWCTL+lLOqcHu4kCU/mTxwx+
7t9hSZNqgrYioTWGNcVgH1KtK5YzhONs343FbdKqXh23jjVv9qJsjXD5+9k1n+OTQAwPu3FS7kEl
7CYmhPhAQwEC6utxmlzg0+8idA/qiboPu/YxK+kt40PrKK3YVWnnaJBN+IMl/u0uZJY4UM+IeuiW
44OCgYgDO/Io8UC75kzfL1taPahnlqTRD6wGq2KM0ZPxGzGcTOwFil8AiYRLr2i/sXVXL88za5IL
LibQgxnLuKCM5qjTW4j0tBZt7dktK5LziYfUVEyx7CQTDSA+aFIcBMEbS7R6m5wNZfn72bYxWrOL
tcWjz137ZtjtKe6o14cv6Gv0CeU+jz9yNMdcXq2NkVHpeQcNNhqiW3LJuesepLOhwcB3pdJuxDhr
kS9E6/AKAvc9xH8kM0w0pWlD6NONGMSrE7oHp9LuT0by24T+efrQ2MPHSIFfafromLAYaP74JZzn
DTOrh/tsJJKvLIy2sNoJIyFTdKib8lrrH7TcAsZnUwZ4+Sn5lY9oDSSh6DQEqEyaNGK3jWLENoJP
0KuPozObDwKs58YLI2/jHHThrQkFdwKqi85vtjp21wrKwOr+ti7NZ4ywvCE1BqojkVaQexofY8sd
yivI1YjuO0iDcAqgENjrgAgO/uXFXHUiZ8alWW7YUHX1khAoOHimE3eGYDfvvCh7zm2HbLH4rKVj
P41VupOiKC7jDE9aN55vzN4vgfk3+93Ma4RvD4byIHRv3JIBXt1ICxZ6ORDGF95OxRaDahewWYbx
Ia97CJk1fm4puw5DvDybq/f7QssMDiqC1Ky0kfrJzKZQR2rAjHtAEjVf6chO4CEzkzfElv85IARz
PqIZW2UqGD3lmutURMRUSIF3hcEap07Fz7aye1ePKHdm3Xy+PLbVhDPCT3QQgosBgrrSVokK22pU
E+YAfCQQay1PbVMVntlG4wG0tnTXUeNHy6vGGa2u8IwRooNlOD9CdnVL3uzrPCMUXmj6EUSh1iw7
06GojQ6IQuESa/D1UYCfIPXihjjCeI9G4l4e+VfX/dmadEDnXu+TpIa1dgY/ua77gt1V439OZi5G
wLoPSMCSFV4+4uxS0uN0jJjN0bqaDT+GkY53Fuufi6QtNpI9K6PBZkGlnhpoVDHl+qVJlHhEGCxc
W/nWgHSs4z7dogj4esMaC4wCRMgqoA2WnGbUunEQ6DXDMaffRXiYBaR0DjUDTUl6VRSv48t/XqAF
9wPNFWRckHGULnS1VZGGiyaIjE6+Yu1N63H+7ygp49yEjMMq9cFUWQkTdXUtovcKQvF58F9HoTNE
JUAWERyxL3o9etYaIwJ24SbCPpIOWhcVuxabGYoVH4za9TJVC35okbf9vNPaJOqhytGjDMAfrPyj
7O8LSB1NvQvkZZz7jaIsJb/LY/vqg2ETyW30Kxigj5cBFIqlx7wIYTPJXK155FYNgaVDMWwxcW/Z
Wf5+doqY3iURCEERPzK37R6nPGDzbU1e/3+jWdzTmZUyGSB3aGE0Jjh+YgsN99ojUYFtebpsZ+Wo
YtbgcxfGX6iFSB634jEkMNtlNOJx6O9z9bba0lVc8aSfTEgXcmyWs20vJkb2PWIHrfaiAoCkX/NW
He9rYIrzqULUAn1xAODKALIWRJHKtDRvjOV9VNsPqtVtVJ1WLVh4WiNTjttJhsYZWhKHPERJravd
NnklxgaGcW1vQYqOQlETSQoUTz6veheXUzP+XT5jz40RGGHhpOFtjnbuy6u+ZUd6A+ljDrjrgOQ1
zbxICCdiILJFOZdsjGdtvlA8RvkWmV+QgUvBStfiNVJS5JZr+1Yv/hKDvnFv/p05/hxXIyuAxCTY
DMAsBFzO5xmjCivVscdrrjyhJ+rwTY8c5lV++K3ZTX7mqM7LtX40AtNHx+nsvGboduiPkYdcgYNs
CHDaH6EfASkCvard5TleoT3Cp2ERF9WypcIiXbc1+iPzKcdzrDNLpxmf1C50YrBKoY3FqYtr2/5F
aHLfGl2QJvdq3+xRPX3qdMNTtRoEywXcV7X1+F05i8jtQV4GVw1oQuTjXncibMCwiSciFVfh3F3V
XNsZlRlMOJbTvMXpt2YOMrQ4lSgwYEdLU1AU0AsYGPZZ3czl+8RCcIdms8V0txCiEU4yaQRkaV1l
7nMlQ9cqIT1z5pENxwj6sr7dzcJyQDRS5FD3tBaS5aRvnkPkhu/Moiemd3nNVrwhrmBIpQOmifS6
XFYEd+3cGsogXD7vJ/KqJqd6CxS1agLug6ogwwBgUjrica9r9cxwy/fjI4p5U3pCPH15FGvXL1pu
ftuQjvdkgmgbnOqIv+q3+RvB6gKta/6l829dfy+i2jG7bMPm+rAMuF4bnT6GvNmrsu1IgcSUa9aH
KPrFIZRtfFwe1td3JDYtpED/MSFdvKGmWhkWHTSdoT8o+/RXY3pJfjPbvt78QQB7bkpaJHuKREw6
mLIhSh1p+4F/Q5Xv8nBWzsan4UiLlHbT0GgqbFR8crhwCHuZrMyxtStjy0uuuPtPpqRwTGNVHWol
TA3FD005iuZXObpDtLs8oK/bzoIjXoI+DRUieBfJDFfjRukgB4mXtxgxpBZqXJBHsDj/K40B2WVx
6eHiy32ET5FXsaH+dfkLvmxCfAB+AI2q4D/HdbD8/SxoKqZRL0WLD9CqPnLwf0bJZhq+h0qzJaH3
ZS/+bQmVTCCj8BKXWRiXHH8ClFDt2iR8zUXfuzbYyf0WicvRBFgeCFGnNtm04Z++7BnJrLRnEpSm
QkOD2QqQQ7C+c+aRVDhxHjrRfybQlGxJq5nXNTprFEwmb0Bbl2NBy/2fLNe/k/jlwVOjwJbAjsut
G5BpO8NwVW8hGr9s/c+jkJ+iVqfac9hixiIQutQK0Gu6U6jRbVv1Gz5jmY9PkchiCZANBCGavtz4
0ubTp1R0BKNJgRBn3YjiHa4r+2U2Jrfh6V1Wl87UVBtIkS2rklNUKY/NkDTYEclxgPpCSU/oUXEm
zR0XkqMyiNssuLxsq5vwbKDL389OmRoPTEVZFCz4ve6VhQbO2O4xzStPNRV0p2zFUasreGZO2vO8
A5+1ZcOcMCcIfR5of/8/zr5rV24c2PaLBChQEvWq0GnnHF6Ebe+xcqBExa+/Sz73jLvZOk144IEf
PECXmIrFqlprsXbyDNnFvGpHx9IBcwP0HhGGhT6yUpsmBPaWU13Foe2ZfREoNQhRShnEZnUGj0wJ
QwLLitObPYefasEn8GWNuyQbUWMpvcaS5X7XbeFVjL4bBMriU7zT6VAXJQ6AaXTUnaovO84PyDDF
PnJsu4ZIwUtLTH92DpZn+P8Y/K3JebQ9TFvpyl6F3wDEaK/W5GAl7VUbqfuye+cxuwOSxEVN6ZoV
Ko5Jvr+8OVevgKVQCE5HpIZEx8zGvApz5JuhiFL7KYME7fwjNEOJH17dK0dWhAWsIKLQ8RRW1Djx
la7fq3G66SC6m5uV5ICv3qrg80ADEMAA9lleg4JpvYkK2FJ4oPc5dDXRTpn7egS9A+LSCIIfhktk
fBer8wjOOxSycZGf3eV6Z7EiHwb4lQkSMNZQu5qR+pbCJTnJVf/1x47YSz/FyhAWSt94VeZ4ufEJ
OdqhhGoxKFiASDabn6ZDgstbZFmcsw16ZFJ4lI5UL03FgMkcC+bEPu7rvvBa9plqpatakvWTWRMz
u7QG8ppiIsng6uFTpDxazk1MnpAGi2TPbdlkCo/hwSotUqqwZfUsmBUfuSk+Ixh5LXvgljQ/w3v3
8lzKLC4JgKPDnkHmBC1/sKihj49D5yJ1omBADjvCyUYx8iVPxjsAdL4vm11+9tISCnetVmpJTyuY
jdCrUrDcj8FsfNnEOZfZcp8jlARzMUEnh9hIoZdo5raTCdGJch33rw175+2VAaEofQcFkabcFWQz
z7kbpg9UhYYUYITmld3tDQiPRsnfPq+EjxHmuYF+Sz/lGHBvPRbdFNTZFTJ6EiOrs3o0YmFWcwPd
cQPDiLPsYDRjwCbuX57UVb8JhPxSugJPqYiis7FUOe9n+DJModZ/tyRcKM4ok9VbV93XkaHlQ473
JTHCOmUwNNTcrXqI6xivmiXxXedGoMAECAYQnVDUUMXYssk1PUcDMBwJkhgKpJuqjmzALPzXy3Jq
RvAgip1ERmZg7cGV2KOqqEK7JeEyKrjzpTm1IvgOBcQGvOcYDJ11v0hfG+h7sfDHYH7+7RZY7CBJ
D6AoogQRtkLH2kxzC7EP4dYWUsi7xrEhxTXw7WDpskzIuXuCsQXGjM2mYWcLrl6n2VyjEgW4MrZB
PD0ZqUdtP170UNMAbw+cWonbOD9DpxaFxSpiw8qiXMV9Zs23dtu43IkeLs/g6rZbui/+J6XmCHu7
t0cgOCcMSjHyH2U5kLeM2OE2zKAhddnSeeyIgjaANwBYAPgKNOLpKcprZR61iaDpKaugobXruXFL
Wt1lH0izXjZ1zrIA1Df0DJb2UoAqzzCPXVvpGS0shI2Tp71v1KfR1R8qr75C71zmMn94j7zuhybD
8v1O2Z9eJad2hQXT8DSjk2U2nu0+00N+Pd+3wXzXbx40yKTbbueW2w7/bEeu4z6bwej1b+1WCahv
BpAk3aWvmme5qu941XXl82B4M74vz4y+fMGlLxROJq2qBlJlyxfexdv4uX6zg9ijvhPgC67qYEAy
ez5QV38E7Vm8NVwp4dt5CHM6RcueP3Kmswpq6W7EB0CdsWneNOtZS/ekuJ8M3BSSzb0S7p4aEy6h
RNWjSplhTM99jdwYZhBBLkxFy2+zCeunJgzmWuKSVrf50dYTDtQ09GmZJNh6S63N6NDZYEMYvXL7
cGfLbsC1uTQsTUXNDecXYq+ncwnIQNhXio0jVbmjYrjA17lTD/q8qPe75krW837ejIpjdWxP2N5l
AiH0FOwbXpm9cDQvqLdF/YnXn+dUN8qETqQN7bxWxhK/5neRCwTOAy8HkIULjmOsRyXO8hA7ZryD
sqKSOG4eBRqk+TJ0UaovVNansuYTydKfgswjqr9ied5JwJw1QTXA49lmaD7t6nUMJefwvIkKU3lk
Q0xXMVOvdd4ouLma5mkuZ7/rvvos+STQfm0m7V6ryVVt5r5KB2DFoiCb3wDfkLjk8xYZ4SuEDZTm
SYzPwEiHofZq8wcLy4dirDYa8IOJ/joPEZ4y14qSbJu+Qykl/9u0tWBf2FBZpZmFU2IWLKBqGCjR
ZvI2a9dmem+PErLMtV10POGC46vKvmZ2i6GqyHY2NSQ0bN/ovo12g2A7a3d2/1+cz7FFwdNVppHa
7QyL2fScsu1YeFFVuKgx+rx/ae0ogIhxo/59pvV0YwkubwTXCZkXq6P9UoHKkchiLtlECg6OFprZ
tjUMtOUcuxFIeBSwoLdlAuhIFRhG+FoqpTuX5uPlq2vN2R1Pp+AGlDasa2o7cAMGhIrGJ5JBVofb
Xh3/k6b75O+zMss8IkdiowsPWjPCfpk54K65iq0ZFb8G3iMZ45YQlflrjsjfJ+CPGWGT6CzsNXs5
AXxOd2E73RBOAlVnktfFWkB+PBphV5gJj9TWgBm1fSyH5VIyNmXt2Wi4vbxK/4dL+TMgYXsYLJzS
SIGlJq69MeeBmbxZs6/bWyhZQVthecKb3hz7hinrZly9nxYYLwWbrAZWYcGd0bHVqplErTfk5vBP
kZFxuzBT7MvahqhVV4T9o1KT9g3Kuczvm646ELMegiYtZGpMa1EA0XRgSjUCzg112cxHUY6RW11i
N3HrFT3x4/S5BrkDXgmEBHYiKRX8rgWIId2xreXAHtkKR7NPshajtpvOB80kbMLYnL4wwEUa56Mw
Jh/DvOJmtmW69WFDb1RFj2c/Dtdq/0uhxQbbf5+rPx0t9gCP3hqjsk2T8JE1KdQpoLjuyICisvkR
TpcS1xmavvHNivrPWO6HZlMrVxWSuKrsLSCzJBwwB9J5aVzAEnUir7KDsn6u1PeIxUEFXpzLm3/V
NR6tunDKIiSwCISJkYfPN7wBd4gHEDGYmWu3MBNP6d605PWyxdUI93jxheOG6EWxZwvHzbS3qblX
ugBofCW1vLCBasWDMyG/1LkSo8vqXNpxgit2oLrbcRtzatQPdofdZF7l7Vs+a0ELUsSy4W63pAwf
Juo2zgGCfBL7qwEaKHVNFIeBLxOx08yYQrvlSeuZ2jUuPG+wOhdKRXN6i2NeN580aoF5f9RGzxqe
B+dgqQC7ypRk9fWd9ecrhKkn2dTVg46vsO/urA+Ad7aNn+7R2Ky6xOOI3tzBV/eV97N2Y/cXyoXq
JvOVTR44/vxxeUZW78ajCREWRGNz38DjtN6ogHRfHz6RxIDeXTn5ncr2Jmn9sTNlPZKrb0lyZFVw
cnkUOXGrwWrj2265iWP3n0/nNnHD7xjPSDT/YwKgHeIC1gkU117ZjbIHt2wjCK4v0YusyqFU4mWN
C+CxN8R+VctUe4wlCj3f7v8utCMgKiskwNPchBUwkRVBt9MheGftf0Cn/ofpGt+TFwX1W6i41E/2
5aEPuIuGiA/j8afmJZtqj04JP/Plh1Cy/8R8VNdyg/bLZ0WjBvb8prbMTZjFmldFzfii9FR71EBm
MHj2EPND2yUA8qZF0v1DtJRAmjScnB9gg0mv+lZzblReUO5GpUOmh3kM+UfVZ+xa69sQ8DTbbB/R
ot1tpjgFoEQfMsevHLxseTIqkIusa6dz45iFUQAxbXaIUpPvQFpqXFVQPndVpmgPo9pZT8g+JEjW
2jbZhXFN34p2CA9ZE02Ri+bazseRQsbbGObb0nbybaqMzrYt2ypgigJYMO3K6wJAPR/JZbSYFQ1/
yatpOISWE3ujzipk0B1a3uSUOHcVYLhfULejN0U31x3Uuqme+mrV29YmNEl5MOIx25ihrfolek5d
iP4QpHhb4yPhWXdfYWsXPsTha9Sh59KfeRE/K2lvuQC20nue9xOIhkjTta41z9qO19QEco9P1k8V
E3gVs6jkyBB2auQNTq0aLnPicYeuw3AP0RsbzLUp9Hs6x2le6dxPz6DeY/d0HOO7VgUdGPp1tT1D
8jPIh179lTAdjc9Vo370XHf2fRnjF0PaFJt6shnEuSeN7xsUow5RRtQHNRwiw0d1ir70as9vYjZZ
tc+YWn6HM6Trw9jqwgV0Zew0WtRobozyhhw6NNFZrh5zp9wglUU6twlDs0CxKetGF+UgfXJpqoMX
b2yjBxLqkFSv6jy8bR1Lv8dDPTZci9Hi026isAXLZAS+ltZuFDTeMdvZqaQk92qY8UNcGMqNY/Gc
e7UKvvfGCqdfVmsRr5rTkm8vO8jf6fNLZ1h4aZIZmcJMxWHRb5JHxIKfqX+fHUL/JwgktvpdtU/8
t+HK3k+b2IWIrMT64iEuWRfCnSJuK6dfPCXd/uiQVNvFT+AzmR9KV/+YAxqkDwB92tf2XXhrL35T
hvJfDUwcYIihvIwirFh+mnIcaxJlGD2viMsndmORmQZhN3wVKf2ZNd21XWLRzGraXx76eky+UELj
yIEURLyrE2bYRT2CJT7X2k1ogNmxos5XFjOyaYweN4OlIOhUkJZVc5a4ioZEUlWVkkTDchefLcDR
Vwh3tc2biqqoe3moSd2Gyrglyn4uthBQ9y+Pd9UpHxkSbuIerasKimut17EO6d4u6906Da9NVfno
Eur2Uv641QgQrcFQtAf7KLpAhUePkmeOORLQVPLhysCNM1G/sZ80+GYe4Wnj9+NNKmPPXxslqAkW
vhyEu3giY7qPnhyET3qXL9SYavOjtHHPm29WY7q0ezNlnTTr40MmztINCrZM8SEexRDybhvMqKU+
RyOQ9lcmwNJK51M0q9lkkzA/0WRC02uBBVjMNUD8DXRJiMWK3kmiuudlC2dUosE1vYp5EtR4nl/e
LatmAH+FIMVvJJDgF6JuKlgfIpCu5l2TOa6l3Oj812UbywNH3PrmkQ3hAYS3L5QeddiI7JpttIb3
e5ZFYXDZytoBO7ayjPRoR4TTZHRMg5V+APgzY+4AuMmg+80YSR5Z6xvCQFIGJXOU/kTkWWKVdaoo
MGUOTTAPCLNxh1A2e6yt9iAMs9wSeba4oT6pDZkrX1sxYPjQar2QyGkiMAiv4wh92ByksGiEAAw0
US3XiHpJFmXNX+NE/ztEwV3NmpN1bMBDMlOucdh8ULm+A7nwkir5pxbikOfErbmsQrc+s8RaCmbA
KmL/ny6imeG1AIhr69XNLjTcTNv2IG3WvVn3rHl0mQYdaxkb+9qEon8GYqOgLEGtTnCYpJsU4Ecw
VMd4NLFfigma55JLaNUGGtYsAAnxR1R+GQs2O1WNceVWdMX0rd7Xu7r+5/IJWL3poOv5rxXhoKWc
NjkfYCUB5lSbYlxj2SODqFZLqAcRtt4rmgbSa4M/NOaz05TKf7h7jj9gmYbjM1gDeFoViDJ4Nr1b
I9Jvc/JTMeqdCoHThssewKtH/mi8wiY1C60f+hDjLeMt71+T8Y0nr30nOQorrTNIXAJXDzS0g/KT
LWzKsIgLreoQu8xd9j2r9BvMK4FpZ67RRtc9+dkzCG+Di8ntjORA9MKlRZa4ULAdXMeKU7cev2uq
3SSQsSZcFlesPbyPPo4KT8PStngShZjyYXZZcjXTbQfZKrP1UhXiJzLekvV9DOQoYAs2BRrydIF1
4P7DaJkK6FO4dan5jVLtSVlKksWr3mdBj/5/M8JGHok2QKEKZtL+jdd33Zz6E9nQnILOCPwMyBrL
CNRlAxN27sS1kMU9LKrF7HEa5S5F03HFRyaJxGWGhD0bxVZNtHaZQfslM29HKJTUoB+97AlW5w/N
lUs7P3p/RVJnYmd1sgh2Q3sXj5/sbUhvoyn12/ALKEVcUG6Lp9hlk6tnEez+VANMGvlmISDL666z
Qr2C7zE3lFFItUPG62bqtM1lO6vzh25YExR/0E0S6cIyBH4zSH1x96Jreib7GDk/MCcGl62shpdH
VoRVKuhCoDVjAplZX5fAHm0irnzYnM6urncPVQRWwcsWz1mzUIc5vtcFkyN3ssGqerzQlJ+8c5l9
HaN4RkPmKRrKTYaLmNpqfDUN9PgzYiPI/W1Jc+faGh5/gnATjkac52mMT7BZ4auxucnI40TG+6Z7
uDzYs+lFDxNgJrgNwc8FSdxlkY/vibkPwZ4I3N4EWjA3zFQfrTkHmlTXo8K/y6T764jtt0FsmqX7
F5geYXcCq2OPEV0YQ5QGXrhV/cHorqGy6tvz5DfMAYtWAZ3xYQvlEBlscPnxk/h3MQ6QIqHA8KD5
WDAOoUkAiWZwXIy94zeDulNUZ2Or0MsxzY3SGS9zMoD7AqI5+nNfR5Ky8+Irz6yjPXH5AtDxi0CO
EvCAGRqHgF5HP4YYjTWtrDvxbNtgfGhVAELPxvsIHuB0NfM+GpnRh2AJDAMS75l2NZZBV75f3jPn
saFgRkigQKZWQTUU06i+1noQvRg/1I/JBykZidxpe9nYmZcRbAn33FjGGjcj2OrtPR4QbsLuHCo7
8cuPiCuDhxdeP2h9Q0eucAraZk7mpgUBa2mOG6Btahf5bM2zuTZt4Q0ytzSHzM+rDE3xKR9vIeaA
TCiuxkNbdA89nyfZFy1TKHwR0gPQe0Uno2mdyULM6YAXcAek5cSyALRrqNJqbtj1VzZDPUdvdrZT
3wIztJ3M8Ca2o4eY/W3z0jLxJqgggQ/A3yJk1UjCgUDmA6wR+i/whboFvQ1V5b5zBjCSjpI76zxg
/m0NQd3C54Mnh7DMRt+CvHrh8qk1vDagJHjthAb60VjFPvrESjdgE7jj0Wzf6oZ6k1LF9tM5kxzQ
3+sszPry1MIDXIN/ghLD6fkJTRqPfRiDyKS2Bjwk+8JQkZUqyLPipLqPVHCDdr0xK+MrKDXgkCVp
huQd2sbnvW2nzfNoZN3scsUmX7RH0jVTjBk3CCmyg8qmMkbvDn7JbbnVPldOovl1WCNt2pZ8CqLZ
Kl50iwPhyivtWeVE+cXKlm2dVNFfzTBku5xPhZ/GZL6OE1KAaTQM0XaBNPt9hzz/X79vUepFyXqZ
CdCtIKV0OhtqYqv9pCU4evrsA06Bpq7PcJaJxZ0f8FMrQoQZOmVh1jmsJMZVnD516EjIJu+yEzn3
i7CBew7qPxTsPyIEq26KKpwd2GDo3JghIAt6H7DOx6Ayu2zo/Do9NbS8EY6u08wpeYjmflwwOnTD
lJ8Ru3GMYG5cJuvtOQssl5QDKHAMW9eQyBUB90rY5Si6wGWBas4s7/rE5/ZTX93iqGSVbxeSd8DZ
4wbnc4liQe8CHgy0CAsDG9Eep/dljl5xCLbq9n1p/uSgbM20xu2osRllsjWrHgEkP8aC8F8ahQWL
KK6QobPxfAYqwaEPAEiU3VtpP8f9V+c8JCCiw33TyloEzncjxomdgifV0jUiEgsMuT6Zdg7GMtTJ
dqMWIkLJ7qyGSKZzfXTUcZA6AtnzWaY2hSJAMyz8V1U4QMLmRzuBqP9qdlykNSkJdPvQQya6lsXs
57sGw3OQxgRiDzSp4nOEEm6HFsASnsVf5u5prFGeu+aKmykvarPTZMQp5x1A2DZogFWRsSXQLhSZ
pruqqwuIcoDsir8UvT8anpr5YRLwzLXTdyMHzmanWbe03l4+h2uh1rFd4RymelwqA8U4acu3iT3u
hkmmTnV+1DE0QAAwmUDxnLEVNnzgel5iBaEEX7d7NuwmViwyRGjQlzwi1zblsSkh3sqqCCkAcF54
NOKA11s7auauWuSby5MmG5Hg76MU8q1NDDOhhpTieD9m705ReeH0HUs7Jtb8CaQJkOtz4FBQizr1
JwuLZVsOHDctJOecRyd1XMd8aMKnDhAHS0Zgqa/tBwueBK9UsHtZojPRmILUkLEEeJCF4Zrr1E/6
jJULFPbQhq8QZlfITRd9TZVX0J0BCoj6NgZ8REu3tL9SyXejMLeon/J5V1p+UhaPfz/1x98n7FeL
tUZmRgg80Amfqm4/bRr7wWh/8EQS4pwXP3Ei4U4hc476CVyc8EQwGtpqsYmZaHBDlck2n8D27LIY
gJLsgVmTH2vI9vIyyCt49vyzRt0+9HL20zQO2fha0tG1Rk+1HuTJ/GV/idHX8acJ27zTAUYYl0lg
xdWkFpj8AIUDlK0M5zktNhbqV9muUvw8KvzyP5CkIfMM85BfQNJbfJwxBgYmlNlztCOq6JqAxD0a
AFTJQV5zv8dGljjlODxoa6eEPituF+2Dc9fkW7vYGPHzYO6K8E6XJfHPwx6s9dGYhCuUscmMErAH
eJYJfJLlEuN2hOinI3t2rjkOkPsgNWshukIt5nRYSNtjy1XwtkbWQ7B138yPMZ4tRPvKZWiyFb+B
6/K3LBHEMs4KPtAVRtsKgakkfbKiBmq46N6u7iLNzQxAfSXh3Mp6nVgT1mtI9ShXFr7BLN3PrIJE
dwyiB+JauluQTwOiv1BsvuwJVnz9iUlhzVLoOJdmD5N6YwQq7/yhulFlG2NlwU6MCO5mHtI0bBZW
yGgoXJYfEAdjWl2KPkFZt7G+umI4T6hJgXcMDdSnm6MoU5KTaZnD/CkZ90Nyy0sDbTS+GQWkfE5S
4sUAbJbfiXUdzjvbaPyBoJCmLgASUNbzaNOEgOx0AYQa0UWM5qJ+g4giI24V3w3O31+CqAz9+Vxh
auAfu1JP8PsN2jActKtpzdZmPwaFBvb35aU+L2dALufY1rL9jtxBQyH5Ny9RSsh+VKbfKm8JuNkc
7mbxXp2CJtnUxrWjBXp1z61DMZUe0x8d8z0v4m0tu4LOYSgnX4PS2OnXtGoeDqqKr3EwzaAujm5M
AOUz1W37vVVGbji8d824Nc37svCH8T/QH2Iy/uX2FAuOCnICLapzy2Tcj86zPqOBqjqMseQCXD1f
f8yIYBtlDhWnTWCmbN+TZvCjeleyUnKI1/zGcfZG8Bs1RAigfYzsjUH3/fSP1T/rBmgdDyz6UdFN
om4lG2lxsMLNCT01PAbB8UcR2guRW+/M8ThoJt5KTeKhCTdPXuwqyMPDSGYgwd4MpFQ4QhzJMH+v
yZldiMAi4YgqMcrEp1vGLpSpCSsLUHm3fe2+isD4Yfjxd4XWOTfZN5kbfaP0+cZv6NUksb2yjlD8
gU4NukGgKPw7zjk6O1nDWWiDlnVhVKPUL/i2H4PL07qyiuiZ1oD4UG0o2avC8awLux5ZouD6ZAkq
UQAHbdHSBko610x8+KJURm+7cl8fG/yddz0ak6WXjVaPIbYNSd08BQQq2c/ddWpI8uBrc3c0sN+P
0yM7vQr5V1I4eE8oEboSkUwaAdr5Dwt0bEQX9kbdmWUJz+3FkB9zQs9w3oZGUiZZuccg2AvK4YUO
FjtBuFsyS5kLI8P+A1fgdVt1nsGAUhiSoFoUE/tUMm8rV9mJOeFuSBQ8IRQVey7XvzM0qCW65uZK
wOiBYi5lOowya8L2a8wOZdkS1nTLb9IviLm4pNmNmW/qD1n36/JeX7mmkbla2JDAzIKLWkx92mbu
MHSJZd4VCC+3/SZ/rrbTodm3Ad07nvKSeOQuuoYc2q3yCQLcoN6m1z4cjtsGkX/5W8635+mnCNOs
qqFVdrYChdqW4bFx4KRHG4/knj8/azACngAkBNHadYYPMucClaAR49VBF0k6nwEMXNiPtrK/PJhz
JwI7C8sOxORQRxfDn3SOKrVOYEfTfmV2gDTWzN70MnV766GwBy82JRfceYv6krY9sihMH97VqRaG
sGjcfSae8d4GT8DEbbvg+afjzu/J48+iDRIP7VkJGodc4ifXtZsfqqdoMwdGgNTeVlZgOT+np58k
bOVcHSptKpbJDgMQnPTOoeUfjumXMhT0Smnq2BIaiQSv46j1UC7beEaHEZK8YZhsbB5GN2AZSjeJ
U5iInJrqm8RW9BhrNN5anZM9X17zc86BkyWAmsXpV6iTFg2Dha8YvAavBsDqnYD/yFX3fvJrcA4k
ODZXys6WHJzVaSbQjaELEgNcY6dmw8ZpjEJF9pmzmxYqILn+QO2P0fRZI/GEq7v6yNJyuo5ukMJM
1aZc8tzZAOpFQLdAtKJCfaIiu3h468kD4RJo2+p5PbIouHpKQujhGrBo2NtqCGbdRjniLqz/QyUK
O+hP1UOkYiZjXI7TUo9QbS+xACsCfgikj8gFNN2vkDyqyfPo3EKq5vKeWV+7P8UWYeOGkZpGVrmM
T/NBou42yr3lBKUTqIMk97zqXv8MUCyCa1EDAeYKlhQSoH12mO+16f3yYNaP4ZEN4fLXFKUGGCyG
zsqi0F0FBZLZfG4DJ0wgmvHSp64y7XuZYvLKyCywsSCBjwQX8lvCHkljdF/SLEFsn17b2n1uvhd/
H3Ege3hkQnCuCdoW02FCjior77l+3/QvrALe4k7vJG58JWV5aknwmSND1w1KhHiIvmdfxGtKN3f7
V+BHNtG1ceuywSNu/HVAzHPXHozU/fVL/cwl+Y/fLaynAf6SLEUBEPckCNvEwvgE9hY6digCaxoI
LFyypQf1i+Vu9lpt86sy9ubD+GtsN7okeFw5DSd2Bf/COiQp7R52aXifq08p8yj1CBx6Ou3+fque
mBI2DXihqV1bmGea/+LKu/VPPADGMrltd6OxVy29iUIZXmvFl52YFDZRrhBS0hSjQzpp0N5ndds4
16Ws1rP8yqW1EzZQP2XtPFEMzNG+p/7LUPzQeWTxY57sQl3iU1ZHRMFOCn7rJYcqPEDVbmjjYUCm
kSBR0KMqhzbIKL82ZB2gqyf8yA45vXeyodeNjMNONN/pph/Wz70sVll+Qpw2bHh4kCVPbooBW8lp
XOkhpCzQQwdG11+GLNO8boCq0GZW0QAlPisNiuyAPUNSM9IM0MHoT7OU23HVBFjGl8oUGrvEJisA
/8wBg1681HdVP1qQhrp8atbWe6Ex/18Dgn+PuaaPc1mAlbt4UFFM17M7O3+MZeHc2nIfmxG2VZOy
HjcVxhG3+7l8tZmbhpLzv+Zpjk0IOyqO2gjQP4yEVq9K8gFmZ6ogATdlbi5jZ11dFTDzUIr2LF0T
W3ZpRgatVVFfMxN08tdeW8haWmUWhMFkCFaqaqkqc1wJyAPVpiQKW12QoyEs//8o7mt4jRyegzYA
JX5JyLMxjV46SFZk1QaUhBZFMyT9xNJgFM4ly0aU4KvxTlF8Wl0bxa/L23clfF1ktv81sWzvo2Hk
TdRmpIaJerrl1O0cn6Cfq75hyq6rmQ+8qeS8rPlinaLjELUL6IeI9yi6GzSU5ZF1jKcNs1pfr/Dk
mnzFuoZ/ZlL2zNVNfWROGB83nRjq8jBHm+tB2yX2q234U7MDu+PliVxfqz/jEi7PoaesT2YY6sZP
K90y0NkTyZZbHQuKWIsu2VIpFq4xypwCIjNIyBv181C/JPGeRGjFe0pTScQlMWQLETjrhq4oGBy/
Ou364hlRa157PfqyrL9FeqF1R/8zIhExF+kUjYVoePOs+E3JQfnZJIEjazxf9dAONBOgvw7VGnHH
qVCySKGpjC0OEl9IZQECpXaQiZREiKse58iMsNM0nqZaHMGMrj4oyjuT4VjWXhKL2CyWmKJzBYH9
6VGtUistw6VRgM0FkN/xFU0z30j0HfDsV+pwO5Ylekn0koGSp5UgRVdKIsgSmOhut5cYGKJTp8bT
0khsyme4olvtqtgi5euriovCLWhRXBDGpe4oMfm7/iCGH8cmF09y5JrgKTqwDcGkvi33yeNzuQeB
hfbmeMyvfyF7sI1vtQft0/AUID5c5fvyeV7bNWB1MxwTGmj4T5htbhSOMZc4bCO9q4CpNNPdoKDn
a3/ZzJrbQB/GEj8gMws08OkgY94bc0txAiptq4f/9NPdBKzzZRsrLVYLiOxfI6ZwnoEe66DwDSNd
7aGFxgf4P7Q/iL11TA88g3P5mIJQIJcc7rUDcWxVSP1Ek4Gi7WK1La8S4Kxq8nZ5XKtLZOMg4GwD
VSLmJxoduOG5xoHgIPjoPAIEzhYkKDrzmJ1Z3DOhTFD4l22u3ZcGOic1dM5Dt1CMXEZjBvEg8Ple
yEk5uVAuTEHzVSvMsxNOt+agg7C/rZMbhYfI7U2Ftr38Aasb5s+gibCWKCC3GV0Gzaqvwt4z+tF1
m8sm1j3NkQ1h5RgAbKyeYUOz9uAycYHMQ/PJfc7vZ6SI29CvFLBxBZetrl06AMJDNg93wlIiPz0J
ea5Qo8thlCCUyo2A4dCFTu4q+ateSgKr1Z2zVAiR4UeWX10m+ci1qIXR9Y7ToWTWJD6IFUCAyZkb
5zriRCkjzOqKHRlbPubI2FyVeTgySMOo9f1EfD68ZFSyYqtz54CbcaF8RulC8CIK4OB5mQ9YMFZC
EVtxbfqFhzV68KBuFpsSf7J6Bv5YE5lfmMU4emAwoCkByTr9mJv3yJkfilK9UkuKWAEoASJrMjy/
gXB9L1S50I5C75ppCmOsUoDrEZVUXjltRnIHhHMPehVw/Hg9WBK6G/iyjv6iTeNCbtXXTNmL4mwZ
F/uQraBLeVfTHcF+qJSQreI92uL0w5D8JOwhjiR3znmT6ImNs5z9ZJuhaTWw0TrkAaAut+iIN6o/
UxMaVqm+M5Lyk0fTR9oprt5p+zqTKU+fhefCFwhHH8RS3MopvmBpsnTQ2tC2t3XMryw++iai8ymR
6r8vN+nJPQ+TmgWiBkztCuCB5QtSQCOVp9Ro/N8qALC/d/NClKJOA3+Mzb5+YKpiFhvdrMErE5p2
FF1rEcl2dl31xqbLiXpIHTrIHt1nNxi+bIm4kMxZGltF4Ic19tVYGaQESZ25VWa6qZO/jhoXExZA
WABrrHR/9laRTTaufEBloz3Tqaf3reTKOnN2iwlQAljIFi3xrxDJqN3EnBklaK8uip3OIlcZr5tE
hy7D39Md4FrUoBSLtjQ8fs/mq0rzDLrFYElNITkHAarKOZjVQyS7KtZGhHQOWA4QN6EbQbgqgLkl
LXoxsC6FeqWpP1XGdu2oQuzOVCS30uqRRLSNAAr9zUufxan31oEUJ7GdLd2wt+HwMpqzq8Y7Lc+8
orpTqheru+rMQ9G/xJbkubd2FI8tC/FvX+pNEjd5hVfYjc1utHKva4pnGrd2/KLNkhvxPEbELlno
G/C8MAB+FMWYUxJHxaRWoANHAwGp9Mepf3b6OoiialOn3OXGcKOq2TVV6KHVwo/Ll//aWMEn4ujQ
TERv8u9VOLojQZxndmwsKw9149fJjF29MjZOSr24Ud+xWa94RCTHYn3EFKdPt9CpArHc05VVxsmI
w//H2ZUtyakr2y8iAhDjK0PNPY/2C2G73SBmBGL6+rPouHebUhFF2Cf2eXJEZ6WQUqnMlWuF8LhP
9OdelQ/SoHi90qCVZ4QnQ+mcIbEPcklcPfjItH8YrkXYw1oDrYE2pSleKCSIFLNtcFqK+mSVTlPv
rQ7DvRhiRyHJsn3L3trBJiWQCoDuBWZZ1j75lCqKgRcQ8AkFjlexKr6+mU2DmssIDF28VzIQlukY
Q5U+I8QGQ9qlw14LbvrO/fsvDTUWggEkQK6R7Z2vOkTiwTI5XTAY+ItPScMyyLk15Q1qG08jp7dm
HIDy2W5W8DFLIcPG5AA0k4G/vBCSUAjLUwqeJ1erUAXgkA8zhjvad46shCsdgItkDNnBRMIC6IEO
lVmRDCUoNSabBUZpW/2XXfMtxhe9pqgdu2F7E03w6+t5maxP5tCQgiwfjKLffb6gkBvlPJmmE5D6
PPWgsLPUzC3kxFesChPv960tuy0PNqGypkyzsKZnloVPKRVGXHUSLNfBfRfEbpMzZOvhBiMia2dV
vdyqMIXLSwN7wCREe+6kNICpzM4QH5qRHDQaO7j5T5EUeqRkfpJpmEiINoX1OBrRceyMbS2vkYUt
OjtBu6dBjWlc+/wX5COo5qIczo7S90a/qSXMJDWPELj4+/MB5LiBCh/AOJBKEzzlVhbUOJNIcxV+
YFbrI1QDdqf8kvJmJ2X9Ho+J7coWWtyxgC7iTYuxQFmsLGmlaeaWBJsJ3evFjuoHJdyydKfJ0ELZ
RaOXmW+6dMrtjRq/SHj2Nt1ON+/4Wolr4RYAKTBI7RGQp3FfIcXmxO4jacDviCGdlmw18mzqNxYL
3CQ62qm+ue724hf9Y02sirT9UNG4QvzPi9Zt5Leqjry+x7zPWshbWl7VQoL3RZyFktb51gkwSddx
PoICRQatn0Td2OaPuVIeI5I89jZ7uO7XUsqCpyAIL1Cvw/S7GNdruZcpBOoLYAEHSKuWTllvQGLk
aOVNnrnQ0AzoY5C/Uou6gHBcN64tHNS57ekgzy7ypO0UmUG7DZPAoTsG8UmJ1lgLFx5i6B5gsNxA
D0ED5PXcRFuXZWQFFgiYgUS3Yu7q8oAskO6ve7JAfgFiAlzOE3cR5A/F7qTONb0FzRTCG7OLLQ0j
DUT8GWY+rdD2Wr1PtxgGA4ucAeMAs9UDoKpROCAxDPUXCZfNvi2yYSUSLuylickE/wcsHdFeCENA
U2vZYOKxVCQ1N1w8goKTFSVg4rTVFLm9yUhy1KUgXuNSmc6ekCyg44AUDUResiGLPQGDJgYvUF6A
8pavstvOqDx1NABMLN3U+pHVoO9f+wALQf/MpPChKc/tru1h0rR6rypfbCa7cp/5mpTcYzgCQw+Q
v0Vm0zupKm9T23a7QF1p61xOieF61af/lEnyFtDy892WDUjSYo7DxAh12hTFMGhoV/pHS5qjJmdu
kODC037Y1EDtiG01DqE2Jd/R7J5Zxi7RGycAt2ts0GNgGdtIlZy+XC3wLp06HWonGsETDyUSYVe0
NY/Dwcapy1sL2dyBJ+9x4KDTFdThS6yVe42+KzWg72B+VjEtGccMhMxrI99LBxPHcRqmRaVGF68u
HACMyI9IfCiRGpdqSr9jepa7pGYrT6NlS3hnWsA74w0o7AwFcNiUTyWDWFN3lhLt6jb1jdRcuRiX
bggTo88T8B3cUmIE6GUigVE3K10rQmWwhoToBy2KjbbG9rYYsQEgQvETY+WgRBE2WT5QPW7iqnSL
KghUP6JyttFl1iBxk4ARswbzTeGKssswiXmqzVo5WQZTjlpeQnUQ5HsrN8iC33jqKpgnQD8T/5uC
0CyI4y3WsngEUVdKh3eaoicnsZtGkvdWvTYwt5i+YogN9z1qehPFx7mtQiqBtQrQmKiZ09JTUHxw
6VNtfFN719UtyploDl8P7JeNpal8NzM5uT9zj8YcbMcJTEIGy2NvKIg8/gQ3I962Dj9iFNS5P0S/
we/hml62Ek4WVvbMtLCyQ1Sy2o7b0o3zb5UM9HwKXZu7jjQrr4KFa+LMzpRpzVwMskAuag47kpqC
QkhyE7t3pb7eQzzcIVK0sqRLidt8RYXErSOYm6AdVjRt3kfWO2P51NFHWfKKAMihtcE0zDXg5wuX
EWoUSHIwTA9FM/EWHOMsNnOC1A2VNZODQbDv2bau0EjzERmMA2vUivihbdqbIWvYq1wy9V7S7YEc
GjMD2rsrlX5jJASDORz1t3CjjcPwoA4FoK5kJCS9R5CttkBQa+aOBkn/I1H6AhjYISR+NIaI9qEV
Jse6spvOU1mkgdjCaIvI73WJHVIZHRI6nU6Sq4HkZlxWPuxGrndq3SWDJ2e2RL02inPTrfvAutWl
KtYdRbHKexJq8nOlKum7LmeWDKYta8TjEezXsqtRJVCdqGjiPc86gufQYCeeYkYMv8Hit60ZEB0K
VFL4Q2G09FBMZ0+kIoAmowXY+Txu5O/odSKkaTI1oKaWgfxto0eVegi7os+cppw6zCAg1yPQukvZ
vkR4gcCpkmoeUHTyzq5UAICblKsjZsd7NGjiPq8QgeWhPXRJZEPeIYytj0LBMMrATfszCUtlnxGb
gnxNHjw7Bcv2AXol4OZohhbrVmCRnbCOwQZXmZyDGKExApfLWva7Kgd+Y4CnsnaVJA74hgY8Av02
i/XPzA6aHwptBsuFZgb7BaRk/lTQYgwcvQLfb2NJ9meqY3kfzcIMb5nSY3w0HNKCOB2IY7RmrPyW
YaAVdxquzg6z720eqL0blc0+a3h8GLsu36N+qu7lprd+VH0JThY1j7Jiw2rsMIn1JD/o+kCym1wv
LF+FRmXosZTnR1K0wY2slhLbDblihlAVliWQrmPvQiNaLd5VNgQgGrOB33XZMFYQ4DN1u3go+zg6
GmwgmosuXDU6eV9V6Oy3RQ1xvCQKN3HU1beSPipPGuspOBardgQbOSlU5b7U27z0eafwED1IRk59
p9Y+wdvqZ2sPoNAxjFxHL1Y1spWX6+Ithlo5eHOnaH7BU8JYg92TlbiV5YmZaRtVN2r3LaG3BA2h
eEeKTzZ6AzkZYKy7HtKXTOOxjNKhZeMaBX/Vebwr2sau6gQJUEP1U922t3r4kYD1Uk/KrQpzEKDb
FGp3rDDbWwNo0mhrUzQLIRDEOpg2APQTDEFieyqX5DGLkCK7XFIc1d3qJ95pOJWyG9F8c93dhehO
gJY0kGKp4LgWK5eKlOq10kioXHLHMG7LzHBpvRuC54CsqeIuuYWa2cQQOzVnxWJWOXQImxXY/oNa
Q5W00oqDIvc8dYB1AgM+ogj3xlBJoG3Fja5b+a4L1+VZIiJcY6kEkKtkIBGp+mpnVTqEwPGJMZIb
kvvrS7rgJwi7NRsVfgxmQz7lfAORfrCZNYDBKm5zPwAPk6dKxZPUd35sZr6F2ba+XxtyXMjaz2wK
eYgJwsaojWEz5Z2TM4KE/em6Vwt5MijLkJHjWYC2uogYC0qbavVQo/Wjg78nB1q9Z5BHWOFHW1y7
P1bEp2EexbwdOw7qfm7jUpVeaQLBk9xwJTPdmKG2bUNp+9eOYWAcuEUcNnD3i5+rIUNNocOHawx8
DrXMkWgE+5Qqf5+ugU8KfKVQqEb1Riw7NuhAWGUE8Y1YaXym70A4hozqGcNq191ZemViTg3PJhwx
JG5i9BjAS0zKkJaQReq696pPTNTgB8jFuU2bQnkBI1T4FVGcDKNjdFpgOAOSkO9By9sKuo9hcspD
xTxGdWvvotCI/CAow2NEO8lXtLRFrbI2ksBLmq6471PDqhyVtRhKue7GUo1gtt3EwlPRgGt5TMAW
ADifkd5bwafa7ynEXtP7KHsy2t/XzS1Gh9m+m7LEWZIbN1TFiBfMRcGN1e8AWB7Zq7Y2fLp4SmdW
yLkVqqPETabdzUyU07oYVZ4kWptDXnoGYZ+htqICwoEANP2KmS92S3Nd5gx6kwbKq9EIMAqIZ8bv
EckdJfreZZNYa6YpK4n7QoA4MyuEvaTOM5XFMMv1zi8zwJiHbcpXjCytoAyBDQh4yyD4Ep94TUrq
oZXxum3R2AtJdJeEazNCayaEUKoUDHdlCBNZluBsBNGD2qxJyi2sFQKNgi46yJqmlt35J2JQnWnT
Gmh1Sy4f81r6EQbpJgvKlcf30iGamxF2NacpMxoLZibEanpXNBkyiBuwQqW2T9q3zFgJpQvJBNyC
SyBJnShyhC2QVWi3ZDrKeM0AnaiiuYsnBaNeO0ACFex5azJli+Ys/E3wi05wBMFcPBqVwRW8TAO0
p5Qx9fXK8NQSpEskuinXZo6XriaAdv6zJuyLqu17KR5gjUl3Y1c7qvpRJzeNvonQ0oYI1PWAtPTp
FAMYIUASbPOCUUpLqDpG3Qhrxm/N9G1z23efafxsd4FX8Y8e0PrrBpcWU0dLCsVwzFSjpn++JTXS
o9EYJhXYYXpfLwLwJKRa7/AkdofIHFxu8J/XLS4dAmB1bACBgPAgIjlUFvWFXZglmtZF6Ci9cReG
+hbKV9E/eIaHz8TRh9TFENmYrWEwKc5aDnISvx2PkKgF26gfMTx71pBlS4s4q2yLSRIJUPodUySZ
JnsvZNkp6MtgYGIk2A1rDa7L0hMA72gf/j9QT1QnY7lVaekIoN54J0du+Jijfoes7Nb2x1vq0n34
bG+hww0xBA93+G2xXxtXugiUwg8QoksaVpIaKvgBGfjfptmLdm18d4EK5dxH4cI0JTmT+hjwwH6j
bPSn6DmKvNbTDiinHKvYGSPXPLjhN+A6HFBPb67vz4uP+eUfgj2eRVN7SDgRWQbiemTVQJHGn2SU
nLFzUBGx8xd9jRN2zZKwkuC/6KN6gnVyGdzHkDuzXUIf2hYEKd/+xSccuQlQMI3KnZ/yBiR1pDF6
4PFAQWQ2t6xyW+sZLJUtTsV1UxfHG8v3xVFpEhTXIC5+bsqAuhkl2bQ/9dZPoAJbcYy0qa/XrVw+
1wUzQlimkRQXKoMZaRfcFD/QS+8fNTTyT52nQ+zNAeLlusXpD54VDL8MglcQ7+Yvqthzvwp01CHa
NGDgzPwRk88eXb0quKuNFZTJ0p6YEvgvtmgA4YTdx2vehSzClwqlEw/3snqbdke1eODGypPrq8Nx
4dDMkrD75EwveNRMe0IptyOzj3EDtiySE/QBS+4pLYToi2qrojzY1/VHqb//w4LCQxkU0QDFiXwz
nFnj2NjTgjIoikiaF1Z+A8Bx+HndzuKGnNmZLvhZXmxJUgoKIBkrah1j/ajFG2kNH/lFeXm5ln98
Ec5XpgxIDZCKuPKD8aDso9ZRH+rfGElsdsZTY3rSSxA6o0s9jOD51927yBimffnHPSKg+ZPeKFE7
xzL27RsqEE7V7+IeTXvyOYCuQx1uZbK7bnHxJIDXHdgAiA8q4hY1rUHtlAALmoH6Azq8hvIZDV6o
rhWOFo8CuAcsUN2hayqCHrKBcjVGk9xNIOIV/yjps9T5dXmnrw13Lzo0TRJOBTFU3oQzl/KwhvSF
ipOQSnuDfVp2+8tOAW1g1crpXrMknDmWBnQIGCx16oNtoQ34RmrTBY3lyqZYvEG1mUvCDYpxRWDY
AgUuVdbN2BYOMZjb5vELuv+PLOEnKkPGKHpWS6htRfeoKTgSHf3O+qahtjkAEjUa1DWreK+10f4f
9s/st00JxuxA8hT5ulbhtymVV9t+qd3IEeavHq9bucjbp3NhADeBuQl0k8Wx7bCyO1VpQeNm9d9T
/tm2LgTL5eowlG73cd3UIrPD3JbwWaMM9yAGwDCn5OfvmDW7A6siFE+8sPGQjkHcxAW2rfi5pv+x
lIlpE9YVpHGAvpvCR9aGWOmsZDog/V2h3NXN2pjG4nadGRC+VEKkckgqGKiM1IvJaWi8tCKbdg0l
vxiiZ3amf5/tCFMt2szgsKPT7zQbHR1TecnP6x9pMZrMbEy+zmxImoS+zWRj4JkTJ+99GboJdNlj
/mitMfosrhs4z7UvFBqIsc5tdWGLYbkBthgkqmEKcwgyhjBWSouLO3xmRbjYIlZ3YERA5I9wZI3Y
b4DXKHwuo2q20azn68u3eM3MjAk3HFRsO6JMGhpUvglA31mDQXRjK89RiLb7rqLfrptbWUERWZfj
CaDqw1dy8M6LbY9RTfIcyt51K8v3NtLiSRQESGLx4aaVAxkjMt3b2dHctO+yHzpyDHldZ7jPnfpe
3xpP3PsBbd6VbHJxx/8xLBa8lbJIeF7AcC1Z21FJvMpoboLGXAm1ixFiZka42XQKeowghpkISnU0
gizu28oKXiDApzA7syCEvoqQLNE4LIzqpwaEYMV2nf2qaY9q9RaB0k9SDlaxdrstnuWZUSHw9VEr
G1oCo3qJ2wzjysjGvYRGDh4/HjE/ONS6ovyRG3iB2N96GrkSfyvk/LmFrkcVA0yldS/XF2Jxw85+
khAqJahR6xg+Sl20YzA791SW4NV9ZGtdi6UPCtZ1EDQCsjTJPp1HlqxssrbAfJXbqB4doHw4jis7
c/FlNTNxcfR0GloFpgHd8Dbxe4hwOsGGvoxbvkk+UClHYej6yq0aFDapUYQAJkzcjPGJf+b74NBi
VsNBm2n8lB0V2JrNdYNLn2ruoLBl7TAxWEYtrGH71stebz4o5rv+141HHIy5FWGPBjG2A6ng1ZD+
7qFPFSZO039v7M/rziwFEpDSTChTHRIYYgQzuqKOQW+FZBzzw3hw6Npm/HvhvcmXP0bEaGWppRwB
HYI8AM3vLHyyK8+OHyzm1PGxLmKvhLjadbeW7ra5RWFPyGpoQz4EFo1qo4UuV3HGVWfIT91Hkq9x
yaysoSlsCMvmLfDVMCYVzwn3+vaFrFxnSySGKLGit4+PhDEZEW7UNJLGBg5cjM7qZxMSBbt+UDdm
Nb7bhZI4SWd1275mg0fDVj1YRvreFRWm0GPfpr90zFPpWbch/dis5BBLkRT8GahzGTLCuNhvs1Wu
RXKBEpTVShi5pRBoCjCB8SM2nGZN3Hppmee2hGVmYSFLGWCWbll1DojS3JH90tYI+ZYO99yIcOyQ
EoXWwGEkh1BsFypekba3mZQ44z9xT30p607aJYD2Tv7OMkqkfVZUhz2uPsXT+8SJ8h/XD8Hix5mk
e//PwOTrzIAcAyZuZjAQKiC+BOs14dQJ2tdC85V8DUG6dLNAL8y0LBMYDQBRzo1xSxtk2msTU9D3
svtVdZvrzix9/fnfF5ypIq6ZYUDwIkX5NiS1F5nPTb+GIFpasrmV6d9nS5ZjBDPIQJLvFvG+1beB
7GtKC3g5XrhP/+APFJWAdsJtDPaIc0tplxWWNdF1A7TvVvWGYEBKNVfixuJH+WPkq+c7d0cPWrWW
YSQArbplbgH2WAm0S+fFBL0pUbGVQc0iuJEz0Mn2Ma4pUu1GiEXnwIo9xv9C0zazcinnq6NjoMIP
NdxkymcPpbXrX+Ny1AJXFLBt0LHAmx/E0oIfnOuILwMsGOCXyLU9agsGx3jeFiqcVrAv2RtOaNJs
AZEATaCn45V5/RcsL+R/P8AQ6nBQTo8ZMG1TOTVymeUExktRv/drIw2Lx+iPn+KQbShTpVBq+Kko
mFzA3ZA+2Wupy+IhQucMM5bAU2La8XxrBwOp1TZGgSZXX3X2pNO9nO+L2o/XapdLtzyACv8ZEmOC
WgxhHKEchiqi2t103csg7bTmnWU7bY2wQ52uF7FGOzcmhAatsDkD9BRpH3fGjflkO9QZYgd9uvuT
8/Y2uo5/8n3D2ZG1Ps/iKZ65KTzUuyLO08GE5RhY1xEDgCVducYXCU7nzgnbP8662A57mCB3PPPq
R8mVbiW32oY3pl951b50faf3w6fOy1+0U+itvWcXX9KzHyBu/9xiRjRK2DPWd+UpvC1eIcfYOPHT
b+l7fa88HLiHeZGbtQnolQ0knoZC7QFOs2BVzSIoQoO45GTxU9V4WvI9Nf4W4IcQY03CaxgtxJSB
OL85hraW8ikY90mxoarqclPf85HtasWG1lTvNKxcYbBaDGsWAXUfVJQVIEaEdIY0AaVBitS0oG5A
ZAfEKARTRI10F1R73XJo8Bu5shNXt4l6MhOvWZ3sXHrgz3/BtLlnV5BksVahLX5BWNyqPZCaIPHY
lOlNFN4w7K/4McCD93oovYQyTSutQQ8OfQ11wkGc2wTjXtNQbuNRA4rzTkOn+Z6W9xI7RgbEvw3I
7BSJAzmZFbPTnxUjBMgLcHtAfQNAFiFCpJaVZ7kBszaIWj7KZKzRSrG7I++BYs/riTgXXKPbClIW
0GqPCR4kaodHqjXK+GXgbmp59y+kgFMzEPN6kGUAMPl8KXgMWXCmhpgSY481eUuB8aSYiLju+dLd
NTcyhc7ZN1bzcWiyIMpcTfKt6GBYd0iXQMBx3cpSGJxbEb5qOoxmK8lwBe8Mx6wAVl3jH13zQ9ir
gaxkcq7Agp48dBmqhrABtfFoDaCwdEHa0NYFeHo6mGKykVhyUZUszlwpZK+xad8zRbolRn+0DL6t
1WZ3feGW7nzobKPCD4VE6EkIwb1C2TW3x0k7RS6cvHmvrM8SMIjrRha/zh8jYqrZo4WodTYkRqya
u0zDpMhaqrkg0TTN9QEJDrgtmr7iY7MIuyDMA/gRUafKnOxTuqPH/lhu8iMeN/Rk+h2uitE3bqOD
vr/u3mK7G7NoQPcDEQTonbCICgolVlVjbxSR29oOLqhTclN1T8k+8eItMArX7S1ukT/nVizU6Qmk
LsOGZij/QLUn/MWheZjYH3l5v6ofsLg9/pgSC3aKNlgdpfCsD1OPxuOJ9pGn9t1K73Jxg/zZ9OIN
n2Q01scAHrU63/ZK/zDi+ru+aIueYIoPbE4Tgl7UITKUQG/DDCbq8heBwlIS+V347bqNJQAV4JeA
SKN3DZ1dU4jymZEyQEkhL9q548Y+aW54CH+zXfQWPpQ/UXgkj6BSUT8gIDj17AFTy/fJ2/XfsODn
2U8QEkJu1KFeSWXmyvUQaACbyvI9hJZj09NykIz4160tFVgtRQeYCa8TdUIHn4d3maQBaTV4rGFw
KJZweemnAOAtbgKg45Zj4lh8IiS6J6zZYL5r5SgsJGln5oXbRW7VODEShq+qbSS0piDK22KGq3KJ
fCdLK5nwUu5wZk24ZWrIMSQJhTVCHhuUG0bA7sGhbkavnOBiRwHuFDT/cLWdGRUuHn2wNQ0Dg8DZ
lndl2CHJX3teLj1fzkxMe2p2R4fEKjIphV+S9BDom9rySRR6mnyjB+/JNCooOeyDZBJGuzD9+4aJ
iolvF1Ud1wT1KD12xi85/DZUz1a7Rtq1vOaGriKqTntMpHaFkkhW0R6/jZevGfRe2x/6uOlKa5ux
Z230sPnAPL0qLrJwiixMFqMTMjXXL1jJCNWLNLKw6MNB/q19q8A6vas83U2eweN3VPaV38kgll05
TAuBHc94GdUGwHMRDoXvEMVSk0sqzm6/GXz1R/Bd9UdoAWGeL/yd3xqb7M7Gzt7HD2vX56K7Osh7
wcSGYr94e8qDFlQK1EbcoHdi8mqAOKLZXHdu0Tc8bcCrjZKmKUrfpZJMekzD4qSqZGv2vzD5O4S1
2+fbPt5eN7WQqk38LP+ZEk5MBaZMyyhgKlK8VAKd8s7Ot4O54tDCnXVmRfhYkJybpvpgxUq2vXpX
W2u8CYsfZebG5ObsVHaxXqglhYFYdY3whbabaG1oYClzmdjj0A6ZcL8XIgpRxCRGWxD3m1T2oUTh
WIqfJT8xjEOVE4HARrIBMRVEddZor5fO9Zll4Z6SSAoVYTJJBlQPHG3xDFCWnygOjuhTlB5Dk26t
vLVoEhMEKtjUJpC4+AZT7DhISYtGCao0af1cQGwKTJUJ2OMG7sSgGJMGvB+865tx4StOYwv/GRX9
lK14SCZG3Hy8L4x7Wfk0+l/XTSxcgmcmhPSTBeFIqh4mQsuVB4eZjrEPQRcwWCu37RduUnjFzi2J
zbq6bXQw6MASKbtnnVeHOJj44GJwDA9YSOI15JOl74byhNdEZZyyPgLRF3A3liMnsWPp0Z62Bqbe
mRcaL2ogg670F4VEFECUTqvn932n38VQeLu+QAsB4exni0kKbSNFr/GzW9Qz1GLTKa828JK5f93M
4neAIi0whTZIaMTaZqhFQYl5RpTtjVF7pbadfQ+xDSF+rJEIzxAdkb3JDZCsyZhE//tHlg4tMZxh
ZRplQvATwkVaZRBUo0BspU+FfMzTFe8uNzL+vonLCSZ0cI5O/z4LR1kLetEgxt+v0ajF0C3mqJON
Lb9fX8MFdCHMALiLSgn6dLB1bmYCfOiFDuWYlD6CYqRLNjLZ9qFnhCG4ne/00atax7RPjVs965rT
uK7q6OVmXAuNS+4amDNH2jGpAIhI1CYqlXhQ4W5V/C4S49QM0nbg6hpS+vJaBF8R/ofJXgONMbHK
2KS5UqVNhSLc4OjP8rb15NfsEJzMG525jWPeZB+5mx3Tw5oG3RfrzvlZhmXwqMhgocB4lYiRHmWZ
S6WMANwZxhg5Ep7XnwrghkeM/0+cxWkDLH8zMRjTgtQPRZ9CMmjMFEY8hdLiHsQPyLHDtKaQYbJr
wyPgN/K7mrVAyBs8yx2we4QYZq+S6Dkwef3cjQW+HZETa6cG8dp9PG2MC3+A9QalGOqZGMs53zgV
z1JDixk67VqI2kxpcj+1U8U1JctyKjU7DSxFip5CmQZ51hqc8XJGFokbRoLwFkLD63IMQglS4MwZ
Dn+8V78HP4hTniTUqG1X24OR/L1FiXqHCfTcOWR32i0YXFbSkcsYd2b/6/KbHU9JAVWbbMN+kX6G
xjGg2zZ407OV1GrxVPzx8iufmFkBYUEb65MkhlU/JuD2YNDkVF6uh4ClI4E5XSBsQe4zMa6ff0he
gym/JO00BFTeq1y/iWyyNYIRV3ThWFKwckFf5nHAC2OAGszZIBq94CwDUYYUKhwuYfwJQuKqo0Yr
vfZFC6g3I8sypmtBjJxBoapqNKUAprGxNUzbsRUxg8Ulm1kQUsWhAsIEbNtoHxQPbQCOySc5PtoJ
iFnWZvYv7zislj3psKLaBcYXITzzoGWQwuqwzcdbjAPI1S6I/LxzdJDhriLNp/e0eKRnxi6o3JHZ
sHwaB2OVl6k33bDNKt8Cd2i4M7RNT7yivssoput3Fkg8ru/CBaHdM0/FYbhAyqaZRhivbusHuXek
F9sd/G77kd7o3g243SLP3L4pOyfcl46CgRYwNjm5C4YzPwMyd+XnLB28+VKo54cCY8tAfE3rLlcn
ho6mvQujlQiyFEDnJoTqRhnZQaBM03889Xi/VwF5HL2uQWdxI1luvUrwu3gswMhCUK/CZhJLR32e
JFoOFKkblpu6uZfHdzXeWfXdgBG85rdF9qn2vZTAc5wnbiH/qPW/Ljri0KPArptAuONBIBzLoDLC
mBP4m0EYFUogTquuRMslD4HOBwAYzNGYRBIsyGNZJqoxQWQJtGGyGxBfrmyLhfobnEAbC3xoEFcg
4nlklSRXQYKBGSgOBMYxGx4VeyclN2HjF4YX2olT1QC64b+V9uFSIJgZFs9mYrZh07YwjGE1W9oq
5Gfc3CrDS10elL/H8J85KR7FeEAoKicnS9B918OPclQPUkS96yd+zSPxiFV5agzTMFdEiGOMd2l+
xEskMH7KzQ5A5xVrSwd6vn7CaeOA7dWJPPkE7JX5vW4OcfftukNLtwKEZ+RJxw7D7OKLoCx1xqoG
OiJWoAGywuhv2oLhsSvGwY/6cPQhMLvGsri0iFOZDg1WoN5BgHgep3opItSegHhZ8tQ0oKV3Jfml
UJzBBv3W83X/FpYQRP5ghQc5PJgdRYpyjbdKIRmw1dgo/Kqa8Vw2xrhJTTqsHLOF0DiRn6DDiIfd
RMRz7lUoB3j4Qg/SpTl1lIHehsU9hpluJaU8lOQ2ksnG0pEeX/fv4vuhrI7GnIV8EmM4YDc9t1qQ
QAWoPMf5Bf6r4N+qLzYZus95eEDde3/d2sWXE6xN/z5L7ZAexQavYK2t9pLyErOD3kUPI+tAuxA7
xKIrwXHNO2FN82xsY8pgL637TWaS+9KooViU+rSJb/sC3IPX/btIkM/9E3FiVqOmpklB1dYqDeqc
z6z+rMyPfm027LKkJtgRig2NFdC4zGGnsdXvdRJHDotz6Qil8ZOaZVBZ7nsDxNU9lBMgeeE3avsp
NWWyEl7WvBWCWU2tQVEmb5m0US2vBCSWY5SnXyU/X/yMkETA/kQ5FOTK59sGmgmZag/4jFF5k1Wb
PnlAqHYM9hatdeAXN+jMknZuqZNMOx97WLLVVzSSQJGYA20FVneeWE7YrZ35xRUE4SnK4eABQTni
3JwmdWlDwWrnNhUsUcXLcMCbUb0xMDX9D1tzZmr6KbOjF7OklEsCU6WpPFlgpYt1VCI7Y8/0NYHL
i5g57c6ZKSGm1LGU52qDRdRC+wG0ssC+85+aVa94tHwKZnaEaBJr6MZ3UVljANUno5eDR0yNSi/H
3qjSZ8xiZ5DrwkT2Wqqw9tWEqJKYUc8LhqWsCIpDql04KePAwBdel+trIeVyOPNrNcFMo0CWZFrY
8w9XZUU5UUXWkODpf6el4gIwdWf14b7J6HuQZ6g21vwzBilIYuenyJKBF6m9uAo8tIrfNMzNXt9I
k72zB9P57xH76K1k5mXHv1YdxEwycy2tddLIAPvKRjI8cPSUdfcPkQa3L3oHqLvg2hd2lFSkOulz
hi8tFxCsyE1fKwZvLJmHK2XlnXtZwoeDc2PCtkpbqbBAul1jJOVI2iOYHDV66jKvMF9AeprabxGa
B9fX9LIiKdgUPnJWjQ1GBmFTUw45vcsaLGTpNfFTgjSRe1pxE8q7JPZrkNc1N4O1U7pD1DyaFPnV
kYZriM+lEzxbAlFiT5IgDENS/JxaD793Sf1hqMm27IO/fR19eQ0kIqDbkwS2EP4UpNqEFjATm4Bk
GPk31Pserq/s0tWBesh/JoSwZ4fECDB9g4WNa6fWjjUu/1G6V5LXQF4pwayZEjapYTeTlisOBoNg
YJQ91FK1KU1Q0ed42K6s3PIH+uOWsEebOgqyFHggF4EIjPBeKAHMp63IuCwbmcjMUW5EyV9wKOlt
i9YSTl1SA8sSR6D1D44lyVc+0dKdCybD/8wIvjCaFkE11rU75jc9ezak+r3Ob4u02RgoiUQgDF/J
0hYvjrlF4bSNEDST4wYWeQ6q22Jn/4Zz5HYonQOV3BGsUe3fE5YiqEwial+kzaAsPY/iDfLQhvdY
SzlsTjHgWpLZ+WlzixHkhqxww1+ibqdzNTMmZDFlGuahTuEfLYnfg7A3ygCmLpkblJs2VBylxVjJ
a2E/YNoVQsBccdI1Tor/kXZlu3Li0PaLkMAMhleg5jrzlJwXlHOSZp4x09ffRXRvDuXiYqX7oZWW
ImWVzfb29h7WWt7j2W/gzrafjQmyxViwYdiW995rjyBbTBtIF+AGgwBHV9mmdlfT7+vnXYjLHXgI
uQQUBQKcQvQFofIgtw85WEXItgCDsJSkdmGA8klzFUQG69CLx2W2Yu64ZGkrRdkA5AJVAbk9jka/
a0UvmunT8bcvSkVwlgickCPlIn+pg7qA5LPaIaPsgjEBr6aGfVtfyO94eg2EC+w7q2qo1TdgnLbu
wKjWkDfL2lXSOdVuwdLolG8W2dXNrZl/NpZgExedwWx93DmRyliTWgvQatKAklG2R9CmBBhpAI2w
Ye0LiYqqKkvxDETIdEiKo6gKrtPLk6kXWST7IxCl4nlobxrLpuHWKzo7UUubNXvx+PdVS/p0PL8Q
+du1NUlSDxkQW7pryMbI74d4xGBc7mbBxGCEudQCtTHRtMqifarQbkLrJhqP+FFbjPfEmd6j5JdL
57p/iL2bzD+sW86idX5B8LV7n2VlPo0yOSUkkqDU4HaJiPBPsAq+jShVvE5KplXoKOdXce76wykI
fq2vYzkG1CBZNEldQYeNM0PZV5JQMoGSxMF3/P9Oqcx9RYtN5I3gOVd3nfGQob6EwFfEibx4AmbQ
nPMeqzQd0cAAaOW16APbSlq7C9mBed/V7r0uRbqHi/Y/w5s2fPYwLNG2EHXttKHWuFPHfgd2+02R
Ezu12ju/NHbyxL2QiHhXRcvk/HTat70qT7DEkl4l76NNygAMmMM2V9+VNt10pBC9FxdNB4X233Pt
aNHlPioLtNRqRuxsSIYtIT00JIubEOxhpjneRspLqAz7Htp8Nh3CAnE2mmkt6U2OLdusvV1uiEZK
F0/LRLitoDMKrO2c59HQs84i3aycsex3CWGPfaAKDuRiTPoHwpC5qb62wIN0DAChMrvTb/F4ieKd
qWEUWxCQLr2JEdz871rwdri0IonpNLV6ihADwgUhWvwYqlcYQdlnwpLd8mf8guJuJ0zV56E8fca2
2bfGg9m9NYroUvh/HMAXCGcrmdGM8tBgPTT1kc2DXgKacOPkGHooVmUbDJcTH8/fWjTKIgTmjj/m
C1gBWUysTm7AYY12CBUUU/sW0zuQFRmMvVrellQQgou2lPMBEKOMzUgCaEZcisZ1z9/RuhWE3Ysg
mMwGnzj+Q4vmpYmoWZL25vTdMjRn9GGx0wZjA8oeZ913L5r8DIZzLCUxBjMyAIM0u82KjwqzVn6O
rrVo63m9AGzR7GdgXMynWA3NqwFg5ZDZQ3JbtJoz+D/qXFTKEQFN7nTmpQ1fqfBGAlCY3UfdTsGi
qAn5cUHFTfSNOJekF7gA4giGIFPkP/z0KZCHbVrWT+vfaBkGjdYYncVYGE9uVhZ5kNYj3JKCYcBO
HZDHfurBtvPfUDhHkcVF5aP0UTl9o+8VK3iG3OEuyizBM3nxJsMI+v8thnMVLKSJz0wLPhbv/jHY
aV620cN9g+dk6buj6PUq2jvOQUAMstNYDjgMNAbEKUhrR6GoFUC0Ju6sIlkTWEaPrUvRteZWxAoi
6F2kP8LEHDcN+ixrTEB16kZNRva8/tUWz6+hoi0HnXngJ+DWV5V10hiWB2j9hOi4VypXbVw1cGTl
36QywX7wB4pbZZ1g6CQrAKWo7Kz6A8TUHvsU5TeZ+R9tlRxUFDC7AoJD60tc/IQzXM5FaXLct1Es
IfaBdTCwFKH12u87QSJz8RvOUDjfpMYg3Van1Zma2ySPBdhRFBTSQf1dVNZG2Nqx6KFmcJyHGlnL
LCXFohJ/0yIR3BY7tX7XDCbYPBEO56KUpGvNUsaySNnY/RQ1liGSz/ETyyNRxDhFLVcP4T9rUvjw
CZKwqReawLKCl7A7BOChjCG2wJyx8+wkfhqtf3r5OddEE5PX4+jTE3EGzIVTvWQkxpgCOKxNNK3/
U3uWvzV7yE7BlZWxtEuLp7YdbKs13Q7BatGCvQOqXkQFp3VLH0G0fj+ksqiys25SKIxf3kJZQzXU
3fGNm+ilaU+6+dDkwTFKXg3jPa5EynjTl7zefcyrQ9cI86P8wLqqDEVRJXBCVSLbUAZp894O1drO
lEOf/RgStAgH/+Y+/z2SA5UDzPBxHqGPPULCCs4VD3TMXG3q5nut/ipFLMnLGZYZDucBJDZEUe1h
aRTcBtkhDUGk95lU+7R9GJSdQg598bNiL2XygLEZd937LKfI8BaQUThF0oPv2dCYFDRdB+Oqmo1e
nUa2AcG2rea3RX60GjeiNisr2wfhyDrw5Lmvv+cf3N+TjbMYJvPHcmhjLHpUiJ2go9/rRQd2MbXy
tTR+AnNopSZJFECYGZrvsYqC7g1EspiGjCGaNLCtMWwT/6/74n8f16+VceeCZhm6nFuYjS5RfDr2
OlbJbn3zlu+MLwguytCNkNUyRAAcK7+pICka5s8U1/86yPKJ+wLh7l4wDJvSABZmBzU+W5MO9cRT
QFS7xgcz+scmPo7Sfh1SZBTciUs6Oc0YAWTmoYeZJkcvz97XIZZvjK9VcYfNUD00ZZgIaku0EmfV
TeblO2bchGCj+jdAX/EE940gZtV5mgr3qFFMgqeR75DM3LR9Zuem9raOteiKZx6Eu901sySNMZkc
iI8SAz1k8WuNCjQzt8zHOJpoQnRxD2dw3O1uFLUCBSjA+ZAkDG+1winNu0wXuKZFY5ihcHc7hEEN
jGwBpY3Hg66znwojgmh9fSEoO15eYYkcWUUWAiIsKzdAdCKpdiXdJ+V2/fssnldzKsMosqZZvEwI
OLhJE6WYPiR9fiNp6o2Ryq9GRR/XYZad+QyHM27MkMTMU+EX1O4NpSxF3UThVlXsRvc3cgW5uD0Y
8QIwmwpwJ1u+cuYzXM7+yCDVNRunSwQtVVVbHr1RtfF4dL2st7O42gTWjzoLPgvIzBQltTNWnykF
qd3671j8nLOfwdml6o2Z2jVTRJKwY6EVpxpNXWnf20QSjTBPK1pbMWecqaUXHV5flcPSnzoMp4rw
uENbcfcG2laBVxQs64oVv469DI24OG7V1g9CB1jW4MiawDMuOpHp7gLnGEhyTO4jalpvRLSDkZbD
Tqt/oVOnwJBkKLt681LJteB0L94uMzTuW1mMxg3t8a3k7p1UL0Z7ItZr5wWYWThlxXZomOAMigC5
LxbXnqRBpQfLyyLbN5xMulEwfFHlt6m60Y2NKkoHLfqvrxXyDct6EECmiAQ49CZoEZBpGKPmed3g
l1tFZhjc08Cr0e6T9ViUnMgPVthZk5xni+FW0rpK0t+WXXQnN/VnpXajQ7XxpfbGg2R6yB+Gd2E1
sbtVSbTJE9WDWDroZbohB6O4BZFewS8lCwdmUpOcGvf0Saicc7We1MgpRIycREVZv/Z3mPfCcFRe
7EmEqcwyPgZts9OKGIya8FRRd+gbS5QEuiYewF5Nknw6yNPRX/s7FJ9FnX4BpWE2fZPBAcUsxkAd
+g1/oFGM3uq13Wy+yx+NIz9K52zXvIA1JnmQzsNufS+WboP5j5gMZ/YjGhVMHoWErShBhdl3yjbX
HEOlAme4hALiqf87ztb0QWYoHsYMIWQM04jk8SihbpQU2q1fQtn771czx+HiHIilRkVEcZCRxd2r
Xr4pKWYPNFESftk7geGIyqjOGjxvEEbtcrS1YTnUeGmN0a5TlzUYzBw2YG+RDdEs/PJViqFtKOSA
DxVd7Zfb53e092INlpLETkIHO2fnFDVgyEz0wU2XQV4xsqUGFEa64KQsuo0ZMGcdfmhJSY6GDWeg
5Q6Kq7tOJLu1eJ/MEPijGKQ6QilsZW8iBB63hQEpTLrPITu9bhqLlyS4AjFtAzk9JPAu9xC0Ylaf
dzCNLHjUy02IhgsZUam2wXy0AGrR2mdQ3K55PWnlLJugygdN6WyjlkHuHAnuEBEKt3NQB4d6zZSr
k8KzhcaAEN2eQvLaxYsKzc3gMKYqmv85EIhZS6Va4/MoIFP2w/MAuQ0ZVD71nZVsojixS1Vw818z
Ok9ucZroQYaV6tBRuvxQRdLGaUwB2WR2fKM/DvfGc31L7r2t7E7CZJjxbw/+Pwjq1g1k6VDPcPnI
hlRxFim/30jjwaQbHY2z0T3xT0xxh0hQ1roemL1cJF9ngAJv3CIQxl25s2x/Q33bh/+HgOx9ekwh
xmaN9ptsJy/lFuLkjQ3lVEnw3Fg6D/PlksttRhFZDQ0N5jP2WxadhgG55Wezcg3lx/q+LhYO50jc
ydNTKyOdDyQSneCS2cBcVT7pOjpL1H1lbEtoZJeieb5rTjRuh7lDaJqtT1oJO1zb+c2IMB9ToXbv
Q4LHDt6aF+/x1Kg2ZlrcH97GF1W3VZExceeGjHEotxE8Nkjytt6zcR+91S7dhBtU4XY+PuhD5Jou
xOUP+mPpSu8NWCt29bcC1l049R5hkwUq0eiwV79XW/lBOoWid9KSa58IDSDgSCCowg8aY9prjKF3
jzusv/XCHrQNomtryUHNoyzuu1dZ2iTygMsj82wd7CpSuvOEgwqLCcs5Cvedq0QPtXG6olI4dOjT
0eQGTBNa8FNl6KVIJGipbEr5ZZR3nbXVB3mzbt2iRU732yyy0VDVReMi4JX8oZMwaoj2wTQTFVkX
I4D5Kvn3UJNK0AOBPSH9UJnbuj6P3ashQVw++VZHL3K+18tDOT6uL27pcp6jcu8iqejR751icVop
HeORnrrkH1DRvtWD9HMdSbSNnNOvWjnPMrC+O3S415WXoX1qvH/+EwT/BIpYwjLqYzEkHh0SEtC+
jtsxydx1GNGn4uc1R9MKdNZNmwZWNmQfEGgw81CRu1bfdMrPSDnliisb6WEdV7CDfIjtB32ryAFg
ff1bhRR2qzzo5G0dY9mr/Xk38XGoboKbIC3wlcIOzaQt6Lg66ZtpdqdKJx+R+VSb4X4dcdlLfSFy
p3uw4irRPCBW5Y0nI8RNITEiuPgXMSAki4FNDEJfdV9ltVkr3eRBCAtuc6tDKsjScva5vpLFvVM0
y9RAbmbq/N7J6HaC8MaEAlHlQbIHyD0lg0skFRJFdz4S5/8Nj9u51B+HGORE8BjlY6XdefE2Hs6R
+T31Hnqw8qyDLRrfbHHT38+8IJXDKJYNgA0t5NG1QxXXYAEQdI8veqMZCOdqY7/tUN4HiNeVGxBc
OXJoIddg3qGpRWB2oo/FuVvDzyISy4ACp6lqoT1n04wfQ/+kkpPUCKrhi3v3lQbgi4m0qYci8RCo
UDBAD91RMd2wFPENLAecMxTOHDINr3y0jEI87ya4q/bjHvX2Q3pTQLkqslFDye3QVQ+ZI92kWzm1
kxtzQwTf75p0ZwrJZr+Bs5KGaSCJiXEE2s87qB/5r+hf/PntmehQ9Cvd1tF31Bmd4c3cMEc9jrrT
bDXBb/j9YOFzpfPfwBkR8sB9WvvYBwa+CjftHP2xP9W7dh99lJ/Bgwrizg0K98pm/YAsh6OztXMW
lWRkMOoSuBDJMiUbuZZTsyc/vZ9MtVENl7fELj/Q13FXoHGeblJR/XHx8MzwJ4ufnVBP0+LYCoGv
P91YoOh4885dtMG3l7cQYXtkJ++R3IJmxv9YX7gIl7vYI6MudCPDNweZeYj8iHYzShuhuK8A5fcT
ZLY6GmMeoVexurD6iLwTxCLiqLXHUvA2nX7sivH8vvpnMESvPTWypk0EKXAS0F8q3hCQpbBl9Z8x
kPGskZGjFrUHLzqjr0/3mwVjhqplYxW0A1BZ8VPyNDeJQTuTgODu2UCONKy361/syh+B+QU0Z4oy
DR0QJEsuLUUPC/SMSeAsj6vmpfcSNByTyM1AeueuA10/DIEEikdwcOGxj//l/AFSaAFGxSgI9Yh1
VM0IfayQKvbq4N1ru58jJp2DVHVInt0rmihTePUpJ/4exYC4PAEvkcl36ydN7vleFeYOhMJt2m01
eht1W4O8hdTc1NI3agju4ysTnQDRODYRdYMegt9WRjWm93WcO4ox2EPw0JPBlT27pYJ3/ZW1XOBc
NVZXGMotPAMLQzLDjfs3zRonkVRJ/5Zab6Ykagu+Cp508LahRRwkFAhtrhomKaKawK9kzN4YJ4K3
tQqmunUzubZH0IohAwV+Ktgk2Dwu7bEvk5wGzMicwiQywia4rbhJLRtqASIOw6XFgMYcCV0ku5Sr
0iioKBIpITRDp1hh6/q9kDb1miMb22VBEQymB7otw+BMnlVyHFce2JJ7vc7swtNPNNWbrTREd4Es
3aW1ph890p0VSTqaZnWQSP5SluNNQXwfnI3ytq2D+0yNtV2it8ccjPioJBHbl9VW4AZ+u5ULZzf9
VJC0gNcNh/Qqyd1VrambcZCDRMHYFkq6l4OJ3FGGKB1UOfoAGmqeI/ef/qi7keI7Vivqglz48ga0
GIkJZl6QL/L0gHXhgfVnwJRqrhz9ltp+9Qjm8d1fmxdALJCUotSB7m/O3aVJWqbF4MMRwAl5tbwz
QJMpFMn5nT3kdhMtTZASnLq3UDPgrLhOtDEiFo5lv9W30u1H76Y/UJ5Gkqes7d3wWb09tg4aF07n
+K6yk9cn6Tk4Fu/UFRV8FrwuJvY1QybQJAOvi8qbYFRmihpjwXkfbzL2QodqtGnT70fUuqqKuRDS
flQKKC3pwnH5xS+KudgJHYoBPCcUJuhLsEsDW4usH0PfOH2hnJJgFPjAhXOMJX7BTL54dmPqWQWW
HgaYMG9QhDRum0Cko7twf4BJF0LEsE80BPPM3GYJdvdUwvc0qkfNu22zbyBha/pHs/6maXvmieK3
qXjK288cj4vfmgHUKkMY5RjJcfPqNh4w+eT0ituNR016t1S76V6kdr9+Nq7ndXWQ+YMYG+EAjNay
OKuN28Iq0ekIkqu91OzMB3mTO+R7o9uGq7npod3Fnz/XIZcsZI7IrVMdwzwtfFyTRSrfDWp+7H39
LpS+/T2Kqsgo/oK7gRB+KMgoramyBcEoPRk2VTMcyqp2lSwU2OGSD4WBKJOCKKonKm/vjdXFPchu
8NXugnO/bQ94jjvKe37WPhF5i942ZMFG5mic2YPt1FOGDGjNtnGlvbHDdOAJbZS3iV1g7klwLy8d
MhWycJj1NxQ0wXLl/i4yg9JUShwydKSq9a9YBHD9VoP1zRGm9c6OMaWFzuQUCOgaSg7NNwhb2rJk
I1euuPEZc8zODyTw/5oOHqho6aWETORhmIC7RCURBrBbo4aPkp8V/aiC1jUR2cVkxfxphggTQeM2
5usQ+l5ieHpFvKrvcic7RHfmzbPxkxys2/EoP8WuY9q1C8oB1PXcv7d6DS4L7peqk+viUOMhyD2V
wWeBgjpDVzQ4KGxhjHNdwJs2cAYzGc7ssw2ZT4OqaOE07sDr27qICHPHfCYoqO3oTX6uXo19ebIO
o8B1/K4MXu/q1/q4m00HX2JWpFgf2b33AB7vIGsLr7VVn3I7/lWcS9BWtuAx2pO7yC7fpOOGMSf5
MbigHz6UIue5dEXM94E7joYUGb5s4Oc09Ubf0yfkPU6GW2zIU5G79bbfWK62L8/hXfzmoMa3/q0X
wUHIO6kCwcnx4/i+YeZWnMPCQuPEkl1aJ67SPcSBm3m/wGqWing/FiwaTJLQiMTzA3PWfFSRtFWl
WXFTOGooO5Shza1DC/59aIZ2EkGVSCRHsnBPUM1Em7iJtggdRf1LI5OGVi8rGTxicYaUY2N+tj5C
VZV0gn1c8HKIPRG1/X4WoEnqEidTlcILQhkf0ayk49gR0Pq1uqg967p3Chesgdl7BTTYeEnxY91R
QH0jRb+TY7yY7/TcuNRGnvPeCu2t4fYOc8cjptCkG3OL4c51S1lysxfY3Hkto2ooWQls4tT/pK/V
GXo1JyhemzBSq0BGTkX33Yv8tg67tLHzFXOH1YxLGEwC1Do99ZDe/euO8WlH8cCH9WP+TeYJVgl6
+nIzwL8vVZtCtjMztiPzWanPGPsl/m4QCWsvxUoXgNxtVSC/1hTFBHgyds1ZOdPTeLI20q/ahaqD
YsunWuBhFs44MjVTAgMcOAhDuVsk6Ty9a2TYJs37I7P6nQeSNsP6R6UfeGfankJ3yMcKBjEXvxs6
ucA1bsl4k3HfrWuzsovxLEUI3+yp30EDWqQasWiRWJYCiWZ8P41/+GlMDXLw4Ofo6QYfjfaahIdQ
vmmQxYCCWvtCkLEc7yGc4Ic/ErZrEVyJIt+lVc5/AfcxYx0sAGWm4Ux4o3SEdAu500r9c/0IXPtM
aLVB9JKgC1ubiHgvfUsq6Z7f13XhsPhJzmwjOjbICmt3knzUtF/rWJMtXN6Nl1jcZ4u7SMrTyT8P
7AfVdijJR/1ZCW8skYTf9A9dAilIG359Oy7IqNRYgXXg26EitJHwJ3QzDjQU3W/T5cnDQFWZ6iDH
heID34I3WOgs6K3JL+MV2RSmo6DDWwnvyjzfru/c0oJmSHxuWa/GMAxSJUez6LhPNW8bW9Fm7IzH
dZilBYHRQyMTpys6Qrl9S2KljNjgwear9I5a/kdfhTcyUi+arooekwtYU0eXrk/UuAh2ucvTMJU0
UX1gkag4Mebfj4OxoyisIn2xjeNmL6v3CgVLUUlsq78lyhPG1s9+raPd66OKY8HSr0vmU5jy9Xv4
LW5KNK/VDL9n1L23vFU2WqUcwX9zjOLgvk7NTaIMLkW6QqdaYPfZX59DwIMBC694UPhh8OzyHHYt
GeKu8Qsnq6E3hRk+xYHIF4q1zqRv33xf/9AL9oSxAKS0odIAGVY+ohgNvxrSAlOD4PPEMMRuSH6M
rcBJizA496V7eZxYXlCgszqzR2+XDb5bQpN5fSWLZjRbCWeyfln0slJjJRqoO5rvUngbJG4Qbf4b
Cuclg8JijcawFgO0oP45UQ/IPxLzeR1lecfwRlcNSJ7BI1/agKmMEYUZFiC3CdAxvLcwxDlYAley
vGF/QHhBSbBzdvJYTZ9eusm0u5Tuo8HpmaCgfH2twJyRwIbYAhiVrsRbyox6UU+xYVKNKmrXHAq1
PDOtAMd7QpxO8UCkI6o6LG3fVAFARz0yxdCAvNy+JKJxZUGywjFNDDQO1hnDczurEaljLFzLJsI6
tHhDKhpJRA4GDeMRZm9L2IJBbiB7u8u9j3U7uL4npzTXpAmDrA3R+METNLwyUql4V1AzTN2uDdCE
GnTpRqmz926IGPyinwr83/UHu7ybJ7OZPZirMUiZluNubnw3NW8j78XynC56zLNzT47r61tI/xIZ
3g4RMe4YiqaXSzBL9rQ0LvGlgtA85MGbrOpOlA6OQaFtmsEd9ZAzTJ48SxTVXe8sQfc6cm2oghqy
yvc5jAh3QFWO+LgJ3db6rqkbjx077Z3JzvoSF4GQZkfGDf35V4WL0ANpQp0jQi3Yt9747lUHn71W
5DiKqBOvrREr+gLiry3MoFI96RAZKNU3GuNiEmmEXwf4kKfGmPmUYIOuFT+qV2vtmDeNgViqP43N
vZHtpOCt8vdldyrIya8FCcSljZvDcXaYo+uFVQxwSTE4g3wYh2rnhe9Sv28iEXvwIpaFywO6i1RB
n/elGbYjxmLgT3Dly6+NGe01fXzI1WojgbC4UEXj19fuiYC1ADTyGE0j+HP6NbMTpktN5OfTfdh1
qU3ptjNfvOKv76kJQ8PFjroemDu4GySPWnPIO+i+svyXPjyW0TkYMLIuSB0u2ZxBkbujFLW5K8ks
RYHQmUonFOXB8CBY3z2sn55FZ4SrAy+73/6P2yoml0UGEewC8ryuUUCm7tPX7tTokKKDNxblWpes
AGf0DxjnjJDbDRhLcCGa4BsJ44NOH3S9sKl8AEfo+rqWTIAiXzQRKeLRQLnP03QmOLADbFwJhe+k
2k0CQTrIY/4FCsZ0oJaASBJ31aWhBVUOVl0ZajiW9DBYkDu2HiUqat2+DiNwX8xAuF0zy06CpwXI
iMOZH+rwc1SOMgY01tey+HFQ0kdUjJQxFDIv15IVRU3jEDBmrJ9SWZL2yCpApcDv3ymm1InvpYIj
tIgItnkZ7k6WQT13iRjoQabLHu4mL/05BRI1dUrpIHUgnM5364tb3MM/UGg/uYRqNdBcRnkOcxj2
dXwou8K2dASvAphFq5vBcG7O8PSSsQ4wXrIx2u8seCzC1/WVLG4a6iQgL0Mh4WpexooCDUzFaeEQ
8tBG20Y/ypZn55FjhALXsLgYOB8ZLK/wDtr09zMvGmggH1XB+u50dbgtBtWJkvRbDyHk9QUtfpoZ
zPT3M5gk7UwDameFEzM0IkaY5dsMimE3+b9wpXiD/VnOtLEznNCgCVFi4FRQ5lSZ+ZqN/r/5/DMI
7qQieexnKLiAIcZ/1DHkat2NIn7D5c//tQruzNSaxUp9MuRaibcBxpXiXYnutEDL7VaYOJjM9TLr
As/ztR7+AVNZSVeXGsAY2BNtvauRUx13kv5uMNNtaLppRw3tzCxCm2O7j0frv+0nHzUYNPLa0gc+
3Csjz62282pRxl9g5Tq5NAuStGFsFsBIKsulAUaWQbwr4koT2Dg/jVgaeQcSI4Aovms1m9bc6uRI
RamrRdvAAAd67JDrgTbk5VJUeQgCpQdKV3x6mV0OmzZ5QK+xQzG5t35oF3K2MI0ZFmfqgdKFPW2B
RXbKlh3D2/w2f0GVa09HW7N7BA/3bE//+tU+gaKfHpuFC4q/ogKN1njkFHCv8rNabpL0FxV58Ol3
X5n8DGIKyGZeIvKTRjU9rMvIXs3so1d+xJbTmk9mR2xZE9j3QibsckGci/UglKgkJRZU5LYC1qzv
2amCDqq0C11rp/5c/2bL5vG1e5yjpS2GezsNr+kKVCNqyNyg7x3E353+keuv61jXDeh4+s0/FWeL
cdPXeh0ATB726UZ2wlfNweDjbXus9vHBepFsa9NumqO0U3fVY+iiD3r9F4g+JGegte+3cplja4MK
TGW50/ZvaLeHdtt3Uty0RJBjXfQiM7Ph3DLa/+LK14BGMu0DM9uhjean7VAph/VViSyGH1ulql+g
oRD72vibynvWM5eiE2mM9j1zc2Ofh7hDg70ni+appwWsnAt+gnVU+kAvDOB6VfzaWtHB6p91b8IE
c40VOQrKNWUliEAE31DlfHPujXXgxwBlXbVNyUNRdiCC3JH6ewd51LT7XN9cwUfkW0HkMS5jeXIv
GQvQKJGCl6x4TCQqWJVoKzkXQyDIO7YpYOT8EypnRXOkzEP2cR90zgAWDdH7QbQszsn4SRFIvQo8
b7ihzW2eP5PyaX3npp+8Zh2ca2nLpCitCWLsnvrhQx3+TRpr5k6uuoJNzzeiFgBm37yOg/QIgXu7
UIIHHx1dg6GfwuwOchNulBqiE3dF5XbpyX7P/s5uhMokpRyFgAYNxKuasnOU+CcwCB0TLTxWluyM
mKrJFVA/9rLgfli2f0T5FM8jFF+n+GwGnXksZWqDyyiSNCeRP+Uo2AXpuFVGiCpV0c2YG4Kc0KKt
IIAwwZSCRydfRlfHWOuTaDpxercxym6TQe21ExJ3LF5FMxjuYGvMrKwIrIpIDrbb1DSdqgvv2pC4
qforsGrBNi60KOEymlVeuX008PILtRQZV+9dCuzwPX0wDuVNtfdByHfADXSMelv5Hh1EFfvF7zfD
5ZZpVI3aygFwlQZEWGnsWGzX5G4ljzbJ32IRsfXyrn4VmLkXvKZHY00kFJi9/FVCP6/5VufuWG9V
0d26FM5OGXnMdxlUv5JT141aZyOar5wwlA+9ZJ1w+B+iyrhpg+DvJzemBPYXFnePK9Bwy+UMZ6CH
9FPgu13+wMY9sjobS7JBimH3tSkIHZb2cQ45OfDZsdNSvyiTEMurk39S8ySxf/rmJQ48J8D05rrj
XLKQ6XGtoDl7Es7lLLNibdMnbHKc8ZaCHy18J+bZG3LIArimL6K1W64GzOA4g0xzqhasBlyJiIhq
hyQgtmQ+mOgyGq0zFEaK9BczDMEiF81lhsrbZZA0FJJ/+IToaIIWDcgcYzSsGGS/vplLzmu+mdzF
quY0ihvksZy8e49lRw7u40EQ5y1ddFN+HiO9KBteUUmhSMR8o4R/zM38ti28R8QLggtHBMHdpVku
FWbeVAgPCu+Mys6mrEUPxcWN0lCYgSAZNKH5xBuSSmWYmXAUqh7bSvC9hr5VJCITWgpzMCL0vyBX
k0lIhIVm3cP50WF4H5vn0AoOIRK+/UctPUWh8gAZGGfdABa3Dg2hKOpCJhpqYZcHN0NLhenV+Drx
8F5Z95pIHm/RkGf/PvdpejkDsesUIIaGsTet8C6I0THg59LGG/5N7sNEORc9CuhFhDDH5VqMoA27
UMFaUPlNbJ9KqR2y5lgGovrZsjH8AeJVgBjtExLrAJILPCmKNyuH4L3Iiy/v3BcI5+dkxE00xEsX
HfgtRjRsMwIR40sYCI7nQmMlbgsdyXJM3VPoKHE4qHgTs0U7sjM86IHtPbj9Z340wPC7TQ/Zm7/r
j9lucOMDWLOPog7gRV8+w+acaybVzWCqWOMwTdP4SeAEKSix9T50RquHCEmy7/BaWjf5hbsKCjKT
ojtYEzAEw/nWJNOjAPNt6LiGmHDrau0Deg+r3JWs13WgpZcnOtg1bC9EEtWrlt94yDIjNSx0Aups
ow3pTkrGrRf7qK6M+0b7haaAWx0JtGgwzpEu6nJYWifapdBrDE0XuBX+OIxyl3UReoY0VoJQKCHZ
RumgiMPivHFwiDJXDspesLkL/gQDaZgOQAcCphH55keSsWzwFBTHEo8ltjV+dIMlYg9baCQFIQ/0
BSZpe0SpfJq9HfXaSBkqVcag3act2rKA1pxMxcyOIEHG87qX7pGXoicF8Qeo+qMfEUnQwGW0sR36
OjgTfcFza2mzMTEw0QShFET4QnQxEDntVay71T/18in2YzcufOz6AIl4kdLagv/B+r/AOKfKUAaW
CwNgvd+jdUmCHDAxKt2WguFj3YQXbiQgoZKKlw32mT8r0AQzmFUjrqtA/42BboT/SRhKrjJIh3II
9W2VWIpd9/Wvps+f17GXVokJUxXzY+g4wmG9dOdZ4JkNWtbhAGlwyHx29jIk4JhoPlcEw/kgQ8mG
MQdptoNu3YqktgaFx040qLngzC/2cTo2s/i4yQaW9w0qhdJoOJgFpsQtGhVSuJv1PVs2w6/vNS12
hjNESFRODDSOP9S3FFFjme1UqEdKZup0IsqMJePQdYo5XRnvGoWfaAiasSJJj0Wxum6hqExCG23R
/WueYf5N1rKfYRIPu7xqQb9UsVTw7l7aUnQzmhi/w1C1xc/GN30cZqyX0A4KMWE7GqvmXm/q0g11
yFePY88EeEtbi5Fn6JrgGOAVx7nTsfFaX4ux2jLFzA57teoj8/aKfxM2gphs6c2BCdQ/ULwW35in
Gji74N+0/n9I+64luXVlyy9iBC1IvoJkua72Xi8MdUui955fPwuae3ezUJxCqCfOPk+K6KwEMxOJ
NGsZPlWM3pmK8M1oiZOo/mvS1XuMvX5OpbqfANl22YLO+SsA2Ll0O+56nBN7DgL29DBus5v0tt3Y
NPLu8s3Y0jmgmHlN7pqP/rquqPHPAIOcaM5L8p5UJGLNM2O6U1RH7e/b5kFNjhkK4iK8kZXU40RN
zlPSvlLmsYEssLcc844AExqAVH3jAZTuLu7tban2gu+6JnL5WfmABkbmHpNjiDRZfNcDTTYwlFup
qJ2kx/7hDGTb3pDuLn/ONS+Bh2CV3gCK6xmKgxVXVjmwcYsO/xHZkfxnJUrcSYRisqrbQg4XRdHF
b/pYgxzLH9zr3C1y7LtXd1KysVRBjFsVhVsBU+AWcla+rm5KXdJpBgJ2UaZOEGXbwKRV67a1sjP0
K0u0irgqjuXFOEPchPwouG+UAGBlLcJODqJdNRPFkSpMe01ZMd3Yma24aeRfl+nw77AO2IJn1FQE
IQcNPBaQFrFcq7ABGU1IjsvsFiGQKulOrraXzWNVuYUM9u8LGXGSa748QMYYmx9tn1z5UeTgRfiI
BHqPJUWqSab77yJNG0gUCtqRBlanT0X22VBZM5tWHpQnSXLs4N2c983wlKFdKCwWrV1RS2FcRCk6
1Q9NlKLRz42dsP+lxzHm1xkczc8UdU1/uIqMf54sBxINqgSYNkFdEQtrp/qVYdTLMRMpKfNmVNrD
3EabbiCby8e4sjkNOeAsxpIRDtLi684zFtKaiiWB6tBRoj0GEZqum3DCOoSrBp9ocaEyJVmukYl2
8dYOFZDzbHAU7mDwu7mxHGPppISvy+iGSlbkZdGzbL505BCYDzlo4Yr46bKya1EMiMTAJLCRYNv8
7DmQCoK4kXCmSqg+dgC76DLVC7FkWOeS6P5baV7A1f+TxU9wWGOI0acE56onv8IpdzLfzx0M6D3X
QeRFebFX27GicmnfWnLwclnPtRzD0rDciPlwi41+ntoOmmh908m4+MEci0j6YCOlwrAcuEwDJy8F
0z0iYZxvzDO2NGMFwnrt0w62apu6afxaVd6IdcbLerE/xTW7cKZfenGXbT03AHVhM5m98qKmP4Fh
9I2/jzY9JoGxKIbdoNNzC+Q2sEobf7+xs0cl7D/UTATDvaoCMJ7xmkeuC+DoUxGlXGt2gaadMyRu
CiRYuRQRWK1A38Cjv0SckSyVcianCZJ387aInPI47pPtdFe96RvySOjP8o/i+V7hNZ61lQYqQuRl
3+DsG2GkGHV1gAkh/zxVcPbbfohRC3ZMGVD/oMRsbDcXbQ2u3Tdsbvl/hXBpQt2nmlWzNohmP1fm
PktdFWTucAQnG2+zz29YxUIY503F6E+VAX4n8LhIVEGNThclkatnZgITB8TEWIjglzrQaIlMtUZ1
cwowfwe4n8gJ0mclbgT2vS4HgAsICjIrpp9+m2xo4KxsSs6ywmEr44XjJVi8cBWlEVXHVr8Q8Mx1
BFokjfwzR5KBWd4YCH+2XHstOcQRGEV+G2VC5fxJ8x/+/RMxuC+sO2Dg4wxbyJ7DUMtNmHw5vbYo
ckqiItjayX0JOOMMmqrZylILAsjw04QSlXkIRVeGSAb3dUJ0uZs8hoyJbOz4XjNukGhfPqe1C3Cp
Buc3pdzJ6EJBxNAfw9jRm33ZuXojCNMiRTiHMXI8tjsNUmqtAXVsAl4XrPu1tXdZmbWLZ/HC5F/u
pqTaILFjflltWouG9nOC4eKEfOb2n8uSVhX6KiGZ7FiX6a3dTUitIan0gYlS+U5GtmkjSPhWy5FL
fZi+CykVliOncsCx9dF8bwC7cqhwbYeKS/TkuVdaN7RbfLgJvV+gAs3gwciLaJOm8U1djaIfIzpc
LqNP5bTJdfZ87w7Srf043YNahiY6VUxqb+W9v5vc3IufrVdLYKKrVYvlMXA35KQbjTrFOOzRAjcQ
dnSjudikFYpdIJocdZ0ieG2BD+GG2TdGEE8e89yseog3bqezYdEguh7HjwqAiYMHALYJECfK42Wb
+n/oaaHupeJFiKB1+rnrqi2mis07YoPL36eTlm1QM3wD2/g+rkYka2lnOIkRPxa2fZCrqdxc/gEr
ERqPJ7yecEdjR41/kPaWH2oF5qzAIhzCOz8HMGQPwIYdtnp/iEXBbU1diNMJxhZYb/KMCgikRDaJ
UT6wQulGV5AXGy1qXpHTStj8AwzlFBJvkhsqT+nusqYr7nsimnPfVK/bpk6haaZcx6WXVi+5LxCx
4i4QgelYjVWYsZR0+jFzUgLanw2AxNV93LmS7sVAM+6vWk3QIFjVRVUM7NagWmnxk3L9lChGZOIY
e7JTp0NYvMSD4JW0qstCBJfQpxIJEj+CiDzy4u66AiSoNHrzuLP7/eUPww6eyxWx2PelDHdqcz3Y
Y1Liw7TJJosOU/ljDLBa8XFZCnOkMylYsWIL1MRQ+Jd0mkl9Ayh6XHopVcD34OQ/Na87qtQXhS52
ffKSMKAAjikTfLUqz6iSoDmdFiGz7evpEDxMNxEAB6V9sM8grRN1XFeeEkA8+0/a2UBqYZdyKMno
kR3DbXwsj+EmuraO8ibYzltjW29FC/WrArG2b8sMqvJseMFM8jqcTahnG4C9R/+xHQRutGbd+ED/
I+FsciFRI3tUOkiQpbt+PFrNPhNy365+pIUMLs2ypNkc/B4ypvvZnW5S4IH8qr1p47+GP6TNN957
KnDvAKCE4McQh04DA9D+1H5mrekgk0cMSdqpgzRchKy/5kgLKXyl3yw7TS4HPCA6/a3VnUy9yuPX
dt5edqS1G2MphTs53c/AGxxBl9gGA5JOi/EqjTdS/GprN/l8f1nYmikwlA5UurGXa/C+ZHWAyQB0
EabIp1pFzQ0ck8Nchp6JhdZ/z1cZUYCtmArDi+XhYUpNmRXNQhgqEhCpbqf4RyeaPF77QJbNtsaw
Ta9h4fbUDMpx6PUm7zG/Ev6qNdfKN1GDHWMRWMvaqADggv6TwxtCgP1hdcBYG7ACPWUTeE1MUVS7
M3wv9aRjKRr7WftIS3GcRZRJlBk1wCsducEofAnQVTYm7v67JSyFMIde5MV2CyLVqGb30fBYDbu0
eYgDwUUk0oN7sUhFGlgRppwdxYACxWZSQ+zpC8xsLXwi1cPoFwwac8XcYUkdHvbI+li7fXCbub2a
ZNHo0pqHosmO8hU480CYzpmZYYV9pgJJ3AkrDY+V0SmmYquichsX9r0efliaiA1lLVkAZDTbewIa
BdDfTz9Oi4feELCSQgWO47avwLr6YKQBeIgkGhkCwA2RMM4SKg2jbanCXny5VwBRcBoPzRxvJsXr
zM1lo2MnxV/lS704i2CjgBYYWJFnjTcy4LYbtaB+7GWZ2/gtNlvuJDw5L4tcNcLFUTL7Wdh5PST9
1Ld4/2Hu9pDk9lsL7A1ND0VzL2tGAhtBE8pAHx0zTKdy+hlP8UDCZTFiNlpNXirzxcaoublXIuDd
Cx6S6+f4nzC+GFm02VSYKoSVQbgb0hy7+t3Obv19pOdUMuffKhk7EDXIou3C1Yj7pSWPYBLK8UBi
tsFSGBbY7J/HQKVzBOZvUX/tnHECwLaL8/xLP7r4bp2PoNszFQe1/Bkqek3lxsBdMh3NcvQyWXNj
ObwdrXcZlIuF9YyUbRs3Km3JcKuWT8Goo6UagRWu/07gZOj7QBVGHe5sKFOTUq004ZsjCXZNg7wg
av9Ucy1IC1a9En0Gy8DEEsyJCwFKg0F70PmhNiY/Nf5jq93W+Xb+FUyv3/APFSmvwmD9zxAZBrvq
pWpG/ExikLuh/GGb2FwXjSqtarNIBjhtqrTJwkqHFJkk9/gtTpLGDz4wz7K0OLSKKPdYv7EX8riY
NhfzjFCG2w1FHBATy7/m8EcxZo7c6Rt0Pa9nZXry5WezqR2SVoIXy6qTLIRzUS4ZpT4F3Q8Cqpxe
WcZjJvuPSThvTJzsv388Rj77F1BIBjrIadAJMsZRXkBSUR0z06urY2h6l0WslhjQ2oMlMshpABqf
yohKtD3MUcbtZ31201MQmnTEmleo33QwmBH0O/GjBbzNy2LXrvWlVGZQC/fHA3eyzRBSMUZQtLJD
sB1xWcLKV4JCKBFhPFxGl51dHAsJFcYX8JHgYPqoPicaHl+RFnx0o4FxJTB1XRa2Yv8YuNQVNCMU
vFv4C32YyEzaBvYvKb+Ag+CSKdlL+eRaYErW4s/LwlauvBNhnPGbYwCu7AHCsvTQjTUuIToMgv7k
6uktFOJsPC3nWVN6lGZmDHnN6rOaPiTYZQ9FzHorN92JLtz1DQJXuSnxnxOp4zOgAjZmi3kju3Jr
y76eOu05GHKPCOe7RUfIGQeZVbsf2IaVhCYvwUBJVgDOfX/5O63Y+IlunGdZVhcoZQ3dAsCgZFZF
h1Y0FyfSg3OjDgNbYxpAj3jUrrCbg+0iG4qkgji0kvycaML+feFLYW4jH2G7EcA0I+3RajdjrTJ/
okabOcWv75wb0GqBu4j8mH/2tZmSGXaD4A64WldrrqpIVHP628vnElUo9J8I/sWXllKTjxJEGBtt
hzVWEJ+ONL+Snm/k2+E9OGJu+QnzN9fl1veSmiYf2Z9E9CPWLrGTH8FdmkZTW2wFBJWhkHYDmJqO
I7jGsOgE6hUgEnSKg9YsEYldD1VfqnPRI7R7qVUKSE0rgzbafZa9l+OxD0cajIIgsu4AX6K4IKKN
UdJUrOxKSEmHaWtJoqf7evj4ksCFj0ICpENjMwl4aVgDGHS9Id5mCcb7StC+bME+ftk2RafHBY4I
bcxxziAQRBfYap3nu2hInC5yB+3HZUnrrv2lGhc9htzO6kyGJJC+TB2qegrNFVE1dGXe5sQEufhR
6XnTdhESDHnCdLRLotc6/9Fih7aXf+SxO6m0F6HGiYyCiyVYncQGgw69NOWl838IS5Wic+NyJqXq
wWs04u+3dvhTmoYdsB5f29LYXP48a3nT8ugsru3VkjLsZ2bcZaBjKXEDlLgmAAovwLzDa5K7uXow
RJB+a93OE6FcyIhqMmYdQSCGoVv7yJNLquzyq2iP+KGrTnUrPSGG5K17WdnVbABQ5UDPNzDszS/g
mQkyH1+FWGsI3CiT9xoKFab0aWJp6LKkVev4T9JZLbtWIjnrOkiaamxc1gUtm+/41UICd4SFaXad
zO6yGpjrZv9pBBuwW17WYvW+XMjgY6xVNXGtwTaM9J3Yj3Nwg9GEMQVuvoYJcoGw1ZDECItMbDmA
E4sLSYo0mBVW3+HD6r2moFtjuWNz7KLbUtpeVmvVtRaSuJAk23HXJTqLFs2DbLiG7NkiNsF1C1/I
4CKSFqhRMQ/QBnTVdOg9SWu9XPWUsqWV4hT1QDMsq2kYt3xJsveid4ZO4NnrJvh1nlyAAoArcusW
WjbFL6J9Yu/l8imu3lkLDbkANaf27Gcj0zB/CYYHEIA30p3fwXHdrAF7XClaaRAYiM1FKmPOfT0P
oVAAIEtTdvzZGQLgJoZOL2pFiURxzgV6cXXuFGaLKBxJ7Hu9RdNbnxwMUVtNJIlzMQ17dIPZMEmD
hEHpq0gKHaWhZPwcRcMVq9EPkPGYlwaCMAqAp9lvNU+AAGftAdl6lVrQ2ZGP1rhrROPgq961EMN7
lxqlTcAqNbP5E1tr/XAkvqCuuGraCxGcc7VWr3QmezkO1mPY/pn0/WXTFqnAuY4RVwTA7TgpNQeB
VBK4crfV/pkpHVx4aHf+9zk4/5n0yhp6dk5qT0D8mQGUY6sFb/9fmvC3e1bXcYs6Ad6luIdi1Zsl
g5qRCMNScF582aDutVhvWBlLMZ9D/UcUbFMRAN/fQurZU+fruCzOUcBZWaUJ08RUqL0DwKxx+0O9
A6/TnXJTufErwEzdtKW62xyfg5bmFa2uJEFIXXXWxW/gHgKVhQlki+V8AN9wjP4lAjl7XRyT6Khg
0/jyl1sNrwtZzAcWb1UpUsPErCArKH/6YDGdq/RFjjW3G2SvtW23qrKNQbL3y1KFx8wFidAvcgXX
I9LOjXJUsGhM5w24uf5koBZ2yX7eFkf/qvbyF3lzH3w0h5fL8lczjoXWXPBoW4WkM3szB8MPvXyW
QAbR12STKgoaTMSieZJEgoNmf/KSYXHBpAh7f7BYktOWIFACK73vAZuQSqLNLZGTcEHFJHmtjEw1
ddpbIKYcXoWULiIRXEhp61mXcefDPu2NOT7k6YdwtUEV+AB/C08AAizsGWrERxC3b5WHiGJM7g5J
aD27wbWxzRWnfFU3/kP8Sl5lOuzUm86x3Wdtm7mZqAog0JhvP1S5JU1d8PfjPaXdnd086JHgslkX
gY0R1ubE24GzjzbVhkpmHjHNHQ3jXeI/Y8P3stmvH+qXDM42OqL6o2JBRpROz1HW0mjUN8no07Is
3nNdNJey6mUYSAGcI2D+UZ86jS1VDWa8TEPSYWKNCSiZ1O42fR25VXkI470s6uGvV4jQ+NYZBbRN
+DWjjORNNmYTKr0PzQsmtGEi0RGLfQbN7vSbRtSUW/XohTjuqqh97J9OJtSL5Hd9OljVPiyczNpf
/mZr8FbgEfvSirsNgIeRW0MBraSddT958nV00Ao3fS1/1FTZx9v4kNwZju9dFrtqjgup3L1gJCmm
THJIbbUj5hnl8TWUBJqxMHEWEbE1qKABAPB4/iU21KlKsgBNjRTryfJOSbwGGMHq6DbBVjdHOiev
39BpIZCL+nWnSokmQafUmtQjQUrs+J2BYRx5EoF1rR7fQhTnzbNVJvE4Yx6ws5P7OQ+dKDCv0lGw
571qgQspnD+rcN0m6CCFpFtLA//CXSbfGKJFmDU0WAzwfn0oPt4TMNCMNhtunAMXG+upXFMS3lSl
NxYvoIa0oius1UX+Vd88TDFghzb2t97SJtvBBCYZw8Y+DSWDDmDsgbAGGDpT2ng0ph9EFB1X7XEh
gztNDaMKuoEeBHuvh5qbZR9m+7OdPcX/VeleJYIkWP14C3HcqTZS0Mq1D5V0/c2YPhX1idhXwsLb
6hsGjIBAH9PRcuNRg60pNYqcfbtmGp2++gh9gQ2uWvpCAHdqgx7qUWlCQN1uk+wAiD8hqeHaPYLy
EDCP2dWFzvzpxwf6gBRaAQKtNhX5Qxm2B9vAPM7cxcahxRrdTSCDtEjVm2x3OWCsfSLAt1iYEQS2
ByjUTwWrYz4adj4iYJAH07zHFOKoXiWiCsraCWrgBtEAx4J5Xn5WBiyUUlmFGnMv1fWBuRcYM+jh
te1lZVYsAXOOWM5GIwdlL5M7xQbMAFJkGakjY/sd8Gm+TIHr+Q1imBMp3L3R25U5dgRSgPRyV5bA
Lq/SDeh3Hhu0agh6NZeVWjk7zINogINiqG2ggzj9QkBYTnVrNFPH7EKvqJtPrR0dIsmC1syqGA2F
do2hu5yxMJkgOQBmjpU6fVy+5T3WZpT6zhbiW619IjA/YqkRxgab4+zNjEhm6KGUOr6VG55VJfGD
TMK3OQliL9K6Y+aXN0lMXgsM+9J+Jtd+kGlUbueKjn5l75PGEOG8scDKXdJsuVfDbzINgt3h0wPO
jFKJ5irMsHkb0gEUG8l8Y7SOkhwy++nyt1zxNiChYQCBISXKIL04FZVjET1skjhzsCGDJYou8B0/
xx2tTImPm7qRWlE/bO28MY37f2kxQBXHhWDFz6RaU5rM6fqxp3JMmm1bFo1gnWINpoQYWJSG6wFJ
AB/2VDF5bvy6mND6LcOtKh/62gvt61xysmobpC4KDttaPpCypo3+6VteqL+H9d7v7iIRVvAagNrJ
L+GOOImDKIjHLnOSl4Y9pOqPyq1ACvu72yaoQO7Do3EXepbX7ciNCFxxzZJUjG+xGU4Q5fH4TH2v
AneDWRKb7B/sYqZ5SxRq4r3qgPs0pOz4L1vUqkiG5QjUH3ju3wfDorgRjmZQ5UqWOeO4sbsDmLrx
/x+ToTqlaK1rrcFF/uJG/o8s7jWgR6SPiQ5ZEyD5s3CX9zFtIkeeb9rZ1bT7CQhHteRdVlBd85ml
VC7+ET+Ii2ZMgZiUJQx7bzTja1Upmh++b03XVhtpt4pPjN/+MFrlJmi7Jqcpkf19ICv9/TClOZqy
qgIubWmU97bS173T1A2mL0qtU3InlWzlM2wC4g1RgCuqxYbVSFNVK3d+EgXPYa5PqVtJLfZC/N4Q
NJ/WtIPFMIRk08D+GPeANCpM1RgWzFWK2dj0DlTbUfBizwIxzOr5GAfuaeDIGUCKAD7TqX/aQ1pN
CrDVQaWubOtR2VhN6E2+JvhYqyYC4ipswmGEkT2IT+UEBumbocadOEwATfCyITT+SH3dJXTy1djf
2FHne0C4bB9ShEDT6XMUdmmQZKGoQ/l3nItXWZNxa2KeGsAf/NDIPMW9oXWgFtE2AJ/294oL7D06
ep+KG2Cov7sPPO1gTlRKqWrR+BDvwbHuZTtgqu3Hq8nLtx3tvEf1WD3mzjf2urE7/t+P48dNNKUY
JInxnswGyMa1x87e40eG+nYwr/NeMO+99vGXwjgbGwIELImdBABEVJUOUi3/VoD78tBJUfp+2V3P
7huM8CIJRwwEZRUWxThDU0BYEGVBAQOQtVdzau4bZC7/LkI1FIxByoAdQiHk1MbkcehGO5mQd5Ud
cQDM0zpSIFq+Xms7nnwhLtiV2WySjH0hcl+HnnKlepbbY66DYq1hk9/4nuz+uayX6DNxgW6KpKSo
EmawwUOr70tl6yeCo1sDtTjRirundaMgZTNAhvn4FnnzvneTH1gLuj0qzt28u/NpFlL9GG00L9hc
1k54oFxoMGa7bioVors/5tP81t9+ALN8C5Tvw122HZ2k/EbejIuKUdYCEM/kb0a11LAe3eEyTo0/
Y36ndldCUufVL4aygYzlY+Aa8ZhQnV3E0VAjmZWNaZsMMsW0BNq1ovHiNXAhIBfZNjBV2HasxVmG
mnaJ2v21jKig06R/BPln1qVHtUGImtJftWI6ih47RpbsZvCmBkl0J/h6TMRZNF0kydzXS1K5VWqN
GSeY6Tywp77KtjRsDBu7zlUaS1vf0B/l2kqpLEdXoxFJ72acPmRKRzzAU0oCQ167NgG5iSPBrUbw
MuJigJUPicYS6Vj73SregMHDat4R0SSFSAwXBPwurgalhJikuPFjt/SvuxhfQARStf6BwQyOQSSC
NI6/nrshTaKmSjInSMx404NMJ7bjYzxNT3b3GubpdZ12TiVHrx2RNnk67w31TfCBVyoQRFv8BPbv
i0RSUeIwyHT8BDNwwyerpHFI0z+TV3m3qkRfBzd4VCba7O19P9BYcEOtZbGMNJSByJkWVvtOhfdB
k/W6gcyy1UGk9wJjo2OxraNfmWiMeVXNhSQuAGoquOBKlsPWreHayVsYdjQZZRqi+BV1w770B0HX
4+xGBCw+nnygQwVzGxbWON2kYOprjeWvqIyMNEvGya07/RvtG5RWEOswrw9k2DOHmCK9leUcJ4gW
bvI8ojcgz67ARlaGA8EUKrMVfQtoB/wmDLZGTL2SkN3JAfBLD+P00lmbej5agF8HgZ9iuqYIkmZt
LehEJnPRhV0GkQ+KShsyVTDWFomrINSUP3vtRvM3lerO5DasnAmRSHqrVCcF+lohu222J8XeLkS1
mNX7E1A8DH8X73hgtJ/+GjtvWPWW5bfFVWBTQ//tj/egfpJ8OqiPxAcop6eAiLS+NZIr9DB8AKpU
h67zyuE9jbwiFtyqawFKxzIIsUFvaJ9hL9tjgTpKiueDIf+em7eSmADvtgCtJNy6XJWE3V4d65Aa
OcP/NW0/CGsCSY2XusVO3yJ92ABt8dhjJHRnbN4GqmzM24jaNxJtth1gVWjhvIcewKQci45Xipfs
8xsL/Bd0175NSDL6l3nr0/vS9a9D7+Wyra5dzQYsVbd1dOXOksQuaZrR0Aekb3jzwXLm6M4SwQCt
ywDGmaLhXYwXz6kxNJFVdNjjzpx8MnamUV2bhbKTlEYQHFeK9gQxhBVWUENFMDkVMyRpEaQ2aitD
k9sRnQdFvu2BJX6o5SpztbqV7/tO7Q7Z1MrEmbIwf718luuvOtOEjozJ5Kxoh4tWqlEmwyN1BwKa
jo4fI3GNeoM9/5xqglRj7VRBGAzCIKAZg6OCu3OVuO1MP+nxNBo2tvYjz6gsibZz1m6BpQzuSBNM
UVfhzNwmcGeTJupOTQFDXmyAj0NEWx9rkyBoTXxpxN05aBznYRxAo6jGCxPiKgpw2fe3YpvRALAJ
xdYEcWzqoKJ8nJ2D8WvaiWjX1i4hE7ClgIIExBKqnKc21AF4HjVC/IR6hjN0akzjLhaYyeqHW8hg
EWQZqTNpxCUOGb6F5UgwkSt7tQk/zKwRFb3OJFkMFgQGKaPrA7/jDjSUJZ30UZ87s29uIyVwVDNz
k2beXLb7MzHwOiDEwOAx5Kfhf6cKgbg6mkkHx5OqfdC/y/42E4XVNUNciuCyrqrUJhTJIaLCw0vy
jzPxIgx/9DL2dyzQIHjf0GhRpuUillYlWmPVTFyvOnpmX4ej4U3R/HBZzKpWCzGcC3cVxo/bCu4F
qH8wOJl1TXPplTRPtrQvhfuK7K/xT5Nl7ZlzZjWI1FkfIA2VhjZ9mwOThtkzcuewfG0tryhkav2W
qz34HehlPZkB8JKXXsUZCHrGphTkuGTSp6a4Ie3tOF/L8W30eFnM2nEuxXBGkllDhZU4KOgnj0Gj
07RwGt0Fv/Wsb5E1C5Rau24AfqAxnB8D4K6cG+v9mKtBj9XZ+i1D4zuk6nt88B+mgH5jAAPgoDKK
nyryCuDXnvpXbbQE9KGQJBtXVrxN1XvyDaT/pYi/N9siJqmTVldDxb7Q8DoPv9TGVWonE61ur0bX
L0XOSg2RmmjdAEVauXDUrqFAOrtsAmuhCHswwL8hjLzk7yzZQg8jKdFbMBSkGtrRAEREhtUcUfd0
7cP/bZ7KKEajZsr5kT0i0DaYV0EfHQ2E7QwIhQyvI7UM6Fhu2zxx40EQj1Yzi6VMLpKTPFEIisYI
sQFod/NjG9SAv7iSs80wOU1wA+oHDPhfPssVr2X3B3aANRm87XzJXWqDuMYCI14UWBHrGZ5v9jue
MIxTf2giQLO/HT0uREAY3vS4QgwAmnE2Ds6FoItqHz0TR3f6x0GnWUYnLDK8RFftXttkh9nJH+yU
AqquurP39rbLqe0SGnt644je2WtFuOXPIdzkPyl8oE9J0D0/Wlvi5E+Bl1z7Oypdh1faIXqUHy6f
tVAgd+MEAyDTixj6R4RiP4labnDf7kyIGl98J92X218CicxML5w4UU+jyjxkvtYnkDhgDpxKNHHG
Q7y5m1Htz0H2nAg8c+1JeHKknNuE3TBgGx7yAHp/1I5z79g0oQXNb3VH/lncBPSV1O4NPjEW6RuE
U0GWIjxizofysC5IU/z9Ac11o25gY2TzGRxe0dbwTfTOKSh4BHuCK3YNdDbUqoDEbyMk8X18I0i7
3OyBC9IZmA4EIgexejolXm+STWv8soDsPhhvJUpGdhDiPbpBwZ4m9h8tnq8zVDG7ZqePR9t8bOU9
sR6CLvekOnVNIJ2Kdq/O/Z39VNtCLdhE8svHTjmyp3LO8FPTxouGByV7R/mil/FKH39ftj120iem
B2IeAvY2ZNgyEBr5Ikxjg0+mCUnqdEWBt8SstzRJ51IQNM/uAibFNljzCDfnWfwCxldJ8giTGoD2
mg9N0TyPtgpW+5w8/7s6pkpUMOBpGKbhy8691vqgH0HTUA6DnxkqurMaOJdFnKU20IUhKKNxjYEd
hR8JzltJS1H3Q2uqfJ+0x3YGFRbaAkFA8+jFIN84ORT9US7BIrlq8mBoWl5OyWzU6BxF9YuhBEcr
rF/sQATlzjKkUzPAO521WjFSBVE8omDSjNKcmFnrjOkmltzcv0sad7AFLiiSwkVWyxj1cEzzFjXj
nTH9ae27OHcDexbcliIxXDi1SjOfFCVtHTCwtHu5iT6lPq9egcn/W8HAjOALiaRxwTRLW8tG7G6R
6v4hk2dHT6Q5pKJe1Lmf4gMhX0MKgFEVPIpPrwjDbCw7nOLWSYMQtE8lCVx9ikTWtqrLQgr790XO
Fo02VuzSpAWInOVmnbVVGX2BxLo0m3/1IqYPUgwC0wYVBPcOKdIsAjYHJKE0iTKzI3WOn/1sYRr2
LaAGBTfeuc+eSuOeI7PehQAsh0WMdXul+X1Dq7KJaNkr7QZjKhMlA3CYMtsWVW3WD/RLTS6Xwqap
qdkB1KynxzJTQCdp03zGu0ETRKWzTBh8GhjPsvH0B28lcABPv5xu9l2bR3Ct3PIpaU28ISM6qZKX
4D7DrJObWbYzaCKA3bWDxeQEY5L7GxU5468iPUiUGsbfjqCyATraY6Dsg+wjLCfwIZkCJc9z779a
fonj8gbwgqm93EMcYHe8xLgxsaJXyDtfuzOG5yjaZJ2DnP/fLXWpIud5fYnuRZpCZtD+5e/Na2S+
QGgPPNm8t0TvsvN1ib8qYrAPk7UKQUQ+/ZDjCDRbywDBoh09GzJ6l9tG2id5QGPtqKi4dTAQYrkm
rpvLap5PoXGCed8fKp9IJQT3fn6U6x+x9bMonyupcUA6iXk4+Icm7acWoB6k3NpIEAuj2/aZtm1C
LJFgi8QvY1fOtQ3BXMjlH8eU5q8njJf/dyicdbdVE+SaBOsGcDBV/YecvMWjQMZZzsX0VxQ2KGag
5Mj3Seq6Jn49QQbAOWs62dieasKhpz1JO2/q8hs8P0WtvfNWESeUC0x9Zs7yGGBbejKL53gctmbY
uWU+0CgCHzXmRnu03eLqvUSHOjb+aMl8rSvPqYx1YbN3c2NydW0+1n6+vXzg62a4OA0ucMkk6EYk
nK2jAZypkV7Vbtf323T6BLEczQcvKK/N7NB3+8tyVz80Zj7ByoUZKLStTq0/B/55GGNPHqBd+c4w
251qAcAuL0XqnbUF/547xh8Q3UGzZHBxCztsGdqfcOq+nhy/TzHU1HstatoGCAsUXX3Sw8LtzeR+
mkOB7LWbnEHz/a9oLobpA6bpbRbDOtIfoqraa4boMlg/xS8RXAzJBzXpygQfz25HoBzpCCEgc9KV
b4WMhSpcyBhILqvxBFUqlEDcZIce2p9ohxHaY73Ld7nl3KmPFrUHiufFbnr4jql8KcmZSpm3wZBi
FNmJEiwn2bGXksYbpkyQs65erAsdOQ81/aYzG3axWtHemDdW8WDj6kmOwHqv5V2X3P//acX7XWtr
mErGkaaK2wzXhBzJ+OuyCIEB8gWVOPaH/0PatzU5qiPd/iIiuAteAWO7XHbdq7r7hejqC4iLuCPB
rz+LjjjftmXCRPc8zDzM3lPpFCkplblyLbea02OlfBXGw2oSufj38ZxELxPgDJyll3vYaE0kq6Aa
9XP20DUvtbu7/fsXcw4TqBOUX0GNJ6c6djGUJG9xRnRqds8z2zO09MWqXm2z2jV2fhhE+3nb4hxK
V9fPmUUpBurCVmtXh0V7RJPeH5XHWtlZ5c+oWwm2xY17Zkj6+txV4wxDhaCZdR56UImaPYZB13CC
i97gvQ9CYjSar5A7GZ+U1DRqHEAc11uRiz2EF0ovUb+oY+13k7ryvZZyYADAZtgTml9grb+MB7Mv
o6gsmtmpXWt+OJA1ccNuTVFgMSpAAInUFypAmkwzqaCaFDs2li6286DpAPjJa9zdra/FO9SbPKUM
/yEo/jMoz0InXQnYKIfButw6+qmB2FH5S3VeNXvlTlz8XmeGpFdzrDh1LOrZM7DJ2F0wgsst+9Q1
351WcD9/NCTkQEfdF+gDdClRP5HiryBjHI9Jh5SPeYmP8Yc72xehPXp0R73By/bWkYen9O7rYxS4
fv/lpT30QX6wtnXIPCy5j/r7ypa4bkXjqj77TaZU/61U3jSG3UKS9+GLsonvjF13KJ/yDxDbHaZT
+kH30+YpUz3rsT7E0CVFcr6SGV6XK+efMI/ZQCQRGnSyjkTWVKDocPvWH1EXvDO2IkgCCA4NfrfB
6M2j4enbZAVBcV2jlWzql7tmzCNwHziw+RlPPlj1PtTH8VH9UgdfoYcTjD4U54Pkzjxg1XfWSsRd
TzdLxqX0iLtG6rpsgMN3M26m3ESjn20Vn4f80driGXufn8AWtrbOc3hdhd/ZOkupUYznbVRlMIs+
YVBvLA9s2BlkO9of9/Wr+eB4SmAfSaAG+rZeOaT+jPvcsi2dUt1Yc3U0sN6YzQgn7508iPDz2fb6
0A60O/VRfXB9Y2sGo5d9vPQhMvQ1otzFx8B5mEnp1MC6htsRfgLIvzWEWLd5njwRKv6frcfC4ku1
JXfGZnVEf3HdCeic0ELFkJecDQMDMbbxgHUnHvjyAJcC3sIbvhghyL5CCAke0hHQqLT2izBCi2sl
jVzKF4wz6/JXb3OMJzqwHummZw4b3R3/wYIJwgMDrTNIb8tDTpWSU4SzwIx0nvpAG/vpakdjaQlN
gKoA8IA8zxXjtsZynlIVJlrM/wf1Dod094nIOfxg75X3K97Hr6OX7Hs/f3fWFnDpgj23LcWN2WrG
pEWw7WYDuFP8mAUJSgeQeLx94y2WCIDD03CJg9H0SoLIHpomqyF67Ru9N/1wvXaW+P4eo19lPeWe
1fhQkPXLryiQcG/crp5KS9nRuXkpUCCKRgtbzGs8etYP8SU7puA3BV0MpgQ9x8++G3hoFA8/V7xe
eisSzOFC+sYAal6eD0m7IY1qbmB5tXeSe072yyb3Q/aa6e+pFSTZ3WCuLPTinXduUko4CTV4gnng
1m+olz0NOwzkPYCN8VDtsx23PBtazicrwwUEQmh0JdMNpruTN/Rubru+ENQW3sYYj0GNFu9VKfOI
mrZIRI2murDfytJ3i4fK3KKmCB02EOs/OGuZ6cIHRmV7nicH6Au6aJI9XR8dZmt14wMlOGyFC4Cb
GaUDHkJQm7nt2sKhAwG2eXwchTbLkoFSOa3oYKqgVkfTPXSq8TvYc1ayqUVvzkxIH5HRAak2CHJB
6VZ7XTkFHX8Yxu1tPxb2PjRF5pbaLBaNCc7LNMGu+9SgFYxMBkqhcbbp4Q40taKvt+0slV5nNR7M
SOHNoKH0dGko1gqjVfquger2nUB6CL7fwQQxmhcroHTZO/mxSl5u21z6Rg4I400DSAQAEiTfYiOt
0mzoG791ipBF1T4nzUoYLNW54NZ/NvRLtyYrsVmewUZWAWUDMkij8UtWeZ0RNl0wjV48BUkXJvHK
+PFScMza8whyYFfcqyvJZRV1HWBFjPEURb+oeCn737eXbzE0wLsPiRZsKoCjLl1TRTmycRgacFu9
1i5GFg1wnaa4Yd9v21l25T870rGcMIp2aAc70JvIjJPZn7Q19sfraRN8IwfYRlSAMdEDzfBLXxRC
cxGpc/QV5dOURvOga/neTEYPGLkZ78Z4mjCvXbH7Ukv2jWt8dTFGG7ApLp5ve/tH0E9KFPFTQGyg
o82Cm15aVs2E4r2WicYfchHnXuuS9p2XSfxIclH9GE0mdNClVaTwoEmXBUPLnFOSJRj765Ws9nGg
sR3+eLllkCwAggZ5yb1wWk68xrXj0qPgY45dTAdSpRJbWnb1fZXE3Ztlq3bj5bzC0JYaW/SRCdP6
GTuZ+9GNOvqcYiTv1MXwTwDyj/6JRpmGAG48oQtIIXR6+lD2c8kqqkbH0+uBhlAqKX/zRMGjyXF0
dRMDR/+osRov51rr9Tu97501xrU/EHNp/VzMB5uYx4CWHMjRLz8lV7ppdJqx8ZmtgCn8DUu8gexF
OLnTrnU0zxjBmZPSz9j6rdbdC0iBvERPP3BhBIUFRApQp6z5lumxZ7Ycw8caumnD3zJLQGt8bqfp
KA/PE2RSuOUAkKi1hW+sd/TAgU4pS3EnyMftUFq4Xi+szBv4vNs6Oay3VFhx24qfQNnSJF7iAO/q
qTad9iprs+cMSlExAVIGQmKPt80v7lvIqYA6A+C5q2wOgwhlrDrYtwCG3Oca8M8Ku4/i+B+uQXxq
DIrN0uoYJ7r00hJxYVfp1PhJTx4qdQgwZp1gDGWVp2MhT3Mxj4W6hQooA57pl4amWuMDKebzzh3t
jdvn6E6NNqgUAPp5aWIkjVNc6r6ea9yznZZt9J7Fr7fXdOHMndXk5hsFdxYkay5/Qz2MKXS+5nMK
+dLQ/27AL2BaG7HGH7pmR7q2mpIVlQGQsq/peeja9b1qRe9p7txxKGL7t31aqD/BGdz5DqR35vz7
0qckElWezmHalCgXGi8pVLChcTpwKCuN4W1bS36d25L8MqMEb9ERthT3zm22VtId1fg+J2ssZ4t2
0F9CQo9yIUBJlz6lA074CcoqUOXTwd+mI3W2lFb77do9Bm9si73d9mshlYEoG5qLOEdxUMskA0xk
dMIcHbZ6gTk0gz8XfK1QtrCdL0zMLp+dJkNn1u7o4lzldYkZUy10tTHohvYfjkYMy2PsEVkLxlml
lYupo5XjvJ3N5rMpmC+il1T5dXu1tHmrXt0RZ0akMCjixGqBb238mvzpu6iZJ7IvTN1r2puRby1H
ALvh8+7Uu1sA9G9bX6gkYyHx5lHBXKRjeuxyISdQ/TBg4JBS261HzB1EO8E1fcpQDE2CdlgTZVu6
BTTk1UDHzYgYme6mGMDTMTZzyFd8H6XmVhPiGzAVhzIe7k2TgazE3FsGf7/t5VJEzhxNGMEE6g/H
5aWXVRQrmd3Cy1SAX0cvT5i0/fuTfx40+z8TUmKYD2lh2HOoWCp9GtTiOU1mgOvajOdS4ONrgXAM
xSvTktUVUbvKoGHAcBY2bgBVrVCvpr1bjMHtBSNLcYEXELKBWT0Po9yXK1YTVGR1s2z8PtHq0std
fDCvAUlOoBZZY4VDYtmhM9TiBWSew6nK8yzI9TrCv6TgR3pUpd3oETVpdS8VXU28TjRloFqNMvpN
koIwErJtRwUF0E0+6dV2pj2ovEhVxX00kOnOBCj5Q0x6islxN6o/usgtNk6igTIUYwn0nrfN9OSa
vHptU3e6G4B1C4aumhwPdROCUdSpw//VqKoUdIC2UVhejOLGDwOqjcOm1MtypzDNDWKRRI8O12vc
lTrhYW4K5luVOWyNWrjQ0sI8DloqySOon2moanUEmahon5WKvieKBZr7yQhZRcZw4pULmJo7Pri6
OmHwQzHvrRqvLS/J+7LYGCxTnwxhMzB0CtPYjVM7vY+NrRUeJ2n1aEzoj3u5SLrIgzB8vnGsZHgV
udC2fV1kX5WYav7YUxuYIyUC8On2F1968wJPhaQCBx1GVeUHqO5CYScneBiqxCT3NKqrU8+bbg8R
aPMd0LYo9RrWi6BShHMChWvKPJGOw8o2WrqrwLCIOgxSCxBVSYchCARTlSn4FV2qeuU4+CZ/MZzN
2K7kg0v3/LkdKb6xgMYoClRfnCaG2G5YuhloiIKavwyDs7K0az5JRwP0cPOhy5C/qAX1epAXJcA6
F5u6XekeLdqBJBx0d208BOWzvI/dztBb+GR0SVCyoLGOlel4RNvdDpWl0/Q8UqRvlKOnVnEL3wj5
173IyHPG+u1tE0v3xDxPg4oSOLJBL3V5/HA841oTFVgg/DR/6kH6VmLMJQGBlJKXnyXGeKLU2Vf2
Wvt2KSzAR4JKGUIPs4vzPz/LK1yXK4MxLyHT7nXql0rs6Sg3pvkOrbl/CItzW1LJrOhTUZABy1iB
/dyD5GsRKrb62uV18wyouvEvO+ssW5ciPi7qsc0JimeWG33aeP16MaBfbZM7Hi/J8+3vtxyK/z0N
pJAfwZZSg2hqTm0hKRl7jZ1tKv01StYW8fqDYeB5xl2ghTv3c6T8paEQ/oRmb+FrOcri/NUAeCW2
nhXTQJFwhWf02ikgPOCTjqIgKuRycNCoGNwxN5EgOaAS+K1oQTE99uL9b5cOPCPaTIEBrlkTgwSX
IThaHBQYpTWTOIin1PiEYNyxYk5Q22vQ8YXMcxZvmlkp5prq1SOyNmO7YASmwPwTiP5uMFBp2rm4
Gs2DZvli2tigTEj515QccO/+vZ8oCuLtaIH/CxfOpZ9uj/5zNSCpVnEjJmRLnD0m7FEIWtNsuD6u
8BABGgOIf9PE3pZCxDFoXrkjDIHW3B/T/iRi8+m2L8smkCuBVBBPcpkDVC/VJjEtxvx6jPfIZNCp
GKoft20sRd+sZwIaOlSmr0DPcdJTx4ygbT5Znw5ILcjXpoZmB18xc51gqvMnURF5iHTw3l1+lrhP
Mw68K1bLPJS1eyxMEkD7duXjr1mRzj6wEnFDo7ACtMF2os19apk/C1as3PKLa4apeqwbaGvA0HTp
TEet1C0HmIntL5R9ijzy6jZYFdNdKKxj0f7PDgZyLu1UdldaKYednLWBUm8n8c0o76YE1Tw78yz3
VGLCuvbzv8cBXdqVQluvXWSz0WzX7DYQ6/PZ4OKycjaDQHfZeEYq5f91FLoqDkAbI8GzSLG0a5mI
aCe6DDmya/qxQAUX6KPIeI/EytN74dNdGJJuEBvyQJoxwlBr5MULmoT6HkyC5WFsqm8ZSdYGka/f
OyqaE9Csd1FRwxio5FevQLlXM3BItFX2rtYoJsR970GJzkM+ejRALBCZ+j+sJR7DYHsACMm54pbM
iKY4NO0ZYMe2zwegr5PAZaMX1X/df8E8LQq8f/hfcXNJztGBN7VDcHSAqefOKVji2RoYgQw8k/4+
Os6JHyRD7qhWA8/g0QgWC6q/Du6TkW9os4b5Xbq5LhgmpEtSRAkAeAUMRRMLsmzyDR62ZGOPfmXf
aSigVIlfK0ELXcl+OlBjJTgXji8XmkbYBham/Cy5jMHccuYFBcGFC6UhTck2+mhuNL1cyaIWkptz
M7KmUWT2Wq7kMBMnwGJF37hRv5hqGXS6tiurtShZtDbfkDPNKTi+pMOSiloo3JngFL6XWpUH1fyk
9Fc8tEGC0czbkbJwY6JAjjo8yKMwd/3nA58l2prSquDihWsGZY9KYdyT+vttC4vf6MyCdIDU6tjE
hQsLJB18BtjEpHXPZpaHt80sOmJZGCg0XESEKa1aR9lYDCrHweHETyoRLwZdedYtBzuGnUBxj+FR
V671lxT/c1FaCHYRPUcza3H5SsAwYFae88JQ2h+eiHkkv1S8K1nRbW87uHQQowuJAuice6A0fnm3
MbOtI2scmZ86D6mNlxH/QftNpE4rp+HSCWyAT2h209ExpnBpp7EKrukUhL+pQY5QrwhEaXvRCEic
m28H9MposXbHLED/gI/CdDT6QhCIQc3h0mY+ccb4XHbEpOiHGYu9TYv+G8mNQ9VZR9a3tj+Zyavd
kGfKBfesLNH2jcnVu6io95bZGGHV1WAJ0oy326s+W74sCqNLheNlHowCoZNcf2sqS+N0RCus4egS
tj6qs3EdVsWvCCMpo/vaJytxvPSZ5+c2kDh4EuArXC4F5sUtajcx88Eu4kX9JyEoa02YN1j5zIuO
ndmRMj+nJonilArIUoa3TjwObK9aAs3OXeUetSqs+D/cfQA9oJo07x5Uni/9ogheJeIJUnMnRTEJ
TBaAirWNtuLW0mlzbmZe3rPzzOy6tNUcLJ/tPnJSeh10Shz39XZQLG0RVAzwmeZ4BZ7i0ohD2wLI
XMp8TZyi5Fg0pueQHTA9Hdsk478s3Jkx6UMlalO2RZ7i1DFVr64POt22ebWybNfE9OBmANoKz7KZ
xcmU69ngTgN7joGzra5bz0oMj9ugR0Dlx+Mi3etlFFrcBKAdFRIrzXwNxKoWO2aQ/RqgojPU3Kut
31a9Ju24FKVIJzGCDvwPJnalqMExH/E0wYOOdSQAIT92+O+sarel9sYmzJIcqyK4/W2XAghlTxN0
Umg1Yd9fftuKKB34G3N827pId7Wam8CXJOJYGrn9L6aw7sjeXRXtLenUMxFHEXPhXNlMR3cENaJQ
X23CX257tIAkx2AhrEBYBGTj17MxoAcrAGjHi5VZW5Ilb0NHj+3wa4x+GpzvnaRDa7xXffAAvmhU
bCy9qQJFV73B6tfGt5aSm/OtI/mctXEL9QZsnRG0eASTs5DZS8r7jr7pw7+cpP9tHBnDPwBcx/MY
pmLta+XsRPbU6K91tb+9uovn9ZkV6Vq2XZ6J1oIV19m71cdYPUATZOArl//SPpinTGYsnAraUikq
zRh9LVrgFRYbceD2v1QURWGNtNB5VmiIHrDvjGuJ6NJWcFF+cAF9QhlM3go0LfWiITh5kMVvXOBz
UtToHfJ0ewH/zKzIV+y5mTmzOzuyO61Oe8WFGQXdyrc+swYArVrapZvBIuOLCaG6KMQEOrM8wB/6
Iqg0d/iOs4oD1aHF0JRzhlzxkRJo5bOjK9276DU6c40CJgVBAsB+wjEBEanblOSzGCf3ebCbvEIl
QHNe0ih1n4SN2fihiNqvNf4KSP+An/uS147YdgnwjWGsmEMHhidIbHtJB5Kpp4aj0hVg07bCT9O6
dHzdULOQJ8JgGw70ThuSNrc9Pk1G0DakeqyieioA4M+BVO6rjvhEWFVYg2SuiDuoQLZmyTDknfSV
C+IjXp/cptMmz7YF+6n0hH4Z1QxEPZSA39iDdDpeVcIEiw5r67j3zbTS7btsIEagk1h94fUg0mNv
jvajlhSu2ECXmaPDIvT8IdNpH4D3O7a9xIRemJmDGBRKlGr0nlSuIMekAFEg8GQGeUBPuNkncUNC
kQ7IDkazStWtydzO9t0xJW88rSF+2vdDvtWargwL06lYmLpdC4ovavIDSIvF90hN0t7nQqk2iaVX
+cpJurQJz0NIuiaaiU/NkGJ7FKCqaqNTHz0TFH2c7PV2rC4059APA7m4O0tEgGFMMtSmqploc4Fx
FA+s3CVkk6rhWL85UKOs0kNE9oayu21zcReemZQyGoEhBcIUVEQacLRXeg0IbFI9xdX09badxTUE
0wd45kCRgT1/uQ3dtp4GlsMOGsQ7DomFsk7fUsN+rnq+8rmWl/E/W3/++dmWFyPjVJtLwZO905xP
dXzqTOqPznez2kzTps2e0mZNSmLhkTGD68D8AaoZZBKOdFKDzDRuwB6OIp17jOvHkh8b8SNOvo9A
rljhiA1LX7HPPagPYuzSK/WAZl+6/PP2Ml+f5Je/Qr9cZqhFOVGX4FcMGSYIopdmzAKmCj+ap7s+
EurTtXbkdQDB4ow5n1/4KL9LfjML+oM06ZifYbS/qpXQpM6eR2tmFoqvsINMDVRXNiiXZNagiA92
lU8lbkJuv5ju8ESHpNl1iXtnG7T0Cj3jfmLgkdfRZk/Lut44wNSthNZ1fqGB9g8jRYBRQsNFJrGa
gEyt6FyJpW17RC6bbKPC6YNuVDrPnUZUY61E//tTYfbcxuJqyJzxAy6/aaSBtlzLYLSoAYb9lSWj
ZzT4kspXpfg+jCdITI7TWt9m8bOeGTUvjapFlMeNiUAS1rRLNftLl/Rhibn72/G6sFfh3NyCAKUx
9MjkqocK4ZCoNFvUA0DNVhSnxn0tkG0UmMQAHGtTtMciWuMPvz6LZpszsgZLirtXCtkCcA23bxCy
bfGraTM/haxAhHGwNczX4hqe2ZE2YwTunRG9WJyt7V2Zf3bFRuMr6c38GS6zm0tXpNhoUrcHHyVc
6ZqnSS09Ma4JeKwtlhQIjt4SK2FwIgPBOm6KfUadJ5IfHGhheLeDYfHwOluveT3Pzu2iclK0WOAM
cx4U8lNpbW8SewNPl0i751rktZ2+YnLJO+yombAfQEZwUV2adI26F9xBhVnvzCApHkZ6YkCRG2ty
70uhcGZHVhriSWuMagI7icYOtsY2HUa6pzwObq/gmhk5skU+mL0KMz3kvl1IhCRFE1TFqtDcHLly
2OEkImCgB8kU0ofLZeM1ryhw1syvKMcQUMwjM9S7no7ANHZGcYRQCmpmTq2cgBAbNgZIaL45vBgO
egs6Z483IPr8e8/BK4gheQPnMu6iy19UDW7lUhWcvLGNCYSmyFs/rnm06Svt199bOvd9XpuzKCVG
Y+KZAN+daHgpI+1nS8yAlCvP6qW9cG5F2tgaa6dqjPAlCf9wu8rTSojX1U9AOyTqhNTzC9r2/+CX
g4ITKiFz8iRZjCuaVYmOEjelThSmtWrdlaDwRG8zt1Y+1tKpNc/fYRwfFymS3csl7Nq8A2wdpvre
ANNP+UiZ7d/2ZvFiQTcMTymk05i2l9xJoiwF7wP6HLXovXgeStrp6q4bQqPbaO6jbide1/81+AYT
uZoBqnKUu5ACSjYVxVXHSqC4jQkBALJAFzKN+8I0NzbrVr7WdZEQplCmB4QObXzAvS+XkGRu3UxU
Z+goFt6kBNMQe5r9tdGPjN+x5u32ai4dk+fWpCohKXg3FQWsJSgbO2xrqB3qKq1X0pUVXJiKmoea
8R9QXgPFK4/SKFOTt2z2a7TUwLG60HCLgILMuWsVPyVawMcP6Oj5Yy2OUU7CKB1XImfJV/wAlJHB
iDlHz+XKFgUwaAIiD9CBa8Oo+NE7SVCAuFx16co3XNrjM3coBq/cecTCurSkAPVmuwrovd3UGMBU
MvHGi7hGMCzTmqAqs8f2waIxB60N2pN4DiJH/IefgGk6ZELoTs+xe/kTwKzvMHCKzpCWh8Hh4czD
3D1azr2R7rmgHiHNyt5fCly0fyAzj/H1uStzadGxY6G1OS194XyfNGSxjwXI1Fst8YgI4vbvJz1w
iqp4l8wxhfad9DX1uqygyIHxAb136kM9ms4dZDQAUBNmSjcGqiDbrnPaVZztfAPKNySGcSE3Afwp
pGqkG9KiAxzNCKqvLPIMg0Mg4aV2PcG+WeMDzTB1/GDb26nuwts7dV6+a7uoptkQuwfxm7S8mkN6
MwaLld8p3xVTPzBUR1i81qtcOsCRsKNGAYC6gQmoy49og0pbt0Ag7BM98ZpxW5aPIn2yC9TUtom9
U9t7XQ8navocuZT2tVBX8pyFhsKfTh4UpucXN6a5Ln9AOWlq5ioqwLbb9tnx+WY4aAd7zzxzF91D
IBCEGuqB7PXnv13d2SygIygIAtQmvxx4HA0FN0zM2NTOB5CCO620j05irbk3r9/lV7y0I+UYmlU6
dZPDTgK9+7Z+A8fm3sbwZ6uPuMgAmFe2+tC/tBSsdbz1qo6iQJu/3Xb2+ni6/BHSRzZJoVGuYnjY
Go2HPkp8arabNDfvFTuGMLqzQc8mKGH+ttnrCL40O8feWX41ZDo4dWuYzRoDGb/hVRrZFGsMRGvO
SfsEJYMuHlxYaXLfgRviDcB/w/gyRt/z7BCJtbfN9a1y6ZUUsGppZ3WC3NFvzE0Cnu7EZ+6HukYg
t2jFgoTZzAGIOV7pk7E8UXHaYfAGAgWq2EJXh/cgXvly+wv9Ge26Cs8zM9InGieH4NEJM+Zx+kJ6
z/gEjB+5/l33Ye+7p+rZRjLyS1nbFddnKtZwfrUDojADc6Wch8akJZCIwe7DnLQJEOld85vYAdEf
htIjeSAGVNt2t32d/+aVq2c2pcwn7lqDjBVsaiLM0t/C6r05A0lPXbJWcrm+GYHRnSFcmAsH2FkG
HpdJR4qmxaa3nGPDjn1ybMyHrno3pqfBXFnLpUA5tyW51evKNPYlbJkYXE3sTRUFZll5Ct/fXr41
n6Trl2omLW1MAWNSNsdINPoA5U9q62HKOs9mhm/3zua2xRXPLAmkOfG4r5t4XsXqoYx/keGNTqnn
rt1AS3GB9AwzLCheYYpfisWG5SpXCPhhLJJ5Tn6y+R34Nj3Q52HK6bZHSwfiuSnpWwkzF2Vvw1SW
7qPyu0r2VvzrfzMhfSZWVpi0tGCCawJ9lUel+lHjCXPbyOKX+W/J5BqI20LXMtLmmKO9ic4GawA5
toD4iRz7QXOjNWG4xdgzMCYDzmFga+Tajt1VTgMlF9gT+vuUpjH6ASJo+HhQc+aNrfFhu38P9sQe
RpUWTxdkRVcJgov+TdzwCLwbZQPEIi4S8L4mQW6+/MNaYoILGSbwnleQ57jUGgwCEwzfMr7PUcJE
m8FVYr9aI2NZuidxmuN5AIQEZkile5JyM23bCYtYD9/b6gCEh2eUWwGJiSZAL1ITK8G+uK/O7M1B
dHb7FxWLuS5gT592JfcMPYi7r0Q7surb7RVcYH6aRyLQTMAEho3nuryDdcpxsmMJ+dE9oRahfWS7
akePzV3+pvmt4oHg6hEy6b/cfpd9KuGK+aXL7Ny8tKuNNmlVdzY/hOWpB2kGqquf+UHZ0qDdJaV/
29z13kOlBdNOmHgHoAiKfpfLqhcK2FFp2vrglgCClnfHaApGfeW0X7QC7mFMdGFZidwLgnCtpY8T
Sm91uhPWvR2/NSJQ3PfbvvxBn1/eyQZoPiEqiZot4DvyC33k2iQKDHCByk/x6EbHf7db7WCc9Duw
cMZeuW0NT0UJy0vuyJ4GkPA50KBeeQRdRyp+BVRy8b4DbhKDSdKSmm4KXWX87RyshVOgaF5RhUn5
WDUrkTr/oSt3zwzNq362JbgTJ2g4wl1h/AAzUTFAn+VzZUnXbEibwR5Up1MyOKM+dfe1b++d0NgO
WFbqd7s+jLeJX22yLfOQIwTpxtqrW2djHtfeVwuZpYHCC6D582TK/HC+9NUcp4iroI7x4/fmBzSr
Qcr2YG9jT/lFNmwHypSjdjeuwLwXkLeXRqWtSC1XUH022v0Asjwg3rRr7qln7ttQ+dacxt3txV5a
63MfpctWczI1UQaYS8d78DPYw49yDbGwto5yFtRXul63E2y8V3vnSLziSfE01YvuP1yIPnVH7fj0
PzllSfUO4fZZp88G9XGfWntD3Sprmd31VXTxmSzpUTwWJYmiHCbIi/GB9DGoPPrKtmQlHJZoSs9j
8Io6UsVMeT/O32fflJ4GXjxfC/PQfMVe2JT7Mex3b86GefE29yK6ShmqX+ctl35Kr6vYjiOzncOR
byI/uTdPXZh+LTZ4XR3E87DrsAcJ9qK6p/vTb/GoP0B/eUM/IwTqmvL66lpIh1ypstSIUB/Dfuw3
RpDcpyEDWX7obkAX/gmp43dlm55ekiP30+3a22uhynO5EtLJ51qjZWXzlxjv7E20dVCcPIwbDdyB
v+6Bv/mBcfknZ+euvI3m9ZXPW7SS5tsFA1CY87s8gyqlHtVOcxqfUHWbd8WhicsVKtylI+DchHTi
gAZOFTNllI9B5F1VxTuK3VL3bAXcu3RF4XLCkLhD5jkWqRxAjLxDPxXZaMmt71lSoJ5SEIBNE+uZ
884JmaWvXCRLexTEGwQ9HTAL43K+XDtzjBzQQ8zvPRR08/g0ufZ2GDbJtE+A+sUkcpGtHDxLOceZ
RVnmKaotdeyH+XVUvsdlvRE1/TawWcN1WKslL21MyAfOo/cOiNLkywkV5IxG84MCE0OHLO6e7SKD
tl1tvwoePffggULJ/u32ubq4B86NSqGCAZq6KVTkiSSeHoGyC+zC+eGkk++SbyPUHbKYhmODrVGO
ypNdtieMSW5V8qbm4LM2hztmkbDK4ufbP2shslC9xzCkPs+0XT1/SytunCmlIBBVAMQ5pmDvJFVg
40HvrHVJFpA/qN2jz4WSjwa1d/kJAl091S0r5K5JCuEQkLRWSqANlVfRMaR42BOj1DAhO6IsND0z
K93cdnVxr559dSmkawYcdVTgA2jdFEZ9cxK88sukXvnQi8EFT2z0RfF4lJ8jgGuDmU7gSCjEN7sD
kmiMfTX1bfVxEruWKN5trxY+ILiA5nfqPM4M+qbLjdqpzaSmDrzKi6+dwUJHq5+K6TcbMBRjrbFg
L/p2Zky6uWuQAJJ6gLGoBbsLy3ZZi3aabyeHtttr6K/d9m3xi52Zk469BkA8q2mwlFME1PvANymo
gwVVVh4Aa15J93QPGgdliHAcCAisKMZ3SHwp6nct/RicA1F+3vZp8Zg782n2+ewRMAi3cWmLJSxz
3UO6GtTdz1iwfY65pP/NknTptgprqDq/+G32uwT5qqJ7WfvKwE91287yV8IQIigd0P+UG/SgDDBJ
qrmoLBimB9jfqQNwI2mz3W0zi7c5zur/b0b6SjV2m0Uq3IFVl6lBVFJtN/LY2Ny2shwL/1mRPg+j
IN51ejhjt/cg4QoN8mXg+6rbghCydr7eNrYcC5gYcwCnRaVf2rtQHp7cSEF8d44ClTm8BzE3ZoB8
KWH6SqKy6BcaxOjWAh2FR/1l2NW20IwIIlIoCoIYyH426g8iFG8qwQaj+doa2GzpVEJZGjhPcBKg
eSovo4F+tJXgqGeN5WXNqQF1XVk9jcOXxvxrmo+ZBBo1OsCtMQcnA5KZiRQf/EuoiMSatRuaGHm0
ntItq6zHHCRSr7e/2VIYglYETf4ZW3MlSjqwsjSLLgbPeJNuCj0+jbEIb5tA4Q9fQ8pcQQwEWVIo
14F1X6ZqTEunGK0sa30Hxa07K02TrySGHKzWcYCGcj3LXlmk8I1qxOVeoUbxoysd2x+MqHwZKid5
jYBkfYpH1m4ypkBHMKUWCjmOcs+N5v+RdmXNsdvM9a985Xcm3JdUnAcuM5zRSBrt0n1habvc9w3k
r8/BjW1xIGQYO08u19hqNtBoNHo5Z7jqO2ksbBQnsUyVktbvxMzb5zQjiqO1UvUMHHkzcohUCU5g
luRNFATttsVM+lWTWQHaV/PIl4aQfMa9nitXJFCjXWjQOC2bRf2nTrqydZUsknfVTARvDOdsN4uR
kbudlWrBhZpGyUGrUE+wc5Jr4McYOnlyJzLpYFAQVHCMpXppyWBykzE1G8y5Gnmg3lIKuxWNFs+I
MRq9TNQHDy/J4efQE6sFH3CCvmgr6S3FCca52E2SQi4SScgPbZaP92Y6V4+tUD8AVfUIUYNPygIz
9ZM4z4PdGRaQviI5R9NZICsbTOFnP3qjM51ZqrLbHvVRP2wtCf3nMnD2CoKKMSBi46byVD0dB2fK
RR0wYpni6YmY7KSskL1MolPuCjH2sCTBK4am3QnNUO81wFbtJszMD6g5kAhjF8Cvfk+DXgr3ajZn
Dr66MvdNp8elV6uNAdzZiMhOPmPJbYRsAfxFIYL1IGtSigg9VXdqEycIXlPcXpi3f8yrZrI7wbI2
ZAgA9Vkbem+baiv+IBjIAIJRVk66q1ohAQ8Nxls26A9IKqeuhvCun9vOvMsy0k/OoBXyUzF2uV+p
pJIcHWCRm1GSpg/RCIEW1EhV5eVAhnuYLOyZKxWBXqIhQoVMudGiJxXQwuZeDWvrHpF37k9d38qB
DZJn5XLGIJplA99XN/1C6rsDkcGQum9RXgCdBcX9LWoRFH6lZQaaDbSgabDLwjJmu48rZHiUsRw2
fVGoj3EepiCAyIpiL+Si6FdB2vikBi6O2czoeMUkj4pnUyobhZ2Gwb02gMdiIGJ32StgIovgyfZt
VNR+IHTWQRmzWIbsME1cQ+xCvwOHwi168uedMqKgin7WWPLKoIu3KpkBmFRZA/C4NW0M3Sozht3Q
pGjGITEB4QKwB34q8RAmdjvECC8GmYAHMyTBQRGE7E40yvETrG+xN1kzWN3GsvNNNKV9RgIBih9J
zPkiLZIAwEyaclO3kuDEOfLgtgKdN1o9gGBmFsLmB+bnY9k28ip8kZMEtawqrszxGBRFvm+CDEg9
pthlN+rYWnedXIfHXCmml3FqJ2Mjpoq1nUc5KPzZENpDJGUGLkB0LXl5l+o3AEUTe3c0hUw6dGJW
3WpCV1zIgp78LDUET5hgslAGVIF77GGuFlSiemoO4103FqC0APDsXp+NyQUadwJyTMmYVu5tztgG
HsYY6AdqORKOmGQ4veBGy8g1swXbNegQRVeY0ZdEQBNvWK6lGx5uvQet/lSzBnOE8J69ne7fprB0
i/ISMMdv5x04p/nt9GOYWKUVxaoNU3onZYCCHu4BleMmxg9CFHfuw59l/V6H2iEKEI51nR2vNktx
n1rL1WDu30wSMrMgNIE/Jvuk6N2+BkdDKztNrmLiTfJVINDoGRriUM7FOPbTygLQyIW9wLAZyFZY
tL3mW/efUCeAzccFpjdvaYSO7DbaKEX7o8+eShGT+c1QonO6DN2simyrIiuXNCewwggrbTLAeDyG
rxn1wV+ukMyoIb6rrzWMx+Oo7IdiX6BivaIpLUN/03Qhin7KIp4vhX42ur4BL1BVu7HliUntIb9p
N6IzDY96vCXRvpdXYmFONEepyvG6RG+jiqD7VGiKceMA5TyEV7gHtXl8xEikP88iCA0Lw6ma9FaY
Xs8ryonoMPAN7A/gwOJlqzKxahQKwpz1EBm3sTOqtR3KEYbzd0EG7MfteVmcGAvQrCZy6xKievDo
nao3FFGrVsqERIHyjp502+jc8wJ49rEUQNd3sWlwg+gnNCGg7+oY3GVqflWMwXOWpBNeS1m9Io6a
G2sjmKwCCCzyHqjZMdulagmucG3Gdg13zfgYJU+hvpIh5C7ZlwiWODGahKkSRoggCnF1AtSsNfbf
FSV0xgCKYFZHXYaEvnkzB783Hv5BjRrokaiAoXUdzgOzxKfbosyCNqWphNg6jnLb7HHXA2ZAkKTn
Qq4OQ9TdzFFkV/W41tHAO0/o80a9E5CBmP1jNihVMkAhiXLrDK1kB/mbmHuI2YQIM4bZPRFX8g3c
6wH3FCC+aeJNZ4+vkJNJwJwK3NOPwsUoTHbdPElXiKJ25Ufd2dOKPJ61Y0IKeDcGxipwok6Xtejr
vlXo1ZhK93UJ/N43wbgga56QJwXDBuiaB54+3D4jpY/w4BMV2EdSXLeNMwXErhWEEH+/AU9Bh/OX
HObsapXVjXEqQhuwLYil4bdzdigRqGaFuFKw5R0qYLqAUgNodEjmMWZBhGbUkghmgXDjkJnzYUrX
PDnvVAGVCl6BPpfxoDzdm2kQVYQKMAXMbof2oBcYRSdxAFgXlN7POz0euwX60HG2kIYGdLjFrBye
G7Wg5RaiEo884+GDNt+Lblt7qjNfVOBS0++CjeEZD6i/21NpN/tiJQnBVXbxAcx6jlaTZplBPyAD
5DTZF8Vnuoa4zcuzL7TE5MjpilrAJyHpDCGCj7C/9i5zr3sDgds22+i78j24b4/jEyjEVxozeMVn
yAVsBuaWkKNi876aofZNIaDG1Tb2j9kHx0r8I5KccHdXi7bs56mz2npCjYO9V5YimQ1VQCwzpgFU
FZ1hJ/lh7+rHAQOsnuQIL7qv3iZ7+Uo4iv5aBZcbbVPIB+T2LEytsAUpWaumSOkCjHZuyUF+QAop
ceNt4KOvYAsE8RrUX812vHg8b8Hc87iQSn9fXNuTlPW1lVDWd3JMRc0O5JWpFWqA3xf0Sy1qwAsB
szngbRxCQHMA6t5wkfwsHuONhamtj/OacK+A5QJSb7qQVBR6m8YqFjAHY+pV91wcYk9AY+VG21r7
bps+nZfHP3lfijFuJozCeOiAQgH+vcbVJc1WAcWTjffnpXAgZBScgS8xjEHifVwZ0gAxnZtfabbo
1N4zxprEXXAnbl5bP15RizMcdiqQ8SiqTuJhAA+2o7yjoTe/nEVHHu3+ub0HN5ayph4v1keCEe8K
9RcLLfPGVLVSSowa5oEO/u653covaGe5NK+1vbZmH7zbFLB+WE0a4OMRc2ofbdLW1gzEDweZtVvl
bnDR6dgdkmdzF91iDq2/MDfda7Jd46/mHuylXMYuMb+npCFKoo70nnrRY+HGBMiQNrlFf7bmyFfq
j0SwRVDKrlGEcG3HAH64CqQstLyzN6Eex3VUgvbB6ROx9tsiRbJa66bJFaJE2EXlCPXnGoWgStFy
+FVTTe7mWmwfyhHTZEEuEb9U5uKyaiqx9M4btsrxC8tvY+y6m82mAG4C/EIxODKA50ph3JwXwTVl
JHvBOoWXHe1oPN3xWkzArGgaiGtmFTlA5U6qX0Y58tN8cKoC3QX5Z1WJN4MWrWQr+Mr9JZgli4a5
m208YeGDRNqMRrQppGy7ohzXnL+UY5lZIh2ZPzpC74z76oBJW6RfcE2KDyBrDD8PwuX8mv0UbWWt
OMrz54s1tWiefeFlu7mMpErXwM9ciI9dJfth0G5nAz1whgpq0Dp0zFo/tpX6cl5fnrtdymUcRaY0
6PwRsaQ56Nizt1rYG9XDeRHcFVUxCieBXkQCEOCpakU9EdMIsKI5OgqQv9SudfSTi8/npXBtYyGF
Mfw+FlSQvtN9iz/MatevtcRzoyY6VofHCWYJv83tFwmojeMQUZMCTmOAwNa2cSUea1d/rzfWrvfJ
WmWKqxGemIjr6czZr8zZwiRmvUAYXuLGGORHYTyk4so55m49IDExXEanetlqaINZAqAnQaG+KdF8
TADSdDPMfx+QG485dOZiDhJvOqTSTnd/HCN4QoCzOFN7W45ePR2bdOXVyFUETRp4lyBzIbIGFkpm
N3QjLrt6+vUWvwowG5SM7T+x44UYxsLMOcffpTd4nQChM7XzwFf1RzFfeXpwj8tCDLNgViYiNU/v
02ny8+qQGrtecNO1RwD9WDZ+pI0tf6yZyrw9RisugAUBKbLhzMlBbH5khmuBgZR40hpxNP/CxLMR
qFsAmVXYAVwh0wZ1rKPO6V/N3qsHj+zNwla22T52ASme2ObgAt1AWfFt/CO7kEuXenGCpKIBjExD
5e7HrXEt3OI9d1n2TnfZeZ3TvfT+eR/E3TrKyYhpKsxxs0DHqtjrRAHQm5NIh3jWHABL7pLmIxWq
lUoyNyinMBh/SGK3T0N5x8Q9jO2bnL7amPqFVj1J01NU7NKiRLJh1yU3eWW34VqnCz/uWohmsmtK
I42G2ENJCzSdtvUU3Um3gN8I7cIngAZwUsGJLsULUDIZ9vnl5drsQjJzR4LSAceiSDsg46G98Dbv
DkoPaLyrPDmQem3aitfPDEpZ+C4RrYXoAaBeZ2E8YhKBZ6SGnq3htpcA5kWRbD9709HYVj5KjpdK
ZefX8u15Hbn1EAPwhKj1oBMUQJqnYpWyqFNths127vAE328Hd+HuJbq0/Pm4Ioq7nl+iWCNKRtMK
gxkaVs+9p2/rK+0t/Swvp2vS2NNG3WjHdCP+CF8iezUfQMOKb+5nIZo1omlUyp5qObiSbdn5Nrsw
rgr/5SFwAA++Zjh8m12IYyxHGgCA2vxa1I1lS/5xcOLLwTYc5TazQ8c4ZJf521ojMw1rzqnIRlYU
YKvAhCWmbq8b4SIVj81oCzr6gbzz+8i9/mgmE4OoADhheV3wPk7yBOwJTmxhXFuV7NF6G6LdeSHc
YGQhhHGlqd50vZXA4QhaYEvkFlXK8wJ4y0W7fkD4JdLROcYiAEGZ52aIwz2jWtNNkTOH2WVJLCcE
Om5hNCtVCJ6rXopjLCLsFIzqVRDXJ4GdqeGmby6FapOvjUdzk3xLQYwZyA1JwljGwpGNsktKu/Y1
m7jkAujbzQWa67Qf/YXgj3ZxQ9bO99qS0j1deLAK1O/IqEO0utXe0SNQ2rObepanXjeVY92om2wb
7mYv8Iq118yaZNZ3mk2n9DlW1zJf82ifGfdThuYHv18joOfZ/nJ1GbO0+lEbuw6CNLQn1oVdRlsZ
JDnnTZN7FViSidk52t/xfQq8zXuzozFsXXihUKIR5iLMnhp1B9qXPrkQI9BCgRkCaAWHRL4HamcQ
raT7eAu6/ALqyhdbKQJo3BhpFrPLr7PpDh0ENnpZUHS1rWSNW5q3pujngTuhhR+TzZgaYprPJkFo
GE/XsvBR5xtlrWy6JoKxTKFpB1mgIqZSuikSJMD0YANAV2dl46jTYH3wUhXGDtMBBL+gJ8ZlCobT
7LUXvEb2wvKnol2iA9mNJie3rsmwEgZy7lWYCUAbgRmJEIIdTJrJmCHuhlSpqW1JehuAJZTntird
kQAt4/3mvJYcV3YijnFlQxlnGXrH8DANm2NdFK7aJZsBw7J43K0sKOcWOBHFOLMZr0Vz1OlLa8i9
pkv3Yat7/z9tGNNoBsFQpg4ihvx6lp4m6c6c74p/8GSEIrqugFMbE83s0Eg9AguqpAEBGe/QhKPF
u2INFoeXJlvKYMdEJKELiq7CvTyZmYtJadcKcxuzpS8dYPzlsPYoiescE7+Op5vzi8h7cZ3IZm7T
SZaJpY2QLarPSeWN6T6r/DJ+nGuvjR5Cze+Uu6nejZWrijeKvuIwOd7qRDpjkYCXV9UafKMAglad
SPxorMhOI7A/lOJjWQ0rFrMmjTVKEKFnKX119dZRUj7VIXHMAlC0+QU6OlfWlX4541CQ80TopmLI
X0Va49QPKwClHswAmmkTwuVaOIgo7Y5deKyTCGXe4KUs0HDaSbeodl2bakxh885/AnVZ576AuQnK
3BQsKYW2CUFnkmmOEhrcGskxpHoNE4i7sAtlmaeIrgAdXCygbB9rF5EQbipV2yvWYKdyBpigj3+i
GJpPcMOCFoZNR4nhHGWFBMW0eqcSUBCjaXF7XgRfoS8RjG/J4qEOBAIREvpCiWFX4Heai0M6bJP0
8bwo/gkEvP2f6tB9XNzYkhwBVEBC8DXtUTgLLqVNe2l+oBJzBCi6tlf97GbtVpW57pn2YuvgokaD
IXPqLYmk0hBDZnffe4kLshAfbbBCaMcOyryess1d4uWbyo72+hV+OMB2L5Rju9akwgE6wO23+BDG
AdQpzHLM8CHadeY8phdAfMl1R+5c84AhKmfyX1O3qm3hvnhQdtFKaM+9fhfCGX8gouM3bjTs8pT5
zeiIykUXOKrsxcVtpdcrro4XG56oythUSZrUGku65pvKBcDB9hkA+oOfuNatdNt5wJibtsHKNcw3
LhOoPTJ6+ykVxqlxYXXrURYzXF+6brcYNyp12g892+BNvsw0EJ5gKk/WQ0+PQyeTZGB/p26vvWOy
buVdyD1Siy9hdjqKJNLOA31HYYZsvFQtgJSqmJRu3HGNSIhvVQtZzMbGZpVW0gSt1X1xuERVZjgm
x87X7/GQSm3dVpx4038I7k2C2d3zx3lNTWaXRXkEP0AE0YKBrgUdcyhd6jaAdE+Gz2hU14yKU74F
cODX/jLOo0qK2NQqiJuEJxJpdl/vGsPPA2BcqfeWfgSshh3XKzpy40gTtFBA2EO5gR16FGZZ78sG
QgPALE9I15t6dQN0CalcQ8Omn//tDltIol+y8I2aVgNzSoWkEIWnGBAWYBgRjRU3wBcCpBVQbJmY
TGFur9hsu1QT884ZO4TCIHhOWnMTia173jK+iwEoCGYo0XyFsSjl14DMQpegCpIwyNDAa4CBCg2a
s+k1oPSyo0FbKQxwUoMQhTEDSoSIrLbO2H8ujUJsKA0KaZ1+GYcfVtbvZbHfilHqJelPQ0scAezL
htzvSnGNEfT73fIL/AToRYBfxFw3PSELPU0pAaRkDeHVlGziRLtNh/lv13FORTChjZyQRCxnNO72
erox0PotZplbRtWKnXMC81M5jGUoBXbpV4Nwkh2U6GFEpybRb1rZTeu9HiVOJj4L4RrU2vfTRYXS
WpsOnBHQI52uX1Fb6GdrO3RS9uhfy4NNkfRbo5RtwVxLFqyJYnxyr+nTFKoQFZm6R8iEW4H2sVvX
6EJfyTF9v2upVhicM3U4rG906hjEsoZQw5YJmZMnj12xKYbWDoyHJn/TzLW4gq/YlzTGbzRh2qqI
KlD/ly51swFByc6KYjvVVlzHd29/qhVj68goiEY2QaspzNEVP9px9dMS2z2JngZhjeBtTSnG6suo
rOWshFJC58Vg8kiNty4Yr9s1s6dWfep0T5VirF4u4o7y5OBhPcWWW4dBiv7h7qYzxudQHq/6aUR/
+aTOF5meoOXgvJfkCgfiLyqONDpl+8oHpJtEKYdwDUw9AigYybvQ7qw8tsv2Lqt+hmuJQU5cBnW/
JLLOctYk1Iv6EU0qrwDD3sueCvTQ28qbNsVtjQgYHnorXqw9mTiVhlOxTKAQoqaimRUV+4j+5cgV
/ACgReOj+plvC38CinTvND9xfWsrJ5F7D8G1UMgCCXUjxr+gmTouUWing5iXltSB69edjGblsuPU
HaHeQgrjWtALHitSCylJs9UAFR0ig2Y46OZ3RaD+h6UXTts6sWx4UWu4P29D3IOykM1cf0VuDDEm
B9AZ2KkXUwYhYn0AWdi2iXX/vCiuA1iIYnYxR4N2UoUQVQjjVsjnrTyhQTc3nVLPbNj4w3lxa3tH
f1/craQKqj4rIE6yXirppgQ36ergwNrqMb5Ty6ypiSa6eg04t6qbvPNDY2/OKwedqwpIVQAHjUnI
bwkSgOd2EdCm4DqLi0xwm+o9Whuj5t/fdPpBpsHdN9yKGoni3JQRimjdk2Sitj9WeG7ML7PQXmqW
7A1z9VxIyMOvMSRwb7uFYMZVx2j1K0p628XKprVqp5zhSDoAPiAw15FmS3RtBRmKa4gLiYzTxqAg
+t1Mer+KFepGsrFJzBcSDDdSLTi5Kq70FVC7/nZHfIn7NptTiFE00As26QSn6kNw/cxrtFVrMhhH
VTSYzM4xEuao2DWEs4EtTuJaywnX2heKMH4Kj0RN7enYWd9XbjyImhPIpjcbEmIG0FqcP76cPhN4
RTQJGCaFQUZf5On5rdtamuQJy4ZJiHLexuUxCV6C9qCG952igmv4SdZ2fXKsol0bvawIp+v1fc++
hDMHG6hKZRH3EK5mmFe9UOXLUH/SEh98J1l2F9UHSUN/zcptw73P6XyEiioHwiFG47muwNQYQyjo
efBClbaY23dHWfYqDcj6YNGpjMQR89W+Aa6yC7mMsqSNTKLTYGmOD/MU49UP3OfAnDxSPhpt7kjT
YxH1Tmk+aoDe+CcrvRDOhIV9mynGTEP4DkxngnpZFleG9j4lGCgw9r2xrQM3bPzAuDkvl2vLC7GM
1xHCObSiAWIF2WsT86bGXL0W1BvJeDwviOu7F4IYZ4OZn7EBxjTeDUa0m/ACMoVio6bWyhWxos8v
97647ZJOS0ilUTHECux6JE+RMmPUF7Wyfq0Jg/9m/tLp1+8LYVGqhlVaQ1gi/5QqjwBwIdwFGHCv
BQvgDBux35DWHnBGzq8lPxCkQzYibSEC2e+pTyhz9CoZISLeDm0f4RA4KQldNRG2ppKDTK305Qxj
+EOzU8XEU7HQwmzcZQCBz6zHSfms8n638kX8s/P1RYxPrJocCNzNgAcA0joAZB2uh8wp6mivgcHL
ULZCC4LkzrPClWDqV6Hrm4daLAUTuIHcWdUKE0sx1y9NqGw7HW36RL/WJ9Upc8OrkKGWkpsun/aD
SQBBJe60KAeg4x2QOQD7H9zX+ttovtCpcLGXYSbRfjDSxEbT+bYrpc82a7wwBHBEKYHjty0SGyRS
zlgbt+eXkHsbLxRhwkLMR6bAB4Qi2YDppV2YvNeyZKuiG5JpZbf4DvZrsxgH2wSglwrog6mWLzr5
rg3IVqxupO5axZtCMGzZuD+vG//wfwlkPGvYiJmujrCOSg1sHHq/FYGgQYh3Xsz/ciC/5LBOtFBB
8YSKOO1kMA2vNp2wBM+96IzNLk2dvO/dYbZRPtiuCKZWdmqFYBoGHAxteTUoyuLpgawsUEDJIgLg
Kj60AUbA1L0Oi8fzpU/eUuRiSOIMxYHkboNx3mBcca6cBynk0zkZIJ9xcGYFHfDBCn0ZhjVSyC2S
MptUvFCBqxXUJnjqJ8coj5jFb0DVPbco6iluFl2LU7E5vxDfjfj0O5jrBHTCgDiq8R1RN1cbZARG
OyGR6KpFcx0AZ8cuZGNakfnduCAT1FtIMAHWG5Wp07UfZxmjOhRPuLeuMtUP6/t0DbmTfva37aXN
oRrm/Ciz46mIYW4lE1A5yA2hFDIN4Ra9815vApRHimTXCg5thO7w80vJUwsI1xj8B/w08IMZkxLQ
/yGOKtQi05UOvI582gBq6LyM7+EybpCFDOZcEt0K5ZCO3aIlzhRgNkn2/9SCWbl4qrOA0M3JI2dA
Ynm6qrPn80rQj2Q3Z6kEY3M9MgOWIECEUYBmsbezwNPDQ9eudEmtiWECmJH249Bj5pD6UiEf5fgU
5DemspKH5++IBYgJcLzhcmek5JM+hlOGHenl0e7CTdqtbDlfjb8EsKwFQTyZoMaGgGq6a5ptbjxG
wZ08rBFGfb9iYFmyjiFrzOUA1405lKERg1CArlYwhEppg2MOjneuAu1DT/riKdSE9GNWq+5+DhLU
oNosDVZeEZyCNT4BEP8icgWq8W2mfE502ZxmdEo1QKSvt8Eu/KGFdqs5+c7LHjWncPSri/lDuTPc
8dm0kcnGvCvA4M5bJ6ecSj9DNcHcQO8HFkReqQECBzJCFBYzV94TN/6hv/QbkLbb+SEt7cKz7oW/
P91zKlM+9VemMKhRbaG5AteRPtzLa7QQXN+00InZ3aYTEmBl4e9HyqGpfN16sBL3/LqtiaAHZRFb
57E1CqoJEbp5JWi70ExtdY2EmXsWwKYI9h2FJnyYwzaYMXDaEsjI6wYjwa94XpIS8FTm5rwuPDkA
ccGYEqi96KE41UVMewIrp3XsAQTy5pwOd1lgRqPTm738RtKoLFesjncPI1UL1iQwRgL3mVk9pBNS
pWvQ6GZlgPzuf4Y6hpZKWL0x2JpKns7rx3Naqvw/GPeajvGCU/1QxKlHhVIHqKTc5qaOV89aVZer
kIwrGNiGMDx2LNQAuquS67iBJZm4he4BF9BuQFGgvKvd3Xltfm07e6HoGMQDSC/QUL5vV1slWdZ2
dOjY8rtn+VJxCaiIn8erFM23tvwOQvDNfKXbD8Wlfj0dp+sXAH34lm/YwIQGrMT57+Gt7vJzmMNc
j6D9jCp8Dt1EEmAAZ3o8L4EDiQHkzYXGzHmOy1yRgw4ilI12FVyWW/HYuYZvXOX7/kVwh311qdvZ
Fuh+fn4A2W/gn/8A3gFZymfMtZPbGjUcyKdoeVl2MOOroBTcEg+tvy8IQJwwVhwLAHIyllok6iiW
dIJZDiMHjQ+5aLdo78jV3Xk5XO+lQYBq0SYBgznxxKjzqZ0NZJGjH+YAdMMgsyf95rwQ3plAsfwv
IYxh6JEh1B0VosKpxMd5vMuGR7xE7B49wedF8WxwKYoxkDIMpGxWIcoMDrqVeUWfr+wMXXn20C0l
MCYQgCSnEgZIGNXnPPZJfI1YUaoeWgB4JM/luNIOwIvo4ZDpmBvCLJllfOxI25SJBsyQrLwvlNQW
ZMVuoo+oeleNH3GxYg7c5VtIY5ULrGxETgj1+cnHILRQrWTyuYsHml44RxRHMFp76oBTgBWM4QB3
rw1PXXhQxKu0Qr7FejHQoTs59fh+3hy45r0Irejvi8u5GMQpN2lolQyqVyPxDZfpAUZx5d5cE0Pd
xkJMY+RWPlYQk2k7IHSCdxSR4to7i7c3y8uZOUVzrYRCmKPHrhifhmovWg/n14rn25Z/nzk6cypV
+UBndKTWr4afI/jCrWk75GulD543wHgTri3kASg23eliTZKUiEDwBgoOcaUxsjXZH8SdObZ4EK24
a96+LEUx5ixEBYD3auxLpSC9OaeuEj3VZuyeX7g1KfT3xe4Lg94BtxhSTHGfS+B/T590zMf8EyFA
WwOyFXC7Wd7puZctvbOoKvJHUDuGKjtdtDbjwzUBTM/9KYR5oTYhOquAPYOhly6zZyV2dRmNJalk
R/39eXW4kgzKkUFLpLrFOAK5QrY7kRBpGuiTVIPrhPiB6GH8+bwYTpWUYo9hfAfvO91AoHm6NySd
YjlGvcIZDNWpNeMxUQ1bVeYG/YutPSPLNOXaFqXLjd4Kz+eF8w7sUjZjfebUKeUYoAosF7PTa81x
tqSVVzjPnwK/CjNZKnLsBhtthtEcFbAX2qMTwuX0xeCqbSi7AFVGG1ypGbuuCVJXNpunQh37lUIp
z/DxWoTBKIip8TY5XdzBkANjjnFbGAkih7B0xso8BGa38kDm2QpFc1MxjAXgcBY8oc8EgJYShNR6
4MkZZlWH0u1AuWfVm/MbxtXnS5ApnupTT+UYVTR2V8RWGm2pCbo7zE6NIpIcOU7EeWl821yIY2Iv
pOhLyq0EvQDak8ainSWA/iK45IGFaicxuKStyDXIdV/Na3ESL6xAIpJyUEhIFRrM1imFFEgE3aFO
gDysat1WFQBf+/oQpbKrSh8d0ADPa8vz+suHHiPQsHqidgX1+toIJJkuCp1QiwtfruVjMqB6Wq+c
Pk6XDn0rAPTfoIi2uHJPdzPJ0H/YjgOmfxS0MuKkp1MBqE11H+sAl8sRrvVdYsux6NXZJ3pCXLHs
1/oduXsM0Hl8A7JkyKswfi4LpLlWf4EhpP0+wIRVrpt20vSbXp5sArThYTomUe5K0cf59ebZ8lIw
48pRjK+R4kE2h4QFwLf9QqjtjqyEi7yTCSxETQIZJkZkvqEDVEAI1HWEDIKxnYOtmGxN/U2b13aS
2gYbcqOrAPS84LzRMUt4upNpP6pqT3EepPCoY1qlnEQnTjN/kNoduu79WJvu9OollcA8EoJQspb2
crE2UMHVFU3tmOkwRfSvUle8vOUFWaaQurSTGszVupeUoZ03HjALz28c72QCE/tPOWzekxRiC6aW
AiFrkdwqceLVUvVjDkR3kENgqX5M8Vq7Hu8SQZs96Kowq4muXEYzdc6zQSIVWt5jJXFxOeZ+U+Id
mJDgqCjlJRnBFCCXQuAASLH8212m6BnHsBOynyKeVawjmkjeJs1U4kWvvSXjccg/59Eh7Qag039/
XU0FCK4Y6KWNloyWsUSEMJXxdNfNp6rdJclLG7+n1Usvvge350VxyntQSlVlkJsChxT/PLWVZCz6
CW4OK4qUcj9sJtS0xo0UXUsaCH82Job7K/lJXnuaclO4S7lMxEHSVBHEoaUDj5sP4twIfttszB+3
wqPZeHHrNY8rXobn1U3NwPAN5eNEQe9UUX3OUI2Re4S+2eyY2kEFKJj0KiYPEVmxE97xW0pi/Fmm
jaUZU0mI82xLtivxdUwdNVgJqDhdTNi6hUaMmYTEUIhJ5RQdOmUlf7Azu9grNx0y8m59rANHuz9v
LSua/bpCFo4lGJM/1jBGRqQLrpvyqQRFgJWvWSV3s/DkkjTNlIFkzMQbc2uUg1oSioSgOyDzu9+U
jqrY5rX0I7ybnWRbHys8Lu355byCvKsI2cm/5MqnRtJloGgozRFW2b6FoFoIL0Nrc16ETP8Ge0Us
ZTAnbhAzpUwFyBg24GmSH+t94JKduWvd4K68l0YXwEoOiEvc8DVzLtA07/yTZ+3yC5izlyWGoAgZ
VneW5WM6i5sqnx0dDR2zeRzqZvdL4X9/J/8RfpbH/1Gt/a//xL+/l9XUxCFajk7/9b+uq8/iX8fs
9f2z/U/6P/71HzL/3fazvHrNv/9HJ/8P/vgfwt3X7vXkX7yii7vppv9sptvPts+6X38fn0n/y//r
j//6/PVX7qfq8/ff3su+6OhfC+Oy+O2Pn3Yfv/8GSqrFxtO//8ePVIHff3t87eL31+JfeH9O3/63
z9e2+/03Sf434HmhE9GiHhgFExy38fPPX9AmC8vH+xawQjgeRYlWrt9/U6V/o70IwGYzMDOKmxfO
pUWw9+dPItJVqMFJgLbHT39qf7JJX5v2L6QUj2VcdC3+MH1BfJkpCq9o/JcNDfzkgPUGphL1BYuz
3lWCHI5EAdqPGNlNfxOrN0H3GqDrC5j5LVrjRXRg3Im6nVj+9Savbq34WlZCL0D1XqPZP1AdK6Fu
C1Ztm819UT8q1aM2PUTjgzhfRfURAPkuYEYBApKQrf7f7H1Xc+U4muVfmdjnRS0JgO6V5lpdeSnN
C0NSKkHQgQAJGvz6Obe7erYqp03022zERtRLpVKpKxL47DElWPfwJvyAE5BYb6LyMfCf/v1z+Kw6
/PdPj+BFfhg1qp/Tr3/rf+IZvJZc/+dvb/m/nUEAGqfP/lMY9acTeP2mv55A6v2Glhwmpljnwtsk
uh60309g/BtI3dcCFhUP1NGuxPm/HUH2G6IySxIIYENmHmy9Px5B7KWhwRVfcTMURlP/zhHE3//1
DMZXoMbVgxARGe379et/OIMkIDSwDN71LZs9mY7KeNeF38RhyVStq07XaVi/c8QEWth5o3Uq6rkN
07VvYawDHm0dFsO2jsXcDVfDHxGHN1dOlytquU0ydxDnf+YU80TQnU30o2HxkmRj1yXtTUCnJYcw
SNfl4PvojE/cfEZ8peuekySC8tAU5NDJNDqzZdW6VAsg9HgPp6N03cquh35Ivb20awBPZakdlGe0
dtU+tjzeKcBfXMaXgb10HZl1CkTwGmSwi6rrdFvN9w3+oRfOBFRM1RiNL4zrRGYcT4BkUclLoNgG
RUB961ybAsKD0SfxgwFkbUG8Q80Ie1CM889Qt4pkPjfqxDWRmLRUSna5i2X8bYKZVp8mDP6vaVlH
MOfssR/u0iUIhhsEreYUe8Ngb9ttovE+0qo6MNN2a5o4CM0e+EbFc+uYOEnPuhV4gzZqsqhh3W0T
Xs0BKzzubwTI7i/jyCjMB+ymzpFbYWc0WKVWzAzqQRdDogp/oQNm6vWG0n7wuhDZfqHzvRcPOkgV
1/OLJiGyZSXAlIMZUgkxgKQca5HaKMYvMfCt+dnYgF/WYG3uxMzZe9BbZvcQqQoAjFU2CXNlu8Rc
wBFD0yUxP8brtf4h6fw2x7xqfVB8htxhD+f4I0WHBpnupQphHw/5m/seAto6sYmP91w1NzHh8gva
neQ1pJMXFLb02CmyNuRpKxOC36WdyJZ2QfIYNaR9xQEHpx676nItYjhatQUpe4zfxzIYknwyjTG3
zdpj8DYZd6YDBH3yRKrZ5hyHLz6SaPBfO9r6OP6BL4p2WcAWF4HWdQHlWTGAySrevLC0dU7GxX/h
IZnfJBxXXD6u01LvWi2wcW1mPoXZFogIgkRbQuq0GiLzzfNcy1M32fUiGgLTINEz49JGNdMjJJvL
y1LDxiITCceop4+rbkGXJdtj14etyWRUh2D3WOc6sCNtcz/CK2bI4mjtRxhDDYpnsYOHWjpRw6E5
KBQxaUVG/ISAIJSkHXLjbdyTqC58zYGZrGdFigHdnMn16snPirpKwehtmC8JGcUJngf+IaIE2Cqg
y2GBpJrNdCfF2XAcVdTpHYSc6z5LesHQZXtzHaTOsssG63g4xTH6AGVQj6dLXYITvkneAcJSjd5D
Jz2vPw6MrDcdqxcc4h5OVRnVGGs+T10Ee2JE0fl3AZbfy5Q/pd//Kn1+rZH+YeL5U710raSeJvP5
OV3ehv8nUhRq93+cop4+zbt8+3N6wjf8np7Yb8hMFHcPLGrkmysI4r/SEwjvULKGSi2o3DFq7L9l
p/A3oDXROXv4ArR/I5T4fyuQ6G+g2XGewNLWR7JDvfW31PmnN/T3CyRooV7r5D+VSHjVUEeFwBgo
dmAI/9KlSPgVJZFAAghNPZ9k1ZBiblVwIpFQb3Actl+oWbCkrsMqnbb1O0sQiys6mbsYfsE3cpH8
vYQKBJwFZXxsq636UtXO7QLr+M1U17JLK2Tmr36txv3Qln11RjvY3yd0am8WNcqfi4AcEGllcEzc
RG4DONM94vrrW7+u4XQoF3vv+Xy6rKGFQSGs3NA0VXWxBDbI6RqRopmuvXZCyUs9aZ4PkyeOk79B
iXSRBlsHb9UPcbBxWAAObs9IU7+rKLZpVMnlyCCKDhllkFKXbXHndQphBTlV9MZVvivU6LpdECJY
qnG5AOpyL6hfoGt9bP0SAifUf0LQjLOrr0y6TavFY2DlWxKDIewpv1hLC2CzvCoLXhdJS4fPLiQo
tzaDD97JdJHeBw2M732kQBZWJ8rau1C8LJt6JEFrDpUIlnuLVLzrkkUkqSeW5Utv5u2m72OBT2+n
z3gZ+B56XN3Bd1hXt6gTgAVZtne/rrwnbjt9JBt/Vq5fvsEPg10Vksh+8QXkMthtDczh3vmmfyg7
RS9OxcPL0ntbEYU2PESKzM9CYrtqwkHYFAIgywlI3hB8lNG+TmxFZFmqdi0EsvtdYqsPq7vCrzuV
dijxsWTsWEZiVqd9NJUftpqrfafZ9MDYkKR9K8h+KOHtOgz8LiAlz6ma7qNx+kpmsqSVZtmyUVQV
Kz9CiTVfuc6XoLK32q6vYkDI3lYvE419j5h8DBomC4xlLl5Jh1O81R4Q3w6jdl5D2Sdw52lez5rA
mQuxsh3Me0WBoBVWNEXfzS8zjSsD+Vpb3RA9An03aXA/09E3Nqd9qPKoiY9QXLCvNqqbs1/Fy7mM
8XRSsbh0DDsN+bqO7TxwBXNRmxxLhWLRP6iOu9QmbknZVR0/QreMAV0mYDtU6FWRvQmXPJ7AeqNV
WZ6UrYq1n5uLSRYLgc24zsMxBtuJ8WtpFH9Ak4HvlOYlTccqivPZ9+39BkUQHop9GPcgmUAARnob
SYOtnbM6gG+5IYXH0a5XLmUwVfJ7x1HNKSiBUalPdE4+jfGPZI0t9kvT2QdhJl3Z5qeglKyXal6H
wgRiN18VXualPs/UNrDrC3DhWDUXC2/ObJD+aW41pA2ItwsMrKom1rOjHBi7HdVwO84xf1hRTqVN
pD9GYl6ieVF3WCg+9NSTWTsNUAGZITQ4+twVUUTeVti13YwhvDuNV0P6ZGNwQucqo3yV2dqGqJSj
cIsxglMmxUUwb27i4dlUMd83G1Rd54BkzVSKu2nCbzTAK5a2nbefW395tXBy21ml7ZOlUOcDPjKr
K5L3Q3+KxgWWSexn3cmj4ZW8wJGSvza9o3CwvJvAxMzjTcI4MwY5gi3LR7+VMhXaY6/B2uncmlie
E012TIIUN3HyNdHS2/UGlj6egQWtg9PIJNW+37pDBGWXMY+VjG6klMMr35Dxa2U+2qp+CPrA3suR
p1XCL4T5R5T9ryqicNARNc7kNDyVlfzRb9FbZCEQNrfDbSShLxG22N51qjxUraxPwQC3dWFDcyRt
M79q0nUXbHIIjGFJn1Kno125ts0HmxNzIwUQUMvaup+mVk3esxZyP20ozo2Mxr3FFgJmoR4YlJia
l9ngc3KaBr/djfW6pjWk0WAOOiwQQOrd3myxl1ZLHezWCtwrnpRVvgGktO+2bYGdgwgLr2PvbuHA
ki0lBRmkX/cCxonnDQXcOZlJ9bhh5fNdKh40eVRN/u0cduYOjAoYpzYPJdVDX7RtIneCu0sLm7oy
iXuW9n5Y/QhJE8KPN6m/YgO23UZmNJ9J0wWfK17bCV5ID/5co7qLl/U9qEn8toG8lRoY8eIXcVHe
YsErtDjGSEXFrAP/aGLRPnWR/DFNfpRzpVlOJr9/VZObHwd45L6OW+dSGrpjZeDwJQTtH4iar+64
dUKBp3fhV7IGc9onsF9C+7dF/UvZcZUvtSMsQxi4nXXzsVQeYKdy6jJNojb3qhbwtC3S9G2o5Iih
GqHjq4wr8BGxYay8VDLBdmvTRjKlvdaPvQvhzD0uLYn340b4MSYr+cbmob9B+dHEeTP00TP3SByk
sh/st4gQekBv1N9PcNw+JkmjbqgC5m4EjUxgfddRiKiDQnbD6lEsmV8a+jL0SFKzpAgDsrPzu/Xi
JU7Lfi4PfqOHV6x4gmfuq2nImqGCH+zY9iEglKokb9pK+wipBvNEWNw/AqkwPqEUiVO69GHWhnYE
tEeUaekzLGk9BC2VBOsdTMPcZdajPVVNO+yD0jUvivuvSkscMdupM2wz2Uk6s77heVRIwKFWn5sb
oIa7VUC+4i9teStH9hJtq5jTWlBESNjQSsRKdt/0ewWPMOxG+vmR2gCkocBkLPFkLsrkqcYKfqy9
W23KR9JEyMSqzOy1R7FJ+xJubflTmiXcbQxLgXHbt8GPOO5z4kX7ic95I927R3dzGTV5VUlep01S
bneyVeVN3GAcPtfLkfvzWzyTtUs7BApYk5Ph/VouniFjndx3YpwwPHDQZ40r0BtKq970XJJ8E3a4
Ht9LoO0+iXBHF+hf0GSa98SJ4IX7dslRRrCL1yIce+AI7q5Gz9gIusL3ovFhhoL9CxjTqN3EtOqn
GlyUIq55cl+JfnyTxgZQFEWaKVuqC+sadD9w1D1WQahwBFH9iWkwuylZws8wGt9hbeJeWm0XPJzO
7AfP8h/BFlQFaq8RGdR0sINAkYYt6jlQrn2CuXe0k6U2uVnD/aIcmFKV/x7V3itafZubMehvVWLA
6qk1oroq129tKQ/epvcU9zIg/Y2I1R6ACUTJpF9TR7n3KvGOTdqj54dKY9t/zjV83DqHBbmjA8g7
pVxYWre1+KHH5i2C9fwd7fyiHtbghrGmfwwGgEKxiKruAbGm37SZ53NPZvUiwpbdLSBEH8IWa+8x
XP1sWFa+Rwtdf8x9UhbziPGBaxh7WUSrUAr0Ov7Juha4LxrocE8HlLMKnq8B7zL4C8Pje77bxAko
cfjwdvtgidCw8hCKXKEsalK190KZ6uQUhZMzDKnB76rFnRfPtiuk64YCmkwk90VpC0iwBceeygfr
tuhLwKrkdnEa455AbVUqZ1+9RHE4KjAjR4uxfbXB1At24YwUHMD32hP4M5qT+vuyNQcG0ZjIL58w
YJIxcHKpWEPcisnpva1jOCsAJlAea2w5f4JQAnRbV50jyaYTAE/s3A5Cp9rI7dCAHHU0ZrBHZyMK
pJjfZTMKYQnUpUpayLaEWMx0eozT2ElZ2Mi0W4beCOCyNihvQHQFHxMIcJHAwbj0T2jMp7HgjrMy
jUDWxC3lYC8Juokx/cs5l2obvptVojEPpr2QvfqK/TLH+djk0uU4+CL3vEmmqKL8KsNT9nM69uW5
w0XDYr8x3EPnUbHCYC6wFHRZkg7e4Ql5TgzZHGYckcAwa+sBO4Av3GEY9QQrsRFGLXxw9stidJ/p
GIa7GQ/NFqSRtN5zj1UpxQ+Cq3rq6hbW2+3ilXhwXvzqTyOspiDYU5QDg6Z1KLzr1Ek0jyug73sS
l9FO9A7WBxuHP8wWEoY331EwbmMGNo+E8MyI0cJzu1yxL6zu7hD/xa4WKOTGyXiFazt5VxItMesO
zButV1xoUjfqJyWje2sU6DGTCJfdqvTzjPGdgNo7RA5dj0KDT6jmaO3TjJaa3ZLqELgtvOkC5CTW
mO6WG2vgsTy0zxRtAAITmjokEJ51DB9gaQX/jqdjj7pqwrzC5DNTI+yjhiEKbsrRfhuYF+RtPJEm
S6AJeoDGjjvarkTI672wv9uspIe1ApaEDSLJJlOjVGFkPkERNTrpKXT7FpbneWwUOS8kFhlZQrez
Y+ydS2S+oisNO/Z1pQ91wElR1bqHDkVku6/jNgTHeohdbuMxQQbxt3yIuu2AP0JC9Qyalv24NP6X
cLnCHdGwPno6ee9wflO6YS45LzCZnzpRkEm3WYiZGJovjbaoWj2Enolvd1UsWAb/LgJLcELOc5gP
45Or2ONi+Cke6wBO0P49GobvNvnBVnGk9bif7ZIcZSdR4/pQVvGWR4WOL53ZkpySikXgA3B5xPlo
smlapq/4oN/KuQ+gsaG+kEUmcHeqp7ew4Z9LXZ3nXoaZa4HB6twuAXlt1SA81eXQAQZfQbkaNwJi
IGHGLUXDkMxBEdXQYIiH6GblFuByyAQ0YNxhjVpeTBvZDO19e2sY7xGB2vjg4MdU5uiLg4tXhVBB
xf/1TbC+TJvSEFPAFFR5BId4jUpUhwzj735Ir+zw0dXshtt+L3u/P2OMnTHT7FbXB0/GQeyBlFC/
gJH9t7ms4q8IhM0BBqjfedgzkSkyxPilpU9evX5zxUBVsMerV3lJRwgSl83zMqNDRGiTKC8SKJA0
aOhTigrpEdJGMCjyXbk0QM1GEK5PvBoAEW+G5p6nytwvw3qPb9SFS9YnWbuPLRZTXpGJVymk1vJ6
Hsp7HWF42+jolck+UWkUlDVQy7V9r2ffywJ/CloIJ7GCDetOYJqcznQlt1E0J480wcogM2V80WiM
YjtdZNO1dwGmNmemZbjTmw134cSLIDBxukQaKlcM3REbt0u5RW2aBCgw9XSb6OSjtnGI4gcyxV07
FiuhZyY1BOhCneRbrF9sQJ4MUQaTwkAjBY3fpilc4DckcF4DvA6dJG2q53A+aC5i/IZISIu4LYF5
O83B5u78tf3uuDdnEZujwzSjAUXzAjxfh/WFlreUGHFc0S9HA/4NGss9sE5V6m/wBsBwhRY1tM9k
6OdDsKHg8fwYBQh++jz6bxIUYgRW+r0OdFz0EA6rHYP+02xLsJnKvsDbY6iIMQOO526CSrFuUtW6
B9/2T4BnHfWAkAQL5SRndYAgzP1h5wt+g3yblqR8aug7ocu8h77XthtXI99XgSkRxlyndo6+R+N8
nlCuax/+b4tBMlaN/4RcMd7Z1g6nLlIYU/QUPdbCz2VJ3TEqAbgLS5EFvNzNZoJQelJsGL92S7Id
bDNjq7KE4Cv5CDii748V5n2ZnoJ573tt8GBCLvdtWW67ZBm2PKzHL0sS2Lux6T1sW+KvCUdU6VW9
b0oLREFTXmALSA9DiYE2KI40Zd34snT1jpn6RnXmxxCD/u6pAJ0qfq/9tkp36kf9lcG26KEbo+ep
DLo0aBXqWKiP7nsez7ct5gWZC8jBcj0e0aKbJo3UlpfcQOiVi3Cn6nBKgRjbCtvRh8TICLGU+O9o
394hYNOgmO/ocWjZmNIRfhBXn0KBEQxHGV10zYD7JCpABmYPdoo6CK4qHTojSM/pLLyjD08TuCx4
8kw7cQc91pQlAjsUiEsUjZQir2GYeBnarsTWtn5ZS3brjQLgTmM5bh5GPMls0NKHGySe5676kF7T
29RAFeRNMJnA26d/Guj6NjFo9WJzBtPRHjJxQrgGslXY0UGI8ijNZI46hE/N0JcJJhTkkYb6JHSC
djPkTaaYOAhgSfceNO/yGkpDZlv1IVQKohuB981H4rnjXXzxUFgn85bXk6+zxmvOS99/scavDyT0
5C4MjLzx4w7HxhYLIsotLcEEv56T/sBWnPKqK5P9NsUPKDy8IrTJhtBvs86PsHHRyWndGMKIQoMJ
ujB2TaX9WaEo+4y36gOSbWE6Nxt2ZAJyhghRDqE33u60Zgeg9dGdikTute1JXiXTYzCbLHTQTtjK
YHrsJqzOZPuV0VofHe06rByw3zP+jUeGh7AP94aR8GcMoT8uy30zuG9mQTkhZzQYruMscxhYYPMp
zZ6E/OsUUPE9gZ5jFrkyY7S9GebqI0JSTC3Dc4tQkn31Ozz4eRRZ2AaZ8+f5Qa31mU7jjg+tSU0T
wF5rZZgZyGyo1jYXUd8/czhg71e+nkcxxkgcEF5xG3vTTXjqyunGL79HM84VW+Vn2ymJrSJOIJ8x
rJyGwjcDavQg6KdzYMMoNzFrzq4KH9YZrytZTFGOFUqnrtuXk3NFFQ1ItU2NRaLrC1ruZNg9yzA5
+g1WfqpF3wfDBOw212lDT0+Tjb2EFfsJaoB/U20+T3UVsB2pQnNjrSI38fjd0/NXwidI+NcsD4z+
Eel+3g0jAJFwHhwK6uour5YBQvd86d+RZ6EwEzTZwpg5NP36bXXYh1bT2udGfxqoUfvheoshdBo1
7Ycd16+0DsJ0Ats/DbuKHWoj6otcKnfjaxo8O5CHbgnnOC38C7H1m6IzOyTzxXbOHvQgPhrVwZxK
e+vNso1rbuu13WH+jbJlTJNovvGld14sksk6btnWwJnCDeFt14WXym5FUjUOT2+osmShbkeD0Psm
sWuIV4pl5FCOB7Z12Uo+R1WMOP96vQfao1h8s6fNz829Wu/brGgukRtd0/Z5x5rPLeh38dCigJz6
+j50Y5tbSMOl4dTNGGFVX8a6JUdBQofzeBMhmj97hLu0B5roR2VpmHc9804RNe4B40yW10BTQfXP
tBjhk/6EcrS8WXCzJOmforq8nUi47Geq5aWNsMIcxvVlKVGhB9W5EgKx3xKSxzBLT7Ey+Ep5d7Cu
HgvlSHXmTd1e8PjXHbHBobQcH1RV/bNJVkSqIbRfLfkaJPOObmuBsipMPQa/Uyi51vnGffPEOwzT
lpiehO+ODW7iHiXJR0hkUTbi7BkKLbL5R1+qW+7jUKI9+pFgD0OVBtCu9c5EiX2bCDwxB6IWHTDg
CAvS0iatfQWbhsqdQhfEgKq2bOcibw/Gsn+u1sAWyh/4lw2FUqrjZcYJxD51rEaTKvBSL6JU8WEt
x2GHdqpFoT2MD3SGU63ExkCnvO0xvQ2hkZ7E/HMMIFGJ6YoPhU7wEcQuGvj6rcFlRwNSZyAwbnCP
CCUOIeTl272VzdGvZTEh4wYCDWz0Da5KKdLRLrKhPYml2i4Om6LdMPvATTTpJKPM2zBRwVicov7F
ebf3NmK7LamfjIUZjOlF932c5LkuCWZfy6OdAp2zckFWNuNLj6pJQsM0NUbPWQfL+tM6Y23Rxwbj
fhl9rC0PsxClxOaNZA8f5OBsQmQqDMHMmW/w8FnshkUvBgg6wkVIND9rDGYZsp4Ez9uLXOghM/ZY
NJugX4I0dHSzWLdH0I7D+G+4rM4YWHrNDnOTBUFlxnQuLcV4wYD0pxp6k0HPCoHXR+VXQJpkvJtm
L4QgKCHpxpEmAZYRhy2GNDWKtefIEnaYSKcPhPgSYGcfdQ/34yWH+uxVTV0ll1HPFiv/OsG97oMK
kbUu20zD5/klWpGnF5skGQiT/XHG/ryD2FJYVXkX2f5S+gqBCTlIFJ6e4n29oXX2dQPHYuIn9zVm
7+/E0wrVXTySzFPAWkWwFbOpU94bV/aGdDAui3t5TEYQyWgw0XxOEObnVdvdzOGICcORMitX/IjN
n58m5OVPvFwNYlMMQ6YonoEZb2rvC2lH7wdEE4MhLcu2+lS6kugmMRGLodWXOTzIj2Dk3k3VRt6b
kS7ch/20fFXRur42mD2DDsrUbmqG9lSFGO5rmQVXiwP2jXLuXzASCvagGfRPFoHwrkzkS+em8mZt
kv6hGmn4PnujBgkKfUIeJNCi3SyrXqdaga7e1LO77XXXXFq4Su2gba/h5RjIy7ZYmORFLjktBNrN
mE6NqGrbKWdjSS/9akzeuf5NaHPPJfYHlYdZ0giDkGM11tEtDoTd+Qn2CXhhnnpC2TecreyCbxRE
mBklvVheV/irnWzHfcyZSn63AdQC599k8U6JcvwcNL57WmvUI2Hrr6g7+mlDqqXiLmpRD7dKhPup
jeOURCb+svDV/JiD0eZdGaudKsOtWIzndrOreeozi7S4uLwDeOWRN7E6UjqMX3sabDewWFVnJV35
w1CMTjAD6oUfYo5oOE511/9YIgyyOQhz+eDGl4n4HsINZOp+WLDUUyL9co9RKTur9bUeG/IWrVOJ
ziicDrTz7MMouMhjt2In18t2vzZ1nYVjYs5jOa5IYSgumnG5Xh69AarVrdkIYRKFGk/T8l6W83Lw
qM/PvrBRtq1Bjwohaj8GPICT67F6xYhhWrNoVhP2k03zaNDhF/+b4yKbLsb01tVzlHZz0p9LNwaY
azpRMCHivCWiQojh5v7fhwr+U6DFnyAZ/xC48T8QMegHUJD5Z4CM49h+/of6+R+Xtz+hXX//vr/i
Mgj/DTiKCDx8sIWAzfOurIG/AjPwJcjqwwQZerIsBCjGw0/7HZoR8N/AC0/iKz/mSqb9A3YVXwKW
EGB2CE7z8EoS/HegGYCF/AGXAWkAEDSSELBFYGH/oqHxZ9igUYuibhIEWmF1iUHF22qGazvvxemk
ZPAQCbB/1qQq1ACR1j88rd9hIn/EzQZ/xiz+5YdDOQmqohhR4lf5VWnToyTp6IIpqhoQ6SzG6POh
d57J+joUx1ED/p1iuzGdukrMD8Si+ZFW+vsWUmenEaUyvFK7BtKY6GCARQyb9jwt+EOoPX6dN6zx
q6rS3hlPF9tUKL1j5QydH+l368eyELXmJdQY0m70ykIYCO4aj8otjWvoB3dgmP6Q/rysmBOyudrJ
GVGeE0lhTNRuA+YZZrspyyp56LZOfp8cr1QqCBZP2Owv6+t15RvCHfiNeIgEaY19AhbPGMRX15zs
MkMj9XOb/OASB0vyu8vG/wdJ/a+rVMI/xkjtgfbq27cehJe/ItOv8PPrt/x+G30f9wpaOwmE8gLc
uyu98PfbGNHfrsRlPw79IKI0DP7vbYwB4/2rskHsBWH4l4v6O1AqSH4Dfu7qnwhfEX6FUP0bOKlf
LiMM9cIEQGH8O9zzIef1C9lAhdMGW/R6uejVaksxDsZOMeU4OWiw6CgYiW9w2BQ0EttxwfJjwXBb
v5YYRA3/ggT8C+kowGeB1jeo1UAaA87F/iJv9Qc8MeiB9ZhAWeSiqQhpXbTMq7BameRCXgDuG8IL
a9QooIw71ZHF0HLTc/1Ftmv83I+xhAzg1DXqSGIgPPfJLFn8MJJeuuMfXu/fiSH/7ZHFjFNErqub
Ixju8S8EonmFazkE3toLAWQIUpuJJetlTXq2fFG8l1veoeasMUijAp46mAKafBxNrL78+x8DER5v
zrueoV/fHNu0wuS5hdeuaGT/biADWe0o6+oGszFU4xhzTSuMg1D+D8m59uZ2OmHnqeL3f/45/F9C
6jXBhJCUgi0MJPvwWX55HmU9AWgFZPapa+Dl5p8A+UTLEk6A83rnQQpHnyfZQJUh1Buhad9XzXCs
MT3M1hJorH8hDPL3Pk6Mc+QnNKQwPktw3f6ISodRnwATikWnoaNR/2AFqzZ0FB3weykMcMee74Rb
GoFpD7wRAeQNZqzS5hQucKp5UGPNtsO/eEK/nBhgEPFoQDuHdyW29/xXskZJ66VZWDvu0Agld0A7
o3ezvqy7o+tWzFzFWs0P4YAm6NBVGjqhmKE/dPV/Uncmy3EjWZd+IrQBcIzbGDlTpEQqpQ2MypQA
x+gAHIPj6ftzkfV3illWsupedS5SRikYgfDhjuecO4wRM0fi7cvSVFn0HThwdOuPbk3rkpi12vtI
XoGdAabOiCwvpvIrcqmd/+6c2YdHYQMp7jTECoUpVIO/r6dn+mAhsx5OVGKT+aFa1jLO9lqSroTb
qv1nmmLbek+xTXY/gAQDVycCDr//Zg3ttv0fNCeHK7KqZS6Ko5BokvDnYOC/GYdA09Dqt7w/ydWX
V2slvIdpwc3uy3zumQQp8yX2jrULzP6mlrrMr0Oy5uGQrtm6gssDgPejhlqydIffPNmvrLSfT0Zs
4mLBUR0DcfruwIFdmko0NZi75IfzdKXGZaHqW/d0Sby4AC/nhNqIM+CxdqIHU0z9QYehzE91GTDK
Nwjo8ec0z4z6WHd1Fd6vgEqqe+Q/m/E33Mefz/JuFW1ImBJ5WSbS+8sxDaY2sU5Q4xvj5knHU1wc
TT3MAL69UVWojngTmWkaeSSr2RLuRWS8/MJXU+99jo1oNAmQaCiHNMtyMmNYnOLFm8BIZrS4GVO5
tUDkSoaR6GyLXyqDIsHV2qj5cYnpHx57CQCdkvEcXUmYTwFVcLU65S1k25wCy7Dm/cdYLBNlDBXw
CXHb8VvUqDcNTPl/nPS/seL22L5bCYbQx/zH/7iU76xWji0a6KDBD/bokD+4Y01eXeuhDz8INq+/
lFsob2LXaZ7+Lz44CfH2giMd/UOHKenyZqamfQIYXy2HNBwByqZRXpzcpu2nq0C6UKbr0dP6N3qe
/8YMJSCvETJAdDlAtu7Xmxy3vqZ3U0ynptjC9WNThvHndB0gSpP8opxkYvBgelWVd2jAcG/UxYe6
+s11+TfrjhSn5QsR/boERb8+RCdoizvJok+1dPvxBNiVGNkJAVHvFdSJ5UGlEeAt9J3y/X+98CQR
WDHrFlj7d6GO169qSRKlT57w6C2CKGqyHyN3ei9H6BrU3xKPeqxK0uF3DsBCzd8dNoI1waILj+xH
vGPrdVU1tatJx1McTjTsmdO22ljGS6/AiDTn1EVd8gDd0+9OuRdn9XmcnQhmxFhl43XnuizOf78W
qDZDpSChi7z3u1ACWW3aYhmxA10b3lRJqr7XSZPe9GgTqO8z4KQrSC7F9Jvdt7fq14Ug2oQAAFkA
TWFM0K+7v6nWVUOIJwyDekkOZm2TT4Pyx0+L6h06Rkuv6v2Q+91mAZ1OefzPX/t9iIkXgQggiC25
ALbt+u7Wy41Zlv6mxlNldJ1Ou7zt5+NcxRKwY7lVe8+tXDrBJZAlSEJJ6Nx361hdd4veliuBHbqf
tUqXXUbvbaS7O87R6T8/4j/vh10epDmRfEz4490TAq6dlJMVPKEEXnuoqigxf2yr54BYzLzxD2cB
CX5IErg3//mD/93aEHYDg0PXgKF40bubGTRg7VKzDScllv7TlOuCPh6XKdtHXhPVhxbw6ueKVjRN
7rKOruFstTeRl/sPUMK2Kd8ZrwuLm7Crihd/mrPkN87rfWRnN89j63iyCBA52m+/Hh5VzNsWLIxq
YNJz9ecsinIABd5Wy9FQCYv2MvTLL5KNfwTcXV7WedLOewHwo//NUv3TkGJIQJHCvfV4nPde1Gdg
hVKqGQA1RIXDWaYORhOk8x2gaJ0nD2YJXehcfTku6ir3s+JYBm4uHn+zYySV729TCBseYUdSkQS9
3V8XJFWlCfvU6U8T07chQlYTOEcolhla/mkzJ4d4zOZvXb80MSCXOfvSVsRBJ1PX7W21xhsQj61q
aaN78fQ7k/fPeC1lqjMMEcheCaI1756t6BrYEuHWn4hGInEs5qS+cVwz3PWum18TWjRPqOa0T06X
GHUIkVEHX0C5/ex1S/N9kL2Rv7F572wPTTZEXwTlK5Fihcl3f12tWgCEo4EeX07RWNPk7ygv52f0
1sIG3G5exmrdMSLRMBYhncKm/BGiJztXu/+8abb49vdN86kBJLC3iWcZ/IiKyDs3pIWzDeA/tsvM
pEVLq3YQoxxuQndMLTYlcyRgI9/tg0rexfRvQN8WQaqKAABcrBiPVE1LX/5wA6ir+9Z0JXKHi+N0
Hbg4Cq65OQKyMeY617ETvcDDTcbjQEAd0knXcV+9NKUAsblPU6erXjKEHKoXDcBJJ7+5Jf+4r8TC
XhjQV8Pacl3ef1MnLMHEyoX6PgwyAHwx8jCmuxThWPGUzei1jDkkpJ/tv9VzLYAh9qDJ4lMghxSo
mj8Mmi/8nzfg3TFARYUjSU0UXhiVBkozvx4DFUJbmOj3nhpd0pRgBluvrhxvy2t08PLobi1IondB
XoCD65OpzX+XoL7PF6jMUn91MbGeLygkvDsA4ZItcUdR9uQ5vQf5K9noo8MYCP8K/MWtbwvw5/rD
IH3+Oq5W/VzklUK1ta3L8FI3YJxv8rGR6uxSfzDloXZXhnWN9br95sLYK/qrs2ZyLSOJbMAUcGWs
GfxbyhUn9diNmdGnXDlRciIa8dEC7otxvG1RMfsIi3Ref2c33lUTMPJsDvJMSLRxcoQtif39Q3Ut
VideCFInuq3J3exuMnrKysoJmdUxLtuJBejyj1CBg/4iHtqsvu2HMBhhrzZZ4P/msHjvT0vCTqUI
38Gkp/Tkvg9YVnfu1DpjYpNlFNBwwIg+ZSlzMw+hZ/UTthU2zlRH8luy1OtttkUNaMjIxW60TVcm
pH0akzsT0DHgbI3BxwRtaY666gpEpprGPU0oMv52pPU/Ik6C6yj+6R0A0LCPvy6jb7axJIasT8ES
KcSY4mZp5NPkTU1xIP4y8aNeV7X+pUXeVi8D0jHFh1aodfhCY0w7O78RDrDL/3z1flIufzlRMbk7
ImboqbHByHD9+lSBapUjokaeRrfrYme3jvXEBXd80Dn3flYn0RVKvo5DRmDIJZ/rbovnx22ZQAkd
46bbSn1ag+C3k+j8f5w6CqpE5y4xYerZQZe/PlgbFRu6jhTlwdcPSuwER4nKJ2jeCojkGs9hcNH5
poDoNsdrU720rr9gtmCrR+NpUiF/VboKU1qCerrj99aQYfE61DdKLktwZQLKESFovBWBSnDepfsX
LZKejwIEvjrNbwLdf0SRCeIjUHCZoowSCR741+9jtlRSvHXT45bw9qcOKHZ37eg2G44Mkx9kR7dY
gOWgB9u1vxEapo3Eu/9tmwPWEP4u7WFCE5IM991qZv4AAYmpdGej+rVM79dq3Fgs9O1X/iipy8C0
XZ10mdevUsxBPF9WhJB9tzNb2d5HkDD1l+WnsyrFiLMrgnnhnDCpyHrnCTLJmjDDb83d8sJVOl+Z
2hy6k6MuUAZotue1RdX+h4iVU38Cz7qFX8qeGD7bUSWNPo4A+0r4L/ToodchzlD62cdmm7MMZSHQ
ituzMHxCd0irOmBrwOmmWXpsoK25XO4K8ZV6XwUD+BnI9anhJUvTuT2IkHrq6/TsTmXFrxszVHhV
Yiz70Vm4SX5K2j4bGVATp/YwedRipvQoEa3n6NCExjEqIGK8cGVsLFGKAAYxynNeOorDQgW/jdbH
Zo6jZT2o0Z3NVyCoRn/2utx47VUQ4dUI/MB/8VarG/WZOGez45TrPk9Sv4GJVrdBALPV7+2U4b4V
tiBVONXInKcqY+UO0wy9r96rKhqjuyGUhf07SkJeeJGAIRwB5ATIcINJYbHX+h44Q7SIBycVue+e
y14b3LyKgiwreya7hSq0+yOpBgFT97lhH1xvJuO+e3ta2XOQvNO2rTHOv1ynMITjR63Od/bbFMnt
OTPY+NjqFHhOCDUvHLmd2dCBG7ziGNVLd+2CLqheQpnOYC6y0KecdconaA/TlddNgoNXEI6x9Kso
XdYcbFTJwhb+uk1UCZnwUO/nQpfbM2VGSDJtFanyBwi1kn1Sb3cfXU82nf5fw5Jk8NDYk7efOrPN
LFAMT5ZvH6FJ0D37uV+Hj8ko6u0Z3PUAWhnQ7I+I1sD4VCfbol7k3AIyU97aTM6O8hNSFYfe24pg
2smFgRYJIC/HfigUQ9wU0qVt/BIAY3YePCNt6LT2xu7WMFVYco9Zq+FT5BPxnZQ083KY2sJM6GDU
JY9cvz55ERA4vsRd1jKIdSjBB6gH5S9OlZ6143pjtiunDTWpg7fGCbdCd66104HOKTbvkiTvo7s0
RbFVXPqLsaFateTCT6/coE11fQvJJRPoqoTDiMpGU9fdNX3HqJM7eGHL+GEOyzlqj1K6GgZlns7b
etPPjk4yCB3YivLQp6Ezn2mRCqxCwQikNNxDXInDT4tphu7ZG7wZRC3jylwotcxihp0Z+1snvm4d
xBFED7lLJMprF20IPZZqXhrGu/sd3xEwDrgkc6DnHc6PLrQdbHwb9tX2rBKkRVFm3GrOgQ/zlpcF
PYeH6m4QAgz7gBTmxhGsfa4WKGvAR0ocZaSryLmr47STj8x8sS5EtlEcXJRZrjlscVi1HLYQpgJ/
VPPaspyjk1blj9dbJvRsfymg4Ma99be0nOXHTSyewwT6oVXVy9SUhYXrF9JwVzAxdtNlkA3WrHUD
Z7UcSlH+4TmI3kB0DIL564zpA0leLF2dXpTwirPHdvYb2gwVHg/2Dqhp/7u7IsDBOcpzey/WUGE7
czIYDUS40tEMb7WZrbcDVuskzPei7/CQ9mBnnpU/udXZg/QEtiUt6EoYRJE7U37EAgLz94zY+Bdk
Z6x0TkGK3N1kjPcECPS2T1uoaMfseLWLaW/WGYf/+oVRbIhThndIb0lvJ6N7+n91oKY/Y73m0+eh
QmTaAxa90Bgc4aat7i7pOwVI1VvUpI5Bzhn6qxuY7XrrDQNSmCfahsnwAMW5Li8itUYF9F2Qd0Bi
ps25rvSUz8UhqWGXXMw5bbO7gVYNvawsq3QJTNFxILOESmb5c5APPg+clQ3NnbcrIYBh/U8yxfq1
vgMbHWL8k9ziLmp2WzEMkI59M9h7tGhIa9d92mt+yLrcJptTHltXmcyJZ651LIfqBWamPYZrO/VM
hanG0Mwn+BtN+ogmxMivkvOt7CnpgU2oFrA+LGgTgiGs91lLm2nCsGw6ov2ETNCNmGYpbziwbX85
rECvd+D+qfaOHJMkuQJ4jdYLCj8lXd99EcGyEjs1ah83J/BFYD7bNBhrOi+vjo3gIlznc4E0ej7S
2hi84kPdr9nybdtG66/fYqUApWDM9Zsvr+oyI8BkIrS9R4WBTtpYUQqbmr6537LobKDw5iT8LMy5
moMX2HDpNfAKdWT91dyKnl+LdWSNeDMh1sYY3M2zvrjspXWqjIO2/rPNcsl21Tor7VIFsb36b16v
E1Dtpj393Uz6/yoSRE5h7WYMOD4Fa9guPnBLVn1bd+Frdsqk6Z/vrH17o1Lw27xlHhqb8bYJMz+d
fVm7BDG6WdD4OYRtzT7tByYcU2IAVDjmj8bNtnp4KkE5OtF+cauuPxVeV6EJOwQjUEQ4uk6OtQ1e
41L64ytfeMiXtDUHiI1VIq4Qy8nxg1r3AwZidYKOX4hpM+JDXB2Sbe9dtIg4St6r66vixp4b4hp7
9WSLKNF6nP3qZw3h9RPiym2D8BAbCpXusZG1daBh3lSVe07FqnKqSVFn3VPTh1Gvnyp/cFT9PDAU
j2VIM+m45dfCB+EHOnSLkSeE273WGZSNHXS6ZfDuIFYkA7Zx1vaYi86zbnlsV2rBp060DS8xc+Wx
6W6V2m9BRF2zkIojHVwodxab98Hv62YoX7a2F4N3n7dhxVJ0cg5dx0MoyuHdWxSUXGI/WGXe/HOl
2iK2n1/Ascm+Sica+/r5LSzwZCX1NzWaZHoyjhBcxoDxT7a5VVPG2gcNaHfvJIsY4uVBqMDGhMIi
JNCFLQJB8UZakv2znDrNImsTVWzHW+wh/aHj9b0X2C/ZFCkR8UcIlNH8OCR9zmbOadNmO86KfcNs
aCa+Tgh8nksEmsBZCa1gxYK/pKOOweiCwOx8kdpTEbqtrZrIHj6EscfNvkXcEOx2l4PSHY8WCmTW
fGbgjQ1XxOmLjrfxOhkgudGJEvbvbfd6nlvmEtvznLr2Fr0BQlTRRLynaARxgJDzz48DDcFbVpRL
abGGfdeWP4axGKBhEeHnW2xPiP2aZT0g8XYADlv513WdjxJlEldWbnNE9zLO74j7O/kcz87Q/pEW
WdJ/j1M+bz95rRtoeN+jav+AHuHS1+/LKmH6rOs2A7wrtIdrvnFTh1bVJSDyPJS0h6vPqMX0zE5a
G7mBcSl6WiPQuccxnT501baZz4CTRdMibVFsA9oFQ+VbneSenRG3hYbOOwIdDTsmJG+dcebpyIFO
ivppzY3PH802ND3CXWBnphUtFQTQ0l0/zc167Fca02i5ABgx/aGqOVAfeN+Qcmeha7/9S2qmEQ/7
HhEt1BtZmyr2bvScdKV6TADluPUpdes5RHcrrdAwOau5yzyMnczDB8+jyK0vqnS0n+/mUbJC43M6
+1NQg2O/yCpTQSZqfH9q7tU4Sxf0OqjlcbtKYqNbQSEQTqYHrHqoZAZ5bAt67wSeIDP4yLbsyot1
7FyerehbSqIM81hhqkD1EkXrDLfQha3hWzje1uKVHQ6cicA2an4z2Ur6KbAYYhunxhJHkbXxtIBT
bznqpDTlyziqsGDgYzb2uXfUpEPNx7IxCm3LsKrzEETvGKafS79K2Nllgi+greyM15hb7dULE5yd
2K0ZWO2oULlom8lFJ5+TzePcRDIbRp+KnidDhI4mG6423WDTNvHq5MoVP1Pv/dIYvoJ4fUnr5gH8
rrHZHF0fgG/YpIwEZMRkvOam4dDa9wpGl3Lr0Ibc3rJdxbZ+yLI1GE8c2hSXzkEhmNx+pidlWv70
C6C2zfWkhPX1wlAWgZ0vbKbro/rBykWYtUkeUuNnKNvRLMpKefdmLqj+tniESSlr9Qn8sgEAcwfy
oRhuxmb0tXwkT8xmD95tUAKeh0lr85Uhnq1pN6NjY8wyaawDjpOcm4q9irHsxRIyFetrZqIIMHbU
VT9j0qyxy/JWqHWjjjQL6UNr8JJlivEZ4+zyDVM1zayp3ypbpS4bR8HpqaagHKqLKFKFSc4pqLL1
2E1u2z8ILXqfvZ5YNqwGpyZ0s8rHr3pqBd3y5sbbqFyxkSZEr511eU1jnHHMvX7HRIkRBtCYICtO
V1lj2dwt5ZTttyJlqPpJdIC4LvxXsyyJW0mQXgNnnaeUbAZH2E5AmyLNhwt7NXm6qFPimTfnmilH
8sFV4iDkBXS7oaKCKkOycYbVa+QjdWZtnoD+xCr7SW6Nqn4N1/OssekgDOCfCYVB2BWMj7ClBjgh
1tMlyITgIJLRs4GW2/vb0B1r6aTFNdTIDFqocdJ12c4hC7wuB05Ikn50g16jqNDGqZt/nxDMQLRg
Nn11scnCyTZUNpxZzLuU89OgnlT0gYHZ2ytvuKBEVyXfKRO4n/ou69evBbQqcFAAXtHdD5pZqkt/
zjPzrLIK6ssWbWI750qL7ROh1dY759EqlcgryF1eLw9D1W3V89qXjvvFzxoPlthcoOlBQwplL1QK
vGkcINMs6D08yqbfonIH60YmF/TKUL2EPGBMBedlDV68rF79S6fVffmt1L5HB3Lr4nMroE22V7re
5uhy07Mzf2zo4mf3cy7tvRzbnDEN57UnwPuRbTNEP6ss1VaHgFp5RM5SVyq8MB0WC33cRrmtOOAm
g0ze2tSMkQPeqtuWGhkrR/AYR0BDBBgFD63Roh8RNXk9OG9RNmGAjXpeiwSv+YojMutwg6kgq8xT
RQAfC5L39hCjapL4+wJFGg7l+Jqo53xfxo/8PP/rawzlv96q1WyUGxeqRxwPqPCUhl5T7irbbKj5
Fue+XYk4nG1Y3buNjcIdoXv3C2UD9a2fjYzpygZ230+bSNRi9iHsf0TUfJoQKDIszAvNzKHQCDr+
DEdsaC3L3lqLsdqg1mpKZOV9h3wY0iuNA5flKp63CEEDg1YcJoOars2DHBIEPj4NFOwElCmbzCYz
gJ1JcPuKERIHd/JSKDINNBXeHbRTxp2p5OTlP7BLNaZrU8ZLj1W/SgSwyMqW+hNXKiqgdndmcJEr
C0GXXWaBaZY7NlAtd3nVJRscTFdsLuWTqN9g4sh8Hb+jkDuN34klGEddJAhxopGSomuwGwejy2+6
dDwIeTqmqVDhL6IhmPbT5tp8SprFNly2dmvNV7U0tvy1tp2KvpfAzmR5zsZm5nUBopssm5uv1n53
anY9TvnP4lEM/qdDcK0F4YgCjqPscrSIZWJIByIGYqNeIg8K/zsZojstMusJVg9pI6qIrzaMG5dQ
nijGGYk5VzKMojqYKszScueFg1M3H3rgC2wYs5KtH5pg0PE49Ws4P7jCZhsQpqz5ShEf2Z5Dx+dS
HBRXAuHRfzlpW3Ri2bvKnoHKCymDRIs/RcPZhC49U4qmifJv2hA8PovTux373UxE1NnOH4UtaPSR
Gkc+DDRAByUSjjxCp1EIo669Wt+6lhSBa7jFTmM4PN3mMVVl509phcCqea0BNG5LxcTzUpJop1+5
P1nrQVXYp542+jLR8+x+3pSk4k6HF7plLJXPsiU1MdanHPWf+dObT3VbZiQTly8APc0xizNlvmVB
3nvTUdBFsouWm4m1httnF42Q2y5TVqwOltlxueWoseYGJSpcoPWag+cbWOAo1VEM3seO37AYrhy8
Ue/Gaq2n9rimImMuDZCedluu33qqADhspEEBouKBhrdaHnVYdkzr2BqRt2Qxn7ORlKKZomYDitYu
yRoeZD+vHGAEByJzjnsxJ4TJxmSYk2EMF1sdypHkGi6krxb2xYPojSgDpdEEknw1l/aPNul4Jop5
fYhqhamKhq0bAH3xFeCL2gC/kS37Ljthf4AvHJICyFgiN9DvzWtFTVZzLG5Yd+Tuak297/sm6xyJ
8dBbt7ug8Je5hGWJ2Jj/+Wff6L+iFvy/aIP/wgc6//8jYk9bPED6+29Ntn+IiF8jhj7/IiD+P7/0
ptLqwRZgHm2aJO5PxB3Nmlf6AfLiqIuStwuw0oCiIppI/5JpFf/LaqcK2nSIi0dhRJP8jX2AxD39
88hiKPyYFk/wX3GBmI79azs8BvWPSDndmQhATxSl4bsuM2WgssGhtIhi9MNjWKrtypnG/LIfSpom
21gduvoAdJY4wnTuafbH+jkO1V95V3+djbjyJ03rDfmJEGU69MSVRsJhxh6HiEPDExcQ29E5gM45
H2p/fMnlCnI1hs3rGQN9GYq40y/3DN7bTqLNnpd4BqDntrt2bB4cT8iLIjHOfunJl60Mj5t79/60
fmiwjft5hksvHO+WCob/cViuusS7glWYXw1O8bRK/d1HRBsSHyPTWpqyOwfW7CGbxngXYWn5B6Q/
oiL75qXLBfzLuxZBrjWu/kAj9yqYm/w6p/x80M10yVBF5CnT6iYjh9lPkXr0Xb85t2U9HWJKKhcU
re+2sfcvM6e+juPuBhXHa5qawa2EVTWhEttuWYLQCPrdJu26U1+V96Vj6uMMf/EINvpDQwZ+FST0
BQdzQf84PAeeaM9p2RyTajzHXewhoQJYXuXo2PjRsx7xk0O6B8OCgmWs9iWhKuKa4mOer3e9YoZh
0D26qTn2k7qQPVzvbbiU67rHZV4mbn4zu+KYyOlmURDie7T1GgiLTQnBqlSfmJHOK/v4ify23ctM
PBtK7GR5br1j6vQZfMmTv/qn0GTOhd789tYEQX0s0T5CvxqquOBhFtj8AwzPeDsro+ND1Rb+ZdEr
OnN0slqGwVNiolsfbgDXN7FHQPzQjmLa0bE9lujxxk3c7M1Uo9VUXToTcOi2v6DcdSvr5CSr8kxY
R0QDYOdAefZa9TmRe4Y2bCnSnTM0xY7d+MPzEANhHJPeOXNPGTM6+WP8XSbZiH5Wdtzmatqht4ic
qozPWTn9OQfeTZlWMExGujQVhUfVVOcATApHtwb9QX0+3oqLEhbM3hXmpXbNVwLuM4o348lM7Q3y
V8/OWH1ooum+96JDNc6f0GLcZcAXkDM/er5Gy1Hr41h6Z6nKbSdRhDssQfKNctp5TSoIZRSx967X
otq5SElfqLsCyn2Refpxnf1LsK43olsvkaKkNW48B3iSS704EOWJ8/NMt4qcrEZSdIoevaTliyzd
jSP7/NjSpqhWofaZ2x7NVuV76bdEqFN6aDRqGKXfHFWQf1QtjTzVHWOTfV7QfmEp9Lce1pzaij9p
0z+btu2vRB4czBz8ucXxyzDq69xHbMNFKx01yk++ZbTSSPwYDtnlSn1FQMwV6KBUpr/wfxJfKc4s
oTyXkXdPu+UM8OYhBbi/S0x609XrU9GXDzkJKy7yI/ykBwWBVlI9yZFU8S2zFjTkJ78UHthQBjPV
5hy5W0kRJv0sOnjV6BEHY/ayWT7uJvoHCEEHlelbrdTFVsIJdMsU5rV74ZVMT25TRBNU91es68sy
+cuvgZq4IzVCz7kaM7TjtGX9UmWdT0mLkbDCihTD9UW9DC0qCsGfSTzMl3EQNye1PgsLucuJ6UlG
9yGdEzQ0/U/8UO2rKaYiMNHy8r9wRLN9Xfl3TRw0x7JH3Z+Y/aZ3nCsvmk4ZIib3fem1l9EQnqJu
+tRDWPaX5n72KOsO63gG09zvtaubQ0Zj7rzQEd5tqnhKnOUQSbknI/ws0fxI/O52huV2SGZ50Vwv
1SGNntP2qUiemgQgk4GTrjwAqA595VlqjP82o32MwNPqP1fDcNYphdDE/ElmsNckeYyY7YOTHNPy
YoTGffSQW7MkU/LUO/LygUMP/ULI6FpE8W3DVIIOzbW94OoiI7mRtvtPYdx+iEMuGzoW3BIUO3cm
05GNci8pvn6RcfgYMJ+q9RGkFtEHP5g+T5YUngk0HrJ8SBnkhllrgrvCiHKvtvmvsRPqLPIGTElX
Pkzr/LWx1PJlTO3+JU/D0j6kCqFGk6H5EIXNy4I64S5ohoeud09UnxQqipjc2MyfFyAOO0rYiCq0
nUTiIP22UODdTau4Wtz2A6Zg3bHWnyPLbp/X4nkM2m9RHt2kbf+nCfwP1Cb+wJxfDpl7Wc/ptqvh
Y5Te9OwO04U/je4+m4ZL8GncZrjhqBL7p1qh1oDvQDUmQp6JILRDcmK9inr5zaFBggOj1rTFC/rB
+tb4yZ81Dc7DvKD2nA7iuY2a+FBQUTpmpbpflwDPhIyTl6c/FriRJ9C7E1YeysnayvxYxtF80/X5
13Vx/0jK+moLmvPQoVCBc7Ol6PhPplRcd5O6l4IpAVvrKOQw0CFMsQzEw+3n1iv7U5TLD1KY58Z1
vs9e4YM/0ZeB8R6pxcvdEMUXWRo/LHF1GyDM3dT9S7fhVDcvpp03IysSovGMvqge12skdOUuqeKL
bvFQELR6Bc2aXug4OpIY0zCWpH6l8P+KS/8D2/mE4RpuqkpdMEit2AOGRj9FTY/xohhw6rgb1x2T
YSK0tqb1+5p7H2lJdXvtWCkudYfroEtFAsixcI8DlP5Gj+TBEASkYx7qAWnQZUz6E+jND8BerxqV
PFAoCDm6E0OBZvSRqePKvVzybyM0wd2cOvciqP4c/eQKsWLqAu1W3hLRkJemHnuYxp+XICz3eqPE
2i/mCEBN7pSkZKOaPzzR01NPGZU4t4wpIW07MkTkmHgzojeEXXq6YaLqU92NP4CBXHRbX+8KRKab
bj06Q3I9J8V22aiGu7W4Z3rT80HkHjPt/Mm7lepLhObEtBV7iQaFqeZLHTLRW6fnQi/9IdW022Jv
wzyMZGzmBIkp3iPhdBnmAtB+tX2VUfLNeA2NjnxKdlPo3puY8UWINHUZ+xR5JW/doZK9lGxJ9TL6
QXEtzHpdlPgIP50fBRKGO102Z6ESn3M/cpxbcSPJlfeBQ6aUTghqrF0zn9ufIhtN+ILEfk0JZ7mt
4ZAf5yicd5UYz03C6NdgRp+q38qnMGkuTd/+2c+Rtx9SecuoDw/YETPG4LZeRKJlop8ugkMZVp8c
6d746OidMWR0GeYAnbgV3Y+8Q8cJrR7k5BFDOg0BLAXwmRjbMLjpG1q8ZsRqlN6VmQcQw1n+ebFi
IpvpxRmVQ58xOeiXNkwQOBVhjV3MrdBKAeciYHSbBg/FFNm7NvZfPMrRVpGLSpXRd9i5ayqJN1hy
g0mUt3HSvsRIOyATxJC+xSqcSEO8pcvD5CJn7GjtnBooqch/rIgLj8j+GxEc6zB50r55jCb5ZdnM
rd9Ipv2UL/EU690Qa54mrOajXyBuF+pRHEwqmd3QK0KBDHVUigPMH8nj70pM0RG7iBBZZe4XPC6C
KRfAQZESzMDJzss9s+0ZH9OLB71a8Z3WvVsGK1Uu9HWy6viIcNHHZllRidPXjS+uqBWAiJvEXyoO
vOt4XT5uKnkag+Q4OMmPZQvSfWRFYWp1Qtr59L+pO68kyY1kXW9lNoBjUAHxmgmkKtHVkt18gRW7
m9Ba4/0u5q7jbOx+KHJmKlE4Cet5OtdsOGNjJDsSITw83H8RGAUC8SLNESHROFqS6aKzpe80K0fU
P4uhY+aIWgNyJOiM/bcRk+FWN71dYPf3VLK8mVtX7Zqic0JjnAVlvQ/9iOsMxaqakBk9x0N7r8yl
BWyhe5hB/SNgEvQGkH3dU8AABetnp1hGnSAu2/fsPhqTnvqjKfPPnpedoxGFxlRzi07DpA9FHNgD
lOSTEqK0X7jxqN3V6vhVovi/kzSkZqth/KR61T3Cq59Q4X1nxdOHOmvv2MMpy9p/Uiz1Rbvlj9ru
HhoZfURfGi5alJxG0d/pgXb2oUyDMI/IuEzhjhEJFVI3T12CADNydj9RZnpIM5LhiSbdrgMW6Ism
RfSoQyQuh806K/+MiFphVyQcZAzAWcXeSUj2k1rY56amsKsF7RHavJtwq1DAy3ZejaFHmfa/zW3A
Y4LQUSvFrqjss6Rn1r1sNekxbXDMjQPjEWnKZC7/7IhFBz+OHrAvOpF2oU8ZzII4RB0ZuVb6SM0J
+mSHmILcnkoIaf5ODsQ5EIRrED7taWwbsnHC6mUMGtltPKwjNHT4oNV99koddXfkPcvQfu5aEtc6
aUhw7dqBiHgpWinFHKKWDmErJaQpSM2LMOl2jc1WrRv7MmhyfLB05LjlfvxaJwUCtLJ4mhFh7VhH
LpRnXqFx/ZvWpCiYh1+sMrsLPUtzvVwz3cKgPVNwGnWsQPZm7x+ALvT8WxVpYCeo5mXVIZKMAmVQ
NJ3KKnnqprDeh4EH46wvw/dVEP2hgGa401txSYXm77uSkDho0lHP/Qp3XoQpPYPnqOnLj1qQPgWB
eAb4QXXQjJAN09HSrPKDBKgon0fsxXsTI+p4sh51sthd1PCHICRaSaUrW/lXmiIhDz+fCjPg910k
7Izsefzd6HD0mGHLkvQdZ713QTi/L6pUJSuvftgF+j/SFHw0su+jlvxmaFV6qLT0oJNb84JFBZqG
LC1GSqWHOJ6U34FUZEiKF4FrUM1jIyJIP6J8dK/ayrMSFORwCv9WGhoydZfgYzMhSo/x34S/u+Wg
9SE7FPN4QIDHUCJln+qhUxj3oyV9jQJEJskVEnS+M2WGpGWfJtTteYbAZa1MhIHNnaL6e5SQf1i5
O43R3kNJ1NOoZzdPBeXhFPVAxfP1U9DFHwztnZ1F5b6kfrNTTfSQxvpcFOMFTf6LMZOLELZHSJxO
eh0Yd7aMm4eiVl8zP6BqogqCYotGEfCAkBtdf9/IXwFUeGe10A8Zj9wp1c5GhrSwbpW/DR1WJx54
69LEMFAbHzyit9ePj+iQVAfP1BALF/vcNo92lp6HvH+fxR4SZk34OOX5XVjLD4jOPEAd3QVG9hmM
/Ke0EB9R2P+i9MqpDoKGImGNPJyO3vP4iTICfh92/WSiQ0dmopIFqX3iJuo3L2+UXVtPFY/d9msU
PaZ1+blKBaRJCvUn1Rh/VJN+QcVcP+hkYB4sQm7wdBcXLSKqIlD2YPBpLxfDPqmQUpW1DDBFhPo0
tlc7n3MMuDu8NGq/k7zvmvpbT0DspvJ92I3BsfOTr3epYT/Aj3zoOrSjhoTHdee9C6ouOQvLu2SM
U6Wjtge787M2y/tCtvaGjF51wWtaFuU9LZa9DrqdNPPrlOID8CSKZzjZ+6GJaQZJ3QEO4Ykginxs
jTwZCk/ntHmsq9bcCS//MLQtqn0h1nZiCD6OmindyX3bAK0aY2irHbm+KT+Opv4pj63PWo1vQco/
sBurSjnRJSWlRDsj/yEmjJ7NbHqs0Iib1LY/tlVxkg3lsUDzWfG6k1HVn8IAKko2PotIPJulaZ7j
4c8oGc4RlYQ0k9+VRTs9isncod34Q+EX/abT0pBl62tWTvmpbeIfucdXWN3YPcJiQbIGvTjVCHoH
qTg0fcJIdZPZprKAwHgwYwxkxoBqHU4IEson+z5vpSPkEkcbMn57zkGxs1D9swp6nykj0dEhLh9V
9NofOmFJF1Gb0Z3RgFkYFMoAvRrT5vMkEGyt+Pjrlef/UUDqqqx8U5Dqf6HUlJjpWv8izL+pK398
hn7/j90z0e2//2/yMx1fq9u8/Lt/y9sYaNjYAqMvKrkGTlsz1eBveRv+1gvHDRqracIgmku/fxeY
FfO/bHUmKBi4g82aOPytvwvM/C2YwbaCtxiaGb/qA6YtuAjCgmyj8OfTYEVeRtUWXAQOVWhKba86
o0yKjS9Csxsacscu+qyV2VH21WPZmD/tyPtkhCmuMg0S+lU1XMy2QXNdDT9591Zl2Qd9tL/2kWqC
FkBUfYwUamHNFzIG9NXS/MFOULyXSP1Q4MioC3tkYBOnplLAMZsD119GFcIdtSG9k6f4EnvSj1/f
qzd34fV+7X5WTVv9REqsqP9xaLMfWOLm2f8HnnUmXDQ4nDYUFwvGjqbf7pD89/+ZxZn+gXIa/1O/
3sarf9C/uiZQDqChWYhkKELW6Er8tasVG3U1BHdmeRkZe2AD5tXfm9qQZ+tVC8YLtLlr9180myDB
0rq0ZShtOjoAvyLadE3Mm7mD2OvN46NPY9ovh+c1R06v4lIJu5CiFYI2u6Zte2pexgVEdkeZyxgO
r07+01/EndeiaWvD0aFhprHKgLq6YEzSVYdSCV3FiSgUuEVOLtjN3giVnHqUjlVzgyY2d3z+TR/6
6/MsDG81tF4QWNIX48W1JuxSkGyZEv/V90rzgNlX+yQnw+iMdZ2gap7TEAZv7h9sCjan2997HTL+
Gh+FDD6XX2AiiXdNnopTBN+sAp0GIyiMcymXEupwIjneHmXR95oXEQIBYiwQHgl0b0ap/EJRMQVx
aNxmTqTWOYfUKPapHI7u7aFWJpQXAmEY9SFId/N5eb1fqqKOLK0YkSfXrebU2NLkphDHyaLz5KSE
5EzCtoXb9NI068LmG186G0EuF5RgTy0OGqXBEZkn/BWRVLcw6CsFRdYSaxaMyFAv+gADS4M703LY
QPfhnVMiVkteURbRQ6oHGPKyxi1RE3TqxwF6Edo5sR5/nvo8iPY+UIDQgTLjP+F/M/4AuG1+l4s0
3NqLytoycWuoKt1J+p4vgoKvfnsEOBJ4lszmTwvbNYIUqGbb+K4dWdJTilTPbpClBwDECtJ/UbUz
4FKc2dzZqQZP8Y5zE4K4onkkgdk/317XeSMuDgqYXsVUDNosMO0Wd9sQQjEoPG9yJIVXbV+axdFv
ayyWvA5NEx4NZYjnBBDcYUOKYSUiMDCccQSZ6DdbM8f91aTk+MwCLNHAkOAmcjAb7GHKrgdI1w0/
5K7+KwnjOlr38nyzBHybjGO6QnOY3PHNFZ7mvc3NqjtT2ItDplb2EzUKhOZVCtG3Z/TN0Z+H0lHp
EuJFnGdx9LG9qEulnnQnL/CvA+X3rgUFvPE99NWvl41BVLIhefZtx8Z95u6+mr3JKzDICTCEHGbg
9Kg0JfIQvGcRx9+bRTXtyRvajRDwZsXmMSFm6gQCFD6WcgwSELyoqyLhAB7un/osKR86AO1QHCvU
YzOl/nR7IhdUX4LoPKCYtabI4bAJX5z5NG4HvTQYMEzhBCU08fZVinYfgJ7Qacb4W935w10LZ+Bj
yqE6pbRcXUlk8UYwX/8hbB7UFBH9YWmvZ5uaTYpOnqQ7YpKmEwW28gErAw1/HlwNU7rqwA0kOO5o
Quyo38CJifvMbTsu1dtT8nbZQXOQ71IqQ26BM3v9QwwkQwK0kIVTlGmxM5B5OuY6bh46vh52KBe7
uFH9rdD7JkQYDEoSjagMjPo3gjtYxdCbBIHhqBItQgT6cJbEfAA3jxHPgQijsl7Pjr40/wYLPet0
ICgL3T5owYSnkhdlp64vZScwtUfw3dUdxTDN4UXQbGyYldmxwaBYnG+WiXfD9ey0pZ4ZKPLLTtsm
H4AfT+99zUs/JIXxLW9COhFlYgUbY765lwwFqrcsXiYHIZfFQdSN0PcsWZGdPC7Lu64GQkiUDZ2c
qPpJDobvyF5qrm2VHu6LeboRaxbaAvMRYfg50rAnZjmsxbVsqHkwIlzJ5Mq1yTRjVCPSQoemoOtO
nSARFiaS4oZWbGPqk6dOE+n5cZRtpBRB07gCtgfcc7TEKwh+pxiQl4tYDTqYgBad25t3dapMFFQ4
QFhginn5XsUsCL0FRcpJdmhy0eXspYrSD10FLCsKJ87DM6yVfYp6MalivEEoX9nDtm6zLbhveM+J
xQk2QxsKYM0yNU3dPuIDE+zJBCuU9uhC+IoPPICL8BPERW3jq9/ePKzQq5HnqPrqq2sanyq8QzZl
X8UuAjyQl7IuciXqJbfnd237c8kBgNJnDUFr8Y1ljiN6ObWyg3tW45ZVQToB99b1FSU4IiUSXpBu
0zd24Nqivh508XmYGNpNZjJoaOG3puiFeQKw+n2S9SeDTggNT4r4g9+Z+IMUv5pCsPkFkqE8r8CT
oQh3PbVta9a4+nDe80LTnJLQggQO5u5xhpVvJodiYxOtLaUArmaQtTDwEmZGO89IStWUHT3NzFmU
OT56sfGHScq68XxZuXH4tPl1SA0D6ZsZPPd610iYbuQV1z/ehuglhrGPmULW0desaWSjsNXuS/RZ
gdd0mTNImEVGNiCMTA7UjTleCDH8FWGEyVMVsTXUda3FAiPoCdAhUGWnsupqp3X00nB0sPZZFieu
mRfWO6ntij3wMt2dMvpSgCjAWY118A55OvlA4W24QLKXz7d3+4vIzlXmyuobCIGgLaOT2WmL1YeR
rgPHxg2wE0A3AgBZlVW8ByCn7ipvAocExBvPqBDqofC8/ViVFX0xQmCmaL17+8esHT3DFCAtFZJp
xE6vl0tNWiNQ4O47CIh2SBrg3VcYRXiKRsl8H6S2/87L0npjk6wdPWIxMpxUShEG1K8HNdouME2A
+04aGbwo9M46GZCZpAYfNSEnoYvxLLiOqpVcpWzi4+1PVt6mg4qN9DSt3Vm1FE286+GtcOJJgvaN
4+eZcUYyq7hXZMlALQY/bwkjCVeA4dhn8xvNN/vqAkJ9eOQfm3AQsOmMa0Vx6IrEOBu1XgDeKKKN
2LR2XtGv4ccJg8fNcoIgqFdD4LcQQLJMQackCg86NteHWjT2hi7m2mRQckSSkMGIEYvYq6KgUicx
7tuZEoufnZ3I+8RMmn0JuPMwVpaxseHe3mcgMwWJGQpyprCWCqA90R8MPNz1IQjAW1FC3MtVNpy9
Cmt5tVQegJLtEQD1v9xe9XlPXR86xp0zA2bU5t02/65Xtxmm6vAj4A46YlRDGCpyvu8szdrYW293
NqOAN9ZRybZJBBcxRy2h4OmeUJyWuP9kFYa5t7U23geJDncjHmc2R5CeCuH9sAbL2gjzb9dyHp1c
n8SOnGq5lm0XpX0uM7e2FNhkrQK6J73hzwl4U7yuI2njHL8NHnP52qQ8QiHH4L+u57RXEmhZQa06
iD0FblkGNrTmDJxIkkZOiLIcvMpQP/36QlJ5nB8TFOQocF8PqiGwA7uMQSFn9w8+WRtsnaT95RNI
aFBkHo2cDW5N7XqUlsavBQZAdWyeCK4icoCCuDKCVsA29PYHvT3s81CIQ/EXIXh5Y2pAS3E654MC
JA0dBb3g4zDJjdPmv17M5GKmBCUUjYOu0hO4/qrax/ZHT0YMd2TcnPsk/iPoPB8cRkMBbMSt7T/4
MnTMkEQCLq/N7h6vz9xkeLDVRAb8JsLvqS55gqp25O9VDNU2hlrJOxAdmZcLwSdyyOVeVKcyrlA0
UWepiPjQe3nnBmDNnEGxxt3Ypxhv0cbB/zsvHN/GGNwoRnXfBJKcbpyKzZ+yDKlSUdppg4NZ3cut
01mFtfe5vg9aA3ceTYTBaXwgrVyP4Vc6ONhiQjnbQ5IRG5Oydj5NhSKiSsWF+tFiE3dcZQCWYsUx
BzU6WZGxG9R3U0BTfXbbxYMRUOjtFV+LQFzsisFfOKYsM3nJV5qioWjmFNAe3DgyVLfWrMiRi+Cj
F+Nfdnu4tQ8E8EF/i5sE+fjFfrbGmCaoR1BvxzA8a/LguWmCjEXaZu9FLHU8KMJgY3nXLjByaIqh
syL8m/JfaChg6D19vkhGDICxokVZJ+iOuaZX72lOwDtVAvlolNgn3f7a1ck1UAbUNZlUTVtcYWWg
tchJRaoTFYBgcmgKbtorEPeDPHBZzK0ztRaYZuYM8lMvbg+LSIuDQqT3ErOreSBvNFhvh1BkwUEx
2du3P01bWUkeDGQEUDKo1iw12zQPSTlB4/tF3+GhaErgSFK406oQQHyJSIIEJA+dm7OdKDbITdm+
x1HqswwTm6wI02XeONZ7w+/xBOAKRDUJXynkdQ7aNESnXk0guSa54XRa+Fn2fO00oyU+qyBo7sIC
JUzRzFQx2eqPXo5pMWw9egU1xSL4Zv0ZNQvznKpTdSd6C4C2CTbVh4J7uD0LKxOONit0bxPLBJO2
7XW8BF2qxtPA1gowPXCMQq3fU+XI3aD0p42To6xO+L/HWl6jcZjSvA3gGHe1Jt2n9thiwRlPVCyN
8oxOH+YBU90cCk3SEdzRxAGjTtziohhMfg3vMCq19pg0wIa6qsPAeQxafuemIvTKnmdKDBqKTArS
pYsp8RK1iouCt1LPPr1YyfSpwqf2C8pZyOpa0xT++hmj9Slz6fM0g+G1GA+bd7gccwJnI+L8HmRJ
c6o9WxyqNtUOOizujXVYXXIqk4KyB1+5tGSS/MyyG0NSHJQV/IdoTEB1UVR2uxr969u76yX4LlJg
Sm3I6c+4AlsVi3QN3ZseIj4Vj7RKmy9T4GEsGkya9GEQQB3xPQ7Cp3gwzSe7kT/0iFI5OJ6FJ3id
9mOYlMXXQhnQwVB/Rm2tIH1h1yAGah0US4BJL9ukCWrtUhSDjbdbHlAZKxrXjuXKkQa76fc8MQec
FdKBLo3nFRgsDAg1qDswAxPGzWVhfsFsTZ2QA/HEBef6wYTtlFrQdKa6fxrssLrYSZZO9Jm09mNp
Ui3ZUTE1H31y8hnalQTvkkRN5F3iq8azQE41msVHlA56S56URwUDWXEITBXBbm4pwNICLSUgt2bc
fLO9JP5T6fKW3kTrF8dSD+3fpEBDSqNvesh5avtoZsb4NVXxMNgRxlALFy3Sw5bUqL+lvHpQK8EY
riVgFrW2D6Wo+b2HSfJRHoVygETHv1YriY6Hn1l8s8cQOH5LrrfrJ8+lHgSMOlOGMds3hobrXArq
64cvUHzcUa/3ZCwmdI5pzePjCAcNAPLtDbIWEngbybM8vQZcZPEunsghzLasKTXSkcFp1vhaJm3o
am0JVQWSIoaxtbYx5tr+ByHDcQM+gzfD4gb3sUOyUsGYWjr1ZxDYxk6rg9GtYUxv7P/VoTQqHaCF
qTUqi2xIlCXE4a6h6NYSSrJCro8wK/Ov08Ti3J7JlRIDsE1iFgxRmk5833UkVwMZpByceKe2Y9PR
7EbcyWmgnuBQ3te52b5rUjh9gOfKgz2i+lJpo70H9Sou4CmzvR8mvVsm2nTuJ9EcPbW1j7d/4dpa
Y26vzygDqiD2HHdfPYfR8RhUaCwyRPgUsc4YH1yq38Y+bxrMo724v+8icyM5XKnIqTNsBAcXcAUW
LZnrQftWVwezqxUnA3Yd7SZij5voIxp9WVd8T5MIYSL0euPPwvLxJ9XTwf8MiXv4Mo6p97EvgUUj
ytfmT8hVKNnGr1tok8/1Qvr0lArJ7Mit6Cxf/7oULmBZKEgfxVPYglXtQCxCNqwGPDW1wbpre0X5
GvOa1/fA5sFFSMAjHwNNg+1BmS/8mgGi/ROWUHrvh0i+7Pxalx/xpsQn3TTrb2go2u+h7YW4lZKo
/FFKtfl5KEL9R6uNlbHxOSsXJ8o4FLeI80S/F2jYqwUGrFnUGQZLTiqZ5gFhzt/rotX3g4UTuV0L
9df3EyZJMo4a9DttalfXk8c1hD1tOrG0tQzdwRxKyCgy1t5eYDzFeExAuuNY397EKyea6ikNXZWY
xZU2//1X31hNVldmZsNro8RRSFfzGr0WG7g8fIiNoVaKtjyiKHOAhiIFp1F3PRYQ7hykOB8IJAa/
3BHgrGdxdZg9mF1NUj2ETmrPtfuJl2Zq3cHfyg5SOUa/mzUai7c/fKXM9PKi41EHFh8K+/WPiere
rjyRkChmdkmMgYaGx9d0KcJs3EVyn0E5Aj8NDBWMtoiajeHf4kI4KrpsIrKtgYQQmno9fm9GQm0C
CrgaTLIfiJIj16lPAtfVPoaXLLT3aP9S2o6hKCO4034spoKWVYNxshYYKMo2GVJHocErppbHjeC7
tvM5vi9wG+AMy604DTYeEDm1LzyQlWMhRw96NRxVyQouiR+NGxfY2mt/tqCb5aZ5auPVdD0XsLA1
2RqpqQy1Vzj0y1CeKKbyGMppvY+DGSVPHWlnNhr8d9WB6qcD2FX9jdttTt4WyR1AnRkwRr0F9MFi
SVQBQx6yi+r48wlHJFBFQrdTN4pvKxtP44XCrTa7RwGDuf5YA6cCBbMoFRl1Q3mfj+oIJQuCZNI1
wwHMV+ZgZF2dM5Rhz23ZJxsfuTa8QsPAJhWBk7psGtMpCnBRgB41dVTlvGmYnEzOTSfy0vigd4lw
bLMzkZwsPxWBKT3dPnVr236uLPE0Q2x4Nqi5/vogiU05bKnUhcDsd0k5+8DIHRIulpIeUK0bT3NX
gHLkYGFaOiQHgVfMvvV4Wka9MXu64iilheKDVfTFxtTM22y5/twyXKtUt0mkFgEY5ecJfooG1NeE
WRVMqvJUkZ6ctZq2UqzBsRmnaatCsDYoXRQAkGx/SsCLoDi0KlAoI2DTjW6LyMujhvrLITTRjUja
yUT3eKupN/+Jy88kzSXm8T5TKHNfL0Gk2wFkV0a0ew3KODSRgwohxOnTqrwPzECb24vtToWYc5wQ
K5y5VsOn2K6ek5kHIYliyzpoJdxoQgG1wX/IHpbggCTNjDYvMajVhrD6KJlGe5S64nNdVMZRTZNq
I96s3Hk8h+25gQgsTDEXRZkYIT9PSxDwChUBTb0QvJFacknDbq2tMD//WcvJBq9LWcYGbgte63qy
Bect8e1Ec2gfN3ch2sgvIuH7flAi9AagBuV9LfZRJVGtxhn9XMCA2Yjma1uMjAzcJhMM9GJxx6Pz
WNcZxsTOBIubc58niNuanzMoXcDLIwRRo/yP2+d8dUiQSjMuhQP1BvWohPkw6ANBbgqaxwypLNKY
CmSJj2wBoBa8NJseRtvtUVejC5FlBooqFm65i62dVxi/xIrHRoo171yi2ebChDTuSm+cjlYJWSju
csvF2wVPYw/S6mECSLfzm6yCmYUGjBzphttD6oeEyALd/nlr25zbnsDHzQ8IXb/eC4jPWXoNQ82B
RA4aBJHKk1l4w26kwu/q0WBvnfT5D1xuPkBrsCGgSlCwWAQ0tkKtT7H6sgrWWYmpCxiREh889JyO
nlb8DI14uMR+6r8rcMY9eykBoeis7AEZGUS/YHmTHfbn29OwdvxoMeCeQ2No7nxdT4Mo+jbjUQwc
E9Di5KnAx5DfdhpTyzYmfG0Xkt8BMjVn91RtMZJv12EYgtVzSsk37009ianxTuax0QfcrqCI3yHx
voX5WRsUJA+9mhmbhbD89edFQJRDX290BwZp746Df5yaKj7YkEyAUeSfgCh9+vUJBfeGFA8VPvb+
Yl8NSpeg0hnp5BEmotSlTr8bIVSMBcJpI3SuYM7IWOi14Y9LS4Su9/XXhWiZCaXqNepasva74SO/
IWT7ro38do++ZLTvUzvErQvnGjRT1P0sZ3qfZaN8sETb3OlRAseNFu+5ILF1M2TcAP1Smx7zYCP0
riU6JJQg8FHfxJVuuQ5+7cdx3aAVIo0mbXH/OWuV6oKCeglzMo4vrZhw7c0DxQUcp26MPs/D8ugB
lrV1nFK5a5d16Awn59bP0ZTxLeTWk4aYizhGBzevLo5UF2E8ptEn5HbH/+B02byt2II0VmgaXi8Q
CqzIkngJAweCoohs+fDRUU/h4dD8J0NZOlcbSl/M82Lf6bkGWbRkp9ceIrGW3KW7JFBH1yrTxr29
xV96j2/mE1IXiGAT3sMysgdWAtthoK6IvHT9qEDWBJxeT64tKcgzZuUD9hbRpRzK73TUVDIY/BfF
ZA/HZEJssG5dOZeQHK8Ra1QzDQ4BcVdJKnln8JwHH5T0dz7XxdE3UhlZA6/fS1Kpb3zFWmjAHIj3
JmwAGTLZ9dqMiC5OftTpc999OAQoO7lappeX0iyrPSKsHWkBUlK3p25ho/ZSlAGkOoOkqBDOiLnr
UfFhQjC07pm6sg3vYiIXQslgRgYzR3uVhqqDLcKXNjX8Y543yV2X58rGaZgD7WL1CE54swNWoTOw
NMsN6HZ5sclOKSSUTxTwy+8Ky/wWIqi95Y62knDp4HAIhDTC5jbf9ddS2bWHyFN1R/E7sLcNTfpC
DH/GyCEejDhvjmidtXs5HXl5GxI2QratbpyLtUIHT3uKKdTDdELPYp2FDvobrSHdgcwRnwHiaHvT
y61dJ/r+xO6zEBMrw4Ohx9J93lC+T0Nhg/azvUsa+tpG+rf+c+Y9Z2FRNcMmr6ckT8dACmPezEHe
F3utMWF3KLkE8bURTkYesBNdh3gdGZvbU3M9J5oGfxpVwP3I3bqxQitZEBgDmQuZO4Tfs/g1oTJ5
UiPLuhNHVns3KQSoCYXIB/xakEvLlQ1w1trWA4Qyt6KgBkBgWHx8kAjh+ynXMZ3TnaVK8TkKbJ6U
1AA2Jnp1KNpsc7dN5ZAvvqz2zdnfodIdFDoIIiIg9IquwGBH2tpi869eHqiZIvjPoeZJflW2y/pk
pD/EgYpyO9hhiCe7qFRv+ZS+1PPfDDNXZF5ALzgPXw+Dd49Zo1yEMlo2Ns8GhaA9iB9EzYEEnmu8
zfYS2sFnrEmzo4Uazg7vjwHLAtCWdZMEaFOjDbIRzuak9c1vYt+YNNWphC+5Q8FQ1ZiDcMFhG2kA
/AU5GGgFJQO1wizUSKvvoTfquwb53YceGs45wEbgGPWN6t7+JWsbmXo+ZAzCDMdrecpH+F5VPh+r
qEAeIC2xIUfmfWdkoETyIBZb6fwcqN98Oc92MdObySwXAxaa8EQ5QC4q5CddS5DTyobffakXxxYy
PH2HdEI4Q8SWG/pR+dBXgY3bfR1/Cao+2DhWqx8PMwfAyEs7YpEHIuskkimv2YBTG+5tz5iONa7n
Tlmb+UEEZptsrPvK3UkbiMbHTCCYX9LXW7GIGpE0JVqWvNjkXdYjwYWLSrzHuPQb1cEIC7Ku3Bhz
7UC/ALAVKoJsp8WBlsYuL5BP1Ry0kP1LiqSuA7G02psYjm0M9XIvLRcXmtOLiSBVmWWQNvXJ7yWl
AmRIFdiVYR3REq4Hl/hV7boMZxwjp0Ztx43toDak7pM2VfZA4KVDhREdIha97+JeZ15EUxRnJA3T
e0uHAGnRHjrEZSY5NOURG9LV7NQHuLmqfo98iZ7kx1KkwR7nAesQSGb5LoFKeQjCTAWrYm4V2VYS
YzRjZ/b13CV98yabdDQcW33SADymoaNSanbUIDCOKPtVs/4bZWbsMs5VOzXOr59XcnGoqBZNCOLz
9Q6CtmRblQ6Jv7XM+oiwTv3kG9IsIRZ5vE5k+T84IjrFbFmjRUgzeDFe3BlmqOol8aE2x70aDggB
5j74zsJTdnmoGafb37c2s6/HWxxJrZAnEQCnhn7UIlbVVRrqU8E9YJzmXOt9/NhWWjCr1laPtwee
X1LLrTvX0vgLYV/AVdcTG4iINhk+OQ744PhPS2TWBfUmXgT483ymXRs/pOymfVji+NdH9hama61T
DAGasr1A7/gt31qqKimNeTk4U9TaO9nLw284BusXTMuGc5BZ/R6zmuaUDrp36PVGPZWwKZ4RHSsu
Zlbd262vUOivzX3fV8ljF8bZxsqs/sKZZctbiaI/03Q9Q5ESsedHrGwmHRSh0WU/NFz3XFKI+ljO
APjCtFAPH5GtRc5PPVgNvQfI1fJ9rRq4xqJF94DTj/aIQ0vtdiTaH28v4VoLBj9jnqu0AvmhS5yj
Ukulgljo3FyREO8ZpkR381T9EU7aeOirYkJFubR+S/zYOGgSZWDDNJJ3shdUG7fq2maC8IlnrikT
DJdxUMSN0gyz3pyu8GxHeA8nDynWz9bk+RejNYxj2+nfJjLIA/72dA9vT8RayH89/CKxmo11Rh/z
U2cYav2zR5UCYgtFTHSO5M+3h3oBGy7PDfygl9ggywASr3dF2EWyLYIcYFbsq06vjqnb9jKEa5wC
zy3slQ++pdb36Apm5DnRePTlLDgXFrfekHniA6+ZH6kafcRbSb+A1RSOUAbzK3khcN1MEo+0gMZn
KTGAzEcY2aS6VuPcEDf3QTsp3+QsUVwlQzEtyk2SCRHnx8HuQO2ofoY5picOiCVYhzJLtXtBK/oi
WhWv+ERtXbRc+v3t6Xhpry2nw6JKDdEf3Mcb4CtzoWdYcigOl1X7Pggg+0LcM4EA+94eUQDtvita
86LiJvMQdVNxQImrv8MU1diHmj69y82oc2kv5TutNE2nRXfoS9kb6ju/LbKjZkQZxzwaf04xkFrR
mVuNlbWtAwlEmXMibvIlHJBaVK+oKZq0DSZxzpgG1RG8dXyk5VFtXC1zvHgzVfSO4UgDc4Qkfb1z
hB52VtvRRRtxUjvQ4wl3UtSmjwWV/J05oNU/wtd9uL1Aq99HhMB1nA/E4up6UKQKUkVv6dIIM2kP
WifSL31vPivAxTaeiGsjAbuY11RfecMrqckDSmKkqkJyFcz6BSMk9Sk2ta2cYHUk+tx0QgGbAdy6
/ibILiU8XQJz3yS41qQZymqd4rmq2Usb+3t1KAMZIwAy1GOWVdqppFwHkI4103Pgd0aZHExs2J0Q
d5GNl8LK9oCjQ48VNgTUsFmY//XrMB1xcqo82iBV7Tfnxtf8o1Dyag9EFe51TEN1lDZbXSvfJ+gt
Uebh8EPbWUwllo5YiRW26hi9ZbuFryegscSwQ8F6q7S7Vg2kuUMHD8wKz2BrETlrREZsb6ST0tlV
dhwNQJUh2BFXDmTjQQq1yh3ggx8kqep/j4IM6zFr1iqwUGaHqlIfpQSbEc/2gTMiFeJwa4sDvkTW
vdn58odcjVSg0Vr+s1AbqhPY+2G5mvvHsC5+v32m1jID8DC05mh/6liHz7P66iGvFHhGviAtYB3l
pxDOxa6Qav++SvAA6DzMTdQ2ynZmjWhrGY+ogg9yfK8jF7r3iih15D5qnCrttYe6y1AWto38y+2f
uFJqMKhj8cYF1MXLc5HdUclSZqItsPIRCLVuDtUFOzzv14/8q1HeHERkvKNexkETyk4gXQIcbvY6
+gKnOEDu8vYHrWQY7BsazrOSBTt28YxOMLIXDe95IA+Izflm3B1r3AXAAKHLGBqq9558NvpgYxB0
Bo+bbhzOlXNCNYW+M+CHGWew2LtyO7KvR0QQhqoK+dwwQqC6+S71VX28/aGrI5GWoxlFvw1NqcXe
ajQwJDOKZ/ZB/Yi2Z3+s2oDCuab1f83pLzms3NQO+1+oYDe/U/5nAbv9c/b84/m13Nf8z/8tWifU
/0JmgmSFPIWmOtfHP+W9pNnQ5J+CXpb2X9y9oFwIVVQfOUX/UqnDBoUlmfsm3DH8DfErel76HFv/
nQ/o7CUkw2ACyzbdLvGGRWgVkyyRw/kfCZrTNP6BYmbGQ7ereeg0KOKLFglasxz6WNoleYtC81Pk
BxgHO0nkF3V/6OC8jdmuQeM5qvfplNIvOOs+bVP52ODfFj0nDR3i8IiETlPk7+xOr3z1pMmFYtfn
vgpFlD5ovhdbCKRO6G6p7w11skJg2wpOc3QLpbGYPnpZi6+hV7UqJohRb1s8SCNeM/w/vwuGONz/
/bPw/f1/lJ3XctxI07SvCBHw5hTjaCVRlLjmBCFqtUDDNlw3gKv/n56ZN/4lFSHFtycMUdoZoG1V
VlYmBtFH9KgHD98My0qG4RkbFdcl9u3nHksXItcS7Vu8q0bfKPk6WVxGh3LDtNFHYb21h+w3AdC5
Xv6fYY6AkOEjO3TAwmBEEIbp/O9h3ayDkK0f53/Q493qJJXbqEL7YMjLUYs3R5/nbYpYYNa/4hpB
GwqiuG7dLkf6L2bxokSoUXTGJiJmSKbGoS98P09uRtSRMznleouHuTGEGDzUodFPmOY4wX4xzjwG
O2yqkRnwQ7eP6pR2AY33RZ5Hnb1A1p97LDFw+K55rhxyG88FNOgWyWnMSw9WcNI3mavumoWkpiP1
pMj25Okmj3EVWR0V/YOztNN9xSDWPF0LpsQHhkOHwuENndQKbcM1nGj63gW0pZJF4wySRc/IP0cj
0sR9NtnOPU5/7RydQKU6PzgSLcOpe8xbWcp/BvpgZ33cJt0t0M38OUODHT654vP7XlhKPcRL3TII
FbJG/MnHOpRv60kLeG14xTaPMPT94lunekHKF3YmiuH8EzHPeN2nRekG/et/Nv2ny+T+V7vu7WWB
YB3xLmB+YhpZgFyjd1M+VBMtCaUeXjZvWPLoFmZdtuk7BKxVGOwxvg2n4uDmW0WLUzdjALA94yOp
p/LGaTI8J3+DJBgM580K5L5C7wLyHDKBAbyOtytQBMXkJsuSfR3ho7M0lhL3uGJPNmZMwmS4mKFS
umhk8WS5iN+oh0XMbS5+E8y+631iXEg86LYBRyOkBVAzD/qfuGWjKlDOEvZ1hO9b0HxQA2dNeYLA
JkL/KWFCsjCFga5rCv60ZPW42Vm9QotgL9bY1+sx22bzQ+k10QVSbDKYnI+kcBh5f2yWWsWvnYeh
evW4dJlXPUIUdsKnX0/uWxCblwDogP7FdqZaBwfvXchq6lOwQOT6dXH7EmHfUEGnbw7+rLtkPRXe
2HvqLrHwMEYv+ddfTaHm/VQCt1Ckd1lapIywRd6OIJ5BOD1uXv41xF5nzb7g9ltF/RGbhp45hKBm
vhwHNbMH/I6GbXdnW6NK+sd2C8bW+yABT9kRhcjNTkVs2NjozmPnmHWRWwVGlUPhRAild1hku8Ep
nOmUGnZaFR2fGQ79Grmp62yRgQXVppK/4ICWi/wsW8wDopNfDLQKpUkwW0bQiRuATTbiFxv2eG50
gdm4qCnymOuyRnxy4smZcwcHgZknasbY7EoLCg4/MmsJmXyQJ59/OailmtAMj+JiQAm9n83eptth
5e9QiTCfovrQfLQ9lcZZDz9cc7DAW2z4Zdy2uXm9i3VwKRL2/dKNMIcPPnIjfvE9E/Ws1/vRw0de
ph2+I/0rhyhOS8d2RE2QvnrMfVy5pz2O9mFHCuyg23RIGuOcMZHDSXG75hrN2qdSCuOk2coIi70n
WSGzaH2DTmCGvY7ynslb+qle5F/KmWp+6a0t4/0HrupT6TzUpdtV1Q1F6c74yGwWu4EDdlMT/1TL
2jx17GeS96KzW1nPvprMqdZcnhM8TlvPrRzNPdqBwyBf6K508DvHtdb2CKgxh6gI0HqZQTE5cJ17
/WtYThbTdP2ofBKYlnwMLifqMuXd8rlp7JEOGRynFOmhqJfJxZ61N5MrqCKX9R+T0jDP0yrSTpmh
gN+aF9bTnITzPZ0vI2dMCwubIf313jiTY96cciZYBWkw7egQPux3W6MIM3vctnh6oZFMgHah6JKg
K3M986x+WBiyUFUbi0a3pcOPru01T3f9J54QI8Uor2wm6wkatLmsvc4dmMVJR4N+xuMCbvl+rgf8
i05J4ZpdBt3UCU9BU+YjXpqVNwT+c+ksgcDyHdEs2QXPE+H0tH22cd7NP+ulDJbwoY+21Xa2NHBl
H8333uUCdb0xqB7po835gssfAL7M+oaGYVa7g9uViYLi0pzZga+sFRBONIp1MKxBP1qfpAMELEOc
5FQ3FX9cbztnASmsUyuXwN273kpsDV1Rri3zwfVIWIUdBspkGEP6ZQ5O2pbF7EYP+RwP43c7sDQb
15kCWukePGebpYVbwtSPIRiin2fJoWmcrV1OTeC0XniET2m2YyCtzf1tMfd94GpoAAC9nH/Ic3ES
v5tpCSTJmRRUz1EI9xq7okytRIEu9QTMKK+hYeb7TYkMPV0JfZnGTlk4Ad4rnuZU3jA5Er/TtXp/
u0ETgC4Y0+cCJuT+HOht+IIGYhXDV4BozcvDmTU/8EvJxgTLLRXIzxy+ccd5Pdnjor8ndRLJ9bS4
sS6s76uNOnvzmNCs6UFh1p3qEU3KauNv3SwtOjRpP2SlHz1aSAr4t0NeElz/RsrkLQpEUkD9Gxo7
bHa6iUIYFW8vGBicFmhd7z5T8elzXFbUsuW4JVfEtsTWbVYGvXfrWnrS8jSsNCa5X369kd9FKzwB
+9ihw592CrOZ3wcJw+Cg2trrZ1SCqij4Q9vLEqxHK3EaljxwXqVWFP/xrMd4FB1DZjeKGngEh//r
c9CqG4AvxJAjwd7ejUTVuz4t2b18vpyN2GGZA5mdz7V/nDLbuBbT7ZGYDcGuJxwh7Tdx768f4124
YYBtxKapPSJDR7Xq/WIvq3kaitAbmZDR6hrjIJlYHq5V3dy68b/hVDZjdV/69A/nv0ldfpoJvphI
B+CRpcAovIsbIdhgH1tt8hkmUEj2x2ERcZ2oLLH4cT18vBY9hO7WK5RaX5CECOruNyNA6Pw26gFd
g7rArkLMGnVPouq3i1LXcTdWTSKfu2KG6/bBu2ywomyZvZt6mjjOT3HVDWy3axCDzVyr1UPRZUBE
aUU1Bm9ApyrMkV1ZNrGhmAVXXjEF5kLwZXB+p8sH07URF2So9ZphnKeLJRhiGrClNS1fhGV1c/lx
ylAasQ52VNHxfRtTIa7Ce7dVJtDQyGH3r4EVm8BhiOApDfsaB3UxoH8Um1UsbXSH1zsypFphd2Vl
BJ1HADL6FlJxScemBICOQCjUml9ej/9Ssfpex2EzQc6YaPRdHlSweCI7VY5tLg3HhQsWIquJhkZy
dNW4dV/bZRu4Y5wWc67X6w3Y2ThSR5C4+mri76q2bnhYvwtIte63zaSJR9vJUKH4wwqCuvrQUiFy
lsesDlyuo6nMecdj4E3kNA+DbDbEMqeVZmkBUTzLVJJqv5Loz1G6X0rsxxA8Wyf8FUNLfjXWldy0
mzCTfSSfrHiELYAB0h8hT5iYRWO4Elip2HArXncc+IK/29zJwAm6o6OeRBplSB5FYPDBg9VxsJEG
hvEAj+Q+WNaCf+JeUlWL3cW/vP4PDtuahdJy55JMErOZAc68Neejif4FMWJTOIRUavINkGBDvlzQ
jhpCEwG2mnCBWJRue35AOzAramypCZCdL2HNfVrDHeQLnCDjCD0QEJi72lksGkJ3/lK4w3DcBGNV
HL2mXXMcWdvGr2r15xK51Zrfz+B707xz6zLK+oOYO+IRG6eerTqC10763z6LztE7DtWMkVV2HbXV
GMDVxhqyVRPJFAIHrPHQE2U8Ijx43hoboAzn07RVnpxsfKcbFSNBseUDlH66ZtfexhvKKuPi34Z8
wFWpi8hQMj759bQt0d2QJCZuK1t/i/KbJm4xXqM7QwnOjhd8uTbV31nY0OJSUONATgCOO6Nn4+E4
Nvl2H3Z5JeSHJluXZH1mx2wYtmHN7mdJgUhIKEz4CvdhE8hWk8o2t85lP9nRNDGeWPU0gdqXyut4
T8I0VDb2q/AwH8F/bzCJwjW7uc63ExYmPGov4ZQfROZTrrcy8rvm5E6i1WJILiH0rw/un05PGMf0
x0J8J1RBv/7dodXXvYOEVVd8vtwfIAaEdh5vtDwFeqEOB1atC57dtyqsjNIuUuztXz/DT5cHZACu
jYTIBLDvJ3UXlLg7BJgt9WS7c708FXYXVo9UeavtxWo9cp1ji54919qvv/ZdqYVbgy+Dc204bpQn
QK7fHthl2IBXJdPwuRAZCr8nB35/UgJ5uHKxDtpfdDE+On0xJvYOrdE+6rBLj6o1uE+qDPbt16Sw
BjxvtdyY7UPT11Esj06uCVxvRjfAF5BWO7pSBD5rGz05UArrXn3O12AAtOxLuyj1yZWYFjjHvIhM
jwFdyj0OtoKjC1W22sPX63dcTv8teM41DZhKfdWI9wANwBt6+95O2Gudh/VMHWALneFbudACq7+L
YZyZb69z+NIUczUceE6tWF2DXXb+5gx7wX6Lv0yLMfTF5Ccwmapjj0yUJOfiH3Ryof13b6+Q5yty
4NmADuXlg32rKEvkEmdn8TXs9gGANQ0rm/11T8di2NBcMeXEL7dhhthmeWzU2DPYU2uZ28jxrEr4
P/rIwm/u3tkET5JLuRTDfhRALPpukXpFvNO2qgFvQEdzC2U7ugGdRWLbmNnJLJ4WScuyvCHDT5R1
jLh9HTftx2SGrJsG3DcQytNlXc0syynbzu8+Ccc+sndxpv8NVvI+kCUBREwd2jxCFi51v3fBSzku
gmrfnDxRz1BK/klGj7vuVtB+EKQmZuH0LkoVMBqL6xsU+dd74P3WAwmlggLUhX4/GPv78LHrOWvX
qomfAJjr7QVFcLPXsQyLWAIu7bR8IwE8Z8L/+XtNMRWtmrPF+Xuwj0apUGgf8y3bp3HgxUcQBRxX
u505H8fFA0qPavoqf4tNvYOmEDsH5k7MGxu6Pk2Db9d+DVtrGfS2PSmHpc87Tn3jid01XOWAKtzu
rmvgEllI+g2LDD71NTkbrqhlsdKz3fV+GQ23HaV1B6LhSBz0JxBDrPXvdOnfCWKwT5E3AcxGpMHU
UTmm3z5rstjYbfhe8bRk8UyWGFeFWQj+EI7x38QAZU4JtWyy4WupRjCbXZuvS/md/G8m1r2mIijp
JJvcFWKik2rveRJH9/0gIzPQv57Td3gyj0seRJGc0UWmECT37eOOvY0YB17hn5A+WzhIQlGYVbT4
3sqf5PniELpPyn3gzlBdTvYgclZb5VLzLn7zMD8tbDTLabolSzT/0Yz+9mFMmDB1YO1P9N8K9pKN
OBp7yQvGiO8aY3SGnsZWi+3l14PwztDDTJqPgIxpVwvYWj+l/Um+5NtAs+bTEvXWdNsOysCvbbv0
Gf05U2DgQ5zhZhWb2LPoqqdrzJWPaIUQnSVjRjigY2R+IVQ6YuOxr4hcI/uQdvrYWQwQ6qo1n8UH
Jy+2aUPEr+kIHPxOV4H499cvdSZw/Ae1osHG6LGYuUWh3wAHb0cz8ddiC1Spnq6IbCK7JPw4O/0a
FwcRbSFO3QowEzZXW8GUzG+g2I6T3IV2bUpxOQR+3mYa0MWxUkXeUnesY+Cqz5vE/dPagcqGHm7q
yJiD3Hr417kYusEIwI81grpWzbc02YSVd/KxqBqmr4oGArzsL8GCq9GUIcj2C1M5GAB1zj9IhhFW
2aAmg00iqp0vOKXbsvZOoSXo1E2zNrRVe6irAl7v3dyryXpGux051tfrdGyrMojUNmO4AgaHEaxH
+uI7Ha7eYV7TZ4X02RmXBmFDpCi9Ysn1YvrH9jNFIrpjpCW5Ux5wnjPP1+MEs+oTeV5MW3Qqq9hv
rdscyTW6k3BXJxreRQrzmd91h/9021COhXYEsIsCxM9rM6RtY/MRs3pSrWd2qGG59691kSXsU6Bg
M4aRU2eQakUV/Pbw/fnrzaYwWsImVSZXf7uKiLVECcwvn65QJnRtm/ulmuOQ78cLD6jbDyqPp0CK
g0lPf72Mzw2Cb5ax0YZAGtaUvmi4ex/4FJNfls7WK8jRucmqypr4DYzUy+dy3gUayYhkz+PgMXLf
AzkwgSjLs0YOVtJ3JBXX3MxytcENZw5kfplJy8D42BWYmsA1nF+7hLWUjcFgQ/VsczWXyAucv/W6
shq/NjWOIZ+nJrhZI9U2iEPa01yG+8lZI+zMyVE5NURai7ZorN+ckD8d1yFYIMo/1Esp06MC+nY2
ljqs3JHi7afrEUU64jPl12K1R7rav1a0V023IVYZrBakHNrlCSmF3yYA7wNSaFz0PiBOQXco1JH3
FbfMWeogX+vlS9NOVo5Z3NLwHbqaa47qJGY9/nohvOsb9Jl+EwHQRWeqZAkQ3tt311YQ5l02518K
PxOet6PRjYQtdVbQK0LGrkjUN+1HTZZO45T1FKE56+plV9lgFENa0JXBj18/1E9MB4p2DIGJB6kN
/HxljUs9rV3XFF8QoDUnyUqnP9d9RQ2N8PcSoGmKRMuTtGbGBIclEyBt53uGa82vHoNi1ebmBaNg
GMMtILsehWVm73JQNjlKai9RObqlPG2ovLmfe51Rft5hHWbKrZcAtCd2ZheOIRKqT9e6lvDouYYc
3TQsCWQ2iTzSYlS4QycNbiF9KqE2Rg990tJ3iQVyJIP9iFIqW7uPkMxyb9oZw5vKmKaccY4hMfGs
4zcOjxfPlkk2lwt49+uRfR8LsOkpKlOQd4gI6Fx8F/PNkyPshDrB8zWzbIZoUsdO4F16JDVdERtD
vMLs9l9/L3gw6+j/HzgwHjnmiLCRSOXkgQ/z7sSz8R5htSv3OAXFZsVpVOYtxtRQ+J2eOsxE6tMD
lYoEoftNJ0uWHyDlFN1H91IICT1yLfdGRFglvjozSAPIah6D+lzrOteSperIfVTaRFMzFHuqf2zb
XVHgtfA45JFe7V0TFYWPXetkm0osTXYzLqw1cE39odbzhDZ3S9K0NoaFYGCrOqcLK0l9JRUHUVJU
A1aqsyl0vl6BrQ7jImTOdJtsjjpJMKERG/ZyDORj50CdwPU1cUf3GxXyuusOa9B40Uu1ZQGXceRb
81jh4b7Btrnv3WxDE5duqyT7oG1KQPkesUYp67QNKtHhXr0mbfbomBuC9CBIYJTtq0zJZP2wDiNV
VcImsbF+gDO3vLpZFRX79dYe2SPL3tOZwPoaTrlBe1AMiRfrj3UF/+p2ozdALaCnre6sL76G3Erd
rUuGtT7i8kBQdBIxakb2Qa/xtBkF82mt84NQ42g9o/zIOdWUs7myoPUm0XfwoqI85XWG5RgKVy2b
eD/0k17idLtUkkUIlMiXBItVEhFaKyHsXi1j1Oe7yVuLvN0R0held4sI4DoPX3JystK7s/uEpPdp
68pS9MB9XWSP8FVmWX2bC/TEXhN6MePbWeJPj+8mfYRzsZMufY7R7lp+ns6HhIiLmQkZqmxeqwcE
qA3+d4FdrzX55FLQtphSTp6pz4Cg1daZQGiqpEGyoE5O80hcQ09+kwIsDeqfSyUwL1uWZxGFmks0
XIHth732Orj3A7Zw5e/CbdLFt3uMmxyiA/1z0NV805X8bneztVu6d2Rwq7pCeCqtZZJ35RcnyiIK
uw1qzDc0hsDqLeCHtXUy0LW6ull0o2tq+SiAL6K67yZOwb0E33vQepJgubOTf6lrPLF2id/k+tGN
mnHcFYsf3tmMAeKgdCX7eXUX90tXY9KOJjBClfPA3xWnxq2s7mOJjuF4Z0lg2xMyElJAVxTqWzZW
a3n0AqEbfJ2d4TPpkugOPXBnvUO2jsBUdqGrb+lKRSaq87IE6bAsjyYcVJcI5QVnqhbnPkla+cGK
CB1SO8hZb3ODs7CO8wCP5CKWuO4FXXKXB4pWB79soweSC5RgsHWWMS9bRc81whGP8+ArjaSA5/4N
/Vnc1UswhpTeMSwfmmSmkV44Lwtyi9hwDd/CouhfLMetPtS+tTjpNvliovkit7NGgVcXVNYfeq4r
N94vgb+JZFd6QzPaD2Bw1j+Jyj3s4+D3rlmxHaRksdIrFN/wrg7YDUl22lEP+II8PN24iT+DNCfb
w7RlPrKsdbR+tWt/O0697yM45NTjRyV6+Yle7+Exr/LtWK1T8HmKLe+U4eNw6EppSnFBgAxxVmFr
6xfo6G+yNhBU9AgrL7+RVOS/2DII/lrduPiajdPwtFpD9pCDn9/W44DWI9qn9J+JzgG409shRP6a
q28rl1vbm+b7rhTLx84dncOmhxJxcx9v+kpJPJ8jZ/1Hxrp67qEFfWp8e7oDZS8+6Mimyccayv5Q
N8N2b6918gxsXN85eRZ8it2NZt8SOkJa5XV8b8+l/7UO5uFrQl3mBG/D2qlgyG6CYZbcJm3YGEFc
iwbhOfZvfBW2z3LSbYfW4kABY1XWt9wV3UOCYdUOm/fp2aFfZK/l4J00OgaPrpfTSrmp7Uc1ZN1r
HgowvDWz9p2qhnTcMufVoQRwE3VrdYNS2fpxc63pMcwR/nAord0WULbxEN/W+1qKuNyJofM/QbWJ
lwNEnZZvoQHBAh+4l9JHizCOh+gY11X2b1wtLxC851eH6+3UrGWSViSE6TgFnIeisr/4HMAHa6ni
j0EeRTfeJjrw9ZEXyJsw+BKTdxJia5r59l3ctd/mpgyQCO/L7oGlKXYK6y/2iWu0hEHVUzuunIcc
IOrbInzrrneHeIccZXIbcJw8dZ3oU+7M9gUsCiWrTZXfirYSiNC47fKpD3QLS51ux6ShlpFqrbxp
1+i6feVAbbzU5UeZcvFUeMlBekvpWun/xDZnPgabLG8reng4M4qteqLGNj3BkffSDSbQaYYCmsaL
1z6HWvRumjWdU9EMLFSBjka6yAXRlbwZ/6Kprf1QUB88WLpR0T5T6M+leUWzLPDGiy4paC1z9wdq
b3RKNM53tLxfwrpZIK9Vy9Gao2q3JbQ9YbgirVtnok/1IfGz5oYXq70d5Rr5gYiCVuua3Ejt+97l
Si7QLS5SBEQ5Xlsf0qfrlPa3wbKWnU4CnIJ9af1lwaLE1XwQPgR/W9T/hLSa3ZSF5d9329r/nTSd
dVeVk2Jz+ctj7nv6bhZjKdM2DJo9GXD/l+buuHfWIPxKnaV/arLe9vdtUU3HcNXhi+uMzbDHOXS4
i6Yggm5KEPjDKppiBTmVEziAC8n2UASjeOwXD91llOrlXlZB1KZJlGRF/Kff6HjnjsNKdYsRvoOp
hnVIR2tOsYXj544qxIEm2kIcFboAn/MKaknaxk3GC3WcJbAAPhO2W08ORYwfnbdy/CTCe4APUYqU
gbfvNFxh/NHm5gtAf5AuyxZ/y7wu/1rldj+mHaTXLWUU5LOTlMGxXBxohSIb6lPexeJvn+j/JrLW
4tUfvfHWz6YI5EQXqDxsbp0u2KuyNWH+H6lQ9XfCFS2OEQ3lBb/K9qWQ4p8Yc0Vs4eL4aXC6BOq0
n99gVLLsajVOB3Da/L7ZlLzvxfqBB/9ejmHzvd/Q0A1zylwd/j8PTu9NhyHeBP9XIJO7yp+Q/Y6Q
1VhFMBy9XudNGmgh92VgBQ++pCU4kvbfYHD+/VIt+IrV3nTSiZPB72Hv7sUg6z9pGi0grwXdmDbV
lNxIXw2YjU/4DLHoxQcrt9wdl3D3uUVp9ybEnxdJhsE/6XXNbny+u9xHyrc+F7FSVKfaxKqPS1kJ
2lryuCh/WITg9MqNWUghYhMxGWW1OQZbEBvSaeQzFVolj3IjUBM7AUWOKNJNcpHPH3vscQxYeM5A
Za9IiK/wxDUXGnU7Se/zHI+mxlNxoMCMuaRo8VQV5DpF41DhP0yUr+oE55tcb+IlqlnL076ExMw/
CS7YN8GVSZWiMw6PdtQwt6ktZ+MQ6kzUIF8WMeX9H1mQNEgOX6p1ydbiUkTYH/flbdIGrf+dvWnw
xsWaqGXvxgZaxn6dldoe4Ynkw82QWZYExc7lKlN2Xdh+KJt5UnOaJ8FUHmaI7sXBGgcPXXarNSW4
rF3jHzacgewOzqXT3Lt+RYhnQdDVxz7yZfvk6z4r/5yCvJskMMfYic9UozPH2UlZ1a59D0C7BOEJ
TCrvRTrDiYCto2GArodJZXQn1V5f0a8uKJ8Wx0yXXFwpSXowAq8tlB/qS7JbovBe7Gc0DYs9bDX+
OjlXTPptk2uCzYNoph8wZqp5SqfCHoN//lescmVcPeogkPndauOhmcaYvOFzl3lNvZv8akMRXuhI
HOZSz9ap7zHy+HSllaJcbMoTWCK028slQ04QcY3JQQqGMSqUM/5L1mQ4//aqTbqwBI0B1SrUJKCC
XEJjQSM5icKVFdRUGpfZNDanwNO11HTlUSWZT2frIfO4/IYPxFIsYU2iRU5PS6JB073Z3Zpyt8UW
rUsnKgGS7xTKI123NkqNt6jQEbRXtKqBc5/D/rb2DBt57SEWlEfWucnmqTCBBzT9XPMHWMHmd1Rc
DWvpyl7utGtIdYWtTVXQrrk6ni55hFxaw8w2PI/lf4hiL1oQgVuyIMytbu0LLBsVWDIBwQ+4bHXp
5WkqnL5GDIvP0P9ISseHX9LzSTnmY4e8ydraHD7x4twWkQqUdVv7OHSAkkUMTXci+14H92OmuqH7
d0KYeSjvyYt7BcSsqVTIuw2R6UXtXGRYJR3IECnZpxfSNVL67gi1pFjiM0u1iySbEdDQPGoG+MdM
rZljwWeDY9C5CFIElQN3uvEDMzxdH7PaTn2h8/k2F3BLXubRN/WZ0Ebd9am6NKFMblMAq+Qu2QGG
tkbD8QcMxByNoiiL2yBi9YTl9gL1FFilT/KpiG9J1qmVpx2U9xF6vt4AaE50Oc6I/1/HqkcsfbEP
Q2Qpl/IZaDszduFJK9fdCv+HhWODX6StR0xkH8p+wqj0NtH5efm0g4GOcDsKzzOCFE2RBpdputYA
c1/HVN6brNvoBlBFYiYUy6CtDh7KykfOAmknKlc05XoNQ1CGvcGPyCxMzTBcCmcpTxiOzSWxT1YN
K9Eg5WMeBbGDmjF22njl/9ajBexLp4RZesaQt39dL5VOJGKnqNvZrNq8McBU73+lZGjqyxPFHLvY
iZLM4XHJgyWeKfAW5p3mdTKv7ZS+KfuEvVLkKAvCsLZMa+ovy8tC/WB87VabRpb7LhEc/3XYmJ6H
ESV2wVNo6s7jLgs2g1MlYk1WLoF5Xf7GrcGxv9hQUCSnc1KUzXGmwUT9TdYmvqEFmAcawdPEqT7b
RT3DmVm8gX04Dn3pvxQopNUPAudgHEPIx8Kny1kyhYOpM3fnG2bKG0t8swIEe5HtnmwgV0vZwAyX
TdcrYcZ87tFD4+9ruFOIwClhRtSt0eF8uRZvqwkeOlHvOXmnk4sl2crZUDggyIDApSA0IeBdLAK3
ehzYtcHfOqKw9B19H1CeKphMoj+4sLKD/23aMyXtggKNmR1w29HrWxiMQPru9LlZu6z5Jl1KGYg+
r/Oy2unqwwgSSLqY8+gKWZbnP8DBMY9TW6Dqp7WJk3WXYdohyQfP+K/EXK1/vQzRUFWy6dMgi9eM
tUD6uPwZiZaPdEakCNEwuJAbt3M5+YJRXm7sCjl6RqpFIYPbHtlHc897ACr8Ume2KUDqNudQu5zR
12seVQpg1qRavR9j0Pko1tiw9ZenhHyd/7+94NTKzxlWd40MI7aGweEue7y86uDL5SiDWVOyJ64o
aI309vYyXgAUU0a1po96HcxB00yj+YdoYgPYZnSd9K+zK81GAvcyj4jvh9mpUlGFmj9mFBp4/KGh
2NGl2UIQUKQAP4ZffFkmwGbmX6A8bF7+wqWBsmuun02TrnN+te7SdbelcpsFyv7lIA5tC+mnPZYX
poDm0ABn0EeVCR4uSVYzXZf1Mvm0johTKbTmSPToHtteQrVCxrzFoYROmV1eoWjSEM93+HxFhzpo
Vo6Tfimxf7hVYW1OAqBBE/Pktc3Zt0qU1TiTuH26nnuuE5z0TRiaBX6p1/6Pj7FmpiaqkIrktNUx
aif0B503T1TYZtFfJzuE3rO9dIZM3KX9kJvjJtSZuZ5FMxqiQ9QhTkIk0Rq+E40RZ64RxUALPuUG
g5Tgd+bYfxzOdxyCs2oebjKBHzt2RjQ91PUd8GfcDydnpF2r/dQm4bJQ2Q4bFv8JlL+y4f9GoDnq
rmoKBatEQUGAfjf78DQRjEF8W4TlDT1yhkyDQYE5xDx/MLucpjuzWkO6hwu5q9taTt/H2umAsr3B
bxCPD2y1RvroOKspFdiUkBkZr4Hn99qpxBDNadEwFW+qOR4/wprw8Sk8XzlWPZ7v7zPIn5OA8nAN
WhgcVxd6wLUAQdXSDODSo6dHThcKrqusQvBvPV6r6pfLi9+HXp56ILhEt9finuq2Nirw57LtTt4A
8lN0wjZ38Xk0us+ZH3+yN8sL0qap/XqvLFLKvdY9TUQfIHWTmu5zr1iiCqG2M7GXkp1psUziKLHc
r+UUb3VyVJedfF3Glw3dFgpr1sdcWMtW7HpK913/9+gsuj90dDOodd/TscNbXCMdhNDM/AssMbzp
Fcr+eXmdCy553iFMdVslKmCthdEoGCvbH8ypW0CMJTBbQl+xFWQIDvQkLlG43WeGcX0dwGooDRkT
81pzM2HQZnZomRWwOlKxUEQP9vLCFhhpqmcIB6uECEfFeiwz8hQ0z+D3nsk4s5/oLHoacHVjFdMQ
ay6qgauUT2xqUlXYAa1vPkOocOGDr4Uha4SfUOyvnAhyfbMJpE1bJHikb5O6PFX4vY/eh46gj+7O
trTMZzpcwfx/edds2EWgsjAD0S+QavloZQzT1N3UkEN1ty393wMM/InoiKrO4sJE3m1VjRrVYWg3
jevzJYy+FunbASJdfKssT0SjsV48V77o5mImnEt/VE/QwoN15zD4ciOqRJnL2wrAf4L9FEPmwRt4
bEx1faWZRcI1X/3KHb5VVWDIMNdwFxAGQaUDta1ivu2GFVutD9c1M0jXFHo1pGV+OWUYWK2nOEGm
YD0J6onVY6G8lnCMqMxsm8XN2AdxbZtNdh1XKIJmpyQ0cPAgSzaZ3WtrjpMgTcYoxFxrGSDyNrvL
3QaUboh0K2CkPkSevbXdvgyxuCE/v2y6a+YBW/WcgIxUi2+vx764lM2DCy8TYrTNU13TpBW6jzHS
qcVA/eOSkeYd9D5u6rKYGLPLJX/d0zQ0Xt6dnBgthkthbnUi+idSRfuWqo4dVonz7fXAtmptSKq8
PCYSD9f2t0aWBetgLsEY1lN04SrFq2dO3WvJz1/pS6GseLnaLiXmdurMlXM9ssvL2T7bxcwvS6XP
sUNZdvzpUn8WuCvK06w3TzsoypvoOy79jS+xpEfrz30hHE6+w4wUAC9zGejLkkuIDBmjy69cdJLN
DcAQcAEgmspE/G82MS5gpPJhNJNv+wt4U/r/ODuvHbuRLF0/ETH0ZjDoi+3Sp1JSVapaN4RSrab3
ZNA8/XzBCDVKWwfSOQcooJBVuZPcZJgV//oNVHL2+m0w5GpKzI+sivqarXoFxZsMnwCFKCxAGIkw
qdtDQmcLGB/IyUwOeqyr9+CMoXzppjewy/dhIm892JuquuTWG3kEpYVLRcUi92L9E/CBfEWacsCB
UG7Q1uCluGRiwZ4Qq6knRTe08vt/pxKmo9z7SW2Tw7VeFlnFpFYvl48e1qWsmMFauJ6WjuhbHtsF
CKCvG7kLO2mfbq9pDK1PMqlo8lFC7SUQNF051NU+4CtAA4xyF6VtGwKAy+B08tkTKoUFEgp9V2oD
ONrJQWuqI6lk6PK8E7uRJzGtwhRWIHGUaJ1bltytR7AMDQN4A6qRmBb5MlYlnGxAsLmQJi1WYSAZ
LvrQu3mlPJlpTu40tXJ+TjDl+ZvyuCbvZa9hdLUoohkm5EmSfxrvMMYzBKaDnlucVanGUUTIxX/c
KzYF2iROCIJ59EAHg+QQsN3wbjiM7tiQGsmVwbDlkLT372diV/cRKMkOeutGXE6V6fbLfhpKEUBR
hikmrmJKdqAaDBh/h0bsnXpLm0AWeaqKGtyZZalSlX7itpJZl6uVosgn0YKNUt7Exr2ldGg2EX3F
EzZx8tj+nSvneDtapsa6fnZE3S1cWMEtesapWnPJdnI7njX7nFDCVWdc6UWA+svyKY7Rhb7VRceR
P2Ahk69XwV1m1u4wmdpDNV/YbAuB6zZ5csY2QExIp+IZ101zm4+duRAfS4ufudjkvWQ5qFKbnsLA
4PHUk3O2sF0v8KnNvjlA9JA7YTDPsoy17FI2ijU+5zn5Pi9iwi1f+X1ulo18lfyvBFHRqxPlcvHW
FAjkXHJ9V0eBUK3y+lFDt9ohDFAs3nrgD5JLEyxxai9PIXAiMYi+kmDj9S0XPDC7hT3OVSfxzTYb
xqJegKBEy7pE4V/qAGQsEAeepI0Yfj40nOcm1JtINdhZV9Db2o+/P5Cy7azaJ51Jb8ikYB3lIxqc
wg3Kmv5eGa31GbqhPA5oRFMf6TmLyVpf/4QTvYQXtCS5UJpfpimnRDUcNISJHnnt+1foxNB3qx69
9XsNubRJPgY2FObFvKRYU/NI6cLtVJV9ICvSGUpEclZva7VWgVdSxVIn4kqaOcYw3KhjYb+E8/BU
sXw37zm2VyumnjBAw4OLIX/3BvlSaqSg0QdMCr07KkGDJlIPaEBZDLKOY4p19tNh68W9RcqynV2g
aPcCSYeRDAxSve4FcyP3gyWs5K7XuaYse3q/lRVOu9doCfOV9U/jKQ2HOl6f6IWcqvqo5PizLBvw
NJZKBr1YBXUsBXp9XMrDaa0qtwbLTf5jWoH3NHc2lEh+QljmkJklZmRtLVXm7oZQ2J2U8uE2lhII
6fkxoQBnfbcDWgYOmP5iSEUknWX5hRKfUL/+Bg5waK0nMDrJvyutwGFewozjB18e/nl8TBI5SHdw
PGxgC785m2HxrZjEkps/78ChwvI0qbbYJ1GQA/1zKO1cWWb0pi+LY8lzllOwqmnvnMbZaPkXifAm
z3MaZlkko7qRPCDw0o2v6229HAq6MBEKYN9UJaWJ4VSO+980oQ6BQqqypq4CuaYaSN/xyUNyAbfp
6NC1AUjYfFCm29kbA0pHfZZ0aAtzK6o+sPYj/jRZlZ2QVmu5Y/ERdFkW5nCz5BDAsU6+UmulMQIY
igo+jGF5oHOCDrCDFmlp+B2/OO6cRheaKd9bnZkb190RsgIZZXPIYNiwuGumlZ4UQVLRZIjAdJl9
LuJOHgwcVVn7DW4nj7Y9OXkBM7NwBvByDUCoDUALdaJlSKZzFY59NtB32ktRDTmbCjz24WjyClNV
9YVLUNPEQAghDwM1CR+cQ5emkpjCPDmJax6buR5W8Wqk0EY5UYa1ZS33m4X8g5rJrwhzempRvSze
8xiRTBJJrHSL2zL9tvQmNdQlKGo7/zDiZFr6N6ntCy9EUmUlExY8AdQravd+m6Zj7o9r9w39TSOW
k4HosXjmqE2Qht/ikTF9GlBQuOEJwVyagwYRERmc2xhw6GYTAUbZEo2ynoY8qLsH0UGKSm+ikpP4
y5qKybmr17opX2uG0b89g7bua+lPkbj4+YC7NGDe6gPHQ526b+Zu+stsu755Diwnrm5iwf3BonKG
NW9uCjs0Vu9MdpZ7A+aXTi9Lz9i6VHa8mjdtY87bg73lgozb3IYZ1NgBdUHC8gvdxI3IjR5xB51w
OFvgf5FoOt/3nvAbkBrOd9Yjgbf4MbeQu/zLSFtvOkT2NjcPYVZuZn9xh2gcwQBDBHzZxS1nAxVo
1uCKaMAeLkmRL+01ZojRAlwMrLTJ3XMQ6pm1Q1qIZTQ+3cOtn1dYSGGO1/mBFnbvLscmQxGUHzI8
l3yOmqwP/slkGpAyQ26n9xhT4dsU2mkhguje6jMMKg+OsEyS1gQ9q/kdIdpV/6XxalgtkUi9+cGy
gqm5rO5K+tuWleZtlmMFy9jrxbsWL4j2rgPxdJ+icmiMB68RU/s1ZFFuv7am7+dgnIY7rp+rDb5T
cUZZK4j1HSbEgSDDZhi8+SUuGAZExU8pbyKJv+PYrZPQJGKIyNaGx8adjmCNPpnQ8xQ4zWecT+UQ
76eFOlyLaxRwGFhJYjzCjLH9F0gyPJlD70Zrg4H1UFAhQAnmzJCtlefeJrReSFWsJhMUtVHLsgGJ
hanaqo1CF8qqxLf3pShr8Ab6FIK0czhQJVKT4Pu33uQ7wmorCZbib5JwDwa8OBDin+gEUkKpP0Ia
j9w0WP1kba7+imXtjidor2hH6F4GCsQ5ZIYxD+L1tOyyOr3hKMhTtUhjx+72tdmBbXaEQi0n/tQA
ZWfHoMoNBCU2Wbh/xqIjeeXd4m61EZ6L0aLczLJAHpE2C6bftwE1WUNI8V6I/ufMJoujxepY3Yaw
aZo/xjaM67dsLPz4XzMWR9PdYgqzej+Wo9v8W7U31bddNe40SO+P2Yg48GXrnIEwe6U52jSDhvIV
dVOxnhvQxSm8oBdNFufkpLHcqAvV98r2qiThS9pwOOp0y+pHb8rb8GZdRqiZsWkjGX3XWVNSrjcY
1oyoZiaP48SAv4Y1D5QUU12885063v6aKDzw6/IhUopjURTgBWdnLHDE+mKXdm4ZN81Q4lAnPgQD
fz7obqH6WJF4SEGvfGEc2fDTBne7U5YlqK6PXYsR+mGpTK89T33XE6Hu9LZx7DhxNs/tEhF6xCEo
ySkBvLC4ZJRFxNLPaXkTjSv0JEjeAZ74Zmp/LEyjM58JnhpOKMcWWkZl+c9izLzXMWypPexw+srm
M7anYDPXMwHm8XiCechFyyAdHwARYcb2op2/iQwM7pZzXfOBpBP/uYImfR/mQpynOWIijuDL7r9a
7Dfq04Cyur9JRbl87V0oZYdws+fsOA9T+9Ylrd0/rnCATgFgysfeC/uHmUiyRwQrTn3YZtRVF9ur
umffW/K3FeX1O1a3krecuymgXOX8mba9cRvErPOe26zi1i6tmThiDtnmZzRfrGpl24yfKEOS+4GX
T7pe3ExOQP4g9EAb9PtfYNDLPY73KayPHnPhAy0IHl7RDvYbLYjCe7I55tVwmefcOqY0tLsDXoYg
5JYv/JskoNI7ZLS1/DvP2zISgJkoOWQwe3jbanISDkSLO+bBpX8Hj6JMZ3JGMvdg52b3BMWabnFN
dlRxyjkg0bfrmrugIqcrt5z5MY8T66/QbILP02xlX7O0mO5hPjrvSNRjlEV+fIla24S/VLr39jwU
4XEEt18Othn394RwNf9kb2NnENtQ/NOwsAlNE+YdR70/ycBJ/4o5D2GnMucvBOSRSWmP0Y3nmcvF
cRbzs13Z6Wucef7Ri4rsMhtb/CHN4e4Es13SiZ3s5WjUfvdcuw5Lamak4gTDrupunCrI/rU0hvVx
CId0ORfC7L/CfcUMDWYjAKCbEnp4aIuElSVureXY9XN8QKO10qk2ivY5HMm+OJuTXVUnEdVETYxm
Jm4CP5i/5BFnsRMxAebRdmMBMWRxHzC4JFeFPf5hSyZ4g+nqfbRqjGennJzVuFqiO6+uEjiR4zzH
d3A3p+TMutR8DKc1eWw65Brnlgru/Zxk87/sdkxoQAu8VA9O3g79iS/ifHSkbP/FXGT+CH0M4pTa
ZImfuGx5GJJ4u6AYqr6WBu63f+ShwLKGT1xC2R/4d8ae+QWvuTq+NQ3hT39GK2Qm7ymclyBIzxy/
t8j/gyxr0O0C/ysBif6mdFMIvTg90EA1mqOBVfYEitHElnPeVqBgFOVjtbzbiqQYn+wZGv4d9JzW
ugNHK6y3dR3JCDqG0Rx6r4mA0TEdAovZxtpiAxlT2eH/Ur0zTbsq2PiZkCaBccVq+NHmHLhoNeTv
smIrYBKNstG1ZffQldnfy36dT1UdT8HTYuYmnegG5d3jvCa0dmuBScqNvWbbSzP2c3AwC294yfLI
bfDKtfDq6yEoQkk75CYN9tsVrVpzbEt6RSc0EeN6w7rbmXcMg9J5yafS234re/6RJyxNl1wP9h9a
E2gmEE5+1HzY7ZrBhW6Wl9Uwo6X9RmNt6MpXrIqqArPM/9hp/h+c9XA/+fFiNjxkm8GJ3zyKU+nO
8uPF3GWzwwaB20va0PvpDgU+JCwLqde2rJRe6oqluSVT3EYOV3gmhI0kaa3co+k8yX+1Zdzwi7rR
55j9AuV/d9ASlrPK39t/8GKsFb0j7TpcJNFcEML62bcnh/+Wo/nhXIQ5iOzaTKML3+3BRRoKlXyc
me/40dKw4DcRqm3cRgi6YXy0GNYSc8qnSbyyCuXbchY5jEXYjYbbO/EhUzdqgNDyxYLFlh+OEzMo
n9MSIb19V829x59vt82UX49jxWLCe3MGHJS1DVeNzVAfX7w+iaLyz1o9iJldfFk/MXexmT7a1jiZ
zjt81ES23leQ0vzpwuj23O7BXwYsxN4nmI/wBcgZg5t79vsi5ZllQyUP2mnE1l0frI5c7uV2NXN5
2hKoaf3q1luG1k3PHs0anFOIuTLLDB4c4CiGsnbcTcVj0s0dL2xDZpuZdymivC1+KV0/s/JLI9wy
3o50nqSPSlrOWHS8j6lP/M9xGcpbyZzaw02p4KiP2kK/AybVIP9k61LRfNCQUmQWPhYldTEPaXsG
s94c5xlyfdgux4hzKBakTmFtlIZGn8j72/DMwBXTiqD8xXfyEMwrNxb5lTHRmDkWkcW3UVikQyEB
2hA1IN+88Rqs1tQQMtAt8mLs2oom4xyPFOfVqcGqqk/PbeN2PETXIqCluR2m0qmM2yKmqVNj/r7b
CXGms8z4PsP3P1husdXDX+mUTEYwJE+msPGvO/RxAun1plgzMQXPrdktS/oHDdOK/ontFx5XbzFN
4Wm0wUQj8Q5PL0bmXdbSkoOnH3LmMA/CWSP3OGbtaD0OyhQS/z0EjE/LmHferUF4b3JObHfws3c5
bD3ukYTAlo/+Zj7vgrC/CXmQySMgYlY7LloDH7OcH+czV8c0cimbF4Euz+3pkNuO4dCBh3dfH7q6
WRByOqMP1H1Unn1gCRLDDZWN55pOllfhHIIBN4pD22/h678amBiGyV9zzNABVSC0LUKbrfxLCho4
RMfACa/iI4ySemjI6jGNOjiwSVAY3S3tYPJ0BfZQdKxwdJTX0zapsGNoHS5eDGgIE0B6rG7K2NXj
T/B7KZoA3z1YtPat7py68HerQ2sLDPMI6ynw1AKSpeCEgN06SGnCeJXnqMoQ0lylHAfpMqN93rq8
LvFkO8B0ixjLOf3tODjjZTa340NpWU4Vff/gapd4kR/jkRFbUciIYO1OCGtIEDlRSY5hxSkimOtP
usOROK2o2svieJVApWMw6vFbVILL1IbtDzViNwzS/ozIXaQHI/BR3L/b2gJPU6jKRYuPYZ1HHRAo
vJfdDKcZ0qypHqhTF/I5V3+VUk6t6By2JDay8WhUkwRDWDurJnnn+6irGJ1tJEasfLSaU3sH5t7g
bt0LnSjP6m4RzkgvI7tbJRaJ5Njp45Mn8JeAM4G1DB/XFoixvUtJOyKKeIna50mruuwW8SLtMtrI
AeF2aYyHK3VR5+f/HCx57jzbg8eR664ukBPCsE12e5mIIbc6OPga2Nv9xuH7Rwkvjg0mEeeketiY
2wWW7UjB29+8UXup0yySaHtO0HQBKLa7ql+xAnVTQLtWaCrGryfij5pVLm8D8DBcAV3Ivv1pDxd0
fZvKDZdn3d3WNCgtXVW99ySrJEaHKkhOKg0I/t9I/a9SPbgb6DVY51oEHyCKd651hRijBLINmPPa
3GmFATQySKkUM1YD0zhO1eDk81m0TcNciWapFUszWr34ZSkOgx6tGDLFQf6SUk5U/iHlc0zXiJ4J
804BAmj4pGZsonGTfZmaMKnEh6Ko5ZamjbgyNmC/Oics3NTUv37q2JFclzOAy+yChKpQxgGrXOll
XVrGyF/H5F2dNDiMnSlHwrq5UIow7M8DhhDMCyAIudPABvURFaolPGrStgrh5bKDVXd22BVeDuFg
mqbHkQq+vsS+l/NZpsuCwbUj0vqg2owapVc9mamEx+CdNFtKMU4DF3NQvDKjSl5VcxmsOJf4L8dA
Wh/HwUDIu56BlOSTCqde/hF/avEJIEE4tWgv2CTLvVZuVUhkn80DwLVWrcMc6wHs5DActpjDkINk
h7Obc9lyNGZTsjY04RLKDqhQbrLEv2N5tL3hUGNVsD7aUFTAmkPCGtjAS1Hu9rdL4qxQszlIZNOB
jiwq54tme6mmsDmn+C28d6AlFR/RdUKOUkrcpQLxp3MhzSvl0C6cfrtMMGWb6hwp2/Ji3Gl/62QM
M0UXr6F9UNJhDUchO5QNgbDq/ay5FzP7XXOi5wHG1BhFmM4LCepYSkwPyVZJWsWQR5JPonjyrtnu
LKoSRi30CNXk14zDvqMnU9wOVplAFdV80HGxZYtXtdnzhsSM2zqig7ze56r7rG84IEOE2xr7UFp0
DyuJEj2cu0J2rEp7iAP3UNVl2cv2ULPG7tHjdGzYhybnND+984gPSsRNCKRQ2he7S126aXPhykYK
KgXikuk47g9vqgE3gvdFVizkOsPJWDPjYmeAJZgdNYEkyY5wnJmB5D7PUfI+E3Ob9Hc2HIT0LsW1
nMKuBazmAppcYxpuzqfZ8TvqwTWiA/AmWuYyR5zMTAx6YrpbpKuY0BE1Lbs1iGtuzGrYVO1b/TBt
A1+c/hxOVruNF5b0kAW+3wxZAuqP2+Y00Nd0+J9udkQhkDTv4qDH9i9S9EQyE2SDRTesxkXa/ByX
ES7VhzWrFlBdRUXQ7Sc2SYaY/kF3fnAckG99dBfoTJqWrr2sCsuAtH5r2eE2LvBtrRbKPhTE0PzY
4mdSUEN7NrFaH2Pflu6GjcFp23nwEovO3lHzovVkNLM6EMGh7RLLaE+ak5uoF0YjVg4y1VeJWqy5
6MhNJRjBehjUWJtgyd7Naz5UIaoE2eBZOacnezWiq4RSdd4VlihKkwXpgtdO5nXHAZFt/BExpDWb
951dg/+f6UzNM2gDOhiGjjf3bT2iolpwRn5umlo2DtHjFyOIqz9N9Vu5LyMz05L1gL2/XRCHZVsg
UyLZo7c4RApH1bLcBGmCy/8hM6u0uG9tw+3aU9mYiYieRw6hjMmR8zrLUB76HXynWXl0GCsUAqa3
x1jEGUF1jRVka44bAr70qO2yhCCAA6oTFhyUEpoVwMYlu2QWCwpOX3XUyZV6nSfZ3dO8t6KfJNPU
KIhZoD/Od+Qm9NPbRmPgKydtZ053WzuEL7g0egniAKVGUCzrea8zq7iVn4QgM1kUmPRgbPPcWCUE
Iry7YwE3sDL6rEbVSYxi3n5EybrxgYI6g0Z0MU1JMN3TyJfEDWnQwn3HNFr4TkXcS/qH9ofSrW6H
kC9J1/OX6IuLPr14cu0CUuhh9NcuEYd8GNAAv7eWVBBWfNTTbDbmWNINs7nfULUdlrzPrPIFUCrF
FQAWzD6XRQgps3rKGsKVcU71B8lazZRUAGttE0Ps3uboZn63ZQ42/PXsAkw6lczWVkSSGtXkJjvR
JchwHEiigyJRdd4ExxLBo+T1FOgxWAoSvi1LiOo/9BlyheLBpw6HKxNHMFGD953VwnqG7B7J/6fL
cVdRbQzQb0G+nrDzMnxdgyBEv6YoFfp+NB1GEUaW2HBb54N+X4SeyQaChbqUczEwgCEX7BRTOBmp
QAaqO17ot2HN8aSNZOlcdnKZVMdB0aZygM41rT7nQxOhrvRormNs/S2RVNC3OJP+YbDnIFkvu3tI
qpjfsDzlGjMoFibL8/6QWfppM4c54Pn8WFU0qvLbduGci2964KOiOHokBs3zja/0Cq1ixCcyjeOt
BA9AQBBtTSh1Zrv4S39BzRJ0FNULpF62uxWZRy8xinClKR96u4wV1c0jRIinr1fsapolQcbc7QqR
+MgCpFPCB/iOpuz9+5hP1y9CEcCF6qbSMJMHllI1JLR8ZlIbpKYaIHyW9YsmKmU9ynvck3BH4A1p
xKArWgnseLWQ7Z/EG3eejQ+bjGmeV7JJrAVp9JdkS7dQK+C227f0O9tXc3U2F1Ezoy4IVtzbu4nW
T3ixjVB27j2lAtLVfG4nkuYP8gp92J53Y8hKsci0sqTEsIFtn+hESXLWIhnFwM6WeIi9u4FV01zu
bRxA8bTU31sPIv0wvpNY4ADLl6NoyLpBrb++XoSjgGnoHEYKMT8/JTNWSpQxFobmwTG1MZm9swXs
R1IxVfFXT97Gxr16dl41D8vYGkH56PWIsGiuel08f8MQh8XyVMbwYVxOVl3gf3b5j9SyCkPrROw4
w7no6fYEh3r0JLqVUPnzKbBmCaWRACjxC8ZFyMfiSb4aOwkBhgYnpMF22KoeLsJBhMHMRRjVPWCF
28T1GD2h9s0lfgWXjr/Ye6X8V+RmGNxiQ+PGyxdH0AT4PGM7zRfT5DmwXW4RszBud3QmDtjwhqk0
7YOf20X7J8ILidM5fShxumFb5MhVsBEFxMAPGihKFAzY9q2clFNGh8mAvBJLhv6vzxPXpwnYHtih
YPnDoYnT3H7a+NshMi37HgFF4zzPGdtMw4QIFqK+FE3DVeNusOetyXDiFbmTP6hx9+u7+OksKQ1A
8azzwb94K9feLIGZGr5rDPZTuOuX9NQpUkYDtNH9XJsvQlYgmkRYKY1EqiqjX9/MlVGMbWGZh/MP
fBdyyNgorvDiPG7GbvBi8ZR6i5RrLYIqixVmJ4lqxQacADT/N7++8E/vwqOLbjlU+cDipM1dAVv2
GJJkErkTGfX7hhsgmsapWxuqTW6Hu6CuBUQ2RejKElW3//o2rr8/wIJc3QOLh8BB+to7kH6XGBLk
80+EVCjUMpXseyBsyW3j2C9lGvos/+srX8XDYoQm7RVN28UYja5AcH22RVCVYP0cG4+p0oSUQcy5
5xzmXdsjIt31U5qctCi1zhR2cj3WHBkXtmf8h9VCa/idJdT1ELWtgGfhAVREluN41y0LH4IJhmqx
+ahP2JrNNu5aQTVEldThO3tPqWU8pYL5zXOSI+HvEKiNcRvWkTaqH9Q/3NMV9OMjr/dcurj0jQi5
RuCzE7bgswnzw5qMnTshzB0D80tZ+BKOtpy+tr50Ewb5yTHqyEsAhk6CCLWLJ0qYJL+xwr8ygiFN
gxw/J3CgLwUWpvxXZkud362Wh1T/1iEVE/2LYgCOUBh+Z1h8FaLggX5Bt7AJ1/HhOtONuHoWRHhy
POg293GuwnBLPzleP7bFHf4iLq5A7BwsnQEJY9VfNu8C9GcReUQ5NSYLDIbnJcB3YD7XwDjB9N1x
aS6RfZFaJl3CPlMVIvbXaiC+eWyMl1+/z+uJj7+H64W2b+PD4hEQeg3pRIHABT8Knr4nzahp3eJ6
woKvxBbhrg0k+Qk+p7VVHi/11zfh/WjHyoO0HYZVGLDw4eb6kx0re6iQ2Pf6lCObY1MT3dCE/VMk
ojJ+TZbFwLVnNFaIXO83dhJGUKESwzLlolTgXuY+j4G3tsUNkmwT7kg8JsWX1LCICHEO/mAJbCLD
ido2u3FXGtgcShJpoTVbxMRTlA8pfS8osXLb02VvV4HjEXZjkryZ4Q/YSqSpSRYBW42dH2b9W+R7
EZhrz/+Rn1O4HkOi4U9OM/FHsBBDRFIFRQHuQg0Uqs6GDlCY0vCB2ROGlG96afURSxofkzDyMjyb
HBH04gwi7wxhDdUvTwGhRbFCzb8xRWe0CfeSTlN1UyiVSBIOsoQvSZtPzXPgUQS2JxNxzDje912K
0+4Z+CA1X3/99qyfxhD5G6xQpgdbDTXf9a5FombqwsvPnjSm3qqvT83ESfIeQBJlEeFKcxnR81TM
bE/5m2vwslM5TzDTJUBnboW0wycycuUnRU7SX7uiidf8aS64DM0QR0M//l3L9rpj69OuxSJOdngs
DE6v54NDjhtwudk/copqvfor2rvUqS+KhayDjbQ3Gsyn3SJt18qpDSIVsGPM382OqxU3wKHSJ2fE
j3zS5/1ru0oBTbwPaOo9BptBUx0UNa6c5GQsu97z/6sOCUwYzp5D3zqQ+WG7od3fSjO6MxCgcq96
1K1LXTZ2qigk2C6jQmWlxdrtNyDzdWeBJQCRfxTKxOLA+akoLEQnDRvn9jFL84CFpuLE53/+fv0y
wCD6JYgG2eOLLfzufpff8dP1HQAruHgSznfZSK6W9Lpc03ENrfRBe/XPLAjyIPdDjEhleVIn0SlR
9K9n0083wGuGFOzjsctBg+X5x/3VB7P0ydgb7nHQ3VcPdz/Z6W02gQ0r12UPuCC78eD2Bp9+fX35
Bf++v4cwMamApB8oh9mfNoRimV2ykZL1IWdx2f4IwwnXsHTwY5AFbro3hgsBsubwm0FukyF6dV1a
J0GEAyk1KGPu6nsXniOcrWr6B6Iu0m56Dty2WV+jqs+3O922rwurcT6NVi/75/SF5BlLb+9ZbOcS
dO3yidPSEGDQux3JbgBnuvR2JddmzQugkyJXeLqgFWMIBZIUGwmHrQUOGWTg5k/6t5J78evHel3D
YQjNwHbZDMAI5F7342uN4TstuEfkD2MksBo5QOrOiuBATl1fdFhSFMJDz6XCSLwVbP5tItVFYO0A
RW7yf/OSveuHzbPmNYfyrmiiXR965hKCNsyz/EHRUbNd1KZqSIU9/frL/3w5Vi5aRpDvApPt+erd
5hl+K5HYvPtEanffvmuRS0GpPCpC+28u+FNpxqbLMYpFjCxJk/DYq0sOQ7xIF43uXouZlNfAkiBP
xaBjlg0eGewmyod0hRJpwaj3MV96ticIn+WF1K7Y7B9w1CjA7zREphM+vMSUchqlHl128bISH2F7
AHmXKEOiRl68bRpL9Lr8VbonnnS0IKolXmXfpFUSXXb5gCGsXSfSmIYBqSA7wVVJybTUzJuEVAwE
WSVb9mOa9AAz4aQIv/UsYaccp2DwwCbG1+t9pmo4hFb4BQ2ikrkilUDw9BpYmSzrvlcrvcg2Ew5q
R1/pSK4H/KNMdXtEbUh13xbU8hhGooXU6vSEtXARffxoktoDCxPtJL8S84crq+cw5L4EqWFnSvhG
+2fAdZaCK005VmeXUh4231aM24ZL2BtuMh7m3uhX/2aoSOKI7vJuIwFNIQKmOePmgjB2RvR58RIy
317Uw9LHIr0c5ziHc2bUaI1GqBuM1LZX3a0GTNvl/jsJWwGSIDoSnNy9p83aM9f8JiauZrWOyipX
nzlDO5IPM+iEFNzoBhy+EDJ0MtuRTfUE1Id0Se3Wbua+L1GFCnxOgNVcqhqws/bfVJdhfsD1I1++
KKI0bIIyGw8Jj5tAkQoX0BxALtuHa21J+ZWhVKkwEfr60jKtIv++sts5esCpcZj+yAktJJsGUNvb
opMqSyJp3VxfcGYcKppw5NUlDv4krgs6hX9i9QWKVRYcR1B+vzsLs5WqL21mo3xUUJUZCSb6aBTF
wbewG3XOTVkQxXHgPwGbjUVuejdaiV4DXkRQIy0iOv7aFJSO9Ht03iWFP5frSSO/miqAhFqinRr7
jCfsiN9wAUBkfyCZo3CfexPHHrT721RsfyrJkdMhQ/pWIeojvzHNt9R7VVJsGrrT9BXYxHJf6cSK
6R15rVVrXzC8MtbXwN1Qjb7D3EjKkz2E17TeCm/eBmyM880aytOgmo8alibuTuqlccWVcn1tMxEA
kjJYOZX7Fie3Nm9oIQQ0u7aL7kCzGkoi/1bh6SveB2ExGjQ8FKyrRZG9WgV0ARetvpt9gp1u5e/V
sJ78hSlb7BNX4GHVYYcrQntozqjf5TBUHfLYAGS/bQ0bU4WjUBwiBQoUpBQxMJVyMLft3DPxYCZo
cTu1WBIATGsvJm2O5eeYBvZndLjeBG5YIqSAZ9rH4jkonGSGUqZ9nOslZbPV31QNsXD10UlqZZGS
4GkDKTXVizAKjU/4VArnHKmlSzectPZKTZxx96gyd0RdP6bvSuQcM110yUoyrKB68EXplqQkj8pX
RQupXFzDWXvIV03M12WkukD4CLORCYSqoxs/tpUN+7ZxPFGBGytkXbVF/HCRoxFpOcLIG220sy3k
K9AS58lEyUm1brRY01XwujbPikDNWQ4lIbF708mzWujWw6higcd0Fq2Ecq0xU0si+52VeumTlzX+
huZOLZRZHYcsotXSeIy7oknNAn5tZJAFeYgMFwV2p2wfZvX3dpOT3lnX8E9Cq3m7hxgVPbJlMrws
+N76iKlezfexva96A0+BRV4r/9RKae/YiRX2kvjEJit3Ae0pp3rG33WPu1ZWq1cTHHC3VzH58rf1
LqEbvMqLRC8PCs7UDgFa3qYFij3cGcZljVNfWSbYxmXZ9hp1Bo7Z0Os4AE/H2uil74ulhPtKBIMx
nkuVTvSePH6l6hz8PXNpF8v8Z7ChVUxP8wo1HgtyhPv8vqMO/boXVCvASOmo9QsylXTWxo56yz7k
qL8gqOhtzg1Gapo53GQfRuMmRbN7TA/KnmlV4iNUenQdnhzKDDokWj87qnWlRTXFpjXJtqdxhv3o
mQ2t9VE22KjT6SL91Sr9MorGVZYJ6idL2Xss6uqqdoPEIg8OmgBVkFTIOCpYUOVmPNUMPrKoJIsl
UKkcnDgr6yk3wtV87JBc0d9p0eV87klVST8ldDSx/AZiML6VOXowFf1VKpGq7oS1EN7YEDV4rswA
lJtOneNWSmC3LRixjopdiWgLGcS/EMADJBgnUV04F8OHbdggEdj1wIO7Gwu57SxbZaDTbhkeieCI
k/rkAzVOw3kyTdJhz6MyrFfDNnL2YDxdCejtngRfVoC7rLMnOIcEl291dEw6RADpEWm0Y2yXEkkA
A0HpKPWCrAtHPdCV4sgqVllb6KYgBkdom/UJUTsbafpGZJCyh8eZcmTTNe6kiipNLLJJW+FF4moi
BcRkDclVR/ljebXtUWgRKi/XWaj+EwNmG/x0+TjS9BxxzVRhHb2iw8Y2p7nmkFtY0pHXuCveNOFB
e3i7+i9SH/IXcUaTKGylFNaakKSsk9AMSqmXyVbAXQ00RpnLaj9SCjRjdyFL1eqkiqdelYfau0i3
GxPV3FXujKrdqIenkpYqywRfFaQK5BlUZQvD2SfOXaQIcOF1QoPhSbLIgxnd5djaMNEzI5QxtWo0
a9eCXM25XFKppUWYcGCR9gOEpeAuHOuuyZBFxb77VqmX3ewORmNOTB/ReinEtveOb8r+siOSZBB/
xImovYYsAplAV4aB5CBxBJBdbkUjMfId+vZUHxSEpiphr+GwYeP05lJNH3Xjdx08jGAvWUzuC5pL
5Q9IJ10W1blialmUF7z/bsChonkx58yxoDopZz1fuXiph6TnGAT9rZ9OYZhtpX+nwQojmcfCOiYo
31L/0OViB5vZJQuEeILFCBmSSfeQ1rBi0jmlJwlsXAfzhkOwJiV+fvqmv+v8F0OORYstmZGjH7KO
HmKHbjr3KDlO6fI8KN4KrvXY/pw5hCxNe3IROA/5P399vLvGKKLQDkhkoD/mhQSsXoN0m+cvTZbU
5X1VttDAtUGrdqVZVc9Me838P13YgfSIeIQeHT0O2mTXUFxZOGMXNlt6n5dpF76tnBQC5AQtkaBE
I3bGUtXnGpcFlvlfX3iHff4GywCPc6ANXTp09FcIkbjC6Q0jdHr+enpbz2sbuneAkqOf3EeEnkIW
p68+BeENQuTegryxTelQ1kc3Wx3iVX321N5+LHa3vdGsQuSLmBZMc/vy65u8ZsJCf8WRyuL4gPeJ
+XMG7wrFIgha4dxohpriwC06v7zPJVxqhktbGhcEVW0a5LjWhUH4cRlF27Y3TbnAoDvYWB4YH/sm
M5rkCFMLVvOhYhg41dlVwfFdWpUl8qisNGr4sF6PrfEhpVJ10nOFYTWgvZot3o6o71/zv74u/518
a7SuZ/jH//Dz16bF7yVJx6sf/3HzrXn+Un0b/kd+6j+/9eNn/vFHU/HPL3/lKfvaN//L3nk0x21t
7fqvuDyHCzkMPAEaje5mDqLCBCVKFHLO+PX3gezPZoP9sa/tyR3cqnPq+JgSN3Zee603NMiSrv/U
0e+l9T+/bvO1/Xr0f9x8Mba/617q6f4FHkb78xvox/In/29/+MvLz9/yOJUvv//6DS/mdvltQVTk
v/75o/33338lG/lqPSy//88fLiPx+68PX6O8/eU2eqnrl1++5t9/uYqq7gUvhTe/4+Vr0/7+K+Y6
v7FI1AXxsJjFUSD59Rd0wf/8kQpbSheXTKwuk0/Ki7oNf/9VNX5jfVmkxCmCiCTqqSQ1BcYk/Ej/
zWC7qbg/U8vmr8u//s9YHM3p33P8S95ltwVf3SydW2XsFFm2ID1SiScnSTV+nUHCmkRBoq8PvXBW
kN4eoo+0ua2a7NKI2gqlyVm043kK3FRqQ8cI0TUYL2buxa3Zx16Y8pOunsIdSRKKV5LyBVls3Qbz
5ao5OqVEHhdqNh/8OtiKhfjQFemXoU5/qKXqTJpxQRR9CMYcTxAcPBGGi793sbyHbfuEMQwANX9s
XbkrPlnEVZZUWs7yDzH+vBs0MEqse4PnDCsqTGPm3tEBy9u9YjzzwH3JEgu6D2Qht+KicBMxSDdY
md3R4WtFzb9EoowxZiJuYt8PUK2MGiSBqW2hN4D44Az/hJP2ap7meReniCKOwKgtZeALoviHSYkT
yYpaAZJUfUrL7IsFKjmX/EPbKY09xP5h6o2tFNJ81ibPolZbXuYrgdtLefnHZ0UNiuZ1pQGVzkv0
54MPlnCDY+ctEnGJ25vFl2HSr5GiE6GlRN9DHwdQlS+ZxRHIpm4hatOKT1nYl7dq5Zu2gBqoMw4m
7hQGxWkj/u6PUFCL5LnOgszJKhXxz7K7VgvpY9YIyJ0MX3p9emoaZi5K8IWZsvB5mInBwCs6PqhW
d0qj0kFO/LqZYVzxMHGzPL0VrPnjPDBOMgoGtmmSBOu6u64tbxOxapwY7UIIvLPlwMtUPBkXNseU
Luuxaw/Et1OFqBUq3p/aRWwj7RD473UIWuDDfYFE3ah+NsTeNgYBMi8C2BDSo2e/GSeg5WnpBp0s
uNakJocQ2jSEeDmwsY6407EDiPW+cyKecYcag6l95IftPXXRdgvhRMZ4QxkPUNGvWtRENgbByyYJ
9dGdwCkhmconCJiS8WaSnSQnwylYXetqwI8f/YnRySvwUGCYAFdqOkIyYggqXfUPcS2KdjCqHsAv
5CRUxRNS7LX0rL2ecElGoYGliWwF4k0zi13XIKmWkjsoEmkHa49iBAS0/Mtc9sMm1/QtWiwHSU3u
07i+NURmP6za20y6ngL0vqrky6vT688T4fUJsAoy4LdYAEJUiiAa3E3K0scZez0XCzXojMAzU2w1
jELzpljfaVGisKDSy/cbW1mRUexaWlOwIFQXGAoEqePW+k6S0IvwA8+gTGzrgeXBHPKEIv8kx+7s
J9ekrEnQkUGMkubTmcZXtZc/GudQ1WG3aeABVsnyPJOUotDkwAO2/bw8PTe6MDnyNHLA4Sf1x0Rg
emr56aWZZ5fCbGzf/4RV1evnF8As4UjnpBXNdURHIU7NKk0KvKTvwe9ml0Go76sqcyY1dQs/OTPc
xgpwsLRnQM2lvYXTR5+PhztXxKYGThvgDaNilFLrTjg91clNW7Lla96ICDVaj+QmLNj/w1Os6ldt
+SxX9Q7qk5MAeDd9ZKLa/EJT1SerEDZZd0HA/WQWJiyOZKeU1XVmVd78XWgJxaoU2aOpdCWQ4Gjb
KneI6WMFNRj7soi+xkOzR2rqwq8IXyrVFc3wRa9Gc8OF/2VMkaVA0/Byqgr09sRGhbXXouQtAYum
aBWGw9dKsR6zgFMzEZX6QoYnADRb/W5U9ad4AQ8A1Gm8spPuQlVtbMyPIi8NMCYppvlJrjg+Tfkp
mczHcBafpipikdXmtayZk1OY4SGHzF6Uwq4EvfFHWewfxVL/JUw6ir7+t6Ds/8VYigX3F5X8TShl
v6TR/HIUN/Hn/wybTOM34n+OCktnFRPmEB39GTaZ1m+yTM7ZWo4tnRfSX3GTZPKXwPZZgOi1n0HV
X3GTpP1mwlqCSUddEhct85+ETbTwuooLnpNfIIKbUNhgmMmvypydHAUSwheN1wrh3gxNYKz1Iajm
f3Zc/NGMRMTIW0jj0Fq29yt8wjRXFlJIU+N1gnBRtCLVnmdf+a6MIeTs5OLV2J+4CFZevtofrWki
LWkoLWIjeNxaQpckX54bD5ui60AydSeqhk+RwNOP+qnl1GrpjlzwtjpJm9oMb+Ne+CL52UNuRHCE
wv1Y36soqm2RGngWLesRKbenM9+4wuD88Y0mWFauEsBUxupAkwaFLBeaXxxoSJOAgHOUUuHcECV9
g7/pAyy3x0qSd1og3JcwoOxZ4FbD1uBWja1LUR73iRDi5Kal8HaqorN5y56ZtJ+H+Ks37M9vZI1J
HLuLFoK2XAKvZi1UtWImN9N4QAAIaSosTTp8c+MwtoltD0g+f1LH1jahAYH4xQ4oVOHpVoY3KtkO
qV4NeYzuM/o0X4Y8f5iDfFcU84ixkH8OQ7iK/f/4Up4ZQB1hO4LCOP5SAXSMARq5QYVUzbwymxo3
inxErTvMzwrL2Km61NiAUHrOcHHz/lwuU/VmmHSR1wSPooVie9y42Jmlnvhl46Uc07nus4+Ez+83
sd6mGiEG6GvWM0gTkC6rJvBghfuoxI2XieZFNzW7SEtwltDPXLPrqIb3E+2gxaaI7Bx81lerUm8l
8PB52Hi1Vb8EuVleNUkUUXZJQYJlRuolEDyQ0EopbUVBQsqqvn+/p7q+Gs3lE2Blihx/Ihgqdfn5
q0WnZQjtUKisvUS1ksskgopbZ2X/jLL0tG0BnBB5tsP0EYck/EIEX/qMu5OKlVJnXopaUsKrytLo
pS/TpHQtA71NHCzH/Tzpw06COVBuQXk2X8bav/Ir67qsjOxKyw0LX+d+PyOZsQlVyRajOoaBUUqe
1Ok3HcqvHoRFcTMExk2fFHgVzf6Homglu42DSwvE/I7PuBREEIBTApMGc9zgEY101RnNOHQGFWKZ
6hc3ZikbrhrFAGJwGXSG2qDMKIaXQyKkLm5u+3YSJXuQRZAIRuCgciR8FGAUbUUryOEJj8+o8we2
pEcbE+tKV+93ijzI5EBb61KzQvf96VBWoebPFQHO1NLgjRNVr1dekXUmsI+m9lIyui6WWgm+TthY
cTTcG5xaeLHfY0OKo8qIi/wGTmHnGXiS7kN0OF6ohD91qJ7eoEgIZJOV7ahzZgAXQEwP5X3Bmfrg
ikSkTfqZA5kuCx/Hmh+WNda0dSUFX3CmnHCZ7nZcIhqi8tVsB6L54/1+ntpgGs8mSVVZgKBtjlfd
FIgjRJO05gBphA9pELVXwdw8YrDz8n5D63N/Wd4L7BISCP8l9Xbc0AD0pSY/gpinmCa7vJqFDrn1
VJjINHBqpdAo3L5JP8esA/v9pk/1EeCuKrGxwVubqz6KCkIPFIpqD9fK5KVqzCvejNJnf86jMy2t
XgfLoiHJixeGybmqvGnJnxsNKzAfq+LcuNW6iopEqj4EhBkYwdzCHvn+fs9ODCrYO5D2vA4WdsjS
81dnhiT0PrgDFFLFNoLXrhgHacSMTdNhIpbSlUqOnbLTmU6eGE4ahXhgSLx/mM3jRoWiidMROqIH
eCTZAI+/VCGA25jg5GdaOnUsI0zExIHzlGR2yXFTGiAUq0qwq5CN8gUlh6+KMcweUpROb9XBhoLG
fujaH9AbkHfKkm/vj+7JjoKuJJIygJ2vl6xemQCbLdZNTUIo07QrJBm3De7a7zdzYtHoMhoGMEos
csPrXL3VpXrr+3ntFbPcb+U5f4pq5MsmvAv1VHosJaqA77corW9u1ilAeggaOi9pQ9fW60aq6nlE
d9hDUU37qAepI5fNPowsTt8pvae2i2aAopd7fQhk15Tr+LPZlC4q+gUqz8O8x0ZMvz7zUcs2fB1O
/PwoanO87mVsc9frSu+E0syDkMn2xW1rdJaNZdXX0vpGgSe1DeAwrip2t6T0Sc+1ZnMm6js5DfBE
VPnn456s7NFewqIrptDLS1gbkH61Bs/PUETAb26Sg+eYLOnm/f6emgOFUgkRB2cSDI3j9iZdCDgx
tcpLZ+sgV8VHXuVn5vlUlyB+cHnx1CI3tIqeAh1hMh85ey+oQ3Wrtn2Of3M9bQdp+oTT2EUnnGnw
zQtkmcNXLRqrozawwnys84kWi9J3Y19ANBXUETps/ddGK+XRrY089tTCRKx5aHYaoVynJ5+hA1yn
ermzYm30fKP5ilzlVVBRwawNZdzFRvTy/uif2tsqPDJdA7nMI3AVOE+NlIt531VegsezkY5XqHVe
w8a5+2/NrBYVHPEQGbC+8vSmEjdCmzhBOiYbH8mMM6fIifARcZe/O7RaTrBRrGge6VA0z9/wlXaz
XrhJO/2pzcZzs3xqp/6858hI4Wb989h+de3gAyyHatpUXqwgLJirlOws3cYq7hre+RVi93sB110A
QIVnaMH9+0N6at/o3K+kwyA08Z/jfTOMUTSg6lHhWZ2Lbq6b/TO26eWn/9bK8hWvuggLfpRDIjNv
MnuHXIFLyfnMo+PE5W2KcLvIQpgWj7fV2hgtv/KbSsFovBuv0JL/bI3zvdTEt0boP4BtSzcaQvxn
lsnJK5W6LCNHq4sv1nHHAIvI41waWEkCFfMErP3ceboHPzDvR4PDz49iR4SFtEMkS9n7kvr4/sCu
+YtLjETGh6MNBL1M4Ll658Tj5KOrnzF/pfSlqNKPyDMHjp4MAN6yD2OVfFbL6EcLyMkFI5DZiMVs
3v8E68Tm561sqegh8Rm6vjqliojllZQ5dVzsqD1MOl6iWbrv89Gwa00w7D6cJkcz0juIy8ohg3Tt
tb3shpFquCPv1A3JlOSuwRDck6r8EDQ6RZqmx8nVMjcKYvcbtM8T3B+nRf+8dOpivra0Pti20Lia
OmwupGB4wrAbb170dsbRSry2RTCtkuLEMxTcnyWlFxfh+X1a5cj3RhFvuiDyAZU1UKyYMV2YJ7Lf
EjUk2Y+oRyRUfxQE4EO0T/VCvS1rUChhER5gCA8bzVDRhx2yqzwo20tVRLNTniO3a4PHsUcTGOmx
w1iPl4EZKV4SVpWjBBhiZ7OOqZlAjU0lt6Ait95QRIrSLXTCBz2a5O0kBPren5WbENEzGyfV3A2T
If+MBqBsi4V/gTPW4DWI5NsNRut9oaVbrAx1Ry87H3VvCcPxppUOSW2ivVjnPzLNeI6a5FrJkdkT
4hQRawt0TVFrF0vtYY993j+/+RHCh0xsADDkQl7tdT9GmCoTp9LDfByP0mEObBCld2IT3QZWfM/f
OrMJT9zLJg8uKikEG8tb4XgPAhkZhRhdKi/vKFKVqRk4HUQ4hIAP5twjQdzmZ7r4JqXFrjNlU4aV
iygW0JBVk2pNnTdp9IIgs5LBhU6JS+IrfihyAyBNjkpXxQ91CPtuaWl3WZa9lEV7yaflV4FcqjD/
wnQvWTHaAdE43VBRyJ9VQVa2naQ3OKOn0XBmlE6dFJTcOSY4pSS26uqAnEykghAXLL2mzC5RXj90
IKIPcxbemAqewLVpIOQZz/HGquQfvWA+4DPdnTkrThwV8DKIEGBac2L9pG+8ugcwClaMtjMKbpvM
0VLq6UOLBCk6m2d6uyyyVfQLjGA5D4GkkHFYnUlKU5ZAvUdcYpPsi47jJg+OMxH2crS/aWKBKaiA
syHqrcaTbEXVxXWPH8AgPzVD3Thhnj+lRbgjLxMhXB3e6YFyZzQIgr1/4p666vTlyoF6CYzizaWD
A5uFhGvhgZo5JKb2kpb+I/5n+Bzkt9riSZXH/Rkk0rKi3/QWDBQOMkjboglyvMkSEwUJsZXobYIj
Cz5dD5UGpyBKLJzHhzONnRpaCgnkg5dqx5vsRjehfzuaVumlmn4rxF3iqF3mJIp+URrFhaAaD0ql
P8SheKb2e2pgqV7oEKMhLpGvOu6kNuhhIahS6fUSbIfGLcFY21hRdgDnJVdDXYOwLPn4/mz+fJGu
hpYkpQYS3pRJkYnLpnm1KZIeNVuNi83rZyvZI0pxKUk819RGe0Y0J0Byd3GmGLPnSG93pJc2yIZd
YELSYzw3MyyGVbkkVbNtAL7ZCWqQZHYLnswVCo77Ov6mqiW5QKFxsfhqHJQRNUdq6gcj0Z6tpP1s
lLOCXK/0QUk6ze4k63o2EsFrBAv92CL8Wipyhix2E5BrNJGHN3u7UxOMpSy8wutmMT9BN2K74Es2
fVQ9vD888rKP3gzPQhJcXnUyiufHw6Mhu1tao194qP4STBkCeurLA6xsRDg0hXZQp87Ylr54mJbo
IBTk6gvK0tukSecHMVQ3LbA41yiyvQYPw8WOU2UwwC/GkfpZN+MMNmBkbdF3O5cpO3ExWSbVOhNC
K3gndTWxbQDTK6lLbgl9DJyR77G7fJY2QzMGl1hUAQuqTPPM3jnxaETlmpw79yFStYSGx+OVpiP6
a7NWePWAdlM3jgbmH2QgSu5lUiCluIXslTmWJvjbMo0kR5V4WcRxLtqWr3wAAvk8Du1TB6fEHsT5
Li519TBWaeWKhSWcuUlP3EpLkAAekfwJ3Nf1lisbbO2NTs090SJR28aPGCy0dlRQ88bdaFz+NZ/Z
LsiXsqcQU2W7AeHzM/fS2wNHQoOFCiaDRqlqfaKOqH1IvjnkHk4iF+kkXov4SyfN5LYhPoqTdTlE
hLCIwp85yd++H8CWmqDXSHLCj2StHE/WQosHshwVXoouJT6plleGc2JPremIwXPthw+sUnvUOuRF
z/T5zV28anr1dEH6SQozMeWKbCc0nsf9VFA/KPszM3ymmXVK3ITHhLZuwiaw+qs87UiuNp5cnMs3
vbnwl94gQmBwjnJOrKmtgYgunxIzkAMGJHtfxxogxYHYff8wOj1fsglSx6DazT1xPF/ybHa6KWEC
xJNkK7fqQ6ir13oUPveWddthOWNT1LrAwGMnd+a/anzBTaKUQ9ypLEP96qIo077lMRDQeCkcFjRJ
58ffp6Tt7Kn8WrXVPojD1DHrxxz6yJmOvyngLOP7qu1VxzGCjcIQJwYvABWiWalb60ullkffpG9A
xz9WavxpNIVHxNUvLUk7s1HeHKVL86hvU7ckw0rV47jrQW6M85BYudebz+EkI70dXAzVjZzGO0O1
zjS29OXoxlk1tsqJoLEOK2Uwci9bfAhNOHF9txk0max1+h+bWpb1qyn1RYqHPA1zoNO5XWA0vihp
S/29TFL+/Rk83SkNxRpif1VfexIoaoc+o8QG6VpDdUuooUupaOQpO0/XkNj7f9MzSs0klqDHIvd1
3LOMiiRQQXqGmkeHYU2CLnyfllu/zvABGJX0zAo92b9X7a1WiDEkPdqgTBoOBbeGNFw1dbWvzNYR
5Xb3L4aScwZ4GhHxmzpKPJEdTmM/9ySAwnZpqtdWUzh1mkFmTc4V09/EpMti/InQA4qCTtjqhmgE
Ofcta+nXBIZLR+U5qvXrzmrdppr3Mf5ECP1/eL+Db29lKvfkA/WfJXQw0qsdoNaiILb+Mnld5BT4
JkM1CJ/bCgpMUO4FNbuswirCdHRy89Z4SPv6zONqOcpWW/DoA1b7ogMOPYgj+72KgN2k+k6lQpGa
w/37HT1xa7BkeMGRsqZ4sMYfpijj6hEOeF4jSUjWWNSOg6Q7tzQBXL3tDklCAOrIIKAws5YXadqZ
YzshhtVl4UsEHwkUbqZviQictMldxJrDu6kcB3dSpm8TdhuwsSXMq2TMgapRfEiE6odZlJUdmTK+
OGZcI1NMfi2tSvyeZH1rzPVukpuLqlCu4lG+A3EMMSzSxz3Gfv12iCBVh30Fv7UfMfaSLAE8c/mB
/FRzORXATlvS3Vu45eqFD0Npgbx0QCDaBC+vzmedUyzHxKWEP+ghLWD+KKDC7xYHdBRzIhiVwm3f
KdlFQksb+KygwlHVlTrFhLysXGBB1277xupuUc9xh96ChFlLspej2IG55fy9bOF7V776CdvgYTNS
861wB7GNrEXWWRU+KHGaXjJJX7AQhA3H69gprGC2ZaWcd2NQo747+cZOL4vclrW02g+90G0EoS0c
mHsX3TzuihLqiJWBqjTSrroLY9X0utzwb1R4kB4oOWCUOM45qsarSZcQ3gw13J588XMJv35AfN1W
cvnG8KV9gsx6SW1P1rZ1U0K1oeD5OaRdB8ms5jIzlJaEnzBdTQmCRWEy+3ehr/VOHsX1gWK5iQOS
KBzCWtRtbUkeDtjgvuAOXB10eSqvxZrQs2t9e8KBwLXiVnN1SKSXJo5Ujpip+1oMNVfVW3E/5MEl
+G5qP1k67CNV6l2UVB4gRH71YSPb8fAQScpwiCQjs/uyLjAuSb7lalpe93P9zDN7ptvWRiF/blvq
3HqKksbuAA91AFvgqgDCuAOTyV6APjuU6hLsrKRdX5qOBcHD0a1JcYM4xkazyZWdoOc3ZN6Zu8GH
RIF3lgEvqdA+TaVKVQMAfncBOAfBUVPxt5Aa59zBUnZA8Sc8DAjbfJAAuQA6R3DAMjLZk7JAx6lM
LQ5q12A4Qi4xcOKqdpGI/VSYTboNsEwHWT8Md2bb+7wOlW4vNP5VqU/ixwGy3SGQg+S29ktFWCyJ
DbuxRjwDVf9SNwV146vq8EXL69jLGXh8qEABKNseIme160dJuNLVKqlJH9cajjL+hB0jIp9GgOy1
MjeY3HayB9tiMWHTEweC7OiQz80xqCzLi4xSxV4QR1drmtiLISrz14snQ2x3UjYUX7VOL/Z+rN3z
jk6eqG2Kst2DgNxXvd5+DZUSmgGKSb6dT83wooWhrOIAMvTVwZKrwdwIkxA7KGg9RpO0M0hYQKMK
ndYf3VIYnAyft20atvphlLXPRjhKF5UogbsrU8MeDGO+ARRYO0MAM6tmTmal44VcNV29kTpebCCF
/dTJcTP3UqlCrDMWhuFSDoKvrTjomMdwv2YKGv4bGTNxYNTAyzyEroEX8uy5NrLG58you8QupQmz
HSWb5a04F6Q9zaCenRJpC7gCQSV7Aly62Cnr0UDDLC7KG0HI+ysjs/pDg6CEtMWUKHczXWgeIoRy
9mpaqIk9ZGr0bSz8GwP2tzP3je7izwOLFJG+OzirumIPBSfZlOk5BpbDvh+aayUMBsev8u9ah0C/
U4ZR4JaVNeOOFmnkJPHj1fdSowUNyPh6uNZy7T5RMqdpeUFbZGEuEqTK7Kz01Q3kP0dM1Jukw8Kh
0+4GScVatfxY1vH3eiqRsrDwtUzT60U03YiGgzrjwm1EOoQLI4QVWksfhRmja9ZesOnMmExymh4m
YDbe3GD6qad32PSRiUF7y8UOMN3w/vgEHqHZ6LnebhNR+mho3BgVgY8zBcothFTcFqEWeGPY3pKz
+56ZrIuxwcGrH4K9hGybw5XzhFehb1ut8YOGOgcBvqu26i/8MvqQd+pmUD727eJrU3cfGz37iFLD
Eg0LPJLF8n6w2ofEVK6EDEXvpC0uzchwB0EF9FTd9636rBrggQZ9cP15oigd7QJGRpqsO6H12WJP
Vlc3tgDtFirZFrmpqxxeo2Hm2AVbg2RL5KI26DpFtl6Hl36O51WbvcQ9A2g94Z2I4rL1Ic+jLbnu
faGGP7DEwlyluQrS8CLUOnc0uxcxzT8AiN+EgzQc5kRekqVE8TqgsVh5MCThgtvfkXiUTpHmkTy/
VoLP0tgi3u6HH/tSR9rOkB0WZuUMSX4rK/PO0jkLxiDN7wWJnZ7M2ZPST/YwmZ6kFTfUirH6brWF
P/Mt7P2e0zW4VqUMSqz0WVCbO1xZkfRvGrtD6ZE99SXpJ8cwErcdpfzZIuEXhNmFWNemF1j3uq9v
BWk0v2ZFctVm+lXdSqkTIyYF6E/YTXgBYqUh7RT+xaj4xW0chOmmUrVxYyD/kGg9lFxCidxq4406
6a2jmrOH3Ph9ko8vw9T0h4raPUSkZgj00Qv1Pmo+TeHYR3dahsJDcecXxhi6YCT1bYA33IEM5o/3
w7BTz+oF2K6AIjeQPFVXjwV/9I1OmMiUYZh7afQheEBwfuZnebiZZPEGNO5ToA67zozOvalPPCyp
uZPuRf4LwO/6mYLzTi+wjAqvabARCc1d2gpOIjwU6XBt+fqtUgp7X6Si2lSsc/1FirQDOrB3rWRc
zM1XXEI2mG+/Pxxvg19QujrLjaTQ8rxYhfyDWghBYHa5F+B3OMgdutG5I4AGfb+Zt0GpRKd1oEF4
nAEiXMXYWDX4FjaZOQu/dfxItgWBU2K+74fUFvtwU1TnEqJvOyaCnlFRZyXVBVZk+fmr164qhhXY
YLIng6bvTVwtCbavZkHbvN+xE0/BpS4OhYcKJHLZq9WEa6WIXxZz2jfdIbA0LwsF0JD1VqzkM6/c
UyuXtsjuojZGGchYZdHUQh8wt6ctIysIAPytPn2V8ye1KWdHyRuKQoq6QXyTZ+K5uufyq9+8kf5u
eg3ELLLaz6OW0ZzSCQsB6gdWulz95X5AHAnSZEMd1Dj0qvnPn9qv+7zeM40wCljvhYWn+NYjsnxb
LS+3XZVfI7hxxnHq1IohhWCyQ3k+Aco/XjHjrCVjie0Q0AqemoqE6V8OOam7eX/FnDgFNA3lTyh/
C79/XYIJsFzWZ8r7Htqttm59lNOBkpOyQxzdTQTjDFTl1KKBBLpQ3mDgkv1ebXBRR6usTFv2wdQc
dBGjhaIXdrWZPM91SQqR4bX9SfkQVOFBN87hQE+MKY1SuUZXwOIrVpmSJEwTLAkKpg+ZKmQCpmQb
GxA4605Sz+zEt0eMCPdoydfJQALguBxP31Q2WAjXVYEv8KxdlFo2b7NM7ik+DBHyW4C4ZjTpXaxk
9If3Z/TEy/5Vy3AMj1suhZyzwaCTRmPul+qhb6re+02cOGaWHBDTiJ0v2KPVLAYzrlhzxP7TpvYi
13cmPGqeE4jMnmnoxOpcaO/k7UC0olK+OqgzRFtCH4t3z0zqT3J1X0/J9wL77aoJLoxGP7O7Ty0P
SKlk0WGJUJNcnZ6zYI51QnTtUTJzkGHd1oX8k877/uidmKDlfbjYyaE7SmH5eIJqzOwnFIsLD0jC
l3qBJmrq3b9ogpIAyXrYWWS0jpsYYa2LJaxkb4ymK1RoKhvB+8f/1saySF5daYGM7EdocUAhKONQ
drQxX3ffb+LEhFgyCHiSjfwvKnjHTYB6GRYbsNxrLRGiafS9L9VdKE7/4nbm9y98QB6qYIZXw9Vj
GDWKOu3kBnJeWfzcK5DNQY3/q/783c5qyAw16CutJLcHVEew56TfDKb5WJHRf3/cTq6wV/1ZttWr
qRGGSQGDR3+g+N2JhnInZOG5UsHJNjToRQufClPC1ZihgVnrlr/cT4bvdr68q+pzIcbpJqhMkkBE
DGadiy3NyRyBJZAAboVD3OaXfa/u3h+pEycZqUZAHdAINfqyOixFPLdxpSHdW8woUfjd1SJ8UCF5
MVvnyvkne2NQnyOsVd5K0EoIgepMf+6NxCc/BQBiqN//vDugYxQU0sCDGWuWt2QVidUneu6BQ7q2
8B/DcaXfqtWib2WeSVSf6s8S/EGpQ9sRtdvjRaYPbapZhUhbrXg3N/cBqhTv9+bU9lehh6DNvKBb
34R5Ul3ogdYzOVN2ubwqF148lutnsC+nmgGCYoF/wY9EWRfiUwAkZoBZk6cgz6MWi0k7rx4EQN7v
jXwiauW6NIjOqZ5IYOmPB2wmF445EwuAJPRNMZFNDLeyhAlcWW2MUtsKMQg0y9i0tbbXSOdIgewN
zWdELe1cl+yoyp3kW4aChKXNaC/hGCtbXoLkFPHwIR/UBySgcSFLdrXS2ZKyGOSeuSBPXMdHPVjd
+03YgASwlNxLW4Xs8nOryh5OX1eoMLmqXHvvD9jJ1jSgbBAqmZ/1mynAzzUyShZzVEcbcb7BEc0W
wsoeix+Rda5IeGoREGn81djqaM5G6Ht4n3FkIiTGfYAdqWEb+sd/0yWFQiSBISjKVYSRh0nbmCjz
eqM22WwYZxRDLwD3XhLb68aZJ9rpPv3d2mqH9j0557KgtbkwtoaC+qvwFMpnws3TjYDjQF2C23OR
THp91/i9UaVZCYwFxzpXyO9Eq9gkdXWmK6fOaSL2v1pZ1sqrGy3F2bsxsFVEksS3Reti/ilIMbqS
+h+7s1riJeDofsKBFIX0YmNm31L5s1bJZ46CkysbpJJiwhEi+b96HCzCZ33WSUsc0HjC8EPRK68Q
jA3pLkeorDOPrpNj93dray4N2IUIAXBaC9TGxUdvM8MHnUyZJf6PwadAMq3lNgUmQl1xvRj0SsSE
XJ9YDKLsQEXY4r93ZuxOrrdXTaxWQtMFpogvEivBkDdklc2i24TKv1pvEHYJPrncwPgfrzfqOZFP
dSPnnXqFrRDMjcItRV7F50iQJyeHC87k6kHbYf3MD9TJyNGQJ8Sl5DYaujtJrdPKKJhkZ27Tty2R
W0McnuCAeu+bFFQul5YYR4Q6i7KQolT7pqFCUnU3MQ/v94+5tzcdTUEXAyqu/GTqHo8eRiKh1EF5
83zB2JrV9AT8wQul8FpIQi9TLinX5nF7ptG3C4NGybGhJgRQ9403UTJb6MrnM9FCMrui8dEq0uus
Gc4sv7dbl1Y07iOdROVCtzzumiXhcGNkzNcQzyjv4TwdZyiKfYx6mayCfmbOTvaJZzMZURjBb5Dr
FaQyLajYT4hp41AKLFigXjiM7vvzdaIZiXQaG5bcIaDEVaeoQqaYw08ZgZbsEHFf0nO76vIzB9Hy
a47TduTbqZ2p8LdBca2fDOIMwjdKzMwLGiRLN2Ypto9mrMfnUOKnugOfDNNuwPY6aPvjOQpyHBBb
Cx2LrFAfVK3cSIN2C7nlHwfAC7xegQvBOx58yuqMkOYkVVJDyUCQJrhsa2AkI0E7cx+dWG84OiBg
A6wVPPgaJtmacV+O7Zx5sjW5mlxcYu1x2U+VK6PBkqv58/sr4Vxzqz7xtB586raZVyE6S0niBkMN
e6kCWFW0Qdjx879oDsUR9HtIVgMSOZ4pLK1Fudd7mitRejItD+8EL8wVO41MpLiaM5v3xLkE5IUT
UIcZwft4tTAmqwmHWswyb5gzG4Hzr9pcucD70IO7jqZp103GTgjOBf4nDt6jVuXjTnZYSMxTkWce
aASnjGZQbijNoVucZPofG/n/q0udUerUOGr+d3UpOHNId95H376+Vpha/s7/KEzJv5HJgNhMKgOG
M+SZvxWmjN/gVaKGt9jrHQlMSb/xF0AlwOXhpKF8+pfAlIb0FLEdZP+Fb4TrzD8RmFoL4Wq8rslN
4E1FNQD1grWIkJDNnZhOVrIdCi4Im+in/T/sncdy5MiapV9lrPcogxaL3gCIYARlUIsNjJnMhIY7
HBpPPx9Yc7tT1L1ld9M2YzabrLIkkxFEQLj/55zv7Oj3VecaiVwRBfVC3i+rzGuFbXen0RwXYxDA
slMX4kuJS+dvrtnfLHLMSsAt0e3D7Yjh9q/zyzVFWStH39sts288ZJ1vHZXbBXFmyOnUDCPwczcP
LsXmCmoXPXluTE+/bXK1PvzwKZ7+fHL8BCz8jT/gIptuj0fmQyaH/Ff3ukvss4OJaO56WA7h6tda
6MyjODZLalxQ7PiRAcqNZqVIIfjugi9gFt2Fn43eDpe/frk6jXFyMEREIOutF+oGnbMW7PB+zQ0s
SE21H7K+r+KcoOZV76XznuKYLXyh37VO/zUxOyrpgLNf2mXhX2HwzK5Ft+jnbGX6qEOZhh6vcnXq
SJzdeZlAKKo95yIYZB8mWKnI2BAD+m7NtntWl0NyAZ66ucKe6EViqC7EhGOcJIKIcq0ezibL/lr3
2FJGUb7xRvAcOdnygVehIWOhYSrpbPopvfTOrqqLOUjtp6p3231u1fN7adjZfs6uqwrnSqtbXz2t
fHUL/XrK5OM09t6+RZGNzCa/onuhegH8qaJKGtktxlzKEnDigwg0nEulp1aoG+2ymzrVXa2ts8bW
lMx7wNrdYzM1NP8FTUftMV0MXWVYx2ABWpXP9mKFrEJLHA7WTTAJ+yuupXznyNnF9lR8rVtIyWxM
NP0mGbQJQwmI/lBYSYbbTV++NWuKt6rWsyoUY2lGtBh1AxxaV9nvlAnk1Tl8k0vNyPLkoAIjKqeV
hYw4dKOmR9r4JB39xfX4+GTaBmFNxRcujPqLtqhzq8u+o9sSI876HY91+K5Frx9SICxYx+joKvTO
PSyYeuPZrb4GfsKoxnDwjYnpKJd5Cak87K8a2+rPBieX4bjYReg404VeBNmjmftlVNq9FhcraYZx
JUIrrC9FkOy72dCPGOjqmCEnoUDLrB48nDYh2dnLjG7pgyaXjwIr2I5ROIGICbKTqU16pNzsm1HI
g1ial7JbDcxpSX+QsqRGuyz6Q1I69xRUDKFdtQePErCQsGENftS7sfAh0RLu++1R73Wa6Gd5lwwK
+DxqeQTmRj/JCnjHfvCTAJeZa5/SJF0OyzoEjwA1+Uhbzb9cpa7lENyT/DzJdeNGuOV8yq2+qSN/
8eQFAql7aqpmvGywkG1nMsGcHQBzx4kGU2LoGTR3LaOgm7ILwd0kzimfiZtGpqSKh+U91/XyVmvd
M83ZzsGVllHvqkuFBTPVK93kwg1oYb8RI1J0lOOQYlTW0UCwhsm04HSbSZ+AyZbtbNzqwpnXgxJq
EXvPmXk7VDhWGML88mZK9rOTli+wfo/Qix/0XDpxP8Lk75MhiZat16pcSZCtzqrzrZk8t+zJuVuK
tY/SFRuP2UKMDbVWASIW5ntF4ds7Nzy8d05WiTCp8cKNpGEyhP/FeavtRPumZ95wG/iD/qCNpGOt
pCbPkCRe+6GJZI3okmr3Gsy2sFLLGCpKiq56Y6KvfJ5N8MwdXAxfx0KX5FRlVf16Zk1VPUTOTBWs
HxTrM9avIZxmvXtccjc484PxYBrddDCn3Pte9jw+Yt1gwiiasb3PGtDCkRpr92JSMi/CVRoYQQqs
jCNL7ZKuODnGucPsAFAsE6wWv4+zcKIpU0166LtzeddwhnFP43Q91bPTP2Ultq1wHeFKU/WhFUdq
GJPyaQ0m138oLKP2z/CEqn4N/cxR8tvqt/Nm+CuM5Dq37WIfBB2D0qIv3B1jQh2+TCOdK9noQVTj
1nWfPKEbD4nXXJpLgheNXfvJdyalQpUWPlxm23hZzHWXt5RWEaJXw9epMgaSX551LKxmiqdCByxm
4LYVMpAWT6xiiovZmXbF0BmRD33iaEmP1VozFDVn+yz2bZDM50Nirc3msTMeCG3WSdiO3YKxi/IR
XFZqnk9UWr1ZcxI0kVr8lftEk1y2pVc9Mv4hmj/kg2lFjSiKr4vn3OeKyQp0PX8+NaSjTpwy88kj
bHvZCJnJrQ1GU7uuk8bDpl0+aDnfFPiVc5wSHDztyA1DT9lW23hL7jNfTQeG6vV9utTVvelqJ673
6Zhx/K8GytubcKXw7Sp1vHSXd5oBTRnb5ITb+JDXQ82H2LA+FkN+NquRE3xc6zvXHcfYamFmhwV9
vZdBYR3lZIFbtkC9Pai1tV4XjAZDVM+B0d/nW9iwN5Z0n4qxKAn99fhEMyoAdcx1trzyMtt9ltyH
5tAdRHE1cogjLa3SImw8B3xYX6djTB9Ycsf/tWeTyuoob0piaUKWt1QCbI1ZtCdhulYudV3MHUJ8
TMoI57bxd2kr15vGbekdHKExGxT1VDu3tKo7rYGY78vy0RE1zWPOIrgNjHP/UC/e5WyP1p6TUKdn
whdc+mO9CyoI5LE+ToL06TQMD4sqylNaqPW2GYUVBquln9VutV7WhtSeiJpXkWbqZ1oC0xGHoXNu
TOsEgK5sX6u19WO6iqxXsxdTpA9FcBDUWnFzyJqHThXta9rq7hUpNXla4MddF5oK9m5q49db5oBj
ynWX+r67X3hsUCDgWaMZgVbwIGFiKEwKi7tWXryg0ZV3sGPwNOmT2qWrSi7W0u/vdbOsisgddH1j
i2nWMRODhfW6GCbMYF7XhuxI5WvQzf5lMrUPelPI99weOA9nLwi5GPx3umF41GmFyE5jySIVP3HX
7mc9rw7LlKWPLuUheKwb0721VDtM4Vot9XMBLwSDfVU7506mEZxNrAT/qid49ru9r2Lqv7ma/DFT
504HzD62Oqv7oLIrjcve3bWeKve2ViQntdr+fpJOFxmG1dwGeiWvdABcHxmBXD3+vAZpMOJkyRoX
SqCNi5l2NyjuPK4uimQoYj9d9APtr1VktcaMXWmszuc8kK+fN4g0z4fLIgiS17XCcVz1QXItDSqq
WcHpXGlJ2eTHxdAyO+LMErsERrcbFqOtp+frZA32lS4q80H1NWTjMTcfKqpQ8jzkyM5BHBS+1d8n
kJI/8nHkVuC6E7cZv59PAHi6/DEjKNuxEsk8+zBqLtfaZ9FN7StO+BmnMxjAhFWd25jz6fOx3Jod
mLaxa4PvTZYGlwE28Y+m04OBUsHUNh4orePYGpPQMZkrZYjY8owRL2zbJ00EwK+Y93WaLifV9X6M
c2t6YY5DJHNMk1NWu9hmcLQCSrR6+WqJtbtKAmPEWtna8+nzL1lpcEIWjsWfLsZzi6tlkq/AQ9QY
i8Hx84ihFr+AsDFLk+BmtZDN0v2aOXX53bVK+4h9gX9mu9j9/ToFLDPNxnyC9SFfsePLl45E94Z7
p70uNnqXL7mjfF3WUT+NrPzP5Nzy4nnlt1E/tIFBcRXPoft6rKcLJUbQI7bOjSldBv7Wt4f0FBRA
DD4PfxqMwY3ttH9uVf7HNub/FxKdN8H3n++5d9X/un+vxvcPoX7cdG//6B+bbu8PEscMNplFW/hg
tmjQ/8E6B/ofONLY1pFn3QbIP3Kd7T/Yd27gIcL6m0/H+q9tt2H9sZ3k5Pz0LQ/LZvDfqMMAIfTr
tBKkNDtdm5+p07rz61B0601cmOg6+2JMHmg7d+/LWRPvpnLXQ++USUW9pNPvhkByRXVqu+WO41Zu
YNTq1KeiimgjrMyQbgPOxo62QirUbWd5FUa3XLgu4HW6G9L5JvW9JIt0aBlwUfo5bqjZZJVd5W+J
azV3nWutBM4yYdwSDGLzGRjlhRR1dvDSlOCLY84urXkAADz8ZnEtPO+L6oMiNp18Hchwj26xS1Sl
dsPmmUTK0K3nLNcsjw1Kubw0RSeXrf5Av8qSDiBCu9babaGW/rY2audD5k1rx8GamTIcuham3qBy
GyzwaLY9PIQuJTixVuJgVWxjooTfw4srJ/eCQ8F124dtbboyNIiavyrhrZczhVv7FvPCW94zSIl6
rQLaVNm2IM+xOMEzHWj2e1k7yzntXXpc+c30xnYgCULZWYKfZ1OKyrp46Xz5QR/OilfHWoC6lnKL
MPEB1MTX0/6mMi3Frz5bVwZCa7EDH6GfE/Q+a6aeuunAjVfX/66nTv+QmrVVhD3qNtszSk54zJng
ZTFo1ldGpRXXjaxPNqnbD3AJM+ki5RYrSqTg5kfYg1YNR6v0x5RnbYKaP4h3MXc66ZAxyA59A1dM
X/qXuWwlC+lGO1R1KcNegqTvu0nFSWG+1nZPyznsBI3bp3adOBvXaRzH9Hti+Q6AOcYFbWE8loa6
7ti3XalksHALBPbbqLI3ghlr1Dta7rFehq3vaW2WhmMFs7udCJ62rGGtXJ6zc2j2E4vnK5YOV4s7
XKcbn8Era9uNan/uOCiYCLBjwFSttWq5Tba1SNkAtNpScw/oH+VXpwcp5ixTnZ85krAEJ5DvP6+r
YTEHKlh+yeVhzUS6JwQvD73VJ2tYNz6YKcskoNf13bxLVc9Ou6DnbK+q4n6EqXI2+06U1tsG3O+r
XW01392JFIs2m+Mu7TTtm2NAv5i74V01RRHqQ/8ymcttRaUjaRQDq4TBOCZjtygKrcBiMby5c003
JL913BjWl9ZVNaV7Ll0hdNvuvY5RUMumOEwcX6PfZViO4EgBBGey2zdBp+KJeN3cB7ddUvL9hdE8
lG3wjVEI21xh1rtBqJN0+jIWrA1C0XGeapTHriAHYfyuPUJvVGuePYZ45rWdtI35MJVp/iZovXpR
trnuU3OaWL8tsjkrXbNky27eCr0UkfQLZOjeyHfmrE83vc1sqqrdJ6pJqqinA/AL1hzXCUejs17Y
JjqcQIkaAKL7pYzahnI4tlMuuyXTOKnB4WoqNZtzdbHixRFwTjQIij146shoyekpdxmj1dfM8xSu
+65M7Cos5GDj6DaDO48hAV3AwtipxQ4YSqkgXOy024vEoLlqKl0tCdlIBk/mvI1ifLlwA9LXcTcn
lW/FFgzkB5skohOvbe6n1zodNXt7YeivWbnVxQzg72y5NmhDXtKf2GmT9mrb7pl0T3I/L8tkn6Ap
EPkxiDplWv6ltDHETPpSngfTNJ8qGhvvcYg6RWxNLEnKPHOpOzWIiK1dJ+5TGSQP/eitB7vs2RKr
votL24OXpcsupvAz3eN0z6OaVso7pmIl0YcZ7y78jsIlm4dzv1maAGBNMd+MrEsuxVzJhboLVuV8
uYH6SdwolC7so9WZk3NmqfNpKQpS5wWLj2/OsF1hsAJol6KQJgrmJvk+BGxFTknqt88KBiFXsCvd
+6b1OuOy8nrQgT88i/9icmr8/nCzeMLqWB1NKFHe9hT90U9hEvxYnHx09mMGwjuVVti6w07vy/M6
N8/pih9Yt5fEtnx2hx6gVFkOgGUALIj2uWwQg1x/7U7/+l192tN+Egg3DRLNne4ZdrBQKH9+V1aB
GywjkLQftMyKZi15dqrpaRWTG8q8tUj0rg/Gyu56aL5anIz0dIuOtKr2QOXxNSN8luSiYGm5hdMD
EcS2U9ehjvXVIqLO8nb4jvt7DQkknm8nz79++5/EwV/fvoFLGVUQxheW1Z/fvqu8TqaJzdtne30W
YGHH5X6VknX8LInaWFVuIE4VM4RQmvlZUek286Y5tOZ2B730LB2T+kBU529cgb+JehzWLUSwmY5d
x6Pw4qcP29YYo/d4n/ZeJfuIVMFTldVW2DtsllMsB1Y//mmr/B9b7v6/2nKChPnDOfNbzclBNB+D
eu9+XBF//pN/LIlZwdJNQDjJ5z840ZGo/rvpBAEIJwq5HkSgHyviDPpREGRscgZ4pH1cK/+9JDb/
QBaB6sPy9HMpbf87a+LfT3DsiJi8th2fxVX6a7QAX+tQZaXr7udlWnYsuUK21M5Frxe3ltYRz4VY
OSQuaH6fB3H7zODAPV/T2jyOBGd2Bu1qa1Nb+9rI7344jn9xQ/vUwX+69gASculhoYHwAU9puwZ+
MIjlXjeZvT2mZ+tkJK9V0iTM/OsybSK2oOWZnLp03jFSqo88lPXqkg048U0XTtVRT7Tlfs0pK2qt
oXvQsrHbAJSdHduaIQ6MQdeT2fcGiKA0y0+FWHu5LfhtnpSiNoGTFXofDyJJviE5BeSzM8WWICkT
HoE2TJ5//at+ogJ/+VU35wmoH6wNEBy2e/sPv2qXKYss+JzsM7bED3Mz9NM+SeaMYK8BCCAfcoLv
2nr0NVhmShvy19qR2hh2S0YNH/UQ+ZXWm8VNTnryjAG//4G4aURDKv9Uo7k4/7pS8PenjIXdA6V9
Q8rxn1/tjpnfmqMe5NlZMa3zqai9+tF3gp0iDHfO/m66GRmMPs7ZrParGu2bNZD+sVg9HISiTwfK
m6lp6RORX7jrMu3/5jhu5oKfjiNvCIsStl/CgOxDfzmOrkDKofrc2UtYXPeib2ceajqFyUZVH+q8
HJ9YVtygniTksNnYOZjo/sYR8yc26Zc3wV15o2DxPn7vFCCth6NJpRYLUVerrsDoptZ5WvtyV9jl
S8rQPV6saomYzKgYgc1mIi1ork0fV7ZhOC0b46JsV3PXeZN+qTlQptppiqxxZZGdjuKOda90QqEt
BxeXD7MixzxZuTOdzbaRR7J4WzplQJbViyf4idWmn5RPHSWhUe2RfZ9MO1La9MAIUV61U83alHn6
CCRwyB8ya8o0uttMPNqj8N4xKxmoz6VZ7RONRsCIeTH11cmQPdZ6W53pSr+Eh7P6IVIWi6qGtrsQ
YMN4FCootTBdej0qMBk/DwnlJHg98RkjmNp5WI0y2AejvguM4oHM8Bx3mmUaIGDsrxOFJW++UbaH
vAVh2zETii031cGqrbPHtcz6fjdVTidCCbr2m6ZVRtQapQNfheM79SqBe1uwSx+xuTwx2VvCJKXu
ZAUv/BagL15r9ZY0JJFw1ptDspOJyo+ZM4uDZrfde0LgsKjz5tInz7Vvl7E+H0oTZoBFDSCgWnWs
O3E9N2Udd3PrIIdRmCncyr0zkJtiOWr0K7pb8+ZiNJeAALNvQV+VDKjb8Who8t6iDiKu1fjSsKPd
My+YzvRhWV+8SkhcaG5wU7WBwg455shkXRC89VPyyrz/tC762Ebj4FgPgk1HhPTwkE+zrOLMX4KH
gmaE72lF7/bFrAXuNZL1jB5nGKFnMiEfNQK44VJy7DGszNepSc9upCmzvncX5KClMdwzh+JahPX+
fqml2Jdey4Cxo3wEywXlyti4H7KsCOK0MpYhAoM9h1UtKG7M+RBnU2R7Jq/GkQ1a/o3JiBMFekMF
3uQz0RMbhHJ6rbJA+0ZbE1iHucuYM4q3OWNX5QoO8gppZOcWbnJGA8NXbWFzkMwBQ8RJ3SRL/8Vo
TTOaA+lEvmdpkWBQTsPmuHM0SCJUJrS7tWi6OOdEqrvZvBhX7TZri9sqcbpT2fmxrdzhWJWrFXE1
Jnt7SPqPsnJOjpGsZ1ObXdcynfYZliVAJt5XbURHgzawETN8pkd5TeNLkPOJmbmKTIjgYZIlBiCN
zryYxyT7bqmlu+Zeo7NxHDLzdVrB0AijdPdGIsYDhdd5H4lVGTTrpMtRgePYaTL4xqO6C4E19BHn
5ETFcbnuyyLvH5aKjVlKU/WpBYbZsC8BpVKNsVQOWd3cWKxLp1VlHTpNTtM4O5Q3wCTBF4suviOK
n/vCtNl+g5toh0tg55dJzSwjGqoS0FMOnP/gdOudMIP1GvmuBlZquTd+2wDwWZ7Tjv0P9zvnEqkq
PcCtS/aaFPaTstbuPsuS8zWp1nNR18ltOTMP6utpY9q4B2NjFhc0bAIbNcziUAaFVoKT9XMmPyIb
vpdco28mSS0fUoVZ31QMhw9b6npf9ROMjaUA5TdR7pquxVmvILsw+p3l89AgVBX1xOUGNWCgIvm7
7qzTtbCV2jmralYqFyvGK6lbFqeg67QIs/lLIZdLlVBZmHXcxqC2tCH6ZXueuTVY/NIqL5ZOK6/9
NXWfcywqtB5Oc3MhCFzufTt/7QIGWkrL7iikaK/tNK0O61gNWVhPzbnhMVXz/Cl4mBqyvtx3jbsO
OSjWza7bu27GEkpHPAyYnGUydtL8Js0Gay+8/FlgFc1jWls6GdfjAKnSxpjcp6NmhnZjqLNiRTQX
Xq/OdasjPIHtF8pFUEe4MkUaorAhU/RwyfOujilwyo610RYvU2Hkj3rZ6N9luk5XgVl/wVabX1B/
LY9I1s7DjD4YN2lgHo2p+B647f1QbVTtYHhZP1dUWSqbfUbi8CqlCOtYYm7GwiG9q9Zjt9HQQXlT
uPVtvfZ0TAo/hGN8z2MqO7esGVUfhP2xCoK9bgp57qrpsnC7G29xrB2ZtmuZM8zXOuFEZa7U0ZP1
EM92axzKfPUu7JRy4RGn0VAN4KImGRJRJyegVK/djhBcoRgsSWTNOTqeyrN9UiRfGuBJcYaFgVZc
tzqkSwpDe5TPqk3Fu9G28jE3i2qH8iXo/B1VXA62c8aWmCK0yi5Iv9pzZAF/ObhlkHKB2uZuDsbs
aGetd2v3fhZna1vt6wrh3PwUVn1l3wx1gebU2pzfPPnGA8SX8kKw4ntcgga+b+19zKYG8iJ/HApS
AcaSnNpxlDuFbPd9sWtEPgSSqyLxEPtnp4m8PpkY90HV/NZ0efXdS4fpuh3bNFaSds+GiQZTokY/
zUUgO7LdWi1iE9Iooz9NFt6xG5MZqT3tuX0ZJBeG0E/nEdJ6Kiit04am8y9UPkKxavyUaUY7LrrN
hGjUDKj2s9BrxsNzZd0vuaeYPOZJ1QDFb9ssnrS8MUNn6IEjVY4RVGeDtOqvDQ+n6qodi8m7cGuL
mIXhA4b/gBxUSKwGra5HOieQODS059joOhQo38vGqy+NpBq4PwUNVhvX6ftrsL/CPaRttw0tUR3S
o67Prbs3J0tNkIoWBq8aTCaWPF5nXay0UVwZ9pR+H9TCvCegVPTeFKyvrjnNBzYwClz4nDVUgnUz
OJ+Z42GivUIoRfifWIAV4yXgXrOOV3Ppnm2jMh4HJcszexyra9n43HQXh27lvA7e9bK3DowDrV1T
+B7pP0QojwtWZuWucQZK9oCK9cxgCaNbQ2bvhnVBOhi7dIH6b3l0mRjMhSJNH2crVqZYxS4DKwS3
SHiwE/u+Lx49ssvaqbYHG+6Um56GLC/3IyPaHXcZ/QIboXVlufSqVpNIXj38BmrXm14p49EbxbLL
spx7U6AKZhazZPCX9DI512o9OS9Nj8S6a3fNUTbudG+NdntuDgP0MVMfUddzmhYVroIvHAHWaUOT
SNaghXsnWpGcZ/nI2mytqT8w4RlRmDV+kZ2Znw+rZqhIJXl+Ms3EehZSt95Ya1s7vmX9gkax7iit
bUCiaML7ht6feZGXd/a9V0/3KgkYGYrmqW6ViJMgf845buTdcROYxTUtcs/dmvnRalssWEfgKiQH
5p1ZdndjO1qXoln6y3XyVqwYAOL6Ri+ZGLttcwf4JS8OBdBTySbWEM1BJmPCiJTm8IJOZxU1FFw4
TGCd4rzO+qTY2d4w1peyghvkJLRNH+D4QNDKkr4zb/M1oPNxzVX5QaH5EOosLz9UqrUXug9hszHM
+qikWb1kmEWE22nQSLwcpporHzRBJXYOXOhcjlQhbAHDG20s8iPrVo+GbTmtWy37MIeGmscz12od
etrhUfWQMJYGKpjZvE/T1H3xMdO8ULjiHm2v7S67Ui0fVVG8zuXYnQtjNdswExKFiGqJNzcXbIBX
VaZk73rzvUCLOS5mm1712FAPeTICaVDOo9WpdT8N6VW3iRzGJnc0n8oHvQziXes3PcTepJGGGj9I
Um429REgR9QT7BooKTjeio8adYXpeHHN9VtfyU/tZfjUYSRzDYJRmzqzbkLNgmIDcNuNazScES2n
3kQdhHf0nWCTespN9Mmctr9pNyGII4EmZH/qQ8mnVjRvshGGKJKXKElik5RqS2iYGjahKdgkJ93v
b60kRVJqSn+M9aJJnstPgUpr/P7MsblovHmobxYhD59+M1KkbgjuV6E74Bbzx1GLgGvTN9AqVp++
FrdWakSGCrTQlto3TKPzTdkVR5673OWSpv+ef6pl0hv94DC4du/FSutd4EZNLw79p85WVRPGRm8p
KUYy+rU7Slt2Vxzz742eL00ULM7BEp0eNQDfFP2ioY8NZeqs7Kg5QY9For6d+ryKy9J/Ttt2jXBs
sJi01HvapRNeDq4vZ2RQmczVbVmUxtUMWfTRN1fypvYmF6afymEV2Al2nqDew+yav3BHWWHOlPGw
YAVjv8jrVYaMCjk5YeCyR+0GPzum3IDjhAaJIQb9yuAI2+wmytBe6IJYC4KMGdKmZOaFVzxVU1ZE
TsuSk8X3eCk2yZMlXXlhbzJo28/TA32Lx2ru0Vzb6n6B/hqaVb3sEumymWPc3jzKVcxxNnvjiNDU
OS4IOc267+cyf55qsKlIsjqd7zMmtosMnnpottzNg8VwrufCNreaJWvXmdCxeOJkeDbI+SgSGXuR
U6wCBMd71wf1JCvXu6bEtPhSl3V3UU/BtHPaMmPJ2h1TxC1b88vXBBClc6ZXRXoMlFV8RabrnrPZ
n/a5O6VPLGwp9w0G41LW4/Q+rJ26WZe2i3WLZOr2zsrsKPvcoqKvsVg+YOP8qk/pCCN8kf6+Vq43
RjoPAxhx6C9bCDXGiSgu8sIsvn2OT/7/iPdhkd/+8z++iqHp1XL3Lc1F89O8dhvr/3Pfw+m9ea9/
yhlQp/hfngfP+wOxxfRdm/wTKbwNMfKPAa/1B1FQRlEM4vHcfM5+G6H67D//I/jDtbdOBoIItssI
aZsIwqXbvsTPI2ZAdt22yC1QiPRvDXhNXv6nkRiGDIZQ2x8MeVlt/qJgNIgHnR3M9q7ts2xPp6lx
b3oLgxCIL7HpzyaDkLE/jgBMrChpkAQD6bpXDqf0paXpZWwOTKiwTo8k8Fgn9zDuqTyccT4HQ66f
uRk/J4X5C/Ztbv5mMPqJnflxlsa79w16EgCf4A3h/f88GEWmJxWWBNau0lz/VGdJfhEEtUn7ULrk
cd84r6JAPF6WbdTjlU12joG3DS0JgCQUNiC8ws+a/ajne+Q9ezfb4Bvbvi7PmaFRCeAOb10m7hyW
CC+ebuthnzfBW1J5emwUFrZRk7V11M7LfNZa2XiRBfoSJ2vfx3VAnr8n7nStj3VOi7PWQR7Sxn05
+Oa+nUVxoep6/lOF+afz103X+fl44IbZZv82LefgZn45Hg5RJ1IEpbXzERUfKpl3ZCSGNr1IgkyF
S26VL62+mnM4qPHLDyf9X8zjfwuJwLRDBkOmoCLIpVb6F80J13cNyK0zdsPEHysmusce7k0s/Hxm
4AoA1aOc0hu492bj+KTRc3W+GPLrv34bvypfPMSZqcLYQU4BTf2rzCky6LrQXQjMjBY7R+WIUJ+q
75rnP9lmvR45Dn9XjLZNjX8+6GSBbAJtSG2Qd34t+sGPngx96/UsunU3Ml3/hdXpXef/bUfs758u
LwStBjCCA4HF38JuP8gAjcQ07qxuv7MplcRkTcfHWSKcft+0ph3PuCQRKXzzvBgL52/4Mr9hvDiu
cJkYFgBNgdf3a+4m4ZNNpRzISiSwvGrZyp3vNmXsd6m3q3T1IJsEol7VxZ2xPmFH/Tt6/F/98lvo
ygqwvqAX/yL3dJSFsfNU/U44yYueiHf2ei+FRVyjZXk59ca+af4ujIv49usny5Cee/ZmV6PS/ZdT
OsfHqDd4qAhidM4xz1Msg6UvH//1Kfv7+UMBLzdzw0QKQbLevv7DxzrMdtfRpq12Ht6FmOkb89el
71iI4nj41y/1Fx8jr+WiHEJjQyf8/PoPr+W501S2naM2n8cFBqHH1nCYs1JeRvJChmuhdq2+MLUy
qtjsu+e/efnfr07Sozj5eBzCYvOdXw5oZ6/EuixevrfMj//N3pntxo2l2fpVCn1Pg5szgdMH6Ihg
RChC82TZN4Rs2SQ3p815ePrz0ZnZZYVc1skG+qKBBgpZVVBKjCA39/D/a32rTstzfaw/u3r72Yy6
vQjzbUk7HeOQs2Fbeqdr/udBknNmzyjRkhGnVsTJHf9GQhLQOya3XzyFVx/t5OVqAcn2YcRHo/R1
MAr/2rfaLzya/Tu34O2Cyy0gspHePNMT8+Xrp+1oCK44ZtIztMY7t212Xmk+Zib+Ba/rgkaTNPni
C29AEEWOALDV0fu7zAZoZwZhuR5rJ9sSmGGvP0IiqR2U3cgg8KoycC3lbwZlVu9802WteT0tLldh
W4FfcjGzn6xFOqeifNB7riLdh2hy79usfSxYbeuxCX5/U381rHiBSB1ieiRb50RFIq0Mmr3d1YE5
q3o/R+5TUmLMMKir7HBp2QtKflr9/pq/+nrmsrODI0V86mlKh19jFR9lAwZHdfeRj13GiWv4OO6h
j82X31/rV6+tgU/VFXRVdbB4J67pCtOUEU6UrilZ0xbSqnFteyDrogl4UazksOOQ0K/INn4q4T3r
lTLeeZq/WN5BOyzwJ2BWFiCTk/ejG0JNJ3elJgzFuvBZ4o8JdbwtKr/NOHXfJh4LWV4y2Yxwldi3
3iZ9rb1zz3/5IdACM//TTmAROnnQ1FvLyogLSvhj+QQN9XYSxgX8jHsl1CNbO/Sazryq7O8W9DNz
LJ/feQ7L/HQ6pjH+L95T8CqM6tdvDqC4vOPYXENY7adA9tq5n5JNxykwDlq72DbwVvqUIpxTceof
/RaQfmzaRGIbWtC2NFeKCZuiBXYqrDTUVsAZMNkX+ub3H/Tt4ESsiWyEHQkfkrTU159T9wo3ntES
sHBZDwnJBAfpezvXm3Bk9Jh+fn+1t1MnSwmAFjQYFmP0FKeFDsPpWpnRcrKb/iVNkzv6dSa5iu9t
b99oPhb377Ju6URoGeS6n8wpUhJ0OaaWHtDio96gnmbcA+upaK5HwhQoQIPzjWoC0aq8OIyR4ROE
qw97nDmbTqf7VVAzpiqA77BI3c+t4/X7dkDZrIrcQOLNZkLE8U3dL1gwGGEriof1RrXTpsfascae
9TVqi3ewr6fPCgQHMi2+C682o+p0Nh66InZUXM1BxwEqsO3cuxkjjLTebIX0d4v35uXTTc0f16Oi
ysmTg+RpZmmct7LXVY1Yld35sZS6fdNEofPOCDydkperWESqkDPGKGTP+noEZhDA80TP58AI52wz
q/jLPCafW0udNzktffgW71zw9NXkguSNGCiB0EtxAFk+0E87m1ENsWeLdAoM7NBPqkpJ3e0qxPvi
q8jSepX32HBkaRXvXPeNRGq5MHti2lZc32d2fH1hmpWtbD1vDMjbJTWEVcgozfuwdRGSUoc7GPRw
pC0fvPl77Hh3lO2uHA9APzsgxERPBn1PVAhx+c5cefpS8rE4KDBHgdCCc+icLPJjEbVNwbsQ+BUd
7XCMrDMVRmSVEOdx9vv3/40pn2t5aMOWAxCyWPMUDJhOWtdm9FqYA6NsXc9FtI5MtbFcfLk0jtJg
BpywcWbxbGO8nTBNrjn5aRhnLVoDmbfKhvekmb8YDmiYKHWxXLDPEidPpausmGulYyAbggMa9iL4
vRoVEAH1bJjTk+zw+kZJFm/fuRenGiNCCFkkOQniVUHfY58sEdRsmM9HSbxNk37PMDtHS7YHOhBk
v2i6PTmfD0VXHp3MpPAAR8bF3lC1L7//GI7FqPt5pVo+BuwnFLVYPuHOnqwAXYZZF39nH1jZYL7Y
KvyU9snVgHFyF7rtt3TonHu8K3aEeMaPbms63/ssmze54cc3mlefpYvds+vTcj/WLknLWE+KVaHh
jMf4VWPHm8sbV6vjKzVr9hmibHHmF9gdS4IIPtl5Ze9Lc9Y/t2o2dqFV+rsu7jrqDkWFEyRv1s2o
r/JJ5ZuMjJ3LciD+qCqgEUxVvnaGwjgbLfkFB4J7gBRsPjetGG/bvORDktdAmHC5LQzjsRrM8XbK
sOV6hGLtDaexLytaNKukz8qrHADjLvZzN4jJx96wGc3CTYRq/CJLK+sS1A5VEUevveM4iPQhdUtp
75TbmvM7L+PbOZ6FEX0nehNeEuIPX88RcyU9K83qPqACbb94CMweDBEW+3zWH+3af4/u9Ga/SC2K
0gf636UwwTVPRr824Wm2OyrSUWHe25H1wDP8Urrqc9egb09QTpCtuq9c0mwm7evvh94bGxUXd1wP
3aoQf9DvX3/ZPJkLL3ayHt9/FD52QhFDkbj2Jnf18CvULCfZZPj1SOrUxltnCIePuFHlfZzV7jFy
S+d7L3sGohy1Y5sjTltpWYLBGKsTJJ1wmc1SwtxudaLJ1j7C9HXr8od0u9F3yizFpdVgYf79d3o7
m5DOayPaw/cOyPyUWpTZE8luw8DbVKMvdVWdXNd+4l15amTsOHF4hsgpWnqr9HB/f2k2AsvoeP0u
s65AMceXxv9g0X59Q2MRthGe/zYIY0kKSCrRsQrby8+M0sP2ohQ2yTJJoVv00ejSVkzsfOXkWn4V
Ej/0MnpJ8jEiP4WzZJKcFY2N3TS0QypISBuOACOnJ8+JzTND9d+zbhSXkoCZo5EKklwGwcmpIpPE
ItueNlXb5WO/1ZKpvEbX9qkQ4lJ3M7E3jNI6Kq9EsjjkD7OfP5sFcjJQLeWZ2TTGx9rN3c9T6au1
KstF9mii+whrd69so7puM8Nds2Pxb+FoqMvBMhoPdWtHO4+WnXmm+Vm9jz1p3JcL6XzTazSMWW/3
9NKxmra62MnQQfIydi7RVYpEpYRl5inOy+GBuo0fpBbpP0E4legBKhnJNSRbjchyU+dG5HldnidN
1lyNGilAeAr68kiEDrJHt+nnZy3ttGf22eK+GUz72R6rrlprZAKXCN8wBMlWqE9jhgVvRhBEG63L
tqiHZmAbWnKVhd50g+e2XPcKu4zWGC51cilRdxF/+RwbnaARZyKcjVaePduBov9nbpqqqC6JGmoJ
vqmKcB1PcrxA11tu4BNG1VaSq56sQ00znN0UttwLZ2ju87at5WqIdPUJ6ZHaNlVeJithav6lSIS6
AEwD2qJOis+eWcVHUpZgApaRu/EjEHALpgB9hdvKoC5TmuOKsu4n9jI28Mg6GWh42nKP/85dNCEd
GW5ldZhSKfdGUqUvetR319PkOesp9cHVigH8TD7Kw2ThfnBlQhZRMUsUrfhgGj1nqE2mDGIlaJvr
WrfSSsKW2953cC83nnYQpK59G9tJNWwk9AipIyfeKPBayly7xJ48fNhGXSFHCXGLTDWHYtKNF2s1
9EXCa5S5kAUwqlV73R/9QKYxXVoJsQiYiInZuEp2lpd0iPGc5BDLiFCUGqWbrhlxvU56v8eIOWTT
YXan6MZ12LTMtvLPUxMYxyyTO0HH9LyysXG1qtYfa1i5x8RRNnLGCdZLrYs80JOiOwCarzZV4fiP
qfT77UgG/eekc6r9XFhjtbbmNF6PKW75hNxkltdiugi1flwbhtZ6Kz33jcMAt2iN7ikQk9fhKHI0
XjKE9dIY1cEqXf9x6nvE1qE93tYa+wu0Il51UU9ZuC37bK36yeWOtOKyLaJqPVMPuwidKRirZjiU
qXAviSKGUBt5YuP4Lel3cCHaFanOnrMCcawd2mmoLm1H1ne8Jp86tzYRUKMs1ThT7NracM/8NvUP
updo+9luk81sa+59krYuGNLQfxqFHG/H2Ji/qoyH2UeDt1VMmrcp9eWLTlftpshS7xKAhXPhumF/
UXez+8VgFfjqFxqPLszlk7JTY/fjmQ5N6gTZuGh4khGZG0e18iiUH497FyfXpslrjn5T0rcXoTXQ
raKTKu4FHYLbibb+nqx7TG2JXh09FU1XGjx732zG6y43xlu8dskxHGW57Snsbw03BHdreFpAS96B
42t7RyRu1iHN5fPgjH63QhWirXUN5U/m2DdO3rAYqdoPDAwD1wlH1OsiSkMUnHmMG9+YtfmqLWfz
YmhdifBAlGwWZQpjG7F1miDW7MwLJ7F7sjCz4aHQqsAp5/kuQbV36UrGL5eoqZviM3Zkive0rmt8
9D9WwbYtaHf1QK84kCRL6lzIWvspw854ibBLfTK6Wh7RCTgvSBiLdVsN5dF0VbLLEQ8FeYFlY4V8
BRLgwI14KnWLzyjGvriEEbKv25A0pQw9QuxFV73v1VtU59XBopx4maSZd6PJYvEid9Vth0j681w3
yUdnsqabwo/viqHUvjmzazH3oKqhhiYuzUkHViR7QvLADl27YROLMy0S3QT+BTxNp5rFZgqWwr1S
UtYY/PrCu6WYog5znhrE0Xj8MtsT9wF905gEo+7jgy26qB/3RVFHN6i/R3/rtn634Q4PNkdEUYgN
VVo5IvckwmyokGXvEFO525hAerqBtHeJvqp6cC6zINNVFcWNSgG7r73KIQpV1g8ZTs11XNfOVTmE
5TcptPHjomDm0k0/bHsxhh+Jy4hR22ion4emL58k1XEXubzmIOwCDr1t/DqNSUds/WPr6i8ECS7I
snbbpsC/zb6qAEqF9gXyVvlxEUzvktDFoZjBfsVQnQzXFMf7z6TZp8+pnif3pRqjbV6YNrilcTDa
rTEaTcIsrs2fNKsvqg2GSE8RmzXnezuamW/07GzwzeyG/mj5fS7MdA2crhAr7tfw4IzmdI2rhKpI
NIxrjO1lDoFKmQcRywreS9Ede4eeTKp2c+4OAUJh63nwjRYuuTk+hKGv5i0Zg/FlWFrmN11PviB9
ca+i1q5fNJWxT+xIFHwYQQWh5FxgEUqM7GpS5bkP82zQPSxt/RILdXrmy86g8NiO95yDSDlUaXZk
Sc0+dTOkoB57NOquBikNPu26jO70tD9y3mkQg2oCvXt0zGp5QxRwsfJ7AMzayMvaY5Q/o+romYET
csDZiVajza0G9qD2WNwiXjR2AJTaTUwH8vMo5zx5dJv505RYsb5lkS4ijjjL5sLqeUBNydsZx/5h
GrHXsg/f5yTEcOTgzLMjt/46G7QCJ4INz20VGxWrHOQTpmDLrFna3YI+AvcEPtAwhACBfuyC/C4C
0BQr+6xEfzOvxiSv9mJMDh6f8YLtSnPNRJqt3NZ9zO1lH1Nn/pFQB5KuZH8ziCjZsnTLI5DRo97l
+IedCjYTu2k715ud27GlRvEmcIpm+25ocyZQtDoc88hxM9yPRZgHQ0xvqtNcwYJsfA8ZU3vbLuaV
0nM7wMob5FrnbFWcgz4JC2+hpj05ssMF34x85EFxQTuNH7lD6Ze8igvMp4i6U8+NLiu/Ynft+WcE
upGXkxsNLmjPOeuWolFdxeNHx8mTQ5NFzEB1OD3qetYe0T5vW6J+sH2AqBGEem4Qp5LlOpYICEcv
PdNNc1d1sl+bzQDbudwnapw2ViTveZmzdRrNl1DZifrUVRo0k3ndOkDXUozHN14owLfYI/CtcSIU
vE3i4iod1HRtzKrJt3Wt4ssJyMrRpmF4Uy/xSjPGvst5klesbUj1uDPsYCf2G3nNdnRw/AafLWIv
n4nuxh47eqkQcs5lk1S3gwnKxRP51xC8yTHLKGBtnM7xzsflB3rdymhtQd1ZYcIWQYznDEFm4wXN
mNbIwdBdu301HuJhtKmHRd0Df+fY83YderptS9VetM9R/jy5WG/xAA+bklGLhWViRwZ+b1dZmcU+
OZTnRgc8emgUzzAKqyAJ80vEx+JSsxib8LQwMBjFPmzAAcaNX6xCw7f49eGrSbxKgJ97uozhZm1s
NoNn+pCaD1pYVudZEU23fSKSM7NN9euoC6tdb+gccsou1ZyN0Icx39AwHZk+xXTuzgbM2NqaHpwB
lKL0S0mu8CL6Ag7RrN3ewDkCpcy+MKMiNVfoqdGzlhqjfubgtgLoWR3pkST1yp8mSBgQLXh5ulnI
aY1IOt36cR8HkdlEBKyST4Lq05y/4TJRw4ZUIoJrZyLq2KdXrXM9hbHJ0PHq8rN0s+iu11J11kpY
k9soHLxoQ8miv2kU59y11PEdANsZLvvSGLdg4wAiRlPINFXWc37fZVI7z0zLZrmfHTYAJSgBbvaT
Ql+z6cjQBFTAo9dza7xtlLSfxz7/rsnKtrZUstCqjXq9MRLdBbyGBr5BlTKpbDdAH0fwOmqHaDbl
VqSFvCVdmqCISvifIPsUH/NeQ4K8MIjKZc0XccH2JUu4qTMGFWfVuqW36Q12ghj+OIRhdr7SnQIp
nDMn+6Y0Ciq5tgrGTKsux9xfF70NH6DVkeM2treD5rjEkzq3UztPQY4ie0sasxeumzYNgyEx3X0P
tSNwpkx9nRheGz1y7W3oARG32TUumr9JYvoOJ+3azsko5Yyg0AUipmmtWgTpnAPKwzOjA98onY1T
e+IQylbRGUMGrKhzrzjgeNtmRjcuE5RKVeZumsFmU2eOMTrPcECrHdXbzODh4Ds/VP50uYSwPs5K
e3ELGT32g5l86Vtd385dlH/ttBx5B6yGdG21xe2QddGhscv4fNJ65nYL5AIcJ3NlWwPIiaHwxZ1v
IYRcq9km72z5SI1D5aXPzr22FmplmwS9dT5y41rrq/PeIwXEZE/XtkrbVyqtAniq3UGnek2MhB8e
xGxmu0hr4Vzjet1EnuJlXXSmRlQMRzKsASGqmvOL1vgXFOhnGN9zjU6Eouvebv2xX7FjICS5KMOW
9bWK2ntjmp145ZRiGFZpHldBOmS7mpLIBZQtb1Wb4MwwV+xms2Z7G5kdd9EsrbNhhBARmZOzKhOz
/2gZKXxMpSHtD5uM8VtgXaLCVhy13Ge9q41NH9/PthUfNF2UgD1iNoywImjfKNZT4mtqdneFyUFA
3kdDEp6FQo82BSUJKhDTXdQkzmHqI7xvnh9NSw25OwtN0W8LM8fTga+CnFimJD8r82al67Nac9MI
xupc2Lns3QMphzSEX+iGxNOqjjVKNsI9r9P2siNAY8Wys+6xfnyN6NTjDQk/+QaWgClzKEYh2LuO
LNBZVEYs/CaZs+7D8Nx3EZw5bTNs51D6gamVZ/Ncs2Rb2tNYyzNU0N8KsUhzreUQNxAL3MrZCcZ5
AX5Zvb+rWxw3SxL5EFbzfV/wy2YsAbwsvNAIHojUaV5xVlk3PTlS5RBVlEGmmTfWl4GKXW1b6lgs
FSgbghhZESQ5idWYDueepOJnWLhowoVjmoUTLDuz2OhumgZYit0Loq7tNRjTc7NIkwC2AoCdWEyB
N+m0TpLxAnp/xAyY3YbgylY2FgeGWMt+d9wZjv7AQ3huI/nIjXqc7HQ/WPVuGgFLdviCKlZkK+jr
iNibBOdkiGLO9NmizJNvrzoXGTO55+M1YdzNQYCeMOdZQh0BerqqLBvvV4Ih9tqb6/HGSiqQsQpT
yi3i5GpVRdIgb1j23xLfAQgjio/AbES5slLMgw3elq1PiGMwWW1E8GfY7eToW195n/yVXKZ9THjG
0bHJBV0pikUA+YhqJ0EW3Z5zTYATllLRmx97Yd57M9bYIc/VpY2ob4XK62OSGwmC2ylF7yXmY1FX
WaB4mvukNMQ68U1OZn7fsBOCBJ6JiPN8YvqfjWZ+yJqIoySndlZRuDaggV8oTqTryk8ejFHrEGPG
/RrM50sXyi2zHUPO4nBNedO4to3eCBJYLxeg4rwb0+u8yyQG7iZUJ/do4/LLiODoBdFzuVS941Ux
dGTCe1nyGE5TyfKd2pdt3BoXGezVS73CWtxW0VYfzCcvEljrCvYOIUiRC2esc16uwdk7trSeXDGO
e9E1a8I2+eNsDVD3teMXf9DUbSmhB3YOR5dwFvOBGjf9A8ekWmaPrto6XdXsSX3LL7VKEsEcZ/4X
t8T6h7ASNg4IXI1qWoagoF5HVaGxUsS6kzy0FHkQ23tjaHy1Z5cFKhMOWn0OyKQe6RYb4ghYoNK7
+NmlJnKseCduXJ7BMRqq4ljo5uRtvNltvvnOFHO5WNKWmNp2X8gpunJdRfQ1a/LLKKV2p2oz/R6q
fDofs0h9anIzvW1bvccjq1PRckkR3kwDXvqWLF8a/o2xSSnWBGYUM3jKyN6YdeXxKhr1U2Q0072A
hb0bsX09NLNV3vB0sT23XRLvw5CNTyR1ee7WURbQqldHAKFhFnDeweAhJueI4yvifN5a684eB7D5
cTlvDC59AWYqoYNWd2ey+iHfl0i3GhiJE3YLZIF9e+mn5IJH/RRfd6GW32Eprvd1YrOr8VLItEEl
CYxPV5yPxlswZEAG4OdRaIc5ZT9Hc0KhAkWlH/T5yGPq2DLII9wFdPeem33xa9ap2R2gWo227d9X
TmyvKzNX6znLrcdiMqOPGlsbt5z8wEurEouTYWobr6oW+uPIMpHPmr9WuLkek4bkotYdozvm+Fsq
emvd4khMy5+tyV1K9ZGNmr2tnGo3mrVEcOxhMGAB8zwgRYLQFiEYJp2ffW5zig9NObo0IbTv0J3I
EIoVFW4oKPPcWQFl7X1Ms2E9JkWx0Tz4w2gct36Vto8JlGRe3e5r3VGsqbOh2ZSx062JV7xVZUVF
MMTFV8XEI6d89RVuRSDZQiP60/XLYB4hPmd92p7FVLE3NovsNz1kiW7t3Nhas21/m0bhr+ECmZuO
jR4+cDYmg98fE8Cv54sA9Ix6vQYX1bA39dyXzcrqc6iJZNetY37vgOXHLLl1VPoowTZ3nQ6Dg/JV
f6EiJgpDD8V92nV+oHcmCTO9XcTsciMORo2HWcVpdG2FaNVhMI3eTUVZ6/zHgXuKi+Ehigtxbppw
WK0G5qU+lfHekxlh0P3gHZPGOcCoyGJ8PNvJa6lZVWjbd0ZpdHfCEvmut6Z+S7E601YIoOXO7DN/
bw0dRiwTiCQuDfe5kEn6VIu2eaSuBqpzSKZIbqQRl8e8H5uXkC7BEVqAeTZqlImBtWfn1eyoaz9K
5Q7mI5TUAuRTMcWPv2+4GG87uIuEjK/guGB90Bm9brcMNKPSWDeqAAKUtQY8yXonCGBPqUln6qoA
435n86ke6Ll8Y3li02LkuotUz8zsZ2fZTg+R5+zciqN+pmcPGGfLQ1PO4OqSgjgcTjXvfOZfdOBt
5nmEJCaQRBq/J5/ZosIUDmaKerOU1sOUwKaKRzPmEKBSQHsItZplxjG68iU2eZEamgZHIuStC+UV
cKsMRJ9sjt4jl7ztm9kuSmxBNALHQSFO+p6mXlTR7EZkl1DyblCa0I+6gf7KclTFmM0gpsBX1rL3
BElLR+x1x8xG4IJHYulCOsggXj9C154Z0W2C0b8U2cEv8XFPzthLrEjuvZLmM/L0hwk98dqrZc8R
gY26TcNg1VZecZ3NKkO1aD9TekgvaER6l0NilWduBUNtXqCk+WyUyGf1pUlVC5oJGLk2NDu+14hv
V1S0XXZqimlAj4yvYV1dEi2Vr4QSQREP/i7HorS2ac+f+9BxIBjgGnCBaBwcH3RA280lx27Huacc
A6ymn/tPdSrmTR0SCaDJBqyaLzJ2M/knD+sBVlIpnK8z786KV688WnM0ffv9S/FGeQdn50ckq4+2
gTipU+WuP5UoRgfkokqzp81QTzufYLBLKvHpLisdqkGV48b3naclTDfpSyIcuPLSHtJ3+qFvhA0I
KwwDegupVgIV8cmjxRCpq6TTy6CdTOfGgaBGr8Icrn9837/ldbpIvtZlU35v/8/ya19LBQIlitsf
iNF//r/dt/LyOf/W/PZfui9z/nP6r7z6s83//fFjODsLROrV/wmKNmmnm+7b4k5quuyPj/Dnv/n/
+8N/fPvxV+7f8Tr9NCzewKz+o+6+oJj84w+dvfz7v6Ep+pNj5fgfcCX80N/ixhG8d/9pc3L1DzqG
AQ9tILlJHu3zf/vHnzYnYXxwmLJshBEg6Zgq+IN/2pz4kSUQEaBd8RftPXrTv8F2NZb57+cJAf0T
YmeP+BKU50SyLmqpn9RhmgfhhfgLd1MMIr+xqUM57AOi/UAQy4JCGPIz5m2KMZ4WHcRUdfPOxga5
Vtqc3ieN6g96QicpqoFnELWBvmSsxBXQfNVtBMy9Q12SNuVo0r01Bq+4673GK7eGA2fmv2tgXvXf
6rarv/3j4lk1/9h2xcszm+jif8AgZDb/13a7/2AYR93zP56Ll3+snusv3curIcnv/jUkxQfEgMuz
dnnqNsLw/xySjvjg47ljmUfFi5FmyXT7a0i6HxZ3HSB1OlXOUuv/55B0PiA/NWEE87cQtoMv/jtD
8nSb4TmLJ5B/MMyxBp467zqDWrOS9cRWMXfvkrFraK96U7lecGVfTOXDH7D7NNwOuoD9QNTNtGqH
qbLg8MbumTH6FWXjOoRYP1sfPc9s4FG2Y1usklafv6RGmO3CGYrDCuPde1HAP5xkP79QWBkFwrJF
P2pzR36sFz+/UDpZAlNpD5u4s6dnOoTGXerYE/UcHw5VDBTtUfQctMosTCAo5MYGTNmWsDHUjmhy
rTMyd/yE7ARPlJxrBWeETqM4HMVU9dhNXbrCm6671hyezFpM9qqaTe2apt68dcnKCBw3q7uVpNzz
NFMd0q+irKDnoxdILRwp4/PQKOgSTUsfZaBymqzaxUPdcJ55T6FzqrRcbgWrGT5E7oeF1vL13CI6
9uYZbLENYOmQk0zsrrpR11BaYgf7aahf/3F/f84/OlXVLpfCH+MieaMnSdbU60slZW4J3Ilgy9wJ
M0Ch9EOjhUipfNpybhO6u6grbv53xnlj8eWZ/m7Kiboky17NMwv57q+JBuQirkecpr5rs036ieHo
mB8QP9s4VB3yPnVzifr6a6LxPmAiYIbxFvfgcs7450TjgTUnVdVnrvHMZX76OxPNm60byHQmNByh
CMiQZJ++qnPe04YmSWJTmiQ22DpiMJq8waTKr6XffvES76arwOXGRqoOTQ+aZLKosPx0x34xct9I
EtkeLDsAa0nQ5EhwamGx6Oy63uBZm87U9WPn9QevYFsl5f2oNdjVNYqA9FJWZVGeEwcxvKPg++EP
fDVhcX2Xu7wIE5e42pO3lJlAiQZZ8Ca32KNuKEIhlCCa40rldjySeDi3+crUyHjkqODq0Gi8SiNB
qUmH7ZAV2gpoVQK2gC67onQi441TdYQWkS+EJlWpcvO/r92b147F9V+/dsvqTppA82rHyW/8+drZ
/geQ/1jLcE9g+vKWd+tPZz0/wiHkGb4Jzt+zbYt59K/XzvzAhlNgZ8UdjIlkOd3/teU0P+DepbHM
u2zaHi6fv/PaGVz+1ZaTD8WqjmaT+RpXh39y9gXE3ZB9ZmlraYtzmjBRu5G0gYI5tcMu4KRHhLoW
GtpMQzKZk3XDmVxbx5Zdt6uceuchbqfmuz33nbEmumX4BpoP/mhdWsgqgZIhyzDF8LIg51Z1o5yH
0i7kRU0ejfnHu/PfcBj6H7zn5PH966F4H39jsxnDeXg1Gpdn/udodI1l30jRiMOMwHWwzC9/cR70
D4xQBqpJ2CR+wWUj+udoNNwPQAs4/lCqWH5n+dGfo9HQP/BnWAdcl1MuGhbz74zG01Pz4gXAH8Pu
dQm9ZPC/3jjY9YCgQdhqR5e7XNsmkJaidtT2p5vyi0n+dHvyx1XgVbCptnm3lp//tCmM7K6zzNFU
O+TK674Fi0+XO19D7BxWI6l1EBnIQ/v9NX/5zWg/6wsPA5X0id9iLmOgQZajdrlllMFUE4ylLWT3
319leRCv3ublq9E0gxyL94wayEnZoYvKtqEarHalyCGsWaDcnY0e++Wm1H0kMhG9TODInF3OJ+Ko
JnplWnZAA43AAlaNfVbp5Esg5sm/JMbgk/tXlJ15J53W7HaGcgGegvfSzinAasZ1hzHD2HYk1Mqj
xdH2osOUeaXoH+6bptXeoYUvM+XJlzOwybg+FUQ2KhxLXj83UD4+teK+3DWzZl1rhoHv2CpiavNe
bDx0TheupgFMVEMc0lbWer+3LCW3oEs5XWiVO7xzt99sFsgSp4rAnEneiwF2YHkaPw0kmOlx4hE7
sJs1zzlYwhg/JSPii1kvp8cJGdS1hvOPFnjvrEaPZrGmj9Y7yIO3A4tVRWDsogCB7/B0w2CXVgjL
1i12bpgNHxOnyS/Iq3jPRvxmXOEbozoidP6LE+GbwkSiF3o0RIjFUOeuPWJeD0CBcEQRtfDOXX3z
di4YGuxxTDZcyFogNT/fVMtuDZI0KEBbeVEdQbSMH7Hhw+P1oCbp46i9iKju5d99P7mqa+EaZu/J
Qdw8eT8njOUT4ybaRYtqHQnamKEzavL971/QN/eRwxe1XpPbuWwG/JMRExkInkQrql0CRAL8XJsG
mcfb02aV93e/0Y9LkV8ECYDdgnkyy4XKT62xGaqd1jbYVgApNJpbX/3++yzb0Z+3q0tJgOfEuRLj
ic0/Xj8sWRj4tqRSqDx94Kjgq/ZGO/ZXOQy/i6yz3b87dS/AGDTcbJvEUoo7mQISFi86o2O1KIGu
DTM5ny0Jao+mZj5qXxE/qtXvv+Cb14sL4k6GyL3U+DgQvP6CIbPgXCD0pB3iROsc8vOmMGke/leu
glUcjz7J7aeudbcrjNxB1bwToItoc3RNIOBM/FeuwvfhWE59E3T66+/iJi13FLA0aYVVGExy+DIK
970o8zfnOIYEOwXQOngaOYGc9qXCFrYno5LvYpkz8pOBPp8APljP4jGnT3yOtiPdV8YcY63qEpRm
GHBKpOvvzCO/enIuJQ8A79gb3R+ZHj9NzkbRZ7YR8uTQmikw5b65nYEjvjMg36Dkl68Lyoc3WsfX
SybY65uKncTxGsHXBfDEiatFoCHjPjDAQE55fx9XCn26aa5MDPhRUp2FSnweUexgACeGuhRY7310
XX9/PLlMZNx/Csr6j23CT9/dIjMWhr6h/h9p59XkttGl4T+0qEIOtyRIkJNHGsUblCxbyBmN9Ov3
wXxbWyKIJUpeX9gXst1Eh9Onz3mDN2ribc7ej3o1bqVRaxNsq5QGAeXSNluy3DU8ECElMgi4ityT
pBnUruvBxqZdiZhz5dPmRU63k3fP5fw2jZ0UoAZKz69z+SSSMnoDMlPdDY0VbwTn+X+1CGbzRS4j
ZMZr7f2l9vvNM7IYnahF6XUF9p3ggREolY3cLYGP78WADjyE0fFQy2if3l6v60ODDoJC/KT8MdMS
l0oIvhn4aHgXpWeCuv8WCyO/ywHeeKVASVkjO7sXVl/8Az7QeETrPr1LdcwpTd+INnaOuZwDWhya
hXCETIJFsr+4fSV6JEVbgENTg+qXLEtAtsYuPfitr+0SeLYbh/Tqsp+fDLxz+XziEv2yxer6dtBk
qZR7sZ7FCT64VQD0gu37hMR+f0qyAjZLRrvw0+0Jv9q7jEuBnGvL1jm676/i3w5Ia5h9Hfci93pe
S4+mxalNncDYuB31OaJe7Kh5GPJwXlyzQt4Vux0dLtQ4R4TIhdR+qmx7pNabihOG7NL9CP1vb8NV
OodZGHqtZKVPFqb1B0Sq7b0psukbEzeedTszyn1q9CZc9T7Gngx+4psl9K+ZjglagkPVA28XFFbV
hkVKqgraAeD/ASTbnQaGB1/kQbgS8sGvmqV3B3CkyS5PO/k+F1N4j9tu64Jsiw4atmf7EEUwD328
+pgAd/aydEieymwy3XEirv3xMiCSQYGY1yN/LZNXyWnwcQBYh7/ACPNWJkWv4u7b7UGupA9k3pQ8
h0i3EA9UeCFdbrJexVdhTIbcq/30Z1BGz4MJBzOKIorfSodXRZe/hJqE5sF0oEVt7Hrf9EKBRZyW
IJafA+UdaqQ4S2cru7iKOPMv49lMmwZFLZ5tl78MM4kO6tvE9lcHcZ6UukaDQnN2qhor+04JOAEq
UQCVCnvj4F2F1cXIizkxKkxeBbJhXtZjQCU6o0fIC95dFoni3ywyeihkiAjwgkm//Migm9ReFjDn
7RqsXm5WIU340PjTRG3+IHQWqUXI1JGXj/pEKzVobfOJboTiaehouNrkf769lVbCBkJUXPdQrOek
dxGuZMmoIhlMjVcrduVO0Ex2Rd8rG2uztiuoS1CSp97OY2GxNqZWB2B+Y9aG5AKYOX4rod8b7ggh
5BFUsHnXB20HO1ZCg+3PP5DC89wi51zS97tcK0SBIpHmQ+aFuR591lMZ0FndG6fbo6xcMnO7nCr3
rA+KSNLlKFPjj9ASo8xT0ba/R5KxB7WMiG0RAH2vAz2kx/G/VbCX/wTc3/tRKxPKglF8YUBjrh5c
jqcOPQg+M848qWskz9CwIay7QPPiAt+hVoDBUzuLeyYf6435nN8/iwtAJ90m9KAywDtsMbKT4pGN
MXfqTWNWu0YD7XESU+2CgYo/mizqIbDy2gUtXu2Kstyy8VnZrxfDL46eYBOVkmhSD7/zYZ8VkPMG
sx42speV5ZxL3IAXWDV62ItREuCuJe6qjOLoxmkg8zzFFJoQKVLFEdZAuxFQrieVYElAAbhLvoSL
2OVyTtJAVl2EqVfwZ24eF1/pzBq4ysTm3hHgSJMi1J8lcJPYsnT2+U83E7V6zubs8ktJx15sXjhP
cleYcunFVfJMjMbMT1jScyVgMqQoNO3ZZPITdJuNqHDVy56V8Ch7zSkFNxniXpefrWhVH0SBX6BA
ErXNY5LVUPXB0VnS/YCOyj8qy8sLpJaq5nUQYfPIMwALcgjewJCwq3a+DOlk74U1EDZMoLff6kbp
LJcal/Sjj6Hc7hSMBOpdG9vo58uipQpqTWP7QU4kRN9LIXi2qIEP7HrAglI5IhPTfM6NVpyBrhbf
RWDBnC/tsixhozf2M+8cnBzQvP2GqraNpWfRYwcLh+Kf20tyvc1RcCJxpljEYw/Y+OXMwP0bYr+L
S8/CXv1bw40NULsuvt0e5TpXRf8SZWpDI5GbBYkvR0H3X0PSDllRiQKHHwwPSu/g96LlbzZdux0g
WmcjelwXGGmkz08SxsNrmnh5OWQlR01oI4LgoZ0koFH3/t0o08LnfAR3juqjz5b00NeyEjWIusY7
rbGQ//jT755/BNc3Scr8RllseJyNikRtfACzzpydpxBR70Q12WdlCPC8zKxAuZd9e/r79rBrH88F
yEafIaOkDotyhWn6YQADJ/PayEqQkShkCA3o1etWHbtDj7dGFMb2dySsGoDbeAfHVTx5t3/EdahR
kaZyZFrc3MR0OS4XwJHCOpPDiZsj18q3VLOiGcrdHqy+ijGmC5GeoJYf38chXnd6klgb469Pwm8/
YLEDMAHIusqHVCjQCXyt2il+HWCUHKKul9zYMMp7BCesI5iUFKZDgSGDo5ob2/D6eF1OwuJ4+e0o
IyqgQWyMxA+U5ewPhj41G3f02iA0/um7U93jn4ugjsG1bnaqPO8yLXxpOh2ROzXTNjKP9VForr+v
KBvrcj3DIOlFCaaHarkuu62SqS9Qc+2NE3NdFEJTFM4ZTVUKMPhmLraN1mHPrNsVaVSMxXOm9+FH
zHdbly6C9NgaEYZMYuheIGIbjzneD6R2Q/KPrafIxQySiac35KRghGwL+T3e8PZbm4Pff9xiDoQJ
2N1RGpbTxhxBxf/nVYKl4d4+OQYzeZn5MAXvWAb6yrOU72Kmw16rhMIU5HqZftK0Kn+YKkhbsR5u
vLKv0w9Ggq8IqoXmFxH6ciS/rAMEgtLMG6dIASmdQ6u1nPBQRvX31sq33gBbwy3CkqRyq3G5MJyc
YtqENxJ8zsA/A2+Jzw46NxsTuToeHZ4Z6DfDbebl/K1U0bRQgyJoFZ6M8O8nDEEUT2pC08XGqaUq
Xfh/nM0xncDhSVu5RuiJXI7X+5lpByPjAQaH8dsjnJ0gdrR37Gb0VL/fsnxe+T4NQAODkVXN2t2X
4+V5I4f9SGspjPJpb5oiPNhG8QNeFlbxU1Ycb+/L9yr3YmMC8wV/jUg4MHHgkRfzKQWFmviFlHjc
dbjvxMmvtrT3AQy8IsifJTkCqA42UImSh1iq7mACuhaOVLWSHKUieCjo9bmJiHHGyF1cDo9aitB4
7bthKocbSz+HieVPBQIELkoBAEpv6vKndj69h66kg4hrBkRQyg+a9kynvtzbY+vguwg95/bszGf/
akST+xb1sBnAtwhcqOcpKHvg+KzJde9pljRXqKJkLzfxIxKJ5l1gTTKlE3NLG3nexVcDgzCjvCID
Qls+0fDymlDtGxJv7IXh4vtVwYvCKej2570TTBbDgO4ik5oPE2YMi1xGsmC5F36YeG2ChEJKQ+to
5SF6Wq1jnfp6iu4grE0/0jbSXEcRMvTKwTkbaZ248CUhL6bwhG//ppVACcyM4PWO2OX9dLnI6Kmg
VDHFiTerhpxxkiLDkSMFT3p7q8m5OtTsxQxpSKOttRiqSjub4i5fn7R65OVyzMM3aLMzYkhfbn/U
ynISr2YRZlgYlH4W+yhTK1kHWx7zVvEzEH1VjUCMHW9M3fx7F6sJcokOBI96qDvLakUjj/ps7Rl7
cLESz+4U5yPCGbC5fQwwoRWGb7e/amX+HJ2LZoZjs4GW7gL01Tveg1rsOQGCSjRAhiNuZeOdLfL/
wdX9nxYZq0PxZfQ94BzQe7zcFUIqsiFS29gLs27ilkEBcho19WyKWN+4P9932GIaHezV6D6yMyzj
arEapRCic/B915X+DXt4fe+gqOkZJbaCNbZBp1quZRTAxhDFaHS1IRflZ0wt+3vNDv3XMNL1w0hF
7G/NCoxqJw0GHBF4efkAXRcOcoIfAf0DDR+tezOBij7mfvecIBbuGlii7nH1Tf8UFgGsDlj9/GSm
227a8/z+dmsK2UyqBotIb6DZ4Zpdae5GQyQb4fI6QFNznOXpFTolAKsX21zJfBwNO8SoimrqjoVR
mofOsIWHKGjhmaYES5VC2/FPdyG9Rm7n+atojC2VmLUxbEFyh5FHtSU5RgBqodOB17GsbmO/r7w+
ePWQxv2nv28vk/IB2y05tCDoibqQvF7gH6porXonigrjy1CFTlXgZ2b0dBB6NJT2ZlBvKRdfhxL6
MwDCaMJo3G1L6EnH0w4EaxZ5NZCjo1Gk7cEYsHC+PalX1ESONEoIFHeJKJApl8BfIdBJxKsl9FCq
UkgB4KUf6lj2XWnyB5q1PnISIERwwCryc+jXwTOGmN8DvzRw6uu0HXLB9b02TpW38cPmss7l6cQN
nIY9eNB3RftFvqnQe4Fjps5rIPlnFLSGfTUEzcmA3bcb83x4ytWuPWRxh0itOlmnqUSWe6ojHAob
EFK3f851XOLXAPrg8iS287a5PFeGOfR6VZihFzSm8Q2OvnxECETFyQyi/u2hrnORmd0K8ILC7Vzw
WhxhA10OU2uNBOPwIqNi2iCNIuhcjajr78xc1/CpRDmJAshWqW1t3/N2QcYU5SoKbfJizlWBBM+o
VYmnxo50GHD92xFAdeouXX9qp/JBH6VHtEmz3ViOqmeHWv3x9sevzDNvGlzdbW5RUuPFx1u9QGMD
yjtZOGxGjR4dgknYVKMcY7i3h1oJYioXDdBEkP6UzxZXjRbFoTm+32qq2txJqH/fgcWHUG3bCEwZ
XQUFGxOH24OunGpE0KFG0v+VyTYX+8gyc5QkEq7SEZ49gjJK7dKk3Mz31qbRmtvL1IkRG17qu2s5
RNmp0mOPi+9pGmL7ecxsGXslO9iXStIis1+2vQsPnURelqKz2aCYJCIdXxs/qGh82tIDrQPUGpXy
8+0pWP1tANyoK9H6I7JdHqVQw+zYHjCEntLxKbH16iG2kSkArKlvaPevTTZ3xdyCBh0qW/Of/3YZ
6onSlmaaQXGvZntLM8MzwNJFE24Eh+t8DBQdHRaoIu8g18WmJRmT0B7MScU0/CN8HZkoPWr+iVX5
mbi1ZbW0tm/nTh+kK+xhaChdfhU6nnJogCXyeEH6x6nRyZmjClciPauOoYUjKlJi+sa+XVu0dxcE
cAPQi5cPpBgP6KofHFLOvIhQFDGDo+mQ3WqdttU3fe9LLyL//CZAlYA+A8MtChuyEylhL/tsEEn5
GCIgEdXtEwnog2+oB8h1p9iozihlH/GbQHrR+iBXFQDm5smOGrywqbr39ZPuD5+ssjvd3rvXWNyZ
YahT3OLqccC+LoKGhYDjSLIXeymlT1yvdUQih1JB3yLqXTNLjGMf1+XTZKjFmU8MDsKfOs9Cbg84
TbBVQ1h5180/5x3tRLJMI+ByL1QNOVFSc5bibiwPEeSa+yGrf6SiTF6Cpv/Qx8hdgQanMQBsdZ+Y
7XAH1QcrnqptkNCkMXZ7guYBr9bOgHU496OBLC8ON4aFg6z2BB5kQGERZri4QoOr0BWW1TPyHnSP
Q8f8Uqhhdxqn8l8kTSwKhQOYJ/qMKrqcjw5mfyh3LI/T4/ysKZWOe69pbuQmqx85k5RAQOMb+U5n
/i2u+EVO9iuNjELbBE6IXX2W7VFxqUYbu5Rjv0fqFM/fXs+eGsQ0N+b4/SuuJplnJp1VRDDI9i+/
coizQHKKjldmirC2Hr6KDq28yjwjk4+qmn2oUB8xWGBTOM9aTgRyqviZmuBb3aP+qfjHUrbctlFw
5gZqESV3qp3etXpy34BJ0XOMUJPywQq6B4CL+0pOXuWy/2WM5UOu0uhSo4NhBG9BMbyMcvCk4AsA
RmYPasZBOzP2UNLZT476MgzJl6wqfs5Zq1VXRx7Hd0B2jzzlHjWb8zG250TyPbQE4Y+G930+v5Ds
c4IQHTrep9js9mXk3w+Bc4eVBjq84oj07zmTlJfSzM7yGPyUkv4+7PWDJMJnNRlVdG4KgiCGMi3E
VbP42kraqbMNz8fe0lfwj7T7Cqm86uPtfb8aHy02/Fw+hKa02PeWJoKq7zmI2B+h7KYN8jFrw4if
4Thvt4dau9V4fIFWo4yHt8liqCFyJuEk8/0pKTb+CSOKNyLdAvmvj6IzDiUGMolFKlglTgwKTUbM
JXCqu56dtDMltfgXN/Tsu4prED0AoHCXOxmhsVRNzT72dIGCRuDLsStlQ3q+PWMri8NBROgMAx9y
yvcO82/ntRyMJM1p4nrgpHSQRujK2UnuH5NyqyO7kgkwEh16WjpYEy7xdUZX62GsExlG054e0J3U
9ygR2metwFgZ6d1i462wskrkd+gm8CLmYawtMo+MUl8rcDn1Uqrw96IX8dNo+lvY5vVRiJNUq+fO
rHa5ShQRRCaTRXqZqLMdMqgm8ojcubdXaXUUvFGh/s+J/3IvWGSpfTrPXW6O1b0ZOZ3Ley/bqPqs
7oWZ8UfqRMl1qXnDjT2pWihiT8RKcNTbDLmUIJ+dZ8rgcPuD3otVizgNzG3WZmHaQPot5w3j2l7C
ZdaLR8ID4tVoAe9tK2r6E8KS4TNSlcV0iFQrqZHNCltjP1Ek7u9qPbPjXR36070lyToyeoNWYN0m
q8mXGiHit2Ry/jb8aTpIQ2t8HiITXbsEu5d6l49O+qiMABx2VWl1+p0wShWHPbNqPwZyLzA8U/qu
94bRjMn1LWVEqpaX3U8LNOoxiRyoZ3KgO/kdJ75SXn21dhAH7LLuq1lHsdindYbMZGV0ODlgIlX1
+1zpTERmwBejtlOo32Te7ciBF3qGcgd0/pky/xNAijHstIyOQm4V2XNdjUc1hwOK04xAz6zAxeml
t4FjADxU0+9li1Yhv28cTmYw8VNbB7WFfWNn5te0lOUPrYlB8M7GTuEL7jHNX8iFtPk+FCF2idzZ
yVeOzJn/MkemITX0A+RqQ+yc0ojbvaN25jctibXZWKc1QEH1SYI6qtmHuyqxkmE3WmbxWoP+PIlM
KWO3mTABZ87EdFeXcfCpShAhQzahesnwFTyIEXEfhCHUx6pXxFE2xuzkRFYk42GkDs4OcjPVTMus
pi/o19s0F3wp3LLYWnkXzM0r3P9o2lPSWeQ+Uq34VSEbKBgblIZLx/5HIJe7Q0LpRa5LcVc0tr6R
CK0dWRJvi9ADwpE23WVgqEMEvjKbmrrVZpI7NNJ0CBGn3KhprgVVThEaNRT9uJAWQU4ELfNJ99jr
eeuRy6hG502lMRxVxR8fp16pjrcP7lqMoITqgHSC5GYsO6uy3Mt9Y/BZWks1DDY5Am8FBZk+sz/d
HmltzbCOgfg+26OBBb+cwLzLJopVQ+RhQdAepUCzP2AtQXk9G3v0lFX5Lzyq/I24tDafkGGA1VAD
Jn2df9Rv12EqVGxE0Oz38h7hc/Znd9ayofBQh/xJf03e2CQrs0mR2ADTwh0FCnmRrda+sJTcbHiF
Izi+dxKjcMsy+nuCfrTxYWuvM4aiyfMu2wKL7vLLbHWqm6TgwW/adfbmY8fpyXatuBVQmn2kV9ZO
AQZw0Br0AXo/MO9rtWwOwUTyGXTyFhtlZXEvfs08Mb/Ns53FFZ5K9DKGod93RdGi4K5nbhfgJVIl
UnZ2cIreuERXJ1sDuzM3eUncFmO2LXHSqjn/CFU5B90IS1eUo3GcLCxrbu/dlW00u2Uh3wYFiEat
evl5hP3A5nYj5Z2S9AQMXT4GcTxbVWCzKTfU6G+Pt0IWebfn+t8BF9dpb8diUAEIe9YETi+IB6BH
gU6VsEaa2sibbk+PUzoXcZ4f1bLX9m1qOahXDxtJ13woF9f67GhP4sXlDql5cWh7BHJM3JfYWxxo
F9PrkqJ0/h1BUPkQ4yZ3aBu98uQ6kU5qKbaO05UAIhV7nUq9QeWVIgQsjst5B/aEyYaFYQ/k1ISm
U3EoHHuPcfRDa4p/Jss86GN0NJP6s9/HZ/AoDyRwe7YDPjDYICnFV0v1z6mZPVtytx9S8aYKZ9w4
9Cs3A8pDgBvAx4LcXLIwO6hRQTV3iHqzwXMwzrF4EkW/sdtXRkE2hXmgxOnM1MjLqUiAvMu5FNAj
Ge1+J4SK2audKBvfsrLxZp4x4dmemcacq8th5BSp9zLi2VxLQKj7yskOZtIm+MMN/pl+sPXgSDHq
unnqI6YdIupv1rKXNdGv2yfg+sTNjUoefRaxkc7I4nD3vmhGy68o+oVq8ZAYTXGqJE31eBIWP6pK
s07/v/Hm3/NbAJOFiqIaGI+jNcbo6ccguYYpCQ5VOBqUAepqg+n+Thy/PFk6fQccqWcVGEobi5Ci
OmwaGir6EVZU+KHUQiTZfTmBBO3bLa4AE0Bb8YTeW/kGTgPZ3RJl97fIb7R2pxW+0I6VgiY8dgJj
jalAkWv3bdjYozuBqWzcMjB7+xB2uAbsp7Gxsn2jYaqxQ8ZL+eCXHJdd2kQD/iBpEasPdj1WFQVW
gbNOKGq5cRs0YX8IxyhaTILeBa3AIv/t5En/A4Jz9jWyipaEFzxFsav1uO7cdmqmcx3qKoZgzUTJ
PZd7O93jdpaaO0WSpuM4pPIHuJYy4lxp1doI7/hJdvKNosL8iKl66KI2FW6ANzmvFMmYdkqqG6WL
pxGKI0YVFClODFoJZS0bzMTFyDJ9HRJLIPU4Rl8SA2OAg+z7Q7q3cIn+Ovqd/orrXIVQdz4M6T0t
s9lyt3B7q2uUY4osW4Zq44TLl4Ku8CO/Pn7o6qzW98mYJ/4+EbK2hbZdwQ6Sss6YU5OSJmbWi+iu
SmkMLs9yUDBQz4kmNAl19tqJd5itxXt9RFErKcYRExLd3ylNYu34XSWHPoqe7Qq7o8iRZq0xVIQQ
fdhCo70XuBdbE7AFfTFrFo6h+nJ5FuKhxmihsp1jYzVY7gXyHnQjkrO5gfqwpezJgz/Ab9RpmPUS
aLxkZ5QYpqHEPI0fzBHEst/cl1b+kZ15+ONjCqmZbhLyGvNzc5H1WCXyUD530dFqw4d+0tC6rSX5
NY8K/YsicXxvD3d1/ZGrUuRCXw6pT4pDi+svaKs4DKsJ1wnsDDC4k+39FMbdo61TCBxipP9rH/OU
RPk2lFO7kXRc5VTz4HwifRb61leouWnINNGFTeTB6Q93mRa8mH3+WUlwjy5F+cvQu5fbX7s6IG1f
UmWEwujIXq57JE121Zc40vVd6XtpkrcfzRHqijNSZ9UrA0Fru/3jggugfpqD3PJMMhn6Ig5iJTbl
YcdXysIkg+lTvDsw2diYy6vrZB6FHIa7BBFgGPiXn+YkA7yBgE+rAqU8B4ZM2VZKw0PYjOKAO++W
Nuw8VRdHaB6PQhVFa4r0ypL0mg+qhWEgFju9YWEDC+uXopKNx10+7mj8WvtOLY25bbHVtblKExYD
L0JLhR0F9hI8eGJMr3fZFHRHv2u2kL8r08nNTNoNdh/w1xJjN5h606nRCGABry0PZVLr2E7YnJnY
oT4mxibz7zotgaxMJjhXnGdcwhIGJgWBpMZ+FXp+qaonU6TahzIYtLsyYKc2doTnzShSD3lx/17B
utX1Iy3EmyeW3m6fkZX5NWh/kvfC2KCvvUjDyiGupDAPQhLi8WduaMFTZOCKcXuQK3d5mc/9fZTF
oUC0yKglG8awj9XlDjZMvFel5h+qNLBzuD529GHOTjUc44CGBCU+dyzGeG/R0dw5frzHaKY+0EvT
3T6RsdubKVRjeBgjOg4RN/ogy699E7+0GU0TAI+7qLLqHfCHe4oq5qFp22YjfV3bMUAP5l4iSA/O
4OUBrETZ+ZaahB7iYvqu5wlzSEz5E7C0zkXKcouUd/08nmcQeXpYa5Q3lGU/fLAyKZ5aK/DCrvrb
ilLVjUdde0mgnLuZb3wwtDE5gBkLHwjALZUjPz2itifdd8jwbgSflbg6C7ABgJbnML404s41uy1g
+geeU2IxKml9gEpQM+19taf8kZr60U6nrQLBSgSaOwBoDszgNdg1lxPOizHIlJaNGjXta443yZsT
iOyjAkbgTQn1ap8LisO7tLT8rd278r0MTcmFc0qHaKknS/FnUsYoQvPdKu4DZQp3Cd4SoHhS+tgW
JcQ2iSCnD18HCxOUzH9NLeusmdVP6hl/VyiXJn3VUXvvfplhQjs3Jd2Tuh90PU4BqopuU4tHKBQx
gk/VD8somoPI8vYQYIl6+xyuHHYIwLx+Z5zh3P+8nEMhCoRkHeZwyHEtdKzWOuJIYWzU/FZH4fE4
y0KDzFyW6SlyRhHsggCt/qpz2dEq/MLR3jiAq4sC5o2WEAQKjsXiW5IEP8Ye9SPAMNMeOQK8oZJU
OSPwh13dNL8kqKBtbIXVT4O3MatMgH9ZdtYSpKqdztICr9Gdn1WrKAcjiLKNnPC6SkAizSlHC56i
8NwrvPy0ovb12AZygNJDXD7rlansGmWSsRwPxTEPtNSlmpIcgP9Jn6SyavdVncoHsJvRR8Bp/b7v
Bp2Kt248d1M7W7onCjlsbU04UufpbkgEf5fwXDr+i+0FvgTBAqrYV7qMcRxFfivJLAkG6TtTReII
A45f/2YQxABJyOfIu7hKyqTwa7tiENlsWk+LcUU067zcCHFrC02WDOOCkg2luMUoGh63PT0tFnpC
oCIfrXov5qzg9rdcP5xY6RkqM4v9QJlcZqiZSBzdt1oiaSDHn6t+0s+pTHcJEzgkeKjRuODDoE70
oJqncnhFx8UCIQCUMgEJf+oHPNqKpAbNkufVRgVhLUehaC8zysytob96uQ3VgEZ9APv8yF0ifoAm
w+0G4tdezqbqDlP4mIc0dwskAx1h1xSqIcaUcVw2W7M0D7RIPukfQAKcfUPQ5Fvk8dNUYPOctNJx
zArnGb+3hyqQ7NMkZ/rRiLXsOS/72cLF/0VTKvvl6wEJwNQNr6VRKK+3l2xlYyDnR2ZPx2QWnDQv
JyVwmr5GgF46lulYuQhsKbvQh1rzp6PMbVSybSBUs+jj4rJrCgWGxYTyk5mqww5fyfoc4t68scmv
QyijMJ9zBOU8LZmFujyaSa5M/hHAn+rW5TieIpT59qoaDScVfMleztVhY1BKfFfLybC0LrhT6Sug
Z3M5hU00arUxtP4xFYhJRcpDiavRT3pBtnzAlqj3SnDJzq50ilrbi6xJPxi+hbFenRmDsuvliUu4
tOQPAO3GV3BiEpew/GzGjvMx6PTk+1CASj44gGzpAk1q9haGmvqz0kwc3UpLjOZ+6iL5u0iVbHAr
3R4lqkhtpp+HekCd2aFhiwWIn6jCTbUpfkNJPvVhNUbOuIuy0A92lgZm0G2U2BncyCgC3/U7A68l
W1LrGOxLGjx2Yxs91Jnwvw29hKLx4JQ/okCM6S6JITLuVLCyr50odTxshuxX3qr5X3EZYIE0BbLR
05Y0OrazE/EukKK/Er11niIEjky3yWWG8ilzD+xycyADs/oSyIoJ4X3qkvBnbFecgCJpoh9S7yi4
xUsD0tRqIT6b0wjzHfLHZ6WYymlXYy+YeHGo5niEtgKEELjWn4OuiGczyh2Al4ZZn0bw1a+ZQp8X
1JEqPSi1HvkHDfDOKRQaPWpVktPvoWT3X/JSb15TXZmwlpSbV5vuEb5K2UMiMhwxa1vIOYChkoJL
3vuzPaxxT3Sx3lJqo69VHPuYWUJPduvcGe8L2t7OCafgCGl+5NAkt7abUv6rtBKc2/XeiaI9byKj
Rk4z4amAXpvU7DLJd/ojPO/gu5JPXeUKRRFPcRcmo1cbpaTv/yttY8R1KhUcSWSFcLFL3XmVEjPH
8iw3PqWolGQ71Df9l6Fy2g8B+CtcxO0E9LSSSTYFIpwtP9mpKb3ibZF9vn3659N9Ge+oUUEepx2G
OMwVfSCoHWvwk9g/Bg3SoH6IQIMoFNWzGvPTn48EcmdmoKKBwcv+8iiSWVRqHWRUxxEbuS+b8Fcr
kupJdppoI/Vc+yYAYqpskMSDTl/mNHEQhN0QMhJPg2MVZPX9VPrGvhHS19vfdI2EB16LMhmKN8RO
urOLoRK7tG2JDXosgwaZJg0nWMmi009s0E5cJKMb6g2dfgDGbhh08CSTbCu0vn/PYg35EfwAmRyY
Vs8iyPWlBpSu951jFpjTMR1MPOcHLHcLPf+kjuIeojSOpr7d7w2/wbPLprghnOK+ltp/Aud7LPX3
bet/i2zz3gw185co8VRpYq3cuOVX1oVCEtxCXrIyIXkxWUNlTbqMK96xlWbn7ND+O20ycYAf/T/+
Kv8nPWzlttGhaALTghlC623xYrYDH+CWlvpHPHcLt8sM2n3CslwK2TJKEKk27HSQIH++72j+zGpV
s54WeLXLHR74ERZhYi5NW4H8tWuVcReocX/i3zX/xVTCcqJ+xMFF8nlxmCyl1Z0wZygHk7OdiDDY
AzBUoSfZThtftbrHyUrZ3zYcG8inl5/lGIno0fJwjl3dA5Mp/Mw6ONiIH5pJdQ4pMItzz+V7kAyl
cyu7zM8VmcTGVT7P3XKPI6HDGw/tW5XS2eWPMIMoGKlUOMcpVlL8h1Ua5OFgH6OJhjWauPVbNfA6
SY18a1VXR6atgtwTAYW9ezmyIWdhLKWUzTF/7g455qA7PazsO6lDWhU7w+DTWMT1QU0MdWORr/M/
gHRY0MM5pKasLPM/O0BOpQ7g4ApQ7jg9lAr9DWdLbWrtVCok3yyuxW5aooT7ijZNlA/OEaPOyG1i
0/8B2+sBdJ210RBf/R5eISBmKKpcCVTrJEEV/mjOUY/M6omuYcHOjbbARvN6XO0UsPcGl4xCqXH+
Fb91Iw0QEw4JB6PkSDl1tdYcNWVIH2Vseh5zKq+723fAHLWW46mzbjnIHGpzVyx0bOIHUEbOUcrD
6tkZEb0JyrY8FAXusvrUYZXcaphSNFr4nNf9Vp9/LdQRTXknsFdUY4kyiIwpDeWM4X3N6s9WODgv
amzhC6kiy0K/CzKYHA1fbn/z2pn4bdClxFRfKj5INwZt6Er+bEw/vtesLDrCw8teR0ev4TTXuitZ
5tvtgVe/lkoouEyoQbzKLxe3NYepBpfE4tI/QzSkLlxbS9OT3FY1vklh8REJrp+3x1ypKFOCUYHq
zr0kXhKLCCAwzPWRcuKEKOGPIuX9wvM8/LvTMfcUGi6ZCKVM9a7LdfVoxUF+V6PZuwukJjv6rUGM
HrGwRhxppHlifTGkunppjNZ8UicECjK2yBGyrnmqdAf8D/3hI+179ZxSXAOWibYqcnA5/+lsZZpn
wYfbX7e6fZETR++W3Qv0+XJG9XgowqJnRo1cSnDaBm91LxqHRB6nhJ9Rio5qogThvWwF2k5x/HpL
bmUl/lDd5XLRKbhShlpE9rCeLF5bXC9tUbePshylj9Fgi8fa0rP9pOXFo2x0GSbreCw3SNdj2Vr1
LxLvODdXEtk1Eys9Z2KwTz3SYrsRp+9DipUTTejK2HcYL+7bye7vVWmSdz2SWz7inSdUttCRnDLz
McLQ+YC+hfzJsLth15SN5TqI/B3koMFaXgWNMvBb9uaEDzESg6imKRqtZUys6HAfhEYTRUfhiwaq
HraVZ2dT/qij+v9VUYLkfHu1VkIoyofI/QJ7oPC1TKJlkVaSXLOnjHZ2ibWx9JWjUNsIaSvHe5Z6
p0OF4jX9zMWeCDMj8lW7IqE0JOsQZANip6USu0HdUCoak9RVszY7Flwmx9vft5bLzrgVxCqJ3jxM
FtG7iJSu7wxuWzC52RnD7aq7h6iuir1tDrKPCmc5fk+NWDmXAQdCDRN02VIcgmGCDSOW7EL/hk2z
+NiWuCDgKy/JDzaWv/ipaU2DBHOkROcQr+M/ZjTNLIuZyURcmm3qFpEpGRNbSqV5znJFO0lB2u4t
FZPzOqwKF8tx4WJPjtwcD4qj5IgtEOHaKdJA9HLfzVW+JRY1AOvx38ydR5PcRpr3v4pC54UW3kSs
5gBUoasN2WTTSbwgOBQFl/Aen/79Zc9og4WuLQx1ei8KMZrsBBJpHvM389JWBGkFENtFj0y/rztx
srRo5wi+tAQBbFEq4gACzGucHxhp5zrI4PGiWjrGYeqioRersbqzBF9S1phPgncZAFlAh5+bVN9d
43NapEW3tkR47TSlodal2EODt0WAbyZUE0E6ZuO7rm3jt51nrXdTJFJxShWR0v4A20kOVC09XrCz
l767vkifka+bK18WzMBWUVGisCRvqe+erfIcJYsc4YVTbx8axfs8ZyAN1aE4lrF1qqv8fqzEay+i
RhKbT8Wk/jMf11f1UtzFbY1N13Sc6jSwVBwmKYzXvRHkznxStOqoI2WseNDqYxbMYIwHODytryMt
szO/Fy5Sin4SNoAiJfW4TQKRCnvIoTi4IQkSSNcBfEpRD2bQmdaD5vX9wZHA0J15k0tjO2809sEr
kCtLA8/zeROLmg/ramNs7gzd+yjNrEcP2ERJ0XvOed2m9/wKZMg/Ia7rv4G4nlq/G7wvSktJym/G
dHlcIJt/jcA2tgdznl9lVOcLP7HS7Hdd0RC4XFBK/SRyq0/8tkJDNViiSP8tjzJtj8174eJkBmmd
oKoI1GmbF8wDGvZJubhh730Roljvkb4tbssaRJk7otTcqriTJk2bYygP8+H6VF7o0UptJgu4Doha
CMWbW1NEWuTU8EnCjH6w72TNvRZ12Aq379XYpfWtlaEyiHelpz0ltvKnCVVGT7s9Kd6Lq8ihdUR+
9Hx9n39QDTnkOAeMFq6x9xrnZFm/X7kvyzQ+elHT+0707fqLXzp9QNuTDskoEDjT+YjTINB6Ii8O
a21Cg6hwnaBKOIKuj/KMnNmuVE44PBigF8Nk3u7wVEXJZeB66+PlM6RdNyyLFmIKAPGDnhepX+c0
w2saKrdzXrYnEMdD4GmJ9cGNZsirqWPe2Frc3KyrbNym5XSilZ08LCg23iNGaISipnw724l4jar7
jzcspai6xARJkAneQuez1OGyWXa14YbNqOf3tPj0UNWnzk9ivb3x1kx5FSvKvHOkXPw0xMgwnmGY
gXA5H5R6+Ioyy+qGVGYyKpiNDdiysXYihEvbjkIlbCnalWR5+vko9trWrRFNbig0vHlhLdmURScv
bNYq+2BZafeADZt3X5Sj+64VjdgZ/lI1hCKIFJhBmUCSh8/Hj9qx8YTC+PmSIbVCOEYsmae3FciI
oI8S750j0okoYFp91cmpntuDvvMQF2dawr5A8nE7bqF1Sp0CvRqpfriJqflL5JinHsmNw/VNcH0U
T91sNQu84kzl3A0Vo+0ehq5EMcBT+r/zLuDlNABm8ARwyTy7S6naLBRYOpaqNmA1MGjOIXYRcfkb
7wKWBb0jQlqgbOejCCs3CnMYWZtpEnMg2+9K1BB3DuVLSxMQHnxBeE5SA/18EN0teySDOQ3npNQf
hbumr1ePQExZ3OxkCAfNkLlD+KGp9KMH2mznHS/lqfS6eAL8meCWbln+kWPklYnaMlsjcdCZytoV
nnc+YG7QuO7n3vay30wjnysfUyV19VPVUnLauXFj3pFx5p6PdU8d47JTRn8OIzU331Oq0T0ANHLo
dZQWyqPawnvETaWhttd6MH3tDFfQIG+c+nHFJy4OjIH/+kreyE6K4xVPHJ/xk+GJ7vP1j3opTSHW
pm9MDAayf3MHgspI6rERxDAV9HAg7hbRA7cCFM3plJFTH3tjsIJZdZZ310e+dO9JkjAdRc4gGBbn
XzrX9camoc4ttMbJmxY7iENj579pbfvOHdynxMF/9PqINr9xeyF9P+JmAZvCBeCicg+hpXygjfJV
OPp6gvkVrNOq7OzJS8E33htgwKT3JqnYZiU37ZAO+cAtKyasmYu2mhu/Rtf72HRoVSREHg9rh/ps
uSgfE7v37ibUKQ+z4ebB4A5/gK7/YYNAyOVc65LdB1ICPPH5jLee4g4KTZAwRvXtVJbmePcfZB0X
vuvZKJv3XsekjWN5sC6IEtygJm6GqALadBW77k0eL+mjov6NfAoNNhcEE0Ut0m7j/M1Yu5PiyWPW
qNaJRGBdAlsWN66vn5cCXkwgOjpS4+YZ57NZQDa+hFoFVJHikj6+tQYvIV4pmsOcaMmxizX3Y5v1
S7h0UXvozMW4q4zS/EL/cXzEEFvcJbmiBOsA7OL6g104NEkEJCqU7FmlqHj++qjFmv1YoVCTrHbr
c0h20nOSTGlQraDIC5pn+PmGo2V8ctV2/HB99JciMh6STnJOkEiAkb+1rChIRFaaGVFIyji2gZfF
06skssY6SOFvINGHv+Ehd7v4SWukdook9Sd+qijO/do3Fk6PYIZ9tyRBOSh0jY+YMYkkzKpUyL3A
7vJzV5g7j33h5INMS24sSaEAIzfnjzPrlpJNsuLk6dOrZRiKu0Zpho+eSJAXGdFLcSh8hWoX2Tvc
mwtBAe0IesVQ1YGMbHuruapROBsQRaB2NPyhZfMQZOPq7rDvL4zyDIFkp+PTBTzlfFF4mchGe3Wd
UFvwavU9tzY63zLrYudUfbnfoZsCtJQ8PU65bTlZFU5rVN3ohFHniYOq5MlTkrVZYJmzczOT9viF
F+VP19fchUFlswV0EVAYCYo5fzmWY13nGtYlZqR3jb+63vKm8rRPka23D1W9ll9bZ97znL9wpFM2
hBMpCxboim3bPHgapdSfEidEPDu+o+DaPS0WtQU31gy0VamXNlodvW49MCfzbHuvkQ+pw8qmidm5
dK9Np/7xhIEyGVufWqaEum4xQcngRrHbGXYovEicjLwZbnC4bY7Xp/vlzcko8FzR4wPXBc3ufLpr
YSYp3mV2iOOdOLXEEweURA4o6s0kKdWeiOzecJul2xle17Oq7BAWkB10at0evREEr+oM0UFPxx+P
0tn+JHt01KQj9vN3/64WlQqlVVZlscPZqNubuacHK2pl2oktXx44jCIDdM5ozB63Xaa2sw0sHTo7
tCM9PxhRN78djdgAgqcwHpbIDw6Ig2BN5z1yoZyv88CHQiNYbG59isI0vM8/n4hrrxBLbWPfnivB
Ijrk8EzR3Ka5M+61Il4OxesB52BCIQ5tK5u1QB6HANIK02rSb2HkRbfqnDfZzqFz4Y2kABA2GXTv
iek2oQw1gyKGdGWFIlHi+zzN9NMIjCisGqfaOa0vDAWrlkaNRDLCwtpcruaQIDZRJvC6U6VCOm9t
ApxHvENdrXuloItDSWE76VUGPGvznZIuSbt28sywtNIqVCYkcONJn240eIQ7i/HCAYonmK3ieiEB
AVs4No20tk9W0wxxwYZnm0eIPyax9Vpd0/yT1mrqDSW7deerXehMMI3sAhNGNSSoLWVe1UiacKc2
0LElCW4mpO3m2j1EwjHvRpG36GCO5tMU618zz0jf5QYwQrxg0nBePe8myS3tbkVL5GALsw9jNxdh
3bWq3yNm9OBE08frp96FOXoukhEv4x6H0Nn5tiEjiUgCV3oNhely2HE2hIEJEu3UFlFyuj7YhTOP
vJP2M3MjcdJybXx3BtGj81zkn8wQV3TjntDDulEWZUTnEAOURSmmH0b9E2YB7yHbRZoThOX5eJOo
J7YwiNxoBbbZarCcC7dId97qwop+5hFh6CxlKbabx8nGrKlFyij2Yj7ZnliOsVh75P45zq9PoHzg
zSFHIgtBneYREPAtTBVHclEamUNVcGm1x8jrYkQJ0r1Q+wLYH/EsTnFEuGlm09I+n7emcGYLyVY9
xKxYuVM8N3rq8rimK4WOSe6nplId3aaeb3Efm78VVbuE5WzOty36EI+0aKx7z6YdaqVNtSK6IwT6
FFqO90qa+IOTrF0AKNJ+Y4lkCX90gmgOU86UNV82n7M5yHqjqXq7dvUwtyiyizr66rpt/HcGkVIu
iIHiY7ftoWnNWgyIKOuhkmJ9UAxV99mOm/L99Vd5uVmwSSbNQ1uKIhF99/OPYBZxniFGQGkZhT2f
PkwSrH1PmgCMApXodM/570KKcz6gfj6gMkHyzmbbQexC6e8W0VbULpPi21Tl6V3ykMD104YxID1z
kHoZyMTSOQmRhZp+L3C6gg3ueE9dVzVHJ6XGSQ5Z3nQ1AnvX5+XlduMxaavJ8jENlW3Dz0jXBtCe
44RLmjdBMxAI1pM6+GABjJ0PfYFuwFhoB1DE5bziKjmfEnyLPDBc2G+nMVKIUM/ag1ZVWqA02RxG
ZU2lHPnuW7WuugNKTcthzE0lsMum3DljXm58HgRzA1nJJaHbUvtMjwwNxocT4kg2nqYIbXlj8faK
RxeK1gwDk4B2AISZFxiluFxFF9G+pusQQ/eHrHSKo2TwG7chu7Jq1F8WJBsFLmT3NWhoFCI1bef7
XnpVaUIp+43g6La4rCpLSHvo+YdJ7Jh4riZVYKiD+cMnKYG+BBkDXyC12LYY1drVKmnIFKb95Byi
ZVpOWemUx+trVYZo5+c1o0DiRUJICn5s1486tDMsGl1S2hxAgK42n7TV+TYlDkm3rsF4mvLiTicG
2Al9Lm0SKXMuS7xSu0c+2Hc3LZKyfSQak0lca+e+76zo2EUCq3Ct3Bvq0jnF6UToDcQUcZJNXQpP
BUOpF77XNMzlYczoaGlamuGq3HOpW+aPJzLPKRotIhC0koBz/moaStedMk9OaOtLdasPqfDFmLg7
ocPFt+J8l7teHsCbtxq1RQL3ZyoLpeMGdE1q0vC0PKXF9MGYG/Hm+kJ5poi9WCmyEUephvBxu8FT
6n4J+EB2HqCmY1U2cxB5gw4GeYlCPTbi29UYaSFRiQC8ms53Ot6QkD5qcSpm9HgJFPuDpvbmrZoZ
qEYUozj0SvoHTET9FZ08DcivVZ20Xqvv+nz8fRXQKzwNbMIYFcNjWTrGEdJD7KMFEh80pNgPvQYO
Jc6iEqT/mtxcf+FL80sVjeBMUn3UbV/aaAajXlYqKkor9FCIPAopOzAenADaj4a2hymVH2w7wRxr
0luTPgBS/+fLJqcBqEaJa4dLX5Xo7A9e4DCPhwRPjSCOjdrvoMec0Ny1TxPxVwjzBGOAqU0eU3Ny
T80wGr4Sr0torRjqiMGcgkWFSTJ2heajpT++GjD9eYi5H+mbuN2dF7nzybXH6TCsEuw5xcuts3pt
AARMrXwPNeFT3Ub4I+PsYXSo1tqV6zOKa1cztluZdaMvRnZfzWgL/FettX2ctq0T5gUEylpZuzuR
ce+tNBk/Xf84l46t7+dqs/hrrUlYYzSIOk9v/LYvjI9Wb2mPTZQZQWPo9g3yclbgAZoKro984fAH
z4WQnEfKSxFBLpvvzq05rjyzc1KO5dFqHoYZbXVNdN3p+igXTkfQcVzp6JnKM3ITWoGSnXMbdnM4
ih7bR2HVp9SoHmZr7naOkZfpFXZc3420WXVFYSB1LmKOkTi2AkMvJywxAGkrK5AjR8Eyt1WV9u9M
ItwJYmAZpG6dTRT4HH3TZdw6VjnflF6t0DPI9vDMlyaRajztMdkAsraFwqRJ4tqsKRTm7YBCjaqU
6KVN+l2vWHuYuYtDcVpIAA1Y3q3RcaK0aWxpwiHYzJtD4+nvYPtmp64CpXB9ZVxof5DyfDeUXKDf
LcCqEAOYXdsOFdtyXnlOUoddVOUPJhyscPai+rNSiT8zd+59e2ySu9Ql1hvK1vEbobb3Q2l/FQD+
d2Ki/+Ox6H+gE3eButOPpZf2RcG+MEpVvXE0TDMPi1vp+jGtVNt34X4hS5FOy2NdrGbrR1bT3buT
WXeHBgeMk71UQM/QOWp+y3t13iueXkgZqb7LJifwYLyktqJBCFzx8Uc+kZnYSE8kYV3N96vnfNa8
9TFRQFWpGgmMCfMtyd4Yw3wa9eTVJBHPQ56+WWrl1tbKj5XVB4uhvu4cJZhWBGivf96XxwvRHoU7
Lh7YMIiDnX/djvZjr1fWGiKoH92i8jYEKjqAO4vo5d0mRyFDlz7DJImylfXdGnIj1RoQI1tDq0sa
sgHxKsqj19rY2YGjQvX80XfiNqJkDQgJXsuLCk49RKkFUUkPB91oQsiEAhJrp3y4Pspz2L25P2X6
AcOdiIjKw+alKBI5aycoj7uKEoEMGKbl3rPi8dinPcpf+FGFhd7VpxjnE79eq+mEvV1zIC4Wx2U2
pqOCZcAxL5bspAhhvvaGbH2wJxvsO9frMbNX7dN/QcfQQMFb2LXXmF6rpTMdwbWYPoypPWTjBWgc
S5ZqP/pgEkG8leFb1maJndy0Q6mx93Wpu8pHX2c8ZKqJtns094FijPqNohfrm8QrAV16KcWPorBO
NPZ3efcv1yaPQ5FKMtthem19OPDfnZcs8+wwkdiWri1QMdJj88aKzMLPxIrgr6ukQSH1CVVhf2vH
coR4LnKfyH70p1YdwhYa687ykt/1xXenmAKUnLyTC/N8MXsKqB5BsBB2SfRASFS+s/O4edePiBnX
qvrNTp36VED5DY0Vhcrrq+7SnJCl0d5Dpwumzuai1qcxz+wsskNSxeWgpfOKWVG65w/9cr/CV0N6
lHoR0SiqjOevOGjR1FH8ptFW4c5rRcP0UC7igwlP45j13o8jmRgOlzjwmA752RaiIKkaQ9o6djgk
kXOMZiM9NDpK2ten7kIjj2HwrDCpRZN5bkW/ii4xNGWiwVTm+eAjoyQCSu6fVr3xDgv//3lakNxo
W+vOiCt0p91XrmIdkmH+eP1BXs4uFvPITCKFBEMNYdfz2W31TrNjMenhvIjfSVb1wFIgQMeecIGk
lf3Oen0ZKzAcnDFpgmpTANyUbBprxBnZLvXQXBVl8CkgDf4oiuRetyvzhxtB52Ntlyd3KqqPOYXA
SJ0fbHv8w9GR0/wb84fhEGrV7D7M287nT1RRbrU2yMxlgaPqDp56NJa6OjptT07qLHuVkUsTaEG+
lpMIcN+UIe13txeWvIsEDGvh7NS9X6FX90gYWR47S5uP11/t0lAU8FQKJNS06T6cD1WqBYoSaHsB
TyjV45ACIVN7F+s1J8p3hrq0Cm35WhwiUCW37U90fSGQ4wpBqmmaj0ZV13fI/NbHGBjgfVSXzc4y
lKv6/NjkLqYoAkNFkjO3GD+O6yVP0opXW1VKghNlvWOK9SsZX18cI7UpDgqsxMMsvL0d8PLQZGid
HgFMXOKPrQ8lgPNU72KhhRjdtzcVDiZ+icHNzoReHoX9jMwR6nvbss/aK0ujuamGm69mBv1AhQnt
gz1/s0srhB4oqSCyQ5DbNiukHtoa+VI+m3QFgOW1rFh31pjImE2780KXVgigHG5eEicQK5vNjJS2
BrOs0UI164SfxbN9aJNBP8Rk/n4PiXgnNbwQfwAP1rBVQ8bLQnJKvvt3G02i9NZJQeZaaH36RnER
DDLV2PJzPBmOBQso8Q30xA+2F+kntVHXW1NvmqAtnS6IprrcWbEv35/HIfdBRkaKum1bJ1FHmkpT
Ww2pJNnHpXIHUHw5pm7QRo/Qrb786N4/H25zLZRqpY0cQfgedi4UKLVJw4n7MoRl/P76SC9XKvE+
G18qxhCXbQ+0DiWFoigZSep93HhNNB2FVjY71jMvVyqtRG4e6q1kkDDTzr+m25VI7FbeithcV94S
ksdhCfzzltLbXov5GSF/friAREN+CP1YYEG0oM7H8sqmiMk21XAYusgIJnWOPq+lbhmHZkL5xx+V
LsoPk4hWojJc1e8zgKZ1GLdVMtzxV6b4WHV6otwoUV6PCBMq7dtldo3fRzMzmmCtnPWQ4Nn3ukmm
ocRAZQUL3Nt9i0ptmbrdk64MX61srD/gFZZpflQP66dsjdrJ79sBSmQyKjodimwS4jFxJ/KAQssa
Df1fhWnJW6Cvs1N9UMWkwXczJvOz1Q2cwbPstxx+9PPb5PNAUagbSOb65gjB1YmeqT2q4dwV/U07
pyo5apL8fn2UC7JZnLmynknHgqLIVv0gITiFioaGfDQr9H3TKXldlmuLgB6qCNmDVS9KBs+htLID
VmYNFFN37N942WBQc42M5SFVrOk+H6L+sV/zCGYgOKu9xFSeYecLh3VDyUs2VrB72oIvVkhPoq21
noryjLa8XScB/Q8XzeHJXefDXJnK6luK7qo3zSiw64wiD0hvJ2xrog4ymf3BAxd6T0kk+mJ1bVpI
c6xe3NZ2ZBQnx+uJEbK+McA2pN3R6hxkQo2mTr/QKB69mzi1GCBBRHb1OwPnSChZLsTMCuxV6ZPM
lJoPBKFuArOropPRUwWE+azrr6H5rA+p0zlPqjnjQKY2fdkdIgfHMB+1sqQMUJscjpqOWEmgRZY3
+1mljrC7Rr17WLJaBBl8VZjCRV5+6awSc9dOVbTfUwKUV2mF48ppKRaqNyjM60cX7fcKyAhI9SDK
0CP2u6Q154NwrWF8MLyiI+MyEvRSEtqRVIIpy19fUC8DCJA4BGCgFkA0mVto46TmqT6X+RIas13e
S07rwZiS4nXbKwBaCi+BDN6Vj3Y+7wnPvjwvGRl8BhVEEocXTAvcUmkDe7TmW0sdTzqw1IPhluPO
WrwwClmjgbsKN5+DasX5GUaQaSpTRpGkH7IJKdkV6wNztn8YIIpphdz7kn1J4Lc5lTWrcRDm69cw
rvr03gYjFqR24f6Nd/l+lE3okDdQxY22XSEXNcOhaJYq9Az4XNdXxMsbhncB9EGswIShIHE+Y5Ob
TwrKV8xYXjZ+1aaGb+blGsSccDvJ47Pl4OagAEgHVpAz0yBv2yQdjWiNsVl0cB3mQHEhmQvxqSWr
au+Eoq+cCIpoHrpZjct7JW9hTSfGhM9MrC6V4meG4trHfjX7L3WdjA+eaybRjRktzQePuncStLUC
962GFIiWV+MpvteuA6Z9Vam/7iM4s4ex0bK9KvKFHcVqk5UEabwA3u18/vIcg6iF6mi4uLl7t0x9
TBunk8RaVS+D0u2Uo1IsVOSTxPnhO0ii6hgYjBVBzJaIJcopwxEn49PFpnoQGfR4Ssjq3xlFIgYl
2M0lVTx/wRhcr5Mu7hKSCFFntYrpoBjRXnrxMk6UxADytb+QKeejtGpbQGI0oQAsRvJxtcb+Bpyi
uKkQAAoKD+G568v+AseSCh+NGlnFAC+4DUyn1RbtQC82LEA+34teH6tAS9dPsREhvM3m9ueaaNhb
NOsjbCnvDS7y9Y0DVtI33LF8asu1u1WreMQKDO8GZVSRf0srME2T3pzMtiECr7M/zF5NPkAfKneO
oJfzJU8fTlMqIMAWtp1ku6udQW3MOWxNbQqntswfkiW130XWrGPsO9g7gfUF0IrsbME5RJgS5Qdz
c04Q3IwRyi4zmk8eCO4sje/SpIvuZl39YM9GFiJSAoEEzcMTOUcRaJU5vEpr48P173bpOWjYyKBb
duqpap4vlGaJMlud+wnAaln/BmxLQA6i+/emquP2T0WhKANIYCrKo9FMy9tSc1oHPzjnS2lOxZ5U
xcvDk9xOar0RBkou5CZknkVqsTSe1bzpKRqtMzxYCM0dikXoP3wbABeipMGtLRHl1ubOcbIE0yjB
UOM4xZ/HRRkOHfCdnXzj0vRSvaYeRGwgueWb6cUHy7NHW0whBe73iOpEgRjp1i4rgjGzeFh76252
JjNQ9PHW6rN/Um7YA8JdSGFJFUmqSKuIrQFFn39ifbGcUSwJyzpHQ8liJeGxqMePwjQan9peRRPA
M8K5HIqgn5buLsrwcqjSuA+KdDR3Tgq5sM8vLZ6GihXdHbovpNXnT5PXlD5GxRrDIrWNp7qr18M0
VPEOm/DCSkLjHTU12fOkWr+5RrTGhR7RMYrS6A1C/HH3rl/tIfNVxeh23uhF10VSFmWxTUqSkrpu
aznTBCWceLqBzlY0eI16RfpJ1Mbyp62nCRFz3K6VbyOhPBCy1gNq+fjP6EUxmEe4zxm5XFPlJsC9
eC38ITamj205asodboJZi1KCKIlgYbK8rVy1enJQ+PlDjBX2TiWGuNmosmRw/rL3kqXtVSxfixoc
x5NsdwDOPf9Sal0qJrphmNgANjuSdbq/z0gzfx1KAxu+PnHfisgSn10lj2/NanJembVS+8g40zxK
kbmuzbG9bwtHX/wsVz1eSnNOwG9BSCdwyq8fZNtlJR+WMigVGuBGEjBw/rBtXSt2NA9NOJmlEyTr
6hC1TOtOdLe9JhiFtYSICUVr5KO2TfvIaaVAQNaEgMZgiQ7kOCKpKz9Kl88lQJLr7/QC7CmHo74L
sQwMvkTBnb8UwZjbJxLVhHzxVyu2+3BtCE00TanvjHYWJ3e1OjCVjfHWnBPzpKqYmnpFppw6q/ln
1k7cpnrcHb0Knkc3F859Mau33qAse+fchenX6SpLTC863vT/z59UALBLRqLRsErs5LWzNOmDIRLv
rd7b7a2mVDSHeiNqMaJoqyfomMtT5lSy6L8AUcnMrNaDtauMt6tn7qmiX3o0DmDqZWQXlGE2B065
YIdu1UUTzri0w+IzkjCv4j1bhwubhfCHUeAVUF/aFjCcRsURJqrxoV5a8Rp19u4VNlNjMKSl9aqO
SvsVMrT5MUFXdycHfYEHZZXgJICLEnhzwOBb5lVU6IjvYXUSCqv4WNiV58eGig5Lm6vDuxmHsNdR
B//V7KLf69xGnDmfp53vvz1u0ZGkZq+6FNKhFFFhOf/8eDhb+uQYYziuuJCnrd3dNS2lK5Q09tTF
Lw4lG1VSsUgCr8+HQgJVSXsXmbU1d791+WLcLlX6yS7qPR7Ei3mVL2WTDJBckREgDXs+ElLhVVE7
xRg2ET6kaoIrj5Pnxjt7aeNjk6PUMqOad4gm0b7P1XI9msYPcwl4BpJiGZl5hPLG9mqxY2ZbG70h
XF1AF0Za9FwW/d7heWFOZertmlRfVXySN3OaWasHbzIaYLqWOTjKLgrIkIb7guT/cP1MuzQUnCyc
noEjge/YTGrSgcZzKnsAeiI4ycxY3FXV0tzN054W3nZHyqkDEsq+oFiOGcJmTa6WMU9JTL89cdQy
iBXaLINr5acW12zfWI3uCfPePgQktGeS+cI3TA6NnhSVZq4K2mabl8SvzWinuh3COF0GPMMMzbfq
AU69F7e+lqwlhdqkbN51iUy+1fXGHgCeDVpb3y+JV58ineSW7WaFhlHk2Bua6/smKrOdpOfSt5AG
7BJoI6E28uff9zZoYUQJeNJQnUAk2CjU37RxPR7BCls7n317CIOYkBhrYgmOCNr4m6yXUH4Z8JZv
Qq+v1WAxCYiGKdq7MJ+VP74PLhnGoi5G3VTC3eDlnr8RBU/wEXElq+hznhyr1qs/RwDLV3jbmXZH
f70pgzy3vPj3ctFbzaeWnaVoahpThAyubRySJl8KVPKM/KiKRL+ZpljrfasZYJLUIxR2v6jECFGN
GvsMPBTXFV8pnFKBe9uln3orIivKEPp/U2UUmimv9xZYq6xNu0DYpfsHv0P9ZplD/6E2jTg+ZGM3
lrRV4cD5rCYOmk5RPw5W3xNWZFYC2NScleyoF61VhF5kId7hltrw1ho1rHV1dR41X9HS6r5R1jbs
ysIKGr7CQzF0GAbSK4izIIVWV/sF2+GxN0dMPa5v6m1YxLQjmCrvfsnsfHn8e5k5mZlVh6Ia54Nq
5PXN5Pn4MNVa6uyMJc+izScm/KJ8T7IOkMrefGI0Qhag2UUdAnFtD4WnRwdkfHOgNbSoa0eJDmh+
7t3uz/pf56NCUbPxXpUVIuK+TRAx1FA8gXanvGGnAA9NTZEfCruVxuPj6j1ajfAGmoJTBtY34sco
HLbqV8tJ8JJeF3gpqb1EnxHhWafjYqfL62bIK+vGrPouCU0dhduojeycxpRY6+OMZv5ya3tt+rRA
1B19JYHFfUybPtL9Em+HY+QlaKUZ5OdzoGTGjI8QyZ9+oE0Lx94p+hhWNBHjEDpTnOYIRWgq6vOs
/9zHHGxej5ObGsttm8/LV9UsRnpLdnVrSlvLRcUKi2HM4b3CpsZJfh29invBgmVyfeU890/PJtYj
MGOXIMDHFUsEeb5jy6ZXC6XucuodfM5MyeibFsOwvknXOi8glVS5r6utUbKH8qQ/9X1t9FTMeuXz
KpClulXXsfpmDGsKvo1SqT8UBTpNS5I5jh814/A0AB1+VLWxOXrd2vVHU4ts7QbFK+apGI18gs0t
7RumcqmKN9df70XuzTHEYpFWMAYAQD7A+eslyWD0+dCmYY8fNuSk0RzWg2kozZto8RQHr8jUq4Nc
SbgnBKy59jDOtSeCeoY8dqxcU6NSHVX/Chn/+0xSvfvH//Dnr1W9ALxN+s0f//E4fmv7of3206sv
dfdTOJR/fOnTqvwf+Uv+9x+d/4p/vEq/tlVX/dlv/9bZP2Kkfz/J4Uv/5ewPxxKg4fJ2+NYuT9/I
SfvnAeJvlfyb/+kPf/r2/FveL/W3X3/+Wg0IMfHbYh7+53//6PaPX3+WV8x/f//r//2z118K/tmh
KtIy/UrV7l+/7K9/8e1L1//6s2Jrv0gIMyVNeEcypuXEm7799SO6cq4Kx8uhwspV8/NPJWK2ya8/
a9YvNkgxKq+sY+hfkh8CSfbfP6KqBcIEBA2rkKPr57+e7c2/tsO/vg9T8e8//0S55Q3+NH3368/P
Mrrf7xrkNKW6r4z5JXz1OQD57ubW1ClL+lRrDnpfqKiouyqezqau+JEiZuCHrLrVd2pkYnxTLKUH
WUN0B+RDUbjMC6f2p151v+VldmdS+moC4dVvIB3pN0MHQMr3Cr38U4c4MPgeBZvat2andQ+6N+F8
WTjdfWoDLAmSLDYfWncaHjJ3XD7VlY4WVmKOxUeUv/QPNMAHfBHz9c5r0vk+musKnkLdtmnQQNI9
zsn6mjZnM4TPX/KHVvf/uVLPVvd/uAf+f1zdXHv7q7v86elbPfxTpF/P1jn/9q917v6CywoLlRVO
MRTbkP9d547+CxuAUJ3SIaKQz1vgr3Xu/YJJqdQFgFKGfoTk5f21zp1fKKBL+DFQVI5zCqI/sM7Z
NZvbnr4u+wkaNaVTalBbeZVaob+9GAKAcU+5+D7DkXkJYQ/Pa5jnInuv0wadjq7Z4bi1Rl02hp3T
t40P4VTcd5pa6QeD+lR111li4S966ngzaHNPkjok6ZcV3XrjsIrK+KMuoro45JzPuMrW5vChzKCS
B1i5gJ3Q+xhgQNWkbXmLNG9lH6B4uR/SUsPxR8UadgnG3oBKl5auCdYXCc8iKJ0FU5nc7tz8VSmK
LqbNPREleIODM2WamQsuYRVNgKBYcuN1rvfWRw3OTh1oAwR4DGNmhTbc2jn1Maqc8Zs3WA7FeaWc
37dq6hSnnBB4Rrjy/7F3ZstRI3nbv5XvBkQoU/uppKrybgrb2HCisMFISu37cvXvT56m25gOCE7n
m5iDpqexq0olZf7zWW1zRAVSDDF1Qh28vOYl+lPiedFXVSb5QMVBL81wlFN/g+Ysty9L0dVekOnV
cDl5HC/PVL8C0yGvdnufbMyiYMNYkU93gJtU7sbdAgUR08yw79GTFVesxkRmdt4Q3xQKxvNE6Plw
ELQtkTtXDu370VrjKZz6VT0KGHJSTW1+mrSPcu527JT4cw070iS6GPI0w2ruh+Rz0pf6tUZLZ83I
4VZMAqZbjFfTgo/r0KVTe98V1tgxd5dEo+w0fB3eSYMT9VZ6c2YGY+oVF/jXSf6O0rm4jEgveJwc
V107meU8EY5ndpgulozlshrwcolYbZmLw6JAw73+Y914mRsYtaszT82ASmESacbT6swxyTmzWu9i
z5omf3KiWfeFTbTavmmSSviK3JY0WFDsjDCnsobMNvAkH5WDAcvvxnW0DqtWNcaZCfcjqSOdiNKo
ELnRF2SJ7oOmcqBWuNHosrbGnkmubp1nN6/X/GobLD70IxzwhTJH2h9rypOycDXRfQYelT9F6BYz
YqY8cpzivOIANp2WWts2wSjxAocaz0Yfdv1cx0FOCirMpmj6NGAqIuRDb5ZEC4fCYqatyTONDkQM
mpemXag+iHuCmwNKWC3jMJNGVNB8tFQUJ1bd8KHDcTAgbXemL6KYyMiwNaQKfqxDb12Uvdd8UrKn
7gzBcjQHXo9r2Hdk61qBRojy6WB2nQwGe9KdsLWNUWBnLAlaxqOK/pk+7eommqhx9xs89qTrx1tQ
4UJYnvtpsLTI3QnQ5JLdKdPu+65Ncr+zZu1jm47TFKaFY310p0m/98apiKi1kqXDN15YJo9W1O44
mziQj3PzxYP8guVTOhteqdKl4RkYn5wyG99r88xsvYzQqBhziuJbW1Qj82UmOTdS5yFupr54XqK2
HQ6zvS5bbA7N8v7o4Viho8xElmG1RZDnM8xrRiP9l34EKwymfHUv6piKCXIOGx4bB6f+bTJk1hU4
0jL5bNuNCDnpFntns6gRPw0Yv+sg5k6LnE8bir7fytD7eSjCqs6g64F+6yqUVgufo4k+q+F6XZP8
RrPFn+GZeRuz/Kzdsqvm3Lls9VEQUe1YmF68GaYqKMd0nv0VUapxLmmHDptC178UMhoey9a01501
JV7uuyYCXbr71kEcZliKO1OpsgtkaYkbi5uwvrK3EEFS963hXrcBW/y4R5AVtHKZ9SCHHa/DdOTW
5SCdKMkvnIBGUr4CEVpxHD/haDcv9T6zGM8HSS98O2boQhB86o3vVloV782RxMq9OxjZ77xBP+86
BrIr8qW2phyDE86PU7ttxP26Wv20i9Za7CIZeb6gcvg3mMhPACOqQNz7+LAwL7O3vQXNZasnAxHo
027mBNFTtNlqdqD3PAwcgNRlovQ2sGl7/jxliXUu1tIdQrNff9e+uX2a18Mk6Tc4HGiloR0Xd/hb
+U3Swew2ttHs7KoQZ+6gxk9Wrbq7Ji1NBou/x5B/GVy3Y/KPL0VkGWYeSF5i/0GMf7ywRJF6osvT
epdXAzJkkA2ahzIx8S0DDLniouUc7YVJIRtCSHT+F3Sk7+m7/02Ib88/8JGvvpvtfPXDAeiGQ2fJ
Uej1YPjyI39NhpbxjkMO2ftbzhoHoS2W568TkOW+2+JOyHjkzM5Du+m9/5oM7XfA1RvEwG2NgxuJ
7T+T4TsQRv4+wxzZLwydfzIYGi8OkVd3ElAM9j2Cg7bRFMz6rVQglhK7BT3CPgol4fq1XB2wXKkq
Yidz2032rsjra5ssSio+hnm6L+xyPrfiCL94l1EXeGLCt35MMrdM/C7tSiBCMB0ZiFkU+wIQgT9K
uyl3yurTvRrRJZIjkmt7OqMERyxrUpStrQ2wWu4MxsF1OsoKTKfQKSWZrOJ8gZR/NOehHH0Luxwu
l9UBP8lkW+EcI8hekg6SVSMxlVECqpMONYVDMLzBUseVuVPV3B7KAdzar9IuVj46vL4Je9uhaXMF
c0SH4bbmkzuOcx9OuP/FfrDtrD6NOwen0qgveRP06FuzI6kIq4crywLbxPWeM6RViqpdRnvCbas8
cb5MxIV8LLUJzlRve1AlQfvQ0Yzn6Js5DPFdZE3dXYs2luOhGxv3LebWD3KWNGs2PWUJTCSQE6Or
jclOy6LyWpUuY3HXjm3hu32R5IGc08il6sOZH1tPqXvyje3PaVrWQzDSu2Qzt9p1E1ZCpUNYe0iI
wgygPhCL1hKPMElWoDj6MMnZua/iAVNdorL8tmiLpAj1Lh1uS0Iy25DCgk0VHbdaYPSu95Dm+nhE
ktS0QGJjcQByF+lJWRD6Fc+KkWSo5HDWjnlKvaZXaiKMiC+cdytIYnNpupq7BqnRyjrovNjU/Nk0
iAYWHWtUo43lY6Rc5KtS9ZodxmTcEfQweeY3paYxCZu5dJF881nxTzrm2odNpzVL6HRabfrDimB1
v1hxeTREVJ2MfJmgXuT5Vr4aJ9TYOAmcLHCNOn3W4yp9yClEVIdlSYs6WO0YIa3MEwoVbNrBBz/K
y8r2u26sM4wYptb4el7aRIuyx29VzoLcwrLTGQPWfsVUk7TV4PpzLFTyCKispWesM/O3wgVzPq01
h01ZuWtZHOMchn2PlMU7Lk3bzz6UqwgHU2sfZrTF8Zkwc12d2qCYN/04VFEXmrM+yzvGD7jozqts
db7IdbwR9TS696UJPxM6qW3HgbC0ej5pWi26GYoM2cmg0ffn62buVH5K7Hv9QbPXAgkyAcZMvLqd
rtNJYsn4ijDGfvI5iSITNLvcSQ6lUIa6mOQ0XQo6bYZw0vWEI1ncF10oqcPMdl4dr/37SNdIwkTr
1Pe+0rtRWwPTnp2FgIfEBK/tGGn2faPW5gCHLIazMbaM6kSHzO79DK8CLaqCWSUYs3i86Kpco9yJ
3FYK5ZNKqZ0l69riK+oYfhCN6EdRJc2N8nSIiSYzrf5UI8rg1u5icMC+6L2v5YTbK1Repj3mU5ld
e6muMHcVfBdcTGU8msSYfZ7qJGH0nOPpypGjpYI5Subbet18PXpD8q2vR86q+XWsyKdM5qrmz7Kp
P7WGIDJQup39KarmRAWNZS2PucyjB6wZ8XMjzOobhZOD4ddQgmYg7XoBhOwres4ae+tZ7PDaX1i0
HbTnrhFlX8HOSq6eWqdrIdVAvlNsF/ZVY6ZC+lW5CszU2uo+WWVucOCLHXcJyi7P1WnsGsMRniJb
D54ShR4YBJGVCI4Syj6qvpVuoOH/uq3nNafa1TTO6WgQaziOToaW0JKWRcV2mptYm2OHCT1xulNv
9XIMMVVdXFmyqtunvCna0l/iRNLrG7tO7+OQjopdY2bO2QQw6+ySpBo1xtqOuiFCX3yxtu3nyZj4
uy6yQ1IqddDh3WJNl5ltF8h0ulg/mQcrbkgcjZKY0wqBA6QKj5+HikpKn1YDTkJ5s6RPEWfrIdTV
pnSvpjxpdjMH2iLwSkmWyaKahYqptl0y+k1Ucy+7qnoe7XL9Sha3fm0UWIsYgFp7wQwqTe78uQOH
GOI8yvxhTLvO9xZnLv1M1HHp53SCfLMmixCyoZgsK4z4uo69t1if0zxadsy6Z7lTuoHXkG7C4lks
ewTBAH7duIy3Zp9yMAQBNG8kv3A80cna6P0elOApHWyZBFmheU/p1NelH5mJVIGXroQCcjbk2eTQ
EGn+QlLqqRwjYfqYj7OPY+9YQ2CsqRljqXCdywgWKg8nGo5vpIZcA5LLjIcDZ57iAQVPp53SAOSd
ZIICuIOWjClVr9rE8ax3RkU4AsXwt9oy6vejrfF0FCVjQECdMXIkUw06ZNxSf4jLQrd2kSUSDqOj
TRxeBZe/BKu3Eoz/v2Hy7TC5Rbz8Pef/NEsehsevz0zs9Q/T5PYz32FGAZZI2oeNOxB9AXPg38Mk
SDtHAvJJtmQqVsHNUf8dZrTfwXEj8QAwh8Pnx/4ZJi2mScSq+Hg2jRoM7p9Mk7yxH04lqF/JFtvI
6c0lSSLEj6cSGwDNW4xxCKHd7qNWrlhd+jScZpCmBFD91bX5lzPQv4D3qEFJGkcsTZIU6OuPLwcE
FlWMl33YRqbtI19w+x2I6vQ5Rth+tk5dM/kpdPXsWzHNhNWw1Jsj1RCnerb2rC8i1Uktdwb5qZWk
IKdlpH0YK4ISQHUW8yhLDswhdCCh5eRD6gdrMdoDaWNIqKPGlVjJ0jNKrsuzPJfyNrGKug7m3iMk
fZS9Pxf66bKscxfYVtQPIfJRlI32ksR+sS41vG40ZscpSWizNrxRHX99eV5kNa8me5Qh3AfI8EF+
iSpDSvXj5dEIdaB9e7s8Xt58LtuivrMnTgM7W9ONQDbIoX17HhkNllL7zJ9MwpnMPOp9DcQJwFUl
MJ0r4aylM1Ma7mS2KnFEVfGdwi4XeFkKF08iZ7v4K1vU5m7I8IKpcShYs0axEwRlf+3GUan9gH73
bGrUcpo3ymr8vrRPZr23CvBM5Z7rKWEa02JoF/SDItLBwdf4ziTz0l8LER+NOMkeFA7+NUrh9n59
pX4KseVKAdpjA8U5R6CL8YY7Xdc2rwWyjVCfV2QCY47MxGXOIQHLdUd/Eaq+IGFGOwh4m14Mlr8O
8a5P2G1lKuR5Keb5pp/0LeCVm2fsBgJgMv2jlhXxoaAN9D/H7h9Yx9e01U9qaN7wVhjNE7YZ/5Gd
//jV4l2dSA3Mexj7SPm86ehknJnP22hmRELKSOlw6huznoRlijanWD3rQBrv+Jsk5e0Je3OLbZJo
Ynr4B/Tem1uszy1AOivuwy2rcweSaAQg4r/zk/xE/r58XJejKmGNaP1fLscrlk6ppnHzTPVhFmP+
6ax2Dt25FWEODB10vTGfkL5r7xBLuRwO4+gs6xTBC9U2EudR9bur//MyZ9B0hJN5i1Mh6JDl9LXc
xyqi0sEw14U5BWIXsso5KRoVSZHJBmlHyVQcdSOy5K4s+vqR0+YZZg15Tt94ee3I/mCMnAT2it+e
+NNYRpfT0DZ/GgeN35HVkQB0DFS4+t/qAea+AR+O9C5cJ1uGuZderqI864GIzwYX02Uv/3NZ/ogt
vK6fy5u+fX7uIcPfctv/JYwhbN2r5eWnPfzkMe3TH8Cg7e//tX874p1NQNoWS8/SvMGhf0FBjgnd
B3PIPgYZzWb8DxQk9Xdw5JgsJHYgnoTt7v9OEgIgSVBVYCLuR/6O9Se797ZovH6Y2bCBgUCkXJJU
+Afv7vVtvbqtQbhe4uzKEdjfT6u0OqSZ651WS2pGlLZ71SWQifY8d1l/bc8typhXV+pfdvTtFX5+
B4DFoF4EE7zFoqRqMjIJOEvEZZXt28YwAjMpBS3i0W8Ue28Xru2zbqnSYHIccADofvys1nZGLvTJ
3hUC8l+vV7JgoBZ/83l+vqK8DvgdFQRU2PzUr5W4ObzpYFICP2b6dVsteLGaatNMK9BpkyjEvD9p
4GSubM5B9+NcyXT/60u6bV0/XlKUM9jA0fMDJBBN8+MH9ZyycZTi1La0Tber7c6+JGPTI4mjK+BZ
rBJlUPS7ICM6d396WdxrbKYO4CXfp/dmR6WIPtoS4qwdQnoV+1WSJvqpZuYGsttE1t7Om0Ubn/at
mGDAvAZCCekzpyavzqrrGNfvXb3q0+KPWW5dlLWd0yQ62s1jlvYeFvIqpoZLwc6cN5wzKR5Ua7aw
ERIL4HvGOpNclUTrVnxZxp7POxWY4emFu9XdqpgPqTVzYGodlZpfMTAh3HBrrcTNLqboLjFS9cCX
pT44uQEsmDXZuF/YEfqTQoHOBDbH7Q/x4qWf4TMt+9hbSV7cmdmcE0pnLY06oZXJ/gRIGJlXRu4l
w11mLjkaNYXc2i0zAST6wuXo9BXfOy8Mj5hNr76KhlzexLYDB7RsdND6wgzBN8ESwQTBGFUv7FG5
EUl2o8QXYyOX9BeeqXrhnKIX/mk19Z7ykhdeyhSjc+m+sFWWw2WnGDOhgG1AUcmk6+Y57BY3hbEv
X1gvaGAYsPGFDQPTgRkrqqlJwn4jzMoWqnRnv/BoEDIFVbcOO7E5LOuEs3+wrtyNfospG4PrIdfD
8+eNoHOmIoX9pPTsS/HC4LFxweYxPm0+H6EO+gvbBxMG82fzoAwHAu2fNabcm/WFIxxnheRfbtRh
46Vm4sfUUaVIOCEXS1hGZKLwjbnC3+dDjDJlmxslGVGbBMrbiZNWm0YSqDiRgGECv3id7T208Zg8
T1j76SLXdI9uTnc1HnJjbA4UBfcHx9Tc8yJbnPFcaZ75qUFJ8V42ROr4aSfNs3LwcPc7UNyX80x0
vL+uwjuO2F7a0E5RAvoCj9g+zqoUblE63Y6g4MYOplI3V1Bec7qaRQLWZRZzKUIPOif1LaklH+ts
TI51nuXaLjVrbyCb2rXTICe5ZOfip1UfC3SUCALilMn8bBgS5Bo1vpbybDZVtF542ayKsJaF9yF1
vGYIEg1LS1B1QEWwZdoYyMW1sM5GgIRU6mrrGnZJZVcn5pTHTwiabBKpvVzVvoxqalv6sTf9xqvU
l9qpNk1hvxKWspHsVSALWzOulTH1UbCUSM122dxVV4pwzjlIi2j9gDig+uQij/gS91Vq+XOjRcel
Uu51kikHvIiSvbtmcLjH1SS6Z6dyy/cgd6YeoLlSxyUVfbxTkZ63NMYUqtu7lmZ9NDW9+NwSHvAN
LYPm+h7VZJ87JuInEZP8yOIiEsb5qbTxcZtZoZ9wSrWi6zFvF8xjHpLlgBb3gcamvAKDZy3P3UDX
0dGDJWU8J8JR3nt7tJI+lGPJwbaIjCwQJbi9DwleFUGXYuXWe2Vkvu1yPgizYStZthsNDiORTHc+
onEh96le1WYoJ/Q7m8Zi/dRotpaQ2NWXj1ZcAUDJpK8UtarDbLOQaVuxxihxgw3KbWWYYrpJwmho
F8GRq8NLTs1NHl8bdae6wMgKMqVst56KwzAadULgtk7OCDR/rh/Wem5zv+fZWTnRNAmQlyiBdQY9
lSwuozs/zkOrOWFWObW+01GZYWN0DCIsmBtinBqqNaZwHic9OYMHyaygnpRRosBwy0c3Nov3K3dv
glg0kQam02q9thetFLArY/TFG2pl7nnchk95rOm3jQa/zRNB6gsopAOo3upyUqB0tYhDRIWtCw2+
GNTOt23mhYTWWbdFpXrnpKwM1Yal7Y7V2TT03Jlz1tp3A0iB8mu9dAvqRbtM/M5Ftg0Fr/dStjR7
cyYSdMXAhRvyx71U2O6Q9hwJd8RBajGhHYSOPJnJ2LHGAYfZ52zDszxtVMHYjcSja/GnSs3ao9qz
f5db8fYQYm8OOmAg2DsTyuOtWclFIK6GMrd2IOXWMe+OFTkgZ2oF4zcdvrlfjxH/9mrYZsgqpjMH
G8ibeYmAy7WyO2Xt0rzS3k+ERFLKoLn70chN+PX++dcv91PA6laYwg5A/CtaXQanN6/X4mJvWdDM
3bjGwzFxU8jFxBqcOdBbKrh8S5VGG0wJ1NBOaYte3sneRbKOJKRXO/QyXR42JrB7SDYw+oeh7KjB
JFg8CiCalunS8GLEZ02udUuAfiztn0nfTP7S2P/Rmei/XUEJyvTqy/3pPHT2WDy+0Qe//MT3E5H9
jr4PPLFYEDbyZoMtv5+J0FQS7UBjLDw30txXZyLhvuNoC+aAHwkA5AUH/X4mct4BRGynK4QYoAXE
7P2BcJKOhDcPPTYY2ElOWRyxtlP/m4de9lk/eLVQ+1XoDbqsSW7xPiZc1MRzyeRZlfWGSXjiQ4Uz
YEDcVDY01GfauPi5vjR9YOrjbARF0dEVRwgPfNeQrBFSxsS56HXLKHBf2GrdzQZypsHOtRMnzQeE
+sO43JWet0ZkTmGcCZZuzO7r3onLHRl1Z0mUFB+WXBl10PSODeEWu7kKJiufTSBGk1E1j+aFTaVx
qB5fYQ0in2xp4yNthfqGbJrGRR7J6gFm0PO7OrJ5g9KIrt18o6eZrEwgLXvw1KGxOvG+m/TCO0mM
Yv5ou1pesbn2a+M3+COLoGgmKF06mB3Ye829qigRmdFKivk5Fh7a57Qp5juBxPpkFlkOx7aK7JR/
Be9joRf3dKbLJ2cTRPoEDaSPg7SJ2GpkFovAii2Z7vpBzmon1kH/iHvRvCfVgX6jibX3yUmb5tyc
JsvZpZiI6kCvaYTwexLJFYn0rnZLXyfJ3WlFIy2HcBNdn1qomlmHhC+nw8v2UEMlszcmnLP9Veqd
9BsRRQTT9qKKsXUJ7bM3K1xCEY0v5j5eR3fXGkQ4VGRIlX6Bn/JBFkbyJQKPdv3KrqNrOVUi9SM8
UliiVq//LDjVGnA80uXeAeNbL8YpUw9kyHgBBhV3DFORKYa1qrdmpF1a+rk1tTqDj7E6M0g5cT6P
kOppQAocQWVj2qp911npwygj0odhsmWgUVVq+3Mkp3Jv9llBs4LmTVEwRkmb7KNhNI/QqXNxgCSc
zszFJB6GF1jn3+Xp/nSi3wQvm0iJJ9Ukk+4NI6Cqztb5venekkm5S/kSGW5Nue/Zqn+zRf182EYy
s9lLKalj3Xh7pM+pxohbZrV9bTXvNWdVSIsnotqtVtt1ibftBOl4UfPH90Lp03+Q0P+t9K98HSSJ
/2qlv3xse7wgzcBm/48Z5OWHvtNX+jvwgI25AnZB8m4xZvzjBgEYY6+nuA4Uimi5f+gr892GzW96
J7IqAVz/wb/Mdyz1/KetJuglHORP1vqXKOLX8x1mELYZx3VR3bPtvO0by7tBr1SV0JdBIUni40iK
TtRSzoNvw+PcFmNinhoE5mOAN4gMjIfp3l4787mwk+gRjccJOUFjGcpaeYVvzrK5F4Z2KNu6ej9m
s3Zj9p17sYJa3KZb8KAzqfwwyAkwJqvLz3Q76bfVlA7PXW0d49hpbJ9w+DGcy7E5VwTIX3eFFZ0l
mkWSTNU6hi+Xzrxy2yrCp+b12KhHV3ylgtt64AFp3y+jwZQPAXUT15KUz7kvrMRfU6O/UVopocXq
/BtSdY8lfBE99jRyIz8KTrdfV1WwjE88pUdE7ANG+LrPfTmbJke93DBGv7Lcws/70ar2xti5p3kl
ll1kxOuDbUc4QdlCLivwh89R0ThEXk0zCI5HgcKwOGjAM+x6p5WXya9YHeNDk3l7SOf3dTSJO7vs
6q80X/UfDY1zpm/Eun7iyNIL5rXmFJTXTukz/janaINzHe3Qap65Y0Lz2jIPk58k2Wbk+JuH/Rdk
coPJfrw1GE22uxazEFzHNqW8xkbLbBUmSFIZWjZFkSkk66m+aG748ip/tIj8fwGhW+wTf1/+n0bG
ywqz1nPbPvY/LiT80PeFRL4jqsHimLwFtsE/8X18X0jkO2mA6L7QRWR+bH0E//Dg6HIhbDg64ZPc
upS+D432O2hrxjv+T4tTmy7/ZCH5ybbOKCuAWk18PURZYLv58W4Z3anjIMj0M9hGd0dy6PopyebD
gLILZY45ibOJrPJj0djV87zO9vtUW+czug61M3Cz4ZMdZ5IK1Gw4l7kZny6pzD8QAJT/ZTf+o/vt
v/14Ivkuf3GvvcdC2Vf/70P6pXp9s7381PebzXq3dbFsMlnuth93Lecd3zPGQYNt6y89xvebjSMK
pi8ilglys5j3Xt1tzjv2GAs4gsB2LPyEUfzBEeVF3f56beJEjkUMJhIDGZl3b8u0ynSMR0L2il0V
0TlRr8MUml2BlEs6OTIkjEthgwfzbJHOjasPN6mRlbvaUAmyhVVHrWunHDjAqJLehf1Wmnth58kT
ce/DWZI0jKVlcy6GDJmeNnrXMUqSsyZf+t2r6/4vS+xbpmJLsZA0iXAQxC/wU/rKVJsijURaIGmP
2kBbhi4sovQ9EU9doDUjgU5KTL+RkLCC/LCsM5fCksLkIqNGLCE22OMVsRxbmtaXUAS7qNYpcPby
b9IpP3s6WYK//nCsR798oTd8yODNa+pGILccyj63Ki4Ct/Bu//w1+DTAJdvdxfLz44fpKRwtMbPG
O60GB6UzHLtS39a/+ZpeDryvbzeuGWcMpOkQPMDY1puPYie1Xq11oYUt6fzIdPPzqvDuqWU5eEP7
MLbDXdsJAl56sVerOBbu/P7Xn/MtFvXyBrbwacglGFP9DTZkV6PwapVqoZdVF3k1ZZeQ2Y2fjb0I
IS7/OBbo5fVYyNkdDJCKt6EuqYXrZi2jCPNVswR4F58SDFQIYd0VmbBzXXoILlrLPFqD+gZHdfPr
j4vU8+ebhxaajUc0xCbRf7OdGOWsmSuI6w6L+xmnm6tcW+XOtNW3eKjXY2ZbxzSbykMx1gakVv5k
GuobyQMXtSThJilqyhgXekQqfU32BvkY7wcTXXdqHQunuHA1+2pV2TedWZK46yysFnisZdJQWg7U
fIuMobPwuuR9JnCNQVB/HXMseq2++fQioqaMzPDLNb0hYvBzFtm3nWse6V86ujqvbDrIhYwJ1sxS
Tw5HbL9ZW5Q2vBpcQelvb4N0CnxNpXM7VRWa2VkczSF+isBhMVnpn9xFef64/Scrk9aNTlnNzpY5
BoXEbU/sbpY4qHkposhrwDwMfSCC69FsKzdMO341eSMXFIofiRNBxLp9MqnMy4UEjHOz2da8VMt2
SPbnM91psss06x4yGGgDomxeL8u1CKZ5ckOtQjRBD8dVY0xwSpb9SXO68r7nZB0ufecFleDKaQWK
YCsbDT5R5x1kVCkfB/eTnTtXDOhXliIoMOuq9TLPBg/Juntrb8ALa/h66ZL1FjhJUgeWQUl2mZZj
yM5zJaxyG/c9ZnzNwVfmGEdSHZ5IbfpI/4EMPad7QBCa7wo4S1+k5XK3fa+RU16AmLt+PufJ9eBF
u1w5Ihhqt0MeU+jhSC7xzkxawnW7lfl6u8gvl3E2QeSV27hhgs3xzokNudPJzQ4Xo/LoJyi9w5IQ
F+2mzpWX5N7Bapfl0CzgHnWSPhHqouAj6OzQ8SX7sTfJXacl637qjPWkqqxjRco2BktuBSYg63zi
MiQ2cbVtxiup1Vsuoxg1U6MZWWiBDAXQLrhRS7a4psm/uVP9QLjP6ct7Rw9VHqhPOi2LFS/ovD5O
o/yGK/a2mYd6j72+8vWVD0mH2Td7ifE8x5MM4m7xAk6E4zNlHD2k2tKcZGN+LGyUD2410zZm8L4z
GBPyYrqHVZV6aCk7A6JBh5znUxeKjuvkJWm8N1S5HDi5cNeU/QNJsdwKVvpNi83yUC3tQz87Gapl
G1xPg3HlxFb6ZTuzvXppTXCAOHqC9DYsl+A3quGno/Jie2h0AOvDNPCXQAFpROZxH7Ys7u1454+a
STRBQoPIPKB+WorsmzXykOVr8UR82FUyiUsZTdeN7t0SB6J8aLnsssHLvVtZtw9pJOkkm8wjYSte
0HSzGzJaE+Yupl2ZpwjqS+9KLMYxVzxI0o6fDI8Ls1SC14jaB+ThF8BTD5rGlVqc9B4MDaH2xBcm
4CIC6SXarSKz5TJxkoUIZ1yp1rg9os76ZSR3N5hd91Zf1yyMCu2WWX8mh8+9paXnW9/lT2XMI0vL
wW2XCG23Lb5972RYP9oHVchjm9Y8tJKHg+JtA8F+AuHaRjuowDno5WRhGNFK3zBZMlannc/qtJ/P
5oKK+o2w9NdY7yH4zOTK6Ic1CsyYr9Pp+Gqsjjepa5q61GH5/Sl3eUTr/MnqIWGtIhk3a3VMLCbE
ajtWxZdiTU4z000Dr+aJR2z+0DrJ02gMD23RPqD65dqbFUZ4m5j8xOE+cRPed+Um3/K0Wfcvz6lW
O7dFTpAVfB/ehIXezrZqq5PaHXkqYovrNnKTuKN2Oy8ZN5fmnXlZXu/dask+EC2ZfyR/bMkCPVLL
IfeiZyKpslDOBnHPJj8V6fKYZ0QrsWVGjzA6oADb2Bd529LYzOLCcCpCXLLCEgdqOpsdeeaYEnq+
S6iY+b1rsAhC0GY71BcGOTfoK6aWWxsDSUdAZSG1kzgl5CJvtcdljpP3hlvIQLF+nwySBT+zqgcb
pIHHhjPchUnNO32Rq/wg1hSH8qgt7fnoLKy0RqYV5Htp1Ifi29zE+YN2Upi8ZWEPyyHWF97EMrLS
F8aRDC7WxZnKbty6mQ1Gq7r7Nk+S60wr853VWo+eJzJyfbCvTF5HCkdi6A8gGtZ5Nzf1Pmr0+pPQ
3PngltFyqRHFaOE4SJ7wlWQfUl17FE02pOQNbN+f0vMCVH7VdnIScofDyPyKcIIIWGGMQRbzsNAP
yBOOYnE3L5L0fjG5e6cZ9Qdwn6eZ0FoSXInjrriDDTZsFI2wl2P78LItMrceqWNFQwghGnT6ti+S
PXVebMNG4VpXxsp9WDo8BjULhgEWHcrCas9N0WtB103X0PLpZ6p1/4+989qOG8nS9av0C6AWvLlN
AOmTXpS5waKkErz3ePrzBVWqIpNssjVXc2Zmrarq7lKTSERG7NjmN7b3GCPS2LyQ26q4lYrka4hX
PKUmg/FOQI4I8eJOye5QQ2X6blqhJ+LxtDBzALjwo6/Uq0rrTxDuvulR9rmw0kM6M7heFu7SFu0v
OCo5HZxBVt0m5sCphLh1H9PoKXFvWxlxChwVO7zDVMvpcZ4sCpXAbrxSZiTBodup6XCbtEO+VjO5
9zoIE1fqyB3Sji2VcUVYJ6P8hDA/r0lrnodyHrO0Xr70sYPCTfQ1Dlm/tIl/QEoaXKUWh1YkGI/p
QqE0n2Yz/VonrKYdt4BVmR6/04EWzeznmbEw06H5jNqhjnK3yOOeVBNaTqlXTEvkZzaxyrSku5En
ETSTH2PcIMwZW3Tt0YR657mP4h3PHowCMGaUBjojMqn5eYLIiKftWyWUPMsaLqPY8rou2mv6cB2k
GUIXCrjpsIjlldxkHvnIyeyke8WqPyV6tLHSgtGFzn2+6BopW5owYq39AgXYpFluQ4YT2C2rihu1
7S7okOKyO2mlBdJHeiu3RtWAwLIREZsMOpPhB6XtvydqtlVCCwAO23rIgh9Vg/5BlMd7M6xJ07Jh
ujCkLt3nM2e5CAjcjPl2o8jdR6Y3K7HnjATsVEHUSbRZ8vOMCNl26eVsgwVbNTH3JmQGskaQrRCO
2sUd7RlNuSpFxqtaNL+X1He0OV8UqI/wcBrX1Ngwzc8lqMrKAj4X25KHF63k47JGkqaYu8UKfyQV
0ZOL9cfbqf+jaPjZF4ual4m8OYhQXT8Hpqs9rLA6yCSvECvFl6PvEIRerrXICf22XT73tgXegFsl
z/TNENgXIp1UFwJ6DgfB7ToKAAXMvCtyJnkkBRLfckMyMGvp1yniKs2JIUNh02UaPGx0m12pZj/q
qvmkYXPJ6Iy6JtGuJ5s477QIIcRxRRbEta9GceYPHTwJndRRpJsSatxFThLeypzOWOWSAK00ryKm
8mRtFC2POd2A2pu7qPad3XJEJO6nNG2krTLybYPyuKgW/p8UUp+mRGnvSkfV4lU7Cu5BKMQ6Aq7x
nzcjNVc4cjGMsyz50xRB/3LaBpDYWBFYc+5ieBmInDizJBI7sNC8NCoZKXho5VqLcYc1l84neQ72
IUy9n9rZv9Veuytz/noTCv2fdeA2f5ZCcas9/1Xi0/wtM/bfQzGMguTJPn/R3r19QIzrX4e469p/
PRTf/3XxJwS75803fv5X8039AzQws36B1UVXQXQ1/un0IhGsKCZNW4uWrjiQv5pvqCcp6AvKIK3p
JaGn+0+rF3wAlAkboXG0bwXi4Leaby+aETxdoYuHWiMjd9Aqz2N+UsUzmMZQRnGvS06YLqY3WqHJ
M8cqVK+SKc02kV1Ge6OMldDXjHIA/NsGPTJ5FmGbWqCbSCRG5VuJjtJaZjR+H4NaLdHmMOYLtVPg
XY7qUhPbjFw6ZFP1xQ6H6atwra28AplN15L15k9U1N6DGL3gXdj0d5Bfo8WOoyUUAvHyTy40xywZ
eYzT4oWGGT84uBn8mBRTOiYw0IDqSlBpUBBSdhJ021uHjpYiwLfxp6UedthzILT7uE9+60D9b5iP
PNob/Pv5yM8DdOy/xQ/Pjo2QPf91bJi0WgLY7sAmeKQK/nNs4BAy4oBDCHyMAkv0i38dG/0PGkwg
rmSs6BirCkbdrwmJ9geOpky+SG7AJnC6fufYvKTuoRzAjkQnhVMKuOeMONTMRhdUmPB58ayt0R6K
Hb+dJLoFHBV8K4xvOWSyWwDP3TFTmtFgEtpmm3QuD8zeij/xt9BLcBkWRho4UukrI9eXh84Oo2M3
jsVxMeUESGtZ1x3Y1ai/VKfmqOWOfpVKqvOANFJ8Fc6AUqU4VtwQtHB9aucIBSmb8g6zLhNhJiWf
5XUOjKfwO6Me7he7oM8m9xRXWZBvpy70fn97/2eXwf+/envQLd66G+4QU4m/P3x/vBjuyq8P4fOx
jPjpf7Y4thdASmiJMrE7AxMAFiADx/RcuLoKzZVfW1z5A2NnmGQ0+4EUPBJtfm1xiDY6VnEyF4aQ
8mGo+BtjGR7xrBjAxJPoKX4Rd5eBkvLz2AnQIZzq0HDcaBz7zTBQcowT+iJPVufqZyr4lAloi5ri
SYaICDSa6oK4CFZSnNzzgzTGimROKbBGzEbuYg00k5+1g9Gs7LGJPqeRLgkuuVSbnjwnk+IvA3t4
pXTTdDkbRTyvF0TZ4cJW8oCenEB5rue4R6tOM9E1ayNZnY6VpveXOe3SzCe1nL7qedAxwqSJtAmn
vLsHBMFgny6MbHhDje2Ui3d6+3mhOrhqZrDDh9ZcAigeEGivs7inW99nfdOh7evMDWRFKQdEjd+F
sQuyzu53CXXyVcKRJ9UfquliQJ/O9GHbOxKkFXQz3DrQi2NegBlbJUXRw4tA3gzItM7rufLoLD9G
a6xDV6X3Rwcgiu9j1P8T+ANmf18zVh1d+MNxA1StmI99ZiXo37eNvlMTdDZnypBlZebqsDBQM+px
lQMrT1d2LCO5VqbRgP9LWs4Cxd2rqwFwwF2+2IvklYwCLyKtD+hzjwYAfnzf0lWK9sJaK4o6XAWT
Htiu3mVMD2I0RAdXl1L1AoaQ+jVFzAFXKXOyv7+9Tc42oygPAUNSSBDTVZkh5vPNmOZTp1qzkHFZ
WmfbTovKRR39pRf672mpItl5thnFY5h0Uh3hdAL75/lj5iKwO6dvkXpoi3GXxtZNOyiqV3Z6i8xF
hTJEEAQHJSkRMqDlcZyC5D2+01k+9vim8FANMjykgvnn848QJhX8l7ySXMuI2lM2Ndo2bmOVsieq
EAeHCvn2yoqVO39lggwvzlEkqJw9r9M19BLlRHKrHPCcjtiZl3Vt6haFpWzeftT5oFe8G1U+z1Gh
8xtw/Z+/W11FQdzaCQSLroilTa3G7ScUHEwVzKKE+IqmFcbClCJBpsE02qsS3MyfIwK+6VoDJXoE
pB7Z7lSUw2U98Lk3AYBEhyp9iN1u7EjXwO/UsVdxfGx3hpftT+C+D4CH0uuocKxTAu7o4vGtfiun
+59/6fFV/ft87q5v0p+lkAtUumz/tWszCqPnNZH4tv+6+WCRophFiiamsKAlBTD6r5oIsVlyKpPC
RxwCcQr/vvlU5Q+0waECQj2lTmGI+3dyxx+Rh0EwZRgjdJDV31KBOG+DwfYzMAEHgE39IDScn2/T
WZqlIOrojatj2t3PObKJCoM9z8yEomsX/xiapLrXlJLs9u9Fe+UuPDuKZLs8l7QWIzLSAqEM/axa
WWarGCtck9asnOpx4TY3CZ1dN5aLfli9/ayzgPr4LJSjKUhBhXD5nh17lrJHYWpGKNQOEZXKmf+0
pvqesKH4xE+Cy+NTQBnS0uGCJ405Ky7bFhU0U+EpFMC537X5uLYCJd3Sti/2IzaVR6kMfFXfNO2Y
795+QxGrz54N3wW7UuIoM+9zhyZj7MPFznj2ZBiab0UIVEvLqZQRalWbWPGbCijg24985QukuqDO
NADaQTM5e13NCBiNyqivjkEdu0EhayxvsrhGbUTv8H9fWVkAU8LZTORp0Fqe7xXHiapmlCSGIm0V
X6mI0HrOUsQ7XCHSA5yQL0YqHzDHybZZBzD77fd8FCY5X1tyNfGW2GypiK4826mm1KY826AHPpS2
G1XWsoEooKGiH9nbfFSE8hq+W3Yx9+s4WWghdyhQKfaIugHodSBnbiTHxjtr8tryAzAANs6+VpGy
fP6pFoUbk/kv82A9c9ZmvWQurAY02GJ6wb+/AmCfBKCKZJw5z9n5UepkRHIqjtbYFJaHcgiMr1Fp
Z1+AuhofmJEMnmOObiUnxa5PjxLiqS45VYJxw1Svl6ED9aAE71qNq2fZgzhw6CqCDhSAYoNk6fkS
gDWqwq4VOiiTRoumyax8NcmzXXpx5Sgl5WFm39HRVC4wq8DKuhrnyM3hCFw4pTbuR3WUPvZon+Uw
7LLIaxF6dcOiqFCJ6NX1XGgWFKU89NrG1o9xKH3NU8gH+HPT9JamONsm5mjcgm+gk/LOir88zzY+
mXSoKPvBUJ8nD6mFoRidHslvaPqujWHpD5aT5ExSShkl2aCM5B9TgOadPSPV62l6J4SG50FdISJc
QZamvXpCSJssoRoq5yN0FtS06jCMIl/R5vdENl64vtO7IFW1kD3gFqOQOtshE15RczkZAWPqoPS6
JoEjWxaYbjDkyg8JUtE3bRYpJcG36E8LahpXidqPwyqZAyldKXWAtIyudRqfH9Vx3K1bmDhjxr/o
VAfG94QFn4w0WXhblct4FddydN3Qn45XUjlZhzhKjSvGDNlNnBkwUAs8iGS7g3zZ6RvYk+oenJRx
E5uBjcRjOzHpUpAgHlHC+ZDCJvqQkC9+63SMQ5S+eY/s8PL+gRQlc1HjoMDgRz87q9pgDEao6QGI
63j4kFWzvEHQz3gnuX39KTYzLaCK2DCdfQcVTuCB5Mg4+oQ2Q1N1/rOsTPudaCh+yfNgKPhdvIuQ
U0HKVoSlJ01GpLzjpTawDVJGswNesVifGlXLcXssaA8NjJH6amzcuSnUd664V54MhIhkAA0p7gDR
JH765KRF0S1WW8cfDC1BA5OxeYQJ+mpuWljV1geUlKN7ycYG8e2z+IpXi4gxbG8yCCwfzzllTWTG
UpRojq+Vslai02MH99rQtA9qm+Bf6TSG5OWKLKEQPuaUs6CZtiWgBaytErUSRoVWdYxSef5OK/lY
j0KQEbUn1BQLLNQCNZEOQ2Rpd4sUVvnKLIroRkqL/BvUMh2usJNcTX0avFOevLxSfwZOBMhooLA5
n6/mVGn1jCCo40eVM6z10XZuwardoBVCgLemfg3j84KxdrRxpOk9t+vXl5QDB3EUrV2qo+dPT2G7
STrcUL9Mq37TNXqEhmTRuFDBrE2S1sNlJuXlqprBakmI23oQstP1ksnaFaLcs18X9n1qBSVGVgHG
MuqCkJJsIRdW6jQewEG4eTOqXiVXf4aaAR87bx7QXw4uOhVN7bf3xwuIpRA/EcZ8xGl4TBbp+LON
GU6TMkSDZfl1qFo3C+EEmUAnPkR5h4eWgAW4wlppF3eB7mVG7eymvCmvgqYN7/8LH0UTtqUk1nxB
5zPtCb1JLU5LzkiTNlzIffMw9AtO5lrf7uxFkS6tCBBxrYc0T9tmWCGVcFS0prt554OIiHYWJkQK
rBsA7ABjnm8vh28TvFXEB6mbI8JsO4TF5R2uq/GRDA1vc0Y9OP+Ex7mV9C3NBmdDoyHzqlg13jm/
r+x0mm1EKjH7Eb4az7+eSFOBKpHY+TVOmx9QJrNPJif10CpFjSZUaKERpzw4GPgcAAjWh7dX4pWg
LJxMiZbUcLp5Xl6VddDhisHTJycITkHr2Gst15ufe/D/yvIn1DTaKE+W/sWcEhRBF7fRv+7jJoyL
V4ty8Qt+taP1P1QGbYxN6MNaylMiswmBDRaIzRifzBKAx5OJi/0HKQ7pJkwR8m5Snb+LcjjOeC4q
NLiZbkJJA/XxG+3o88wWEDMdA84AWe3j7PP5np0RY60wQHPISRv6VEgyoh9rItO36bP5x5Nluvp5
KJ82pc8LCfEsMBLIScKU5S44K67kNluyoU1IdQsDFzdkln2zljHUjdp3wtNjTfI0Kjw+ioYj2aIu
+hoiajxJHhD8wZwl5rWWMXILzTkM9n2RT6OnzHq6zrFIghQ37Mw0kBATrz7N1gSAQL4CsFl+ybUf
Q3gDIRuNYQkwLFTfFjcx+mholg+6lvvRewpX51m4+LwMLcTlT+/ghWoDIh7onY+K4/UzoIalralr
RrRkrJF6r1KC2ZPo+Phvfx+P2eCzVaLQYodBSIJxglnC2X2SMS7L+jl3vCqhfW3X5XVYDz8y1cmu
kfE6jUEk2MtjeYpiYJOTpvj6bDqngRkbMjVgKKvEi2P7OoJL7LKXXa0dylVYn6rhfpLScR0rygzA
22ROt0A8MXJURwCMfJkNE5BWVd6OjXk9De3kdzqoyxkMutsjLu8bVrxJDWQKgxwgmFIFs9s0CDHm
YSUMOrKPrWhaT0N8fHtJXhlt0wrT+CJ+kk0F3fTpxoGOGI5x2mGRYPeT11iYPSIi/x0NsHgVczd7
fRt+yjs0lBRSLDlw9hnWZauqCs138iZFrP7Zt0O5zbfiUJYBdBLXzZM9PJephW0gBoiyE8PnFtnc
XFFPJDlCJkudcLdlpFWx6qURasBK23UYf6J+YdQfx8Fs3rlfXkQK0ST85+NYZ10YR+9LKx1Kx3ME
6zzU6tAbNEA1Wn/fjMvvFjJYTD4S5VBwlZFHOR+TxVOIJPXg2F4NzmnljN3gh5U5vHMCiJUv1xij
DCKzJuQczrOHXK/mTMEnxZMyBDPR+f+igcB0rbg/5RIi02GyePOErHMVkc4FirGfLcRDmAFZkbFt
zUyGkG+1G3PKbypNLRALGrb0+L/j0QTS0zn1mRKcllEOXUnr10GhDn5VxhtJl0wKi1ZaOQOQzXhw
68j50BjKJRMi/QCWrfYWUFWrOowAxMZV6SOqgyFM3oG69mwl7nd1mOcewGZMOiWLMi/KfX1qG9fK
ggdJTr6nxfg5DOX6aANJlZxwQRxTZqrmEFLS+MMQl8vKNmv0WUtgcjwn8tMCAoAzFO9V7a/uZXB3
UGSxDIYQdxb6oymrRzPNHA/7zdlHyqtMQvSDCqPcdoZ0Fw1ReVBwgGbmH0krcKZwwiZSWNsd+LGf
Ocy/nUed13dibxHwGM1QD+BVcNbNsZwKcaAgsD0L6bcVYGZzlcslMMhvODZUIEuhKnTyO8nhqw8l
PUO+EGYq0iTPT7O8jKgAI9XlFeHV0HUOir8DkvpNfVrihp4e2g7sts//hXCG1R+DYB0SPfDE508t
RjopQ51wvRs9ut9EcHtmwIN63qocJMeV2v4LLs2YWZTWl1lO40M+GFvwd9E7r/+oEnkezYD7kAlB
vYWhexbNgs5YyqoPYYY1o+7OuTy4gQxRIUIBDll9mC2Lo1luHU7NPmiSCSh/Z/uqJV1UZCV722SA
1VOGgYbevr1Ij8y084/GvhR6mY/2ySKzfhJoUwQikBEh1jj5Z82qs8tsvphT1EZGcw32BfdfR642
pa7tEJ5cTEDgeg/6dTDi3k9yJntpyB2lyCgCqw1mIpXzuc01A0m2KAemehOrTQtMNnE2k4McsqRS
kViF6Wo2fhJDcqrt0fZhzn2e4tkLnQb55fTBlLGskmZ2B4jwdEy2sIkCtOjCwu3LOFl1Uo3LpBk9
MN6VV9Eyr9tSWY5WeFlbBVjXHHGPImwPklxj0ZBLiZux0CF+HB6DcsuDpIBYWZ0BXdHfaRi/dlNY
jFpFVCXNc84qfkAzVdEHlu2NiTN4Wi+BpEGBu4s/QElqfobw/ytInhQkIAjBhbA7aQCI4RLB68kW
f1GguDQYqj+hL/8qTihGHh1dhQnrq7/rr1qF6uQPBUoh2BRaJSBnSJv/GiCKPyIvgumoOZi2Mnn6
e4CoyH8wcES7g5BKn+axjPkHOoNQm9DMIOrBU0SN7DdqFaSdnl/X58vwYjwT4kET93qy6/NDBFPE
Uv7E7WGlF3gkkKsq80Vqedjx4Z06Lx/qcC0XvoPrseHbkQtdMStXEIF0y+10GkJb6xuEEF3eOeZN
XV+ZwcXibCp4B9nWWj7auK5a32PYAIgQreLuW61fK/oxCO+GYBeFXmi5uE4rxkMc3drphdRfWNW+
VoG0XJX2UU+uhvaQ8s+DFByW+LKFP2IXCC8dFKVB3/KikUCqzYu7dBeWvglhTcgplnjbAAMe596I
L0vpT5ShV71+0eAB0TrNqhjWVXbKkyud0kVZD8HBKH2zuENCIxXK7XSwtmqzi8YHdcAJtsRRL2jd
pL/J59uIth9Sq+lHZfkypDsrokWwzbudOR9CbOn5PeParLZIjxjO0RQCSNm9Y3hq6nYQPtPLad6Y
8Vo3LiPnCAcswf2z2k7QCUYIk1ezTInkRdF+GT5L5Rqq4EoeoL5dWWRN2tYats3yCeO5rTTtxV/l
etE/RtN1n95VI54SySHPT0C8G/22bm+D7JREW8lwk9SPbD+GLgOPd/E6fHnMPZBwDHbV9FQpa7Wi
5/4zfP1WRHkdni1+xX83TLXBGf17Gv4iFHy4fbNNwc/+06ZAEJymM2YQj8g4LsFfeGoDoWkiAhYS
ZEv0/Ijnv1BzNnhq/MHgIFBsk9Vwq/86+hbSGTq6KD8rKRFLfuPonze3RH0MhQXdBJp8fJqz/JHi
Vx1DxG3hdg9rNZ43sx28UwuIW+lZFnD2iLPuHVmU4kDrDLwp0k9qhRhwBVlncG6frP8rTZAXl+Pj
Y4AY0uIHaque5YEdgK6wk+XAC7JxXer5sSxnLzWce9Kb3duPepQpOH8lII1IX4GFBPpwlnM5BqrZ
8jIHHhZmh0jpDkinwpbDdDKAk4tdeqwNhxKXXD1K93E+X3Szvp1DbStW1xnnjSyZ77z+izSY1wcP
LwugPZmJoz3PtRTsYLNymVD4jCQqpmwbjSEGhf0hFF8slr9hNv1EEv3n6f7ZI8/SO10NZxAN9Pdz
OfyI789NBYBxKnq36BMYteHKmJx32givbdenbyn22pOMsrMh4zY1b1mhu5egi4rh1TtZ64thgDgS
9OyEnyTXLuqjz5+RWDMggbDjyw3Kq0UuvuCMvJV4FtPBEz5Kp8HsD22Hh1BXXsm6/t7ziRUvzgvj
OTETJ2HVzo9koxu9Cj8n8MzhS6U3l0uXe3ObbdPCOdpBvEc8c58YDpdZtq1z+0PUdu/kmY/zjvP9
DVUDBggtVDIk8RGfLLMTzBjlDTks+xwszJJ8Vpv8WDEZxNPmA+RAr4zDldyPvhZiC6zAaLbVeG8j
fNIrcIFh6IbIzQE73LEVjpnTH1IYvoOcbodqXBl9efX2gRTn7eXn5TsTlSfH8uwrq5uqMPWo5Cub
zVPXkpJLKH+ooB5H51Zq2wN901Mht1/ffuxrkY3uhgaAi1YSUrXPlynHrWwKxoLdWIxfnSa/qsrB
b8zo5u3HgIN++XoMH+hVoZ3CtXAWpLXQVoKmo7+bIliWVleFbsNJhXNXdeUaj659Muh7kAFrOZWO
IsQgqubDwToiYHAci+y6KpYN45uVFC/eZIXXZjr6OfpjnYRxioaOgDyTRSWwq8ts61T1JZROD2Vw
bLDxJ5y0vYxpNQ+fjWjz9rshHfXayyEqgqYOtB5mw88XcYlsO5U6y/EKxbmLrPxKnYYDOO6TSeKT
BaYHrCVdqdqwXuJuN5kVhlrpA91CH3HtfaLpwAfiz9OEGjrj+Qq4xDhd1sJdTtLdamYyGhguJGd0
ktGutZp8W1jDOgOnGo3mdlmSm7lhXzblCglRZFQwblXmDVI+24me0oTwXNiGmwITTRisvlhJGZps
oBJZMUZX2vGr1WKEWxvbhhUN+feRM14YdX0Z5F9qawKc3O4SoGOzKq37KbqZRxQEaBZ5QYnQWzok
sJfzo2MNftAaOJwln+H+YWVirPS8vOKUH/s5dC30O8Ipw0Uz+1zP3SG37O+jJq1b8t86Rng/SvbL
pO4RMVgFCIsDat0KOJMhNw+Qh/ZxUlwNcZi7UtRc0i0/2eG8GcxoY4z4bsP1sMLgdnHqB6miGK+a
6UIdOba6fZ8r8Q1c4Mu4zgyvWtK7Ya5K3B2zq8TRtyhV+1IY+X3YXdq2BHoo/m7Df+Uy2pRh7GfV
gECo+jFO+EZN+z4R94LBzH12/M5yzZ5ZwMbQTmljA+sOfBFISvNHxNqKuCvWuporsNy+Xn8hcMOH
LPhXmvF9CvVtIVAnXHtby6xulCQ/NkHm5Yt1ix3oIYuldVNIR/G7SgYv4dJeOmm0t6LAb7vsOA3h
Ph87qgVj3iBvehfzHkMY7YWPldBNyKXlQ6AZJxPLw0ladkA/Tl3Yo/YJl9yZNoXqHBN8lWrJuRZR
R4rlTahoJzuLNig3IOBtbMMUWm4f3YwFHXygAIVLK/zrnEvrxB7E3yuMELg2W0D4mXPLDPQDMBt/
6hrkD5BqXY1KfkxqeVPhgpRbnFul3bUI2suB7mZoSknduC7SZG8aoT9aw0HDmFVpZ68Kul02GOgS
oTLfsbAwfuOwvwkA5dt1cwkQxy/12dPmzAvr3CtGfiZkE1pj50IA+dYWOe5zMsYklD59q+/FVx1l
/G9wSKkt3UtDtxv10Yemv5XDwc3qcNOW0hrr1TVwCJvSin089LtuDG9IjvfpvID6Cx73ALSfPUyF
HzPi+LWKTkq0eJYa3prAm/SM24WL1VTvbKVH5SXZG5RGIcvaiK9GNFia+HMLiEvPoQqwT4Y83xpK
8CFXp3ci1GtBHhwvHU0Z1TFwOWfxqcFA0gbB5Gl2c2khGBwWKMsZ6jvXvioui/M7jE4ExD8yWBBY
Z6lNEuhZVSNth1ZC+iPiFDdmCNu6vMqM2WsVfR/P+bYvYEvNJVaRUnGVFuEncafKRvAxQsh21dIs
Rw//o0VnC3cPN5lm7+1w/bLfTHIEfBCWGzLNYGnO0kzkfaMiD2z6+spsMECTs9XsLN9GQ98mqraf
+E/JUfboRXxdsGhAO2JjJYDIwvK9QcbLiZL4KI4lRrzcGiAon38xqpGNmZYxipzH6Cbu7Du9WL72
6bzpaN+bFo0xrTsUY/0QW51bWwQLpHfeXo5X98aTj3C2GtOQS3nLgMkztOnCqrE6jkoMqFrr7u3n
vLY5YNzSIoLpQbfnXBJryOpYUjtNjF2zz5WsnxA7QK/D2HaL83hGiiHwLWtmioY7qhZ9mptL3ZHW
GlHICZqdRNOgcZxj2cT7vOfYRv07U6zX0mbub8asDDwd/svZWpjhDHqzEZPWEmnjefCjhsAD4jdJ
x5WZDWshE9NLzgcppDudc729vUav1H9CENCAhcnYFZLW8+0gJZYW1ZPsAOT6MrWRbwfqt5g8KCve
K/9eKbUACIDcxQGRtOx85oL7MW4cWe14arLLe803E9VLGEBU6rzRKp2I/JPX/m8LLXA3L4ODYIMC
aaDuRwLubHEzE1HYLuaRyFX5KRdHbzBXboDDk+g2ihqtrBp0M38oqk6hk9NrdgXNOd2KHYFBiKvX
zNi00Z/1AXs6dWvM2dY0syNOdft2aXZtF36iJ44+irzp88Gvx8FPzNyb+Jl8GnyLLKgJw5Nt5sc8
lu7pq99OOAIndXupzIk72M4xTrn8ImPfNYOL7jm2cPG+zQE4N8l1nmB3zAykNhMGIsUXNEnu5aw+
Nnxo8fPdhOkPo7Ku0rZAgvfQsVc08v1R546bok8iG+t5HtIbB6OO/CrrdkMRnqYkcZW+u9TnwB/I
Ame0aRUEfWzKbHFKEFPnPmwuZSKmk+lbkSyNY+/2afgp1CWmH0K9KNkDK/ox2OlWo1bW++mmdpar
XrjipslAA48UMW53CnmwyLQsLttuGLjdsm0QSX4kSzd2Gm4MJdxw26HwPX3T1e6whNOFiN9zo+8D
9UtcBzdLlflkvIfWSbmjUagXqUgw2EctCXfZdDKj4ovSh5sAtbe6DO7llhTcpPHpMN0ZQMbyPQRL
57YVu8CJr0Oyz5qs1ypRqOic42zpq6yJ9iPWT2INh66+lPPwxmE4qKjORvxcvJAYcqPKk7FFKv8k
Ofw9SrdjHf+YWL8y6Q+5fdcMM5We4epOv+5kZD+48NWUKW2QXqdAvYCw3SyW4zcd+VOGN648b0Qi
oyfOva0zJzED7dRKEzoS1oeAeiRwukurmC+GeDjo9B1xhfbFXgudgSZtfjRMhEryy8VKbpKGpLv9
QkvdBW95JXpGeBZvVGPcKJW2H/NhV810SbmFOh1x6Di9XubYDcvxUFCclkZ6XVCwJg7KSFLDsvHD
EcaY+6WKbkUvROwRk+ZrSJgaRsITe1BcsSjv7WYLzZx22ehyzn4dfUenn0t07QL2J+xntVk2TWS4
4rtppB57JuyiI+nWKlkgibITZLkxpVulIZMb7zjSH94Odi8vPwEsEggGYMKM8V+ABhQ56Xl3QAOh
dCvqAVXvDwtZpdgGRaJv4zS8teA5xPq8aQPSQM15pyx9EXD5CDQtAYAaqGAC4H8ecEu5lhtZmxiB
IrM5FB3aHzqM02w753/pELwRAEX0fpYdiWYMuGhVBjYsAFrPH4b8nVQUWMF4upHsJdTqGPJ3zQo4
2Y0lL562kMbjNnSNVrdfE4eTWrmvo+lLXUc31VyjKK6p+6CSjkM0rilkQP+PX009du0pNF29pOQk
NuDAHiHzRqaOTdAxSeP9sGT9qrNFmiMWlyKNYfOmj40tNs+7CfyIrY6b0exd0exasMjBmmbamBUK
ciMmfvjlMnjoD1AE9qWlnRA53Bsa/SMrvqH+uGk5OgBdLxyTHQVWFk3YcYXjF8n/rJ/KLCy8GJot
8rKL20fhRzzto5VpLhcFM5mxExVoRozSVIYJU0EUXPKj3pinsYs+FVp8LaXlVdfkxcqeAr8xKCoq
4mWfW8RY9irD0lkNbholuJUZ2RSj5BOHH9++m6moC+lW4rLFbSq66dUQ4qOcbXW9+yo10Z8YcKOO
Z2tbs6iubLPfDRxfiVYEAl43aZIyWR6C29I0XEXjGwhr6Zin4cdOoyKkciyGokLEbPCJBPswzjfI
T+0DPKg6g6IODtI+olhTC2rgclgDoJrcNgxv6k5G92qtpdx1nX1EXuA25Zm0zK6VoFvLS3asZW0P
Le9kU09nkuOLc9HCxNAKHSuM2WOb7WeKfc3kiFJn9Maw7qpoXyXjOm3CGxFmUc78oIxI4XW9OzRM
n/VK8h5/uZNsGR2nKwwQXAuig1Fn207lUlyENiZ/0ENHRdfgVq0McQUjTqk53y0T+YLeNnZKBDil
i2ptCyrIXiF7yRT3B4ToatVCAFjpATrBUopi5XSh2bNndPiIy8VDmtq3cdPjbydAZMzYuvIoCu+E
oLxQSFVy9zVqMhs9TKlZpdIy78HgXKPed48XxE2r2jc1wdl3+pyAZedXYRt8ECV2lGC3PKGUJTVQ
J4ho6gSoxkwRDAt9M+OmLMHBj6NvV9TWpeTDTtnJ1MlohX4xEZIQ+XamODGq/e2C7mNwKBWN+ZWK
Z7t517ZkJ/UyMUFknFZaFlieWsu425PPTjEgkIppWs+I5CBu+qYI38mdX4kcQLrJmQFhkD2d9+o7
2lv53MqWZzsj2RGLycULmvrQQmhP6U68HZlfPk7oGpPzgyUHqnwOLpNjE3sTNBwBPvUHkZ9EVM12
UTyInV5N4zuPe+UiQK0HyKogdQFdfQRiPWnVzsBgwaGOllf+P/bOdEduJNnST8QC9+XPAMPYcomU
lJJS2x8ipUpx33c+/XyeqipFMFnBkRoXuBczQDfQKHXJwp3m5uZmx84h6Cc8sKvQAhQ+yRCNNRuk
Tb7IY/Cut+NjGKSMZrebwflL+fqXGnv/dyPFy+2/0+7f//rXv+i/Y5NQVMb/vUkICd9jWD2dogSY
PvzZGrQBBaCYBAaBFhhPFv7o79Yg/T/R4oNpXFNxp1MpJhVUgIor0/r/a3b4n9agijwtj0M8HUUd
eOl+iVDjBWcMU8saj33YwTUedC9cKx/ViFG8VNkWjEF8DEz0h4YGJBwS5RW4xHhAmNIxpo1TJeUH
xsrkd5Wue9d1aNq3hgOKBua0T16vw9dZxna7kUF2Mo0tK4HQY+rTXZ8oqdsbWrCvO6mH2mFqd1Mm
N6TOsfnQtj5CT301OJ/jJLPvAC6aT1LoRwmKd3Z5PQxqBG4ptrntRtPcjzYCUGObBns2BsaLPu+9
z1atTO9OvuGbH0nHKdp6/vwT20I1iMlFhSMHUPw8FakSf0LaSFW2dVd61Da1fJtkXbEzaq3cDijp
XtdQpu1SyUgPz5b/C87Z/2C+Gos88t+P1LvHr4/n54n/+9+tdu0PMcVDLwbg6V+w/7/PE38kJgHo
C//A3xg/W+300w04kUCzA7H5AdY+abUrMNQIgJ+Y5Pw13YBnaorzHFbMWDJYLogCYIuadToQtTet
ybNVxNuhVRlj60orM8e12/67Ok0w7r2nuQGsROu/1b5y7SghuJKpgJUxtbf5VB1xM/UO4Dmvfk2/
M5rP/9+9UC/Lzv2FL3/BvUKY8nZt3Tw2YVu/+Bf/djQVFQoohizm5mEd1UXk/OloMrRAMBiD03se
Szl1NJAc4rI2hVMR8U8xHYha4GewID1L6P3S6MmLqWpx4wMboYYMiR9uPasWUZ0Z4yhTCNylZ21G
C5rl4dEf/OYqc+DrrQ2mC6gFVeFHoIsiRTbfqYbQAGUmI6JVxYtb/wR7brT3JgvuWj89VEn9Rull
t2lzaWtb+Tu0z+SDFvX3KFVumigaN7/ujP8vUM8Rqwgray559/hYoYh56pB//Yt/u6T2B85DmGKk
/BkqeJJLaH8oYsoBJiLyiHOlL/sPmhoQPzCTO0cY8kcy/i3rz1RfYJN+AWW0AFJG5Qd8IwPgXJzc
m+d3ZpPnAWPiugZg1odiSjE7hLtLwHiunhcfGgifXS/P3rcohTIz4+ubOAmTTcFThZdI9JHD2m90
M1hrZzyXamchWQy7U8PlauB/zX5Xn1AxzoxO2xZx37tN3WVXRiXfMqL1FbCttIN47gtMP4obJNOb
AnatOLNacIz5h3GSx2uLtmnC7HBV2A+gD2W3B95AOeSOoYAEyDBaWbAoGC4B/M00efXW6i2oseOu
ZOpGi/ZbP0Yz0rEnBpLgKt/A7HxQIfU2bVS4YNUdoYaQb3kVJttfP13/mmifpeP/czMJkU7/e6T/
3wR5MTF8lk2If+XHgWJO6Q+guSjViKNzmpszgPoH08IwpP4kSP0LtSfx78AOBDBPcJ0w/iL6NH/l
EpIOoSMjc/xzkO2gONRfguyeJ6HUv2QkM20gezrYX2YZyYJOETp+mluNE/TqETkUUJyBGw6b/lMO
QWm8O9mWhXT3vPXw0hK31qmlyff02EJB4BjboHXlHegjCKEnurKvqvJW0n+tj/PS3uxIDgoSAcjB
q8fGeg3/x3WXbL3hLyGufy0ontcufxhhbIZpCaqnXOOzcmKh65EhocF3pOm2jZIvavqtUqJDAOv7
5d0Tu/MzwPxlSACTAOXBnDufE4HrORzGzlePGZJ9JZISNoDpuPhxnP91OQtWKJAICnS6b+I9ef6N
kg4YWZ7m+tFHLfx9M3roW8jQksdJrV1dXpBwrNmCMMXbB9QT9d85FsliTCTzk0qHBQFWHMtKQBQh
h/FD3fNfF7TwfdDVIhdSNEWMmc7cu8vVgvabph/p34Zb2Dfet34f7KbCLkBF1/rKV5qxGTx/Josq
HGg3RgJ1RsnPN7CzfakEEagfobKCg19Cp+chR0k2cgcm5qC1ZtozcUOj6kJ4Hjv5Jo796rGt0iHe
1rlTGzt4sb3eRTeoSjYdxcPHNuoLf68YjaDtRzf7fT40E8BQOfoelFUfbtGw7z77oaW2b7qxd66i
Io6NXTzwhyvLm/VmfywPaKiY2rUYcJ7LbrV1L+v+1OpHLZTpYCjlKz0O/W0gCYTNZG0GT3qd6u0X
MCPTTVJLcClWtraC3VTOEQ7Pv8IBZQxIlYlAKGhnkQR13tJsOjYZBgeFKqPs6k5zF9kjBLBjtGeg
ZmcUjZs58jW947Ujv7QJPL84ItDwmmifzt7tem7JXqNNxlFnQHaj+QVctsrbuqqnnd7QgwsjfQvZ
RUlbK7qOpUp7bViDucJpv/Ar0PGipsJNIECDc1qgxlYjOrmtcYSsvfxktpl3Refjc9dF8RVTPPRn
Ezm+a8epPUhlU+wUL1QgkEyk6188x9xpXGFiZJC8EBrJc48vNKfWejuXbs14NA+jYw3vJkhhVgLT
y2+OGQOMNOQaMof5WWrrpDxJjbTWarWVbit/a3nTzWAVfzoUp2E7ZcIzChi1UuwIdwvv/JU6zYtI
JUwDSGW6h+oolDrnKxxyJe4rf5JubeWmUqgkmStt+RdB6tyAPrtExsmv5BgGqltVvU/Hm67atM61
bKyEQhF6zgIu7KGi4GRQCqQSOKfIyhNLaZ3acW6bTlM2Smi806Vqj7xFxFvNi6+QIA92l31jYWFn
Jme+UdtVldax5dxar5Pys6I+2PFDrT1cNvLizpqta/ZI7ePAp9FmOre+/KXPmLa77pP7yyYW1kHy
BlU8aGo2b940pNoD7xukZ0dJmjaRb28cIMGDf98BJr1sacHXzizNSjt9zXNbnYLgCP55j1IvHcLh
42UTC34gMlGqUOR94GTFYk9OUokg0ZCWUXDsizY4dFN5DeCg3mW+eRt7xXhXB6G8cm8srYrLnjKz
qGeATDs32SVj25RFg0m/OpRj/7kyrTeXV7VmYuZqXeWPZV5iohoroMhWBcebsZZSvkhhqcTAyi4G
BwR6xp4ZQY+jrQqvDY4cVM/vbmyqb1znNCL3mXNrl+8aW9teXteS64HToTxMLehlG6iFXhDZZkz6
6p3sq8LrpP4+pF972c7i/v20M3dxBW4pQDV9cDTj6qD3SkdfPB1WjLx4bIj9I69kHgnBU2B/537A
I7gKjQ4jymszAzTqtmPyukPvCkVqqVxLxha/1om1maOncWxNYT4Gx5S6k9qmNzys/0zRMssdbetF
ilvVCMH01krQe755Z4H2bJWzHFAZzU6KPexWwVu5bA610wKMpSnsBqr6qSsBvfoG48igDtp2k8a3
QfLkB1dp7W1C6Utf3aXht77T4V9p7nx48foc/BScKE58qDXjMOTNNrPp1yPXVY2/EelOv5D4gifB
oUFG0UbGLDgWPe0Pcgq2cDvA/GGkj5cdbikMnVqa3aq90ZitAeLyGLT3lVy8KqfgT7/66IeB6kpt
/aMK+K/vgBnfDDmjcD04uYC+QclKr+x8YZ3TSr01acGRoXBwEVd1/t2pvyhT5U5j+1nr7Pc+D9Kh
/CRFWyCFXnIfFZkbVACXJjhFMkYj7k2KkxBBura19401zoOFa+zsB8523ovaQK5sh8ifQ+Ipk2C+
agc5gJl6XLuWl866mO4CqU1tAdbh870I5cFUilYJ0GBNqm3LSB8zrPoaD+1S5Dq1Mttx6K0DOAUG
jkH4WLeQ1UhfmF67SdV0JaosLgd5VyRtIeajPnm+nCipjZjHcXBksCQo8m2nTisWlr4NA4x/WaBm
cm4hlKOprzqW0kiJGzPna1f3v5PHWM8M0BoIPJo7s6/S5g1cT+EUHD3l3h+1K3BRUJIUK8/uxaVQ
3aV/DM0l1FXnS8nDItMK4GdH4fpS96GYvvTFyttk0QZ8pdREYIp97k+cBhHVzGUzjMyAmYY7b9I2
cX2IjHLlYnz5AOJEw9n1j5XZfmnaxArLIDwOaia7aaOr29r0g+vJg4II0dg7Uys+FWEP2Mf4bNRN
uvO1alj5FUtR7PRHzJx8gMvTg9U6OE4DaJwy0UGRD6HmhiMYFRtMLdKra0WaRZugeGHEoNSAftL5
J/TCUUbPkE94nY4dvCDoi8HKpKuvx7eXQ/TiCT4xpJ4bMgazrTpLhKSudSXt0aAuxCU1UVv/zwzN
UvhIvFq6wQ6OufOuQZ9zoMlvaDd2saaBveiZ9A6gZxMNt/mgHXcbE8QUUo6Z9OBH1q4aH6RwLQFY
3DYbuhLR2GP2euYTiGRofSVFIWpL3y1IdOLolWMnW71ZpWxZjHw05ngZUwWglnz+gYY2k6yqDsNj
p5ku4M2tnR7K/i77GgeUP7KrYSNH7gQ/VbZHq9aVVj7bwm7ShoYpDjFvYFFzDre4T6LQGsRCnYdG
ewh4f62FkqV3/5mNmWuoldxkg4ENU5cOZMHWjTmGu2LfgDofy/ogJX8ye7677I8L+woHHmz8CiUW
qg6z0NJaak+i6oeMyfb3Eey8cH4Ev36nUE3As1U0J5kJmgViz2obicmo8Oi1xp6nMXLJu8orV/Ke
xZWcWJnFitaUombQsvAYQNLVWqULt9RvmBDdPcaa+C9317kT5mUXMC3RhMfJvmuzau935oqFhQPF
Q5XqOlLqwIjMmQ84XZD4TVaHx0r+EKp3/ZC/DQR+IVkpLC75M6GBqQkxlMEJPl9JqHl1kJQG/mw+
6elbqX9o0LG57FoLjxKaLT9tzI5sXtP9iCBQP+rB1N74sVYCi9QhyQiLm7SwPkZINd7LdnnfR/Ha
82ttfbN9bCa5lNoO27X9xuk+RMbnxvl+eXmzua7nPPtsfTNvmOxQGaCrDI8MJijmwbgyR3fqXI+R
Ju0pHUsYYQ56S3NTCGmvbe6So5xurtiA09eLqvVt0GvhMW7BWWeMM3wMU9l14m+XV7loRwDuHCAb
dElmubpetHYsBwZJ1CdzQLKckdL3svz2N4wI6kVFI8OAlvN8Mfmgm5EuLkXNutLjQ7hRLEQEV9xx
cSUnRmY7ZmaKFGiTxYU4gmo16vCtWalw2VTQ1YSDvkYZvmwOUJW4e8EezszRm5bSUiWwWkHi1n6x
NZubpASarq65wkKSRIfAYdCNdrygOTnfvUHXy7ayuDcqUIJk1GrUb8yw3epD5aarM2tLYfbU2ixy
KKPnlW2EtanaWh8FbrpK7hWgWLob1LdthAb08NDnhF9rJwZ5RwSoLnvLYlyhiyYL0AYafbO4kg2I
TCsWMRJ6zJyJRcvctGNvu5Xc6Vum6Tw3KRlBr8a4P+ReUa8462JoOTE/Cy1OqSqNIrZbYqKiRX3e
kx5Wy7DP+cysskIdjLENccgBRs0+6pQGtgSRtQjQjStJr0v0j8LhLko/hYKDsvoI1D6/Jiva0k9b
edSIM/3CtsJgoJDhUaG7P3eoVjYpigVtePww5rUbMLCRdAGKYrfWoO016zfeaegs/jQnTtJJKMsZ
b0+TCnPykLiGdZ9UT1P04bLPLH20UxuzRJWhtcFSB2wU3U2eP4bt/Wis7NrSMTw1MYuUthQEZdkJ
E1Cz32Uq88ZX9vhUKyvuv5gnol3E10EbE6TxbL88T+kYcsD/6wDihTB0c/+tj95x1Ep/tkFxlLPJ
22TddRPHK+w1y6ahUMMrRBY0N10wPazk4kpPC1+7NieIaJ0ebtpQKeyDJSeQlHpldaC+pxw1BH8O
Zpr6K/u8eO/yrqETaNMUBBZ67i+RlKCDocisX73PzTHfxy0EpZ32ZxpWd0iiHDV4B0TZUCvkXSId
uv46zOSVFtOiQ538iFklRm4qCLn1ITyWyp3DqItc3682yxbPIXzYyFSJl8+8UG0bNYLQTU4CVcHu
lnmOeW2YfrZrk8m4RkJAd6txvJWNQl+59BddWScrRDIONvs5lMDsYdHoEgw3RSLfKJ1+iBRl2tiZ
2W0t37C3SNyM15dP6PJnhcKHRwhRHbXi88/awjsSJW1JWDeku7Z8iLsrVWNeqdkr0tahHtnaH7xY
34VKwnChvOs+X/4BSxebjjgXI3MivQdrdBaGemhYW7MTr5TIu7MaHXIVdeXoLjrNiYmZ09hRaJpV
zxNFzj9MRbmZ5DvNLFfynEWv+WlkXvaqggDkdoARKS0+kZ1G8bsBAF5ah/dd+C1JVnxlKc/BOQUD
lCFEGOYXlefp1egUrCm9mcYRHugbqs1BunLrLrokjO3InoIvoqd3/nU6hQE/z8QlB3t0gXGhnfgl
MbKtEq6fu8UlQZJgmnS+qBvOPFFJompMBmxFg42UPBL1+XcG1XdGvxbKFh0C7l9IeIGYgDM5X5WD
mnxT1ITyPEExxfszGPcqIiTGLVqcm2vHLjY028IGzg5zAxczMindvh//vOz4az9C/PnJ/Zs1FpeJ
wsGLosegQmYxvJnCr5dtLDolVSJRBACA9wx2PbGR2kUgA+EIj1Dhu4Z9NUTKJijf+MHeKkBMr1hb
XtFPazNn8b0YPdSKd7rBGF0FJ3WtQKN8f3lJi/HiZEnzlCLTE9h6+XaNWm5M74tf/NZJPrEwi0iW
Brwpr9k0qAga862fersgmPYJU53Oh2ryV6LTDHH840FLceufjzQLT+1gRdXgwWPfod+pDq9jIVxb
v87Da9EKasObYshj15DfRozpMJG7DfLG9fHIeA3ys7K386ASm0ofhSkrDwRnnXXvebF7+estuggy
BcBsAFhRlzp3+mmSnMBKRqJk2H6vW2u6nkzjUzZo+UrOtBhMTgzNTlfZl8aQmGzqED8qCCUlGSl1
mkK2XK8sac3SzOvhO9PByGEpm6CMUPMbWjfAHLbZmojl4tc5WdLM85nMbAut6QkYky+ojZ7isFrz
/bXvM/P9EZKivGqxMVkPaaBBYfFVidPdf+YEM4cHIwwBCmqRR5uPEnvfQRysJnHLXwWGPRmNe6E7
fO5ocqTXqT7gaKmSHPpsYtb4+ygPxyZccbTlHftpaPb5NT8LYJtix6zSvE21J3u0dxIMYZe3bPEe
RjBVBzrLFO2csqZoeoshR5LvwTcsUFya5YL8zt1IMXZVEiq3tq+s0RYtr+ynzdlZzeHr7xDzCmnO
PMrKuMPjCoSMLy9s8YYC5QjEGVZCWGTPv1Mh+wEv+4lXRf49TjTX7K708KmTN5W5HzL5+rK1pSVB
PP8MfRfMmTOvgDyljZzBodYfZPKhzCUdYpOoP9RwhKyYem7CzJ/zNBDFUB5dVwD65yur27hqdTCR
QJKmqxoKeZtLK052dZAf8uLgNHvxiER7cBdDXmJN94bVvmtaOAnkZhNLcuxOMC5cXv/SqUBWUwNo
pgIln6v2qXY3OTl8cccwHLakckr2PWskd2h3l+0shSrogoEV0TwFzzg7FH00Fs1gJxBqQlHgf6cJ
dvnvX/Ka079/FgqjwKPyJKXRMc9A9piupiCk7n8sRgZ4uSCzeHvZ3uILHGw38ExI/AXP6PnHRPBR
L6dGLMjpyz1Dwvp+iuGUiIbcuvILFfXixPE3pRk7boHw/afRAaN7+UcsOa/AtwENo+yIfPL5b9CY
ks8Nk0Ur/gfVlze0wiTzw2UbSx8OYlJED5kkIcyIPz9JGONsaptJzaMjajcPNa99F3hY8RvBjJAM
j4kYtQZbfG6kDMtxzMcsOpZ1htiPHHQbGTTQtiuKb3D+cFk75vAbcYaWrAl3JxV1Zs7PbVIXrkY5
H6PjKN/59UNnJJs4/6x46QbW8dHJV5YovsX88FsCuY0YNyRf86mNMHHoUQQwytqR9aFApbf9HKlX
QwYfh/dGKd7w/lzxjkWLUMsxAg+ElKfa+QJzTQ4TKTGjY1fvyHmgeebdMjabXPcpmVpwmgyfSsPe
X/aX2aSwSF5R82DygYkDepk0tc7N1kaRFsHg06j4Zu31ZFumt0qyab96T1RoBmXjDMdyPOiMzMs3
XXwzmchgAG/xV8vxLz2XH8KbDqEgMFhgqc9/SA+YMCn8Mjg647GVt0q24kALpWEMPPP2slgBcT43
MAZyCestOMm458nRhNvpSqq8NyhpgKR+6IenMSs2fVVuNMl7Nbbmike9DHmYpzMp5GMgU5qPJJSF
hS7OVAdH7hrXjyu3pyPfoSPQIJz1mb7iir2XGQcjYOQRxG/Iw+F1P18uJC9ZlUFRcCytGjqtL3Ux
bLr+W2LugzRauZaWbIkZYLTxmIYHazCzVUhpkPvAQDTICdT03fResiag0C4U1pf99WUM1Wm7ggwF
lgYAag6BctrACpCs5P2hf48jkqjkRonDFVd5eRQRriZ6AphA249Yfb6cVGlgL04pBTUh7ZH0oRxg
4H4czUcpe1I/Ov3Ki3jBMzAHu77AWou+8rm5CiJRox7pWeQ9fBOStNW8j7q3V+NrO3dIqP68vIVL
B+HMnnpuTwKREmY1z3zFTPaFp2y6wrhOAutgK90HDdywP3yfmi/SdRI27lpFY6FeKTb352pnm1sF
9tDbI2UTKUAEwkaYYvL2HrobEPhFsXfntMauLuwrr2/2qpxvCxiSeAOsnI6FhICfIRpEzCqhl/Bi
uEz2YKwTlRXTGa7VRt3o8pcx+jAm4aFO6o2mfR5b3+20tbtzwYE5/g5obeql5JWzRMRLZQVZ9IQw
B9W0DRkdLRz63GsuvFCUAEYvVIgZSKC+OPdhyrUhtIug3afxT/kQyNsiGDcx0rmBrkAw5j4Y1+Zh
QuhMcvN6haBzIRxAj07xHUU2OnHPd85JEiICRAl1PFUr65sCiUsSva+qJ6SJo+jbii+LyHJ+T/MN
T0zNcirbanVb6jFV9o8RGtbGqxApYNN/Cx+dbsLxtc/zjys2xfm4YHNeZdEnSylopnBeYyTWXyEi
F+a3kXcYvjbV2wDCaf6jO1TQDiuGlxZLC4mqC0VPHtmzK9L3KrZ74OgEyVHvnuTyMX6qkWz0YRK3
m/e67e9hid1dtioSq/lqEf0i6RITkjwGzqOFlytVOw68j4dqJwq7MPIykDtt1GwlDD5XbS9ZmuWu
dlxPqi/qaOnUbphilOqPWaXueHKhtl4pm1xKNqN8GxTBG1VND4Hz1huHXwb4gMUUOCUmUTinz2Hj
xHWH2psiWay2kyRlU0k9tGoWABFTi/LN5Y1dPKK8ScjAgFfgxbOdHb16ClJlDBmlzTfI2V8lxWuk
lg3rqtT12IUPXdGZrrW8LSKS8AN0rprExyCadpXqPVz+MQtXHuv++Vtme2+qXaS1OX25jJJhAVWM
5zzGVgX/n+VObepGQbhZrW4vxcJTo+LPTzbbYSxLPOeJwUr84BSIjWXW3u6ffmNpaMgKTmMegPNt
rgvTYIjE4bhOylVlH7TW2SL+ubX16imyt5OuIa8kX102upDN8jSivcPkF6nmvOObw0VuyoFC7SVh
TKIrdGmTalq7costnc1TK7PLRM2hqSx7ii+qlByaQL1qy3utp/CwhgNYNKQQuIXYMaRH4s9PvlQ6
GF3rtRLuQSFtB5wPLT3D+q5zAOHx8+2VLG9x90iW0TRmBoh6z7m5ZjLsvsx1pqhGEDLTPTTk28vf
Z3FBYvKQ9BhFtnkhKW5rkJQSMTwtkT817hQ5R1vgZrW6uJRnqKIb9reh2c61o5RNgzCkBMbRSqEM
DVTY0rtrugRbpe5MN5yGvexE3yg7fP7PFjlzj0Ez/KoR97A5XUUTXKRvijxyFX9cccPFz4UeCiUp
+sAww5x/LrtgVtCDW+1IPrVhWEdLp93llSykyMxWMIkoHk+CG//cgpZUfcKoCJMParalSeqRKZvK
p6QJ9wXtZuvXmPifX8VilgPhXjD0mJtFJi0pY/4xkwNRsxtNILFXza93Upj9PzExc4xR0rqIMc7w
ODZvo27Y1rDVqOPaKPqin59YmX0azchkFdpp5iq/5yzBsu4Z55iKx8ufR/wt85v7dC2zxKQg2YVx
gLUMKnygSbkrh9t4eDVE7aaIVlxhbUUzV0idjIYwsPJjW9R3djTe5MHTUH5Uo+rt5UUtGoJHRVAP
I7z6/Iw6iXltLHUKVNSklvK41csPygjDtAztXrWSCAhnerF7J4ZmeQAwrsrwxXOzVgpyc0W8AB3j
i5ch9HJ5SYvfiflUYFBwEL3o3lVpoThZzHeCF2AzopJBl/B9E9FW0/Pg+2Vbi0f2xNbsCCkAR4cp
Ahdi6fX0Guki+ZCO9usGvccKSmJkbsavpjzlh8tmF78arDfQJpKwMnJwHimUWk31AHXVoyU3+c7y
mRXJM+9dBpmzWwbR8Duhz6EcAWefwPzMVllDzaSXBuYSi1qrkcdc9swYrvj8kodQuUYACh4Alf9x
vqip8gqrKJIfUD/OcKPdr0fxNSOzgxXGdtrZAmUTKzeNgQYuKjr5Gj/I0lUhBieo9FHCITE6X4lX
lGDzHWodtaWV75SuLF1DivKVB+hC70YH1PvTzOyzRH6rN2M2cOs6Tn6VwQIM1i75klRRuk8SB/3c
BnJm+Njb3eC05s5TY3nbeVKwzUzT3HUTpFh9YmpXShA6JL8TPPumuTq6IvKY+ck//ZkzZx181fwB
AqrUTW72oAaa3eBDVIHchq3ftN6t5sQbXnvNao1r+WsLnnN0YhkRm+2QgiS744R0tGrUR1GU3mcP
lw/iUqyhUvePgdnaNAMim3CiykTCcwvE0N5VerazjC6lvBPAHh6unPzFVEvkpzbSts+V3nPf6kda
dv5INmwUhbMrWinfpr0MwXrWx7tYrWK3bJFezmwedciZFZ8rI1+rMi9uK5GAjA+eeqLC+W9Iot5s
A0/ldlK+MDvpRJUbxF8v7+xSZKVaz3gmIGNEfmdnKPNhAlG9mCagtZXVm1KrtxIvf9QD80e/XmmP
P1cfX/joibW5ozi5KWcasSdU5T38jvI4kimP9zSBdl1T7KXqS6qNJGUtglr19eWlLoYLAy4XqrFw
G8AyfPbugJe0CDKdmJR1h8reDL8TvvlW//z9s8V5HaTWqHWQuHjpVlERZgvXkmMRNl/s34mJmUdI
wySNVs8NoZdQvqvhXlVu67G9ihDY0z4Yg7uavC6evBOL4s9PEpfG6CNJm1hUpH9LBsl2nQD9jxj6
qDF4ipT95U+06PEn1mZ3UypLqt1PeGMEeHlC7UtcGq1f/UZhhjtdRwqVqgxH63xRnmJ3cvQ8vRA/
ltFX1DV+ZyKEW4OiMOzmTEgwR3Bug4shbquRkDUFW1pw7zN7W9bvhzXWicUjxUsJQLgoA5M4nNtp
gVEkgUyhK0H8BMLKTZS+n0wAu43pJmiq2FoPnUJAiSJsD2NqrxWHlz4ZhTy6t9DH0v+bfTLFLPUw
73nNG+r3BKQTTZQW05f9YiFK8bfzqYRsJa3U2SI1LQ3lLMdIBQWlptVu0R6SSNtStEA4Nnf7bCVW
LBw0wYaLWDHq5zq1l/NdBTYC/axCVxoI3Cbyotc6gnKRCo3giBa3Ed608k1jrbVtxfGdHW+Qrkzl
A6hXoaqbRahKMquyNcvoWDnU7kxTel+H8V0jld42k63k158KBCsg7QBC4S2Z8zrnejwk+hA/4zIS
WpSFctfbK3XYhfBxZkOd7WOUMQTgRdGxoUE56t5NbCGBMtz17YcqtLe/4SWiTwFbGs2QeZfS68nh
NL+LjqiJiD5+2riloQd71ZOTPYqAj1Lp57zvzafLdheOAHjan3Znn63R7WSypSI6Ss1G9+9k+7Fe
IxRZMsGy0NUVFEovXiI5byzZSfro6PQwynvo5mT33bAChRa/c+5+EIQycEBThYm52Tpqs2tlx8eI
pYLSecqttQnyJf9muICBV8RuHZL2c28YlNpgQNKKjiJLhKIh3JsgMDPv7eXvseR0p2Zmt2StZR4P
N9APYQJ9TbJX7Wv1KqzSrR59umxpKS6dWprdjpTdSq0aWZA17qWuytxElj8NRkmzT0EHdJdovz7S
qEMP93MLZ4EJLcC+gPc9OmrOo2HdmeGuKwOXQZv/bGEiPp5c+441NjXZYnSE0F3vYU6S8qMo9sQf
4rJyk6JaibeL/v1zWfNWSdRpRmN5Gv490aW1vHpTC47HNv1+eV1L1yX7RyORwSXKcXMg3oSyepxJ
HsiYDISWlX6G9v5a7qtXUd58K7t9Jz9VT0ZASXDK5TVil0V3AdkABhU6NEAH57taeV3lIegDUg2B
HKsusq2pZIzhIw1RWAyrTXA4fbu84DWTs3oQRFsekhWY7BXlddKSi6BepEQwedT1NdKdu8DPfyPm
C/zG36uchRH4OrOiQ9foGJso3gamv69SLXfzXpHcKkiu0r6LV0wuuo8QtuehDpfNvK9YTBDGVgJE
rCa7ljZ7RHmyNlcaCYtGmMEWw1HM+M4lcgapLhhUoQ2jt49gNoP2YbVtufi1eHaK+ScIk8zZ6U4K
RI06mRdf2KubeGS4TP7qoVosAWtUr1RvJQNYPg0n9mbHPJbyIMtK7BVhdO+XSHgVN/Z0p4T7Tq13
sqe6qXYdI9259r5e3MufhudjdY5UyhA5aBSsletMZ0bRtHc0/99cdv5lK0ALxZXJeZttp92kXh0O
Jtgb6uFWflMlFdRTh8tGlm5NqBplManE1TkfnIe+zwqbFCORoRzjKrntdO/xsomldQhAHcVWaE9g
0D6PG6Ya9FRdMBGDkR+zRx010jXg0KINCJSYKeAXv2hWZ0aat0YYkvE2NxKTfulYuRHV98srWcoA
wBv/Y0U5X4ntd3DVmD5xvrrPtAm9aJjl0htDMlYulOdRwXkyc2ppFmvNIfFgG2+4KAMfIdnESN0B
INlV0wbDrgqLautrjXUvSzAqlnpqvonU5L7u+89w3Qeu5KOGlyt+6Ba6nW+DMSxRCGsndwgQlEwq
+6Nt+ozZ50zW15rvXJdRyHxfiNSzNTTtsQG6D3UnD6HOr9dYVpY/lRCMhcwaON7saekVGlQ01J+P
E5p4VtLsyNxDa+2yekYPvdhBxmt5vzLiDPbv/Ftp3sR7zAfmbCR74M43jjZukMcUcyDmDpGlBzV5
p+oC9QzKq7oPzOiDEpWbznyjZV/bKED0F00hNALl69QWwpt7WX3wJXVjZLsmeYXqOP1DM9xf9rCl
ci26jsCFACwChpi/AtIIhgk5IBs3i9uoT+/DDnTvlF8bQbSVx+mIWOtdk4IRz8rAcbsAGuW8PZR1
jchbuFUt7WYMVQT+Rnkl2i5+tpMfNjvFsWZGRW0A2TbbYTNEhYvIrO5dXV7+mhHx56eJ2xA5WqKB
2a4TlPE+lMNTZq9UTxYDHpPJoLUFXdF8YLIsxxJ/qcgNh7cRKrWyvBLuFoPEiYHZGoK6rEcpxECf
bKE+xb1U9V3sf7i8U0uvBPQ//1mG+BUnO5VHXZ7VEY/twb7Oupt+uIHTIXkVNSsOuXSnn9qZvREq
xXZwJgKRaryypO0A+hpC0Epy6Bv8iQdeXtVS4Ro8MMQAwI44APOv0042sgclXkYqpKnTpreYn0Ub
J5fe1vU2qpRbHvmdtPZgEMHgRbA4MTv7ZrknKfnUUzBBOtaGxlInoXWLCe3ewHJrzdmYg+K2SrmG
rV/8iid2Z18x7EM7iUURQ/NeyyCfWJjCQJyBui8Z9eW9XbTFhLUY4qFDPS+YjDWTJqPBl+ysm6SJ
PTdWmMpPuqvaCyn4rtH/ii17saUn5mY3WGQZYadXOKjjP9JXgmjgIU9XEufFDJBBCKgNwXai9TAL
8k6V6kY+MJugeoO5UVATneyNMj16TFynsLj4zQHF7A+Q5mZV9PA7+/mP7fk9lk1livI1tvvkjTfW
V41eb0ACuYX95CCjc9nY8m7+NDbLPIJOqvLCYuYDgcuAZ0mSH1pgs/dZPKW/gctFowMuJTHxRKd1
9ujSlSCv8p5C1G1hlBsVUV1bHlZ6KYvOeGJjdptMLeyCaa8Q6GWUfht7M6aPZhVtkb9yaff9xuad
GBObexIrOQ5jDpF2dEyt4qMihTvPsP5EIWp72cxy8GL6GU4VWAbkud6S2ZZ+E1SMpBVa5Y5G8rrw
jNsiveny/FqKp1dFdlM4m/Trilnx7V+cNFsQvgkKUeAM58sbWjmz0gmzJVpHeWRt0uIBjq2mez8g
5aihq6zRAjxMqAFftrx4ldIloMDMu5JxsnPDyOGZ0YTKBqoKqbX5P6R92XLcuLbsFzGCEzi8kqxB
EkuyZFt2+wXhkSQ4gBPA4etvQufu3VUsnmLIJ7qfuiO0CsAisIZcmW42jncD1bvD/83KYnnUwJxz
ayor4KsNNbeeIprj+rptZfUDAxJE0aRCu2DZSQTqUxRji4fHBWet0usF2fS80YtXt/nVQZ3ZWPih
3WC6oRyRpFgsNVVtnoRzoeORm9JwxEzS/3FJi8elR53NcTosyaL33vDdiPJ8a+R1fUUg0kKnGdVd
pal2/mXlYiSpNcGEDjkT6w8BUVn/iVX/X4LzfyWkXnM0VYgHng49bddbONrk2G42DHhLin4GVOFu
Su3d+4//3MLCycyEWblpdsgW3J+8A+KBPjXNZnSzvg4QM6IWDkm2ZU6iZaNWaAOe+7a7xyTymEQe
yyO0diMb2dgUjsXJKI+a3u6r5KWsHivabvjE2r2LETc0h0BDCqIc9QvPrsIpnyVUXnBgNhwcDPbg
HxP2TjgkqjInmkn++S/29cze0uULv/ehVI13q/TuMLseWqI+aXzayBvWRmkwumfZmFIG5xB6Xpfr
ahIo15UjEgch66h1T/4wBXVzj6IamAAliBRTLyiRv1lVpI2gJ/8ktrQH1EqWH/f5L1j4aMb0WlYT
foFXvYqW7OfSDz22xcm76kFn61z4Kc+zfIQGObIwsgdxnKdvvMtbq1i8/VY9t4AZqH1sHzH9jzdy
0KoNH1xfAzBpoM0gKHIsfFCaUiN5jxTXo9aPNHG8MK2NOfobx/vXyMLxGFgZKqoGc1EQyhrz3iM/
e1ptuN36bv1rZHHD5qSrrGFWMW5WH2niRfVoHDcR56tW3lBioGcEH4JK0c6+WU82jHs6Yj/uNGD9
EKDQ6yTILWdNK/e3d231esBQvRLuAHzdW3xGtcHrKWEwlRrOzv0KRdNg5EcyJDv7r/YOgCs4s5Ln
W1L6FiknKGvNqketh1XyTcHOu3Kj6L32PilU13+MLD5Ky+4JHi9Efr6ZOYExD1CbGyZ3b9llBW4w
awuRu7p/RMkUonyjJgQujypzvRZyYDpc29EMFCB7FmKCJt1rRt5GlW+jZZIN5UZusDa4bGFS+r9W
F1mQnZb13EPZMp679t7s5tAx9MNkgNqKV7tZ+nfuJCPzuy39/Zj5vzAd8uiSJHbYhzln95b2rNBK
ilHmtjOt+i1mYNFvAP7UWNavAQVozNn3EHaj+pa7h9ZOQg8d0/+blcXiSdF1E2l8vGg6cj10Sv3P
zrRVJV/1I+AM3rQpMQa7MDIklV4i0s1jbkIUmn+nOqjX/Cmc5YbDru/ZfwxBtOzSgSjHkNCkaeyt
Vp5L+153+wAig39zO/53PYClXJpBEqmzTmI9tT9GZuIfHTuPik2KYeXuV2/imZnFa2V3TFPAF7Aj
UHOPhuwHjM37LAtFf1IDg5j5+IvnC7SS4HsAWwFGWRfPV0lzpms5vvdUfxxfjBJr+gt3O7eweLzq
YUibWce1lQ4f0/n3JE8i26pdrzkBpkeUYB7GcdDuvTwdk9e5B7JrBKMVO6bcPmLOmpF0wwfWDgfY
TMwfI3BX5A6XVjTN7RKRszzOoH0LHupdDgQAuhmGVoVaMweMbRzO2uVIlIqlmsV1IZt8adDCtK81
0z7H/I/IgkpM9FcyZ27oNdILax/SAiY1/uZGBq4LeiRqHAdc5ZdG6Vj4nhzKPLbtr3W1x2N60F5J
GmZtfbh9Ea3u55mlhWeQoWrHKmnzmMphr2ZQU7pvPQn6Ctx5fjMkR93a8sZ1m0i/MImGAf0lCY5s
BpNb85DHogFmGo1Zfqh7q7ib/RyaVPmo75C877KcORtV9NVaB2hr/mt5cSNOnI51BXrReGonjPga
CRDF00kIA9KCIdBhaWBCyallP4Ds3njv1j4PBCeqhgliKAw9Xx5pVWA01uQkh8pB/mWspunOnvKv
2eQkG5fx6iIxd6cUtCFJDCzkpaWpST1eZIhUraHecYqQOw1lzvfkR2c5D7J+LQc/6rxftx1p7Ts5
s7qkkDAn6snSRujKjVPaP1S1BqTxxzG5B1BzYyvX3rVzU4t3oBxMkGGqLkIJyEgHSFvTnrosQVPw
8+01vYmdLp+Cc0uLp0DDmvRcobNaHlRZsWsyAIzG8jcAbjlFhcqV+1wvAntCH5IOX0V5YOM9H77P
XD4OW5+q+hSvfgxwNKA9AL8KYA+X5yrcpHRTjtKt09YR9K3Gst7fXu+aj0Jp5L8WFhuboTUGMhlY
AOdoJHJ3h43dTAzW/RNzgGgTIta8GmLSqYuYMhsRQ6fkUGAinesYJkLMSWk0zDLg1mgGvRAPWrE1
sr3qpGemFx+h1xoZpzMyhbbYG7i/kzHwyxbk8X04OJvUPOpArg/s34Uu3irPLQlCecTVqf8Z+NXQ
SbJ93+XQLjT1Q2cfhhGElr7+1DNt471fdRUMW6JzakEW7QogTJlrJkRBu5LvHv2TJBsfxuoXePb3
F1dMnUGVJm+BiIP+Td22T251ICnfgR16YyHrhpSUJdCe6LwvHkI25f5YTKi42ybfjcUMwTrjMFd7
DXj8276/6hqIwMAYpdjilngPYjNElgp915d6qBq5UN/eZZ23aywStVsjIKtf2pm1hSOmVpejQYkN
1PwT9YD8AJe+8+32itQhnLufAcw2KODAYw8QC8qEi8vLTru0a3nbx0WxJ83x25Qf6LGzwgFc0lud
nuU5KVs+QH5gSFIyLssxOsLnfpwoQBi5rgWF4Yd+hZ7B3k6mjbt/6dkwBCEdvOBQ9EbzzFo4BB07
02GGCbSHkK+JN5V739esDSNvmdFi63Dt4/sxsXMQF198ucKcap6Ibo4xYaTJ0LGmIgGDqbR/FBTU
xRFhWmU9YjRDFg+MMfHiW6nnH3LpFO6JU25DGay1vBkxBklF1Nmj88vqa1KrJk72DW5mfOJUN6AW
Mfo9EC6dsB+tYchF1GhG81K2FTho+5r7r3xMrT8craCfpDfnp4J5+acKw1DPRT9puyKhuDkBzKg/
SnOUViAsXgDNOYvhhU2ifBpKNvcBc31N7KQ1ND/Niuc/yolmnxhNiyogVc2fQRxsF2E9E+dk1XqT
7ibZplYIqeX0a5qbegPa1kF3A446xN6cO+kfkMcUZF9KFPc+2bzCQIBV+NMJXKyavU8zU7sfwWn1
w6FM7wMQ5lr6CVzLxbMstRk14kwzSvCAT0m/Sxtq60FRDtqnRM/yr7Mr+bfB7dw7Bhqar0Dv50Wg
M1FBibtqve8VK4CR6kDVbkQaRaizK6QQH5PGlPp+9CxmQN7RaFjY9xXPgiLtURpvhOl87mYLTItd
xTiFOKfvf4fGA8mPYpyYH1Ixa8+YUUG1SmRNzyO/S41+lzcM1M2zJMM/WZXw+Q4ZAKoyRA5WfzeN
Sbmlc2AvbyLldcAiQnAKkC2QZS2+28xkaWcO4wBWDaNCM3+SUKOwMV6Y7vUZ1NkQNnX1F9FylgYl
eDE+9rx3M2yIBcY5KdRshtH4EhxIk1F+p3Ux+oGbMzM2G4ZNJwa6ytgVoJwis3Y8uSsAOcnD2slK
NzBytz8BzqCXELiDvktIEeQ0IFcy9ROGKMpdW8/NT0HnFuLnxtz/1uoEbI+V9LIEcvfg4toZuZk+
DADBfnSzstSOhihKsXc72Y6H3gcZTWQVxVgFUF93X8Zu0PVIm0hS7OQ4TwCekC6Z60CA7C0Lq7b1
po2MbuWuQrsMw3eYxMVFsuQTAQ4XxWJnGuLBqcMeOEgLM7/Nb62ootsX8FV9Hyfp6ZgSUmUkxXqo
Tvq8BqpVEn3OZAQJYWK8zJqDcMPvnP3EoNBQleB1zMTYY6658vTQ1XBTCOpqe+5CREknfrIb7Ib1
G0/qyg2KsU50UdAth0r0FaTWGnOnt8sxBqJNiZ2ClKdwnD+3l37twyiQYnuhzePiVVjS1o9CdFxk
9hwjHUL6ysPU7e9F55QBn377dGvIYc0cirGoM4NU1jWXbI/z7Eibz4mOYrNHngS1GfjV4bxlO8kP
vIQgmpUhrby9xms/whOEGRRghkH56C4ficLr3KEbtTlGruXviBDlEe+tuCedzSNOyHs7owagRUqp
zkda5wIwunj6ZDdyHGqqg0EI9YckseuTLzUZkUlqG9iDZYb+ZgqFdJDUgvjkqtnhDkAnQjVej3VC
J4hvVN/N3hsOqMPisaHz/Fg5CJkLQ2v2t/d05ZOBNiqmBICBRK3lCmepZjkTblpzPI5NCM2hne7J
4yD8ZwH+JgRMkTl+kn0eztZdxrsR5Ct+GoBC+Pn273g7vMsIALVp4MFRhUEGjSj88tNF/tX5sq+M
GM07PZQc4VXgDo4E9LJqdinmhnaibp0QV+UYYma5Dn0mu32ZCRRtyJgEQNz/bjIX9KpGXz2UQtdO
uj7Pn/uhG/ZmWraA2fnFHcov/hGoyPpjNTU9gMYT3SMZah69hPcfby/q+stX9XaVE4BTGgyz6tTP
riO9zsy6M4UeW+P0WJvNl762tmYjl4EtPMeBmyJFxdnpVyOY9ZS1AhHNGEPauj+Z5kgj+HP2A8Sd
/vH2cq5NgZATyiXonDoodCxhVKUlM55atQkat8YOfNJPx66cy9Ae+60prTVTqGFjNFFNXUKqbbFz
lcPZiOgh9snOgdwsPQxbRbHraF3JXoHxF/ypeJmWxXrX9lNsq29BATFrHsy+m3a6JM5LVVrdAyIC
J3CE04dkdJLQnye5RTd6xSqJTgx+AIH0B/5VajCXa2z9oiUWtazYGPckRyeagmZhyH9oth35067z
6oM9YwpUH/YSI33VphCOimsuPzn8AP9tTsjHcpej917pWX7pqB2wy0iMyQ5AjbDQm3vXnl8N/XNj
NHeVa8VM8570oQtk1m3c6CvHrJD++D7QSUQrTH1AZx9II2B/kgauPV7Kz61h83vmFp4dphCf2kpt
Vw5cRQcGzOBzuSJZHCyX9czu9bjULZSXmDvPgSdte+/m3fCK6V6660yZ7yuXlaEF2vCNxV4/X5jc
UeUBsKTC6ZZCuV46ahTepIOv2PAfyJTJHby8Q0zrFN+qSuMbt8/1mwJ7YJjFSDEmliFhd7m51ND0
ucGAYpxVzDm6RlXdJ9Qr9l5iyg9FTstHjQ72k8fdZuMyv6o4wbUBciAg1ETpFaBLtRVn52oW1Bs8
iaUWZhpS7j9PbHrlkPBjYggJ859Tnn7qGIBN9paew8qqYRo1bBRkcdBL2ECW2OnoaVh1o1cqKAip
/AdABRvkoaCECbMt3Nn/stZ/DSofP1urlVEwVAsYRPE+0Jp/ci/fd1b55NVaYLPuPkuz+6ppqmCA
TOe7L2QAWdCmxToROiz1g+a8sFJHa8zYKb0yMvPECPNSlvBqkm+Yun7KAOq3QcGOCSA4lLUoQE1Z
lgqrqcx4Pwdb8LA3DOziIjr/40tYTlYLZ0TGb8Yj50jCg2oU99AAO820+KVn3SOYaSItb+7qJnsZ
5nRn/hgGqWRdd4mu7WiuBynGGGf2xwTFRjI4H25v88qHq2aeEJWpoBNP4OUJe5Pj1mzszRiMbZj8
4GHWfGPVEOaQY7tt6Tqsxi6fWVr4kpghvVMNsOSmu1qLQNesfUiLh8+3rWytZ/F16jxz9IYMZpzn
MtLlqQeTAiV3te9Gf2HIN0BCATCZD479y41z6sbvRtqacdX5j0P7jYH9xBtIQIx3QiZx39h4QDEz
7FroHS4BFYSNo+Gh+A1+iAKERJhcdI6WNey0/L3KzG+WQD2GZwuKmeiLXi7Jp64riZ1YMWF9dUzc
8jPiCLkRaK2EBkSR9CpMBLquINW+tGLkmmMkRQ5tw44m4eCJ4a4rDOiet44pAp6Reec4YwdyTre+
m2ohMKpkumA28PvPaFPJje29/vjfWuWGYuzCu7mMY/tUs4EHzPW468w5kN3cHcxGbklOKOe+vAUw
8Q0NUmR34Idwl3QUeQ4GXwsHGZeSQSSJnvpe3CVbik/X7wMCWFyVIMgBgQLQ65db20+lBp3hGVOM
GP7sS75vaoIq3vwArZzvtDGfrS1qxOvPjQC/hn2DRC9Cb2fxUZe2P/jSNpDZVNX8bNSdjPKKOvee
I+ZYGzaFH1ZOC2gAEN4Bz4TB7iX1o4aCj8fnFmFdb1YPKXe6WDoA62/cVddmQJ6g6GERYCCIXiZs
rHW5nemjHXNMV0S9nXeHgSfv/97QHECYjpFT6GbALy6Pq9DaXKYdrKR2SaJ8REWHi3KrwXnterAC
aihUuMG07pLF9za7ZUXH3rJjb6QNxBQ04we+ff+56Tprd/tOvL7i34io1VQZSIzxmlwuqCsh/cMK
RmKt7tkBYhJ4sfRKP5aFaR0mJqfXVBNbr/fa+kBIgbFXRIJQVFFneRajjNSlZcV7EmetLcsIHUc2
BToqzODd7niyNdRz7RpQEgVwGXe+khUmi3ufV5OoZ+iRxXPZEIC5ZrEXXa/tb+/k2qJQ3gR3DbzP
B/Ho5aL8OpdzA86v2E0qcOI/+XlyNJgZ3baydl5KARZZNgjEgEm5tFLadU9MjD7HmZd1oZR2cecU
1nD0KE+PAC2zsPFksuEkK0vzsW+I3dFRAmnZYmkc7KDSFzYBu0AtIy9NxwdkiDWoLv1+w9RK/IpZ
FMxCIwFDeoLpkMsFWhNBY5H6JG48tzjwctIeiip3jo7Rili4bXJXFak4TppjhfZgsodynIytGZGV
F08BfpTyhprng6de/opslIkuaeXEvl4hKxjve1uhSf9xCvCoGAE3IADooHMRWOVHdzNpWNtvvOdq
cArlFKgeXVqvW19PMAlM4jR3M5AKpmNkp1OKyV1jC5q9agq5Nvp3mIdBjnJpKsF8tiaE5wD7mXr6
A7G6cfjApqwwA1+To7XRZb3+FDGZhYK4mqnH/MNb+e/syy+LIm1swFBicNrST23hdpA0A7Po7Y/k
elHKimLxQ68QMcsiouxmR8Ptqjux2Xrtd1P61r6w0O4KsrzbIqJeXRHiPChDo02Nqu7lBnJXIwV0
f9zY79MBeshWN/D9wH1nS/591ZCDEQxV+zVAV3VpyGg8UnUSJ4XHunotwGp/1DW93kAPmer3XoY9
6nVDXwCzWRAzWk6tdAwNH+5kNCaQufjq16UfeKzTntqhlfdiIPpDMs7GfTVq046BPHIP8GJ56MpS
vDRGcWczVoR6Toudyxp68DRpf9P7vP/C6ql+ctPBiWTb579ctBY3IoCVU7c8BN42jgKzIleKIEOL
1D/rKFi6ExryBOVUpyQfSTFt3MErdxQ+TnjX29AV6gqLR1O4IzqwxKRxj+fLCAw9Tb86eKuLHeom
2c8GkHcA6UQjI8uRKfB7+cBfZU6AL7vt6FcSBAZY7pQAMbosSjBs2czhhekAYJJ6MfUYi2pIH3xq
tdTvI0Ax9w1z6VEaGo3yEmFdO2jtrp8oFDb89mlIh/xU5N6r3TLrocDFv5GmrhwHwhfEYyDIg8Mu
MYy6IaTfi8SLPeFMn5wEbUleJvXzjGJLeHsbrh9FZHNAEgFqAwYy3V3c1r1QVa6qzk+DX4ZO+dMC
w0Ur8oDX0EHYgmFdr0thMg18gUjBQXKifszZFTZZSScId8sT9x4dKGkZc+C4G9CNFRsIV1AdVOT5
KIouHkEsBd213MxPc4XObDkav2xDAiGfoGZ1e+uusgGMfKI/CUSk0g/DpXy5Giv3K5B18OJE8Zg+
QdlXlV5TNywoYff4dORGlKR++cX1ooAoBAJh2EFES0vmllR3wXmC7vqpKnX744QySyRtAY2KdPgN
mC0BOgXTckZq+S+mPlYb1tUdubSOwB11ZtwP6E4sVisa2lttL/lJ5ol9YtU872pzHA9d2v/OtTR7
4qneQh8tNz7e3uYrD8WywXuA0rJq3KEFs9hmUVoJZqv4aWykPwegzKttgBdoAr5wE/2ifYlZiN+s
Hqf3foUwjAsKlWbkeuj7LAxnGhDzlZHWJzFDg3VERLmDO2WBVwz9xqt7fS0qWyCnwMAPbuArFhAG
4LdZWGV9Is0A9sS29uN+RJhmcMP4MKd6+seTzL6n/QjyLTfJzA+GD0W+2zt9NVdiqF8BaSYlmo5r
ZynQNHhJCihDXZ9mo3U+2hpgKzoZFXrBtbABYj6xYar2us7Fx5IIAiXfIp8gUdGDf8yHpHOvEXff
U/+HmQBphoGJ/ei0Wkgx/fX99m+9+szffio6Dmi8oNC2vL3rTBIoyLf1KafM3hWm91ghyj7UlWf9
uG3pKniAJUVUqoiVMW1NFu1MtH1yw9EIP81qbrNxZBGgwLA106M+n8vPC7EdRr1Ai0pM1Qa89PLM
62iTOY2FDigQ81EjKxPV39Ypn/tOZ0PoVD0Z726v7HoPAXEG+YwKYFVZY3H3IxefoCyBiLKx52T+
WDX5mAYV8EXNE2S72bR7rzkbbWHQQmE4C7OASzpFIjA614vCgwihANDKRdfWO2HQWCdBpqdJ9260
hoKf4YvCX4BsCzjxL7e0ttuu0SbPjRMzt7KA6h6T+8qB9M5GZH69jzaWBBuYcjAR/i0uCrjM3OZV
5sUjIH4h8SCeEQAqln8caArs6u1dvHbHS2Pq/5+9oajgpaSSiA0E8D0BMipIfo1sC4B7fdsjdQOI
DyUhoG+uuEO8jqdzKTU3zhppHqy5lbhsiSGDzE5ZMAwuggXS2zxoLSffABldX/gIQ1HxQiMGwQJC
6ssVdpRN7UBSP569MaolfcjGDOiA7tMsjUOjfXr3fgIfCy0nTBZ4+lWtMuknPjBEiJioKCY3mIhe
aGHvKTHc24auvMRW9E5AoAMbgtGnZfHQ9hqMP3k1j3UnP2Yu3mtTGNrON7f6ZluGFi+103gWrQjn
MTTkI7P6w4dnt8423oorN8RqkCGChcWx0RZYUkFQEKCkGR05YEM92zPOP1Wgv9zA0qwaeYNboXDu
I0O59IQ2xfQ89VyOIe8MQEaSiOxRT6pqi7l+1Q6mr3A2gNWbVzeTD7kDuCSHQnlG74bSz0L0lbdI
cZd+jVcdPo0wRsk/oJG7uG7TvvRagdTowZnC2shDIVhAGYh/psOYvPNqhy3A9JRsEAox+DAXOzc4
k0tqAjaSQv/g9WPYRG7fR7cd+ipceDMCZjggDlAAAYzk8nimYlKVCt950JmjAcOastfZdqtXiZTo
vpn85GuPXPV+BkbvkFgzcOFWZ3/RhZM8O2NbHITmVQGGRLv7qi7acCztn5z7Vhc4zE6cjYBheaOp
H4tRXCTnwIbi+VGnc3ZvIr+jzJsr5yF5devdnhyg5XWS/9zekre76fwZhxXFh436DLoDiKMWW1Jb
89R6ZeE9ANxXhtSu+J2R+hpQ8UZ7QEdwjKqpbXb92HgR87L80em68aD1TpWgJCjoPeZNmx11efro
dh09uVrGP7U671+K0qujYRq0A+ZSKYvaLtGjvjd8ETiTIN3OdoHvDlIDiN6Nm2sZm2BRmKMDybcL
zCfqposLBeDqch5nx3uwiwmJ4cHA9LAmvuWob9zevi1DyzPCzHvPQOT7IOcHQBtCa7BAUviUy9e/
sINnFBVCVLXR1Lz0hdms+j6zYcclU6DNzs6vsm+13ezG2d3fNrXy0SM9/NfU4jGbHMH1MvW8h94X
H2jpvLrNvp9OPdHBEjds3JdbxhYHhcESIUyOdeVYVhKdtPbl2Ft/cUg+HkTQbyFTQJnqcvPMQmSW
BOr7oZBzFQ5WWd11vPWO3iQebXcyNs5qeTcr5wP8A/LKOCpEVwtzurRSanCYG1p/DHKnwpChmW1R
VJhXZtB7UMBxSG0oR1/il3LUvJjvQoJ7MLO6CTOS0Bpif7380iXSrULmDub3bujUXToVKRgRIWQh
Qn00e2jLcl98Ep5epVGbDEkSoK5ugW9z4rltBRaEWX5IpyyenUo3wEeZ26DGdUhiGT/1urWA0J9E
O3gRmj5IZzMzaba6YleXH0bTXDxu6kpSyNDFh1Va9jgTRrQHQPibz9INnKNuhBo70K3p/KtMFrEA
IlxMqKn5Dxflikv3qDuHVZ4nkthrg37fPDZB9WNqo/vyqd56f1bOzEXjEmLVQC8Dja4KJmdXujGJ
jLrGmMQ+AyZHes9A9B/tlqSBDmnf3vgmmyTiFkNnrPwy4z8xfO62kLtJ28JuXn15wBWf/RR3seoS
5RqDZ0MS99p9qTOEds2hMA/u4AWuVh3eeae8GXPxnCnFhyvI9tDziaT9lIAw/ktmaTs5/ZHpp4KD
y3f8etvUMpbEaYLaGY0rEIRYaqjncou1PrcAR5+TGFSpkUnvR8w5TOnTbSPqWrp4NMH9iKoHnhfk
vyqkvDTiEy5NHWymcVt6J0FfqZEfhhTCbGIjs7iCJ2E5argXAQsKSYgDFhek9H1K0xLzk7ahPRCX
DzsLeUbfWPzj0FjTIR/5uCsMkuydxMg/jKnX7afUy4Mh9eQB8zjmsz4Ats4NhNYNIpcPFGH9k6is
Fy599wUA5WGLqvJqkhY/GmoliH8xtKWOYOHmNsXsCIgjMQuJ0Rv7zkjikdyh31t+8CEAH5Hv3S+M
f+7pc/Ubv/n20ai/vTga2EYGjfsXh7OspjoVTTsDjYlYlKi5hR2P52duBD47jEPQbIBTrlqH/7PS
/1gDi9SlI0wZIOyNBWsN+5UmzV0G6jdztg+4Zvauj0mk6UHmXlR9wV1auPPGWlfNozmMSQB0A9Ep
XphvMP7TTjrmGI1SBnbDAUqjaF8SGWBUKWj0Ec8C+UDIP0n7RXR2lDIg9G7v98o94p//hMWnwI08
JzmBFoSYvifsFboGAdUi2euhtYW0WnkTkFIp4DT6fCrNv9zsdHTtGnk2i+l0HJo/I52DRH4rMeVo
Jp8JZLVvr+z6I4fiDnZWdQAQObyNbp1d1kNl9UVrijQGI730nLD1MhDkkB3ZpEdUx3Tps7BkIv0B
tAtQ/WVa4tEsMRki6FjuSWCGzQmM2WEKwZhoS+z9+nZE1QywBdTiAQJB/+RyCwet1j1uQ/w1B/89
Ji4CzKKWW0beUunletQtrGoxKNItW7LM6GZ0EJMsHnZjTO+d8MWxd0mkRW3ENl6WtUM6N6Xc8+yQ
WFFhNrSAqYb/1rQwea78h77dyMSuBlUQgYDt2gbfL7QPUA9cPCoOm7oMZMaQPzg0L9ZXfYdpvKB1
98/ND7BcaR+25PjWjunc3uKY8mYiJhOwx40uLOqoSNF6gpTbbQe/viovV7X4nnIygf2mg5Vs3mW7
PTBOxq599n/bG9XGt9x96Q8qzcSN7KKAuwzANTexXOqQDLMoX1yr/KAn/ADxmxevzff17IdZ1YWt
/dVP6jHw+vZpnrQ/0C8INHG8veKVCxMZFBJDpNaAJWD5l+7SIIyuXUX25z4ZT86r98uJfvJIP7Zh
gn9uG1tzzXNb6pDPXHMeJzDGAG4VdyBVNTHQ5P5oQXA6jO8VJ1beie8ZEQISDiS76t48M1RkTdoU
HogrHI2F1ZAFAkJ1CduIea7az/9jBnqoCEeQV7/F0WdmFBwgqTrwCqHh/Mw+OPfAhJYv5Yv8ZMRN
SCOeV8F0FBtP7NouAiwJPUFA+k2UPC8Xl9pcS2cbw/OJLgINsQrGnQPUaKS9EWqt3loK76fUCzHf
vgQVusjjDbhpFn8le2cK5ofhA6Yld90dEqCNW2vVD89tLV7NemajUWiwNYR+4AffuuALooQACUj4
XhFXdWznphZ3V9fqJtiLYarbkd1f/XEAp9BRVmRyS+133ZBmmlDMOHSs/8CNEgw/CMyi939IwOT+
18hiBcgODWceQVefkiRw6v6phtpN7j8nrbfhA8qZlhcVSm0ggEJuhMrbwtlMuxl9yAqC6sItWdBq
7EnXhq0uz0rCiRMBUwMq0eicAXV86dJjw+u2VVpjkynHQ5saeCb9GcQTAAijPeH9hNy4jp4pKXZ9
Nfo7Ovjs3VEbYmRA/EAVgU8ZOczlT0A6P0L5AmwlbgbWLs33HlqMoe9S3fozdTWJRhu5xe1TXHvT
fNwemBA20f9c6ijS2W5HmqsPmfkHFGvmI5LfPGQskxuLW7kyEN0A5gA8H2axl21wp9ZFM0B4NTbI
H479Q0hg5W2oBmnfvaQLQ4uDTFIhapuBPI5ACwAY9Xso5MUgxHj/O61yTYy/GKrOs7wCE0zpyzKD
3lM2+M2uplUyBNPs/3BY2YVoRqYB86gR9NDKTTDlP2xCoFaO7uIHLF8yaEUgueE5NM/1r6amH4RO
nopJO1IdnF6jZz8yx/rSJM1xEh3EJJCO7mzWFGHJlCBWUeoBeCffS2eLiw3tWQCzkA4AgLBsQFcc
WDywO+Rx2hLosrJdMb+4NdmoUK45E9pt6DqjrIci0SKXbUDTKoBhU2vvTk3zPbWeDDM7+ijUvN+Z
LJRIcNDAZmLW5/KTzFCHUhKEWI7V7gwb48Huj655d0sHm3ZuZfHw6MJyB9qBbE7sHGAg0uqz0f3m
mLH+fHs1yvUXN6kaN1CwWozhYQ7vcjWDJX02tHMRa6Zfha2ExlZSDhsfxppfnhtZLGYifW0nXC/i
tAitnVkFf/F9QxIK0RUARGhPLcLwMmmtriMgV2PdV7N4ZeaxZX9u79Oae6EThRxTB7IPnanLfTKa
koJQAvRmLHks6cuY3wkaOeXdbStrpwEQLB4bgApA3rPYqEZQ0o4EN6LF5/o3hte6kBDMOW9cvGt5
EoCx/9pZvNRtV3NtMBRp59cC0aCWgm2rAp0MDfSkD9tGP1AwrRZ1E8xTXLjpY2VsKSmsva4Xv2Fx
aLwrRO3q+A0oglW/0LVyfnv/1A+tF4G0Kn2+vbHqeJZu7iM8hdwh8PKoz10eH7LCrIOCM1hXtXjK
yqex6EOnOw55ukvrrdGsFXdHARWlArQD8YgukfmizezEZUYel+Mc9M6fpIMepks2PqoVj8QID9Cz
6PmjgvYm/3QW5kutSQfaTjhD74de9GjL7MFDg0PcwrOuLgfFYEyHAbEG4trLvWOJJ5puNPFMizYw
eRLO8/1UbWEeV1xfNVHV9JOabrQWH9jQVFnHXBfXqufAG5NQ79q/2DEcPXrWwO5ALmzh9cXQQYis
c/K4aX9m87OUGZ7nJsjbj7edbe1kMJiHsWm4GgK3xYY5jEIzEfKab3GwNaTgCUpCqziAqmvjQ147
GlwUCruJpiJoHi6PBo2eFiJrSRFDtA6Cfl98MPW47P2ZnboqFI5XEZ0sMe65bCQtZQcjThYkYHJP
noz01BRb6BK1LYtvFK0kheRSzSQgbBeLwVTJ2JWwAxq2IPt/pF3XbuRKsvwiAvTmtWjbqVsSNTIv
hDQa0XvPr79Bzb0z3dXcJmbvLo4BDjDZVczKysqMjAhjs6rCTSyXRoPhtNzfBq26xSDESrq79MSD
PUy2wC1wo19Nj6VtNU49h8tpz99jYqAlYD48qmBXMdrPLgYkb+WjXZdHZ/zEX4OUexRshAGreDbo
8mZiME+TmZnC5rYPLhmZ0WlAw+GRhLHCy82MpYlN025M9hN3igei6HwBvJ/1KRbPtw0txXEJtyLq
h8D5o95LnaooUnNAF4UEwyokNdXsIbaSmCg/pl9+rI9rPYuls3VujfL4jC1KBnVTOGPnA1X+Ifot
6dhaXy+Ozn8S7Y7nluaAdRZfp9znAokRsYPtblISZ3jD1Zj1ZiPreQzu1l0YWXVhtOU2tm5v6cJl
dbGj86k/s1yAdzEdNB5TTYci2A9m/Vm3RP34/xmhTlvnT1PoK/hsQ22/Re/x65Tra/rTS+EJHFt4
OiP5B2SFtsFWQauNSbqvm+gzx/BNPWGaSa6N20tZM0NdHUzNDsHIpOkeqoJOlgWbKRnfFDFaS5uW
7CAFnOG0IJhCdfLyuwDq5gnZFKeQEJYxDozxGivu/bnRIK1V05ZuQ9wfADnNvIpIzS9NATUCABSX
pXtNiKBG5mFQV1bWWkILZwmQe7zIgCNFYYjOIAa/0rR+QoxAbVkPJBAJ1LyO1igwcSshb6myjElg
BD2wnwJ6SU+0KmqpJq06JPuo3bZ1QKTmjk+eS0iPFUBe/GQ7aE1+pP47Ws8lJ+njP3OW4hEKJUB0
iVDMmXl0qMw68iow2PZw95x1FDzaitDqvVD315KlhZ4qDKGngvQPwDXMTF5+uQAqSRP+SvfgXrRE
fTI+0u1AfhEBdevMlPQY7ZXb7r+8uWcmKWeZYn+MxT5M0fXoLHbbm6wZkqAhJ25bbgY706UViwsH
AWvE9LiGxxAwH7P3ngUojsslrWMRGr0ktXPwgaE7xQSn28taiILgZxFn8rj5e9HMQ61cYO6j8ZJ9
LIgY3bWnhNMr4b7xfjD1Ssl84bJEWgvmDhHzJ+B5mtd7tp6mBD5HinHaMpDfkC71I1ACRqmdjuKw
KVq8J1PMYB5CTGD+FzuJWSwwq6Esi4ICFVJQrOH5FP/bK+K+6361+6j7dwAJxs2AV0ePH355xaEr
dF5eBH4Q7NvmowAMn5UwCtluU4yuamhE3/5oC56BiiyAI8C/zeNl1PUMDrNaZqYx3E9BoWfltvYh
3T2uPOYW4hayQ6TQAPDiOU7XZUHymfKxJKIfJt6nU2uw0pesoafx7+iRec7rrx3KLUIlQGIooh2m
SA+ypxgt8x7lDwB1r0THBU9HjEfxfw6N8EEqIVQ5aahAWxvuQXkK8e8+MEKJQ2se0rxjGr9NXcGt
fKbFHfxjEZjhS4cXa04oMHcAeUEl0UU8//noIQPHqgze9P/CIc4s0eEwKaKMy6AoCJYSQKl6FguU
34dWWXmkLDremR0qBmptOcyUgeE+LdHBEyJDglI8CDRur2YObFROiEQG5RkR0EEU6KjAh/k1L5ZU
8Om3lTTYGhc7ndCvPVOXjQCZiGEdoBLpjxP3tQSdoVkqYHieZP9LicfP28tYiHdYxl8L1EfpfD9u
Ew4WYrY2E/EdDL56xSoOwx3AW2DgaaffNri0JLyE0ZX/fuLTBAktlFpqT4ZBtHqPELpy2LH6cdvE
tQMI820LINMM0cDmXbo0OH+8gUsRw5kC5PVBTJrmY1jrjVxv3GwE1HAzGzCw6ZSRrlbiqUWdfJ8X
npVo0l0kPIWyuAuG4RikDehaFOf2sq5PKqD9uCDQy0UwQky9XFblMaIGDHcKkRhIqOMiGk6+6nZr
2iZrZqjjI7Za0jBtnu4xQQB+ZaW9m4o7eQ0lt2aFuh3CwoOoaVbgnpXNJJFCEtaoMKZlQirt1+19
u46p2Ldv6SyEVLSJqQXxGpOoEdunQAQdvbD40YDbphhqLAsY2mBNr3XJL0A1gAI6Emk0QCm/8NiW
QVaITDqAEH0WojjGDD9KsdHLqvnCvNN6UebK3efTi5YZstl5SJFmz2N8pRnYqWj3YhJVRg2IJjQ5
u9wRWugX3N7KBVPIHcDcANwCEnj6maAAW5WPAdft49ATD+mQvAyRz1uTIrX2bUtXYQJXOmARM8XH
PMpEVxorT+aZsuy6PVqqBuRZjSBZKYvMV+lFAL+0QGMjUi+R66rAWnBaGdK2bGvCYmVNWdw4AO9F
OiQzeUuUas0Y4oF7ur3A62LTbB9XPPqmAL5KNLMHRGC4DElot+9+ivy9qG84qKBvMmA8wZypV3q9
st4rx/y2hzIG3lxo7tBzTmqay3GpYr0DFKV/BUBDgYe+NaY1bYur40bZmX3oLIPuSi/AyCcPO4Pl
SxDJ5F3fqIQ7frUpv+iNyt8VUUdNaMWI9zSsCB5f/gCx7Cb8pZkNqcxQf/pijdha+WZrS5v/+9nS
fD8Myg4Aiv1h+nkKDG77z/ijee/A/o3KJ7rGuMIuDSBj9+u+xN5NP/NQn/ScN8zbbncVdykLVDDM
C1Qc09kLanmXgNbUqyVQm4Ih+edtO9cvUcoQFeAxvd3ypSTgeIUPUW2E1UkUSeNAx4pAPxraEM+D
YMfS5xrN06rhObKcfaRCKv0p8WFYOvJaQVi9t4JSf+4tgXWk7Wv1XpCVPV30w7OvNv/3M4tTU8Zc
wOGrNeyPWDiI/o9EWKF9WTNBuXruhewYRiJ2Uzh1w0evHnLhbeWLzZn+VUA8Wwbl3cAtTmk6O18c
pAZov7RAh7pZTWKjedAy2+PJbYNLIR6MiBhIR/6MNym1JrCkRwK4V7s9Gw6E9XAZC/8qOo+oOovR
/TFBLakOME4d+WG/5wfSb+RdaPz/ljDH3LMvDzGGDDawhCZ645tj1D3c/vMXnfl8AdR7MBA4pi7F
oN97qD4UGwwOlMGd8N673UG9Y3dP4THSk/vbRpd87czm93zD2aKSxgd0VvH7fZKVRs6Veg58Yiav
4LYWrYBvA0SHc7VFpQ4NJIr4NMnwabxB5wmAANVKrrJ034Fk6o8Byr1AotMndRP3++wT2A09ktw6
tbvOrEJbXGtFLH8nZGGgfUKzD/xyl44QZInHg0mo34/cGzvTkFuoUJGAfCW6qotv+Egrq1vKXvAm
/G1wnpGmDHbx0FTKbFAvBJ0NdeWjAUtLD2kZVMhW3Hx5K/8au7qW2rhXo7xHIXP80ggZvt7/3RtA
hIQ3LuYxkB7TObraKj2G2eBzRXWfRW4SHMbIve3WC4u4MEFdSHleFEoMstM9z73mySeOa5kfa8z/
n7h85dguXLIXpubId3aC+LbA1DEkXqBRW6PQ8S6orwMURLi1N+iyHTR70Yr91ri4tDMHt74TcIbg
Alqv6pmKQh6UYURtzQMWMh+s6K8lKtDNDBjcqOAwQSVcj6HXI2aMGQs64w1EXtm9eXeoewik0SpK
Khig1oDluVyVz478qBZJD4x7SzJxIj2qX7d9YXHjoN3z/YwGnyEVfCROmJq4gEP37DYtfQuUiUSU
HXFInduGlvYNBWt0lDEFg7485QlqOUi9mLQDhv5bEg6bpHhWs9e5vsa1/57fozyO9vysHzHjQC63
LcmjPgyFfABOvnNrhmScWZQ68CbxP0OTQKR3bolaFB/lfs+K9bCH4gGYqIQo0NsqW3tIX3eTZzOA
GuAvdA6RGF8uCHRPviKF3bBvBL3Ys6aX2yzjDDKZErvc5GvTuUvx4dwc5Xa9mio5M+BTBUK8kz8Z
3jfC8Zn3TY6zgTJeGbBYuP4uFkd9rRF1SW2IsTipi4w0Z6FPed/9I/chQGpo6OGSAF4YQBqMc1zu
YKQxQxbV0+AC2RW4gpSJG9WX1xoX1MZdWaHuviwOklBIuMGVXqLeBpVKz4Fm8SEW35n+5fZxogca
aFv09JwcVULK1LAVM3smfVVTkJK9yW98tg/RVWtmeVonusuHR368w8t2rdtFo+V+20czFiRWeLlf
NS+DUC0FcL4NLubDwSxnpJ1JwDEnbaIDpn5V68ft9X7jkM5i4ZU96qhlcqaE+MiDK9pJ8yhNRueM
o1XYXxl6eZndO+MH/nJCa8TfmU1iG7J5+yd8yxDe+glUrOzmmlMtQdZHZV8T9dhgyCfPOjOPnBoj
q9FOweBFz4XHNm6MKn+Vm/cRoL0p26BhqKv5Lg5+5aUpQ2xw2DUFdMenhymz41q6UxnoHaq9XjCn
uik3jcxte7HXx5V+wLLTALGkouoP/AEd7b1Glts2UAYX6hKs7tnz/6uNYM3/DPShsgbeDrbG7X2j
Iv/vLwdI3jdLLVo6VPQqRg0zljwzuANgbqJR5CUaOv4ohqQHk7PhKeMEzjcMrd82u+wxZ3apMDaU
fgMFY3lwax6v+84Is96SkB+I3gkNnliMrZ555grbh8a4tul9EIBpJOSJ3EtGIL+kMVC/Uq+H3oHJ
dmsK8fTAzu9dUdDJBSumjEcflbYmKsS3pg6fohIjIoefSXGH+l6iouu0AUeR0jOk2nqrTQeaNfW3
3Zl5Zy4lArJLPQQTRsQQqo+vIQWdFclgfwHTiOyNpFAzw9NG4vsJZO9MxttVqBlwh6JwUbXgwAEx
QVY8nYSd4oPX6zTm2wLMyrc/2tK24BUE0BnKqmAKoVOeTu4z2SvU1q2GuxTSRUX4AF8dxFCPuww6
ga5fkH7cSyspw4KPYkRLAB/grG4PRorL+yFRygwqaUznTuyPmsvtSbbrvLSGLDWF/t8eLPMXgC0Q
l4GnBK0dGiigaSlGHUS1c8XhWIgB6fofMWPJPKryO8zKiA8rW0pVM37bm/GjgLOAd46mN+1EJpMm
TujcMW7zxwGC4WYBuxjxFnUWY0KmgOXfh/iYj7zfK9skg37l7d+wcDGCpBcAIDBp4mEjUsG7EJOE
r0Ktcx/UgEeFWSQshiiZz2Sq9GRtqva74UjFaUCAgUlCjGNBJUlZSyatZbJU7t1YHrO7SZSYh0Rp
GKgXxr4MCpUm3w4tPF4oqtHwG7AtZ+j7Z6PWmuE48XtmUiGyKAujPnog2UJ6XFitEql625Ttrg3V
J+hGCobCj7I+KWD87rwi00sNwQwit40pQPqz4urCZtqAs5geup/i2IikBR2WJbIjSsF1KyDeSEI5
rYT4JUdGzAMVCHogAPRSjjwEbOmHaYyySJI9g3/9XmQ+lP6+K+9q4en2R6Xr9t+OBcAwEAfoL0Jq
jMrcErXpwc2S967omZq4gVbpRuOgtxUUpOi/OpAOAg32PNa9nioMUMVrbXQaVvS/PwBpMeR10Qyk
UZZF1/qTwpS9W4qWN6h2WwbWLAFb5AbID3fVtMnCbYpOviz+ZNvHvAXBcSmDLuYli/zT7d1YcnEZ
fM7QqoSqA56BlxFEyiapE6WidxnvrWx/jtoxLkglEyW/W03QqZLH73Wj8YReOIDbQFRf2gLZWNoH
Wdu7fBN9AIZJYkVGDhYe5Z8dU+hQAG75FTTQ8sc+s0ndpn418EXOd70reMxPQbUjz84LXKH+Nk9q
G/AWY2zBpsMNxMsmg29W0XLzBl6dasyxaHOrmQWL9OWip6IBmyXX9G4q7sRoU7Z7KTnE7RFqvY0Z
DnqOKZ2q2HERQuhkZIdpjYlp8Quf/QDqaFVtWorj7G1CwJhSkpJByizvJII8vAW1mJKJKzn+2orn
H3RWPMEVLkeRjM8cjdzdwNWbMtX2UrtWf1y8c3GA/+ws9WxhekioaRF2dmRqh4tLg8WrvJA3ITMQ
yNihWjPrvQVWJJFUsm8fm//gV3+M0zVWb+CVfhSxyCaxDrKsFyaq7eqLOT091s5KSrj8BaGMiKt+
lmygfJjxKhTZa9hS0teSdZr4MQO+c3wQvB/aiqnlTZ2JB4XZGt6dlx8vDPyBD9mqd/vsVx8eZDBV
e3i9ZwbG11ALyz3rK2++/pvNxCQW+KpBrIiZ80ujXd5kbNPhkLa4u1TQ7VgSnksFtJZ1RiOd5Kht
s2kbJ/h12/A3VfHV4TwzTF0F0KtSk1zqcTgnMPA9gKryaWIBNykQAxEHg1m/OI8IG0LMzodMxqbv
D0WjOhqSu76JdMiSbiLRDcpTyT7yXgv6Yxu1rgFFtZbvSCw6arfyopzjxa2fTGUJddk3Q5tjr8At
lGxUVNj83mmYtZnFpa1BWQ0slzOnJtI9Km4FQ5+3E8Qq3Eg7SFZgZq0u1AVJf3iSLfuQtzYS8AKA
eTj5qJ+0ymUyDD5MHsk178QzB7zg5fwAIrNtBezJaZjsXnAGvO9vf8GFowH8DoshIHCs4zVC/UpM
Igdcwcy7YafTdvDuJWEDEXRjFI+ltMZwuGwMwgSgG8ZtSc9heOE0xEwq4RxmIEB2fKGHMgGR458s
ZvCzLlrJPhe+NNb21xwV3wAZ50DlLvauRqq9Z1vK+F9t3h8DNIAiGiQJWuNs7xZJrZesbI7Zu7/1
bWnCjFu/Rkw/OybluOfL+Y48Z9dCyRS9WI9Yzk4i3cpWfeNWbv3hVAQRC6GJsw5/OB89egDC8UqN
eou4yfzSqMTGqJsj0xCl2ag4Kd7AgqhJBJKnOlZeteXD5hCPayVquvw5pztYMObsgM7DLBI9jgv+
Zd7H/Bp8k81PmuIVd8GYzAryDa/oaj/Grx0n/UJyr2ylqK4yIrXZPwKvf/8GzEniBwD9Ci0oKrKK
RasFAly2KO8D/gG9dEiDy76vi/zKU3TpRpzJXf6YovKMqBxyrRJknI5SOZaZ07yUqIeOYb1nmW34
s5KM6OCBh8VbU4FfdCy8HL6rA+ikURFRiD2vqjgGhttcJYzWQ6t4iJo1F1tIa+Zn7x8z838/8996
yIpoVL3eZUdHDUerq3e5PhQVaV/91q7aY7tTJwJqomQE+WT2zq1s8Pfw2pWPn/0A6ls2BRdViRSg
GLwZrM6F/EZIYrO1a705HSVLsN4YMhmHiCWjcdclTqMPdqPjFZE797ej7vJxE0VMm4MJGbA1Kkvw
vTFt0U1CQS65G6BTDgwKCzLRykiqlyiykf+RWnwoX5q6IcKke9Od1j40euu93v4hNCHnb/8++yHU
k6KM83xKwxxloWOXkxfsP/dQp06jQJzATqEsmuCLPCiR3uHdyvf7KX7gKquZ9Dpujaa0wAASHwNM
qGb/SCf1+5eheo8H3lxopom8a6TAmhqGgyt0+UuolZ9jswvS99vrn8/UlUtgHmumlAdjNP24UIVm
lLgI3yEbOAZVXZAne2xoyFVm5l4Dxss1/ODiWZsbicBN48Klz1qGjkefttHgguwj2gr1FL+PQZSt
QLMXj9qZFeqoDZrgJQpXYu/iVtxDtNjfFUIQWLnUaI+3d/BbSuhqC9FaQbKjQeKcpkhRWzarwgZb
iHyqsxpr3PI2b2No/omxArt4gbdYw08j2rDb2hzHY277++d4M1raW2v5m8JsLc7urewreJcUvW43
+HtnPoZWoq8lBEvJuYaH+p/fSkUA8LMCUVAgAkR8QPKRDByqAt4Bmj8xzxO1dDz/oTn8N5W4C7NU
ZPfAxxHKDVyZKQ4h+5Z7j52wUbOjBBhYeio4RJnbH2Xx+5+tk3pB5rHKxYGaDK7SheM2H4bKzNuu
2shquDZ1vVSMweJQwprVGXFOqcVVYHlO/bAa3Nzst43F29mJM5if8uP8dUGLv5etzK6d2wtcPLdn
RqkFdswwjyVkiJ9M7+2gCBbqRZWL+6oOJBLkgk8AAFZW0r3lG/rMKpVQpmDTU7MAS+X73BwcqZkA
bT5WDvTUquwA5iPeQ1XXZNK1qLH8Pf/sMf2o5Fpkmh462y4rNUce7wY0mFSmXwmG/+F4/DVDXwYJ
lOLapkCjS0OZ/xRrqt6x29AjvPLpv3ZZQBTukVnLPZdaEyj78zOXJEanJRownnp8zLWg0XND1vFT
TVdQM21CKOaGBoLxRhomvfEswJPtKvMNAIIMkTvV2atWv5fKhnn3mS9+2IFzTZfFtSfLUuvs4sdR
7s1VTJfFAo5S6pl+ZNftfRO5qmiM/SbFaIAO8fLckOJd1KqkAcWR9u+F3Qv7lKczoQZ9awafvsh8
PTTTfB8rZlNUulKs9f8X30u4dwVI1IGBiRaNY4Ss68QKt4YnvvCjI7evMgO2Hfv20f0Pn/uvGSrd
9GQ/m2bwhBsxlgiaBrRCRPWxSY8Y9TFLDCsh5eEBFVGNBL4mwSFUwNVy5B+p4rD5cWAKkoQ7Lu50
PuRWzvjaHlA3Z8iIpcp3zeCCI04X40DPPEti8vt2lQBxOXCebTd1GQ1ernQc2+JWiHMrCvexdleW
0WuhnbTIyfxiN7GvwvSQstuocby2NcB7uWXUfamtAdaXFg26AlwYsxTllZpvqAbNIOUjwotSDu9i
2M12xMEYCpnbd2kqre3y7LR0znBuUKCeAo0mRkEJEIF/V8sngW0IiHDb0ArzbcqvtQuW7gq0FlmQ
Os8siTQDiTo2Aj/kHk7wu59/1MGGBV14Wyp2/3Hbs5cMoceOYg+vYSSYnrryGKlXZyYzdyhLYyoQ
xJj2qah6Z8rDoyquReuF/h5QTihqQn5v1peiIsMY433udWiNTrlix+1TP6QQaet0td0K2k4ruK0Q
fmnZP061fufl52apS9DnGiGWAmV0QzCE1NuwfInXOB+W3OPMBN0jn6RhzDMGmoxd/dJ3x6oaoLdn
hYlI1Nit4rXbdem7oWrKAYUARAY4AC69kQm9UmByZnSbAGWcGM8+5Z5vHbVvnQCdwn91Egzeg/oN
8Q/NbijtXRrz1WqIggAqmCIAK5XV8e/CW84TJV65N67P9KUd+oipcZSEPuww2rZR3iblpcAs6MPt
xVy/Zi6NUKG86RIIMEZAxgDpUOq86LFbJh9Z67aVhYc7zEA8be7+oJpKl7chdjiyHaDyrjRw+qB+
IPsZeHDSmhNj+DWkRbpN/sKHn8z4I5V2yvg5ooJQBIwhATVQipETND+D8JcIaMO4zdTC4cUNnxs+
bpq+7aE0sbIt1/57+XupvQdaPJSUHqizND+N033j1EYnE4yyyP4KanjNEvUBUgBVMC4DS5WyCdRN
LJVm7D9jLk9nIxZojRXM3gK2BivDBYFyGOZLMaV96b1YFBPEg4aVxclB6AKnLsyqexyEgZR9+5iB
LUi1+polfTwRgEoikdUxYEtCz27YTdvpXPYeZeAj7NFS2vBrQ+rXeTJ4LYAGA7kitIcwVnb58/oO
NKlDzY/og3CeqVblSOIC/MJdHP1a8cmF8zVfKQqQcOCGvuK1EnJOrQHz4V2xwhU96BxmvXJTGR81
6QFSN0V57OSAxMxj5UuYgiRSfl8w9w1gRuFXJO2iIPqZqp8K5t6g2d2+QISSaX0rb1YcZOVn0joh
PlcghHki73ZizFugpDUbpQy3KLjGp2Bs1sZBvjkNLm923H8AuMxUpnOzjXpCgIItSWNgWd1dTlBO
K8lR1j8+PkT947R/fn5+fX29u3vfPqHERr56kuif//xZYB91HMz3zTw79ChoEchyD5pWyQ32wFkQ
2R4syQIj0sG3Q7vZCbZnCQ+pPTnyhjPzo2yythKRZBs9rdJ2X9/PswqZMvOvQ3bjanQ91HxVTqB5
5koAJhCrgeCUD3Ir5rV21iCKC6VytDVxn4CBZIYK08ozXBApYdUqsstug1fNmhyQutxlpgyO8Nsb
zM3XO/2BMfQPNheMbs6oqcsjNrJCJIytJrs5OY46mMH1l6NPfomkNE77121AevLjtslv7MqVScww
gUNmzt9oUjIFoxEFuMhl19gdqpN7tN6sg5Hoo66F5MPaHDE6TVyLIKw81CfHcXRna5o2ibB44363
cq8uPAix1We/hsp/ggltczYvZFchoZl3Rv0EIF/oRo6ul/thm6CatF2DNq0ZFah6MTwaQrQDtgAP
zh/62/hRJqbwLOynOyiadT8aKEk/+o8r+z5fUzf2nQZwsmGEJ3hQYt+Ng/F2OFrHY2ZYx0BnyFtJ
PuZNt1KozZF8U90Z2PfHiOjvPMmPzr10aomz4gi0rgxSz3nrQQyDV4o2c+Nd+l6VJbI/DrXseof2
4WBV+yS09s+8pZk25n507tc98J1f41ZZgycuOv2Z4TnKnrUuoAKE8jAPwxNn8Hp+0B6rzi5jvP+t
Rni5ve0LVSasEgRR33PRIkaCLo0NoO/IQ7bBCUvJtO+0p34Cecdp8A/esxLq0UMA4bGVrb1OgQEN
hsQTGKEwZgAdokubICJm+nDwVbfAF5XMp8LOnZVlXd/NlybmVOZsD7MQSsq95ykua4tbAG7NyApN
Ru/I8zO6aY7orEIx1ixSJxVAhFZIfEZxB6Mzet13mLtqFz9xD7yRW3BQJzt4K+HxO/xRZwZErgB6
apAYBucC5aIyV468n9RYJTjyu12ga2apfwQG+Mr1hKD9b+VWRh5Ku9yWdn0AGsKa9yC1fcJaD4kR
OpExkJNkVyQyo3uwZJOYzL++xb8VdmgkhNGfAV/U+520SQ7MptF9y9ODTQme/EfGUldWtOgZZwui
vFFOqzRklEpxjcLy75/y49oc33eDgNoyINJV0DOCIHRWpL10DAVt+ibtFMVtDFEXdt6JeSisyMKO
mZMTvwXG5Pjb2uaea6si6i63gl1AGruxY3xE74HHPoDc2/Hu+vV7dSEEoleD1wuwlQt0D5HahZma
hKoLlTmzNd+qjWJNe94kvpuEuvd8+4wslMaAjTgzR50RmEuTKYtUtzUxnw5ovqWYqAMRzXzPjdCK
7MBETk0U47ZdenhzDqwXdqmT4nt1IFYClinb6rbZ5HchGUgHGoHnctPZ3Z1n3ja4EE+/0dYaRCtA
g0PPbk4VhLijZFBdz44MwWl2+LAW65QrMWfNDJWMChANQ9UUZpAGOsPGv9fsyCl05fX2aha6udBm
AXj8/5ZDPTsSSDwrZd+r7ku2wQCOFd8DEfvgH+T9ZLdQyFBwRaKo+cqtGZ7/YProgHkOuukYpQJf
K7VAGal8nkij6jb7ciu/y9vEqEzRUOzxMf4pnW4vc3Y+2hikF1C9EIH5VWj2HTbySq7vAs0VSjMU
CSIUmmg+xgPW9DmWsllUn/9aovbTb4QAYniR5mqB2etSAFzrvhaMuH2UzZ7T+ZWUbg5h1wuToW4B
diGE7dmNzm6mGqMrzZRmmpvto0f5kTfWJM+Wd+6PAbrbDyFBbvRmA/KBcYAMf/D3rCWuOPvyruGh
Aa0sCSyBdPkeoBRN6eRSc8UD+15u+c/qC0RmJv/Ar7wpFy0hS5jBORhSRRHrcsPa1BNbpek1F/QZ
5UP0U4F8moVmJtidp3dlxe0Wg9O5NarG0cRyF0peq6E8N8PFMCST3/v33KHaKXdsrFdvkJ7kU7L2
wl+4+OZU6M8iqZs8wgCzx3Mwqx3Ba/AofnK/2jX246UAdW6Duly1vFC4MO40JLRBR/p3TIQdq6/c
albIMxZ6DSrucMz+4DWKwSMadsCFHlSY0sxzjbgmyal/2vCn0dAlvd5z5jY8Jk+3Y8VCoQgGAeDi
UIvBkDHNIpmwXcaoDQyyW4WUdoAnqbRrcX8G6AqDZ57wVgoMgKBDsFRvd/3HKgvK4t6e/QJqb6E9
7EPMCr+gMjDQdU8UM7CEj9qWN893vAFyj9fkKbLXxBWvYwlwEHPzDJgSMDeJ1ENtVKuUAxmU5yrs
ZHn8pqy47fTFNL11e4OX7EAtHXsLpsRZIuHyCFZyWddtUTMuqxVb5KE/y8lXHFC+dWbBD+xKgjD/
aRcRUkRxgUMVAy8EsFHRw2OjEEPmo4h5N2EQhOO+yowc6gwmL7TCSr4pXn03lOFBWYd2FNSzZgTt
5cr4APCYcRIkl5nuuHLLFjs12hQaUTCJ5jHPnvcZQskkOrCAmfiP03CSciLxT8jSdEWwh0/Wf28d
xXssEn164tDBxj9/Ve957mjqY1/pLGae/N04QHHMszzfaGujwfCCDOkk8P+lpH2OE9J0plwiMU/R
A3sa4p3gryB0rq4ErBJXKPLKWdjw6s4RIc+SZvOLMgtUzyzrEUKnCsqIEYgTzCSMSifgC98s29Fb
8Zwly6o4M/9DgwZkx7Nnnd12ojSAHZCpZFceGMx1D+CX9wW+2NQDNjmUtNRW6ji7l7RxrdG/9Gnn
CSUUZpEqodlC3Rs9U5U+FBRkwG+Ak+AI40FjI95K2ZPAkeKQBlabb0GULkeHyd9G6jHTYr3kDmyv
s5wTMPoEsuQPbdxNk1VXxJdPXAs0ZvHG+06smgKommuLyX8kX2F5SBsPM5x2m7z6qd5JpI11dce/
ZFtJvGfVyQoj4vVWpe4F/Nvtw3mdx397MFjNJJT+MFxILVQWwVnaTCjHQcr2hPdTBewxuCTbsvCd
om5Go+oS3ogroduUUn3fJDK4usby0ZfT1uA5T9UlzTP6NPtK5xVCLybXGyFVQsILqUBK8OGRLlOG
ze3ffQ0AmbF2GpBpyGexBDqfFAK+lydfTZ6EWk02oPhL73hG3gQJ9A1CANi7AYp5gjdYWoGzhpS4
sKQ0+ldxa4QrRZIgU4zH4FxJpoNblwMoH1WT5xYRpBwaLr+PcGTFqiegMCElvmQsN6dA+RFyK9Hn
uvgC0ype7qAahygGS+eCoicLJVux/lOa216vC07PWR1r940RPvXNFnBMyfslrk5ZzQ5xGWBhFmuG
bA7ewRItySLHucDGdeY/Ra2mmiyDdlHvsZ455l1g1yEHUd6urp0p8MQtHzCdhbkS0kZTYagQbje1
vmzW0smrt4UIRhVek6DtCn0QZP1UnOga8K5Htf9UxSIqbVGty2ws6bNYtlUJ+Wi1gBQacVOqtuaz
EzTR6sxqwijaqCO/hlC4LhLg14BsHm11CNcgdFD3nR+xYQGKDf+Je1QDPY0P4xcLYq5Jx0BphHeW
aPS9mYWm4B050ax9C9CcXCwJmx6T/Ce/5zH/XTgp9LYSEqE79jl2thRtc8lUuJ0kGJr2Q3nyRV1h
1vZxTk+pTzsXKzGbg3saxNbzfXcWb1MJ4gx52v8PZ9+1IznONPtEBOTNrUz5ajvq6ZkbYUyPDOUp
Rz39H+o959sqllDCLHaxNwt0FikymSYyAifqLTScOEK+q57y5858qDXbYe17OXzwYzptc2Na8UOf
Fdob28g+0aHCf8Ekcm2bq4MCbYMqChTrAc4j9KIXTgCNc+Lq0Fmu0u+o9tTqGyn0FK/5kT1LL8Ob
5vPR09Oj7Jq+pjjqk/4lt7wh9Hri2+DfX3M6tw8+Pu3FjxQfpK7WzbguowB0ifYjYdtR9VXzEJ11
9A3bR9nXjtCVf1ejnflM4PUbT3YlfeUzfTaGhK0CMwJu4QxinfEb11ulYjJ06HQrCthA/fKZ129F
7Y/RNixdI/xoyamvtnX3rZhSR9VOMf/VSJ4hb03ggkbdkYstagy9D31EKGs7UuVnvaeR7cQxmvCQ
ZX4aPkEoQ2t8Qned7ciZrz+rv9EhDV/tlzbdN6CSaFHcJR+a8RyDgqCTz91har+ZtjNC5jXZJ6+U
Q46lOLT6GobzUyLy3uKFOoJG8l7LIdQUGGdmbDDs6LDxJYnOdu/SQ5J+rWun2OX0K0aa8GhjOP9b
8ZSWO6p7U3yK2o2hf1VGj/82on1EXjQgw8uDyb0OHttmj0aYOWrzAm/jFGOAMXQ+T4+4yfBkGhvw
2ZvfQ21v9kFG93XxCJRhPGuQnwxzo03nojpmwJUmTk/2keVWaByXb0XjVaZfj8dmm5jP1TuGVO6/
hAsvOBpNBgD6CNFQW9GFgjg3WRtJxIiClm6M2gU2vo72YMLvPYC1MkdJtlbr8nPZYlzNx/gbcwvM
cx0MyzX4WVsT9Vh6lq5+zhzUXTiRrICY0cDCKODnXMPY74ZRb0ATPZacMn5ruatpviZRz1LW6DQW
bueVZcF9dZkyTrlGooAUTp5n4DmqXJuZjm5swKzUFLmDifOV3b9N+REbI/qHs585hEFPdb1cjHer
WtNEcdBKDwQvTzqN5ziyHFYBT1HMNIk+ZdwBc9JBRtDcW7iOMd/b1iqt3U2ehV+i/jOINNfXxJHr
PK2UWuvUOCgtfQBJX2I/6J0ybuvelN2Bs+LEzMz6UsrDU9RK7bGwo9Ercw5SsFhW3kujs10uZdRT
arn8XZFwDep9m9rjF0KYFCoDCkjwQL93vVeYRzKTnMVJ0IXqrklSzzYbF1B2Zm4rtom73mdkX6Q9
lOReUvKWNSe72VATcOWf9+/MbZMSzW4wbyEsxIezTENw5EalqdzISxoYWwpIk/zV3PAznBXVXCXc
K/qucZRv9BFUQcF9y7cAodky1HxVvLCAMOpCrNIDi6EwO84Co34o7E0TgZNnV9InMwxU41dqnnPm
hBi3kB5aw2cW84pQeq+ULyMYA+JiltIoATR9HyQgq7PQtarkAFPQAmxdVf8dW+CKiVcSwJvykvCT
57Dh4kbLWqYRxF00UIxcDUa4oU06MAYUTwYJkSYtXG0s45W3duE0owmHSAT6GijiitUJUgDjm0hN
FjSARJzYGrnNfNSEZ+TqzwvPSKIMDXDq+PMyfzD52/DbVA/VQ2+5a4X9z57QtSVUITCvAzASat+o
MV3vntnkYanGNAt4Nh2i9Kzxg9yY57A71UE9af5Qfqv4rncRW3hEC7/cP2+3BVCUd4BwAZcLRAdl
KLNfm88VonVhHMZBI880WOngUI6Jz02fnYsmdfJmK63Nrtyel2uTwuXKOLii5N6Og1lMhCqdk6ky
BrC+TZP+QVBkur/CeQHC/qK4a6LnBbIgUOoJF2rMyxFMlWYSqPGQeXE3MUcqJZcMJnXvW7pt6mMv
IQsJZJ+twmuIkX1Zs2iUzTQNyuLIjeeon0D7g1kz5QMVHf0H+Eqzwq83cuoMJ8N6tNvNdAY/j9Mx
p1COdK2Dewtwwe8BbyRK6GCfnoULr7+t2VZpqpAsDVpyHmZ6CcXNyYv+HG7I5FTFPn+00JLkDntS
A9t4asZdVKHMB1m5YmVrbvtK80/RUD4AXHQmSBfuUyWNeVOCKytotN9V9aVvnhl5UnNIQsV+lDhG
iKH+NNBHT0WvWDuEkOtDeKl0CpQp/fufaen4zQ4D+Ev0fvDYXO8KLetxkKHEEXSqinDI7opto6Yt
cLnltEvNOvMQJKzlL0tGQc4ETh98C7wsglGdsljO44QGWWxZO61n0n7ovsltfwQKaUKKl9orGdNC
BeSTPwFfHgLjM1fE9Tp5HUKcg2NXJ+2XxvfclKHJgHxDY07+OiIYZ4kvd761BgteunA6eHswgi/N
1TEhzFKGrkqRhKeBafTTWQbDCc0x69I204rvmt8V8WabIKCSUWABiZ84bKN2g8RNK6YocED+SE3g
vFYemSXnrFyamD/rxdMWwjdjyj+lQcxkR7ao002I23+rgC68ScU3rjrQlGL0lI7OuNKaWjoxl6aF
YMiIVBvhUE0Dq9JNULOMxE0zGZCkykS6a5YWaKfyfPv3d8NEho/ZJQOIRzECm+JYniSb0aDlKQZm
v4Rq7cVq5KZjhfuYrx3R21d2FkfSEPDowAnhJRe2t+xpPJVYI8ZV5U05WApU1Mf6MMnTC0TPZyUH
k3oRYtWd3FVAhqUY1dXiLvFa0oAKwZoKnwJjv+mY8dtMuQpqK5Ic80lZHWmfHdTNYUO7CYVujHeB
wef6p7YgxqjyScbnyI+djrIrRvUcS31g0IObDhhNldiWrvH1LJ4/bBFIz6FghsqH4MGlUueqxnUa
2DnzQOUN3fNXMrl58QW1brXZdMjQR+vIJA8zv1K0FgXNV1VcNGbo5t6oDVINkW2mlUKlmpQqC6Sy
T86ktDBCbWXZU6rFAQWN/WMxQcFNt8Lc5dXw7a/PIuoX6LsBoQl1+c8Y/eLu6WpEq7FqswDURJi2
Paq6N9S+VoCS5ft9S7ej4ziCl6YEVwlmVQhAqSwLlDNmLvfvZrZpQ/9r9564IBDwsw2GMA8VdU1I
/eWPKfS7dtGjsdqNvo1pgfi14MwgRTkLWgtXHnK86kSTLA9QnmZeqchgHKOQmP77B/DKjOCga6vM
8nSgeZBPKaaUD+CaipUj2GPGtVrnQh51tSIxuFXqKJY6C6bUV2U7lY751fqmR44FFRi39VECSzbj
4KD39bryRZXbkwusMkCAiMRmJWUh3gCPf9o3SZUHgJv5KLj/4AE7p5uP9JE5m9SzAC4ZPPZkHCH+
yo94P9aCr4XH6eoHzD/w8vRyIwFMsciDRipshxt25keUF5v761yopmCDL9YpxBWRVgK5X5V5UHlG
+NQNHqjjFKj1ggtzQ5Qd+6I0B6PYrVhdeJuurArO0LBYA8UTLM58/N38yh30pqinvY8uKsH7xlUP
rs9/Pt83uvBWwCaosEFNh4Tvs9BysaFSpETgMGjzgFBklKBG/YlHA0oWXU/dpE/IthuU0dWKcg1Q
ulB6ntNxYGoALENNVdR9RwcnQqOoy4IM7HyPaTtWMp7iSOvcqCIywFh6PVmvc+3tLZIob50xKxv9
VJVlW7oJp/lbHKX9b0ps1v9Gvsc4StF9R0DJYVtNjPGRGkyyjaxVjSelhjmdI30Cj0jSsMpAM2Kw
fxFIB+ubkZZaiZKirftyNsY/1TGJEq8b04aeIeQ9Fm5ZGHgRNL0tBu/+9i9e5ZkEDK80HkA0la4P
tFL2ul5XdRagktCS3rOYI0egRwifTdsdTjoa1pZLE7BBDS7mezHZev8HKAuPEVTa/v0BwpXWNKlI
IYqFRDnddboECGmXQJqaHljkqKpLwTj7C+yU48YCvBStkU3MHP1IOjAst38a8h6/YZez9qWNsOOJ
Y+evtXFGt+U//ExAnUGPCuZ5VHAEJz5g8JVX6ZSBPewj+SHt0hOJNZDyNpuk8/phYzRObzlIktw6
6txGfyfhQw4kdu/aTeaOCM7pPgx9tCmp4jZ034/7JsGL79SmI63pKNxSe+Hl09A+B8YXaE1kZtdf
tUOBnEyjnAUl39XGsaupQ+MN6oMqZplT9aMbEr9Fbb9PZaen7xwM9OEhgQILxfgPGpj13lLfbO4a
A6bZvvL0hQPekHtNTZxhrem+5AGQQyGRRz4/p27Xv5XETTLw1M4CdPV7L+qMyqtzHjo2ttxHO9Vw
siwvd01D1tixFlKaGSkI3qR5IAcKN9eWoa0U1tTQsEuGFO3YqDIADfj0oOd1tfI4L8UAaDxCegTR
NzjLhJC4MutIb6YEDl2VNfBZd9xP7fINbZ6DROu1dsni+4GgFirewOjjH+FSEcSXSQcel0DKMeYk
25u0c1rQYrVfDL5BPyD5SiePx2vP1uwshMBSvTQrvI6hFSdhWnd5UBuOUT+Z+rmTjtYGF5TQYzVu
ebOS2NyiuHDQQd6LyjKargCQCZ9w1Gsmx5DsC3iPGgSQRVDL+qkArM6cTvmKZoj1FCMaSn3CvZ65
5kbCSwpQvw0u6+mPzA+htvKTlvwZ8DKguTUBnUGH+vpQSbVMko4QxEax3R/AQwvoSKu/KoTpZ4hQ
x0e5rCNXInnidkDsrqSXS+UBFS7KRuKF1ji4sq7NUzOMwWlOiwCiRI6Rvpsc3T1tR8yDqm6Lsd1m
0XNjMT9Zk3pbjLZhVNFmHQjUHgUPqck5UEQ9LA+6M9bPTCo8G8IgYerTPncbqXSZ8bVvT5jld6J8
oxsMrhG5YOVjzH6S0ciLIdIJXrGHMXmzMk8KXbDw3XfjC9cQOq0IwVEaRM1KvIaEt3oq53IRQKna
Jeo+Yj04Mc72Gr5moT8EBBMybnsuTxoAiVx/hrruDKuiahFkp+aV7HOHuRDPcl5e5JdfjaOscTku
1QSv7AmnbpiKvm1i2Cudc7zR/sxDGy8f08MTPRnO1wp65gGDWuLq671w46/sCg9NUcjMmlKlCPpf
yAOodiziH4W51csKlBlQcWosJ9TP4OiSxldGjiF+TuVl1B8xOtQdy8ovsxUk6cL9u/pF8xG4CCjJ
pBkh0s4iQJN8nhKovF7KcepHR44/2LhKFrJoD1A1CfyUGOoU2YU4zxKTVbDHR4xP7lBsdfblNn4d
8c2BrHclx63O85SM39euuxsc73d+DJnzdv9kfyIlBN87xyb/+x3C9ct7jBzHNk7AETQkju2oaAg7
oHPFufvovm2ZdyoAaa2cQ/A6/Hx+Xiu/LpWCr+wLzzgrerWW63nfHcBZwUHYnJC1lOl2PJQhlh8j
KUy85+jn/XUvdTou7YrMQwnvwDKRYN2dy3UHQ/ZIst0shLzF1lP3940tJEhXtsRnVRuSzIqxRss8
9mCBTdunkL+N0ccqMGapRHRlSnhKc4tqJVexLPUxx3gNKjGYDO6PbEBq6zTaQ/p9AETxHK5VtJc9
17/nSGys6FGEoCLGjebyrqydrnSls/QmTQf6AWTORD0C2pXSr18VY6Ves+icLywLPgzHZxiyCbsr
qc+GDChduhkhPLcaHC/6rLmUDZJXACdENo1mMIhmRMB06uQ4Yx71TS5j2AEM+HsC3WFz7u3QTfND
+SrpnStZGzt9QH0yR5PQbtbYy+cjc3tt//0xgrsqOjmLRxnfOa3OfeyPyGuIC9UFjMFnwO0cc4+s
1cWWT/G/Juf/f+Eh56QX5DLYZ1U/yemmBS+q9g5csbxKJSJ8USR1GoIRzH2DGgMFVlFyb1JA7tKP
ZnrS0tdW8lT1e5pgkP3+pRQcsGAEQznXy0Eb1ogrYkGtPPpBmrPKAbsw/HT8kEGbTJA3Z6hy3zcp
XpJ/bGIWEH048OqjU3FtMw1BsjaoIZTlxy+D/kTUxrMbHB3L2qjAX6GHMjpxYyK0KVXTjVskerUP
HRN2qPK1ut/iJkM9CorWSPduZo5Dksq0ZfgtSZ447ZScyzx1R8A4qLXGNTbfwIvD+s+yL0wJh7Xi
Q0c7aqenVALoU2ocBuGt+1srHM5/TCBLQmkcUNMblUFuV5BOH2N6UtlZiS3PyAG1MiYXiHOHGG//
wRgUwBGugggBPBnXn9G2up60FYyBle9tNA6t1mwISjSE7q2qW5saE9LNf5aGZjWg7UjN0Im5toYq
SN9SG9ZI/hyiTd0Uh2xanU5Y+kSQU0F7AUPoiHOvjTRDxahuJvQExezvemryJ8nM11hMlo4clgMe
E4CgANUQzkEcJ7VO1YqeJGCd0vwMEH/r9FFcOkW34iCXNg3NGShOIp+aZy6u18PsKUS7u6En7SCH
bvG9/Pr3R+Dy7wth06DnoF8ZanoyZU+akCKB9tzK+KGSwBaZpZv71pZXg3KjBcgyViV8HbvOer3o
4KtGCTWucnIgMef2wArcNyMGRZ9HDRj5/9kRjloh8YhQWUtPWXaiJQMKr3VN9hUKLI4c5hvZahAY
fzAQ4N83vHgwFBviNmjtgN5VCAJ7VGqqNoYvKvoDG5gb11/jHGI6qXffzpIjMv+187n+iyes6UnZ
6igcn4r8sUkeWezf//uL3wntSxn4Srj3T0jbxd+3wNgdsiSlJ8x2VLTx7ewQ22RlEUuuDtC9/xkR
jnYflzQBfwU9Uehb0d+xnb3K1EDhghyGVlpJi8T84J8jcWFNOOiY7hyGjs++jm8KQCVjHej0yJW/
VZg4K5UTn6zHTHo1ssmNhue41VzGaow1+VOseEn0PW+e826PJrUtuyx7kQAAlkwUxWv95f7eL73n
wAuCHAc6GKjNC9uSFHJoMA17X2SuTb4rBjRN2t8A9jiE7JkaRPT5vsHFj31hUNgZa2BaYnQU3qwJ
vdauvBRsJQVfASwtfu0LK8LVMGPLHBMJVtruo4jAskN3kv1FT72sWivqL94OzFyDdA/FMeWTAuni
9Koxh0AKh3vuzfCXTXc9G3/9ly3718L8Cy4spOEot1YNhMRQlX7V5JiRDys3bfVk5SIuOhQMJaCw
BGwPJvGvDcU5sxKmtBRE19/DFFprw2EIOzdduR1i9vrP7biwI7xoUpkMkU7wzOTZYezR6uiPY3K0
hnpbNb3PMzfMfsZK0HWFy8ejPVRnM42e24rtCiBpx5KtbPDiabn4PcIlaGqI+bYGNnj0zDjdDbr5
WhKGwny3jdpkDUS8eAMME/PsGDAAbEN4LmjfhAbpS1w5GxQg9aHpUbirVi7AfI3E4BG4IeQEM/Mk
3qbrT1molT1M40RPujm817H2rCZsU6Yno8TYGbClZrKKPJ5/t2hy1vSdAaUYl9KFmz1RjFEBrURP
kaW6A9n1+SGs3wkmb/T6aJSlp6Hbh44XBscM89v9K7J0chGGzXBTyEPc5D7lYPOcZAVsk6eZ/88u
W3/MOreQur9jB/g8u/9aukmADI0w0kj4evJUH+ICDCvN82DrT8hc/sPzfmlJCF8snrYAVcOSnYGp
zOaPWdSeSY4kOVnlvFw6k5e2hDNpA16WxCSjkJjG3D753lhPY/HjP3wjFYBBHbX6GY5zfSRRJI7L
PMcta4etpsXHiJ2BI3SzaW08QmzI/fONLiwJ9WC9ISSSlB73mUNsPhltpzR9TFCSJvdkoJyigZ+z
sdnaef4Evkro0hXPZlaieTH5wG7t2A+GTjVN+00UydyRwac6fIuHacclZjuZNu5jArJvtASRAkpr
YZ3YT/p/P/8TkgeJVvlzNunC3w9FlOVdgp9fDFOQ6qrTJduG/5Ix6WZhRB/dnU7X0DezjjHKU9AE
WvHPi5cJRLJgdENABqzp9Yfqyq4aICmIy5SHdCunlrHvy1x9Uye5fmhItdauWzx8GPrCkCn0kVAk
uraHMu+Yggschy9jzNOkzti0RQ4yzqpWdvfP4GKsblngFkKhBFmbKRzC3kCZLyWwVYZPEMnbTqZV
umVWvYJH/CBZPLCixjfCfqPm7Om+7aVA4dK0cCpbsCpXvJah+yXbpWvqvemOvVJt71tZ3EzACwD4
Qo6tigGdMsUpYj0djr+q55vctWdJXUt5lk4IKgZoBc7yNDfUxlMoIR4pQ4S3RbufzGIf02ZHO2Cw
gYdcIRld2jYQEmEGGTRvoLYRop8SmLLaLAgSeYW+msBHKCVb6yAtbdqlDeEEKi0pjHiY1xMxNxnP
7VR4qzHp4qbNodXMyAgEjGDEqnMl1zMbXqkdN1n0vULtMU66TZquvRyLW3Zhaf4lFw6E2/gUemjB
kvrHKgpH6v/8/SGzLwwIHqKqtZDGEfYrkbYoxzk0gRLSWgiztl9CPAGB6jQEhgHvBTmrGAa0mjPv
N4q0hv9a/Pgg9QFXLChRMIdzvVv6ULatVGExdvNc5pnT8GBK3+5v2OIXubAhhGNhZFFopOIQFyTo
WeLCGfyHaME2MaQ/q24A5ipY6FmbNRZoeE/Q8PEbBkI09Rnk1X5krGUJIoppfp+Q6wB/jyqoBEyr
cLwwKB/Vhd3BxbAEQ3CQIHUJoYMn670tAwkQ0WMfhZIbZw3xtLB9VzkYGgE7Ouo9TbwS7XjfBDwG
MozG3x/Mq58mHEyTjGPKGbJ8qW/cYTyASsEZrJUUdnkDoFgHdIkMGlJTcEkk6vNu7Eh6kuTIi0pt
l0YBhLprFboE4VvDHWM8ELN3tKhyEwP1hWM6SE6srLWPFk7uPJEKPA3oZQyECtcnNzHlXjJLVBnM
hmxajGMD7aSWwf2ju2ZEeDF5EVla2sMIR2krUbmfAMLfmtLKy7xw29GCA2gB/G94lkXFYvRlEswQ
QhWTpKbXFcSJRw9KCL6Khtz9BS1ZgoYGGiWADCAPE75emOusMQgs4Xf4NQEZY1dtZPOoD2uR3Hza
hIxIw/w48iFwX2BZgmeJMEjVkhb5NCriiae02sEsMDo8EfYNdarS7RNwutxf3NLXujQpuAEbCpKt
LqMawaGzWYX8JdNSL0pl776ZxT00QDUEdLAK4I1wKGgjQ7VD5vhagzI4fR93u7rfxd2jrmeae9/W
4pIgGC6hTQH9RjEcDvlggScG/lnjQbvL9C9rPa0F5ww4AQJQw4TWCUYIr6+RXPRZp7dRdspiDHkW
oDt3R7tZy48XlnFlRXBNUlbVklwkgKgUm7ED+A9usx3LlfR00Qq+CmjYZlExsVmg100ty1OanUIZ
ZcXppW7OVluvRLLzuRXOtT5zP/1/I8JSlCxOcivK8daU5uBPA32VMOrpxWlrOYlWZj6ULiwvndKV
DHJ5cah1W4jdZ0Lx6w+Vxl039Taq7JI8Jp5UM79sh8Ezu79PgLC+f+0IHiIjdpQYPTYREoU7u3iL
TRAXlEBm9ytOb8FBwJA1k8uAHg0jMdcLGppam5KmyU6AUe3CHPzrivagZMquJzIGF+jawO/iBgLz
OA/uoVKiCfZUu2tiE7zJpzZHAz6Bh+3+sGyVom9xWXDlKE9IqImKUiRZFU9KxrCsYYzgxOXIacF5
YVLpHAPHwTtws1o/h9R8j0DK1E6H2Og30Kdw6Bdb9gmrAshq7e87kQWHpWMe5H8/SVi5bsd6iPpJ
doL2WY+UiBa7+R3ru2QlXVlZuyhWIpdgH+AAkp/6MBhDbSdD994wS7cYN3m3yqI8+9mbm6hjTgBA
wDkeF1xXrLAWW1tlp5KT9q3LMyiiD3Ls9iDic0meF89WZXUvhRr1/pRSDG3Iyg9t0NLnui/s9/t7
vHi6DAUD2CrIo28QvkYuZ2U64XQpuvKFSDUeIFPyChqtPD6fAaa4apAKzBQHEHcA1OH62liT0k42
wR6HU4ZZ69Ht4Hj0onG06rlRwo2Usi04Kbe9proh+KXpnxxNYPpKs+dxTRF2adEXv0WkYlennmaj
goOVMmR1gCXEwOuU+UrIuXSqLq0IkR44xZSSF/jOEv1KSkcD35e2VfVva13zJawF8uz/ba2oR1OO
eYzafI1GptM1bttsPyrmzrMWmcNfzQoked6fcMWtL93NS5uCW9dUljPVgruQKtXP0QUAh5hb5wEa
nCuh31JpbVaankEBcLuaGDG3EBGNiISv1ddQK/LQM4VDmvSDDIQy82LySkyfYjKlf71/NZbqTleG
hYCpAvWSLCcD9nXE5Digyp0/gQZ43BjtZ0MQJBZOj7Hp+2YXD+fFcoWdBUVWFsVWB/eQGg40750w
pOv50KIV8JVBjgfsB5jXuL6OEcs56yecmWyCig7DYMYQkOG/3IBPIkgDIN8bgZWeNSAppLjznfw9
VpstRabDnKkimBRaHbmbf7HoYGa6UoQYQHmiq3e9Iozu5KTH4NnJ0jq/VeQ9UDK7aNq0xqst7cOh
96Pa1+vvmHj/+w82y0pbGuYXgSqf/cBF5SZB/B6ZCctPULceMNqSQpssWzOy5ExmC0DNYxDpZmJY
b+TcYKadnxrT+I0B8C+s6jdjrnyp5knYZC0kvYkW4U2A3gJxAfpRAN0LbxQfUWkmaTQezcxFy5JI
MmhoRqCZjpGqYXZgXNnDJXtYGh4ZCYMKGCO63kMrb7N0HMbhqHR2+auAEooLlxd5MXp7m77Qf6B9
Ze3KlE3u/Y8njgMAq4VUCNN1kBv61JUWVirVRjg20jAc285In3I9pi8jNb4m2mTvCkofJbX+3bWS
cgK9WH+KoaC6B4ZYWXFyN58XvwK+TdXxeREV6MKlHwrGu5bE4zHvVNRjvxeF7mR2vbWro4RG//01
3/hu5M8APulIpTEABXrL681uep1WETXxcccHtcf0gQYAOhS9k8JYyWxuX30UnkAQjxOkIOm8qdNl
RRRTbsJU+64dhjPBJHESRAE9a0/pAzk0AdT8fq5pdy2sD0ZRsUWNZdYbEfCOKga78sa0xiMH3o8P
pWtb1FcIdXLoif31ViIJ0DTMZ86XX8xz+cSsrsxbfoQoNOaxDhkIriv5XNC3+3bmT3Ll3LCP4NBQ
MUsJgknA/q4/mZmXhszTjh+V9GtUv6dr2Iula6DjLqDkgZqqdOM9bbTWcpVaGAlukg0x31K5cIFf
c9OyOFlgBwPFkk8q052U98Gwtn+/OpDfzwEoKjxI6q9Xp0rdlJUQFzki2VfcNsoBB83qceWOLRwL
sGajAIhiJ2oS4jBbO8pJQyEDA9YA3Tda6blJpHPJQPbToHR1f0UL/gxyE6iL4WjMDB3zb7l4ExRl
Kiaw4mA7jar3WnC6e301NF5RKvnPxEykU4nPsUMQJfn3Ld887KY0F8WRWAA+B7rI+ZddWI4nM+E8
18djlUHHQIaIlHzGvOd/MIIxPXgtVF9wr6+NSNBalDMl5kcJdAys1l0YUZS/DTHnlWAyD9k2HiOQ
+l8b4XIrQfs84ccu+6C0dWQkJ/bgWisbtuB6URRD1w2k6nCGYiWpVCKt6WqJHzPjl0k2OrpiWXbQ
bOjI92swkvkgC9cYV2tOs8CFOrN/XC9JV0kbJm0yHdFY2OZV9KWf8gNX/4Bj2FUUV26CzhhXgrCl
A6HqgKGitQhMjDh1NkLrqsZPgQsGP3aoPUMMxUOtZOXAL+0i3K0J8mGQ4GriFbaBOYrLxOTHCgAZ
SvyKqR8Zrx66yjwOYH+6f/4W3OHcVpQsHWqA8xN+vY+lBGpB2kzTsUi65sPKs653gMuzXu6bWfIY
JkC1M/ABM/gimQIbM6NMNZ0fk5hpXmXY8Bmqrj72UCZ3SrlVVuY7lrwGaEegjjUPA6BFcL0stdUG
OzTV6SgX+Q6s6WpMfvWN05h0w2rwZevJSvSzcB4RC8xVOWmmWRGJxBmoik2qxdJx0lsfFDh+AW2B
Wn0z2DZX/FHz0J1aMbmwpzAJmBM0ljD/pwiese1SRvIUJuM63rR27pPRKeoPtV7Zy4UDCXk7DJyB
jAmBwI3I3WSiiGVgujZkcuWEPNW+l6UZbyoDXIAk07JHaQrr7f0Ds/AB5zYIYMvz1DRO5vUH5Iae
sMJUpmMyPlus24TZkcq6Y4c60kYQHqwRUixt5qU94cBUyME1vcCBwVx/7k+h327TtadsaSMvbSjC
mnhmNWGpTcde35vZ89AOvq1sjewMipqV7VtwVUBBzP0dILNNlMauTRVg1waNRc6PwFFtCQOqGFoI
zRCujAAv7BpSKHjDGfYGa8KutWPdFlyrOBQEQEmXhM3zKPlp1x/baq23uWQKlB2SNHNoIOAWHH5O
aZMUeYE3DIx/LQ2IlkuOzhTP0qOVqH5p8y5NCRerNDmkHGSYyvQXmc6cZ4dwWnGIC2cBeD204TAb
NQMUBRsYGZOkNh350egwNK89ar+gBxsnplOt1QsXPDxcOxoGcBTzxLRw6nKsINYpXG9YqQ4BwlSZ
Pu7f1dvyDlJGBGcGCsyfhJrCZSVtrMijJmMxUfVcJk+YTbXaL5W0b8D90NcYxzQPVPpy3+rSV8JQ
FHwfzh0crhDq4kxOeR4reFJ0sDWQZNqpKshDoqj7+2cfJPxoU8xU+GCwEu5SCo3PaDCxOhyHKKw9
EIhAkSD17y9neRMhlfKZvMKOYMYyhoYbYFM4VmXqcfKHhj+GTfJYuN2+Jw98DSWz4GDRckF8OxPU
4lUWzLURCnImyaYjEA5eJAGsmoM5wdymyqHh/AD6o5UFLlxgGJw5qTCwLwMHdO2SQqmc4oxV01Eb
dYBxyzJIYgAmQmAsNqAI+7WynXOeLwSIUBQHHhbKMziYIomKrUSx2Y1sOta1NhxUcwA1ObqGrkmH
YVdhZMrhWgohhya2jjQZwUMvJcWjYWYGKKW43R5pPq1xWC5cRbTeEQQB9qyhXChcRUWeCFfaFsFW
F0uIUW2IMddV49xf+sLFgJWZkHXWpbbFIUWUj4soqrvpOBykZ/47XPnzC5EOmOpQhAT4DUgusUjX
SlakSeWA0Co0tw2GgtUXK/uVmXQ/hJmEOY+W7tWxXLntC/7SnrXxkHPiKxli7450cCWGybF1BvRp
WOH1/CUv8BSwyeumn/d3cCmHv7QmtrGGplO0vOhxVg/me/0GeZxiY3n83YKOwl5Zs7a4o6jp4F84
GXhS4WaMNc4ww442ZnusFGmHCcJdHRpfePcryx71MMBU01llnjl5dXWsJV+ZqfVzBH2Rm+tQ3I6l
XaLSlQ+9dGFRujSBpcS7Ae93/bPiyZgwUYtzpKovmnJOB9BCTQ9pvrb8eXnXNxVM4hi4wPskAQUr
ahxFFrhTFR2eyBgCzX410bOvs3PZ/NHl9i1NNNeyH0PjQMK/zyFhGO06qLaBKhuDktcLjPKpoyaY
t44a+1nbvRMhvLV619A/mu8xWPzYGnD09kMDxIEABq+kDHZTccKES8aY0bpBkCkVD/CRaMB2+ILV
CSS1dT3s00oe/o+0L9uNG4e2/SIBmodXSTV7kh07Tl4EJ3GomRqp4evPos+5nSpaKCK5jaCBRtC1
RXJzc49rhaAwlAQKnw0CF8s7SLgjgKr05TpHDyzNTg9TaBdfFQOQYU9LKjG3n18T3p4CWwsSJd4f
J2xlOxSYL0sgglYAWkzDeTR80wOs04L2S7qN/7rPF1j4vNSK4UYkuUBGermkwSk6xTJhDtRC1/fU
ROUXEUzyXatTSYLm87jOhygw0SCZzGFwBU+tnxdzwlOynOqfVVPtSmUIB7O7acGT1TdJODKElKTC
gFVymrq7sW+icrkB0lNAB8JQ7h8Ds5Ax86wpEhTWxX3hME8f9ussNZVz3sOkxFuqld8wc+KDfwY1
UYD1kZseica/9ocR1+KKogudt72IKdOFNK4NPN7lFNO7UfmNAcVB1lT4+WW8FCGcJ8ovbZybGjZ5
/MqWH8bfx0MYBsJUDmqfmPTTDcH56EvbrhoeK6MDfWsZBq5eMrwoTvq3g0dQFlQ6YTSRssSIvH6p
l/2AkeycpIjJ0d1s7wYO9FC3d9OO2NH1N+rzg3gpifs/ZyqwuKAeMhpI0hNgrmvD1vPSELNHp5kk
YexJTMja/T5fl/AWmMgeajODtEw5vutgWTYCa97Uyu76otYsFRrMMK2MvAYwGoW71s5WafUuV4Mq
C+OiDmuU/6ZZhqz5uRDOjwmjOMib8IqKCP0/1VYLHwbZBQUmw0790QCjdAJouilpwjH5VXntkzbV
92NOdoYCmGsptDY/HvHRO/8CQeFxd6sY7gyegj7bKkl3w62mR7zjnG85BKLavxRpvU3BRVRs8j6Y
VFnL6epeA7MW+4zWKxBbXSpQPHTmyHrsgVrfAZHXp9aN0v/tRD3fZxONnjxXywmtL2VYCivqniHj
YY9v1fKImSdpAn3NcuAc0c0AfUHVRbgHowpuS7wT8FJCtm+fr+vjZxcI33/244Lal6bekcXFj/fK
MaePdXK72JjX3FyXsnqV0ZKGFBt8ICQELndJJyhX1mkM37bdg2EJUDEj9bM2GGQ8mWvPBuJXnDmf
10VL7qUgYJ3HWl9DEOo6t0qy3Bdx/o7Z/hdD38cx+6IjuvcdKskfrika0hy41rAgvF50KTVTCpaP
aq6e6hzkNe2tot+DcURioFaXdiZE2ENLzdBHY2XqaWLeS02GDZ3YFtAEQe3qgZvrm9ZxtqBjkRis
NbuIOI5XLtEOitVdri2dOyTrxwb2vv1iOw92MwD28h47m2WIF9qv1xVlbScxtoXyCkp7KDsLRkMv
6hnKCmleP712CjkpU3dTKtnhupg1rT8XIyyq8pK+aZJaPaXVxmJBmZ2yCvnsl+tS1k4MjQIfUxR4
K0UbTLzcQMW5VU9kX2h3IDIGXCTbxEpY7UjiX5e1unE8XEVlFH3vYkfL3Jh2M+p4viywdJcJ2WjZ
Vw/Py3Upq/sGgkAUmDkQkTh8BhqIpsNoBGAo0/2MKS1m3DuotLFcknVdWw3gagDCg3QRYF4Ff76N
DZK1HYMzAyNhJhVQdEEGnf34+9WcSxGUra2MshmSUT2N0dC9a86rMu/0v57bwQMBzxpxPTKhANkW
rm2K9k1WUFU9zfpxnne9GsRALR4kG7ZmYKFgqMtgZg9FUL6hZ74SILiaep4NFZOjdxXWYA5dAB45
j80beWWSf7LwsgNxB+1F+DeIM8RiazXpSHBNCgMvK1zmfsozP6va6en66XzG2EBNBpRe/NmAJgAI
/HJN+Ha1zWbAtDXlqXFex2ob01NV37j6N0V7aZsQFE/zu/kwZruyOqWA+ijmG/cpVY7JnmIwKQde
ufnDGMKu2F7/tJVM5uWnCdutzl3nTZgiPdE3dijCx2U3b7+pN9Y3iRz+cHze6T9bwO/j2bFmuVcB
BhZyeiAVLLcjiDQMGjrepjIOQG72vo15ZBr75FlqTz4cl2uihZc0x9EbI4Polh5S9WDEO6tC6tnX
taPVgVnzq5kG2qsCXlJQFoPbIP1ClYd6C6iaVil873GxkW0lN/ke9Ey6997ru9a+aQHbjf+ZAjsx
ec4ea+JXPajLlGMFtPt28WMZtZxIJIp67+VJCWGR64wMtLsesP4w954e2+zZjTVfH597zfZzVFoc
x8+QbxpAWT4GyfxOb7uSbkFrmGa7HB3kGT2406tVJwfzZJFXrXmoqtD6YFgwMREXFkseWINfuc+Z
8rsbiZ8CVULGBvVRgbx2GvypOVMEOwEXTTOR8WRWDygOAodzMYAKTPYcfGbxWUCfE2DMtwcnBkdj
5Q/AoL63wGWJU2hOBXpkkn3q3AEMj3yd3ZB5h56BzTV7AcsTIK37+zQCRvtR35hAePOGDTbNx7G0
R618olv6oAA6cL43I9eLyuw5V+4mdVf749P00mh+mt+zOxvMIzow9jAweKPG914ZAu3GSyRO0Ere
EueJziaDw0zxaevLjajBi9VNSDmcgJiFlr+57DZ22yyHEoyigTuBIioDcwOQp+37Yi45U+MA/LZp
lg2af8C+XJ4IGN8tTJWiKsjHO4T7oRWsASZ0Op4WqAt6MAPNYl8Y8t3IrAZL25/c98Yx/RaNFLTR
NoVnbwz14M3fc8sDCY+xmSx/Ro6l9xUQXxVgIQXG2J4ne4sk9xsVvMdK0O8Gu927PLOPOVmwqvSd
vVdlUJHStQibqg9Ub2ovQV+jcpyTwHm1AHEMzb83TgTossRFD+5mmvbeEKYloLYSZItRmqSHXLvP
7g3HN5V9uknZDpynsR4y+otukyMSjI4RgUIUz4Vv/bUHh+1H9xmcHRRb8Bhd6kFSUzYadjmevpuH
B+Phr+3u5a8LG5IC+9XTC/x63C84i3Zb6rveRd86DXg1Q9HuPAZMybn8Nhg3oD5A0JTIcrcfg++f
NIyDX2O6EKomvn9u1mZqOWQjOkrme0VVHoAH5tMxAbOsdaxSsJPpLZqXYcYoCgazHqpNEMfFjure
4+AuTwmbfyJ/d5u0oLooWHfLmniPqs1jTEocapBqRkgwu6hsvUnbV8u46Y2t4Z6c4XGs0A7t2AFR
JPf3swOJjUUnGMYmgcb+qYmkVg1WFm41ntoMsLpNBu5MhmLHJkbN4/oZimDmsPyXogQNqcEV0bSk
HeE72I8tqTC0i54VakdABQFYZxoWlYK+bydUjfmWjcUry+uweuyT96LrfaDN7Jmr+oPxNrZHowSn
pTXt9HIv+crPvhS+kncYwMlBYdQSnJyYMJd2yQIgWiAfg4qXbTkKdFgS2w4rpc9uKKgP0DMOm5+b
m0GxmrA3WRYqHUgEmgJklkunmLh4w7Bt0FCyNQFDcZOQCuATU1Vt0sb1YSVL5FkWGyFjDx5X3ewf
ry/jozHsk67Cl0Y3PczzJ9ZrDD4AkcMDni4F6KOjA/Rx4GxY1DqYC9t11sF1d9P8ZgIrPrltvGzr
en6ljVtXmw81PJkxf9ObJbz+VZ/jLx3dNSjioQiCmUIRnxz9exrf2vE0uvFj5e16GmnEBA9WuUdb
asNOydJLPMOV44RIDl6N0iRcVv3SLE0N5o29XIXIvA2W7Aj4yH9ZlMHNExraEFtwl/HME6h7Z1T6
At3vFRyAJNn1+p2jF0HHdgVqzsORzpK+bH5PhKNFT+UfgYKGYkSysiiFwHHagD8OxCGTtZutDZPd
2JW3HeeFnDKHaUBVTuzFbj1lGosJm6c5+4xme7BY3Vp3RL3rfrYvrIi3RJMYCW7HP6/tj0QhAowL
sHItBBLTbN8F9Cf6zQ+DrN1xVQhcFjTYAr8ek1yXJzYQM3dtMAaf3Dr2y/m7FyvbtHw0EnYYyu9M
VghY1fozcYKCVGa51DTBmorDeKvagXvfHRQQ1R07iWKs2HJAU/5Zl6AYs27OTT5DEMuedSDQ2+SX
o9wApEtyp1aiLejFmSAh2hq6wi4dFzbSeC13w3v8rQyM3ybmO/1OUtxYV8EzUXzNZ7er0JceM+QQ
lT20D4bqK5thW4b2tj3iAXEkV1m2gcILtSDvWjsThM1B+Ygx/vEeKBLXTaCIfM5fwYu9EzyZzEBt
wWn53t0nD6z3+x/s6xAmR3U7HNDQNnyVyOM35tONOttAIVDJE6vtKHyJU7/FcEDzXO6MnXqT+MrB
QkexDOrhc57oYnVi3a5qJo+azjyixrBnw103QRdlTQJrb9v5ForNCykbei9VcX+Hwm/AMrQHZX21
hMtJrwLoBfjrT8rO3ap+6LBN8l1yy1aXCJ1DLQeN4BgCvtRIZUqrSolhfjGNcCw6WPpJA+ukRBXX
9eRMjKCLHmgyU0XBZSanxQjpe0+BS48FbcHG5CUkmBtY/mQDfKtA4gLJFihoqKPoWpbxJ9PMN262
S6ydC7pdiVquXjVklFENA9AUhqAvd7EuB5L1TEe4UB3MXXZjnGjhgzfsvu19e/DpodiozFcis5U4
vOsWhc+MqXyIG4Akl5J7oKvkwA+BiiIbwvRlP7x6Ft041cnNR6C+Yuqo/gbMtGA0Y8mhfvSci5eR
A9hgwpFPl4gxarH0Xd3HFp63JonMYgfKGKdgO7O6WdR7C5wWA/nRmr6ZAQ1Lv9XSNDTJaeh2Y/tl
5h/nfVO9LTH3fw8SC6sEjAIUXjA/hH4gwUrEKWWAiC0weJI+1uNvZfk+jy+SI1/Tqz8yPjWJZXqa
9Oi7mU7ZjWXvga23LU7Jne1Pe8BNRfaTPx6M3XWZqyK5swn0L7SJiLhBqlI5pAbrHJqF3zr9bqI7
04mui1hzJtCE/58I/glnD5RjML0ZMIF1ip/NYNn3vnc3HROZK7bmQ5xLEZTWAqgUgo98gsl7crwc
1EfKbinQ8GLvWvXQ9XspGJjIufPxUKFugdABOX9QHwuumF6PZQVUiekEsIwN3ZMNygtgSry1jl7Q
7tlxOjoP6Y9la+/IvYyJZM06nMsWrINTVq61LBVmynYM1RNM5x3t5+vn9nnwnqs8qv68gwhksWId
rUQCSDM7yGhD9Fvv3UO66/f5zgnqnfmobMutKykJcPdLvPznAgU/sFRzc+prCATrnC9DPlrdsbPV
cOFnatgZ5ehkfYkdK8HW1zf32vQjUdgdTlBypz66j66tQ9D4qY3neGJYh/K0bR7rL92GvAFj6cB8
97Ds02MT5kf70BymXbHXX7M751t8N5+6B4lruHq30VYDWBXAm2Ja73LFehabvZ5jxRbQve8KxfK1
WkaotfoKY74GDV9ggodtFF5hF/2ItcHPzNumz/2TeXQ3AJzepzftXXcY2Faik/znPm3tmTjh6TUy
O6e0qjHl+BusyU89bp6xBeH5qd6PD+Nrcle8PSH/K3nwV3XnTKpg/PNqKVLb44oJuP5xg3bJoGy+
5IMkiScR8xFVnKloqU7VQG2IYe5eaZ/Ycr+Yd7MsM7+WZkJbxn9H9vH+n4kB0DvmexwKMc2+LEN3
Vx/sxvcr0OfaoXbsnkx/AYDig7VpAiNiR+3o/v/tp+jbzIQCWm1osJ/2qzrtQE/u5+0EGFuJO7F6
Az4gXDELg4YTvuFnK8W0qOrRrp9OzbJDEynq2LNsIHXVZp2JEPS/dADAGyPBf5pAIpd0dxq2UqLz
3JZ/1nkORPu/qxB0nqY1y2YXqyijsfGrb5buF9VtxR7RNfduq5gaRce8ROgHhfM1oYLK2w6xtaLH
upA9BxHrj+VmfnN37R4oeFvnVv0Jh9f+me2PxjeEE+CVk0E0rLSD4fX5b2PRZX55dmY/TLnXtfiA
+b7z7WMX2L/M2u9GJHN8TL6/DTJ0z+vagozYpcS5a5ma1thnQEK4yi5NN10veeHWzRdUUXMcXDKR
c7gkim22FsyXi4kO+6UkT80DsIZ9aQ1/1YnHLf5PknB+atyMXdzhiuUv4xFouFv9UO/jfR0Ap+Sf
jDKcLwfzsRzEWHho4m5JVHsYYFD08N5gPpgAjdfxbvnqEd++cY7jL3sI4p80RKQLDmHJ9eBewSdN
PZMuXHISJ5WpONDUrAxA4kJ/e0j5Hch7rvvIMrpPza+ukhZzVgMVgPX8t2bh3qdtrTcMLT/oU0dl
0yM3qhEa3SG7nww1cIvWd+eo8g6k+JrYP7wk8b18G4+HtP+Zk+orAd/XxO762djPsiGiVU/47MsE
c9EAfIuaNT+N9qupK8BJ2iyOr/+s0ogUQf5vker5VgiqRlNgcoO/E6oWb4wm1PAqN8EBZXg8l6j0
+NX+pi7D9It3kJz8qmH8s1Ixl6LFZrYsMVaaNYfioZ0JRum+2u2WsC+t9qspvjMNLpcb9dJeg3Xf
+Ey0YCsGxcOgFDjDT2oU39oRmGU3XlCDfN71m3A6tr4usRyr78yZQL4XZ09Z71lqGo/qdCIu1cJG
mTCVGCuGJHWz6oGcSRE88FTXilnPRiwr27e6ryG28PKjKY10+fZcubNiodCaaZ6TgZtaIEccdPat
VO8HzfSz2DdA+IyyPFXujZlJXjWu+tfECoYKPo+pzgWWB9ykPPDu4q27B7F78/W6Yq49JJjJBj0K
iio2Bksuz6qM2yQr+mU60TkN7GnHaniNMhiYVSEYV8HwHhCuIOlSyKRotMo6A5G7fvRAXd/0kW7J
hmNkQgQrl1DAqVixjhDXeCGD66v2oa8er+/WmmZbZwsR7FVWm4x0OmS48VOc/VBA9HZdwJpBPBcg
HMcIwkd10SAA/VXuHAzg3qk3dnPAoMhEMawmeZBW14PcFQYcUQTH0OLlwWR1pw0ahbj6oAQyaIjV
Azn7ceFApsTKcjrgx/M9SoKviiQC+ZjYFm8IHxb6fx8vHAbPRk5Tg9/Xb0s/mu4n0BP5TZS9aRH5
0ge/8R/b66ezakrPRYrH47ru2DsaIsgUROwaGvPiY+80wVBaodsBIap7B9xZNT/VTYsWQRXoqu3g
z+Sb5Dv41glLxxgKXziSfB5mvS/PrY2J2WeOiQtVpKUTMMuo31w3TY6ZPhdkYxaWPfvpqKKpTCvU
8ilOahPoFZmmTYe8dbw9w5xyESpmo+aAZSvdo2VV001veQNBm1gt6+Nf+14+U4rTgq35NAPlZm6h
9CNX6w5jwtVQKj9p0xQ7nXhzUMVWcnIWQzYMsiqUWxuwSmHISSx4TvqkpkB8R0TFnvXxzesOTW0i
7vlVm0/Xz2NF0/kcOSIAQKah7YL//dmDx8DNUowFJOWTYYZmk9j7TG9pgMDAk2j9yqKA3QXUdADe
IvYVT54YtTKYKrpqwf2iNjnmOZcbkHLFyu1sl1+uL2vlCUKzK5pJkCrhYwyCts9ea8adGaPxnqlf
kXlFq5V3x0fyDHqnZksIII3ousSVNx0jVqAC5KgThicCY4MXGtCTePMxyeCRbbnkXuiC3O4wAAKu
A7/J7h/E8Y1EQhljs2Jsn1RuRccK3cMeIDMNFEmU3tzlqvtOnFb2PK0cHOaS+CwL53T/hLqauiU4
1cZCO5k0BnhwGyTTEuSYZLfN5Uvby0pOa2enAUgPDSNo0sSc/qVKNnXi2D0a2oGltGzTed93rRem
mbJxiXPsnOq1sbX3v99NDvCCnURfOQBCL0Uyh6hqXLrqKf9tlMbvsm9AN/FT063f/yAHR4amEw2z
8GKut09bB4y2g3aq8ufKzAMMqvea33WN5HFcudUwHYh8AQys8W7Iy/VoemNVec8AtEiTV8ert+Ni
hYA/lSjhWgEe08MYrwVmg4GoVDgq2uWdjYYk7aQr9RJZVtmHJaKwrTZp08b1mLOZp757d71MAUwu
IwdmuTLUxxXt5BTBHAwL/FKfwBUGPZ9IilrhyUV7ap+zbeHWW5eQ297TN0n+6/oJrkX8F+IEy6KZ
CTVBX6GdnEwNahQla6cJzekHTKhX5DsbD5BtkmCq7G0CItK/d7IgHTj/aHFEb6MpBETTrMVNBTzW
E9Wo78R48pZ4N3ou2qVv63pXqOavQqklQ7ArFxLvNbBu+NwNCHkEoa5pdB12XzuVVfIFjLrVV7DQ
HxT1C7WKrWH/JXE2L/igW4yP9/JBH0u8/65WJbHH0LALYKewytBcHtc3aZNvy46AUNWKJQn8teXB
ccWULycZUkUUWz1fdJXapX4iSbCoqISiHZA0t4wAObq9ydDAcl2F1hQWc7a4/RjLQflR0KB+ngeb
ouZ8osvgc+Bj78Yq0n2JruxSl4FzrTxLmMj5T5iY7LaXcXIbp9NPA8PsD9MaDDQhqC3TNHnomYxP
UbA7LgB9MH+NhCKmS/nUuKApi9EXgF6tjKg1+yDJ7h1kh8bp5fr+Cef1IQSoJniJMC/ID+zSuKFy
azix2RqRO745XrSMnU/Smzw+AFSKUTW8Lk04rf+TBicCBgbARB8z8mcOktq1DXP0yYjyJVX8MUs3
+lB0GzN1whoF9KVnkhSEcGL/KxDz0/gDKkW0s18uz5umFlTJmhGhrS4bohaN+lVxJIASvL4wIYD6
PzmwnEhe8vCZb/PZwgww3BUUZj1qM2MIeGnLN4g2SJ6I9dX8kSIoe52OVpYy3YgSVE+tbsfBJCfS
+OB+vr6cNdXDjCZiC/ATWZ+2rejKJss8w4hMRQ1KNJen1PKBnXFdyvpy/kjRLzeNoI8TjxyWY1rW
dszvMELi21rrS2d7ZcsRlFxJMHRJTQiC9mFo4zFpXlzn+/XFrGkAED75TQW+ARZ1uZhlXlKrN3CR
OrQQI6+bsvvcLGRYfWvXFU8zEtYo2GHmUdBn6g0j754zo8F7csm9pVL26AGcv9bZE1EM4BDp03S4
vrK1S4spevhZSP/jBRFWZjT1kDFM30VV227c9j1WHhcUMzA5FoKCaHtd2JpOnAvjH3N2kdx46oqs
VqAT+m2dfjPrQ9IGsSUB41hbkgtqPwft4DCuIqWQwgCeZNPUjACA82JNmwUTJfoNgD/2vS7Dq1qT
xWfrEKI7FrxI4ciMoklBcjWaUfIlZd9tvIDE+FX2bJPVkr1bUUGoHgfsRlEbwS6/Bmd7p5tkNt0p
syMSL+0BTb6YLinABH79hFbWw60coi+0FsHUCbe2bV2tHQBWHZFq0IFzY0VMawPUgAGehlyYlZLX
6wJXVAIj0SDDBUAlppHEYSRrMXM7z0onqnH7QgX0f4HTWCfMnGMmbJbBGaxKQ6UZVSGg0OniE9Xn
Y0dpB2lzbyVlgDwfaJ8mq5iGYNIX9wcALBND8nqs3GrMeQKqAo8ib0EU7PowpMZsLnillObWACTG
gqG+6pBV7h2N0TxHWomirNhD8DMBrh2RKKZlxQHjpsR0VNlZRhQDJ8imb2UyBcskSyqu7uSZFOFN
rIx+aRoKu4F2PIOhnRIO9khRavuH1+piOcL2ZeqUWxmgIyLNXNBIrNE3e0QK0Ikb6WDcmvI7OCpk
kWDjUUq7vGKNMSZ0yAgwe/tpZy6RMqcPDWEYEyjAMHDnGRjgo34DXpzWZafZujfGUCFBkuyXEmh/
TWNI/F++trMMIHc8dAekEcBlQosfsJ8vP6jSy1aN69iIFg8xWvx7LvQgvQNkzBJHdVeC12Uk+7+/
jwgoEFUghYcpFOFcp4bquV3WVlQA/sYBkSTLn8r5PUHJ8rqgFTXF6D6HIIergX4uYW1dNTtqD76K
aFbuXHSNAgPSlkRjKzp6IUIwmdky1yhI9HaULEu6cyv7kKs5w8xzYfmwNlSyohULDbYdFxBtjoUM
oYjNSNiYZLoLyGedpuTkzXXpG1VMJRZ6bd8+kKV5hxMnjLjUCXcGr1fPcisifQZvHsgBbQoMYVn4
vHIXDNRAoHS4DzCXgpjOhhM/gwkiSsxN5mD4Eh3bC2h1BvNZBS30dV1Y0XMIg3+NqBmej6h0ANEb
gBDcWhGi2R0lfTACxL39Uc3PXZFsVVDr5C//IBHQCGgQADgheh8udxHM74SZFBJnoj8bSZIfh9J4
7treQXM4GKSdIk0ObFaUcAHSa3hd+MqLYIBcGXAGeGdtUxX0sppzEqcZtSLb3FrxmxEqgTrsx+GY
yWap1m4AhsaQk8dRgvJdWGYDNylWlR63WTH8Uv8+DYlfxF2Qe9H1Ja2qC1qaMCeGABCAj5f7aXvj
hBRnbEUYrNr06ntvvDntYw9wmlFWq10TBZuBKoxhOCAwEAyH1wFYCybKjtCjdbsQfwpsT3JAYraO
G15O3vqfDOGEetfJCi2v7Mhl8zYbm2diAyqgfadVGdR9AoLxadeR+CFLZSZ/7cRQQUUKnKd0EUZf
buRQTSOh3mJHpQ1OksVwQn2MA6v37l0t/X390MRK18cyz4UJ6tGTtF2qbLYjW49pukMlRVU3IGCu
bxymeT+1ZbQBGZnaD17OjgxDUbdKN+TfZ6a420RzkZSJoeMk6HLd+3r921b3wbSA4+nh33CvL/ch
S0YN+ZjCjuKG/pz77zoBQAApv5exlKuX/5TwyiIBA5hboORxMGxBd7O4af73mQBBnA/0TEUL48rZ
970SLJqfVI0/0O69n8qtrr1dX+XakwEaU2S4UVUCVKGwSjOtZhugTnaE2fVdMUqeirU9PP91wZm3
YkvR7AK/DswJ4KbkQbHsiufrK+A3Qdw85DtVDTcRMLK2EH337tLNLlB0I5feEQxwT/rxX6JvbA0u
O8JTWMtPMxhW0ReVSp0oLk8UawFf+/VFrG0U0JIAPsaRTPGoXipbOk/E0ZrGidqEYxnNZA+CDSnA
zNpW4aVxoc8WRv4c/vdnEdxsxzTv5slGomqXYLDrSc66zK2DeBrnIgRVnkFk4E4MIlSF7BwXXUhe
uoldYFZkG70hQTuph7QdA2CI/n26BzBNPAwG8RgukeAvjEWMxAW3WzTetJkXap3jg8xXH5jENq89
nmeCxDStVzAlZ4MOm4WZ54oBM+JG0ZCQU1pfLTXfMyRJxtVTA/41UsMwD2AsuTy1wWhnV6s9O6pr
y0f37pa4MZqDZajPEjFiHVvrF2PMFohJWse9Lztt3IOg6yd4uiW+1prJAeojmvARVgFSSzA5CrgL
GySfnah3iF/2WTC2MmyfteuE8WP0ByMDAyoZwe7MCyYm24XAJih1oI8dWIyiUs/8Xsr7syIJ6oYr
C3B3HI7YvjrXU4JanWJHjvoywt9e2hOgacCvKXHtV3yOCzmCEsT9tAxlhhUVgIdxHzHG5w9OGTp6
NDuDJF+wogl/ZKHNWPAAvHGIx4ornNobvo5RKzcLXHP/1xaPg34gWkGeAJVAYUHLnDBPzfA0wFCY
ITWqGtCWSxto7dz5re7IesZXtA64aoCFBSIvXBsxhe71mhu7OhIvTf8TPVxBpT1dX9Dqrp0JEBaU
EQBpxSYEpNq3vLjrDAyYksN1GavaBpB/YIsjPYY636UpyMuedPVcOZHVHzTrN5oy0jrq0L5wXQz/
VMGIY6/+iBGMuMkMTWkHLKWw03hjtcAjBN4G8yuqpUHXzW8DHaxDY1PvKSlqibkTq7bcJzQRNYPB
BR0hmLUS1A/8x0mMOS43stAuobN5XzEgej8j4vQBxLdPkie9fBusR2YOkksmdth/Ei2YJr1RmiV1
INqATM3oj2277LQkDx1YqZ8V0JJJPG2IYe4rr7jv4kLiBqyvXUcjhaYDMAbdkpcHPOYghmpYjgZd
ABINEzmCN+qIJAhgam4wW3rS7eSU1TWw2lz6SPPX6+e+dkfwyHCsZkzDAAzzUnpTmDmjeG0inXUA
dy30PEhVVeburryfKAV6aIWBCiNTwU3dmReyLLSgZdO6ETxDf2q/AetpO5qPGXB5xnQ7Dr+vL2ot
xkBhARh08BH5AIVwMS0MSClTrLrADQmn6Sl3Q0oB4Liv1XgPotmwt9twcb8obHquG7/1EiBryQor
a+Yb4RwYL0F3w/f2cs11N0Bb+9KLbkm/jdU9awNXCQtZO86aGMBZoSCPlAL6YwRfOEfzmENmpOiV
0d6MHtujV2YzkE1t2weiS6zEmjHC/A2Ceki00dd7uSZnaED1Opp2VEw1QGAq1COLzrAOpV7bWx0c
XZLbuWZgkUNwUJpChx/Khpfy5lkhSp4aCEw9DPeoVm34yOkDNS2T0XKtroyjlyJ/jbY0kVfBBdaj
5TGsbGY9WpocQASMVPMbcpOktuQdFMeKPmyOdSZMuPJWD9LeDh5tBLpCwCuMc2Hva4sCtU4BDVMI
dEbms8bsQoOkdKNN5cbSM4yT9PoXGlMVKAZ03o5Gogdj7GgP6A9tNlPRGEdERdVemTMMyqcyjI01
S8G3BpVNgHrYIkVIgoKt2gKtPGro/AzgmQN2S/IOrIuAYwVGTzgKYiEoT5pqdhErR2lhv9da831W
Z9lM19p94V0QHPGX0+YI90UneTf1vYW9t8agiLWdOwynyY0DorUA5Un+bpbg46iR0+ZBCgpoCPcE
DS7yMgWwlx0t5ajdWgbHuJu9cWeCWfFHMU0sum761vQYYSu6T6HDaF4RlucNc2czD85pApgha0aH
Xkf9DuCIXrW9LmntsHBfAPSPhcGlE5S4VNC4OlLuBjMn3c4erqVtNzKkkNX1wKk3gCqL0EF8OeoO
UxJ2zV2satzlOgX+IWD6akRhhWySZnVBZ6L4I3b2SLlWmmqTjTIkGopZmILE0XdLWzZ9sWbS4IwC
ENzSbZQ8BFdH5+0WBHRakRfXuq/YfecnzsIArBXLQiKZKOGExrFgqKpyp57au7G0XX9IMZVWTIvE
D15LXYIrDG3+qGGhEVvkvIwxL5jbZobgq3rI2G/F6UO72BXTNnVy4A3mGy99IDKYjFXVQP4e9Xb4
rYYYvc4acOi8DEKtmh7LwXxoXfpgJoD7tLvHf9B1eBMcCoB3CguqkTTxOLMCuRrVLO6MBCVB9S+n
qz8MBaJjDjTAiV3Fim1fELv1ysmJWNMfRq/dZjF5qRP1BtQRP66vZs0EnokSve1idPNmcSEqN7uj
Zb+nxld9aLa8/1rKobN2SJwMBH847JmIpQ0/gSFJ4zrRSDcEMMclsI03hawhXyZF0PRFUzGTDscz
0nS/Xh7rKUT+uqbb6/u2JgWNnWCQRayMHCf/+zMDgTVqtVbC4ulDeZOmR50Y/jw1gYLerL+WhKIU
LB6CZB71CZKIu7iKxuOhGmwMAYKuV9DHbNy+LH3Xa2TB/4o+wINEfhBZPGigmG2KPWLMRpt40dSl
u2rx4IHgNINZocGUD++lERcSD2jF1FoYRIe2G0iBg2zwcicrdPM1w0S9yLKL9yYtgc40KTJmkJWQ
Fu2p8AexIqD6uYJSdGVrlePYe1E7BHoBjF1oBiArl8avv9N6c/3EVmythX84aiFQiuC7XK6o1OBV
uOngRVq21L6a6cTv7PRLbVq764LWDguJNBNxBS+Xi+9H7CXNkhitF2Xae1cdvVbZ2hBWUD1wjK/X
Za0uCnCfXBgwpkTaZLjkNUY1Zi8iwyOa3CrtNpcBoK/cKR6n/SeCL/fsTuVZkoITgmHfPDNAoWRL
gIKskipMx0RyqdZ2DsEQj1+QV4WLfSlKn9KyGRushjk/WGYc6XOLCeWFzzfJCmprqoc+FdSXNZSR
Pk24Fy21PYZqVsRSMEwGSbO5y45uD+BlVJSun9Fa/gCo/n9kCTHZnLstmVsVO1gE5fF/SLvSJjlx
ZfuLiGBfvgK191bY7m77i6LttlkEAsQi4Ne/Q993Y7pUvCI8LybuzI2YCWdJpFKpzJPnTD+B4PSi
9JD2/kYBM9caxdDSB/vHHPjxL3dRxGNZKqDOPztgN2lOen03vNjq++1FLe/fzJ4LEAr61fqlEYwz
KI07mt5ZiB9N+qyZ3wovFE3ne/GjbtJwWBMuWPQN8Iv916AUkHpLWG6sTx4QYbHv2mAV017p9FSq
d33drAS/pVNlQ7FrDn+4SD7IZD65fNmr2og2mYdO/LkRX/vySdRtcHsDl74SUvP50IKZEx2Eyw2c
7GFsClBvnsGdFmjsbJVDSMw/q/rtS2txMMqCbBY8mVftJYbJqVZr4OgkaWkIMGkVeVwt7pnOdv9i
RRg6wFMD7TL0yy5XBO1GziaTwO+MZwxy+WUaobaS/IvOyxwg0EPA+xsNRunSqMy2FJ7KyZmTkFpB
5/mF8/X2SmTKrDnVgw0I0s2YynnU6HIpRdGamJ1UCUaVrWyL3W0OrtY2ATdZFoD5md1pefai6y7f
oJY2BQLUsUdWOmzXFZrymI1aH5pTMu2KxFA3Rk+BzTLU8V5PQB/TYiZ7c/sHz9mtVBv+AHKgmAXV
cqAYL39vDabGoXU8cm4n9Z7w+Ikpd4x8yft+Z6E1NXrfb9tbOowzcOS/9qSIRrIkLnvwJ58BsffA
MY02dRO/xWuiKEuvls/rknNTVcF+aRYh58TS3z2iQWEoK0KOygmgLWDH1/B0IdusoT431+oCSwcH
ALS5uYfq69XBcaecjhSzW+dUvIF+0Ffan261VutYigIgd4YZvClQVZEczQG7s5G2GTkXowNabEXQ
nUaN721tglBUsdfIxRa+G8ae5mkWCJpA/mP+OZ8CmyZ0j7QJgo5lRXr6p+76+ZTaEC5ja5rECxcE
XmMzRgPuiPly6Rbyqgmo4CpXzhSih2YJ+sliDLT+buznYeTApCSYyrVbfeGboeYJ9kNvfgfiar9c
H2FuPuaVM5+DEegwP1Fif80pl2xgWn7WJkPZGsu7tFFzZciU0VTOmdB3PYZLCNO3Ht3cPmHXVmao
IIrGs2o55KGk7Yu1GgPuFRxDx/mKE9M3IDKqm389wHBp5SqWEs0DkoecbSYCYpZhsqZPdu3gswW0
fS2MqkNsRvI4os6wRMHIOQe1ofFKRBIq7X3RP/2b7frHzOz4nxy7E2pBjLTEOWIKP6WeOR01wvYl
89aoha+P0OWCpFCbDo2ZdhDgOztg62nCJLR23m74y5lMXEDoNKENi3qN4QCsLW1bkTZIQHrdm0e0
CuIGqrp1gKjKQN1IjZVsZyE/neetYUuboU4oDl1uHjeGttCqCl7QbovuUR37wDLvRlEESr616VOu
f42Fss29cgUdsnDPzpbtmUHemhGe0mfDy6VqKgubWTY/tewbN3zmQH2h2Fb2TjeiKdk2NRB2qftI
nhjfqsoG6hne8Kgm9NUk7lderE2rXYct/CJshmoAH4lBPCmCQBHIMlLU+DHU9YOBiD21g7484vIZ
vuldEsThbb+d/7jLixvAGBQQMD2GeRGc9MutR3GRt8iwCSiPEBR5ryRhVlbmSq65EEzmNH1W88Bj
HtKVl1aEosYg62+wzSPCFd0gJfTrtanChZ3DGAruFuR2FvIyaedKJ6VCURDwp3rYek2Q988YZJ4T
wWoMx/FX4bzf3ruF7ADqDqhvA6wLtn7Adi+XBRUls2UtV85O2Qx8UysaeAoUjMqAP2Vqh592zzPd
x7xH8VVBY6oLasB3W0yLt97fAxlmB/YcXOGQNwcC+/KnWE1fKy6zlLNWWGjO1/XbYPZrA4cyieUc
FcBAggsBT2P0Ta9edmM/eGNpYMFu7ut6cTAdKCYhEzJGN/Dabc5ABXfvGvQRIwvbTsG81t+DB/ET
ZiQvYF1g3ZefRhZz7BiNXeUs9GPGX6C45jYB9Dtuf9olh/1sRdrOio/UIp6jnJXqtXGfDKirVtOK
jeucGSuZK0FIUNCxkg9Fp7Rc4zGNI5RO0ny3c8S3rAzHL+XfjzyiODNTtszkDyjCS246ga5ATFoR
R1m8A3g4pNW9N2VBR7///aZ9tiPdGU5jd01r53GUZAC+jfWxnmf3qpXbYuH+u1iNFLLTqW5iy8a2
ZdmE5six7PfEsn2WgIpm7RMtOryjezjcJkDPtir5QT3UVae5TRxN5ffc2IB4M9PcvaFoT5Z5SKo8
zPiTldf+cG70+tAN9Rr+7oOeSgrQGLT55xdIH8+G4GMVN20cPae2DySC4dsiLM7dKXX8hAZVitJR
wElwFxT1yu24tNO4lef6AIjVr1gDaj2fBer6OJr19sZN1vyvxOEwrpyEpdMG/ns8dVAWxdNXerhP
4H4AIYMRRzl/rKqN2+0SseKbC2kgSLv/MSHdc0Kx9JJMZhzNRUTF4L5tPDh5slsd+126hcAgA9Sx
M8OV5FzGA+G0k6Q8idqnMT026e+Bn9qqDtL4reOPRE3XwEFzIi47yCeD8juHTZCD5mqbRMy2/X76
XSsZNASxQDKTIdyVWuLroGLPs8a/fdyX4tc8n2ujFI8C+kdW9ynlnfuuUJaHYcqrLXUtpEkvAm3k
0URP797t1ujJlj7hZ3uSl5RtgXvTaZLI68C4Mp4nSvyZqXZtkONj2lLeUaREqCLhVsf/kR4lNagm
hoaJJNLp3hpfquaU2L+EW/rcuQPkDKlwGd/rEKVkkTb9GNiXRtnWRb9L639xLj7/EGnFTpqoGGDR
k4j3pzz+0ejPybDiPktHb5Z6t1FrwoUqq4vmXjZMiW4kUQU/aYkeqCCibPu1btWSr6An5oIuA/Mj
GBe+TE+GTjcyz45TaHCFWvljqOpnrdhnUeu0b9T9etsxlxzlszHprLuJyalo3QTpO1gmB/NEtaeE
+3rTbv5/huTbodCAPGqcJEpTGlbjby1ngdloKJzoK5bk/cMEGu7vecoABR9oT8lXa4vTbJBMnGu2
8TJ122hhVYO9yQiTaeORlSv26kEmm5Pu2E4DYWg6UgFlCRP5XaCzUEt+Ts6v2I50Wwvd8X1Mt1a6
goSRLxxghgwVnDEYzkHVEmIBl16iV1ZqWcRQzxOvt7kCwUrTFREflCIAUdGhTdU/tz/gkkG8tlAj
mru1GK26NFhonPc2LTQgZyG5xux9rj47LW47Kw36dE32b8kaHlsosqFfhZEO6SPqonRqYVTaeaAp
C6zG+UmYuiXcfe368ZzG5tqjQL6LZjnNeZBVx3sAUBsZMOAWVdlUGIE4TyoNnN66Y8b0rCrlEXXt
IM67J6Mmm7Z2V2oh82f6HD8lszJ4YEzBiT1SmEVi8cdDkuKpzfPtD7dmQgrRGTgv8MxMUP+l+rHI
2y0anitHTo6MM/wBQHQU2HGMwAUgfS1exUnVOWkceXGxnRxvh+tin/KX2wu5/kSXVmaf+XSJmraX
9iRHbq4OOZQ3y4AZXlBoX/KcQgYYnTrvHo3IL7eNri1tjjafjIK2keh9C6NGh5nWGEjQcuPV2spp
njfo0g2wNGBAQYIIzCRaGZdWRmpO1WDBiska3+B14DQiwDRpnq3BstYsSd5AvJEpdGRxBJFTVBcG
dQN9FrrWVl/cNUgM2TM3EorX0nqExbqhqWDFgowS88DrUoer9/FVTQFuh0LljO7BsUXlX7JSK5Xq
mgNyYTE4gNXHit84GD7On5oto8nHzDPF9FwIzojzba+4PlOwDCdG2opqGOj5Lr8XyxlETDoP3yvR
CyQ3GWhfM9PZ3raysIuoUiBrRK4B9gm5em0zM24IbrPI09kBHAp+q8UHaj/etrLgERdW5n//ycNj
JdEpOMiSSHPdTcK+VfYxaautUq+M8l89EOfPhfc7HogoPaHsNC/3k6HBqDLDLJDYGOSNdpB6SdzQ
Yudq+FPzh6L50amaP1oHMWAsA2qZxd8So3zYR0EYKBZsKsbcLu0DTA8gbMxS3JJamED6lA3fxi9A
6K9l30vfbZ4AmG9mcFpZ0hnT48JtvAQviYxMO9ZD2qBX9o759PffDYOIs1oqsD94e14uZwB20M2T
IY00KwWzixPo5LFRgX9e0zBYchB0BfB4AZsA5pqlENjajDudO6aR5e4gQnhAzEhUSIYPZKX0uXSq
wCeKKjroztADl1cU1zFl0EuIiJH8gDwv9TU1puHtbbtK2FCiVwGegyti9+CF0tcBSQHUwllFo6L7
VoznzgHXvtYecnPr0nIL+Ecw1ZmPJ8zaUNBHR+syys84bPxlQwBzPtGXX0zvRtWNDSOLFGf0LUgp
Tu5OtTGU/jgo07520p1TBV16Mp1mq7Z1yPNXnq3pl1xvMgCEs04EQDsAcslsUTwlpFJSQqPyzKI1
4pqrEgw2F4PvqE6gF//hlpdLZKaolMyJ8yguMMtw8CCOTaKh6+7Snu49dUOBv0sfHFrt3GQH9ZtH
L9mXlX5GxFlxputDiIlPdIPx6sZHNj/0DD9FG26mINfpxyIa819G9Q6cZC1WItqSCXgSYH5AmVro
n14uNtWhUOABgx7x17p71O7/Gp2G3QT/zz8GpIiZJLlVgp+4iIhl+Up9qnxtRMJ9n6FQf/tULC4F
zLqYiMNFCtXZy6WMGWmLTtRFJLrhIMjeLtlDbiqH21auI4k7bxXSeeBOAG6Wrk0+tbzpTK2IktE+
muhv6PlPqIo8FeP7bUMLqQEs4YzNlQk8ouWCi5NWajwSHZ8mb4IUzKTda8tAtEKPZdcEGgSQbBNJ
JFlDxS0dgAvD0ut9im13VDIYtqsoEbXfl99S81gN5i4vqoD2SljhHzSAwr2Bi6cb/yB1tVEu9KLb
WyA/g2ffAXUamt+gJpjZjC+/KEipAOKe7CKq+86Ps9iPxddSHGyEHtOZSahXPGjR3kf+D3AyIL3S
wsGs7TooiuC8aeM3s2rBY55XjKPUOtgHYWhZMGks32al2e9vr3QOm1JYxfsDAR3tJaQYMpw8L3tl
AJMOaAPN7mjneAk4oauGqWu+DMqwYmwpiIMLzMNFOJe8QO50ua91bnEIqk8MJ6VAsgLYyaOZVWnY
VSTMFFEFRZu2W6sw2xCTcMqudJ38Dso5/KCVRbKP25GG7sDylWGfpe1HcxbnChEDVExSqBAYfGRj
XSGke+zOJNa3ws4PRk4OY0UeavbIM8AXb+/7oq+DtxbQornBhY705VZY0BUfutRmkaM9DK+J2PUG
wvtQ79D4reNdXyd+2T/ZzlHXGn8GydDn/FitMRIuXGho42H4aGbwA6ZKcvSyBi4nJqyEuj0G2iaj
djcaxK1WrpOl0AVdd+hvoAmMO0XKGlrNLHS8ncrI3aEd9Jw7obryBZdC8GcL0gEyrJHrkwoLCVKQ
VH9PprO5YuLDOaWjgsIR5n4w6AG0uDV70adLsRGtLlDeYdGkej66M6bySja6+GXuXGiWsCo0yV5P
VF+wDbePef4GjjRxIqC3Lf6M5St7AD3DNGxEuxN4cVn6tlPRZbntVgv7gC3WcMBQ4gLQStqHVulA
2qthOtfOxt3YzjIA4BxN+Fqd9WpWGRES3WjMs6Jp5M7Cl5ebMRVWpzGzZ3jam4XvVC5419UAiPBN
Zx3Vn1X6XKE7XlkBJaGyCl5YcKgL6/O///QpPDZNgiWoi6vgq3IfJvGgaEeavv2LzZxfOx5qouhJ
S1U7KAzSEQBHhAWi4KFD/RZaBFmy9uKR5Sndj72c3+F4IcyDydLxUBnk3JUEoSCe9k0F9bb4sUft
v/H8CXArkd3zapdNAi/YMvDciKVbYBBBgxZATNJP3WP2LU0f42HbDoFWdT40GnbMvdMIPypipVW3
EC/wMkJ1GHQ3yBBlbtG0FeCe0h0W5SVooCwXM5FdRddAQUufF1gwEBJ5s16PDDKovGEaettkUS3e
4kHdpWBsLic/cf/c/sDXRTH0xGeaT0w5gQtNnotWtZy6tM3LqHa+eAC8ps0fl9BgBBDN+ynysyD2
yvlcuG4vLEpRPxvaPEvQ+ohc8MnVLKyhm1zRP3pdhL2SrhhbPKSgdQK6G8BrACElB9YSSBRMpiij
cQyyEmrM1XPpPHlNE3LeBnFqP9PuwHsTNQvzXKcrtZGlxyIyipkUCfcLwPNyjMiBuEMZBrlcWflM
DL6aJvfE7be1ozyJavzBytg3u/5rMTQQdm+mlWtnyVlxqlAFB50ZUhwpYCdjSvoEMMmIqUTZNm3N
XsZGUVdKCQtWZkZagLTxXsJlKp1ez07yLK9pFQ1142yEOw2HIuPaSuq04KqoiiB5wst+HmKT9rJR
7NpzerOKOvM1jx+grbwjqrbXUm3rVU7gCCAh+r8ETSIuASYHVCMAprjyZKY5Xpc2h3JSHRW0dQNb
K42g78012tGFIwED8A4w5aBY96GA9CmW51PCYkVp6ggEKV/VfJPG/d6JRZDav1eRBgvX44Ut6d6o
zMytS1QHImtE+3EyT0kzHi1PrHj+9ceC00OcYEYQoVAggxotVqhpUzMeqea26wZjb+q1ueVDdsyy
6kFP+Y+2VfWt4yZro5vXmSwsg/R2TrWA65chODkOwgh5Mh6NxbHM8ETyHlAJUjIaGl6kkrWJn+v9
nM0BgTAP3KL2Pp+NT9+O9zqQZ47No8IOm/6klA8AzaxEsYXNxC8GeA0FCXSz5LFrDtual7M20kR9
AgDu0W1+0PQEAsktWnw/ynRjrKY312famz0e9Tqg8pHsSZFDcKFDCiFrsWWVtR1FpgdKB4Dm7etn
YfcwhW/Mw4eosqBUcbl7vc1ZruV2F3Hnl2KdmVX6RfZ628bS7mH0BgIgM/8y7uxLG56gdepUVhdl
hhaqqYJElSbHvsmDIxRS/tAqBthoTXJooVoNXLpnzmwuKCDgf5dWoTdkN5S2bWQVxmPZekArGgev
j300f+rEupvS1Kc0e+1oEtokDfvsIcublcC8UMeYf8Usgjq3evG6ufwVBUSiM9KVbQRlhNAeNrgo
/S7fNON303jQFNUvyz6oMRNwe8tlzTbkc5d252/y6VQo1K2FGOo26v4IN3RNnypRBdKeKbQekmco
3SSbAd0pw/dY4Kw9UxZu3QvrskJREU8WLl1YV1P1jffvQuzi2PQHrdkgio/NHmRa4MAJTVy6txd+
HcnnPpIGNkSADGdB3ct1DyhvOlnPYZm9W9ZBFwdaoaPZ+VPTbG6b+qhAXj7GLm3pl7ZABkopXgDw
sJmTaVeRx9Z8ZgI0BhDBADP0WCt+9fO7IR5ZE6OicVd4v9CE5GIzrLjZ2qqlJ7Q5oq/fxH0b6Ul/
sDywQUBG3nordPduNNMVYwtvhXndKIUjLGE/5UcoRBgckBwWbVTZuf7uGkI9ol7kjdD4VfmfbuoE
D9KRtNOGgtyh812SqRrk8Dgrt2Yvus1EsqJ6qlu0qOLCMn82LKtyPx1y50tZML0CMQMV1may9fRs
ZlxvQlDUU2WnqXlV7JLS6tTD0NiZcXIVljymhmBrjPGylu/HAUIpBrVAKKmgKKNeftym8+igWyM+
rq9uyt2wzx6NvbMnR3UDDUfIQPii29mnL+VPO4aScOis1KYX49fnHyB5csqNgVtsaqP2tcq2ph+f
9U1BT8Pwa1L3Wd35zoHXIdVWEtbrdw8+rqEDloLZBAwLyE5diYx2CdbdpV0eVDYhfqezYj84pH9x
ChJHK6do3sirU/TJoOy7lJXcA81QlA01lH7qvQ4cjqMfqFOGLaqOxfBcmFMAOfHbhhfuV7Q4MHSA
v6PCKpM34ZxCekvT2ygtdCOgMRW+1U/x9raVhfsVBQoEItT2kDLL96titbxVnbyL6uLUpt+J/ls3
VjK9hTIeHhifbEh3jENiR42hZRTZ1qvaR3V+7PlGbMr6ToCyoDkBCNN8s/3upDf3vH6LAcC+vcjF
eP/5F0i3DdPFFHeCdsjSj0nc3fPGCCn/nVDMRG/ak2u0Jy66ry1d42pY+oio/8Bd55l58CRdntIq
aXRP4XUXKZOrfikzpC+YDCDfbq9v0QpKCqjEo0mEeumlFXDUxHWl8y6yrFI95DqvDxYmiVfgiQtP
ZVT1kMCCAAKITLRXLs0Q3mekokYXYXZva765OzsoA0i0PxtB+8DMFf/X54MlH7zP5qS9S4y+7apU
7yKRYuTWSgcK1tih+2EKOwmnKuvuKq5MjxglxMi+obGTYRPUgTS3C0DYk26mKW5D1DTUB4xvZ+hg
F+4hH1i/VZNJbBsFc7imTurnmnr5Q6lOoFeP07URousEC0D/Ga+O7gGQAVdc/COePmaTun1UKFXy
btR5EjDBtadSxNrd1FQEc9hGDmYDaDWAgKea2qMGNtlftz3k6pjjV+CZ9TEqDaY9+bXVGU7fjFku
AB83Dil4SXgSH9p2jS3pyhFnM3BD1Oggqod/XHqIkowAaumdwEm38tfYbe0BvC4Csw63l3N1CXzY
QXkZfM9zcUqKyYbCaCxGLqIaXegwN4o/rAcjoJmPUKlKy/C2tcXNA6ndf63Nq/6Uq+qZa7EYCVNk
e4wEnp0rmykHyztHoeRvw/HHwtBmmqeMMTIrbSCjNR9I3YgILQe/1skxL/rQSaeVy3v5O/1jRrpE
a4B+MgO8WVHiWl8x2k6Oeu8lK3F/cdtAAAAiYX1O96WolKqdqNKkx7ZlfMcgYWnX/ChcbXP76yz6
wj9mZJBW55nU7TFWGrX677Y/CggJ99mXWh9W7KwsRxY2dOhUWYqFT+NiUtlBNyNrOt9u9ZWwN0e1
i6iHOhLOEMqRQPdg+FAKspVH9ZSSQURqViffS4eA0TThpPeFavcbExjxkKT6GEJabK2KsLBC0GWh
uwcqCsCX5Bd9XkHFwCnyIeqUJnBzPARtvtEwNX37gy2tEASqiBRQtwCz2vwzPh2nREuxa1o5oJi1
qcxIb6BQnQ9awBMsrXMBEy/WJncWfGSmzsckJ+AaSJqlTdWrBhyC+jQANWIUfs07yH2q2e80KTGb
MbTj/vYK18xJN5fLDaPPbDFEQoit50yN34I/wK9IMYQWcVfu5YXDjAF3OAyqI5jZvYJPtTpnRqIO
EcuLvan2OzS3/hY+Cqf8bEI6ymanC/DF6UNk5y9mI8JGuafmGyFr8jiLHvjPUj4u00+uwXgHVLZu
DBHNXyBKstFoDR2ScSUwSRuGUgskUVGznXlDAeOXG4AJXoXUMWv9xCqHblWLgBUjaafwthMsW0HD
BCzQc798dpJPa1FpQzqHcv2Epuiw01P7j83SYuUilOso/1kLKmOzBbDTyJ490GzqWnyfUwm9qcrn
bTY9MZWPT2ZTNZuk1OiWFNYmrlwO/2vonVLmws+GbNokA9ibEzC9Hyt1sn1INg/B7S2QM////XWz
Ssos0gF85+UeuOmA6QFd6KckmTCxo/t64u2o7R2ExsIiPxELPNFpd2r4WXV3rHb8eHrmxc7VUXdy
Vs7JfMg/RdaPHwOs1sx9AwlzFPsuf4yiqFmhoPMOfYiga968IvN5uSPj6Nt0xdTSt7eBGUBFDZPA
V1W1BPWlptQV7dQoVren8LUgp0O14scf2l7yijAnD5whfAytDymS5oxXRd/FcLEi1/flpJt7QZJ+
bw3Y3tRlajSZbRaWbvxSEnxnKxHqThjdwST0K2jsukPnIunkI8SbtLautxC4gwCE6I3AxJ/sZ5xg
4J5xJXTbXEeNF2y3DdHyjeuWSugZk73vLUgeMFZrYSuUZ8ugxSHpNYJtVV+bbjC3AOImm9tuJV0g
Hx8SGC8NkxGApV6RtNZOSXsxmfqpBvfMvnNVcjKriv4yk+a7KHp3Dw1RNxxybvz5F4bxEoeYIzAO
VzJ9CfWMso09/TQp9paT6oElbFs1/NFRx70Rj8cyX+OsX/Ik0MeBThVAX4gYSJmuknZ8SMzcOCUo
40LL6zg041p3SX4ef2woZs4wmAIYF3oIcjoI4jgU+g3IGrPd2GzrXfLcfPcmPyW+eLd/0jVhQLl2
dGVQWhU6O1qnExjMjMGPi432U6F+/mZ/oalvvMVPsRF2xF8jhFw2i1qKBsV4LFfOrs2KOhqH/vBJ
kKc+CfNHem/f9eZW7XztAdQdz90Tb1euARnP9Z+1Av+BqOOA6lem+G2YOQwqpvBOTdcF8XSfpWEp
Npb64mYocWd+6flG+Zypip9nf1ZRc4shGFya0DkHXByIMqlOOJQEktyC6CdFcUFBlZmY0wc16hSY
blwcihLE4L1qT5vJ1ZpfPFbqbR075bGMTYDnvfoLU7TYt7UWIIuU8buGD19uHyrpzv/P/mAeCiQn
KOchjl2G5dRT0JJRUCvVKneKyqLpNrrRWrvSEGt1oKXAMY9e/ccUCl6XpoBUYYDTxsZpMjZ2mgCi
efB01A/z8oCk4E5fezjKFRNpbaB/vDQo6GhznWJtnVkdx7q/Hwt1K5T6AWRJ24yXQaWfNCPfKvYY
AMwZcPZ2e3MXV4wm1fweh1yhrO6N4niP9mtqnMwGgPO2bl4rVQ11Z/pR2RRPmCnesZSuJPhLPod2
HTYaHV404mVQg62SQYkzVz2lxpEO7o5YcWCO+oM3vbcvMfQ9jNAY7mOnOgE9E074IbUjdiN6X+vH
b8G9cN5xCSMHgZS1zCpDYo+wZMq1k1MU29T6ShrlVIPIJd3k/cMIeJleqUe1eoztPQeolpGn2P2h
knjl6lhIPpB1okeLbwCytKtHjxM3uWEK7UTKB3xphB+yGScCHNNv6qVrMUd6gMx+B2su5qLQ3vZA
2HnpdxCIq0VFdO3kxty3tGFbsHHnVvRF2JaPnpNBqjCFCl+ud/5gnRwnDlkRnwfePKWs3SjjWmFo
6YqZawAQV0AyjHaF9ALrRzspSsXRTlytnyf9W2JiYDwvvng92PJH0L0OKHh48XBojRedraHPl3Z/
rn4hDKJeBE+43I+O2nbnDcjHekXZFuNRa+iGidzHvLq2houe00gpKUOt6L+2UJC9tGXwMnHBQ6Od
tOY4PrfMF6bvvdh3dntMV5vIC+nBTFGEKTH8bcbxXxrL8OndvKL6yTQgh9KPgQdy2eT9nPGvJbp8
wo7v7XYMRgDROAYUyHmEQsrtELP0E0BSOI8XqoCmyPBYz+4yanYeDhjqfaHCbJTInHytTyFXgz9c
Gt0ulBVRHEOaIsVu3RxSDLekeLT1ZKfFwGBbXw3eBDYvN46RHEtwO/Qk7Ft6UGvmk+FUd9O2qqo/
yajtPESgXKRgfngvIQg2TMVBqxIgiNUDxHxXjt910J2TKAeslIBF4BkgRf3crKAaSRv91PJO4NW1
qeNvabtpjINKwjR2ft/+AAvmkIuCyAl1XUxRyfP8hp0pGh/wyKri3gvECD4jbu25VQZpD5nSlo+4
wMVaA3IhmUI0BakxyrwWvrqcmWpewhDqNB1sCN6G2T8LAmi6F3pWdt8BJu88Z9OvvH434402F11o
u4aA/D9+waz/iNkYKN1K+wxCFE8RyqifhlRkGHgoD1lF7joVIsjuz0L7kyjZl1hYB0dpfqNmhnue
Bf3Q725v//V5n/fBxYMEIDpQs0ixZUhyFs+MNSf7W2E5m8SEAnSx7QCH6TxrX9MzoAy3LS4E00uT
UohhvIyLvsADyFK6LkypUW+daTIivc3Exh2hOmZmJntvTAxB8tzIg7ZIXV/pqjWt9NnQZay7/CHS
PVNmrp0iqOsnT8mU7ZAn9dPoTfnW5L16vr3ohQAAW2DFAFIRxx9f/DLU2UrW9CXQ3CeemNvMBKLa
NtNnyAiy3gqU5jEFPbnhl8OwqUgJEvaHXPGn59YObPJYDFt3+AWUxagB5ImyLfUh37L2Wa5v3ctf
KO1GHCcU3VRdP8UleTeT1IeSEJgaN+PgEzIcq/wL5tq2qfpC3ENR3CH9i7WHFO+sbq0mLnedEC0v
f4p03U4cFIwTNvPUAff4BQK1mhr0xkH0+7wOiirk2UqFUGbv+49FAOox9IYUB4x5l58H/EseSGdd
/aQajfCFeLSFP4k7Xrl+ZmkH3X2vs2qvAamAHihrt1z7OoKkpU2gAVlvx/jU0cCNV37Vhyqn7KD4
OSj+zlUYUGlc/qpar+pSqfB8hrxT/lUf02bD4n4I1XG658RQHicrS2cSXifK+gbT/h5TN3GrnTXi
gFXNtL87XStCj9huUJdJHqae2+8Tr3nDf3Ty8Gx+ggTFq9Y69Ng6OTuXVC8eOjS7wwGYtsCcivHQ
d432L4LOLFY1p5LAZcuF0vnKt/te+SiBiN5HfXA8l5oHzSqzVILStZ8MLwYpZalqng+2Cffvrzjk
lfPk/SxVetUKNt2i1Q1wRZ3s3gxrjv6r7btVCiVcXxltH9IYa10DGc00OxjgPIBJ41uin/4RHz7V
U21HcQjIlo1TYXfQ+e1V/mXo3TLs0jz5BSq68c4w+zHz04ayPfrg4OOajLuYahyIjXQEnDv23kTV
agB11/lvr4TSJMvr5E6pyRpfxUIkwNWPqs2skYepMelmokOcZ7XWGydwLe5qU+/9pO70sIM+Q6Cn
ZK0zf52CobUM74YeNCgDkGVfejkbei3r2t48Ke2rbqZ+uUZ+tHDHIWCAnhEobszeeVI4Af0KN+Nc
mCcC+oisrMMabRrDPkN8cOYu2efUb15ux/v5j5ROLqh7wbruYNoDk77Smsqi7J2qzczThBb+vjDU
7D7vONgNE1cL1C7LNlVnV9vbRpfiJq5ytDqQSgFiJNPC2AhirZmn1olP5SvIDQ+1kXwlqbefuu6x
7k9xDFHvKT2apF0JVQtZHN6pgNHijYiCh1wmGjzm1VbvmieP696hBWH4BvLvYNSGVO82pcC2+5h+
+M1ZzFdiyRwDpZ2er9VZDwV5KZ7Kl95DHLtzwa9onfLe82lZwFef+bhyfS+46DzCA8YpJMSYTpey
JCCZUIhCH+NEOTjRYvDS+J5Sr412LW0i0JVoucyaG6DZuVzKUCgAdI+WdVLb/iRMI3CSt4EckjjZ
VCNBqXZVSmneHHnz8KZEXQ1vSyCIpXX1UM/u2sq1TkMcxtHcZEHcUX1ozrfj/5B2ZbuR40r2iwRo
X16lVK7yli6XXX4RarFFidp36evn0PfOdIopJFE9/dBowI0MkQwGYzlxAoVMr37/zETp05WrAQ8I
bZi2hiYjGJrlKvEqNF1ZZObJiV/ybCvTXQw+iynKvJyOghrDmiykLkGijc4NR+PHXqtjFXUoIpkn
q1N3sYmSXKWgwUraaXnmOuTt7+/fl3+HGVFIRmOWxHJpndJUUqsr1qmV7kDbbLR+Hu+KApNaVfrU
d3bg6JusEM1+vFYb8KhiR9EBw7qpvlK4F09LXdkxMabQOmXh4Ee50nu9gXjBMTHEcBw2ppYlnlOP
ojGb13fii88btwKqgyYu7uKBwmMuEK/aJ7Wm07ZUkn1NE9FA2pUK4VIKl2ufJLClFHpun7qKvGkR
dWcFDCVSsgntYqs14QYjVR+HVw0gd4ecmlBye/KnT2K/FBG5XusSvgQ2HZ6DrKAbgh3DxTZbUpVI
chfZp7KS/Sy+Q8q7nDpXdQjKkIKsxPULvJTFFftCp6l6E2/FKSfJI6ZnIQw3fS19KNNZZHRWHg0m
C+lVOERo9TS5daXjoFdGXdsnhW2p1Mc/Y0wtBHtfSTddVFMPCFL1GGUm8A0AfNyZFR1eb1+cNVX6
IjyAfFRa+ezISIsp7IfGPkkEfIFy2w6uVur67raU1ZUCQwFAG9QVgENOl5oh0uU57+xTlDyPZemS
zHBT7SED1eooZ7skrGD57E0S/74teO00kfRBMg35BozyYpp1oTmq1Y9dGWGHiyqrDvMwjk9GJN9Z
ZJTvNHOQD38vDtQtNl5DcI3hQVmKoxLGL/Z0tr9eREl6GOr3mCB4UURJlLVjuxTEWQBn1Iqpqib7
1IO7ASEzWq/c20sRSeBODEMSp27IIEHWT6rzfSIClVgznWwaGfKPeImuKNJHYOl1qZXtExhm3PBP
/9Q9aPMO9E6GKKt27YOyvnjwHaGVCk87X0vJM2pkYyfZJ6f4EeYuPOku2qST7+WjOxh/18OLYANO
GNox4X/qMgrNnPmI7Rqblpr2KaNoTteLsPYw4NQQGKlrzwvDklC8B7EEqrtocVrqWd+a3VjXjXXK
pZdilL3JLrx0EixFJIRT5pJiUqUct9YpUYnb9LJbKnf/byG8Imtdboeg6DvlaeSp5T1a1DYgnr2t
yysrgauFCJARq6PfkvPuHAWhuzoR+TTF0R5Uiqe4ol6l15vbYlZUGlEUTA0SuDI4UtmVujA2tToM
Rox+/JMZxxsnKh7KKKA6yJL01zkF5XMzCtCYK9ZNg88Kdgm8iSyTuxQ45XM2w2LLp9LamcY3yyu0
2nVEGZq13cMcFHQ3wmsEHp99xcWycjkauymb5RN8535vx+mGSrm1JaOo1rMmCLAXmwUzoMy4euYj
SZZbFfsHtPt7bVZeTpzHvh4ElmdVDEqqQL/A8F7lXVHwNEEjDTEa2lSJdUeS5854+XtVwLvzlc+C
LvDePSmpXOpOI5+yqnWnepv3vd+XH33+iulwouo0e8SWoQSGrrPRvCClYJPN2IIvDwhBkY06qHyK
7tvwrq2KTWWaSNYdO0GoufImoHsG1UFmdpBP4TQBww5nObFa+SSZv/TwEzzRt3dN9Pvca90oKtXJ
gN+fp3u7+Pnvfh9+FksIwW3/8lIuNkoblSQ1qx7jSe2qgdEE6wR16v3tRaypF/JbGI0HrnLUNzjb
XBkZqctEkU+0+Ei1ygPHGCazCfya1SO/EMLZ5tBQJMB5VKykj0Ed3D9AjyOD/NTkd/QHCFyBNTNz
uSLORqtNFNG+leVT2zc7Tf2Zj51LTboxRONd1wwoTDRmIrE+fJAILxVZm4AV7XF0J3DVF27YfB/n
M/pnNXObiXIXq6oGK4NXAcldUDgsRYVthMC1cWCrGSvTDCZ5EZhhbdcMIKIxy4R16vKwb90YlBkh
vnxCR+FPtdXPMoYpaImbRnR7W+NWJcFC4+0BOAk2YLkWIhmzRVD4PJnaNtNdo0I4Cn4jUQfq2ukw
64xyPDj4UZhairFpP5AMns/J6By3u28VX0KOWOktzBUiKFYLfOm1e4RqOLCfiK1B3ctZtTKmpNCQ
QjhZIWbhoVKN/8cvROMuVpA2X4BevDZwDYEv4B7tLAGMyLBiVuGv7vJoPMXUmNwkt7etcTSdzm3j
yFXQItUWUTDK6SYUjT5f21dw0YKcBuTg8Bk5gxGqkRPXClVOU9u6eve9sB8dClHTrjY3Rfp0W1lE
0jhlmc3SROtQBoRpRtxaL/0mkgcML3XtaDtLk1+1WiHwVteMFVIyGKXAMjOAsi0VR85pWisYUHQq
w50Oajl76Heq85HUqdfr46+/Xx/Q7AiooQ/AEHEXW64S2qOxQz6BAwVwZefUIQdjR9MmqVxgMF0j
TgXmcXV5GPMIkkK0PiDOXC7PTCJNGQsoqgpgsApGiD7HhI9sj6wznEwRamLtWgCyCwuJhxjeLHd+
tpnMKBU2yqnEPAjzqIZ3RiIg41opE8OduJDB3fRsjgvHoKhTYWyBC7wXrp/utfa3QVE2k45hSPke
9bA+/t2KOC/W9pL5fvBnDLSV8i80XtRObdDlxtJ4M8gDiuj3YEoehpXA3RSYzbWdBBMFZprCZWeB
4fLcFNJr3RRBlgkC9ZAa3/Oq9NomE2j/uhgDyUGQJTPqw6UYPEHgQ1E6FP2KJ61Dtx51h1TEKbr2
BEAZUKkEqhkJQbavF54N8pCVhDqMchqiysP4x0ia3Np+nEdBTLjybOo4F0xNRTJeQ6S7lJObZSPp
LBYYUzq7I8p1e7VoRIMSVlbDzARLFiFjpPNZm1lXprHIR/lkd9noR5re+NqsuH00biK7lAQWceWA
ENsguQgyLDbUktP2YigMjQzwpfTkObHu5uYsnBK1LoJRZcAIoszAXdoQAVMXdnihQUjiYOy1eZdP
TY+hP43gfESCuLWMdkPLCos9meUn+HpL8jQZAid9VQQqMYwllTX0cg8m+qEUNWZrmebctacj3i83
F81sWtUzsFsxllRcEF7PMimWYjIQ5aQpIQY9To5+QNX09fZTsapmCNNRMYAZAM3UUpkH9LcYVCmV
U6oP7aYMDepJuhHu25k0f2IH0Nrb8tbsKvM2QVkNEqHr/oO5cQaj6HLlJM9Vd8Ccu3mjG1XiIdUj
I1ckEd+KMwOzWysoep+grUJRS3CXDSIE1NrKWb5ZRmYMI2N4lW+dGD6PlMDlKBI3Uu8aJ/ze5xtT
6s6CJTPnhYtNETrYgHUg6LLBcL7cYxXNhxPoP5XTvK3RtXxstT1J3R39BpexFWjmyuMBLnqGKGPZ
Ptj0pSx0rzm9NUAWkF+uUe7DCQ4GpvtaZbnV9ZfbK1vxoxiiAOhFUO2j8ZJbWIk24lFucJZFdsry
k2QDkmu+z125sbXvnS2wUevSUNyCdVeBDWR/v7DvCkrWFamxtBovcOaD/LHx9D9VvVFEJHprqoFH
6v8kcRa+bRMY/wySegwrtn6V2ftgDJ6ZC85qzYpciOGd3nRwYnDSwmlq7FdwNXky+Ykx37ePiH0q
r3uXMjirG43gnsVIReiDa++KctdZ/n07e92fIRWsZk3z4HKCjA9knbhU3PHMjl31tBjhSmilurGb
Ofd1K64PcFE7L8/K6AEjtkSv5NXygJGEtwnsLLA0KCNz6t6AE9RKgIE4qfPsqmF0GKL+re22o+Mc
er104/nPQMn323t6dW5IMzGzDB8DkDmA9JeKKNex3te9Kp2krHiQqkMiZ2fHaEQe6JXZYGKAhWXI
ERZw8iED6HAkRw+lU5pVG8X5Zv7BXJ0KfVJovYu2XVwdxlyQTF1ZGZ4CFHLRsIS2Gj5ez+mMpgZd
JgEFBImNyetn1xkEKikSwj05E4x/X1GVBLF8ILGPGQKa/fbXJ7RYB7d1IQb+apkBEcRsMD/uc8AN
Fg1euHqeWaB8sVec6kmVg6BumEhgHvNt/ddvBn4doBLcJqScWbfeUsf6OMXPWziJIb9HTt81Xh3r
Rzpuo/HYFp8RJoDb/d+rNcvbs5lOKDQjAbUUWZl6idF0M8G8YqCfnRqMw5Y39gIzcWVb2cKQV2J9
JfhwmbOtQ0RQCmpNEsDH9iSZAvPRuEp2nPrP2zpwZY+WgvgwSs5tU2owEC4A8QqC39csDkJzh8ZD
TxYhvK41GpkgRgKExBPWdPXohpIGJksjC2JcmwoVvDRy479+LfDDl0K44+kbHQmSGUIkAp4qBxKk
Zptlf305IQXdsMytta+ZccPJSPo+0bNgtn+CwM3L02NOBCdzjapgS7kQwi2l7QlFulDLAisCYCob
/D6zNnVJ3ya7v3MS0FgPYe2qne6TCShErUaLYVkFwCl6Y12iGUmUvlg7QJPFvzoj50G731L1CWmL
sc/jOHBIUBoWylS7StTSLpDBTyXS50lPiELiYHTea9nx2B2uOlGeWiSFe+91SpyiqbGS2nwxmtLF
BK5Ord3bV0skhLPgQ95MZcyEYMZSjGEzytRujDgSxHFfLGwL34WNgAFUAhgfXC7kBpen0qhxXGAu
eRY0fepSm+ynMHKpDlpjz+7ondyVfgEyCjADBErxCjpXLa23fZMBr009mn5AefZyox/UuHTnetjc
3oRrQ4b4HGVnfCHy5xp/no5MhhI4riIo9QbQYUui204xMy/GeE9/0rp4d1ve9XuzlMedLKayRAq1
SBFgLupGnxvQffw/JXDHStOOzO1Ai2CkkWeaH7EoXrj21pZL4J7lXg4nYhhYAuqZfVe7dQI50odi
PtWFuUFa1DdHwUMq2jXulQZJKELKMi0CrTA2inHXW7Jg11Yuw0IP2N8vwhJnKOqiC5Mi6JTdODun
2TgaVER1vSrEQvgIxl/knizuaCYjJlE6lgUYHxGJoHD71pewIWFef/y9lrH3HyE6Lhyq6svV0Fgu
0OBaFUFGQPOJnvlYv0d3mAgMtXJ5UA6Cc4NMEIaO8X3LSgMct4TW4SDDvDHLs9+GBr2WIjL5NSlw
MkBzwKb32XyI37Sp08XwagIq+VkpP4Ga+RNsaMCsi8AoK2qGk0HbHNh/UMPgG2XzAY3IvZkXgTPn
xSk0ibp14ub77bNZUQJW7lSQQ4BzBODL8mwwZMUu9UwvgkSOmsOImeu/pHFI3BbpO5GJX9u6S1mc
wg02VZEahqx4fpGr+mAYP0a8yXouoqS8hsUhaETGlqVh4BVecXG2/YTMSW/ihlrSNoVH4M2025V1
7WlauulljEytooeUmIemfby9oSv2aCGa21AklTLGDIFbhaq4C91XNylcUVL4bfrHSWrXktKgiydR
tWt1c8HLjEZ1OIsY/7A8SIWGjULroggad7SfUtklZG/1h9uLW9WWf4TwUSoIIsAl0uMmy+AIDsuX
LsEQ4dzqRZWtNdVHqgRpfbQGI7/PbSJwophl0k3QypboR60oxs2UVqN7ezXX3jxLoYE8hLWGYAws
+/uFlVXt2qB6GJXwnlAXlLLTaHX3yIT9jtHW6jq6Koi+V3cPzSDQR8yEA0PQUp5WdHoOyv8isOMi
9+k0F76U1va2kImItGxtA8FvyIowjNeLt4UN7Qyz1mgZOFW4a9QGba+h0QEjc3sH11YEWBGMByCo
6JHgla5TMnxBUQaN/TiZmPiJSKjJev+2lJXFIHnAoF/AScG+c+fUxqmNIT9tGejyDjzOkPAv/C4k
RuASghEelC78U0jaREpJ3VcBjctHu0hPBZk/dJV8GLn210876C7QRIPIAKQnqN4ulaBLM5orTpwF
SfJTKl4RFejW0+39uj6VpQjOx2Vz3bq+SLIAxb6xj100WSj5y20Z12YOMtDvgEQtgKZQgeUyZoIx
FbUJGWlfHUITBOkv1XBnR2ct3cngp5EFmsa2Zem3L+Vx2wZWYZTNVMhzkK+Q7yaP5i+DfZBFIxvX
9g7eEKbiIaeOVAz7+6VNoPgHGfwsKDHJJo/MUxrf6SBnuL1711LgDoH4DvkwMMFA0FKKnRSRKeVj
Foyj7o/TudfzjTCZdH1EEGJrKGZr8IrgRSyFVBWMZ2UiuB+q2StGy9UH9Br0nzEZPTRbFrumSAXr
un6EliI5u91Oamt1PSL9xJA8ZfhuAaUHhRhEafvV/QPTKFKlSPcAjrBcGoBFsTnKKuQMup+hQ8oB
04AQQ7uyGiAPGKPpF00FT1s+lXiEqGllgVqmnhUqiMoyJA3kZ+FRXVs4WOkLSZwdneZMLlsDkpzu
NR7vnEE0q+9aABBZmCYA5wD1OEAxlxum2pKChNIUnqpsn9NmO8UieN71ZrF2JAb+hO8F8Cf3uIHX
XlPKpnBOUlf7VPoeZTOau/MjY2e/fXmu2WwYFgvgJXC3oCEJ4d9yMdOslCB0rELAKP7k7caRv6Pg
Ac7+0FUnV5rVfS8d0ews2dOvEpmEsg2i+qC1sW+IGmiu9RD5LNA7A7bFoOl8p16ZON2s9TPoziZ7
CEqrT/15QJmgduRsL1g128ClBQSxHOPJQoEYUEuHsxmkToB9pW2IWki7K+2PliS+1hb7UVKPY5Y+
mrmMTH7j9ukvkBa/FGoi6DxbWSw2ndUoHIBUr5gNB1CtNYhypFOp9RtVC+LoJY9EuaZrO48AEQ3i
cI/w5qMKuDzbsQB/8NAiw1rp4dYxRxfWMZqc7UTeO+3n7S1dWRAUFYUQhh8wETIuZdlGXWllH8UB
OBt/pdZ7rjzR3Ph+W8jKzYMBwVOJNxKtnDzJYdVkLa0MGgXxWHWbGWRn4DzRRTiVlW0Dny/eY1Qx
oRq8rVfTrponJKeBtrsDK8u91twn+pOS9Ri6+uv2gpj3sNRDRL2ocGOkmoKuR43zLtQMXP8klJCo
s/tNRpoDktOh1mwxIdhLy8/KFCT3r08J8tBUz04JN4wfiNIRuMwzcWLMuJz2OpkDo5RODog0bi+L
30GWnUZ6Al3bjJwL/7lUhlgfZyumHZKccdafqkaqUELK8q1cSPCdwRvqJdiNv7xSaL1D4gUdBsD9
4N/8yNYsiVIdUWgSNPlRUl5YSan9vL0uXv8gAr2wbHopY2i8Kiw2YWzlKo1pQCy05xRj9BwZmahN
+3rzDAQb4BqCoqsoYLIzvPCa4sFOMHawpUEICJsNbEVoqf7UD78LMBYmGJF6e028SrA1AVAE+jCA
pSwsixOHqaOyAR63wGqQogWTfILelh+3ZfDe05cMDA10kFNi0wM5fbA6O05qZ6QBJod7UwlITvHT
HB/BZeCO3besdvv6/e8lorMXbwncTgRvXCZzztQ4K22agkVf+V138fyI0bnDgw3DvqmaOjmQ0Jx2
YzU0O1o1IkYu/lqz9eJVAaMT0hdgDOHWK48gqa3lJA10B/wVSWvvy854a+1h0w3jTpuPQqdnbYeB
ETTZHqPR1+IetLFu9RgDU9LAnjGwBR2/mhcO7VaXK8tNJZp4RqoVflbLISZM9Y3gvl95EVgw4nBg
k2HGkMvj0bNSJ3X2aKR5MHc2nNW4qneGkvaejnExG6sZyp3clpVP1bLbKyVovt1oTJxDPo6d5uZm
PvmYRt2fizZMT3FWF+cUA9QEyaSVy4v+fAxFg4vLMGGcre0jA4NvNCUNMOmG+qmk1++pIdWCvMQV
b9PXVrCBkiAwAZaS70QCjVhuK5WNqcUvRfmZPADvWOzMbyBiDO+o6pWYGfChSfvb6r5iMxisHqBH
uDO4YtwldjSMzpsVHH+pfNb9B7lXpWP2nLzclrKi1gspnFuqd1aRod6TBjQ/RXCOKCaqW9/Ah1UZ
qSuLaH5M7m38z0b+sybuChtaa0VloqVBmxmjN6h1BO4aQ/bDVJv9qGmjze3VrRhCYEVA/4GrC9IX
3rnoI0oZ/08aTAXYGvHeHzNd8PyuHROWBaYnxpuCX1vaWiOlXYMblAZFV2J4qpw4dwiKyDFXUuux
UNPZLWuRp7l2aACpwBjCrWbc90uZyCDFLc2gj134OPmYKOsq829SfSYft7dvxQKBXx95H0QsOvJX
nJzJJpVs1QjDm15CUykmjp0xzK+5K8O88qdBMg5It5L7qZB+ATUrKo2tSmdMsCxmBsMIpywSRXc6
aHGyoBrplqQD+OirH1YFfHbt91L9PDfkPacCjVnTUDjXyD86SJWhBWS5tYM+VMCxmsg8hNRltc+R
PIX1s+3f3tk1xcQLjVoMnHnQbLK/XzgEeWy01oAJdkHaHhuQ0WjRXSkq+a9pJlonvwq56Djked4G
zeiGSWYyYtfaA7yAkQVW7Q6i8ZRfrSqXHi+71RgbDSgYi0uAnl4uBsN89MHJyjyYyscYQwDzSPZA
wZ00T5rsyjn49opt1gFT8F6HrSuVD4WzCSXHr83IHTDPkoQaQNathcbo+KEZ3hSyx4zXYzmLIuO1
Xb/8ULZjF7velfj8PmnyQAOJLgrWmI2+nWkmONtrFUIwA94nNt4S+T++GV/uqmmYKHBiav9Czxpi
7llJ96AmFz1L18tBcp6RWALjCrYT3gy0VQc0YynnwZgVrgLOJkn5VXWJK8+FxzhBjAF4opa8KPTZ
liXE+RTo1NntO2NLpD+3FXrFXcDcFABc8UgiQ3wVLOYDmsEmMwQep952uR/ep86unf/E2REOwpa0
wz6bVXBmY8Tc+Kc04qdKq73J/Bzi7e0vuYIw4NouvoSzWrNZlZKK4UmBaW30yQfi6aHz+22/TQ/k
0T72B+1c9C7t3SbdlsX9TF30X9z+hqsCG/8N3LNaasCDgJsaKebN2+ATj/pu99bei67eF0hmefWW
a+VsZFy3kpS1Dmyk3/nKtg/ag+4r35xtccRbd6RP8XE+9ad2b/mPYI/dSjuwBu9wt3bRw+c+e65d
tEXt+12xyX2wDW8tgTm9fqnwfYh3cBdY/GZydq4a66QCEWoeVJTWW6rNuP+2VXtK2nU72Ug0vyFm
6Od5KzqClVsIySxHoiJmsPiQS5vTxFSTJA/oLLltuas6r07dpj3cPuk1MWBvAqie9X0h4bk0KZkE
t0AeqzyQjTRF5IOpEXpxV2NoVixKx6ztpYnoA2OxELBimOBSlANbbjslrNdYg6zPAFi06wMtPIFJ
DXic6odBRQaGfTyvXcx7Yly56FXguyFmO50AoSJ5kGI+m1xtpeHDwsKS9xBN7KGChvIULLFRYCj7
QdDyfdWzwG7QhWw+Y4NmyLAFKjYP6vm3Q3aNggR29COtWkwTcqviqRt/F/026gQRhVAuZz1CzGmj
SQG5jm1urcHZZM1jQQ7K0YEeYVj23IH/cXovMBvktiatWXMMxEFJklXykCZeHm+iFnPeTzWuilQn
HqF5gkI8ckZKU4hqbGuahPIso0GBa4Vp7ktRRJ8GNEzqeRAboPl1CJF2HVhyXCsc5m3htImfmFYH
OsK8ElyXL5eRV6kL0Q6XUxyyak6BY8+DyDQ8jeovjvneDlvFSba93h6UFmMVdX8Gz+azM20QXw7j
MVZfxzq9C816N7WPSNTv1UezQpR5+wCuWnKZyl1+G3f0lh5rFnhHcPTOUbU2jbKPCNpUGJfXNpoe
HX9EzILnyxG8Fl9Fs+tNYZ1toKHAQBdO8GC2lVPl2JTsjETK4QEc6OF3s/A+alfxkFlxWy/1Vbd0
X39g2olHN2gz8Uov3kZb9t90A3/KDwVuDFOCq49C7gjZdAaKNjjL1tat6Uh0gAHNd11ceMX0MGfb
Is13xK0Sx61nEU3c9Q1ApyA7BCBVkfLjq+WY5TKqHdjbgiSdDdeqo1PoyJErkWp/+6SvjfalIKTs
l/qf1Fqj6rQFrK+3TyG1XiPQedW67dWyYBP1q01kkhhMmRHcogFuKQkjigZkUQDUcDryC9mlzuvT
jAge2RXFXUrh9KfpzI60Zg9kl+XACWw9tfxwqspDROdNxewSA2PROgw3kHyMVWjc0tAFubnVo0PW
m3G7o7Pr6wsvPGtDH2ZpZDtqOS9I1NbKnay+3D60a6OFRaL3GPZKQwaBf2njym7yUB6KYHiy2mPl
lYY7Ey98o0RgB67jpqUgdqYXa7HVKk8s4PGD1kFb/EYqd725Nb7JteDar8r5uu8sw40VLeVMVNOr
pJOxZ62B2/SqJM9O03lxfbRBhHt781Y1/kIWO7+LNZGwrewygqwW7ECaPynEiypfmAy5thnYugsx
7DMuxCRdLemhPQLcZXmR6aJ1GvinyB82UeuP6vb2mkT7x0VzdmTXWTYpRWDGnzZJkJg8p8j/SaaQ
6Ea0LO5pnjqa5WWqAtbVFejmyu8Sa6xdVR1dFWjnPt+Gk/IwaZGgM0i0QPZZF7vZDJiXlZpYYD3r
d2mo7zGIfWMMe+QoXEsTIL/X1wija1ksx87T1zbKGAE/bUDY+BnGfwy1dY3MhTIqWexZj6MyCFRy
fXX/COSOL58B+5gqbKpi/EpCt7ErrzmE+oN5vq0m69YR9Kr/uzLu9MwerhUBcV2QxEH33ZDsb1Pr
D8n7VPe7edg78Nsd2h0Qp6NFSqCjX20oy1eU3Yh/hHNnCH7eVEEMXgaAruduXDbUlQyKTH4N2KUb
mdObpUwoVgCDafkJdUBmqVXxa2iaycbMkvxotxIoPiUweQu2hT09V19mgnkRURKyCDp3V7PI6aVw
ANouu49PlSdZrvRCH7tnNXPnx38ji/Vss5FSACRwps7QssaJJzwPxN7F+ptWuFo4euZzM3it/EO1
4eOUu38l00EaD9kp1h65vD1OilekMWCL2u0kG37ovPXVs4oZ0NpZGl6i+WOsBC8UWwW/o2B5A7ga
qUO0j3HPcKkoTdhnMLJzmT8Sx7lrlcm/vaq1W4r6F7AdLOd8xR0xyCkIDHMbumztW5iBITuRbvAG
+TELU5e075X+dyVYRhyA2b6IbBnQGrk97vY4XWJbTWth+GnUelr7R2lewllwRdnrc7FxVzK4S1J2
ZBzyQhrPmBUHcgLqgTfb68Pvt/eOMzj/kQLKaKBiGE6DH1SbSyVNw5pM57Cd5WeCzMkG6eVkX5VK
5kt1rN6b4TQIHCPOa/mvUBR9Qe4GDkGDe3grp+06JE7HM6l1k/HySxnmxZJqmrZzrNe/QQGkvwK/
W24HIoXN4faS+TzUl3gAwCAZ9FWI+LhLXknzLGUSdnZIynt73ktaYAD7XPSHHm2mg5qcO2PvDH/n
2fxXKpKgoNSCY8Mn0U2jzudkSKaz3p11KfU7spG698E8DuTb7QWy7+c1ByIwhg3cIJjVxG1vTIGA
Ig4Zz5aDlIsd1tuwoKaLopbsaaEuChHXThMROprVACEH5Sb3ZlkZnYYcOLHzFGnN2WmGMXaNpDb7
rUOmOUXN28Z8wCmawMQTmkU0/4uNhZPNclpo/zcNzsLo6UyVvFfn81zWgC3GGztz9mObfaTS+EPT
etF426srgzkwKMCA2gCUOMhycduL/EOV9VXfnQl8ncnAmAwUgOv+l0R+56LJb1dHyWShyo3wwUCi
kE9vKdpcp41kd2czHrZ5qYLoETjMPjqoqmAXr28FRDFOYJhoNJQD+7l8Ggo69Faj1T2qWZ1vDndQ
150ejtsu/JNapRt1pduR+FtnSgKfhzPfNjiXVZhTPEdsS1FWXwq2MkxapoONaell5I3xL5scYwJY
EOZH/+hDYyecq7KyqWBUAAIUTwV6ZUxtKTBFoD4XeSyfa6AzMUcqJOWTOiYI43vBG78uCQUtoN+A
O+GXZpO4rmmRyGc1fi1VIO12SYSUhSQCwK1sIRpxMMcDQ0RY6orbwkiJx5HMjnymtXVfqq0PLylA
S2tl1W6bJEE5Jr+KTFDkXVvcpVB1uY1KRIy4AwbhHDWx15CDHP3B/Z+0X39pzUAJA3gV3lusD0BC
7q1N4Ch21YS1kT8yRnyqyXdTrbxJE7wKV1bsq3WSUZUw0gG8TMvVlG3UDAptlHNJyA910tHMtMl0
5V4nfQA4Q0dM//a6+KQq9B45coZbRBaZ+RHcwqJeiWRt1PUzbuN2xnw3dAbu7NTxcjV1E0xlGW3Q
j3flcyVTDMf6LRB/fXzISAB3hV1lEDaV6dRFINXXoVQY5myf26bDAJ/7vKC7vEbdPPML+dmJP8vx
RzI/5btK2ycx9U3zXUKbg2AXmFVZvFXIpCF98UV8w/L43F10plzLw9QMz6lUE4aQkU4DfEnshSLC
zV3bbaDngftDaRlPFZpClguO7SlVUlMlz5msu1rgSA9Vg2ep9EL6Ithb9tXcqlCah38BoAXa43iM
wIDQJLOmLn7WmtQ4RlH1Ngyxck+nXN0auZS9OqkK7hgZQ72aVJ4PlWI+NHRojjRvT5opqQKH62qX
DWww2oORIEJ/FFJqy6UbpRZbpYLv6e2Hpv825INPLW0rWPXVFYIUzFthdS0GLeFXTdHXo5CvVUeb
7NN66De/xn3yGXvDjwJTckvPdlPf2jiJOz4KiRuv368v6TDrwGehdYGH95eqEmLmfB8/jzZ1u/mb
lT2T7qm1Y6CxPouy9lUUgyfRjCAuvGHoarRZAkWD1lvUu3j9lVWM2QWQNn6mVeQbE5j5jHwj2Fdm
vRfaxMlg33BxU7Eq1EAIO703uFaql2wcPy7c/rN0yxdLkF9Z38eLFXG6IsVprvZyGz93/jD4ieSZ
m24TeUq3sZKNCPIh2j7uTuqGhLboDsKkMXFD7U9MHIF3wXM8/PeEQKEI4AHK8F+V8Yvd00In66IB
eoEU74GeoifH748ABPS+vKnvhr30DZwBIlDFla1hR6bBaUPZBgORv2a+XwiNi9YyqYp1JXiJPTBG
bYiV4j1u7XMT0/dMFaXFrqw5J5A7tTQlyF9F0JEoj9zMiY6J+qs238yyF+jHmimBn8Z4h3DRweK/
VMYmrlOqGmP8HCs6inEmJo2k8Bi9wZZFFG0iUZzeWyRVQWwEUVP6PEkYiOGELqINkYKsXi+EDmjJ
QIbvyv80s4iOsxrieskfUaHsTNI+NZl2F4/HNC0P2s9BrQ5SKt1TS8Tiy4Mo/6OcF7I5HyoNtRrd
T078rFvenHqxvSm3YKmqw1+VdFeprkUPUY/hvi7CmttWZUVhwIoNQl/EoqxlljvHqDZiU+lxLWSr
ONBqOjv66Lgp2hm0rk0Ee7xykoDmMUpfBGrApHLC0qJF0SzGSdYY3O0hWjxLANHuelsTrGrl3rGq
PIaJWqD1w2u01M58sFN8CM5SeTC650r3Yw3pWj/7Sw4Vdm4sOwh0PHwWNBhwvltqgOM5By3iMzzy
veS80PQ+sRVBlunKq2dC0F8PM4KhAoDJLxeDql9NujpNnsHAPSdB3NYbSTknyg5TL92xbDeaJHCC
+czsf9Z1IZIzI1QjKuJ0kPAXnwDgk8J9yzf2jw/1j2J5pqs6rrlvRG1mfC76v0KROEDDAfqz+IYo
JZ/hIpIseZ41L/ss7rN33R9288H0SnrIes8WwCjW9/UfeZw2NolRAT8NeX13dF7L9InIYEny9Arg
7J0IAyYSxh1iXk9Sm2gl2EyJg5mmiP4i27PGjSU9Z85hGG2EFqKxSdehxZfm/LNC7hh7o066NMEK
o3D4H9Kua8dyW9l+kQDl8Kq0Y0d1mJ4XodMoUqKyqK+/S+1z3HuzdbZgXwzsGWPgLhVZLBYrrIXW
gYdKtMfMpcrg5MroZeFnNPg1cjXasHI7rO4ld6Hneq6II4PNSu9ll+56ydwKj1XEgrQ99mBX60Gn
afaxY6XXXbOGNDCvJRco4cB8qz17h5NbV8VYsUiA9x8wVSi8nPYT4qSq8C57zqUICQ82OE9t5qJH
lfJcTE0oK/u0SIPiCB9hy8YmL3eJbDexVwv2MB3WqkKLNnQikPNqBK0IQMfHdurOtE1jG8S4NkZK
2PPHZc34RpS/TuKJIO46qkJwOMoSBCVP7A8NjIP5SV4BDTV4+Y1E7PfcVvYvR7m0p9Ep7iVHerz8
Acvmc/IB/NEU1TFlLcynZHZ0D8pd5WrwRX9wq4d2Y+zcFXHzOfhhMCfi+MOJ/sypHyFudMH4/Fv+
vFVvqKfEzrg5Wrdu+qmtSFzbSe5g0rjVCPCH06AOr3oVrfHBgFSDNPfQxPflQ5quNX4uXfPgopwB
WMG0gbrWua0KUl9iAgQ7OtDrES1FxZ/8d136l9dxeRm/hXCHvlKilEVlkwZhJYM0e9LfYrmWnISN
a0RYSwHT3DpizFlDNPvzWcoiS4sGNG1p0GophjL2zA93yrFrHjV9H6XvVb1lD+DfA9i86FxW8n8c
jm/RnJZGIwPYAWSmgTnehPlnox+U1mlAxFxFNhMPjezW1bv+0L2mnaM2T5Ea2+F7DuD7prrTrGfV
9FM0Ml3+qOXt/f4mzuMRMlTAD8ZyRKkQulqVdT4B6ZYLvM5AmAbvsrTVJeDCHuSISVIaJS6zJvbr
L2iAvLdz6y3S+tu2RU183Ou5Q+l+/BOn0m4wt6PkpxmIV9FVnDjyhIv2TlF2Xb7W77N8sr5XYv77
E98PUEIgs8y7I5KDvNedkex623qMbsU1VInZKfx0Gn9L4vHWNNT9NL2cF0GrJZuxOnEbtVhDqv8f
rvBbDOf0S9WKTTpAIct6lA0vO/a1nSk2cc3ndB9/Xt5Znpf5L88PDNs5D48eAx4JSIg7oY3aHlcM
8UTrGmjNm7J/mCmsmOxX1mO+S+vHoXEO9MNsDqzzc2GHCr30cvk7li3s+zv4u1W3srETVbiSQt+W
k6OhbX6jTle5znDab4h+jRaAlja2rLkjGDrGspnLIQD4PWbNnRBuO+FVJ7Z6v/JZC6ktDIv8vTz8
uyLtJ6rkaJoI+j5+EUy/aLYsBgv7DR5rTV7eqV3lgM1jX9NtZr3L6Qvp7US6R8KfKalXdCrmObaU
+UXl5lqyy+WriJTuVBsHZbBzk4FIc62ssuwqT76Zu8wHTAlnBeoagfpY/s6D7K66IpvRGx7U5/gu
C4S1OuDiLXAij7u785kxCFTnaVCF0eSzBnSdagXKPQz1rNKhLp12eH8w+li4B8B9cH7acwLaDcnA
4SgUtHyXADsk0U7s7xXLpeK2jSckzh+UyddbZzJ7OyQPDMQxzFaJ0yDYN1qbRCumuxgWnn4T54sp
5lIF2lZYbxDrNtOLKuCz0sQthclX2vcsN23a/0YNw79snIsbfSqY88qDIk9q1eLMxNGhLAIFuMxK
cmNUYAK4KRMf1ckQg7guNY4g+r4se+m9fSqa87p0qBQjnSCaigLIZzFUHR0Jlez4lymvTaEt+d0T
WV/rf+LhdVpbaYtfQV1Ktiom9rh2ZJZu01MJnMtV1VRqUGxKAyKzbc7kHama7VTKjmjEK51li080
NJsD4hoABSDA42RFic6oLEKbpvBwK3rCq+HQDXXGq/6KrUQJy6Z5IoxzBdNktHXVDxAmgj7XGTq3
N+iBeiEQWbNuK0y/mL7Gi7yYSzjVkPMHgo7idaPAZ8o9sRl1tHZby079YN2AqKKMEhuZDLNzMLZg
CE8AS71smUve6FQ6H9qPTW7IDbxfWJnlJkJOyLVGFffWgPD+sqjFq/pU1vwtJ5YZ06IuSmCtBFF5
0CeHiFeSWANP+MrsbGE89kPiRPVN6ZtrociiGzzZV84NSqMxThmD4NjYjsqfCikMyxltAL5sEuPD
eLis59IleKom5+AywdJqipdvkBTXtVh4KZqsML8Y9sgURROiYfeyvGXtZpQ4VOrnIvD5svYAqRGi
lsHJ77SZLxjDEA4dNqR1zUCpV3Ox84nj4zo0A/0tjrPXSMmAEWdCPQvj5dSLrqR7wwH9GOIJ8JUj
C732Nlt0aMggokQIfFPk0s/1q+uiI3VoQmAsWLYyJJM9aUgiXF7FpQKINCPg/VcMdz3ISYFuwAT3
cprfxAqmon2jusEwOw6orc6su59AzUEXvF7YJYttRXYMfS0ttOhZT76BuydGamF6IcU3DOAM3ygH
SbLFz7JwaPNcfyi31NWz61x6MOm+EQqU3tdyjPw47ld8+70ImBU7X+so7hMh7yRcziKKrPvosS9s
zXzsMnQLbSpQkmTbNrvPhqN5Vz5ndGMJ+yTHGCBLnV5ON8QAIp58m1Qvg3mfErb5f+0RiNXPP6/A
5B+SL/g8Im5yTP1013G76dq3KfMLsCyY/hTeCdmxFfudCKKadOpts1pDQF08339v0g+oySkc1X6Q
daTPNlbsEvC13AVr5ByL9x5IWsA7DoucmdbPNc1luavESE4C65ClqHjIzFOTD2Ici/Z3Wnd2RyW3
Nj2tf1lZ4tlb8Mf7VDB3DKYhA+jrwJIgzJ66+A95uEZT/F5s7Yh9CKndvd1dFrhk8oC3AUYPyhEz
jNq5orRlMRjVG/gNLcWI1o1IHpsIE0rpWty95EZOBXGKJfnUiopZodY4DjZNBkczny6rsmQYpxK4
0xv2lWa0DVTJNOrI4OyehmOW3wzpW1X4Wr9GPbwoDl3RAGxDxgpcA+crR6REFbR5p1qpcipauGGW
26RhAAjSUgeAqJKrpLV/WUd+VvvLQ8xz8BAMVBtUq86lppJgUHBoQqrbvgsB0GO10L0lid1vKzf7
UDxH7p3tP+0C58Xyw1DZSCdxqiC2Q27erm+i38q96E+/xWfh34S3JxryCEhSQopBH1AcS/PQ0fuD
YrhtdKdbK2HCYrQJzkJkiudmEzz6zlcSnS9qz5Q5XZ11Il4gwugmclI+Yvr7KOtFfVezjNmkqqwj
YGraWzXT0t3l3ZxNhD/sp58wH86TiMxqTEUgXZoGhuSqdWvH3a4vmF2YB0FdCa6Xjh86GL/aXjDR
xmckO7EFClKFdFBkVuae0FqzkfoS3MsKLSZoDLwWYJqYdsZs1LlGRtOXuMjxNjFY0Ef7oXrCuVOm
P9VngZZNwLZ1mZ18TJqfvoWiO1jbkHrAgXq7/BlLyp5+BXdISiZ1QtPgvRdFor7RS4quVBEkI5el
LAbU6ENFq9YMG4gp+XNlp07vwyZF8J7HHtC4Qf4ie8AQFMpbDFLh3nYq80o89u3HuJrd+zrnvOmc
yuZMp53GwagthIH6eAMmjn3YCvuuJDsyPsrivhfnqmTqjM2LTN+TPneY5Gf9kQmoM+/65o1pbp9u
NWnXlD7s343CV4Gmu0xKt2pCQLYh7NIx85J+86/WDI8BdO+i55tfM13HYFTLEC0PBPhBb6V4NU3a
VrBVQFxOT3G2S5APralvrFwO8178XC8MaasYUZXQWXe+V+1kgVodMVLQxCpabHILYBZKXG2YAKro
yzouWh9gF/8rar7iT061ng9T3g8TyjWYIPDilk5bzJc8XBYym/AlfbhnQG+G6NlsRTxbqbTN9nHN
HD3K7DgKgzB6DQfTM6K1NqjFqAiw4n9rNmt+ollfhWhcItg8U4p2EVgBtCJ1DAXP1S5xI6V0Y3RH
6tNxbGwxZe5ljZd2EFBGc58S+qEBKnQuHNN0RT8AjS9QAVPmyaVW+EIWC26W6sW/8Msz1KuIiAig
nDyGsQC6L4zSW3Oqitgt6u9J7wKryhN73YuKlQhsUS8gQM44G6BH4V0mMqyVztI4C5QwBvtWjBbb
ZGgStyumtcfjmijOL6oFQ0MLIVlQtbm+yfAc9rIsSnyRmGvJnEUHNcOP/kctnXvKiF0mhHKq54FI
61zxWrNuczuyGqPz66SfqqtwkgbC9oKGXJYjDgro54ZkCIEiNEmal6FUmHhUlxNlq6RhJu3IZETd
obXkUXblJMWfI6VQKqcbDIHcGVGZ1H8kMa6QR9TlccNCLS1trah1djAHGZDXkT421bYWKfhn+l5s
WhsAGaXp4BhhaGvtcljwAjNRx9y6hKwAgMTPzdViJE8qWckQMVXe22RX7mfjJPY7ptXtFDgAlw/H
0sWLqBBPMjSfo12bJ7uopgxDiWabB7X5Ien13sCdFKphjI4KMRDKz4YCrElA6jmfjh0rrobEU7OH
Ygj9QfkchSDUPsDA8XH5qxZCZAWpGIzVodMViGec0y2sIW9HGpFAjWtbFkS7EAtfz4F7Rn0AKth0
eLkscMlDQeLXvMRcd+UJmhE40oYJCQlav5XsAkSojv2pvE6PXQDu8n8hDLi3M/MfkC3R0HW+xWlH
jBIwToDi2fUB2XSV3T/le4fcpPtqpRlo4eSih+Nb1GxtJ563jCFL7me9clzPsWl8xjR+1SSy5voW
DelU0vwlJ5K0IQxBRgZJbD9kWwxNoxIRskcQVQD4a1sKV4UHyncVU5kYMX4yxWdMNWO2OaWPK6u7
ZDzwhhaQeGeUV/7GJib49CipSDDWV6PsZaOTi6NnAXTqUf5V31eVV9xFxczRTkRm58l9IdvxuNHK
+8sfshCkz+0zf38Hd+/URjWllVCSgJDWBrCJVIE9c24tidYgoZZcxqkkzp50WugDpnpJUPjJXblW
hP+awuJChjNFOBsyooSxIsSCJswxSjetN2n2kAJa6lB8Vm9lbPefE1oSHPGZbYtH83rAxq/FzEuV
03niAJOFgM+bmQ3PzavN1RjsNS3MK7ytd7p5TTtndMXGtjq7fql7Rxre2yfQNha13SggLLutelva
GDUem8Vqz/risUJDHygjZ0Qdi9tbUkx9Llf4mm4/gmB9Cl964UBMFKIY3bbCAT0Bsfai6jdj1/qk
bwDemuy1+B+CNc2vawUWBsBuNFECuJDzk+2UjYKk9CR4ktRXMCLZpgkynd7LNcDDunK/DaVAFV4y
9XVQ1i6qxR0B+zuiKhCqzMOY5zsyVmFVm+YI+77HyKe3U3fTW7VJNmRn3PXeI6DgHPHNckUgoDWH
bsWvLZn8t/AfCU8x7uuCqhMJgA6MToXmQMTV1vp5E3m7n9+iQONFDzNIwc4V1HLWAP5ahMlNe506
ueo3KHaA69TRnupHC6TShlevMVx9ZUQuSeXSQxqGFAE6PGvm9u7gFW4CBD2/vVGdkNmj3bnZrbBX
vJdde6Mdx4dNcd9fj9fxVvtTuqgA3ydvl93YVz7j0gdxT/MYw/2NWeKDNFveN6/Uf4udxkk/ripM
HPRu52mBtQVZ2me1vSsPFr6xPgj3741reNHGejRd9Ars2m10ldsviOc2Ev6/yTY23UNq587lj+WB
AL9OxOmecUbZllUbyT0+FgCYmDMjd4nu5EHrCK787En3mtdtw2vxudu1zvay6J/XDjqZEfzPndko
evI5brmpjFRVWR3kAgg+ADRpxT5Kxh3cE7JsIZK+l+XNmpxvC0aeYJ3oKJ6bxfjyClWyoq9q2gbm
IxTtd+9o0ayfiLuWf13Id81wojOvDYBeQeTOORltUE2CCTkISnYxGgy6e0s+DoNqGyN1hWxXdRgT
XukNn48Wr5wBYK45WwkoapG70Rqrj6qyLNtATbWDlGJi14o/6l7xe5n+ubyOPz0J+NxEEFBJkIap
Ls68w5GoiYnWqiBqxCNgJfCSWqOU/BkJnIvgjNJMh4LqrGoDYxj9vKGo8W2ryk1MCT0yK3fCijr8
PFDBMr3TEsgaW/U+yjNfCde6oNdEcAYhUj0tpW5Wh4FMMNLsNHq+vCc/zxI2H091oOXi3z+oWeIm
LKtey7EnlIHBBMNZTWy6U1K6Wl56aTX8scR6Zd53TSZ3paPfRhXDkLQBCVNH0asdMyO7ILfwJ3bX
o9dG3V5WcmkZAZYAIIOZ4BoAPOfXS6qkRqEWWEZtYrrHjBSIULr467KQhVzjvJTfUrjrZIhqNa8k
mHdlN4+ABXOz43PY2dPe0RJ3XBkIX17Db2Hz35+8AZK2KCfNKtqAOYzZyav1u2WArXu6rNPP4Otc
Je44EasGen4IKaMfP8RPazfw0mn9XjFgaJwrIQ3YhaiF79Ea1ROmQLN6BHgBJjU6deW6WnJzp6K4
kzRkFA1n0+zDm3cKEB6g0z4K/xQWFXfivF4G+h5BhwI3xzlTSa3iJkkgZRoFl9BNIil+raRvbWfa
l3dmWZ9vSbPJn+y/ZcXpWMptG5SFVdihDNpiqTig7+hJqMqVCHDRCjBkjuAXrd+Y/j2XpbXtmKUa
g61VkVvE6MaT3iYEZZc1Wj4/iKyBiY6O7B88AAN66Kk0QUxcX0UNmrLl2hOsYkdNIGzHnmxE18Cy
dspI+QWgZW+MxpfLX7Co5xxeY9gaEDY8I2MSEYB0FGIb5NlLaUHN/BjFa+3Fa0K4g6t34FUnsQQt
LcGPh/iQC8MtEZIVH7vwlARXE+Jp4BDM6LIS543CyBI6Qw1hIOQzRGZJNIEImjtAfCQ1CFYzYufT
pzwAq1kBrdjopT3xuhL1iDK90bLSkfEErZIHOsXby6u8EDiefxm3AuhWqZKuNnDl4BHpCrUb3tdo
dP8TTh65NraDhK5g13g0rrXe1z/MwAwbW1ODtXfNT+eDz0BNHW9cGTj4/EBD16qFGY49hvsyy4nl
21GWDjnZM2Jr+mrRbb7SzqOsOVON1zSaoueCJqezIAgaa1Tazd3IU2Izsquz19LytN9R9Yo3ro1O
T4F8Ak1o5ez+vPrQhgRMHUC+IO6yeJBhk44ACTEwwhgbvzX9UGdvl3dzIWaFgBmfQEU5D2PKs+Yn
jqju1KnM1bQP2mbodduimShd9Rkq/UfSmVaywZ+tN0kwO8VViTmBij6rjK0soE/LvfwtP48WBuhR
65vfBJgO5SvgYjZFmRnGY4AktZS4QOEQtynTReqCx28Nb+KnA4YwGXwl86NgRp0517sTiBQBy3IM
hDzfqYQ1DpXgM8Z0xNuxWAudF1VTwAYEDBMFtUz+NI9T2ZkNHQO0uYh7IMHr1yMAb3eyIaYrkcWi
KHSvmfAaIDniG/jDRBezQu2hGAN0FWZT862slQogqTFseHnDFtdwpn3BY2d+fMyfcmo7ZtJXcSiP
QVomjR3J2zgD7ihjo9dpbPIuC1toI51xpZClRCvIPA3BrSEq7wOiacoCcRSsWyvSm94utQjIVgAU
siYnMhjNbnGOcyeLoto3SGvU+6Qy8jfa9XjzGWWYjyAclvqHdiA5ebr8gT+PKr5vRmDFGPDM1saF
KHXXAaMaI4FBiObhAzHUYp7skleW4eeaf3E8iTBec4bD4S5zY4oMoVIEFlQY6DpgCp/tdUGId23Z
JA+iOlQrHXsLWmF3gYmDHhyMUXOvpMsr9NM0Z+zM75/FrRASRHKoRyoL9DvlLdvpz5d//EJp4vzn
c74MkC4RqOXw82VwCvzODnGwsxobQ2D0keTz7yvyfl5B5/K4vdBIqnTAqWXo2wRVySFvNtJzqv8e
682IXlFTvR8FT2ptcUfT2EGRzh7Guzr+qNS1Gf6Fzv/zL+G82UR1LaKjgunayFO6g/6q0ysZ6bjq
NfWrwhELDbCvVnfzurICc4R/fi+ey+U8gCWrwoTaDQs66xet3DrbNpNPQh+16ufoPd9cFrdk+5hc
nPtXpTkBwT1nlB60NKQppiDJZFTfy4Shtzq8sZIqtHu5XIMgXrQnBZcuoq8Z45uHuEiadob4L6eg
U2RXTz4zYOs/hLuXSdp2vQnU8cT0L2u4dNp04MgA6hwtFHiEnHtUZklNogzihGeB3vipmFKfGe1a
omr+KfyunUrh1rHKrTgch34KzLp0ainclHTTXWHm3w4PppWuhLJLpwQcPoDkxNMd9zt3KvM2L1JQ
oE2BZUbkWsQ7wc5bo9pJQqNsGrUM+jQtd/9iHU9kciezl+phgJOGTLFP0SRExw2pSnP7b6SgBI+E
GDpZf8yoIdZujTZB9VdW2yvwjP8a0Ku0ImTJ6GdwQWumLNQR8J6bxJiBer4TUWKW2zG6iiTDl0Pl
PjfMwmWJpq4s3JKLhodGvxVecBrma8+lIX0plCElYjDhirMHs2vfsczFtVZ01cpNthB6AtAMmcQZ
zhAIiiZnGFGvTmoTmlOAtkdlN44FKEKypnTA/8CcIhOjp75F3dEYwENT1SBoNgZLX4mWFlcXtXMF
0Qt+46OleTBFMgbkLibkTfdpBpL7ROmYmyFz4sST+fEvLMZEF+4cJUAat5lTJpPRCAGrZvRj409E
Em2zpoLzz6VgjsBAl8KMa8qTrGpEkCttiMWgNIa7Issqu7O6+/+fDN6HWJ1gJDlsPyOCZCd9Gzm9
tVbLXCiVo4cNUY4Gj4gMN4+va2RGYSpkhBRk8PeYtm0OhsmsXTiy9r4TkZjLzAZcWRGg/XO1Rn9p
xHRbCiPmVWj09rREsPyhGUAVUbHJ7QQ9eYiomjtxzpKVSa6lowMMGNQ0MI4IHmLuLkQpvSosIovo
/wxDN8P1FPQtAJ+6NM+Cy4u/LArUh2hoAtApj5srpHIRNZklBo3QMUfO4/6xbEzV1hg6QS6LWrqR
ULUEOOFMqgz6jXOHMGpakuSNAlsSu+h6StPJU+VW/DfWdCKFcwVtTUAuAo8NCOpO9eOOljs979SV
+GFx2UAPDcxfPKmRKTrXxZTzsc/0SAqAbAEEzh69g3SS02ukpPSVI7gwbAPL/ZbFA2xTFU04qWCK
AUFGARUgsy76owSyi2EbKZPYHXuWKCAcb6a+dhWrImyrJJbY2KCnb1Cyz7UOKbJc1W0x0ZrIbmsN
o8+lmmJQ4fIOL6+KAehV0UDWjn+bgmOhE1opFDEgl9G91BraLyYOzV3YldZKyWVeYD7wABcpGvnw
fkGHNHdE0BJn0NbKJHQ3yo/jpL3VlXwfa0EkYQAE0fPcW9KuhFRL6gFsar5jQAMHIqrzTa9jdarG
BjKHmsaAlwfVFRXi2EfzRLQiainSARg4+NWw94CzVM5FMYQDvVRSKYhToNkfWt0dQw/cs/WwEhMs
HcpTQfPfnzy8wzDM5NQsZ0MubkmcOHlEVhJPCxcjric0biDfBThZHtx4UOen9mwVURPti7bZpED3
sLWBoLHl8bIBLsXZqNDO1O04Cwas41wd1texNfZQRwTWuSNHvau3seonYz1em2otOG1SDse2VlHZ
18wrvTPZMxEUurKqC5MfSJegBoBYFbYi8QlkmmN2GjS9EtokdDsq86tRxWy+/FSbIEGQJafaqy0A
fiLZHShe+Ey/bvLO6/L+hpTlTiiiceVoLpyXsw8yzxeG1qUlDPJ8XmJHVxNfzstDiFXo2GBnoPys
2FFdawJesC3IBCCcAXeANxZ3XsyRglgsaSAzIq6a3orF2qz4slbfErhjMuLJZbU1JKh1HPo5KnrW
GHRD8lj3NZIZyR0dw2NlDSvvkKUE0plmnJlNSOvSvG6lgBUfevYsXIPkwS4n9pCK6qZME7tsXcoS
x1IqDxO111lpJ9YKAOtClQSLC95qGT3P6NHiQdKLqUBMLcBHoCtLQZ8KFQYnMzSnGCQ0axYEycdw
n+qtH0qjbhepclTGNaLh2Ww4N3z2DZxZGQ1uFIvhHqyHrHsVBREvv6Lvu+exR6Q0Aez7OGS97E6k
WCPOXnQrJ+pzV7A+mIWUzOobmEYQzHdEr45qvE35WjJ52al8S+Iv4Kqu0ggty/CRQQ4aefC8XyN5
nT5VD8ON+raGm7Jwy2BJgYqF8pOCYIk7NXWYJHGf1lKgt0dVCYTGV9lKJm7hdjkTwR2bvpfznA0V
vJP+Do2AMiiT12gwcZ3tLjvk5U36VoY7KC0ZtEHXcVDI5KBDaKuZxC718iYfVwKypfj+TCcuIEDM
yUC8BFfQIT9bZbua+HqjOor6KaNOKcSDK0mOkCq3IKL1R3NDe2xe4tYq81mvP6tE+dQS8eOy+ov+
6WQv5+U5uV0lvM0komGhTeklTlwxpLYKBvvkdyPcFNKNEgeX5S09hFF3RopVBy4zZg45gUWXJily
FIgberuGrSpASXjVP4hsm+hUovfNWhvsshc6kTjb2omKpJxENs7r3sShRyswJk3WhoIQlUUbVXgt
s+PQyRtaiqXd9E9au+KKF++YE/GcA+pIxUBs2s0tlxYIV00ptZuoSr2VdV08lKC+QDYD8JlAlDzX
0ihHAOYVEKObjvy4U3H6J0B0HWUb2RqAazhrz5jFI3oikDNnkBElqJTh4KjgD2F5bXem7AnSC6Gx
206/Lqu3ph1nNVHX0mSysIe0pL+bLi8cM5Ukm+R55lyWtHggTtTirGUwmDGwEZImrfWIdpeZXq1s
G/1oMYfSyUEyakXiogc6kcgZiEUGkg4GJBp9sTHDLet/NQRDc71/WTP+IKBhDrOFJ5RBnGrKVKly
SkLwIHW/MMDpSDVafgyJHmSkg2aeFDlpXNUq7SK5N5v7mIW1e/kTZlVOLuMfX8CrGlVJiznn8oiH
L6j7skyL7UxH2cIgB3CHu5OwuSyQs5v/CESTItIUgK3ku5FVsUUnWQiV1Rxp7NCJyTY011hEuA38
EgI0JvRbAvMaDdfcZTVORWGOfVoeR+1DGQ9hGQEWy460FV34W/4vObMimC5GFpbv2BH7KAbwCbiz
rCh3TfmX5eRS6UiaLTmWvJHf+jJo42QlLOcfCl9SIQ/dzugqx/AEF8WITKU1Ch/lMXoShH16BBRu
+iDqPkH/vLJh0mhXH2HiV9WmYs6ous0q1NNsl7zVqBr6MJGVmfNiXLwhTioNFcEA3+P+prIte/5H
8S37V2n7MvpD9vQ1+VU9X7acJVNVDTQRoccbL2n+nlK6URkkA3RtOQLGNr9JAGeW09IhyUZWrmi0
NuG2JA9RCKijMeIGY+KMiAyN1guRQo/m2D6W9aNaJldF/qvAO94QQO3TtHeXFVw6GriWwEmHVDCy
+tyqSlSjpVXG1VGuzf56kFm3ywdjn9dM2l6W9EUywW8gkvkzhSwyIujfPL+bJHAz6bWRVMd536Jt
u4u20bbeDeApjxo73KBvamfuo0O7y7Z49m7r+CrKj6IL3LZjvDa6zkcgXwZ9+jXcSkv1lBVmnlZH
pXwphdQJzV9peJWGxqbRBZ9W2h70K2AAfLy8CosH6VQud0M3qjmFgMWojuM4+ipxe2I6gMAJx0fs
sZQ5ZiW4VvQryn3pvsf8bXlTg2itWztOC6cJA1Aob3/xn0k8LUavp2FBB3xGZg1ualyl9WhLY2cr
WuSo5Uqe+Cv9zm29hOo92kDAMK2AJ+N8663IaFVBp9XxYMwn9wmAyC46Wv1yq+G/f79J9tx9Gnmx
/9evzPlEX6WDuSgvtCNHc0RXckaPgdxYtJWVgsjSjaggRQoKOLThzFfw+ddlrEczzIi1ULvJBuUq
iGCSl0kbbxtj2ompgJGEK3QD7YaMeUzLt21lrCzQwm4oyJ7NCOAYY/pRk8nUvCDmQJpjN4CEB+SP
ds12sXST4nV82f4WHAzOOfwLphHQJMIPPCdqLE4Dho6Og3ndAp1Cya8asXWKaV+PAA/8Z8+q+ZBB
GkqhuKc0pNS4Q5Yag0xBLNccm9yWNxOe1zZZ45v4eZJhw8C7N0FcacDEDC4q1JoyzhrEm8c8+i3n
vZttTczf5p2by4adVG5P6XW4BtfMBYigSoBQ9HyiwVRDHlnj7sNEyApLa4f4iDpl5k29XBwFDP56
Rl9nVwWRS6fBnK7TKQ3YbaZkJVX5w16AwD9Tk0tzl9yc5D232DgP9akcp/jIcrBdDaj0OZlKQs8C
69U+GkC1m7GOrIRts2c6O8QYuZ0Zl+eqLIaqvmaBTl5QKdJkZl4o8bGURacKpZexAS7rPzTPWQba
6eeuMRgpf9+GatONsgEZcewVmodJGcPyQ1/Nf0druc+FNTwTNf/9iTpKZpqTSfX4CFMJEqWydXar
9fdCpd5Kxf1ltdZkcftVyh3pFE2Nj0VvRzSQf0UfYQ8q15XVWzoKM/kKOrHmUUjw5p3r1HciM7VC
gl2kz3WngwL52qg2+SHK3PxA2mk70s/LmvF9OPNBOBPJ3WcYqBIUos1WQcd7NFQdclxXyai5Omsd
MwJ/ddKCSG+8E8fIBgL+pH6SLNtc/orF9T3Rm7tf+qatDU2A3qXhlo2fbcmVIWAU7rKU+af8OABz
pgtIHxg/4pP2fZNOlMmwmCbGbDAyRYlxN2XT2ibKK2I4ZVjWFgVKxDDMZoMWn00ylbalCBspuUvc
K8y7FOV9Pdmro+c/HjDzTp6ox/nRUiaDYIWQG8ufsTl506g6Q4Lm63bFe/28cL8kGaADRWMTSqyc
htaEGYpiSpJjZqqRl1AV/cXSiDT0VAZSKiUOyYoXFGPeyxaD6YDNoA6LiwcFnegrd/+SzmiDQOJf
xe2EMun5gcnqeCxYBZ0zme61xDPNHtPgky2syFnynWDJwrAFqj0Iu7i17awq0ZvSjI9aRptNV8rP
xqBWKw76x92OZT0Vwnm0lJRSqjANytTZpz445TtVMyeSMH2dAGaQdqlz+UAsrh6An+Z6Lhgs+Yi+
azIlGWVoZYm3GXuxDAr8RKeVg8tifj55oZgsIzoDmAmiJJG7bE0t0s0UQ/rHsgeZ1EZqdSdNgUeE
4UJ00gCm2xFuAWSwchCXllNGR7GFxmI863krjdSkKLR6hJWK23j0k9Ix3urQQYJw+D/SrmtJblxZ
/tBhBL15BU3bcdIYjV4YMiN6A3ry629yNs6KjcFthHQ2tHpRRBcBFApAVVZmJSL35/nH1hbjH2Mf
h1lSwBaKqe5Y4P9aELxEFhjniMJJnacZFkC1CK7ihuT9n6U4308CoMotTQfOHP3XDG7CxmVPzdsl
OaOj1RMl6Hmxd/vja9DcnNb5MKdAwcAFZNq4k/nVAB1f2X4VONq63dkIv7XCnJ+2YsSlOaxDQFHo
JfGH/Q87yH2T7K8bEo1mXazNaGS1MSRZwmLE0RP403dUpsTWREUv/pL/XhAmzOahk5ezPifnJTNI
0j8U+v+44ozXhrpZ2WmF6UI3l1vGD62SC/agaAiM12pNByzljCH04PSeIZ/YJQKABi+GqbjK4wjA
mY5r9eVSSIoSA1qLpaDQeaKg5CxT23far7T2r685N5ys2TN5JZsCVu3S0GAMLdSTS2xxWz8YafLs
aHet9glnE173awPKLHAy7jGrbiyuX7TxskXVqVFHsBjfS8iq6DmpP+en2TMsorigvB0qwXnAdeuN
QWYuRxmNqiZSVmfFeoqywqcQGTRFRlhuifc4gxwCQHJoyF7BYJfDypqybWgrJ2f1wQTy7STnRH+K
fHPX+9mp+Go86EFOxsf0m3VMI3KgaWAKfIaFOv3zCaoODv41n4FupctPaKlUTGprJud8DsaH5Ufh
mfTkhMelfjBy/Txrzy2yWHfSjyiuifWHSm8frDMT0MZ5NM5Aj53l9psGVHbSya5Mb+zxrZj/5mBC
2hxvTXQXOoCEX47UiavYKEN93eKmQ1YVFA/MJ6LSNW+b4/aFHKsMCW6gBC6tGOFK9wSl1jMgH3vH
SY8zWoSvbz/ePgfmFa1fQGGtWfpLE8Dz9IDB2Ajt4E3UqyD6Ys7P0yRIp64ezh4gBiiiVlF4A1QP
zAEy2lqidlEIK2hJLwmul0Gn924HADhIEZZ5cLVYxGvBffVtjTJDyzRsc92E0WL+irrNGMqk2Rkv
pvJmRnNg9vEhHJ6vzyZvnJB9BUEt6ozIyjPHcQfuNDNMneSMW5eEZG7kL2f7nhbBXw0OdJhIT+Pi
t+apL9ctM0K7qto4PVvThKfQDkU/a06IiXy8FD/Ek0bSBCpdovwoW6d/32Qm7n7IlL3LnzDhumpb
akLKNDlrOHUSvYWwbgF6cAP0b5FLo9v5RVLuQHNzVMMHaN+q3yG6Q4PmLTUfLc0QOC/bgfrP17zX
r0CDakKp/nIWJNvJW/SAJefZnz7rz+WD/X0J+k/Rw/jJPKCKtsfEoHt/eGjAt/8dBYrry62u68n6
NSDjKDv9Y585ShIb1XJJg/28IuGN4Rk/pntAj8n40AH391XZLSfHl/xiJEN4G7lgfzrke/Pp+ldw
nW7zEczxorbgYZYp/Fwdn6iJRiPNJs3iNsVetYIYNYQcZJXXTfIO7ZXECKEJVHN4BFzOex2lGejj
ISOfL9rRhBa61d8MpUdjJ4jui+/Xja2L+HGSfxtjrlNOMjpxlMHYfEz26edexdYShUHuW8oEHBi4
sHUq2WtIovS9VEEh8Tys4MYCfEVm9ysKoQ+ta8c6o/frtVRzspsofE2Awr0+RP62QgEReFFUofHX
5YRWddSELVTKzrOL+Jg9VKlXfk6/LB0Zd+N9EwXJnew6r9Vn6VV6HR1PYH59g3yYYnDxAOQJciok
pS/NW2qvLBG62M7mw3RIMi98zjJCv4T3IaHll58Ca9xdg727FhdA/8P2R8ZtnUkTiAHOTTft5fFh
vLF/JD1RK5tI41PXuIb3JGoS524SOCpkI1C3BDEAM0KknesSHL7n/pu1758yFyCmxEUTgWAquTtj
Y4d57aHzqayHdEzPhvHsLKjW2V7pnHX9m3QYmkkQf7hH3PoG/++o1pneXGVNFU6blLDWeb+QlnoM
vf683KJgKUyhrh7wwUOsFYMK71i95NJSsXROmEmYvwoqAFMcUPQYuDTeJ7ZvHobnSdvlGameW+tG
RZk0FCXAedcUIKn/Nc8E+hLKdWGdYaDB9F0DS1okiDF89/j9+0wgzywnXIwEv6/e6DNxVoGP8say
HvHiQUcloQJz/8/C/bbHxOx0stHUDljEuWy1tzS1dmVdHDr7PqxMIJvR1XIbaSDjEj22BKvIlvQG
ZZJVs4BZLcjOR9O/vrH5x+HvVWJpr6oyScOWYhaHYPbDb12go93m0D5LXxzP3kXHOCe5TOYf4av1
VVeIfDMHoN1T6e76d4hGyewKdRjqZWjxGRH6NGXp6zDcNVSUE1lvjx82BK7NKDkpyF6yUymlMULm
uvUWLzq+WvvZNU7dS+KGp+Yh+Uz9VDAobmDZ2GMCi6xXsg1WyfScVbtCf1hWtrT2kzbeGPNdhU73
61PIPw835pg5NKRmQH0N5gB7J+kAVjh9t9QePVuZa9T3jRCTvT4Brs3n+u+bUFb3DsDXEeZzdAt/
fsBF4tief6KZn0x+e/hD5Pk/F8fN8NbV3VirNHPAGfFurT6rrg6JpOGX4f66PovcqLWxsjrqxorW
W9FsN1N6Lvb2/ezpJyF8U2Rh/feNBZChlGWswUL/bTrhLn4znQq/9lOAj7IAejEeyJk/QRj4+rje
dSGuLRYTjgEHx7M4hnfoO2VAh70O+t/WA1QNuITs6Phtjf7o2Yu9F2kn77XX2KW7ai+fkIrYGx66
i905+EMo6YclZUL4MlKzzG0saagXsGNYAF0WvQgowNv2uLMAFfF+T2IL3G0dA/kUS9BeB91EHNbI
MAg2OndygapyVJQQVqUYZiBI8aA+kTh42gUDxKN3+nE80t3wM9/l5+lzdCrPDjI5rdvs23O9635V
X9pd8QiaSL8/9F59G/2od8LUzrrf2RXffhRzYGmhmkT5hI+S7ppA9WuvddEg64MX2a1dPbjuX9zq
6cYaSwAzq0nd5nhJ4yDR3QRU3pT8KEnhliAvQKuc4M6m8WLP1hwTWxcV5UuzwOB6cIeO++nLTyWI
4dDx3fhNu5N9qC69NH5xNHbKPryrcWylN7juqAQtfLvuySbTXtoVgO1cn4Z36pkrk84WktBV22uh
jO/y5BvpTjoAD3/QehcUFg0Etx8TiBHMz9q+/IZH39E8AR9jPcQ+VAPfzJq0eIY+Rj80V76XzykJ
b2OBo7JtNO87bjttTMhul8KQqgyrpAGt9EzXP5b7uhDFPb4JSdcFDsjS9NhRnVM9hTH56JCEaLvg
CzQfSep/E70FedeH7bCYqG0YEWAY6/7L9bc+v9fqX4UoVfkR7obE3dYGE7d7SU51UBzBwRE14zuJ
DASc8cEcRN4Ewnpkb3bPv657E/eNubXJBG0o90qG08JmZM9B3dduUgJqFua7Lpr3dbgcpb7dJ2P3
MGX9ne3EtwMY6+sczF7LvNMU6keK/bT0d5KomiGcDSbiTXOfOu2ML3M+ZwDAzb627yEKl0PWXnIH
X/LmL+WxFux67h18Ox9MSOvHkcbjgnWWd8mnZQ9IxoPuFQH1OsFdkfe42Bhiq+lg+AhNucfwRt84
LyedOLvUH0n8cH2BuX4LUiTU01fKQrYc3GatPEtFlJ2zpPEaBQp1lZuKGnXeT58PMem3lfdZ3dw4
dMjwGJUUZ2elOSTpL2WK95a9d/BqmubhfkpqEpsOhLFqNy17d9DGfay4RTi7HSBu+VI8jpJFyr7b
aWEVgMcRRT59n1HJj9LG7yztbqUpDWn+2cnA5dKKuCbWjcV8PpB36PlGPh0VJzYPUCsjUL1FF591
tCvUXUN0iH+q0VM5ClaD516QK0NOB9lBYOvZEkHRTRBPySxA4Tq6r+z8rm2CJPMdeadmT+BQa4cI
Dfui/APHCXB1sCCPCf4pAO4Zp27Ra4IXXpucI4DfmgF8yiZuz5VIpExghs1XzZGetX3RIfHZHdHu
5s1K7HZyLtiiPCuAMK60dGAFAWTy8naLhYQ+o47EWwv/8Xv5TViq5bgDEJK/LaxfsPFmKjlVp7co
pOZLeRor41jYU9A08/PSy8H17bkGMcbzbOxLiBug1Al04vopG1Nhs9BlVlEVVnM/GxLPnhXNzydw
UaT+ZLb5bohtAaJojegfTRqaCgIQIBMtJumVjEOKxyvmb5x86H6TJhsh0WqS3Cn3wDu41wfIXS1I
kPzXGnOLUqx2spQKWAR99DrzWxZ+D0U3ItGAmFcpsJx220tqcu6sZdqFIPvwpAJcs0YxvfVGjK5O
XRcl+bk20cm59jqgBd5gnFCJm1aScpT6FJDzxzdBb+3oAtl2wZuKc0igLvbbDOOJba3XalShdkob
9VM5gpYgCl2pk/bTovi0lpIV2yNNIr1g7gbQkcBw1PfGe2bRchV6s0ZrAAyRjj8mY9k5auyNWV65
GdpYrjsIdwcgww20EqIvBBgudwA4W9SRdhhiohyoqwEtq7mgtadBWO/+N0vMqCTdnLW2RF0GLVRK
9NRERNXOqT93p1JgiesdmzExHom2hK7qFdRP12at0m+To126YfY0hn8TCzeGmMs2iNsa3c5WQ6m8
S6sjhCz8ggrQUDxshA31oH+XiHH2kQ6OlC1Yoljvd5CvD6pv8bAz7bOifc2LXWmhnGbGJGpnt20E
U7n+9odoZYKcAwyn7+SOjHvoqWQaFEUIbXlboodJ1GMi+n3GKSwtbLsB7YTnKPllyF+FZwnv98Fl
ACpaC8IXqrm6yibAD3ZrOXNX4LSqQQUba8txUh1RnyJvv26NMFflzijyyqjT9z0EvFeGDqBUv7f7
X9c3EC+WoyVwBRciAfGhHKbP3ZiYSpacG+cmy94aVaQ8yts3SCCCnAr1ctPQmXHMht1C4hiThdyV
2cw7OZIIogNRiqMEnZzro+G9VHEb+m2NuRXFmdWHdgYEThqPYwZaKBA8zHGENpq8c6B3rw5+IWfd
Y5W2D4sFZRzs6/G270sD5LNF643l+GRnSy4IiFyP+f1ZLDOBvTSVFY8r9imJJHfUZT3IGlmkY8td
SySsQN0CQBeSSpd+2bR07gaTArCpTS5CoXgxeWcX2vP+tcDsrKEvp67rYQGY5c8VBBSkKSSJOhIT
Iqu6TmpVP3Z/qBCxZh/AFaeh6q+9UxgyRpUuVtbSPE4uE7wwQ3Zq2/q+72VX6dZeoTjaX3cizjRe
2GMivWUXE6UU9uBHBFo6aEe6melfnMcXVpgwH8c5HigKrNTOjT7d5P2vPLnpTcGLlDsWRFm0VIJi
EnCxS5cAeYWWyWAfPYM5e59DaxcNZH/IYPnP+oCXzLBU0NyhP/XCxvW55yUEHVB1/ftjzOT3AL6Z
mY5zqU37NCij5NBKcXTfdpU/pwlo57KyCiqr+pUNWXZOTQrcmRa9zI22HNqpF7VqvwNLmLMK32Ot
OhvWSvV2Obj/mJGR6EWO0zhy8lNp0qMcfauz8CVJssCJTWLWSMBraN1cSAq1L2RciJ0HVaburCw7
5fr4Kqfm9+uTxAmpeJevOtXAu4OKkllULXK6ItcwR5LkJYtvnOjwiMxVLErFiewwwTQNaQ02Rlyu
4ro6QtNrLy8DobFxUCrl1KTV7vqwOCfedljsi13OzcIYeyCOoPMLmN0QemF4pK3g8SKywixoa0H/
bo6xoAWRw/svmfUcaoIAwjehQzERjXEr3vViQ/xHSY0unBrMmwqGoXE6jl6ufdGGh7+Zrt9W1tXb
3EJobMXZkMNKYpEJKphnJ/OFUYpzcGFN8KZc+bHwlmWNtLqe9gvQZ9S2e5JOhuXO2SSCd60O+2GT
bawwDg2cjF3qqrReQo6WPbo6aGLD5b6VU2JAELcT8TbyHfv3qBjH1qw2RT4gQVHe6E6pWT9l+dc6
v5fNFihuEafw1cGBA485lQulAeXpCqFKNRVUf5DqznMif+mruwyk1cJ0FDfiG2ifXxsk0ZrJzCWS
RRZSQxjbWLs4J9vXMX267nj6ukU+LBd67HADhj4P0BqXnjfo9lSBawlZ3C5K/LSwqBfZceXONJPI
PJTpY1/KBtH7LPdpSrMA8uhfJq0diQOubqLULTToTSyu3tFfYBmJCEQ7NHdJhsLF3nFc6HB/M/K2
J51SPsfxnHlWkYbgAVVs0sZaFKG9E0RazpLMz05fh+6gRPHdMkaKV1XoOq1pbpOSDo2PpAjYZSdz
OisxKCN0ubR8JRolUuqNCaoGTQuuTw5/+n/PDTP9sU2zpU6j9FyDyaiOB0+KBE83bnRB4xjATejE
+0Cdh6hj90jLIpttPCjRWZv3uTwQQ3Tr4qU1cb78trOOdBNfzD630kqGHfNYOD7opyTDDXXclY/J
D+mgVYKJ40aajTkmaFZLikqEBaeK70kv4NESTRnjsKCp7tRQwW9XQIzqd81xeb2+6iIDzKqbQ9eY
1Yy5itIQRDlPzWi5EQRK0uf/zQ4TuMpc0+qOwk6YH7tmZwMR3N7IqmCDC0bjMBGrr3pZKTRMV/jU
39r3yeMk6JvhhsTfa83cGP9jSRAyoEB6ogyrJKSV0Se7j7+Pne+IJowb6TeWmOsksAuauhSwpOQB
2kh70BhFBO2Wsqibmr/v/90tLM2zGmkzSucwBN0ja0rIEN9g85Dry88dDUoZxju7FdRhLrek3o49
Vn9d/uaTA4CVZPbYlTax3kwRZQV3POtzHf8hz8HeYVopKqtyKgH8kHe4/hJtKggV4ci447HAQLvm
/CFrvsaETYjJwWYgJQZNz/boaWj8K1uLFFZM0PxHTcF1ietzSH4iaw1uaTwwLm05FPp1VYWkUFv4
aeJPQwAEXlWgsdavRRgnbizb2Fo32GZcSMePqdTDFhRngUyLBSeA6OeZcKYuQxHqIyDMfY+sUJvp
ltdHoSAIcB1gMwYmpEFxpGgsGWMop9vOeDOqY53Egrs4d/1BOAINFTxPAS+/nKcIJQa8WpEYQsY9
XtBymCukyWNSyecxF6w/9zxTIXpk6gAGQwOIWZSo7qV+wbXlrKJY4s/DcmuNVN5Fbal40dwnLprT
bnR71r25n2oy2UotiN68KV1LtmgYBtwH7LeXw4US70paUGFKl59p9Dj9RY8o9Kp+/z5zOph2XJdZ
A7g1jTqvzExild+pJvALXu8XFECwWhoS++hLZhZNo+BqiTVUBOvxlMuUushWn7vufuohKatSqO0k
IAwGggULmhUPaW8Ho9GRybi3EpEeC29GcVNE69W7/JzMzCjUz8xwivEtCqRzPOSEqFvl+d3Qip7C
XEMryQog+yAsZnmp2soJVRsE8udhUd+WsHR8LZF6L8G+86/H+HWR2Ms1iMo1FdQxUGRg67pJ1U1x
bfVoOKuyp6Huz/V8V8qHeFHdtv1SoZVxKQTbkBcaMYMg/oUOFyIkM4vG1GdT0054SWZRUOwbyBPG
qTtHKlSVIxKK6A9414utOcZN46Kr1EZRkF9LrIPiFI95XQBkoFDSyMnhL2bz99BYRAYkYsAIMGBo
dvWMdn0Sjw0pnYVMnzT1QYsXTxb1H/AAtSAfweMI1S9Q07A+WXY0SZcE7ZnlFBhKdqrAlpR/siHY
ZzuQ8Eu9+GQmdzQZBZcD3qlgod3VANOwsbIEXEaXUlHNwdSR2IhpEv1CPh7CzmOl/EUM21phriBy
6iw43TA6Y0j3tYYnThosXR1cXzaei2ytMNe2Indmuc9hxVLnr2pLcIk7gpbMTXQRzIW3sdGNA+Ir
3D+Q5mPO0hbOEesynssh0gV7ME5+R6Oy7Cbx9Bc1APBb4dmG/k5cbFhdv4naxRCubwRzscGpuWSx
l7dUJPTD9YLfVlgkgDpDLEzTkbCRtDcdb3LQwgj8jJsSBfIExCXAu9jgELp0tK5E86PWoTJlUN8B
2r8LqidZuqURgeac073102H+iW54Y/6SRqWbL25RHdT2/rqL8O4ONnoi0WuKllmgdC+/QlukvrNo
jSbg7JCMURBXB5rcDuYcaLGoPZfnjqsQBoShNOBT2KWTrKbp6gaIjiEsdkPrvhZ55CbQTrw+JF4c
3phh1y5W7KK25BVX8dRnxByJ/VN+DdO7TNTkwztjtoaYTTwNmkGHHqdZ9qt5halsIp8WyTdDT9Re
wNteKDMjKpkyKgPvjSSbm7ANVnlchRDr75rPIJD7c9iLs/11pobSAGOQhwZ+vQDGZZHP0LHIGtRr
jNcm3F9fG95AQN5nIO2Oyyqafi/drZAKsKytHdrl1HwyqfEprrq9Ib39hRVUGtAyZxg6+DYvrcwx
frUDAdC56FJQpxJ9/GzNg8DNuDUW1HyBtgJNMqhMmfO+HzO5nXKAa6bGpyhaaLT3DOcxA2dyUUJV
Z947xc6Md2A5IaV2lGQruD5M3n5ybNPEHw0IBJZzIpObVB1mTKbVpD2axJ2gBjbLy4qyIZEUxX+c
/kHaFd3o7z386GpjZnXppbCoHTxluom6QweiRzru18SJUQuuGx8HBks4uOCUtgoprdWLNu6+9I4V
0QZtV3gAJmCYAc2MnDQ+VC2QOttdn8SPHnlpi/HIpVX6tk5hq3g2c7JgGVWBBf5ocL1e28/BkcoE
+sKW6rI18DzLRqA9U0VL92VVtGQwE4fYVmb/j/aY7byAKN1ohx64EAkdLs4vrfyFHSZkPOFPHJLj
IKPCc9Bi3L9raFQN+ozXuVR/A3b1vmzzWynKRfxJHIzNuzA2PhvwTNTp1iNs4w1haRd2GWE8Sl4S
NYpdq5CJibcJjVJc4ztiOuk+b9Fa0n7r60NXW/51F+EtILrW/v0AZqRSoY7msuBBmDpPinGTSTea
P4qgepwLL4aJVxHqv+gphiTC5TDlstWlFo/qc574XVMTlEDjMfUiWiCyoAVIj93BKIlOfUOEveUt
5cY0e+eFihOkptdeshK9ePkO4A1FlGzhvHdR1lZxa1tJe6GPwuwCKOYVcj11mMRe8o1mb7/W6INH
pQPEIF48/5hmjxqDC95uDSvaZyAbg5xHob5cX0sOqv/yO5jdYeb1SJsW35E9v7WueWw84/w9fI2D
+tk50kA6mvfFZ+sx8gR21+h4+SC9tMu89ymdldko4UQQ/y79UndXnEe9SpyqR7nz0XNWivKcnFwN
bCIfBNKLlRRWZmzKTlGNIUQSzlHZoQtfd1voNE+Zv2LhzPDYD5Ro/TleBA9hTn/Cpd3V3zY71mw6
iF8omOOKSBW5G8xd7On39AloTNz2uk/UJmZE4oyML/N3wTyvfvRhnkEliXyYCYYWtu+lTjIwcUiI
trpkELn54fSxH8fTTnWmoI+rm7Qr73MIAikDBp5/NcpZdC1c49GHL4CmJS73K7aXpRpp6iGkaSwj
fzSPt3KD9i+n/Y471gttpZt20F8FI+Z6FpKxgCFCJBTap5ez3S8FXZxsAT2AXHlAuh8TaYRYQ21/
Mp7s1G3ll2Y6GOB0JZksmG1eZIRvmSsPAs4Blg2nsSiK2r2KEuYdfLm800o/FxQ5uLO5McH4koV7
TBhaCqJ/7NlFRsoG/FMmkZLepSKw4MdXH/x2Y4u5CxTmokWzpSO53ds/OkcnEKX4dH211sX44ByQ
vNKAOMF6sbn6uWwGJLvgHJAJJVon+Sg+VQN41ZS3RLqxpZ5UopOFF901rJAJCTeQI7EZW81cZjle
TNymDGx/8ys4nhS1F8Q37jJtjKz/vtnyaVPVYNa38GAunMpPHTPyB0cmS7uKSFtdTBpaxAKbXO9D
p8g7LwaSbsy53KQ2zo/CSM+T+lzKMbGzZ2v6WgGEeH3NeGMDQTOeWBCaWdkcLseWgDiuVhtssAkj
8YCbHM5zaAyevgyJq47ZT7A9KAKb3Ni9FqbBg7bePT7cgcN4mAsHZ/JonujLNN+b0PVpksjVSsed
8qNNHwpLsNd4E6oDAwhSfbgJvPNyoFmZDoNmYzvHoGOS3DBFClq6h6Cd4IDgTujGDuMsS2ZORm7C
zjA13+Xqc5vFO+cF5JXBLIUOub56OmfHgWQXaMs1HYwLyOWg6FJXmdQl2dl6UUCvIOINX52M3dDb
n2ecQ6tVdSrHIjvT5esYhaQGA34tfe6lo9rF7jy9XR8NbzNvzTFLVOP2BPBriXay0SDV+GCDqk1I
8skLUlsjzPq0ThfTvFmBgYMDnqr7cMw9ZXowJs+x/SwC5EsIpF/TqtemkdnLpdRNUwPF3XNU7cpm
n0bPINUlA3LMUvMCEUXF+JIu+sP1yeT6+8Y1mJOzBrXlVHR5hsQH+LiUT+jIIYpytyCXc90Q90aE
xI1l6ZA2xVOdySr3rZqF3QJ1qETeNSZ4x7qcRKMD8ZE+vpulZJcYpj+NEBXPDoMcBkqx+NVnA1Rh
i1yd5LAX7ECeG4ESEgJPa4MVarmXm2JS8s6QjCY7z/KNpT/hiShsH+BN7ntKEaU0KHqyQ4ZAlZ5M
uZGdkZMgyvBrZbqOWpOoimh2ee6KUhoSYFCzwduC2eGyWjoSXczsXIHCMT5Eg3LqyuiUr33f5VFb
ssehEQCCeUEF9QHkJpDABd0184oYLG2WW03Pzo02kRRvUiEAjYPBX+lv16sCQGgIx0xgaRonHBOK
oqAd3aHb3k2lm7VLdPTG4utyUmp0V2koTeBFKvvtGPTmH5fHYR/3hnd1gLXp79JFaCxNdbE+CrPe
LoO4lp5KJ/zzxOalEWYH6jF008CPh1dhWAZak5HGmlwx/yvP3TdjeT9sN7eTqKVOZ2t4COWteoim
B+Qm92I/5FoByHIlJEdHC3u3q2tntFfEzzld0KhRKgDg0lL5Jjm9iN6Jd+gglYRmWZAkr412l2tT
Oz0KnzZuPrWUu2Pu7CADC6090A4TRKFd30YyBALiu+tRjLujwbQOGk+4oyEzVqPEQIlKXq8HzWGW
rBNF80eP5aJ/NbxVvAF0lDIYg9TL4WlYrqZchwfQ/T7VrD04tIwUj5tEC4pqhh6B6LrFXbqNRWY/
y2ibjSsDd2SazQeN7voZki2G4HrFXTULDww0m0N0g2XpMBqqhd0A/8jML+idaQMjPCjjM61x+DSC
ug43QK2VJQ0Zahth8XIKuziHMrjtIKVjjd19VKjSXVXQ3r/uEdwR2YDO49kJZ2RTwpCVt4DSwt2q
R5ZxrX9AXve2b8Ghc90Od3k2dhiHkFsrS2YbTfSq/yoTwVnIdWs0kaw0pDimWBjdYER9RWMbeW0V
XZbq4nYTZMel+6oQXDc03kEFrl9IhUP4YWXEuVwUGbt2gU47Qno72q+dlBneHE6OC+xMfAzXZtV0
iZA2iJZzSlPVBbFGTHS9N0/1IPnIvZuenBf6nk7KUywpEEEq1TyonTQ/KLOGXvmwXry2SduXpJuM
ADwVMrETZEirJf80FM1IrKxHKiZW67shxXdEU69AsKRO9lM+Jm5lAnInV+bsA/2T7YaqiE8Rfplo
KcBRUDwSib2vEYO99a3aUXh2gyIP96LLCQHJM7UrY8nOk5R9njv9M1IZ5kOeablH6yh+jaXGEKw2
91wFwhkwDTyuIF3EHDlNZNZmok24l8ykgUoq0V3nRXm0XrI3+UfxU7G8tHGBoLvuwfyR/muVLUom
hZLJWgqrtVc57XGyXqPmTdKiw2g8XbfE2/kgeXfQUokiCggVLuc0M9Dv3VaYU50CcNjI2WMTUtEk
8q7rKBu/UwGAGIK9PyLH1Si9NGdoiFL3U/eSOc29DHiSM+2osy/Kkcg5JX3yeH1snJobzrWNXWbx
EvyqNDi4d8WVVJNRzp4WJaF3tRHKp2KKyoeojFK0vYyzN9qGdAhV5UsZKZo3zUV9AGQgFqwr952+
+SKW184GCo5KaA+DhhKpz9b3SAnUH8M3mfSVZ7cCa7xQhfobdDdRA8YbnRm+1LZK18cwFqVo2WsO
eYHm3wJC6qLuer4hIH6QBEApgq1ZJbE+Zw6i7hlSOzKqD0rXEeubSPuZuymAWQTdB+SvIAd56art
3IL9s0Ecssh3EMq5x3wn8BfuZthYYA6OuW/6oQQwC9U9DRo0D90eLCZ7zf8Zk9mTPBv8Qf+jRSbG
54aVpcM4gETZ+tH4SPLlev8qld1eifeATiN1Ods3xlARDfoAVk6GUqT8wzuUVyTof2d1nZPNZTeP
emOe1lkFeYUHOtVDtkseY5GHvKeVP8TujZn1zN6YmSVahGkLMxOiKDGgvAjtq11Coq9I8ZOgPaNh
K/FekAf0UQbw6CG6G/ynt8UXQf1440XSDQVpXGjQtsGMd9AGEJaoIU5VurgpWHMasInX9HnW/aI1
8TKrBLuQdxvBFRhJMjDB49XJ3K2QJkx0pUhztCFDEcORk59osLwtMlGajGvHwD0B2G60x7On49wA
RgCACey0D1N91O0D6FWvuyvHxEorjFkz13QAm2W02iXPaTVCH9M3XvJTLGLc5exwBTd4A4q2aIrH
aXTpJCh59XVSTfma99CBGtjTARqRrhr++ZJc2GGWpNUHqzSdIT8X9S9grEGHIESjc0Ii4CToicdA
0AnMCuZGSZbZkjnn5zq3oKF+s7attvKbEGHNXRLTWcHNqHabbJN7HDmSnPdmfh6VndHejKkPIM5f
rPrGBBN3Izu3pyaFCSBX2vIIE+DAv26CV7VfMV6AxagrfRTbZIEcbyflPTA44c44hUEa4LgmnTvv
fz6J8j+8W8GFLSbKI40+aHELW2n6ZI1HbQQrOECijlYROfZK0wN1dVP5Y/5Jy3+IUhga1zE2I2Ui
fhL1pUTXkUoxcX7YOZlP0e1wlp+WAClaNz99V/adN506Pwl6r/+cuvmeetVTv4Pm8WkO9H3jo5CQ
rMStn8E0J4zUnMvaxfQwAbI0m1or1ul5VjzZn8hyUGHNck3SuKH3Ut3LoHl5dkjsX/cBridvJobZ
/BDdWdIa97NzPoa7xvBHWd3ZS3DdCDfCbIwwO3/qoV9t1jBi1I+4XhfSJ3l6UdzZETj0O5qKOe8u
ZnH9kM15NyV2pRvraBSvJ/S2PyqBfTBdDe+Hyo3d9KDss9s6WDzrZHrUVW6/tsfmEIORb6d5oE73
ZE8PQOHm9p+h/aUG+YMCbdp4PxMTM6+RzEsCMSfmurbsV6+lxjX1jPORzSLWTjhTdQWyQke82c+L
d332eagVQPlw6CLNaIACmNl6cSj3Vi5BTKFGQ79GliIIM3Qed89t7keU1DmxzOKusATnFm/Pbc0y
e041pTY3EgzLSq2gm9Dskk3qWTH7b+YQixRLORcMjBFq2mv2fiV0v1x5E24caQbGmKnmIW13yLIp
ZRTke8cIWktwZeX5M96mSOrhhgGxCCY260kYGvXal9o2jZvK5Qm5bb+tHhJ5Ao/1n2ek1n6Ff40x
q1fkUG4IB8C2tXi+Naz2JupfTWvwkoYSWcmCUReJiXEXzoFuFbpu4ZE2ExPsCDm/ukTTVdoC2jfX
FKTLJvqVykZXSIrekP11B+XbQ0LWgFgFAP3MrnVSUJE5A9qVIuXw9ZCmuK9N9f+R9p29jSvLtr+I
AHP42owKtiyJjl8Ie8Zmzpm//i36nHe31OIVcc6FNwZ7ZoApdqqurlq11tpreN5t9CFDCgPFFNRp
kUiifBAbDj5fzx1JBffCFoXVIW3Dh2e+fAvETd9ufD4gCVp/lfi7FJ20er0/xiU/e2meGuOYheOU
eAU0FDwZsN0c2StvOvtldbpvZ35d3g4TFfA57YxsD3XoCnAf+UDWovVLeBdZaSdEjVOlZ179LLmn
JErNrlmjmVge2j8mqaPnAy0MAAhQU+iXqA1QrH2LDTB+qVyujG3p2KEU8T9jo/alL6TMxKVYwjGq
7EbWjGLsjo1aBLogl4SBxsD9uVzyy5f2qC0zhYyHprB5X4LJKBRPrfr3voG1maM2Bdu3GufNBgpX
agO9yM+itOKE1/bD7DcvbsQyQotGV2LfZS3kyRLQwba45dgnEO8JcQJdpR8BGK/7w1pcJw4tJjjK
LNRCqXUakd1keAEg5OJpQBTj63HvxAJpis/7dhanDwlCpIPxMrphMfRKNvamGcIW1crX6HWx7nHe
wzCsUXYu7gMB74mZxG3uSb6eQ6lMJDVrZrja8Cy3DiOd/4txgF6CFVVoLkB2+/rfD4M2R0oMeKMe
VFOpBOQKcKVst0Y7sFTgRmfUP3bmvXKxFzx2jBm5R22D4WDKs9IYTJNo3v9BGs7uFR6wmVLUk0p9
R3dVQ7L6SYqB6uaHfYrF9NEde3/cS36fhzNGVpmfUdfUuAVmKMe4nytkyBVKG6Tzp5ioa0JAy1YQ
fULADDR8tA4QA01hRpowaiCD6+KrwZNQ7J/EeCX2XNyMoJb7/2YoZ5H6ct+AVgmFIzAmQuA4HtAP
lKzhFucpuXDvePxrGAX8+m9bPP7/egnFiuewGRvuLFYpCc59ZLONSHwRNCFhaXBpu3KUqVHR9ujM
qTeIUdxINXce5E2tgFnYy8jErvS2rBmhwikAO0JvDDEovtfMVtRjIEo89vn+ZqMfuzdD4a+njmeg
7dBXsMIe60/oetkn72/l/IkeS/iNlZuK2nOzLfTQIfkETC/kAekO/LTXBJDzsdw5ryppr3ked/Jy
if0K8KQ3gCmRViqJy/aAq5jbyzWBTtKKkaACDgR7nWKP0m7IOcLwGZBairMyi9Q79d8j+8cSNYu9
xuZVj2v47OemnGxKDWFh9hAZYvleJweEbn3Pr+xB6gr7l0kEbTNYGL+hC+kiKnVDLozcucimfsNW
BepkVZZZGsC2ZtOy00mKqmQkqSgOjj+IwmZlzPP+ow4diig89BLQy4hOonn/XvhNtDNEzVwCP6cv
0d+yJoMrPfZvKSQImsdsWBntwmG4Mkb5EaZLGjmHtXMdFruUrcykifVxbMyVQa3ZoWKPVFPyQshh
p+9kQwr8Q1uq4DaatiW04RpOj1uoYUEMgchJdih6baPG8ZYNYjv2eYMbO/v+9ywu8sUcU3cB2uzB
a9RLGLY/ub645fLpIYxLfeSEXZgAFZ+xJhPVK7OweG4urFLuFIp/GbTaYbVPWquRfcvzQiPOeKvp
xhVTK/NNw1sGJo80pccmasAD04vTm1I/TqKylkii82z/Oi3/DOk3GXCxWTsItQGOgiGx6U+qvHVV
sm05lUxcboY5T8qEcQJcGaw8WTkjEnQm6HK8psm1spq/vvjiI6Q673K/w+ZikOoPe2mLXOajGMk7
qekMqWw3SQJifGFtjpd8PA7PTOMGIjVUFOZFuLDrl7HIKCEDV/E+NCiIkY5M+razs2OBRgbSvd/f
tHRm5d+T/Y896rCWEThIkVnFogaqU0DItggFM087fSjQ6iQieYRyUgomuQHM0LUWWiv2FzcViDCU
ud8PIEnKG2taLDVlp3LnrAVuYIwe+jEC5Kx7nFBU6bTelkbkskZ5V0+A+KF8H0GZNnRkZiKtsII8
Wlzzi2+hXp7VwDUD+AC5s5BYPYueBtCfGcpootQ7IW8a/zdXHnjfMLtAzSNBcr3U4NYtE/TJc+dx
eAfndj9ZHBSb1oTuf1uebnz/hRlqVOjprbNeyflzlkDrAJgxsDUWFbDyIhtByagt0PqpR32tkbqO
PD2VgPGqm6I3BTXXjFqd4i1fD54dtMxgdvz4HipDuVOgWbKFkJNoTjygH0qcTwZ6f7pHPy2izf1N
Qr1efvcoKA2RE2Mhv8TR9eje1xDNiz5/jr3y0FT52W/VtUb5pX2IOjQIoufCC4SCrxcjVKO2Q/8H
ZkkeRycUfGWj1hxa8j3oX94fzqKDwzMGUQ5kL1FBpW6KvB9F5MkL/qzEwkccyZac2D3/yAtgUITW
SsgbCfsZlKGexLUpDcipZrlm3v8I6oWLZxpwNKBGwfMW/+H4XY9XGYrJC5W6dtFXi5daoiMlaHjC
TyH7hs+f7hu7ifkhsYBOW0RAeKtLABZcG2NCZhQ5pqvdLi7OTMkfwwGa1kXTkoKdNsxUYN+zPbty
IdPNgPMY4VRmJoA5pYqe2GuzPtiip1QYareeRkttOrtI9lV8xEFj6slqxrcKZTbW9Ruz4zq7rzcT
ZL2kxrg/eFrH6vczUP4EvwieVhwQjdefEdegtx5VrXan8Hk6ZIIO+FPS2UpLPDSNm6PtM6aSAdyW
z/1Uu1C2Us5sj0VhBtK2GaHFSsp9wNmhQFAH93KwcRvtsOMS0jKH+ryW+6BL7v/6Xl4AnyC6UBAz
Un4pUEqhjkuvdouN8pV+h2anl1D/mxzPaHbsU2UKuI9qp7Iaq3faPSS4zv2uMaYD+zg60co+5W6c
8izPcfE1lPticjFm1BCzx9utiRy13po+YXTE67gYPfLnezQi8uMbK8+EhfPBg68XDCAgoIKS6/z3
F/dw2k6lr2Vs43KhMci53vKvs5w2l8Njwnfe3yK3HgEiE1A5RmoDNLTYtNQWKeux95oGOzXqCkfJ
KjeL37WqsOOggQ6Uv89jzpg4iBnI/U/DfLfqa5+sgVNvQ4/5I8QZPIaMOX6oUxp5Dd8xhVy7MbQ7
crkCQjU6+kcpNyKR18fGyBmflFpnemU/d/lxbyuzsOAmkAsDSQmwAqBeVak598IsZNUsbFwxevUg
ltvn35HPb4Q0I63CEqU4FHGwGV7qatMXD0XiO1XQ6LVgSP5byIFJlBdXIgIaxjefBYFD1ltEXgSd
bQp1LTA9L7VlKjSuUIPtTNjnlc749oBodIhIrknG0P6Egy1HTyU7EFCCmLHAryQX5nm/usDxDeiX
Qt4fBH/4hfoGuc+qzMP95Pp5ieqFBqSk2vNrGIrbSHA2I6Era9ZGEpQboYQqGMEs3LUuWsBrX09j
M1ZfQuFRKa2kd73cQN9n2/5dWfPZmVwPbhZhmrHsoC+Ec6TWvNMAEGWjQDqrk4Oy3vg4Dro4gCJV
2mkjQUSAuuUwONPqa+b2zAH8APIHFc9x5NSAC7s+4Qz4kXml5NWzwTjW5is00bFMOF2Xdyuu5PYC
oCxRByvhpUbiKlga7WJfbTJjIN8ZUY0JRV1Rh+aBbnGQmWucDoXazgxt1ZAhOMeZoRFsU4vd+db0
tNZu+NuifDXz1FfNEdGFh8sloZUk+IFzq4/6YER/1W22yaDtCLkHIuw4J7ESI9e/AbMCfsNARwhq
y7LF2Lyl2DwZIfoYW4WdrDSE3Ph76rOoB8mUCGw9d9mdex0EwbpiZqQAsGtNkYvu0Icc1/XyUxuP
A0tcnke/dvIXqLhj0Jnh+uTP62dFPFLvPcKSld3+y4p+M+fI9CNZDLwjMD7Xc66xTJ9KmaSeJ6vH
nAuO5ExOqHPb6HE0UgOlWH1WHTS2mFf7/kmbx0OZngUZEIMA8wNmRcp0xpcNP4Sddg5yV+UfSugF
RtV7WDwkqJDeN7WwhEjxosGTx905p72uR9kLnRxUEdoTw5HkpQ7AuY+GrAJxC/IxBrsmGTh/OTWy
S3O0ksbEBRO2csmcFRRAy+grrf/jqZur19DRAPGYgIcaNXVSOQhcBbifKzQFEaSaqIUFZgAdAYTO
+WtNc7cLNaOqQeM6qzEhU04dAJHx6wgJEFgDjNgTQNT1zr+K9W5cE81dNPQrhIdTjp0x//2FA0jE
scuzRghdXi0BqTBTt0D+rHTKcOUWvd0PmDOgxEFMw2pwt9QF1iL3KSlMGLnKOZEBQxETM/caUjJ6
kpOQ5U0w/dzfgbePXvQ+yDOxDwcQs3SzZMj05UUU+5HbQPO8ffgSt6P+w5DokOpoibRj6Fe+s0Zj
F/gJzLWCDQ3XhnOBeTA0oi8GdLxwNNdTq4oN2wxCErnyc6lPBgQ7ndrS29eVUd48Wikz1BXWc2VU
RUEauSlwsRLQsaNZkkD/mgi/qUzfFknw2BoVALIJEETvz4XuG2v3CD/vx+vjdz1W6nQkCFiUOsRH
FG++wxAIBukdaeG6JwjCisZgPk3QCAa/OilslcC5osvqwJJsZcmXdvPllFPXmRylnC+zmHKFjNxB
UHQR0q3FLq7O9yf9JkjFnM/aKciWK4jGaGdQi6MsZ3ETuRISg2oWQPJZZHmicMd+A/Xh+8Z+34b0
5F5ao0ZVtm0IcpU6cuvP2Ez0ztIItpOumrzO64oFMARprcLkyGBMxtcJwHNbBsQ9tPM9hCYBB2tI
/S6TdsOSyobGpd3qPxWJHMaIdEjVG4PRGMxGXVkLGqz4u/+VmeePRQcf7jrqs4Mo6qqYFyO3swSj
220m4jsKaY8TRKp5ALVHnd02RrEp7cjyj6fW6i2Z5BvWEhLcvZ+pkW2HgZxDg3la00deXD/cTvAO
igigLXU0h77BbRHOn9ZqgAI5TTsZTck5MuKMSCApe7q/hEvHA70rMgviW/RiiZQ9Xo21lOnKGJ14
8iabEj33NjKj7Jm1RN9tAI+deWmJ8gZVW+JRN8ASOxLB8kurbC1P2SWlLRoMcgtvbL75v42NOvpB
pRUCkxUYWwtFneCpHR67cCDNCn6MLvtjO6EXZb58QcOMqiStoRumccaBXiFyecWo2l2auD6C0WmD
HhUiAIbfiohHp13HOL0dnzlwgXzXaz79dh3xDdBUmRl3EEfREEd26gOJY8LYlUenUg5euPPKB577
uj+ji0OFCM1vowrQGhoVOw38gJc3G8fuYGkH4b0005/iKTL4TWwqNoBQJuRIclKupKJXzN4kIHq0
sPnQRIjdZt/a4jE/1kZraea0bS3WKraKAc9z4FcGe+uyESDiFM55OuR3aax7kvh9EvND7AaM5T2I
j3XsjB5SDNwKSoNWR573DyIPnD5ZBmnsTcs0G+LdW/hs4k77+vimkJIg0IcYigVuYXKyn/b7V/v7
6fvbe+sP8YEpSLfGfb0wVOSWIQKA/DUIm357Ni9irRQy9iDQKjPX+8gs5pMzoahtrGyd2zAL9V00
4gLeI4CegA67x4Irva4aMnfcii/tR3DwP4CvsCWHOY1/G7M/e69wrA8xS/LCiNbO6Oxdrm8qWJ/5
mdAwBkJjOoFe9UKTloGQuYUx7FEV2Pk2ANJQdsFNnzysAS5/c7f3zFFulRshpxRLMsxtUic9DlCz
1tmN9ljt5A3UMB3BKJ+lx9qCTIXd2OE5e9Zcz2Sd9lWJiPrIvCfPqwuwNgWUA2a1MGIKbf4mAOAL
S9ZLO7AASDd4I7e8xzWR08X1vphxyvsWRRdWYa5kLsM0ZFKPQvIgjQex1bXqWeh1kFff32C30eb1
ClOXesF0ygAe1MxlvUe+Swyh3IXif0iJPB9VdHij619CcRHZUGpdQ9kfBaViA7cGZw/3WqyluRYG
AdIEhG2QNMUjWKAG0WUa6CR5LnAl5e/QPDGZHXprkKOFw46oH9VM8DMgTqQpWwcp1QZRziP3IBii
eeJJvfKguk1L4m1xaYG6JZCWzBivgAXOP6HviajRE5c8sKOdS39V3spd0d+Je+lTg0gTarj398FC
6uTS+s1lgYpUyvMjrIsffqn3L/G3ZE275Ks3/AciOGNkipuw2BTPApHX5KwXrmHMKg86LmwSQMio
TLmYZUIrVCWePCnp8dhxqqO8BlGbD86lb0GIgVw8jIAiU4L4CHWO66kPazn3c9cfGRJLjyoyoitT
SJ9d2gR1drPWUxo/hYls3/8wfzCcl/KF/0y3wTnEW0naxh6ZfpLH9Kl32ZV85E2i/1/G0e+HmcQY
6QxDV/VVro4RjLvCrngN9OAs7xOTecJhCMjazUCfONrafFourr44H8pimK2BHsAYmn0SIK3Rvdyf
UDqqn40g9uWggYV80w1EEgxSU9mKbA7Xq8pW+Ryn+jChRWqNxPrmZU8bmvfnxWjKvknTopxyVyDe
qPu7/DnZcdviUXXWrrhVU9TEyRNbqDyImVxm5z0Um+Tg2/4+OEVkjfxwaYUuJ2+e3MsxaTHcrgxD
ioQXu/e3RP9JbN9foMVNh9KOiCowAiCIulwb4WRGiD2Oy91+K4Iqk3Rfxav2DErdZ+VJiki6UjS5
eQ1hoZDshOAdEpFI3InUQlW4aYo5JHGFA5+Q/lQf1QMizZ3wEx7WnNLC7ruyRa1UA3p7P2CS0o13
4bYhnlNa7esaweL8j1Be6coItUqBrA7g+YeRYJM8CQ574PdrW25xHEAHQgoTb0kUva7XKAQAnY+L
snSnP/2n8Bh8CRXhX73P+1vhtymTGgmueBR1oYeHnmC6IM5LcQKYel66yVugD7uTbVnDjiBSfPTI
q350ItI6900uzB0sqhwLbzfXc6lbHwyHceuzdemmJ78k/KGxse1WiMsXTtGsgoGXDDbb3Ad3PXl+
xsRlzjCVy3IPUaIRFsB031+5OJaMoDwH9DTQGyz0Ia+NgLIk5boiqN2Q20RAh4HSUAWQ4P5s3d5/
eC7N2XsUA/FiotH8UqJVZVFmwIYoBQqOCbQ88jZJzP+bFWoobMugZx581Kg3nhk+J/kwrozjBgCC
acJANPgAlD7wIKIucilXw6j2YKLltpP4yTKaJfO6LCMd9VSMZLQavct1zd8yAji0Nlm2siUWJ1KE
CgH2Hp5FdM2Fi+VYEvy0docOguaQ3kz1thq5tWEumwGmHtBi1FJpnIsUtN44+oDXVOi8lUDpreeT
nnU6tFgAkeTf2Pijmz7QNQOFS26N6YYOyOY5BspmduxowQaQ8HpHTkwKaJ8HfEYxVo7EvnpyZI78
CxShV4Z5u/WvDVEhEwcIG+DvSu2CdU9P0cfXFejusO9vypuqKD2c+Ssu7kJG4nI5yAGCkAjoQqz6
YfjyvzNQeG8yBygl1ARDo7AdpSeDVRlHnmwD0hLJmLPvPhLt5xa/vf9NS8sLbSlQsczU/jeF6mDK
pTQFE59bK2Fw4jRWM6YpqFdc5E3J5HfkQPTjEgHboEZ7ZWUap0BVmQbFBHXL7dKTYbF6ZnE7BZkn
YFATR96h5ssburZZuax/AWDXNwLW9sI25TvbsmMBh4VtcHi8PqAYrRdGtZG33aG2kBG28s1nbqXG
CwsulcQ8/70/wb/NDPfM89eLnnSFwLW+37qAYFqqXRwkpIhYu9h4CUGO3ZLswVH03kIR48Tvh8ds
u1b1vsEI0LNPH6M+HXpWwAz4qp43X8rrUG895a0JLOU1EnUuwCOvtuKS1JydMZOdNlA1M9js7yiA
mjXfg0xUVnKIgjFGXkfgIdBlxkg1/Ol0an07H74laJP0IMPPHY217k/gQqiK1AAg27iUwGCMuuf1
BEp9JAdhC+yIX+hhsa99U2Z2jFO/Zg/afu0yXzoPuPlAB4V01+x7ro0VLcdWJcO2Ltt+dmJMuD40
7o9nyachLEHhArgbtOZRsWMYhaIyRHHroic02Q5Nnm3AFFjpbKtpBBD4csXeQrAK6BfwN0B/odeG
oyF39RijvT1JWzxfJPIQnaUH5wxI28/9Yf3WGuh9fmmG3mRKomRMBDOjjfbarXSW/nA7y3rgDPmp
cry9LX0Qm5BTR04bzYw+TWZzPLIk+Di2wHucC30kPytDF+azde+b5tW+cLhsVU+S1uKb5JHE6i5S
AC07sYGloYqBaiIyicf0GVWtwp0kq32DfAHojYDIVozSGcEyV5vNsxDtuJ+G29T8l2bwEqn23mgE
a/mvm0rnfEYvp4+6G6q0brKmTlqXj3d19yAUOmgVfnwr0zVD70m/w+8gp0EiMzIrW+dPxjHhVo7a
L5rh3nxRe5MfOpbhvbx1+9QeYxvA9Jz9Al7Lr3TNYbRjLW219Jj2h7KYiNDvkmITsl+FnOiJQlAv
SVNdYN4mVY8flMrQZGPUTh3w7rEp4sEsbnveSnswvv4Um6oHAwHhGLuKD3lsDqoO1XqufQyKx8F7
impQQtdQHQTBR08SKM18x6nd7tXCnGRL2IR/Ij/cqT4wzcQfVql4bjMovAJaYfyHotpcZL/eN7VW
d6Cbb2v37ePwBdAMQ5oN9CyfGPIFlWKUnufyM7L7DKhIfFBUzT+5jv/HHzIAFT0+bs0tS7afifMs
mOBExNV+hogDQFcjUtb/+umdTMcZuH8Ml047pEnQ8SsiLAUrIeUt26pK00EZERYqm4Rl/4Ry+yC+
Rp8K48ialVWNq7YvUVStbZ3bk4ayAD93NINDA++h6xkT8jDxkLVr3F7qJlJP5YcYaW9s5D9o4cSu
nOulKwEkpGCVR+kI6Vy6BCxEVZi18ozbFZJdOrq1VBsFKxoKMtPyWyQc0o7U5VpucimSuDJLHY9S
KNmKn+HC2gFcM8WTWJLkHG/9Z9nogVsTTE7nCbNhDQ5pNmZTg5OmdIL/tBgCT4FyzpxgnvE1N/Ig
vRIWIgPuS5dntyHRVIuPfKN5Hs8guRsEABRMPBAPYrESvc6+kvINqKbxEL8Bfghir9QKp2OUihWL
OIaRHnLeJzW/hhm6QU3+juzCBDW/TFAiJzV4jVtydoGlBEtJxwd251sxsy30vED42391tt+/3D81
C1kDzOmFZSo5IRcRr6UBBodHjFVtQEeNk/zdkT9/gG/AcnJ6hUvKNzT8rOEwbuqj9LCpmIMX/Wxq
gwDg2Adx26GPEz7F3wbwKcDD82/ozQIlpTWu8XneAAZpu9QjuVe8ylcZTHdtVoBqBLqsc4AMxnsJ
KHghxYPEI7mVHWNDA/CFXymc3tQZKPP0m0BLPb/LQSeMFGSxZx6VR+00vCqPysNgt1/aU/Cwlrb7
X1YZKVzArdEoQqOQK5/vZH/AyfEGkr7Ep+IcWJOj6fmfAIMPSArNiHfBPdcm65PU8B5V8/4+W0hU
zvvsny+glpoVgChIRSx1IZhKons2BMdSJwbzZ0Q8nngHtjTZ/u+K1aXrDE0qqJ3O3XZgZbt2zirD
eplQIwzi/gwbGf2sUL7/YE1RsEJ/g/Zu9okb9yoel2cxcdsaiFheb+KV9Z79w63/+OcjqFisr6WE
DWRMvpq0vRlw8NV9KOR6Jxev98e76KlmdWa8FVRwVFOWNH/Q+LyQ0F4xffP5A1s1+n0D8yrdDOXC
AOUKNaFoQdrENu6wZ94kR8JDaDc9yysTtnjL/apM/3sclDvkpipThJ5r3PhH+MO8xd/as7oXz+Uh
y1cGtLwvL0ZE+b9pzIopFGBqagn/AQnB9CEJ9BJw4R27Hx408N69359Dbv4n6UkE0xDKYFAPR6aW
8j4KC7Ia8G82bgGK33fglt7TrSSBcXN4geBOvVPc9NXPoJK3kvFYvGUuDNNScWLNMggrNHSC4BFe
7WVbe9N2EBTCk+AntcKnNcXwJbczp7BwaSIuwqak1jHK0IWa8XjxNeUDHtWBXNlS9FyJz1U5Oc1g
5qgsQUYjAWh1JAPriKJeZQKBZm+bb6vU07M4c/LMyteoiZam4urLqGVv+0rgvBGPDjFy+HInofuk
ewr49yyGMtCjx1jle/MwbZPo6/7i3zgkDn1zACHPNB2IVelG5EoN+qZFOHVEP5oGoL+s4xI8teNT
6VUm13vo6F/Djd/ma4GpnAmHsQIqmLtoro7Qr0UUzov6GDAHfzx6GmMM4iFrgNiptuNrAB48eZ+3
lgDiZ82IRpttv++P+jYLhk8ALACdbzN7GMBe1344L9QgCLWmPrYK2o4JAy5J9iPhGzPIWYuTGF1W
8NZ6DMdNUm6UwCjTJ575mcYRrVvlQYOqzF+fAeuu3jIrC3Lj0eYvQwfSTAGDS4iuSk9S01boG62P
Qh0YnbgvmZ+mdvvxrZE1R8B1eX8mbu6C2ZwM0m1E8AgDfk/Mxbu8yVMG7CB9fZT9GFIIOw2MMHK9
hjubr7UrD0NZ4anpltQ0GeWhPvbpj9J0pGnAAN+VRs0ig8Se4tiKeCfzUr1snWx6hgrAiltdXvCL
cc5feDFOtg0kyUf787Et9SjIbIVpzKjMIEk1buopN7hQF+OCTChRxu/vQ7kX44+meQaljOkFhpdv
RaUmWvSE3jPOz5z/YhGQjMWGZMGcS8dfOZ+xoRxNUMAABKH1ncGr9aTb/OdGkOxC0xfA8hB+pl7S
raqGVaN49bFTma+6DisnVqbERk19jdrhNsuJ5YagCJ7r8+EChPp6smuhDUCsxjXHjm0+5NAz/eFh
CoFSFm3er3WwScydR4KTpUYtnLr2JAxbqXXCp3IXeeieSpv9lJwD3gIFUvAR6pHZox829Q5duck7
O1dID96PUi/LNcTG4j6ZQ7MZAAptBZpCJR+guDxpSnOMGW4HzieT6TsyBuMpRHOLmIt6qj4x9c8s
oBrUCE2VL7zDSR0+9SGQxRAJihOLf2vxPmkKIxFZAzrHK3v5NkTA9GrQFlTQ5INKzG8C62Ivi+MY
lanUN8eyNyBeEuNG2qOL3DO7ipRn5S8gnKNxf/MsXBNXJil/2XCRL8kVTEI3Nn1ogTdihpMwHjs8
VLLPfrVfcN6MtMOY0cCoT6PUKtK1rhAOEhknvz22P02D5niZaKfUO41P/VARxKlOKK00pC04QrAn
QEwF7SRzGyb1HhgEoFQzqR+OyOZMRlr06Bfx+RiKl8qafO0cZVCDm707cuhoPUaXARUVs7lWBdw4
DUdgroyCh6CV5ut56bT+Cqfe4pguDM1/f7FRuI73q6Jhh2PX2EpSkCbatuMa69FNjI8A4nI0VEyl
1jXu2Bqj6eNXP/oqvJf7W+82j0YZoPbe6HFyGPkwIHGEU5yu1YPRQlsEyp7gxp0eu5duJd6/XSDw
GMwejOVRGcfgrudN5NskVrxgOOZ5mNuBVMS7pmdHQ53GHMh0fo3n//bOR3kDDTRI2KH3F+q61/Ym
T4oAyaiGox8qTnNIRJ94Xm2mY2tMMTa8H611gd8uGgAMwGbwMIv0Hd2D3YmgqUIxbjgmqoa0aYiW
7zhT1qzcvizAhPD7sIDsOpwWfRGMCdgi1VDCRHalsqmSVLWAY+D1ni1io63SwhkYJnaSCm+Lesx+
OrUdzXBQOuJDgMMEi5NP0GLSWYDo+aYaD4kt+NVaknme3uvziK+E3KgwZ/JUNOdfT3/YSaFWgrT2
qBU90bRQZ4E65HrVUHsr0tZYAJam/tIatdi1ptUSPyLu7crc8GvJEetsBTi6NCCeR+spGttnVQFq
/0JhVGx7MR6PAsBe3nMoYRs9yMILy53un03+NrCDd8ZBEdHNj9iFVk2NEy+UxLQdj0GRW0HywVYW
FNxJ1OjDoXpSfLQ3qK+B2htQGcKx/QijU+rbkbYD00GB3uPuj/SehQpRZ06OYSWUvnV/4OH4raZL
yISjjHC9rj1UwrWx7MdjGfv7UAIURCtHUgbZGmv70pICDa/iYYmULI7wtSE5bxW+Z5rxOKnNoy9W
Dp8Gz/dnetEE+icxzagnwNC1CYUBHarYYywBF+DJknHgHi7ZVbHtORCnj8KMhcWlNDfC0tCwMZe5
spKl8Zh7kBLx4BdsX+Eao5LyRg9adXyVwrpzMiao9HQcaxPiq+m2qapaT5uIN+4PemkB8T6Dhj1e
7DiY1LMhSfq8qCJuPEq1cpCwcZI2PYDeyL5vZsHdz4K8nAw2LlS2aUhXkijYGzI7HsM+OGVgxYin
zKyqz3GNbWzpXMpQU8LlMhfR6Th/kmqZL4V4OtZd9F3FmpHhF4I6kcFPmls29Vp55jZsw5v+wiB1
ApqG9wW192Gwbeyei3Su+CNmbsICuE149Y/QmfenciE2hUVUn8CpAtQ9nP71Pp1A8JimACod02jL
tYLBc1tPTsBo1hAfz2pf/Du2ojVO/kFho02d+StPqaVzgmZEUCrOmSPEydf2+4grBXBZTkdgKCe9
EvzCBsXvmhjBbcIeF5sCvBkcn6bgRUUdx7EKmLQMFSQvlNjhCqMbjSokfGN4qUyis6DYaFoGC5dd
MJpdtKUhTPwOzD41SrNh/NHLTpSW26oRzivzfxs448PQlwMqT/Ch4yRfjz/l66bKJHzYwBxkwFh4
QQ8Yky8P3LNQWKH00a/leJcOKSYCgCJAs9H5RL0reRGl8lgUJpwe32Q8wQKmYpMlay+QpUM6d+SC
RFMAfz5d9OKhyzok7DQdh6FL0Fwegb1CLSsiByBQ6oO/9+dxISJD8A0uJ2SosJFpcb0mKGJtaHz2
yOUNa+dh/KwmjKSzvtDs0yxK7bTiFLMTh7XGlYUTC8NgEIVkMrKxdCwCuLMqjnUAw2d+W7m9zff6
lG2bH659vz/EhXW7skTFISmbClwRYYhamm1KCZQfoJYMRuXpvpmlAaHYMROhzf2UtEMQ02TSmiwf
j+pDouOMlC+nXNKFQM9Zct/S0ppdWqJuizED8Y2Xw1IVW5r8DRihXrHHGP3brOrWnXXf2tK4gBrC
pgfw/JZZzQ8Kto+0ajwqbGIqgQ8gFmcIqjGqULRmT1mBAqnn3re5NEI8SmYoJihxbrqmIBsPSt6U
xwjRkSAeR7R0gzkuA0Gl1UUrYL01W1TCLPFV1Us03L2szj7mwPGDpoLf5StWlhwpWgWApeZZUCmA
I+jaX4lNrqRqKY7/j7Tz2pHbarbwExFgDrdkhwk90rSydUNItsScM5/+fBz/trv3EE1IxwYkA2NM
cafatatWrXWeHACIXfG2GPKdMcYHPzbvk/QUS/saBMrwbETDMZ/bTxIZB/8vx3wjG1Dde/V5sv/q
5j9vT/SKs7n6quXnFw/nUVIGSYoIg8aAjme7v1djiHHgB0sgDr5tanWeLyZAOIa+zSFEy3M6B6qe
uk1O1UcNEI7kJcLOjQeWeEsRdyUMoeSKeD3t8TgZMd6Z8iCJ0znCY7fy2Q+OpS/vnfC+T7+jG357
dGtOZiFaRMyCm4He2OuJ9JU56WutmM+A67q7wbeng6TzFIy1ubq/bWqlrAB8ljEtyquL+xR2bDGZ
+M25nM9J+r5WP2XJj9T6s31rx7toftPWn1Lpc14+ttkOTCVMdvHxtv21oRJ4gFSkPxZchnAPyrbU
DGE6Mav6mByzvPkTtdRgPzeoF9y2tOZ6XrTDuCJs7kNhd6pQ9zmTwo07jF72TntfTG+1x1mNIDg4
BOHWBl0d16JU9j9rwgatx7kMpMKcz0ZF7bEHJGxH+6oLNt6sr2F3SzaCi52WCl6UdHBcb5V2IkAP
dGk+6/0OdXeZdHt5dpw/8rp0swagV7mPjbteqr0h/qtudj7ZkeTZ19w4eaia+0qNXbj/09JT5zfG
+CEqbTcZrCcz33iUrB1Ysq8g0mhdpQNEWGd/rPTRNvz5DGJbdrVae+6gnvf6pFY8J4z6XQMZtlfY
7W9kiegxIGNDXhTVFDHtW01N2Vhw552tL6gd6GqzswMg4vdZNe6yz7e32MqiE2VR8iaWBIsu9g4m
dDpNPP7kcwiR4F4JM8Ut2yLa111a3t029ZKNEN6clLlQ5+ZRRNLNXCb8wtnGsTMMpjUoZ9sKPpip
nO0Kn8g5HRXVm6caMUG4xndjLdHIP5swVBqzcuhqObsLcGTv6mjMEcGOanfuzOTRJvo9WH0/HLQo
Ctw6dbqnWNXznZ0qNQIOhb3P6w4pqdn0lS9aP3Z7ss3aHixE9pxOcvhuDAMbxdm+2KX0e214qZWb
BW6L5UFLyonCm7DLy66t4rDLtXPRnbK2fsqmZ7uhZGDbG9t0zR1eWhL9URZGRTX3qXbOrAP4BQCk
M5FQvQ/z4k6J3lgpzGAoxSWhW+jBIf46+Y9dPrnWKP1xe4F11k9Y34WFljehjLI39aDr9e2o/dWO
w4fISr5rdBLsW4C417gtjsWliWU7X2yhVsrm0ckT7ZwYj2bxxqppMCCWGDr1aI2nsXljgQQkqZpO
p9acPBV2onivgfqJ3/3OWHkOcaNz6Yk9VUrSJE1rVtrZkKWTJvUeWuNbT7zlCf16Pv+zIWyhuO5k
pW1L7Tx5ubZLzWPmFalnHeuHpN5X/i798v8ak7iR1J72qjRjTBGpdwNkFhDs2xZe42vABtGSwpGA
rodWNGFI2liXs51L+rkZ70fzZ6N/bl19+tEh/fJnpe6lw217r70b5mgZo/yyeB1ZuECbVp3rEIK+
MzvzEOVvx+xOTpsNI6+3PYquMupWJi6SwqsQ+iBv15gJLJ7nIaR1fcpbWLmpKm0c82VmrjcD1AM4
z6WWxB+mkG+RmswKCsk0zu3BrKCRn0+SJ0Xn2vjyUYm38JEr80ZbJT0gdGCT7bSEUCBN+qBJosA4
m1V2qoCOSbtc638ZVYtanUXyaBHC5pYT91s9WvKgWQ1D8sv6gEh1jW5GCwssskCnfAyjvanP9qFK
BuVuKC2o3jorfGNpbXGs1KC4G4wk3ljLZWDiLNN1R0KJS58rUbii6jmGmagvjXOzt60vkuxW+p8D
cDPpeHtjLhvv2g79dewMkxwaVHqvWKTa2YSSvFHOc7gzZM0t/jTHgzFttTi8XkcdhDhvrkV/gN4a
YTjhQn80ZabCC7JKj9CpISFZa86efFp9d3tEKw+8xdZyrjXqgEBtGPKFa3a4QmWjMZSzMn+OGuez
NsZ7ldJ6Iu+GZt9bkddZjUvLYmvPwK6OkaneJbpbFPeRBEDrQ63vEvA3/V+3v+sVuwWFL9p42cjL
TBNGCz6gMqF9j6hdnQdItFqYQLvhuay+NNX8vW8VryJnmfaQ1Qayp8Vv4yKi8Pe2rj4X8vChAili
5upf2mxvPDxfH2fwUDoThTck0y86DaUfhhqiQ/WsSA9WVrjDVCBv5dl1eCjmT6PkltOGd1+JExaT
WFs23XKNXi/QOAS5EvOTc/Zu6jPA+v4uLtLYDeTEk1riBjm23f5N5bhmor0Nh71sxJ7fW/dB3W0c
s5dk0PX+h9YIfuCl6QtuYnH/21WR9MMU6ueh9p29aiXZofKV8a6fquZc6KXsloXkgxbTe9e3C/NO
ArFNH+rQ/9zYHot3fvUlHHdl0WsDuCo8JpO6ycxAivSzpYyuEe4t6Y+WDuzGjl0FBuH0TevJjxVC
xNb+tuXXO4ApuDAsREtym1haozMFiVPCKTkVdLxkvGS9zHmQkucm3Hh3rWTs4WWm6qEai2S3LKay
fVtSAEHV5jk8FeGHbhogAD9K55gUpDS4eZu7xuA2jnaQyw3IxYpvwDTuDsGHpaNZREMnWuZLQd+Z
Z82K3CjTXEf/OviAWHAOcoiKcQrN5KEu91rjBn/iJop6X6KU6pd3k/4UxfdBkO4de9z4rtfefvks
nD3MKQi+ifgM1Y7aPNYH8ywZ6p3W3JcBlNizsssL4+D/OghWMTQFOQpa8XW2mshr24eKPmjGZJ07
WmCrUw1P6pJNjKdDHL+fwP++rYenQr8P4+nRUraCydc3jqEBs5HJnLD+r9Kz3ZBTInF669xq+wGa
S9N/36NA171P+7/S6p31aYQuOx/j47z0gX0GuTWNG+3zy20jHLWrTxACJZk+7HqMButslp4iHdTk
E9hTkqdPdvsYwxF++3y9vvuuBywcbM1W5lySZuvM89f0hhLJJqucwJLYxdaD/TWol6WlQEQcSJRJ
4lYIzoa8ncM2063zGNJUWX4KKb2Zj8oMllsv2nuyEzHAC2uX+k9J93x7nKsLe2FbmFW0fWLYaTXr
7FjHqHwu/HcBKvAbzuPlhAprB7JD45hAmkhn9zLbF7c7EAYjb1ItfqdLMjukSn092gWW38ODkDdx
tXNihUJyW2lgOqIWvt6nqlHGz1EZlJUb0wnt341yE32rEKz5LDkOqjIUWfI3cTbC5tAXE1pFDv9z
sMvllL6MPgpz/65NYtn2yjmdbcQywPLu+mCwftCaHJUebL1F5kWjUn+0jSH7ooeT9K2Yl2wAp2C2
jrGWcbsbw2yZDxCGSN1B10vShEoEJtCTcn35pQjOe0PSpt/auUGbCMYPyEo1H5mktAaIZIbJ+HmQ
O3/Y5ZHZ06apKZmXxxrdOkVbWbmXmFnxJbbGjheZUUjPGXRecIRRIDW8CR1B+3msid1/QFGusQmG
kQwGCPDpe50NTe6OmW/kb2Z83eeu6VJI5GnbOCVKmlZeWfvZDuaxAXrBzk5HKLJa6TTLWoB4FBm2
ZmcyN8luMObhu2mGTeY1WU/xpVPVwjlKs6EH3zKnxOPInVFUh6jQ4decsqLXPk6Nnp4mH4TaRq5f
OHmgf6gOcrH/IzwpvB6sUZ/ysEDfUkspl0aSee6ivHftbuPuFm7Qv+0s3Oc2wjeA/AU7cM7484xY
7KnIfOcxnhzb07LR2FVJFsFwMtTH2mns+0KtdpJS/yKr2P+so3LAG2apiApnPpmyxA8qKz71J+c7
1d7bp1rwlS+/HYkInshEa0vC7Pq8xaGa+Fo2x6c0nfa11d5HRusNFLey8oPaHAvz1xCEr+wJ3tIZ
A7uyJOxZ7FFdSuj8K9zNNiHhwn1lRYh5irJRcklRaFY3R1bIeZob563Ztg+9U97FyYZnXH7bhc/6
2xovEZ3sObTFYol84USakNeIT7U+y16RBaOnjcq8u71SYk7jbzOwpfBiBNYHrPR6qcqiyFrafuNT
ZRQHXb6TgA6qXm0Px5mc9JSmO7rQd028ldwQHP8ru8vPL1xyWYaapJksmZm9cfpjmzUHp3zuyq0B
rk7jxfiEY2akiaIW1SIGPLrT+2Hj3bjmLGg8+Hf2loNwMQrJ4fLsl9lTG/KU0jc5kMH/bXHqrFoB
ALmoRiGHIwvHaSiNuBoNicPqlMdBbVwz0wlzfi2e/HtFLqyIh8gxQnqsAro5lU+mX3qtiptO5X0x
/Wi0j7e33epRcmzqNSRPwLAuzvFy3uQGNwuz8IkktOFqBgSDWhLJO7UO4iOa5JDHl8mWcsLaNEKA
uThcqBN4uV4bDXJfYZtFyUnRf7Tog5M7p5vifHtkq0bg/iNtR9vzq15Cn+FmpZ0np1FX3vSG/CZo
jTcjtAa3zaxNIFp9yNABnOYhKixWn2X9pCZVcrKmQ1J/s/RTHuwgj9wlWz1f6wP6z5Lg9YaehhBJ
RVKafXcPVR6vydtDWTUAlG/RFSLCF6+iYNDGrmwxUMnZ3h6P8kTXTbCxudfcDeWof40IR8hMoWiR
uyI5lXTKJPsieLDy47yVFFwdClcq2cflsSoLq6IBWJ4TeWDx671cER3mXshtfnu+1oZCkL40XvH6
A816vY2TufBhmDaSUx3udVotfc/hGa7ub1sRX70v7uDSjHBEZQKsxtKi9CTXNJiTZBq8elb+UKaC
mufsmz5i51m6I0MV7ke/o8estWi516XOlVvUGIup9DRryo+8UaV9W5sQb0RjsOu1ufeMsUdrbtLm
D7e/em0BLj5afKXWSlmC1GRuhv6kVEdt3ivmxr28FtsskHSDvcpz+FUBuI/joK9birjmY9d9rPTo
rdr0Lo9T5DJ/DFq9sRCrQwKn6PB0IUcpdnxUclAUnTLEp8xp413fGvKjVkM849Sxcbw9e2t35SIz
948pYcnrWo/HOO7iU7O39lv8d+vjABYHgsaG0Uu48Od06JR6mbeUXnnqAV5Yzp4zbLjf1cNBieYf
K8J1X2tTMKc6VhqVWmpSPhhT6jndN8hZ3t+erNXxsA3ovOBS4R67PoYNYP1yglbj1EbfDOs8B+ch
/Z3BAN5aajM0KIiwFDPtqiltCQHp/p0G3bVm2pud82b4vPYUWVQF/7EjuC3daRJJnYnFsk7bGyU9
hhJda9LkNbDsIMTmOQrUmOHGBK6GnqDEwTRb4EReNRhNlGiQGiR4mozSC9O35JSPUHaN/YD+ReSF
/p9qYHl2Q+fr7aVb3ee8S8AvAhoggXu9dGWhxqM2EAikcexV/k+n2OqeWN0cFxaWn1/EN2Sx9Dps
eNyN/sdhfCA57A7dp9ujWHVESwGXZkzD1EQ+yTAyzcGMecLZ+VGOPJ9GX2XvNIcYAbUt1NBauPFS
LP6fLWHGmqFPAFpgKynBCxfwDepvgWRZen1QjS3g0OryLGlN8JhUPMR8VGjOEY0nhFB2IMswl+bP
RZFuZPNEJc+X641fvXTREa1RyrheIWtc+gTrODlRJ3TsxiWX10QPh9H+Jqn7tvikv4foTk4/018e
I/3XaC4MW+O4K4fETdT8cHst1+Z3YQUFerY0w4gP5k5q52lMs+TUy/k+z84qsI4Jvjw7Az3lbAQQ
a5uTFnrUoJbudpJF10MvfFK8kUzsmN4XcuZWzlOGSsntAa25lOVgL0racPeKr9dJcUp/RMPj1LXS
Qxxn0MOk+7KW3aRXaoYFYX/WuoUhbXWKr20eQBygOIC80lUjBHqtmbRKJZO+kYf8fc6aDWNyf3ts
q4t1YUJwl0mnm50Es+iJ5J5p6e8V4ynW6kNedd5oaRuLtWVMOHnZ0l4rGcaSjjokA4qNMO3U0SHQ
x1Ov2xvG1lzK5eQJbkvqRgXVbYwl5fTWSOedGeluOmR7y3/TpPk+VTfDzNXNqNEHQSi1sEQJMUe2
dJmqZZOcsoY8h5uT3eu8Bh5XBN9DFSykmdeQjNtZDt1pp9AFHisN6q9ToX7Xs9aq3CisgKAShnZ/
ZrXVPGdTEsV7Y5iiw5J6ReKoHn4ETg0kxGp8+UM4WpHvml3iP3epYvscbpKOT1KSjhuh4vrYHF41
lI2gUxRCHsUek6RD+Q28H/khxQ3aO9hZNk7aqhF6rUB08g9dkten2Q+o/U6k806Sn7jqfKSH0ZX1
b7e3/OqpogD0IhKO7xR3oZTmvDgSHoEDWkMR9Kz7YgSMf9vKMh9iygt/z2zZ9MWgNng9lNieu9pG
W+lEw0Q30KQCiO5hE8azOhZwxZYF+FbmAri2Eo5N3lgW7g+2QsfrPtwew+pyLL02lGjgBRVhIbEN
f31j89sN52MSv7HC2m3DT7dtrI7gwobgwGUdHeo84sXcIOB57xe55FaR3exuWxH5tv6+InnLLmAn
ivxianBuJR8Q4/Jmng9T6n6xnya3DwCu3pGjT5N3xp2cxZ7cHY2Pty2v+TxgaZQZefDAWies0DjB
ZGCmJhdUlE37JujgmbBytNn7uXiUBvmkGvmWBP3aul3aXH5+EbEpnZzHTauz9/LhgNjBE1Qg+6Ye
NyZ1fWgIvRmkxak0iC4happ6GKzkFOraDh3lXRXrO1XOn51OdrN6o5YhIhVelhCkmsF1yGZ/BYVC
x77Xy6BnryMp278JESJ6qHPYTB4689h+uXM+3F65tVkkk0yleOk6Q0j5ehatMafW3ZI0qIrn1FRJ
iUJNERf721bWJhGVULBxwMqJlwQrZaTlRtZLrJUx7ei9nhq455zHXs5OZZH/hn9dOsYgEgZ5QLHk
ekhU5HhKzhpa9zFcf9WxRW6822pAWB3RhREhapFM0yfbohIuFaMX9wA/o8OsjZ7v2zutO9+evtVF
0oGHAdBeDrawB4spj/sqZA/2cu0Ww3kp6fVb6IQtI8uIL85TXDjJIOcYSSjfxbN/pH8dsFi0cZ62
zAivcEdLKWNKHNu2c8fwmEhPW1KeWxaES6nP5qkJ6iWlBKCo7GG0R9I3sjbghItLE68+JJr+WRMx
cTUFxhhoFdNlG43XQ6lXz79RI1sCLJJWVBHwPtcLYgy+UfjWcmhi07Wc73Gc7HKI035jb5koHCxd
iQvb6rUVJa9aR5MYhyH/zOunIOqgKfitI3lhRFiSMko7307t5BQ1sJIYoNNhHd8qh6wFI7St/DMS
XagWJGU0VOHiqW3lofqW+o9Kut+CXqzasOA6Woj0Fxmp69mKgSHYTeYT/Iafte5nrh2H8FTpGyu/
ZUXwYMpkRyG9pzhl5Snf0alOOP3c9xteZd0KvXEL8/rSaXs9lrrnBavGcXpqjPxODR+S1kFA9egU
327vsGVxX50UJLb/sSPs48COkK4o6bkD4+CojieXDU+UybWR0ou072kve5sB19bYhBi76Kh0t0lG
Lvxr7Hzs3ljwkMB+cntgIsTt5bImoU9QAMxtAdZezyAQHK5L5uKUz8+zrd6NGuTAzX3aelrLe0V2
G/1HOX+oZqBnmr6/bX3NzdG4zL0NQnuhvLs2rs85r3RnBI6AMDL0sfWTFX26bWI14bf0DKukXCD9
ELsozURWGiem6lfqfuipcnrUo+mN1cMhk77TprcdPKM5mE6j+cVuqGVqVUpL5AOW/yCgvR4d0i4a
XTI4v7n4QwKvWrlG+tDKHuXtn7cHubJVkLxUyMthirYrYXvOEF9M41jREgrymtSf3lWHNLnLtzJy
63YYiY0UrW6JCrDVLJVxpdTpydalj6PefOsH6z6fgoeC5+jGzlzZG4zpP1vLt1zc5YFcVIjetunJ
ah+MaM+own7DR60EQFcmhAVSq8SYCovh9BUXYBbBvqdq8XOdJmfodO4cxGpur9PKhQuAHbpzfak7
glW5HlOmaVVT6OxFOfw8A5m1t8qaK37qyoAwotROG21siRtniYBxX6nTMcju7eegCA9m3Rx/lW/7
7z2+UD2gf0O9QCQrLuvWUFLkrE5DYP6QVOMZ2fCN8H510y2qAzTcQaclRimjM1vSODGmtvPyv8r2
MXDugnIjpFtdGWB6MD8hyAV+6Hplxkb2EdTAwec0vPS2cQjHXw+2uKL+s7B8wcV+nuXA8aso5eyE
pkvthg6O3zkxFxaWE3Vhgdy8lk0zFkz1XAHfSeu/KKb+hhGqQhDO6JSg2MbXRozYUoog5b7IrMfy
e+fc+xt3wtpKXBoQRmEO5aQnOQa0wqWDdUg2zuDaEaGuRZcOlScZHsPrAci13OuUiRmA3JeubgQ0
Ujp3qWq5FnSu+nBWJvm9oYZ3t4/+2i6+NCuczHFq0yEv8/QU+k9y80PSyX/TlhlslZnW7jvejf+N
T7hTR1JQsakyvji1o5Ofq5LXtkO6g8nrOTXeppPydoqcr/mgmxTT/S368uXXC5HSlXkhTA6UvtPV
EvO1/3ZOP9C0gQxFB13QZBRe42/kGtZnlYICGRvKNi8cXBdbPuqbMC01rCGCEwKyVdF5Tx9yY4u2
c9WOqi0WXvSlhV3PS1kJdYfVA2Mxdw9G8ZCnD0iB3N4jy9Z+NXeQcQHheUnUCEsnWXpcBzPXOCb8
4cxINkvVWyaE5UlDq4F5DBO63nH/JNZnEN5v7Xyr7XR9wv4dikhSmVgOHdI2V2uSL9AX9FTm6uD8
ljOiyY+Ih3cs6WjhLJeACKu6T0+t/dEO7B3uaCirDYex6pCWjCC4WVqwX+R7LvaYMkm1L7VMmSZJ
+S6rKIZIsfGL/FcvFym3G1GwxQklVXc9lKnN1UIpsdIo5o7Fh+6+UuDV7neqsrHN1gbEVUQNB17d
RY392hRg69zKWiU9OWWB/o2Vyh7572lj2tZ22kJtgR00UF7BkqRZNXqg3PihCBS25v+xsDCkjrxV
9V7babxeOJbUOgBwCzd32bd2YaQaOxq8zzEZXFvzImvjnbk6GFLDL9WIJcy+nrJUKeo2UFVOJmFI
/wkyMrvZcGVrwSjcdf+YELkTJi01w1ZlVTLEdOv4buqfzOCoyBaSQ1u5zLUdoC3IC/rp6C+RxeFo
UVLNRp+dmio48PBa0s63XdmqBfKkrL0KLswWnpWpKvFmDolFNClxJegF898A19EP+p8F4emflf1o
aC/P4+Zbk2QPefdTTj8GVrpxca9eqJeGhMdVGFgRHAkMBbCjHzzQcaqdjY/kmaf+oMNtNvxGhHVp
T9jQcac5Q72EccvULTiOGpqCjZfP2qGBk5J+AyjROKHC8thJN3WJyeNK9bWjVJtu0iAy0n71iy1C
nVVL0HKA9ud80kR5fXKqrKitTsFFa/Knonp2yCpEGjWwbEsoZu2I6kAreF1pYMlEyFrotD7sKePL
e7GJtHs2Q7J5ra1t60sjwsHBCyRl3OLUAtMga/AAocFvrD4cy8pSV+XFYy3DvLhtYr3z+67HwpA1
9AYBEDF+yMbGW2R1ri6MCPemFiiSqWbMlR5lO6f7uRxQmEZ2t33AlhUh5B30PkiaCCtlTpdg2tuW
N9oVemnQmmxcNsu8i5ETVHR4T4euRJIu17NWTXoOAyf+uf9i/kzf53Pi3knoc9Sft4pNa24a6m0o
SoA/8SYV1ieVkWTI5zg7OTUUy3NeD381AXw6YShL5ynPv/Vmt0UjvXqG2NNo8oBbpwnqenRKMKBd
niYZV6lP6XP06qRxtbzfmcOP20u2ZskwydQroEyJp4Qli6RQqoo8zU6KcWrKfFeGZ8iBXaneaI5b
2xpAuxbaAKQ10ES/HtE41GXvBHl26vZ+5X2vtxhetn6/MGNl3kt2nTEO2XrsihOw66B/vj1Va1vu
cgjCGaJPa8xLZGmXXM44PCbfiuERjK7XaT8oDdA9+XDb3prrgSgAwCTqROjHC/edQkkoh9Ux48xO
EPTobvcb2D6iwSVVCjKGSES4FNSmbsYAYb5TUvl0+VX73PwS/VFDW2wVXpZsCdWtXqwAfxYIDkh/
PN71JshmIs8yK7DnN89NFp4LSgSBTGdrbErumH4P8p9DdFD8eWPp1nb5pWFhKuveV5WswXAT1nT8
IYMd9Qc/O6dbwOC1bQgf4ZLcXhhfRXqfNjKMfHLY5lJ3tIoHvzv+TslzoTz814Sw0zO5nMeGfqrT
y2RF3tQ99MHP21tvaxjCVoezJw5GiL9PSK8M8T6Nnqzx+P8zITgeMw19p4Yed5kp+iSYKb3YOEDr
o1jQMWTKF06t6+2mGTGEXXWbnVQtmA88w5DL06yfxqQE+9uDWXMNvBNJF3BTUPoUooQ4yEsl77Fk
jy2cEJXS85AzQBQ79SgjqxK0T51vVndz1Spf517dKuyvjvQ/+yIcqExRTDGQWj+Z8lfWy08+/t56
2ZAJcnxxGuLZbQMpXeqYHCG79OwCteXZ07daA1bP6YUR4ZxK9sAVbNnZKQqGYxCMu6E/R7b6XA6/
EQ+Bzfp3NEKIn/qObE6ZgSeCMJQONDIvVrMRcq8FDvC8gv+GToRgWLSRQFRUGX520kIZXuunxq7d
XJbc/UbUtZaA445YyqEyz+JXKbEciZZG0l7GIqku6p/he/tDHz5t3khrI7q0JFziRms2ud3r3ICo
PoT5R7/6qaf9oW18t+y3XmHLWosRnrVIAxoAz+F5FU7vAOIblSaMJT8LCOpotXjUds92502+m341
N1U+187QpT1hcH0W9ZESsyW0uTtZvTkiwFV4dm66ZhvuJ9oHQBSPx8H5Aa/ZIRzUh7Yzvjjq6FWJ
ueG5VieaDMfCAIlcrqh7Jfs9bG0oM506+WEItUPX+J6VP7bGe3/Q72/7rhVbPAyWfqWF4v4V6BJB
ismmczU6SaVjvq0m2XS1AM0HaaAhy2qyAs21It1wmKIYxpL90hZI/BIGQCsjcvsYmdVGqFdEJ5pb
PP8TZCJwhY+OW6lvp7LaO1r0rMRPqdRDPvh1HMgoK5+Votu34U8t36LaWXE7fMyS6JUtaMJF8JU5
OFJn9GV0Up32kB+MBuoPyJeqYuOpt25nySZxRXCFC/FPbhihnKtdRL9GXB3oumlcXY/GPf1Ywx1t
btWGZ1i2rHCEEE2Tl38J8OlWur4AJUhYF/kmJrmjU31O/HzXjcYvChP8vZQXVgSnjbJoZGkxVjQ6
n/P6EEaH3Ew3dunK6STfR2YR9BJdj2IRB2qzJtTrITrB6H601OeslO796HfW58LIclQunuJllvO8
t3uKKPSGxh987Qd8kNrGtbC6CZZJ47VPOkbMLifQM5aKxUh6VXtI5P2PeYLSKtlILr68Dl6t/YUZ
wX1GkzGpsz9GpyAJvUR5SMy3kS4dS2PyhlZ/D6GdqwZnJf84yfdOY3pOM+78qtnp6puWx3S9d8aT
FX+DccSy72rtjrN8kpLmvhigllXeGvegZ/ddKe395sneitzWfBJAUlr4NIAittj92KtDVYSKFp0g
Y6ulx+o++aP/Uf4GioxT/68VMWWZIRfdtzpWCEGJ7bwEqrWu1TcyFatjIU8BupNWGFlM846ZQpV5
sZJrnk+BZ5694NlvYQ/68OuOnOsCFDU5YuAXy8a72L3KaEld21ECNIBTP6d28FfdRupu9jPpaAQT
GeySa+S2zbVjeWlTODFzKA1p0zE4rgzPzL6NykPUbdwVaweGbnpaqMhbGrT6XI/LaEe4YtIoPlH8
gf7rqbG+F9YxONweib7mLOlX4gYgD0eiVBiKEqelGmSYqfb6sT9Jd3At5Dv/HrogD7Z1OOBcy1Xc
wkvd7BAekv0fHz/Xnvbwsd8bd8Fz7TWqO9xbR8hu3NpL7pPdp9zNvfiY3vc/Nr6VEYtn+/JThRRr
P3WhH1lhfIpyYqHme6gdbxtYA4lplxaEB4009k2q+kyGZiZH6nEHc4RPU/6QqtV+hJvMjh9qYyGn
tiw4+bYa3EUK25cr5cL8S9f4xVb2hyTI9Y4BqvA7Q4fWzW7zFfglyhNv+2/+l/bb+AZZ+fBMyu/2
yNd3AYTEQMdW2CDRK+rlOC3geKlQ+U3TvNyFlmJsHBuRcPHvAYLOt7nKaERxhDvT9POKC7uGXEw6
GPFXf4j2lhnflZ2bwG0UueituBQE82nXjuk7fbijBmki/UWHZwDB07RZ9FjzUmQV/v0g4ZA5GTKb
QUBHs4W6fU3fAxJVo2p5uk/uady4zNeHv1BXcNKgnTUFV2WEYSZD/Mz2aiav9JPdrIZu4n8JoSnv
nrSn/PuoFq7WH9Q+PoxPyjt5OgTKc0HGBrXF2yu+OvKLbxHOfRWjplbAH3VCgdya/xwkuJ+Ku8J0
y2Srer3W60LXowFkh6zuEgZeu7IU8QfHGOiy9+VzDpNkG7ZuojxJ1YM/WQc/iFy/3VkO2tP7caH1
Q2Vi6Dcysauh9+VHiHuvjKgGKLSU84IfHnu8ljc3T4EbFW7wof3pjDvla+xONDx8aD5s9f6tXRiX
xoV9FoJ/0TON5v8pyHaj+ZWSlbepYbV4p1f+kez5Qp3LJIvBohPVUzXOjLC+Twl8VfWhyR+G7Lus
nfr+G9CO37ih6EMBawp/Muwfi1O5cFfGXOYOcpkcnvahiqhMgvqMCvI+W8iEtQwqIowaqkYkbXkW
aNeWgrj0JSB48SlPei8P31WK5S3VPB+qN6eniQMvzSPx3e0jstbgAxU9ZDMLUzuJTWHfZloSW1lI
u+tYOodqTr05Pfj1X0PtKqckdp6c+SPMdg/xRqgscgb+7SaJZAA+E6dRDbkeriKHpZYOanxy1D9j
daSQWOwNI3KH4jEPg10d6mC5JrdFjjadZ9eMmjveWBuZiLX4g13070cIzmr08yhuDAgEZOsziDtv
gKaAls/7+BfZTl9GyxYCpgZSVGGNr0erjZlho6eZMNqd3R7mb23qBr0X/WlzFjfeB2v3HCUFWkHA
xTmmWPdRRjOTEBDgqRMZPxCWG1DGiq0N17p8sHgOLXrNabIjiUEf2vWAmmSYM+4Uto2xR14zrPba
tyI8dVAKbhWD17z4pSnBrwCAo05bYmrwik/KKX1fghp1f+MYXBoRTp9ehHOSDBix1N3XbkDi2O29
eHZVOICBo51vm1udPTSuZKiXVNSjBWtWXNixHWDNt+T7SV/Kzy6qqKMCQweMv83GNl/zzJYDSISi
PUddfA1ZENsvGCGc5qBFXl75T06a/vRrf+vyX1sqtE3QMqaqin8WdgVKxoGTyPCNtFp9ZygInGSP
c3tEi1wJHxElCKrcjcw3qvMJfaF6OKSyedf0Xjh/CJQtzNLaMbDhJAVszF+I1Vzv0LEY5Br2KzjP
tDK5t6023kdBo2wctrX7iEMGghYmZ7ouBA+SF7M2laMen+beP4aptM8j4Pphs0Ng3m3zh6bqz7FV
blz0awtKs48K4wNxBX9cjw0qHJo/KIKcwt72YHuwkJndvGrXJvDSiHD1KUqhKwMY+tNcn8v5kx7O
G4dOXdsulxaEJfJnEjZGweSFztvC7HY+jfpGVjzIkErk1uxmwfKszjrpIczexsmTRMSaGG5cJYt2
+kCLm+7yyt8PaQSM03oTD/sgnQ+6dmwUN1fqu1Y9WNFWv/zWVwtLnky1RPP0suTJaSrQfLcR3Pga
pR6U1hsztL7OCLTDJwqUXV1230X0AUmEkRQOlyRMAOCVIlf6P9K+tDdyG9j2FwnQvnzV2urNvdke
+4vgscfa912//h457ybdbN0mkocEGSADdIlksUhWnToHKcWEsx9Ho8WFBlgeVRPcAtDQcGsFGhF8
F3uwElQqgOahAf7txxYWx3FlgVhopuamYWgwZTkHoGovGypIuDMaPGnZigIMHPKwsyrk7ThaX0zS
tsauUAbF7FD6mXNYw+g8HstS7IZAwN9WiLGkoVcGIB8A19G04z3J1Po/KPp1VYLLKMh7/X+n0f1z
c4BCPNS+gIhBFp/wtrwfBzHVwBUSZnvk89Ih3rVg2QRSz/8vzgZYFdLXPDoKJWJgYeXFWe0Nf1FR
jrgxaP0zz9GYXefvJS8OaDb42woxHgx1ghTeBGdrCytpoZcI8RjGX0817b2/FJrnFCP0JdCnDMzv
rTsoclw1ioeFSuQQ4SQ3SsmQkl9o1SjE2OI6CxnSx66xGBmuLM6uc7Vdw0zxmSDERqrzzvR43h61
0tfVzl/lTfBaebRSy6IrSkCWzWIa6H4iVyyP0zKeMMI4qzR0L1fSapBrN8ug21Amfmj28CcITEW0
x8r8w3eLeGWYWMQATJhDmOGcl+cW83bHi3/QaPVf/BEatyIgdDNPIU/MJkBz3uSBLdfTBAeI0BhZ
lFqm3MQWlwzMYajhIvrJZAuM74E0OmwQM1AA1VshcodXrQORt5g7WtxSLs2kBsW8mSHCgXLNTIgx
9zffDknMvK5uGMRBtQj1gJtW4KvU8NLqUBGH2GtuBDt2nepWmySOIltKeXrsoAubb1Yvh44vCmLQ
myYee4EvMJyUJDFyU0i/gxH/VxmAZjvvFcPzc8olZdEYkq3owELSmlWJw0tpqyGJGVC+9OyYQdcs
6Yy8SQWozYexhQspjbhp0Z4KePJM+oFqObkbYlXqpb4BBcIgoMG149bpWBssNK75MPh8PJELGwBI
a8gIQMMH5yaZUU5LlS9YbD6Uy9E94CcD0kpojjfFwosoTkMzRQSVesyjgAF1zpbzkAEIW50bIr2C
OMfjES0lZuGZiCUzpS6YZ4k93fthMaK8gN5a+QSVCiM340vssrr3lG8Lo7OlNWPkLuM+Nruw/26s
EkEa14KISdn5JmUEhqL/UZzYfGxh3lNErIJyFIomM80dKoyEBSaB2kuroE+z6jvQz7BQVAr6t8c2
Fo4aHGnoDhY1vLM08jUcQFtGKSR0ToplMECGV9mwfmxNOQQ9OCsP07dZTYz5fmx0yTGADBFB+YCO
edSdb4PJ2CdRngsq7qHoy4qr9wR5fIa2PgtHDIpb6EBDlgYNEyQYN5UrJWrwgNo2fm3EGm+z/kla
B4rBMs9U9tslZwDiF8ECzEcQkyCej+nYypBXgLE8e0k1yQ7fhcjT+yg1AOj7D5OHLiAg5mce1juW
t6KoWNCLYFxRLui+x7AOQFipUVQjTdF7cVRXpojHGjNBFkEssIFDgALY5r3vT6P6VCFPUha0g3nJ
2dF4gmCLrBaKF0SAb7uiTdIew9L8Uwcd3zQXKafyUp4SR9fM9qki/YOG+Fu3i+I+UHoBZwi6iHVf
K3HnHYGnGY0YKjZhPTlh+iUh+a2x/6EnduZaxFNeVNHcSzq8wMhx70doHi4gMP/WlQae9I+9YukI
gTINAjqcD3If85a7usChdh9EyKiBF2tMLkk7QJ4rX4eRZoW0MvjS5r22RETbLgjHFmpUYHZrKsjB
hDI0kL2BN1QpYSkBkGaKCIAQ74qGPAcPSRl8F+l3V72rIgXUtDxvCOTYukjOy8TGreRUS3IFo2HF
yMiZ1ABANst9O2wpx8XyWAAam1/E6Pgl/bsskqkqMJZ+sLp8NWuEUBLTy0P5xwIxFFUo/FqEp23V
0fgNzJC3+S/dLUAk/WOCuNh6UwtZ4Zk+yePfgkKvuo+JdujR5omIOaBSyQJwGYI7oHBFW4Lk3erx
TlkKaiCom0nKIWR8VzaQizHQxhBsH1CVqNoCik672HN79fj12M5SQLu2QyxHJcRQHc5gp4OQAPhV
mSh1/r0FkGIjwaIhO4qwdrvnVU/ScmUAc1bFmcDDjMLL49//AWmSF5BrA8QFTit6hvfimVYBuudC
bfFWnhso0PkrZTr34feUuRHK7+lk9V1hFK9QIpMnCPO9j6mmR+vIdwsT/MIMjQBkyUdAPI22Udz3
ACYjBj6OTFPVKr5LUcFIy/wZ/CMVjLu0fKhmoYAGkhGctUSY60thUDpFw9kHyd0CbQeiRNmvSwVn
3Lz+MUEMw/P5VMsZiD41abTy+d0Y9YY8mEDqP3kR0OeCx+ocQI9DeWkqVS/PcW5ChszJudgUgpMU
bqqChmtZujXNmBa4FVAAeGzd+tQoFF3ctfgmX8l3vHwOxi8uKjd8JuwrQXQh2EKDqc+jvHMywFvm
d8/ca0ZMdMJOfAdCR/BF5AeOK+1C+WrnjHS6kdPnxw69hD+DlNrcBwjcHryHuAEUEIfKCx7sWepO
XmdbdqXuBLOxpU234k3pGBupJZ/DXfM0/QZNoSnqEAUzGcB6GkM0U1txWJ0ujbzoaf98FFl/H5gU
suoxPsrjsYnEaIVrt9Fp4ipkVScea7MBCaXY7oZRNNQwPGb1cFAb9RVIX/vx/CxBAa7nh6yCoDLS
eLWII4R5SlfMKt6na8/mXr0VeCe3kdO6NKnkeXHJxceqoyETXe1gSyaCpOjFBT/MZ1aLbtag1/nh
tStAG07JHix59bUZ4txK4ek8E2CKh+7Ml0aYWziE4xXiU0OxtFSVFlHcALU08na4J82x6/oiVomd
ECmoYbaleNak6kvzm42YSI0+hRcVUqmxlQHW4FWKyVUy5WxbCox42uMhghcdh1Ph1njdMilfguN3
GwuONylG2QT2kNNQ6Us7FtBsQBkAhESKkphNXxgFqYyA6UOo0OWoZIDGhAqphhaJohM/g5qhlKoW
DaJeC+LuHyVUIighM9U0g4w5DVzVlUI7NapjRksjLM7dlRFi7ji+90HULAI1iFpNBxrCUnvnVcoO
W9rraDX8eySEd0xBBwC2LIVbW6cs/Q81A7mVrn+aiKNtUStxMf/0aCVmqscbwYkKINREs9myf+pj
dpg23C/BjlzRwGvxADYEhxuem3Ct0qAnwrwgj76FONk0tsJjR8O3aIHpb4KvwJB+STZQU6iEJ5a3
FracjYMts/tt0GwGB5ii+CBu0rfByp+8z/Sp2cd2rA/PGsAG5uMgt3iruZ6oOVhc7dAumFgv8OFN
CG8WWGERDywfrHbWGBopkt7r4k1rdBUObYxu6A7Mvv9qrBBysiuF8iigOTZxHin8yIfT7NgpUlTJ
S2hGbkBpKlqKsP+MFufs7WgZtmgCqFDBrc12J9vVjjKdjz0aNbjb3w+lJGclBkvNWpZvPF6qx9OD
foHb385Er8+leaVwq/zMzclgTVo/6+NdD8XuWxMaE3u44OHzZXnDputeXnHq4fEoaDM0//2VvzHy
1PbJDEdmujX2qF5zNNUI2jzdRRUvQAVnnqdE7wTwgkI94SsGew/yG4/HslT4BuH6/wYwxKrbwXA4
9vxOhSnTy/e88Q2g7Vtkxnveuvib/jks9T/gaOTt+MBvRrymnfhX95ysaF27tDklAkzEeqIYAxKy
ndRdPuCWFtAu57Pf/t8hDJeH24FOHOtXZYvjQATeWtBjk3tpHFQwnyC5rDxlzuN5pbkhEQh6qKkJ
VYKDO9vaw2tLqWcsVm+uVo1MPggQGK38eTDN17hnjOEcOwkyUaPOG8UZj7twVRX7Pt+NtKvCYm7+
2jIRHvigykeuxMByvTA1/Gcbdbq/4t9qt3R7R9ujla2HYBzFT+f5erB6P1Dyqz0ndgFaQz246QRu
ZFXPQ7uW9M7Mxm9BPQctxVlo1oggUioDw4DwOdxWJro2f3Wr2PUNzgis/y8nIdEOQ8CIQ8jPgYQx
y6CwYyGxSplyXiyOBeoh6AFCoQ9tFLd+nyitViDxhrHg6A7WQJMJVjAY6eu4odGmLbvllS3COaog
C2Q/wryxDJAoA69rE68Pg+J0GuAy1QiRlF9crgdJegxbBUDoxJFVyVHltNObmAYAX4wpV19DnDbq
wAfNqOIoUMIuMqZBOYmFQEVbz79y55lXVghfUcSx99jZM71dYk62smJtYatucd0I7c6mNbQvngxX
1oizRx2FQUa2GKd/qKfo+XCV3iyU/3KpvTJCHD95H3PawM57POOssXweU4bi+bSlIU6dVpSaMtVg
Qcve036TszTExfKz7WoMxIGCLqRA6ltYYISXqBUtL3LHqLXT2AKWJOzXXNCZOSQfVGQMH+9q2oYj
Dpo8kSO2nh0i/Q7XqVNY3IZ5FpH5cR/b+T922w/GcYbXkjGxCodq0PwWaFQ+Bv9v1koyb4Rt3IZG
MaQZZ6psPkp40MVjr0P8uT9GnApB4XJSJkjN5EKxankuCx0vS2V0wzYhjkMtE2hUavOA73fIP99J
7JCgQ5UXWQpEIM8WB9zHq0K3fP4w9JQZWbwag8dkVixBuxBZcpK5iZeFuZ+oij0DHTYQ97a9vjQ7
5g9l6hc3/ZUlItCxXSio/ugDrV0nRiSjbUaDsPxlODXoZHwWIVAhI6JBbEvgzo9NL44RItuSiKc6
yFIJv5ZqLWEyIYVkI5/qYSRweqdqluwJa6wz7b6+uHJXxghXFiY279oBXStBOL2PvS+4SjbM5bWA
NcoOrVIj9M1sdaxoCeHFPQS9XGjbooyNDvzbQwvqp5UUpIAJN95vDdnRsH8a+a3f25X/FAFNBFDK
42ldHOmVwfmDru4XicQxXtDB4Fj3DtiOgVfaD2DDCThUkSTJDKb1Y4NzDL3bFCraLAD2QZ8VuY5T
CeUPQHuweb8jIVuPXP0ic+gHemxl8biArqogguN4JuW7HVYeQlhPHepoayvQ1BscaF5Fou7TeAwX
K7EAa8wLhk57iHzf2umBFxyVHKPJwGgwoXOR/8xDZ2QSnasOaEzV8xJQWhom9YfljZxESM/AP9D4
ihIcMbywDfIOgilzB9+wHVfyOnD6nf/en5Reb4/pUXZxCv/mGX3aFKvsONo50r/tuWz16hmpd4f2
mloMydcfRMxD00dq7M8fNBqKrVmxpRi5U20iO34W7fhJeIuOE/Wom+Pno1kgDtMgGYXe82CUxfij
w2/PrCzGmQxu+5keaA+bJY+6HiERfxQw3SgV8zPlmf0HzWV6Zj322R+BwEfjITb/VItSGPYwgWLT
XoNK816rjS0yrRv+UJ3KVWG0KwQhm1t7b75brVuXfX38Ccv+fOVYZDhIoRwrt/iExJVM0YnXjV7p
Hl69tCfAUji/mk7yIedVvJfGGgyBxqdqjkWxBg82BMNeHg9oKdpcmyHOKwALJ6idIbwhUc7qgkGD
mwoUtyDvIp0/VaqcYRzCU7lqrQFFGM8o3sS1ruzzvej61rQeHOEsGb09mqGTZLpoZb8je9qP5rAP
tv0r/lzzevw7WGWGRLkZLPV4AWT4d6Qg21yiKQqQw8T3jdlLBeDfTjSKQA8TSC4Z4T4zWeW3p21k
PFMeT/ziPfTaMBGihtqXU/BoIUQZvcHqkaFsRF01U5fXVcrGWTrDrk0RwWfKujJNi9mXLMmtDkgL
WHPGkzIgmisR0cYXGwFaS7CyG74OsTvotd5ZHXzqD2Q2XO0ppeQ6aKMiAk7HNWMZBrDXmLKl2a05
j4umCkHbhkTIEdlCDbUORiZOZ/bTOoaNx/P2A2h9ENVIsJIE3h8MA93IaN9EVroAXbqRr3lLNqWX
4ol1287odtl+eMkRvtuvD0jAPP6CxTGiqXMuywK2JBDuoU0hGykTzmitOqInVhvea+FZaSnphsVA
APoUtBeiLRZMKrc3gRGNTr6XNgCeS3qZtQbk2SLNnHyDqii9fNiiQQAt9LhxAFJ5ayoHk2SWCugS
EM4K2O9Vu0fnixq+DBxndypvoASrt+i9UFoRPENonttJ6UcKBpLH87pYZEXDHro30UAHqdb5sXB1
d4zYVB4iD0PmGqMvvnzZLgurg6rEr5B9r0ClJE+DrkWplUrbSVjTcJFLNAoiqL1niQb0uiHLc2sf
wT1RpWFGpxei0caf4jjoIrgis37Vf6eR3UOKtHe5YT1oX5ShL642uMfmxkFgTUnGZ1YNJLEIgCLn
1U5HXB3ytxCUCehFYsRV3rJ2kzooQs/N/bg2Go14ZJtSn8ZCn9VRaFpa86l8t8WAOIAuGBiiQbFx
OxEZFNSkIpl70eJM1ZOKObe5dg4b6OlpaKm0oiQK9B7ob1BsxW+UqZiP0EfGiSM2boqqYgp0XECI
zAwq7iIKb52/RfeJO0Xivm7BmJb6Vv4d/AcVARFYX1RwgTeXQLJ5O2xkOfy8adGXA+mXRt2F6rYv
ngYaW+PS5M4NLOrMhYsdR3h5loeV3MgaTpeq2/hhtuaLFiMrL2XA47XUfEwV9wsEcZ+P53XJw67N
EskDr57QXzTBLO80aEzwi9RivEz3lHLXjC1lKy+dbQDtw5M10NUCTX87k6MsMEUzYSbj4htigjn6
banKUUvnGXiPQLU671mefNrWYhIEDBJe8AzfyIU33PrEPDPjyBpbsAPlHCXsL2bsQciOWjvyv+gU
IMIky5f5X605hYTKaP3hlyD/L2s9q47aqk0YuwhQZULXNKuhghCuSh6J22ay1EL9KAKWUjxbnGJ0
0oB4BaoHQIrcTnHLsInIBFhPQax0hnuOBXTkKrT+u8VrF9h8JCSCQIyI9/WtmX6MCj5WGewJ8LoI
btvEOhsr6IvszC6yQLoiFkaYGaj9PHbXxeGBb2Vm0wVO/adWfXUWeNMkpUETQQWvU2e9BWmQzd6j
uOni6MA4IUFSCH4ExP3t6Hiu4ROhaIFOD8N8o2asYMRCHViax0ZuM/GNjfynsBkL/K9cfRP6Ut60
yLZTclFLJB9AXwFpO0P3gJMn7oJN1UUag4zjthsPfmxWYa9DNVEXpJWiWPlkSYywg1BUOdWmnwVv
vLjyxB2DJEQ+a1k3/urfT/715xCeDm1sqULDDaCmSrRqQfoyDc8ZQ/OtpUAIHky0sIOtAT3zRKCH
lHDW9yVOmbRWLEV7H4dqkytoDpZB4lj7e4Uv9TKnsSgTjgWUOZIccwsTdrIGiioiDqLfuw74NApP
nC8fgNWx/PiDUQbKgT7vvqtDbLaCbBF+f6ZfnZkTbx0LXKWlFvtadIJM+yvjNXt0SNFyUsQ99C8b
Knq/QNwPJgCyT90TuM4XByY64RFhdMEm7dcq6GCq7vLYGxbtgPtHQ24ZsiSkfCcjeE0GGGJ8aqLE
HPzAVsON6JWuElLQTIuTdmWI2I3D4GecB2n0E9v89rLnqXp+PBDK75PqnQBTyvI05vFJU+LfGrhd
NZlW8CTvsH8tyj9jEImFB2FfDoRlGp+ANNhV4EHAP9wG6m54tLoDlMWMUsS7/PHAyDTLnVXiTuGV
UsIIDEYmvw/2+Mc7iC6Qg1vvdXp7bGlh98AH/vYFkqTZl5lOxskbnwa1ttlERVtl2NqDxtI6/4jg
8P9GBCDdzMaLvgBiHpEdBeKyq+JTlBhooYhAraRXqS5uM4ee+Fse1T/GiOnrAilDYgPGCvUp/ej3
jK/XJcRwzEyH1rwx7DJkOM3230XZuyESkcgPxZHvmTI+tWKxHSfk44BRBKMWjcKDuCj92OFkDZcx
sGbMQOLbWOSVhRwUnqIeE48/THjHeYWEs1xej82xSd9Caj/40j7jQWGBNkrclXCs3RoMIxDdQVlT
Owr9mVPXI5Q1H3vhooH5fSJqICa5Iz/h2a6WwQapHWttK6pPk0974i9NGS4fqCkguIJ1gIhELVgM
k0rxvGPe8IbHPc0k9GGd2gArAXsnlizlsU9eAH7WCE9vHtDYv/oWbqeMK6AmzpcBc4QwdjrqciKa
bfhS9S9FN7opoBql2bZnLUeN6IUN9VxMdU+zpbIwopwSJe83A2D9KAyBmQBnGNgpbz8lz7s4L4uB
OaKP2xCqwUqhu6dFFA4EMpGIEUOiFK2bqHagURtvoVszCVMqpZdF/mnzezxFvyR5PTkSUI5u+Cl6
Rl1Qawr3EUWGchsGhBctRkVmLoEvyMRASsKT3CAFjlhSTk52SL6DkLP9zA5pqbCFoAz2bVxtZgQ3
FCvJO4DCsMOAN2x4ygXJqIPUEbVX7VMKTIkzWi5ZT0qwm9Bg93hvLJkFqRkg48hjoIWUbBuIFCEH
8UoXnmo8B01ZRRUp1TrF8oSqP0VpmbmK1iOPUvSBG4cl96zhkW8//oh7H8KbTBXRbYf33ywecbu4
TJdCeqyewlMRjqoB7W9snyZn3ELyaKzJxLsWfgTJjfmaxQOTo90x3Svd2HccG2Un5ezXuj2so1O9
fTyae8+5NUGMRmglL8m62QSnq4zVtLqCpFymHqcp2ST+Cs351r+3iNAJrkkkX2ZCrtv56/wwVUM2
yU4VuMV8fdL0TNj6mpm3RieKukwrAC6N8NoeEe8EKeOEWII9ERl1dtKDwuIla4rXM2AyufCnx8Mj
M44/i3ZljyQt8JJiCuMQ9hjOUJsPudKldhOgrb8pVmludEAdhG5T5og/ohEcG+CPaYJ+ZB55/gYo
kvM4o3BBR8fL7MNXL8y0TtguVrzsJJeNLm2rcd8xH56/49pLmm/a4rMufmuprn4P3LHJVSvLOaMO
E10Ywk2c53rip+upYik7Z+EkmD8LS4/4iGY8sk2iBelGiL42fFZqMv5WVrfpG/chGIGis7/9c53q
lSPtere2eagIU4LHgh/AOPoXwBqE1A2pBhY1CSCJcpSfuFZD6sJsEfydocCVAa2myU6hbKz7lwXG
iqfL/PYG1uTneX61BFmL4mAlMNkpELNLfOJVXIPSZ7+IHYq/LQSJuYsfBD94+mFo84XiylBdV80Y
8Ul+6psPUex1zdv0JvZVar19A7DzHQJzpl5qCVmOHHCTTUl52fywBdy8B9FeDTZk6CxiVZFoID5g
bAU2lGtWPJVWsc33iSse5SO/jlx/rbrTUXsPTv1FcoDrMStDc2mKI2SiQ8VJcGOfcHZJhfx4isTn
KQMnSlefwzIEWaEJanP8cYCCHtBNT9qINsWOJhj88w59NPbZC64mvyr8bEAEF0+8kbkAZwLL1Wyy
VbNC28NmWIWO78o2+vzAUs4fhUNs5za/4p3EoYlI3x+N8ywgHwneLbC7sWQXV1+yoMD2MQsytxOL
D5Ff49GkC6wrMY6QnxrJ7kHxRvE9HsMjh4/WfTS5zxxW6JS5HX4pF8VQhqV0knT+G/ym0Cjd+VsI
Ah08PX+i4W/uVxoXDdwjccHBLUeEhuStOXZU5brlGfn0K3ny38XMaCNdfip2eKpNkclSrnF3GwsY
MdwTQdoKwMrc9HRrLUatOPaTWDvxmtV2bgL2d9EYdUaQaNO4aAn0BLNiKUZH7qC6K+uqzRPt1K26
Tfeancsd/+ahT0ZdxU+RU1vBNvsj1hSzNKvEvonHBOUqD1bH4Ns7Mv03FLj0xlGCihb351+6cZN5
Jq/GR+yStK38eqgxk0WFDoJXnwFPeSnr7aligQI3tPGFD95RJYK7rlp0MWW0/PbdmwdPbQiL/JT2
0bpGvri9AlVNoGK9UysB9i5sYsP3nb38/Hg7LAzzxsq8W66CAZd4RdpPvXdKdfv1X6dBiCEQD0+1
zRmWBYz41O6B11SeLv3Ba/VCRxreeTyM++fLbEpBKJfA1IXjmhhHmYDglukF78QeWeTfPzU7O3tv
rAvHj0LDe9UONFU0sv4AUla8I0DsC94l8O6BS+V26ryR9cVW4vwzs/I3YWcOGw3E3+vUPrcr9ne1
U/f5q2RKJmWk8xYmHFOGP0AwC5w0LPLTt2YlpGinQAyCcyraeK3UBiQlBPDnC1CdKG2azO6CF4Jw
Gnl/BMxZa5fYcGWlamWfhcEZajqOkuo9ujGevFRnKZ0Jd1cPrByuWXh3AjSIwEXceOU8zsIJTFZ4
NKCd7ivvzuid18eGhtm9dxTwIKswocxVjJnF6nb6qhxKYn4dJGcU3VRH/lOxevAavDI4DbahHfyR
voZ/B/QABvjWIrFgA+/5QDn7yZn7zAq9e4ViSY1iqt7RajR3wZEwRDik2A+lz/oYWujrgy6dFAi8
C6vH7ncXLwgb5MWJ75SEwxFz7g6ahYvo41+nrg7hbiCwVMtIwM8Hl3xfG5Gp7GN51f4yU1NicBPU
AUWgmJy/+GY/ESMiAn0H9gK/nmCyt373zwlvALhytNRm7RlfR8j9PjZ3d6MnrM1reBVvNbablGoe
YAn3S3TvAOw+bnvTTjuItHaHJVsaIgU4uXgUV0jwKse3WsnVPNYq1wG+Y5Bi+RxbQ13NnWE0jML9
NAKuAiNgiQD2VyOFeYJBiKfej/uzygTRUxv1NYqxCo1o597FERpQWkEZErYATLmdvoBtmLIPMvEc
p2YnWRIehZsmP0zi8fEy3bs57OC5h9MEt7Y7wVVRGpMkYlrxDH4XrkGplTFC9e2xjfurIaDu10YI
Z0/TSSzLfhDPv+IPuEN4CuzkNXuRP7uP+PWxrfsHz48t8EWjdQQrRMbxDBAfcO1N4rmxh/hdfM86
HQ9rTfhMvUMcu1Ix6Em86SFDg5w3d5ypT6uXunI19Fm0er1NaMSaiysJxt3//SBi2/XSxEVjwonn
8iUdrRzyRJEI+hawnwkuZeyzU9zucMwzEESoKs8pRzK1KRRTW7PQEzxveuOXhqa+d9GaIEUTmKEx
GG/15ePje9TPrU7robo7POdJvzI8b9Crze6XchY3gQC9qOdYBjgy+vBdGr8+iZLC8XJtBFzPt0ZY
MZsUZeJhZFecC/e358aOBjCW5oCN2348lfeJIsIYcXqiAoD0LG69565asUgMPSknwdcdvVmjp1f3
D91e9kyGNo/LO+Xvibzb9kk+aRMbYSLjF+HCGyIa4bmjsmN2SKhaj4d4dxEhRkgcolpRJlyEqHA2
y6PbvTCUFMv9rZH4feIAVbihjRsPfs8f09KIeDM4jKnZgqtIV6wauzI10fLyOY2WSH36zqtDbAQc
BhooKNF+glwW4Y+FwPSo6QbSudqCCmPjbRvLe4KfOPWGRuG8tGTXtsiyRaTlaSlLnnhmnWEbmfrn
QTIqK98Oh8frRZITzf5/Y4hwyRotPCITKgjV5+piC43ebNg38ZBtarM1VeB3q2egRQqdOdT+v7+u
3NomjqOuHAQIsmjiuQosf+MdDvrkMO+SM30Lhh/oVIMLAeVmrIRzghXbj+MKkyrpk81a3UpzKnR8
U2b0/ii/HRXhommRj2k5MOK5NyI3O5Q7v9TRe4EJFYzuOVi3rzXlVrlwGNyMizgJAe2tMnB+S2fV
yfXtYFH29N2AwPaAJyFkqURkRzgSMSHGzQA4rQiSKLAacMUrWKMoU3Z3xMwWFA6IpRmpin9vg3Co
Jen8QlTOxS/2W7GjCJuZqfXRTnAVt2IzoN2U7zwB0vYQO8G7DHkKaG/Of391tFRhLqWhwPkXsCBx
F/SuQ3cKmxuqNkpkqxWQDhJ4wE+dFtCC8V2AnC3jrgdkMBLFCtl6FQih303p4F+U3FXx0i1xde3b
L8qE3r1yf6wgNQzaMTxzyeuk5/kB9EgwPqkMbCG0KvQdNzWAB45YT66sxGbicI3vPDa7NKto9UJF
ErkEcC0SyygAWNNACd2/ADBkTPIOVTOjgHhdHjhc9Ckkk/7Y3p3fz3zzaPFC/hPhGNJEt6vYCEJQ
CSMfXMY1a/lr3+WsnpLqvk+yzjbg/TM3HCjMydpfygyhFnZicAlccT1sh43s1lvRBiyTsonvjzbC
EjF7nlCOSixKwaWyGZBygYJ7Xe6qVWwUFlqMjqHLrSF8R8MG3F+ACLPEJMZQ3237CWb7dXAIV6KR
HbjjW7QvXdWmYtIX/PJmNonYmAXtxDC5HFzi/cWH2twZOt52tCtXOW0259m6OayJYRExseRZ34s9
DItZqY5ig2bvCw+eNWexq2DHUC52i4545STzpr8KJ32qCkGSYVjh/ol7zT5ymzae+W5xPxxwIWJn
AYdHAlczQUukmBWCC2v0lrz2V8MK1F9PyIM83lL39wHMGyplgNfML987f0fSP5djuQovuTXZvDGZ
iQnavI1sxu5kCAY2sxnaaKNcvVAM37vGrPyDAhqaQ1DwJ5/bgOTLigeg/I/7g8IZlZTkW3HEDY2u
fGFL31oiVkscuMpPOlhqzM6ddM8urFfBqjc55dy8R8+hn+Z6SLPbXLlF0OehN81DEvBs2r93h09b
NaXdaAcn/w2FMdoxSptC4lQrxmgCUB32RkQqxlCsFn1RyKhSKQYWDYFjChBqGR09JFg9TFKxBIl/
dEFaE+V1k9urT5yFlsyzeHrsFiTdmQq4EkCh/5giLt15OCkJIDfRpbSqbWKXRmK+d3aqpyvIFK76
Qh8P/JP6VLrSD2/XeBo+v9BBQtOapX2HPE/J1VpGKU71ssF39OvE5bAzmq16RP2LNUYrs33Ld0K3
t9tfsZu8RHvNEYwGvaiKS3Wq2TtvI8HNhJBMxoFaqrhh4kMKszFrfaoN5tS8fr6Bcn9XOaHtWZ4V
/WtA19wZBhW1GQXMQ4WC2DJxyuedBC28S2cD3SBsA2PaTJ6hmuxTuW0+1kZ0LHblK0cjzbgPrLd2
iR2UJtmczIJd/0NccxueQz2ZpbjYfWi9tUHsmqEIQuCsfnYNOsL137LpnVObdkTM5w25bGjDARe+
BFA2brO3/sPwYTPWEBi6ZNK2jg6j9OWNtOBNUt79bJZrI8TxWnhcUbUjjLCOuPYcdt3/1ORrOwTA
onU8p3aqFbeeLMWR7dzM7X5FSxfdPxagMzbTLc+0mBIvEp4yao0vgEY+ucjg0x2ETo9j43FImNeD
nMlrC4RPJG0UlRFfJZcOjXxjsU/VzOhGi4mh2XoSmvzfn4gQgAZT/ez5oHYnK0YRr0TQbBLjSy0c
h9ZoGEDtLL8/MQI4wzhLAgTBS1k3b3mnAvkh2LYgH2zm6KYstnIAKqzcfjwBS66EFwREgvFdKNYR
rlTxaYutyGOKvaI1kV+dzBSSKVbcVR+PLd2nIbDvZ0IRPMwgDot9cuu1/aSqudwX6aX9rvfcJjW2
vlt+cs/RjjtQTC05DtCv6J1AaRDk4/ytqSKOmqIJy/QyJdPIG2PuF3/Evg0Zo0Vj1B+laXIFcsjN
tEUHVf1r5IdRNhLf63cy1+Rom2a0CA+dmkk+a0luS4fyffNQSbe7/j5iKkI5Gn2/bNJLnG+GbNxq
YM4IJrSws6HJJ185zgRRyiBdW5rCczAAiNEfH3/C4gzJIG0GRBjEs6RIosSGTJ9OSXopVGmtgeKW
qUGo+a9tgC95FuyDohEej8QxV6Rp6yMPnF5UtgBoNeJ9Q8s7jeLBSzcj8PEoM4QIQUuSiCiBvgw0
tEzp/5B2Xb1xI832FxFgDq/dJCfPKIxk2S+EZEnMOfPX30PhYj3T4k7jW78ssLDNmq6u1BVOZefK
7uzJlhDOmhvdVtGibm1R8F7rnM6O76UxmF6sP8SqJhSdsVSDeQ9kUqoKQDXKzgB8nYFAMQN/57wW
q7VxxwswF+4JpAzMmaFBCg5z/vOLUEEzurJovBw9YPSOl19d5tzFx5lzWN5gZGNVZGevbvuTJVTy
izZG1b1QtC0N5pslktjpJiCWjQIyWdQSFjmjMVahg46cwKoxUymhdZHMveCBVQecu/1eK9HwJEeH
sIK6GUwU24nYeMboF6bRncWCmugvCTD/BXCp+9L/aDB1jHYo66HvNpEcPmLij5QtVorXZ78N6Igt
U56tCI6loM+h3Fc8mLQv8b1WYvw2ZLFQLUcvIsbxrq9GnMQy0YWqPwvluvQlt/DeWhEmOnrwA4yC
T+sxq51YK0lquKEQbrwOfVvY1JiWRMCukpfBemmEPdpW8sTVNSdI10nw2WInsHkygSaGv91WB0Dp
hB2azKeCAFFPHxuSF46AjJaIol7xIqgAKTyURW2L3u9MzJ3gGH6k3aqK3/ToxepJjXb421r93WVq
AIn+6hfHKlCZta0wok3USVp/TtGNQDK90x2xTURXjcLPWi0Bki2b710r8LCWv7w9w28kQxUMHiAd
hLwe46ulEIBnjWiiGXD44WnDZhDd3N/k2cOYP4jhnWIAIfvZGp5DAfFyQApLcoqT8qZvZGGb7sXH
yLAj06TREfBShU816RTU6OTcqDvVdDXdlg5jCIDt4d4YncIJ72TLxTYgUlRkOOT6qgtpqTxZH7Jl
32bo93ZbhAPoCYeOAzEB6ScmaMy0uje8SujPYhygwRfIQeoJUO61Tg11FUyHtiywEdo27jWq7zT/
UTcOZTUQI1qZxzQgQczrdVVmk8my+vIXMaI9VOoQj4HXn7swI5Lbl25c3sUWrf2GFla6GnWsPbdR
Fcn3+kYPXrtnLyCVcKeJNG1ehM7G/kHPXEMYD2PgTIYtp4cMmCSCLaFx2VvHSQnJoWOz8+0m4Hn/
b7UVtNdjRzPWdWDTNvq2GL8T93ExTPIQnzVie6MzDni5Oo8j0e54QMnfoieGElPwiGUjVIusj8+R
J2ibATvHaTUNpt1LwPW6LSXfXhYzKfRVYfwEiRvowLW1KT2zS8ppwpYyYhuj21G0yQDtkvdG/uZv
ZjIa7JkCd6oDjP6aTG22UYIObJCx0FGPCKmlstnwvNpXzvhKwEAGpgPXNG+kAvzbNRnJkovUkOv8
XFeDsM58NQeqrBh68Uoq9Vyj+Whglidp1Go1JW1b0URNQpP28RhXpCtF9D4JU2gWNMN+qJFm3og1
cR5WNaH3qwjraBW1becfQ0EIAjJgZEciiuLJj2WhWBBNrB3qaKqPdUKKFttjqBjEPaxs5VlISAV6
/5pYQuS57ZQFCp0yofsV5gCtp2I1Gjygyu9uGMxQ0JWKPBX61zDVfc0MUa2yPrWk5Dy4zaY8Kna9
CtwQJbro+Kquk4G0HFn6HsAwFJlb1ru2mzofUX/jFvtDqGzTnoYbGLgJWysE23vg9hd/i3hnV4lp
3xmKDmgcbLdIO1ZxoaAhCu+MY+P2tYvuYixya926c5rsWd3V7wFGGRAH31ab7wk6EMYoM6YZVLgN
ANRdM1cqTG+UwjQ9145B1O0hoPqmccYzx4jPzocR6CsyDEcTIxjTBtvIzi1Nn34+fvIayrjnYLxf
bQFCwS9AwFsZu4bsj4oTEfq/tzQy7GJ8kWh0U1HU8zmckkQwMyY5BmjIoJxrWZKHy2thPIwWTl5t
pbgWNMG4OJLr+kTdmMSnxjYi/ytEFpaiQwrw1kHhD30nWAx/LQVdJZpVqMzk7N5pNvJHbZPuuSL6
j/fbB/sWHTGEGHELhika+yJMzy/AoNn5JHJSlyNq36ssMw082mCkkViHVF8fBjESijtjDhruCWzb
7OP94z03L7t4QxdU5GsqkVmWmCkDFaQdJOJKa8x3orXk6amgn5zH6BLT0DswQ0cD5gc1iWtSg2TG
iRT62VkIyEs+AAE+8sl6fftmFhwosnsYcRFRMLUQtl8TyStLKVWlxUuKeL+UU7bpiNisaM0B3VxU
1Es6M18vXmwtQl9ByEDnZfKIdSD+uUnI9tHkjYEvMe2SDiPSeaIMihWCjncv05rqJxRUHI6ofYsD
IWmXNBhpxn7Pti30JjvvPI1grut94GE9fs8KMSQYuybUBlICbQ12JRt5JVLBEX4p9JFXep25wdrn
y5PM3Ly4FXFqFC2UcJJoo2/daj8PKW6M6kHNyGPwxEueLnmDS2qMQEtSJ1ljjUNhGuE1Dgn95FzM
zPgbx2H3PyVIFuqVjpd7s1HtaMv5+lJ8cHnv7DRQkWElJXYDZmd9iwXimqOTY0XX7yNVSPnjtlry
BIBNiRqV7ndVUGbnkSLgJPNWk9JO9xJmZbh5wTnyv8U2RjeBON51eVfN94JAwJUjEruhK9gcaeOo
Jpu0iXp9EKoJwtbYwyMWvq8qGtq8nTTfGwCvNYfNjeTJMPZjDMaVn5Grbj6s3QZDmZoTP45reSfj
afV8+6p4x2JinD4SNL8YQdAOHz7S/XbNOxJHbVjA4txLRE8RQeBFpdJa/Z1QXkWBR4ExA31RCu0k
QjHNw25yB4LHNk/3OX6GdWaB6k9JrOHye6BzlKvK2eKJTjgeczEG+GNhMEF3bc9GgGrJRt3NkjzS
bg+Y7Pfe3a5NKmzeb986xxh8A+yp/ElNKwVKYwc0su73zpMokp6oP+qAZJQ35cLxn99fCkrtS6Iw
mzbX1rCGgxavqZ1sC8pj4VKAc8lCxhj4si95fvFlDOY9Hyat3MnW1tUO2OoNpQnl8HEOy/7d+GCK
5/rK/NpU80qZ1Scmv5RdZOv2/ik+8ZTots/GWO81mcYro74ZwT+kDdVNjZ3ma85BbltRld3ng03S
gxxWkD08VJtH8y7YUYeavMF7riDMunzhsrOibnoB8B9n8ZOQ2p0oBeoj4bm62xbBUBmL0GWKlI06
wqieosxpUnQAnwIaUpV0rxnep8ZnuxdWmcN70C3TnXsVkanCEABjTGO/GnxkJ2C9nco+1AQ70znm
etkQ/aHA8C/Vwl4U8yQ7S4/5g0CbrYJCLQ9Fn3cMhn1SqfWVCAwIRNW/kIp318rdbWnjEWBCKVEf
QmRNQCCdSEIyYv6Onm5T+BdB+4dRbDuG1WJcZhxB4tCbtk6no6NkzpaOvB7lmRffDcAfOrOBuBBo
gP8jrsriDDkC8TmyzdNT4nB0k3PnOvPImbcqqVjgOEuzRQRMuA3OtjhwiPxLyPbnIIzljIpOGysj
golxzVWK/meBxKvajo7Jmqee8w++xTPGaCZ9lSppg6dhtN8Bc9o1FdLRn9Mho2teVmzZcP45FWM4
pbLp+kgLUdXbvoREf+Qc5XvXz1e89uf7jMZnVh1KVYu7keqtQSTZljQiHYUjajckdSviJOh+eniI
P0JqDERGdMUxCMuCriB5PGPwoZOXsQiy1mlF0M7FRCzxGjYSMdZoNgJ6GOX5ulkCvl3bBSXGLGDa
s00KDTVZ+aP0aYWUTkAsezccCrrmBNtL6dO5HPvPqRgLYaRZkoYdTjVi7AUg0PtX6iTr7eezgihF
5sj+4sPrDzEWsgC5sR7pYBALNsEjLd3bpmjR2F18nbEQZmnlHgxEdn7+NQXkIf39ePv7i+YBqdAZ
cmFOvjPXUqIrGAgQCH/twbbT9fgUpQSR1W0i80e+3f0FEeY+iqKsCmlAnGOu4EhXT5j5+DsKChP8
VgJGkAIfIXbwMhEsUMEMu7jmhIeLF/3nFOyWYUCf/n/U+7C650js4i1ffJox0vIYoo+zBoPk536l
YSGBuubcM4+Ccu1piqawYgy3wpSht65xHr2HvzwCY5Y9dLmhRwYEkruO9rbDfUIv26oLJjHWGAhp
/RgYEFUA7Ty85fSut8V9RTnn4MgqW+5KrApQUyqojPcvb9YrIsz3v1IG1uQGltBIrQwCwXlax6t9
7lar2xQW3dYFoxidHscmzTWUkM7Jxn8SsRGO47eWvf0FAUafzbwQymR+J6mr58pWdmYw2wzsneVo
NecgrGk11H6K4hJqUR6xWfecUd7LfOGy0W6kYUURmp5EdBRea0VaenhQNEqOsAUvc+zpcUnm8yRq
iV1XVOZjXkR5BUbKLfwHpU1Hcd8kssECC5RqRl54v6DjV3TmP7+gI+VlNojzafD+38wMG3myu3Ah
Gpqb0EIP4BxdYrvoY1XBrkVdy/ESd+UE7axDybnypRzWFQmGWUDpB9qKABLer9bpn0+FWz8VjmhL
zzR+DwhH2xfc3xU1hmVWkUtTU+j5+cU7uGJJVSBoYKcArT5uqySPDqOSlWz2TVLPdNBjjp3ZR+od
eQ8vHg1GK+FDBE3vwLmR6ivvHplGG73zFSnPt8+y4AcvecZmmuPG6I14pgP0ZJJ33GTCQlZEk9Dl
OzeGop2O3ZlrNb0kCRN4FT73Tk1MbM8mCuJFvvovJbKuSDEs84Qe+G0ySGmYgjXwaHEDbDWHBATO
SMQfvITP4g39OdmXh7tQ0DpS2jiaT6YRyxVoR7Gf/JPjXpatzQURJmKUVX9o2wFEYhJtdqMzHZEn
eeLEQlwqTMQyao1lBCKolI66OsS7kvpP0ufT+INDiMcyJm4ZiilGm8QXy9pXaa0/Otmvz9vy/L3b
CiAw6LwWMagJtHMsLLi2m3kv9VVvqPMT2TvEx2IzbtOjtzp7dngID2iF2P8cnsd9bqMPwrlN++vb
TGh8RZvxQD7alUWs/EMyI6DJe2WHdo01LnYVrFLHV9ctUN5LTPJX/baz0QqOPTKdQkVnpMAMGX7m
6YwVEu4wpqF+plvDKbeKm+TErEh6MA/yNsbevY8yJlVE0rdKwYYWEr30+8y3fW/d+ilVDkmKxZFr
8dUzV9icp/4wYxoMr+g6DKtzM626DBtMNo1OOp9TF11wvkC10DBbibEF9PwwMXuXZQAAryS8fiW7
2E0aeQptTqTCI8HoQmfgaatY/ZwTl6mr718feYMXS1Hp1SkYRVAEWR/lRszOeUVeSkemik8yDXy8
5832LlmrK1KMLrTY3GjqFU5TO9GmSOgL0BArWiZ0rrsYm5TjGxfs/BU5Ri2sQAZmfgpyO/EDrVDS
z9uiv2RCrr7PiL5qqkkzoWP0PJ1Q5TfQ0RXQjKyf87X8cJvUQmB0RYmJKUp0Lii+BErjSqaHemX+
Xv8dASaMUGOtihR9motIIn3T7yrOARas4NUBmPBhkOo8yyKoClLDG9WpEvK6/uRcN09X5t9w4ZzK
PpT7NoYgh5i5c8fWGZU1L990+yLQNXhNAxtyKz03QKP9POQr1S6ePU4n/m1OAZz7mkKsTI3pibgJ
7ykn3bm3CM1tyvGxvGMwOu+VOrYLlzjGrkOi/qn/XzHJZtSMfwzjtwmcRKoHpRRRTcnJISSR/YCd
nrxJDN4RGOUGin7mD/WIvI+IomRiY18xZ6pv4a1wdQpGvT0h03spmc1HuEWfsCvz2s45BkRnq05D
HNay54GCsBO3h7lqAiitwX3ybd7s623d0EVGv0Xk6KfawI2UJTEJ9dGJUK659n2WfiYWuOIYo+VF
bmhK3OBOXvC2kuHlDVrujectJ6S6bdd1FmgGI2i5kqk4zHnTEN4jhMMpNsSFVKtWlODjYme7E0k/
wkNTcpPJHE59ScaFrcrTVK37APawp4r7a56r1El4F/Geuxxj8lVyvyDjqUageTkETCOuKz7S99zh
GN1FClj8BbgPFSsavr11dBP4CJ0CJTHQTZVPRLsn/TsnClrqrcZcxh8qjGmvM2UKfUuGoqwNYtfJ
ukT2wcUSXRuA2TnxUNzuViKainMEFvFRX60bjOK3Pz6dV/G05eVRF03Pn1/Dighi8VARRJw5Jvmv
0v6J/moOVxeF8IIC4wRyOc/90gOFpiEWFe52PdT1tsdftG4XJBgXgGHIIpMzkHjGtemgknvkNgXe
IZhoL0JxSFAbyHhS2W5IzH2gk4JyRIMjf1+VlAsJT9qglPseRDQSdKTGy8M6uRiLyc+3D8OjwzgD
tTXrsGzArpH+qibXwlAEdbSn20R4HGPCvGoww1rHrZx31d5Fb6JdPVec9BRPdhlHEHb9EOc9SBgn
t9tFa55l44nVfMSL+6h1I7fKGveBQWOsMwa48ONtHvEIMKbAyibUtWH/z9Pji/bQuty+6kXT/Ecx
vh7bFydQoyGI0xmiHtj7G4u8xMeBoKyZbH339kk4V/E1KHhBqB0UDPQKIJT9zskJmh6+c3T8azvu
N4d8cRZGyWuhbfVWwm2XTmNLrkg11JWwvw+F5hAzpV1FjXunIo/vvGZ4jiSzC/00NWjnGciZiZJd
R+THtifa+23+cVSSxQjHDqViLErQiDa9Yz7/llbGavr4O/vyVQG/uKTBbK0iM0Ckp1oO2C1boj+r
418SYfRe8coxAewK9L58hgE7phsMXVFee85SVfnSi7LThnCwzdjNAmcP1grjsB3dNOfyJXbVt526
5pH7jrYwvwIuhI8xBVHtdX1XQ/heur2kO+H+cMYU4l08YLp42CrPlA6DjXNKsfOJ6dH/mNm4+AGM
qYhaP9EABDAL4cFf+1v10SSPhm3+lxfbHzJs6Vbthj4LZmf9Iq5241eTCiYJ87fb0r6cp7kgw8QE
U2BkRenh9ga4BvTBvb96NFtxdGqpenF5aV+R2IW8izAWoxGAZ+gl7R2sL/KwkBNIpgDlkQ8RKWA9
eNgx3JMxgULohQaG48BAu8lIHpFX5NFCd43lJ3/JQvXaOQV9VI5qCBbiVZo+hasfrxk17ngZNY7t
Y2tyiSh4RippXy2/A/E3nSM+/OVBGIOBccoh1QaQOKRr143es9qlycttIovHwCDj3FmDrdDsCC82
u5dDlZuIFADq/DMHeJy+Dv+L4bugwWhoEYe6ICWggc1HWB5Ppa36Mu54SdRFR/GHyjePXmoaCtb6
HLtFP5V79OHPzb4G5yzLr/kLMoyC6ibQJwzEb2d7pMGdRbC4m0jb5ri+fS9fHS3fnPoFHcapY3OD
6Tc56MTFCqtUf3lkRh0j1AGG5mZ7rM+7aCO45rYmBl5EBYB6MVHNeYIvp3IvfgSjszmwQvUinA8r
5zv/HguE9Ef4kB8BEVapzfMlyybighyjuVPgYeB1hKDsDjKmZW2pm5tk5BXvWIvB3wUdJswP07xP
89qYn3aoTJCXzva30+fn7RvkaBa7yrVKuyT0RRDBGFr5vJN7gpcRhlFuU5ltwC0xYSP9wQo8gDej
JQdAQ6THKpr/FOtfMGs+54WvGLM0GMtuFkSdqDaGm9//7gSMdQjlBuNNPb4/YBbkmHHbGmZFucEh
1nFjCHwcYw0c+irTum++E27oa+Tw0BCWJhsA8/CPKWUbr4JeRlZMwEHmvgaZniaCrl+se+P2/3Mk
i/Xe3aB7uefjRCkB8DNtSXD/3GJIWDgFd8WmElcdqsIY2zHOt2+KY2HZ2XfB7LO5DD2/wq1H4dSd
gRfg6oHNEenF4wFsbO71Q5M5y0fMn1WwrxaMTvvc7OLNU2xzrfiiBbigwVjXsQ9joe9BY6evsr24
leyBjAp9/W/vTBPzu8CrBHQUi34A2Kw49LGIHHf1nJwBuPzskxCYKXBNty9n8Z15QYixaXqXtnUp
RjMhA/tcMB3IazNeFvALEkw8gk3Ok5RM8dyGJCE6HZ2afgwUvtwOCC/LvChrF7QYuzY0w4gdW+Bb
F9MjUP3wgghtixczLHucCzKMcbMmcyqMCGReJnva3+mndn+fc9J8y3zD1k5M8UOasa7g2oLW3TRi
EUQ2tzp0bv7avyIupbU95kR1ZZsrcnME8s3g/SFnzLJ/YbDrCOvCBLHI8Zid3PEZKIXkbqLei+Rw
PNwy9y4oMbFQaWVWF2mgJGIj9imwVexlSnEgnjAsyvYFHUZbsXK1FRSsjjzbWL0gwM8JnBr/4kkM
dGhgIcg8os4W+dte7eI+rSBuQJPU6Rx3zOlmfif7kr++JMSwLPO8QU+9ZlbT+BhiY1ZX2c3+bSCl
Lf+GRNT78tzQ/3JRl1QZBopC46nTCAYqZHpJ8a5sADLfISfEIzR/iJW9S0JMwDhInTCMaZufDeQF
k58qrclDRianOhZbTopwUa0uaTHRYhKJftaUuLPGRQQ3OtKsVW5tF7AWvKUVS+bokhZjXbWxhRDq
uLZuRstdY5IjtwHXb9+24RJPOuY/v1Bdo1YsLPYGmQL1zhl1GLimJ2yqgMh3tHGwhcyHGeTCwvHI
MsYWPbKS0Vj1bKAmt9oA5NBWX1UHvcuNkxyHX9Kzzt9vv6TUlyxlTG+coH05Bp4hNGHKSfs8OoZr
uNZL/xpQH4Uyw6Si5qR33FEjruAw9jjslMHUKhy3ApcxwEaLHSBkgB1brLhgFLMQ/rtCfNusoqSJ
LifqLDiuPCOn711pr9NUc8j4yJOepaDmD0cBtnQtPXhmR0KDMRkIafIuOz753dvtxtvdc6R0/s6t
MzHWpO+LvtET0AEK0VvqBO5H42RHGUskuDE170iMPbGmuPD7HKQmV0X5HwuGUNjO0PXIDW7mL906
FGNNNEGVxaDERRlmRLS+cxXlY1TvLRQfM9GuEFdXtt6t+2Zlta9l0f3PsNXIo2JhqvqFowZwY0Yo
EyMMq6Ae56ZLAzUhBc7UKfDiz+jt21tWu3/ofHnCCxODiFsT/PaLTv2rdyUnW/2H/lHAZgIhCwDq
JgacmKMIpio0iTHMcojZx/nOhIP2yt9iuCSH2PlqoFYvyhgLYyyI31tC7QPrFmgFInUzSMedtnqK
3ffbHFu0F5d0mPNoUj0GnQE6wNH/jVW7JNyMrrWSUHz2bV6v/9cFsIJ4QY29oCFU1dSTQQ1Lhcnb
sPs9PW95aElfVZNbRBhTMXl9VQazWeqxoi4lym8852x9JMAysk8Pk+3i9Xrnb1TVGT6j9dba8La1
LJYpLo/JGJEkFOW0E/ELpm6r5bun3b1/bIlIjv0GYZfJkfolD3dJjbEj3tTGhjCBmgbUASQy2pfm
9baULOnVJQXGfgzqOEBI4VT8V/TWdQE1NrcJfN+5DAtxSYGJQQx5FButxhkqW55BbSY7Qx+4QbRN
Sl4O/n1IE9K7d6pvD0+O/brN6CfPSi49zS9/AhOftIJhTb42h1zAG4iRyJXJJw/bnUeDCUaMMMUu
lznUap83hdM4r77NO8ZiXvPyHIzlKOusGU3tSxwMbD89o4vY8ewO3SZP4s66u31xvAMx5iNIRClP
Z/OhnNyZzEBHFD5u05i/cUOf2eR34+dePTbwk0gEya8qSbG6DbsVOBEGR8bZWrY8TnI4hKDSQ+wA
7jwF9Pj5dwdhzEKmDrUpCGCWHSLYJTGdaIyOKV5f4aI9AF6kqQO6UNXYJ7kVFVKed2J+/qW40ya+
U9e3jyEtsuoPAfYRXghY5hyWE86RBY6rb3U6AAQiInJOKnj1Y1ZR7rq02cR8E4ILmoxRj5TEj4wS
fheI8DQnOoa15+hWtzsqurQ8/e0ZmbuSy7yo4hRMRPyuUgFLEeWnxI2pfu7oa+AIG3EecO1WHClc
9pAA15dl6LCisMLe9YUCsE0JaYdVZ0c/axqIJD9vo4Fb/1gKPwFt+w8lhqOCCmM0KqCkyZD4xtXI
YcjtadXK3HEiHimGmb2h54MUyLOHciM7Puy3gNDnV2Hnz3yXkT8nYhwh4HxDM1VwZ3W8RroYu59V
ov6WHNpPLk8+eLQYl4iANiuiBEea3A6I41EASDmF1qf7ECMqvBzRYk378q4Y91j3WpYCSROjPkBg
Upx0b1VIBDSr+VWClsFdvka5jAar24q+aHgvJITxiEBlHXKxA1XFXNX1c9Hemc1KexKTJ7F1U5Hc
prZYfUS6Evu+gLmM5DjD0rgwREGMFbxSThsX7Xb9YT+ge+y/VGwvyTC8xAq8AtCG6vw2t0irEmlX
/NLfeHo8a893WfxzGIZ3cQPoeMnHYdDTV5LgZR4G3XvEeAa64W2+Ld/SH0pMTNFi5e9UW3j0iE7q
fCRkPz8heTEm93LmQODiaVVZReuX8+XYyf6Q2UDYh6dXHJ5aLfuuP4dh4wnPUAU9AJnsznYHu3Xq
p3IjPg6vPYloZbec9PX8q2/cEls/ExKsnMg9aPHLlJHiWKC7M+NiTH3Z7G9UVOwwB9rpvGZ6No8X
vJMEgI8GJSRuhtKT3JfQps9tSOO1sg5c+YzO/E33kDgeTwgXJeOCLmPh0f6g6kUCuhUqGr/Kp7vy
7v627C3y74ICY9gLdDFGWg0KO++A4UMKu865Id4ZGJs+Yuk9ymWggK0r6do/Dh7g4U59vfb7/zK9
ixT5n3tiDJCWVf5YiqCFAT5behBJtrrnTRvO1uVaFgDirWJGXMLOK+PbxJ2q+k2SW2p7tjc8Nzv/
vFufvr7u2xf7PcS7/pnMxWpTOwb+pLRAVKnd9NC7lFdw5TGCudgeENC9r4IRbw93vL5U3reZi9SH
JtVbA99OKXdP2ML76po1rP/wLaEFmHZ7VuyH2gZcj7P34Xwf3x+fb9/BwszANSXGhxSwhEI3sygm
G6AW92QHg/Go28Sljw/ZavfLhr45toPRQ4fTEfhViL4lTIxX8TBRGVcdBODg/uqfwifTSekHwKcP
dnd6CGyse9/Qdfjo0NZ+XB9T26O+a23eb3OAd4+M08HW2EjsKvwI9wG5UY7f/O5qrrnLuJq2M0dx
NPHxgXzwtHwhrXb58W9TdmarabXva+35OXaEY7oq3hICDPfoyRZ4G9Ruqz07bvc3DMe+y2tPJUve
VGnyzPA7zlXyfiWj7qVQe15YQpb/+ssz5Qvv2k2tYnmzqQJ2NK+x87YA6ixs4yiIadiP+NUaIYST
FV/IU17LCKPeWZw2oTXLCNDvH2rLkfOn++ShcZFStvfv+xa4oeNurzw3GjUOwVswkGgf8aD45flK
/13Rv83V9ZI3GuasY1hmTRUSY+uiu5/z2jXJ1qX78jSS1dr5/EtxYDR7NIysE0QwdiCU82mFJ2qM
Yg8FGj9jHd/GoywuSXyfr7bOaT+SB2rft2S/fqXvj+2OruwZ222rRHbJi2M5P4HJc9/Wye/rlswr
OfkKzS8EPAwkjHNMOM/uV0tQ4Y5s9+BtKiIT5wNbAG5Tw5692wLxZdouyPWyNRl9ArEsyca2yGaw
hbeYvMcomdZrgWwqF2OFKclLoqp2fDygQUbbCM4mcHebEelt2SfK20k7vjQZbeXdeQCoP7blps5B
I6JPSscvnPW0blcv9epkio7yW7+XsN1tpWKF78raK9inRwKThFg+OWxLIFsQ8yA9ABWE+AHaUpNN
m5DmTv+U0EW5AfwC/sJkh7sBmzqx+muV7H98KhFK9OaxsqXHOrOju87DCo+HbF80Tv5suDlt8HOF
3+arFn11REQZ6VeKi92iNc33HpJL6UrCvo/DXT7jpX0cxE3jrgr3wyIaJlw3qJhRcVs6hx5Ew3g9
2FGLmjZSGtqb6Ey74VSS7vFkOgFFIhubyHQa2IUbmeRlUxIsmIY3y+lwQg+vKzRk42orSKqVUjxH
KWCDFfK6X62BBfFgrELHMRxkpA/Wvb8rMpQx7s1t6gDas3cLlM6TNw0b9CYy2oNErQ9jJ2/Uhmgp
Kr7Hu8DOB7LRw7lvSt8hQXffYL1m79nvGqYzTFL2dP8qvqWr7Y9ydyxt7fkkd05HHrE+LbNT4D0p
G8G+97bFk3HWCgLEVUAaY2mQIyA0XgFwWEJdQz92vT2uRWfTbp/yt7Sm2iqwqdkCNyZ0jSN8n9NQ
owCSF+ba0KIBGcEygXhC9s7bOMX6sScKMHGzz/felk/r96f+h6YQEmxtfTtuzAcMXGzRLbsm1Yfe
k9VWh/BPAmkOlGSIPKgK0/UbK5rOhkLcCqsrog+DWpvoiFaXE3EeK5I4pR3bQPrqsOP4R0c77HHa
xvZnKwEGal2RzVY50On+GLoikR6qpwAW8IzAF/fRHY8b/GO3J8UApiFz1eG32D4F99f6+1FDZxA1
8VFwQqAvgZ29TSsX6OwZ/ldydilxsWvph4Bi/7vn5G89IK4TNOeqpLfDwrES57j+QZMPdXXKd8eW
4qQAlDBQEl6F2I9yLlbWnSTtEtLa8dMHvNwIyd97e4DHFod3DIoStSDv4lom9Xoy3O0q2ebkwXr3
MxJ8hvb44rlPxh1WVhdPLWqu2xwjxzYUTSSDg3z9miir7UbIbM+HVAZOS7MDCt4rqr2/xhToscrD
DPuzbe26pmSdELD2NzKhwuaYNGQ81bvEqWJC1hunBEi8ZWNm2nfkOwHxTnwqyHqkHnjzCVsFPFLS
7J7eX9LTc+oO98EherWzwZ3WIpShTQ5bHee/bdCW3KwGICPVUBUVQ76s+dSDyBCE0OvQg6u4UP2B
/AqPc0NGYjcpMU+6O8PAWxtc1TZE3zfHHXHpMzGVNNVKlahWB/hIKaXSLjyf3RB4+q2L3qG7fFMg
clbuLJjR7MB5QXydjXHuV2dnoi49DSIxM0G7HMmvswUUg5B6BFnK9W0mLzT3YALhgsmzQ7xwGqLo
GxgHF7rzix06B6DeKMfyBcqiYZ2vwa9xfc+uXZNj3mC+2SSTXuFOi4L8+Ck9R2QnuVAA3rEW4j8c
S8FKFUVWdEDUXR9LLrpA7jy/P1sE1f5MdGEhMUqf36HXPQIeVnnHRZBbqADMZ/tDk2FlXEZt6pug
CWT3LIAbxG6X0P3sOWfjhSjXR7t9/bxvMT95UHI56gpEKPYD51d+T/9cxz7MRQd+LVVY5zYH4BaJ
He2oAbi/JzmHjMyjw8TigCDLhToBnRcXgGqEHE4C/XU4+w5cHVlj2dLzzhHJ4/Oah6+4IGEX+SD9
q9Z2oTh+XJdSOr9eUMzivV54kTA7AGWYQ9EL8/Plede5bmCfI/SRZOTHGQGI+0DWzkZbbZ8DQgEV
/z7SrW/z2mW+esAZC3R1PiYY91Q5KZsB53ux7cPD++m0LslPhJbuLiepgyZK14Wc53TX7Twbq6aA
/+YTe0JxlH6u7gfqPDpbdfcI10DuQvvhE856s/1YfxxFeKgfCjkcAoRga9O5LdFfk6Q3fjdbhxOs
rgZgA6JgyT159mFzsHv81F+utq7xbMCwWuoqZI8NhvmJV8HnaNPXe+D/SLuu5rh1ZP2HLqvABJKv
DBM5ypIlvbAcJCYwZ/76+1Fndz0Dcwd1ztpl+0FVbjbQ6Nxfn4lEMstYRr2kfTLHE4mb9mcp7uJB
fYWDZ/85HaJ8rJZgwn0K7dN+Oemt4/14QktMZMNNy93OdX/FiAUn5HQWb013HbhW1EboJMjtfsH4
XzvkSx30f2pJmZQq+BjsXXD3rw/fwntt/7o9ufvKMe9a29ttHfsR/2JyBm0F1PPwgc5294glm4DJ
2ImkVfAY+QqUFBkm7ZdLB6KiyBQvvPC8Wkj/q1iWipGJP0xJNIVZm2FpLgKWWoYbNLyaO4yJSm5z
FN3ymjY7p8XpYz1CXxkg7Xpozdjrdz8D+3G5y+tPZM25wKrq3xxxunkK4iwdqQ6EJ+eUPvzIHPYd
0wxCBPgVCABYwzM6nG62mNkUlg46BgK+wXtXf9RYCQK02xzA5RJa8rHl1PaeP+vNdQZFp8ilQLsm
QYWXfZ0i8cJ3A7bn0RhsUVOciIx56WNEiTXNcQn2XBbYamYHPzMIBcMLvM7OaqYHgzrYIapYX1v+
LgnpkZEWwWjCRzvJGN6CPah3EiLOCM1BNaKIzA03w87Ys48FYaESPPa1isI5de6ty6VaTnG1UO8e
Hpp97v26zt5qyvWcACf0E2tquVFBQM422eQWhqcEzlu4J41nvUyBi6sTLS76LzSBD2kohoxd59zd
kTlIpcnCoz5ZgCeihwSJ8dabPSd//kfc/abE2VEJ21o7NQF3bvCSzG7jInhN3W5HcGGSIDO5mgJa
Zv3+xRZv/AAhntd9DLZKV7cH7JyU7WBPMKkECH8DqES2gLk1o3RO77Jy9X+pNs5hJoM59jbv9Jut
o6AQGx3Cx+t01kIxaJLffPGhWBA1gRYjHEIipdhprtpvJK88opVCOWZY0MVOAfwKxPWHBDV0elMZ
tkiprLn3F9/AvYMI21+aaLnICQmj1Gt3pi97j9WP//lQufcQJJKE6XRc4oQdOpgfwSqdzbN58w8m
+Rf1/PtQOTOQKEpl9dMXQwuKXQaghWGD7VpbIUfLa/rThP6mxBmCmJraxEZwtOwLtQCd1WM8HdNz
N8v0XABfKUGeIsZApZCySEA5U5ATqbYseXnnG0BX3lFX2oagKN9dF9B1U/CbQU6dJFqUS1GI0C/D
zEi6ZcBc/h4Lu4mURcSunSOnSzrVtLByCTem3Q/IqGLnrwMAYRQYSzi2lhNsYkCNbntozwM7Sfvw
ttmJ+vkEV8k3XjCpyZRAg22dnOa564AZQ8PSpZHXB59/+0yBb0s1RYHjBZBb7uqyYSrrQgKz/ea1
AUhYjcmDR5FtXc9/nFHhbo521jyH2Ab+9GLZkZOO9gjE1tBuXAVNMsyLN+Hj9ENIdeUiL3jjLlLL
mKplGsSy33z5lIhVZQ+5yM1BuHlj5cLOSP0x69MEShxWy9vLbILZWN1T3EdRC64qIsLZAZnSKgwB
8ojhCuuYv+XIk7U7zavurYf5npnLCDP63ZwSjkqx+6zvlZ0P7Z3bh2fkSF0XI6gu0GtcsrOETfZr
XujFAfC2o8imPF9uGGdNTKdyLPTy/Aj8u4/y+K1EB6BNd5Mt7acAVbTrIrxmM3QZzaCWhuEZrH/n
aOc6CdMkgV6YHMwCBr7/vRS6h18T7pxWuCDCGaZsSAb0g4JI5WU31o122z2HB7qvtroX36eY6V1s
4k3u7Y4jUuGfHRqyPvN7CSl0e8KghSh5sRZeXHwPZ7+sVB+rxsD31JuT4hHN3o5ef9OiQUs0Xi48
X86EZZJRdrQBKTdY6jApMJCfH603UcS0ot4vOOLsF0G/LdMjkDn9CA93JkRmsKl3XVZWn9CZqHDq
TukqUmkTaJR3gV972uYeMbzAlRfxwSm7lMpJSFpkX0/JXez9lLY1QrB/YnMvTotTbhjjUZKagJPK
a7zC6zw0YcO8Z+KFymtu/DkpvqGdhfKow/AOT5hRto2jegxRcrspNu1zeRLxtZb0uCDGKTlrRi+0
JuH05Fv5lUCRnPYGqp+yu8Gw4bt2mE7hgbkU+sR96/ZO/l3fFY7k+J6q2VBtge1U+0N0UlGHQhHM
CzY3h13/dl2K1tJfFx/Ja5yoV0q2nIg5YljhW6yi+IVZZ2PYFP0uottOtQvVjestMOMT+Tae7Fl3
otmpicMyL0hQPELj/FR6SeQm86Eu75tqS8pHwWcun3FFZxmczkpwkrRtUXYgTnDQv4XH8avyufXI
EQDBu8R2cEA/flUARIk3LwLi60+NGiqGLDRsr+EucqR00osIFzk5w/dX1CoHu0XBPHfjw3BiJup7
s1POthc/abewXB1+mtrD0XJLV/AlC6U/jgE7YCncHFP5Y10mUSQ1lLBZEo5x0iNRLqMMjurtR7W/
G3cxRpneUHt7TGztiCk4VzTUtK6pfxd/CKepc7UOrKhHWKV2TvqBxaPZHo/0UcDlqtY5o8Ip6TAt
qZyHOG7i1L8kJ31DVl6Ei7tuCc6IcCqaARJKMRMQgSfxQjGkEyMaHJ6IfX/9ylayIef1Mh7NuiMV
qbUSdIA5/KA8qogAd9cprCu1M1Y4LT3XmZm1i3jCqPW3H29sV7gC31p4XJyOVnWM9tY5aEzYnCHv
ymN/aH45yVa0B2H1qf3m5es7zrLWYdSjZvYlYZDucS890E2PHNX1E1tXerqhahQJMg05WjyzMyqx
RuK8K9MBaVNgiwQvVuqoR/SKwK02N2znvC3xmILuLA1ZAv2l3v4SiPi6k3n2BZyMaxEL21mNhqfX
MbcBJRge+qOFzoVlrC6xyTE/mTfAocTm5XwrjCZWlekZcU72J0vVpDEF8bHDkPY+twPfs3vPEyjt
tbZW9D8bVNew+NSyNI7JOIk6NdLrAW9MQ6dCH+NOAabhjDl2sZ3inXaobH12229dYjdP2CJ4LCuo
LZIALJJ+Sx/x964UdY2tapezj+KYR6nHmCnr4TdhZxNLHe3pGYD/zbfrIrb+YExZxYCLrKny1y6a
MxHDrpk8Zlgg8jQdZlSS3pxnYaFhOb4/jIEJM0AIxbQBv+o8wFKEMQrGhZP8lb4ftXt2S/fjw5jZ
OXb1vt+LGmnX8gk6RuJVXCfyQJrBXWiB+XVdCtjwFH+mL8ve2SWzHDv+5tvPG1RxQts4yfcz+m4e
o22Z2IIjXWw8zy9ARVGHMBWqqyrn8U4FKcaEZANU6YT5ivop9YBZ6RMsbx23j6JJZXlRAtfIcWo1
LuQyNtNqANwMdkNUN5sREP4Buq8caauL4NC+an1/UFOwV0E3DDwXHrsnzOuhyk3IS+2Om+SpzZzQ
cCiosZ3n+G9vM5zB4o1gIvqX4FjXxEg5o8x5N20wB0XcN8NfsPjoqPKXzAZW4P5SNopdIcMnMIlr
L/CcIOdyhpMaFFIHVqPAPqk+s3Vmk00rUvJrWg6iaqmGsUgN5cSlT+eZ1QAQRzebaatYB1jlTqPd
ZyV2GJPvo7mhkuVg1M6xgPVU3ATsLZN2k/E9iRS7Lw+FjPbGvO9tWuzkCMP8RPCBK7N+Olqsf38g
J2CNUsRqubwmPCVjkx5COzx9BIDMeAsdsmOVGPZzzRk5p8hZcZrkvWqGOHkVyHfVgTXQyo26dCFK
wSul+5v5ZKEgFDk9fHzgUQhRbdf8VwU6kViUWjo1uA+IYkk1pgQfoAOv0n+wMFQwOjeSMI+7rql+
EzKXPO+Z+jWHeprbRcZegOyOoajX1NY8a5M/ysAuP2iQBPfmu3IsnS63k4N1155EOa61Khyu9z+8
8lGD2it9Sip8wnHBM+/3w0d1Kr/lx3mb7b9jihTr7Xde4u2SbXAjSiStuVGKRimmK2VD+QMQd2aB
wlg5IaSulqwZev2E/Swrw+EQ3zMa3F1qJkMPXgEap/YuT50ll3KA47J9Rl7SRguN5IpSHusv5jdJ
vlwVyFU5TMM8oBCtHzNEYUuzrHcHwPboJLnyvvohLPytGp0zkpx2DIK0nIIERtZd1po199jYDcwx
jBpDasRgMKvUdBVLUnWqWZrJnSmZWY8tJRpM+n4TEyd3AX9Ebwe/fU8OkyC5sxrNIVf+b2K8yQm6
DPgpDYi9GMi1oDYsY32TAmAiJvIEV7Pm56S4U6QxS4FVqwxPwbb9BQCp6EYx9k2xwe/Ki1COG5/1
7Yy049AJKi1rJU5sz/3NJWdtrI5NdMhAut0Y9m2ieG1ro0+C3bfoyUBXuMhJWvX8zgkud3ymerK8
ylLsK1lyTImMFCMUHGDWbAmti//Ecut0WeinmoZCOVc2RUw2ZZa+OICAMkE71RJDjM5Pxd1Fnriv
YDXQhKOgKYjB8EfnpFNNqSQBgQZaZVTRCGx2Uj/bpE7nW5phB7Ldd4XVumVmAIS0D6q4sltWyzUW
IZod9YJOaT9VyZB/Xj8GdSH7h+uEkVtz2ZJsKV8tf2cHTuZUKuQhHZ8YQjbNkbvXSTkw1R67wbai
YmMCU4a9EwCwypisMR+S+WeX2pV6z1AiYq/6d4uhp12vfjD5XsltZfqG1J3X1KdC/cyUymFoy1R+
pKWdEjSG22nu0Ho7NXtANRhUUJFfVdwAyIGXDUwoi+el0BNiDGoyPmHlYEI/+se8ACzp9/RRfb5+
auuX+ZsSX5irDDmsFQWUkr0F+G9MYoQ/pvGQYhcWbu89jrYJslrDXkB2pcCqozr3bwa/xhHPLmvx
1kKAk40YdZTRY4c6neocWmGmf83TWdYmo1XDwn5Wg/OtklGdiYQa8lOMRabzTXMnyoV9RRu81J1T
4B6DqUpFivGZ8cko0K8qBTadvMmrc4yDxIfZHy273+e3pebor0q0Z9E2KDHXguUssd2NO8CzNY6i
ukTFatHhRJBPSyCtszOVezPcSgcsgezpDTPdrtxZwlBqzTeGTlSJqsnoqNJ5pagOJM1KGNLazT5P
veTQfYl9K55TfvQnsdu3JtXn5DiVOOfaUEvasOjgJXI7PeWABDO8b0tdxPQ+H5E0FSY51iTgnCaX
45kCfWzQqT5gbzryiLdAAyuw34XuM4B3+KlbuPD9droIkmfV8Twny4XIedll8TyDbAEsa+BB3AJC
AarI1gZ495q7eEZkN6ChsToWx9pNToWHKqcgvbSmEZekC3rAqIH14ZxsFnoXZGZDlvaCH8w1vNn5
zraieYvVHNYZFT5XlycI4sJKHfCUK/vHrWSjhOJgVV9rt4+pnxyNSjRiseoAnpPk/IiiVRggosDY
5Gkf85O7eXd7X3PDu36r7dKfkSfQVmv+2Dk97p2MUk7QyQl6pxL7leLS+ZhvUiz6RkFmic9+idKf
a7G4DiQnWcbDJFjMfek7tFJaZlMPl0zrA+ZGBiLUMW6ZI82Ab7zO27qM/CbFhcfDFBBF7kykvLfq
a6PbleEaGNKSAOarbGZNQG3V3OiAONQMgEebaKG55CxsaRxEGjhz4do2D8UhcGFeHugxEfYHrh/i
b1Kc7u/6SZKHBG7RhG2b436q7MBFdwFKaLnnNo/SHk0DIkFZC2zP2eNeHKnmMUaD8xLYEqe7Cb2f
nTujdSIXlu+1RQZ4w3NGig+C6mpoVEkFKZZBLlpH1iKXUUdGH9Z8SDu3zJnHfo3ZqShip+vc1hvm
18Sc7QEYZPlB1U7W4A4BMoSHuNnrYQhRdupuE3SO9d5ZT6w4BtTr2c82em3KkxX9mgFgku+mdBMB
Yyz0CkRedaD7g3ZLmptk3AVMsM50NbZEp6UhG5auqUAJupQWJI5NkwGF+en1+E6oU6Cj03PuLfez
xPicK2xS+vI6+DM9p8ddX0DUounVYAQ294QuSAvYIy8o7bn7h/2D4dx5396MyXZ0h+0O7Rb4JFid
HN5iFuHX9Tf55XT98R3o/UCbnaLqhsZ9R5Fi3W1uDtPT6ytyFjMAVIHrN+/QqjBibMT2be97gm6C
fvtYOuX2E5vFUYs83l//Cs5aA+Fd0QBECvASQqmuGJzSQyc0m9JBT/zSgP/bO7gJZ34xRtXOstlR
Zsu5To8T6H/RAxyLjGUJKqheXvbUjGYbYseAb6XPAJbdJMnBRA6qMwV8cXrhLzoqTtfE5ldT13gV
FDdBaE5W4kvaZyTBs0KHa6tIAlWwSgXw6xY1UVgiunbJTailQ9u3eeoXDTvp3QfQ7Dbh/HH9yDjn
5i9WzogsH3HmRU9VVlXdXKa+hnHfqfokGNnW7ubMzYdaoLmX7z0TyT9IcSZJkrJqbEbwA2hhrDDt
SCEgwBmiPwhw15I3adxh5UPq00H9JgMFD5Au3lhrewOBV0S0vRmMXpwYtX39DFfF7uwMOR0TjIU1
hjkYC5vgV2ukth6Pv2YqHWeiVgIR5xMgfzGpQ+iIYSBU52W8BkKQEWKzsd+3nhbdk9Eh9C7PNmZ/
m4ffTRl5iPlkGJFd0lNIXsMMw2nS4IxMtDN4VTzPPoTzoPTSUgZtwIeUceLIyrNCU7uct9ePdlVm
UJMyqIGYHFr8UjyttCyGsId4yiEWuGClU8SoQGpWb++MBHd709xPVOohNWET3dRUd4262USG9itr
qODyVo/sjBSnlIOq0IZ+4SZuPkkJ6LDoozS86ye2TkPXgDeN5lKZj8b1UpMHMrSpX5PcMaWP2sT0
vKjuLSLC3T2z2qzs8N58c76XgtQm/amfDMFpraomlHz/zQlnPYZswt46C0SUDIt6y20pPQGl1Jn7
winCt39yaqhEmqiBKqgpXcqZQvopbGsIwZJlqurn0tDsOhVI2uqpmYqO2iZCZazbuSTSx9nQR2WX
+kYTDHYOVPWdORbBpi1TUc1ARGr5+ZlaHwomy0GBswvyl7zDbrLqHlufBHpv9XGagPwxkTpEQz9H
ZKrR+xCoQ+o3tfE8zOYHEHsEMsDHaX+pO2SvCNFlg1j8kqXMiKiWNVPqZ0bY2WnU38hadswz5oZt
t4mz9q7FM1X65ITRBafqPZqHsdfEkZuqoT/QQOBQrh7s2fdwd6jIaR9EdFx4nuxiuG/0jzJ9uS6M
KxpJJxgfJyZaxID6xim9Ou/BZwc5ybtuNxIz2VKlROaXwXUciChS5PPayxFfkOMUYKlYRR+OuMas
HDZ5DXUx/JBn8myS4VteA2yY7VNMDKG8p2aZl5foVpMF17ziKOpYN0NMAobRSaNeiqs0orE/n3q4
OkltkyazdalDY+DsRQpCDaA+jH/frlwQ5K4xpRGZrHpO/VZRgd1cGUgDBLkpoLKiwS6ocA+kwboL
LccqHX8qPs0EaC6yvh1oaJepd11i+KD4rzs8O0BOf8HP6JK2wB1O3UNE78sYqy7UE/x9/S7FW9Gw
Lr4+tdgJ0PUCJfBfSKvoz1EBWmaZ3N1phJkkbVQYNfqYwjqH5caIbZJuUzn2TH3CCuHgZAInhyo3
8AAF5FfeI44YJWBFVVX0c3Auf44+jilPldSf+8xNW4StWIfEHq4f74pjqRPV0FEFNSikk7PbZslM
VTa7xI8/MywtvA+0I7qybTb7Cry9jH5cJ8cPnf11m7/pfU1kn2nvqinCmvR94kfZZsj3kZ/uovuO
ud1wiyKJzYCJM743ytOE7hy58ELto25+yfptwJxcd8MFdcaTb6UtIGD+xy/jDL9i6XKb6jgJyuxZ
sdW3YAtTFu8i33osn0JkpLfmvQywa8smS73D1iOPkLs8yJwdetPerP31D1oxQejxg+BrgBJBiM99
z2gkrdWjEcAvtc+Rvhem4CpWX7CGX9gBjB4/vvFMSjoIX0QSH5uqj9HwEve2Ahwf/RO7Pm6vs/I1
+cnFR0u/omlQvCINFvVSCZZKKLdKjGhZRrFP+jZkrqy9KC1gmuoGqvcJy9Rcphm+WYTAItrk422k
b6q6cyW4/5S+j6KC56pWRnSLCRKNyprOfVCMD41GCx/UkYPVb2kJ7C5gnG9C5b3LHxg7VgZqE6ab
l9tYe1bcsnuftV3EEsBSMcE7X71o3ZRN3IRlWfpyUWdPwiBROgPZNfFHWji6/mbFAqO7+sbPCHBW
cK5VObdGSFLQvHTmtB2qca+aB736WWvm26i+MABoX7/xVd11RpJTK3ICOSh7kMzZsxYfQjRix0x1
rxPhq8h/KRMUrxTDAkaM8uVhnZ0cdGYhJ5kJKmVSeKydqZdiO+MG+31ga6223QRxPtshGVM3xpTB
tpfjXmAIVw93qSGoSJmg55x7phkdqiGKJCjQ8rv6DVLkIW7NSYqeodkxjfvrLK/KLd6RhYLdUlhT
LmWlJ2oQZgE4njT9FtrKHafJboad3ueH9G4krXBAA//hHy/3jCD3UAJSRLU6Ih/Ut6dwRgAhi8R/
9QBR61R1U6Um8piXLKVxKeupGae+KqV2wr5nnSM3Tv6Dpl6QA9JAF/n26wTRWLUk09DkytlV4Bgg
UFLx9g09gh7X/GScPS1hXphJTqK7GvEiLXSuXxzfSPKXrCI8QqYWjAL7+pLNqkW+Ngmj1I/agblV
JseOMZbU7VCt2WYdSqHodZ5diRnbWreSnWJM9cNkhbFAXtdeJionsm4BHBXmhXMP1dxq47TDdwAS
D2bLUb5dZ5RfXvPF6DmB5QPOHmWoSoM8FrhPulXd7HvoDVv5NdsZm+hnC5iap8JJ0MTiAxPvQXdU
FRCI6U2yR+dAc8v+5rLHP76F8x0NwhqWRPgWuDR0KxfEk9XPXh82WX1fd+9y4EdMoGxXncZz/rmL
HudeygOAVPqnidnl62mu3QlVFYCpIZ6DWkAftaigumZBZNTxEXojl4TOgcsjHwKr1UbCkLNIDTuq
PhX6dv1S+T7ffx3kbwrcIy1qSaXpcpCdE6HHFwUT7ATy1RgzqfHO8tRdE9jxFAusiICsSrin2k6k
q80mRSKutxMt/64MHkaJu/4tL/r92N4qzA7HlzB/DlljzwSzuFSgcNevU6EWku4WVAY/DadVDUwM
0hg+bcuPtM9L25jkDUswhdaOt8xgW4xq61HsSOGuCZWDkis7weEvJoTXwTL8NFNVcQMK36Q7JWws
MQiMnLwcveRJZtMEunGWnIwqOwVDZkQZbeC1O10ibUbtn+jLc/KcdLGe4ABMmADdQi9wUDqVXqHx
WY60pQuG1K5qJALLvqqkzjjmxE1OEr0ay8Wodt/zGDObSMSFRLQ/d80QAJsc4HKKaWgy7z7EeVuQ
SQ4SP5yBoUrQsRh59fCqhu+k8DO92qhaLcixrLosKsE7Rf5y2XjNqd80xSRv1BBoJKOBi/Dajpab
Jq9xhlJvjt299SkY5vusHwT2Z01FqHD0NQoxwsJIjq6BEcYKOMNIBafUNkd4taJwddGlvJRqBnD8
CSAbUKPi3mo/yFOTSlBCpXVS0ciXxS/diJpc+Hn9OSz68xod3uGKlDaSQiTnsUHKZW0QOypT4Tgr
HcwKLCziiVQ0E73mdp3zxrld7VzWxCyRQ53TjVm9jL/M4r1zlXqwWd/8g5uCe6AaGF40kTbizjGs
sbRnSGqo2uJTCoCPq79fP8C1x4W4B79NBBxAtbm0FtY41pIxI40+PybNSRpDN24bgeb+KrD/cUsW
itImlCYBJ5dEALQZhhZD8qKNW2UXB+bkTnHRutgjLTmNpMq7aQglb8xjNLf1rAMgUSs7tV7ptmLW
5Tvr0/vUMt0iDAInMobFW5pqbyxq0wkaKXMsFqqCk187GDhF8Anx1Wj54g4mxSBWEhMJrlE7Ommz
N02b9lRwMqtE0G2Owg/eiP7VMHTmHkmo5fdxWjF/ju0yQ6j7rrV31y947a3DYOENKgQ+Ad8+GHcB
iudRzHyGjL/cf+aFCKVr7T0giocmQfMBRJT3cZqm1CICJpArciTEHlkTOg09QV13Cmplg0Btrh7a
GT1OmrQc8auJlJAfKvd1pm36YnCEuek1puD5w9dBWUZD8v9SZCO913PFaJifKJgpSqFS5NnTyehZ
pN50RbLTGhHS5tpNnZPkdJneS02R9DXzy/A78tQuMQuBTK/6L+ckOKG2CNPbOhiY31W9scWwneLE
JMLgdVWF2xyRnVMX7bwtiVEcpLhE8kWFuGQR+nyr1sKY4d+XzfPPUS8Pmc1M6gwdHEeI9lITI+Ci
DoY1q471uvKC6rcY9kWWzh6Ybg5aZRQt89viHuYncOXkRP3Cl3QnEOwFWRNLuIRYIm9hVgcDEJek
WmoGLOtL5uv9UVHu5S6yFen5+oGtmVUDbc6oHWCsXrY4w51iNrQO5OX+Csvpc2x+UvedjLF50Rtb
PTcYHbSzGChW8NqvqwFJ1+ca8/FEnHmctxp5T/T3KNcPQVS49WR4USoK/lfFE2aCLHWaZccfxx6a
fADMJRvMV7Bimgz6fZEPTswwCqs+Df3sqdO3zEgdI0GdNBrcwKpEwdOaP4E1VOh3QfhkYQb38hJh
hvpAnoOF72i2l3KRTec8cdrRPExG7knAzL9+pSuKhmKRnLw0LypUMTltNmtDUShjhoqshIlFdjRK
t9dupxn7FNl7LDL3K/xRMIYngR2YlH7NeZ+9hyDvqmhguNdI8ZX0Wz7+rL+Xxc0sKu2t0TGWhiig
TGCU9wvp44xOmqcGysCU+UN+1AI/pfrt1DTPOsD4qSJ/v36Ea+kUOBYa0EM1lE4xEXp5a6kVm0a/
UGuMDMAfvVy6ZQOEjbROLJS30aFnZf1hYEbrYMEUdUikDduU1dL2+oesPE90D2tUBSLR4uZwd1mV
ck3kLst8qa6cvvw5d64Jb7QTTQWuvE5ga6ASoGLZNgpSnJS2cpHm41hmfq0hyTm0dmPuq71qOfJs
a9pHDpCt64ytXudvgnzcOxRNXkXyQrBy48JDhX3+RtqDzLzrdNZqAxRSs2z3NpYSKWcD8daDvg5w
gk2yy7EM4RNYPZrbRo6J/uGHEKmGb/N2/MTWBt3ZMWA2C7yl1Rs8o88ZyDKJszHWQT+hiB3Io1TG
rmz1dpvMgiNde/fYtYhXr4FjlNUuZVYN5QGLXnTmF4EnkWSTJpik0Wm0GQprlycVwMQsRfRQFoPK
OeIURtBErg/tdkCfviSqLBh6ZtBmvoF+35uxIW9yQNE8YQWRZQ+sKB2zTLNNwEz9pgvncquYY/48
pnnkWskwe9jAiuD7+p2v2E2KKhLQDggaDdWvx32mKrQhyBUzSDM/D/tsM2esc+IICsnoFVE7z5oY
w0n9Un5o5eC7rOq0rBOAyjLfmD9oPR16chhcBHPbXhI1pqz1r8GGaFiah/l07DfkJLmU1Vju4zzz
5boebvrICLyAEBm9h1HoATMg3hV5YXoxOgKcSR7Q8wEr4Y1DV3psqBtPHvIerRBkOI4z9kCQpioE
B796GhQa2sLyBxV1k0thaNU8I9NUZ6i+FsU2LUp1q+eRtUkLyrxZ1+I7LQjy/fXbXntgaPRc+ukM
6Gs+9dC0sTq36Mb0ZwNN34Z6N02vNSWFTQIRf4sw88IOWw40DVVTNJRsL/mTWRyHQw5hL+uDTu9Z
IXrCK7wYBKWKZWEhiqb87EGuYtnCHOKKS/2hjx8w0TTI2FEjWiq9ck/AJYZLSZB5NCAFl3y0cYhE
ijzhniLYUxMjTrOtj5I9Ke2+Gn9ev5+VQzPQTEfgYmropyac2Mp5ZoU0kvEa89ukPWW5aJftGgFA
fCOwhnaHpl0O9ey5j02eMjkBN01Rml6qythV07TG9joba1cDsBpMoiwxL6osl1RSDO7rfQAq7+ik
szBGlthMNKGxdi/nNDhOaF4uuI8LJ+gWQoor9TJMyaMPQNTcv6IhF+Sd/zDDPdQJYjyxDoQ6lAzU
cXbk8RkJzL+vDi6ocAaJNP2UBQWoSN12LA91aGvmfi6cuBAUYkTnxnkvgUIradBAaJi2M3HUz/J9
mFwqep2rgoZWFh15FYq0xPLzM0Hrp0pV9dzEQmgNlfoaQaKHKpoiOLU1QdOhAVSKar2KssAllSYb
uwLl+sInTfDdCu6CyNgMqbkLWSkQ6RUpQFsOsqkIE1QDK68vKbVqHatYT4D7KSvjWGsN8PgiLdvF
Wqh6f/v1oAMBJJauf+SluLi8qs0RcLtW5psSBn2r5zL7VBsMUdSC5ONawIdi7wIQbmGJDBqrLnnS
s7w00lLJ/CXv+CBpLx0Fgr0PVE97kI6mM6vO0N5JrXudv7XEO8ZFVChv7FMGj5yWi8Zg8S7UzCdF
u5ui1NP6BysfjgMgTOgYngq9RgbraFBJQHlFXNAYi8hIh/rDXLhyyXDYWQFKWBDKJcJtNdUOi7cR
69mU5+scrtIBLA4mVZHoV/j4q5RqOlYybjCsMDI62kVz6OpTLurHW5NJBUeI/T8Ye/nDNIUNWrPL
Ls59pnxWw8ka3+VIoC3WSaDHwdKAYYRBgMsT62b4q8TIcn+U3nPjPUJf2MDur5/WiqowFQsBJKYN
li4rTgyjbDSjhBZfbOgoIzbZP7mOMwKcBi9KMtY0qXK/tk7o8J5nDIDWJ2E1ZO3WlwoW3hSaULBG
/fKsylAu80Qtc7+ST+jZVQ0XEVogUkRrVJBD0FC0Qt8AmtEuqeRk6mvgnOa+3B+xUNLW0h99+BoX
r9cvZZUM0rzIwSOrjF6xSzLSpJC66rrcR/fwNvMaIJxWSutYlUCD86NzSznb1H8T+lIWZ4ZiMtK0
looeEtZZtmq2HghuWBrfw2ls+uMS98RDZTP9KWHAypxD6puNdZgBqNl/EOvpb7ONdp4v9xh9THDE
LtnWZ7mc2giVszx/1/q3gD5I9C7W/74xuaDCGfuw7IZCzlHIZtZwsDw9BUppKRqYXVOzFsJNTMyj
ZxWzuZwdwWSZEhsaqlfouCgmA4skcZYVASIpO+iAL4mxrFDNBYAQKwoDRE1z0XzoiuIBIZKslKsE
SEJ+TLYR4PES6U5uBYZrRTYX+DhkKWQde2H5bTgo12JLazdhxEub3H4AoGpRbFIMXAWYdb4uD4uY
c1HMBSnutVk12tMrE6QmcqJJf4yxWbAme+S8HCn/iJp8F8redZKLiF0juXB/9iACNSfN2KL33xyf
KzcvjoZB7Qa4g/Ik2tAs4o6T9qiegdBqgFSpe8HLVBV3CT3m3XtN76r0LbBKwWmupQotJJhR6fx/
0q5rx5Fd135RAZXDqyo4u5N7prtfCj3BlXOur79LfcLYcl0Lew72BuahAbNEURRFLi7CMsCMx1zA
OBR+PUkAxM/NUyzKpBZCcPFW7qwqzhSGRI3IUNiygQdDVpn/vERwJZw5D3ijZpJcYi/l/DzIEpGU
J737dX/zlmKqKyHq9e4ZbaiFpklXiPxZ7OifgmQbYGYTiRkSSySTALLDVaUZHD9Kf5e1mkvNMoaK
R3IwDTkWJ/WF05edE+gVR3/UK90TwRjm1M5+IPrASzShPawAQNTBStZseAV+3koYozQkHTixQEr2
w9YbOeHM8m/TeYkYnIgUJ3OroYOyKXwLWkKOVt7zLo+luwyb/9+fZxmqikbvJZ9W2tPN9Kqust/Z
1rLTFyBYHmp3Wwj25FobShR/3+g4q7KYwCPOuqYcVGQShbZujk3gN64vCVyCSZrpuN3/P6tjDm9m
NWmdZlgdcOKgjKazYgtbxQBb3rSzJbdE8buahFoU0hSMBYDEopWCRENm9ICCj7ALQarcOCj/I/vC
UR1PFHMTo0yj5HUHUQNGECvWYAeh6Ug10s7yW9Nuku45n3iZMZ5MxggFcarrpoLMArXsevAAaiN1
7DVTt86tXSf+toTNXxjIH4WyOaxADgU4ZRWrlFZJu0Kj7v3fX0q3AgaNQAMPEUogy6gxLIvGz310
5xiKbe2fy12yFVzjR7FqyE8FtFrP4lrFNNv7UpdCjUuhjB7NfBC63oDQ2gncZx4f59I1jKm8SF2q
QBuiD/rakcsRXs6CagFsKL9LxUEUxbWeveLxk8b/vOqB99UfSYzyfCOUpDAG1sWonCIayY8KvlXN
vPvaWrS6CymMtvDA6nE1+PRiwrDoobRHbTc3uyB5lXNM0aopzoKX1Lp1TMhl0vge7zu8RTVmZbkc
RCbo31EZBODBk6ThaahFnhksBBVUCnKzovyFs2Hcnz6l4HdL0xTlsVEnqeDFvV0p2kruJdIEPyfQ
quVjtOu/+RrnXN0GopCMNPpXMhUQdkaniK/1zsyBvekljFmTUTFRYifkAG44Qlj+FL0pI8TTQDao
8mFIU/p0bZRXX+WIWeiBvVoMW/xLx0hMZxnAnrQS10XwFnclHpeJmwBWWrff5epVQtbEGvfTKc5W
fW4A/yCV60koOe1fi1aDjB5q8iJ6rW764IRa0esMC9azo4Lioza/3j8KHAFs45uSWXVZpQVwHKB8
8vOPmNf3ufD0gi4pOQiFeNKy+LXzSEyly2oDupRD8Dw1mlc2j7l46PPHeMI0+HybjiIJJh5PGj1P
1zc0xFLcOdLuuDlZNzxpFo1ARohNXTzB6l+y8JhFmduKpsPFLi5qUUfCA5ARevyYYzfGUp70IxUW
GsQQHvGY5sS0tw4ey6HFFzSq4Un5xV128RKKfU0O5xASklBHBI1JFeiDLApeCoInhi70QgwSaIB5
UjEZIFaUMKHJD5PW/dViKHLVBNEZUpDXUuIa/dGdP6OGlDW0pRvtlELACW8XmqxBkQeT02h2E9AP
5okTpyh7qmKCpRzVjKDpwWrwbDzG3UqVP7RGsQO/tcMpAT8JOJt5ac9FF3IpntFkAuBx5Gc4WCam
pxnGMdNf5CiyTfEgpBj01ztCCbqU7sOMNbeVq7UBssgMHGJE51J63F7f0ISEjD0yWDolKLpWNyaz
mn6m4gSqq6r+GUQ12sl/x+gs5yv9Ni6+FsXccmOQakJcYdVxna98EJAHxylKvGKY7CxyCjMj0mDn
P/+5D7tcH+NhSl9v+2nKUpqYNdTXoufd3fQHWF8CXAS6HBD94A5nVlXVYiGKM9CBoogdNNwqeg6C
10Bd66vxVRA4p2PJcymyDH8PRk3wsDDLSWexzNUJ0qKgDz2pBPuGPwkTBDfJRu+MFGStaNA3jNS5
r0eOYBZbY9RKroFiHCeG1jvWweCk0s9RW2nJSwgU6H1h1P5vdPpnlazLNGu5jPUEwobol5kd/Inz
+0uhwoUWWTh5nAJI2mQ0HilMoqmvgRYQDIcjUs4JJpcdjQygHk316QBCXR8vA+w1hjj26X5CFnFo
z1nQHsvw0PwshK2s/BSUlaz4rggGwl7ZgpH+vh4XN02h0R5SxyqyRtfSKWov6zp4bAW9rMEGyRTp
uXFauxp+3xe06EUuBDHL7GNBLRMNiM96/N2rtr6Pc7fBEBK0oP9vguiKL+6gOJvGbm6xovg99MIJ
cxQiNKFwnmlLFx3AGEibopAJyjZqnhdC5MqIS6XEasbsA23sUXPIw/P9dSxaIIqWFFKPC4ilaTCL
cCytTEbEj6lomS3ZvBBncUcuBDBr6AGWSUYZAsqNBArwwI5skRN/frXH3BzTCxnMVS2IRjoWCmQU
W528qiTZAqi9fbTccv27JqntY2RW49b2rxyvW9s27TfFq9yzuhY4X7K4YRcfwti5OMdprEz4EEXb
xO1RHDyxerm/YSwrKowBt9eFDMbEQX1Vx00BGfVeRv/yrtoln+FP5dxgVKgLwmmvt7WalM/Ci7mu
nI5DR8AOd7wRzxh+l5hhJs0Q37mGB7u3Z5JtQUqQlfa8U4lADLvwgJgLSPytdGtM0Y2c2sFgN09a
5Z/zN/lH9kNypY2Mv9zXzKKTAQSH0gAAwsByAXRZosSdoMBZfyqOBsjjXlrrGyNa/29iGAXosRjI
YKVFkJtuM0zPG841qGLytVL9Aqr2bzzAxZqYa3Yea3P2KbBcGwPS+hhxhFSuwinPLFothoGCw17V
wKfEWK3qW6lgdhBihK9o2yO68K2pe+++2hYS7bDbCymM3UoZ2rZjGWh1A3sTdU7nrxV1P2jvvfGB
0mvVmjZo8RLAVkNeUWjRyVmiiYZFAKxBNXDtR5XCzyPBx5ZFUjeugllRyWTWkiNldZWTylR4AOCF
5lssFiV4vIa/7lvG66lm0A5RbuJtrs5Oh7HnPQZhgTtVUw5DiYGnVWHXCPa1pyRA8SYBikLlWM7i
abj4AsYnSiBJC4QOXyDag/a9TnAe81W6BXjDiHnB4LJ+/6yWMSBLDwe8JHy4pBkcJeHvMXkRfHCA
xN/u29BSiAuiDwyIQjcvXkzsaTA0YPvaONtrbyGmFRlOY3zPo+lRCx7ktnXlSvDuC1xoyMdMRtyK
gI4D14POtmvLGWUNPElpCACKVavbZlAy0ipt7EZ9P4BOLMnAD6XPHp740aabitBF856wttqmexiS
UrGlApN+htYXToXlf+ZG1qFcjoy1Vk3gaUBfKclB7OD2WYf+orwzt0lYq8AojdbBlCJrBxhrsLm/
pqXNotTdKDGD//+GKTINCqEBhDTdC2bjIRtLyjayWzFxa/OfM5lAe6qGfAPeJHjlytfa6zFIMtHB
9rrXcDnJtRvkFRFEzh4t5m4oMpJ2+ShghGSsgjYF+k0IxzL+7D7QW1+sUKAcEWGCU7bhuMpF5f2R
xfJKFW2sgoYZpwqJ+bzaasVWkzaixkvtLb1QAZFFTIb3HJrWmSWJ6qwbAcXVz4Hs2/MwBU5p9u9q
Pke2VQyfcdKlnlSntqpmIKTsJ/e+jSymaC8+4GadZd+iLwQo89JBGgf9LyfZtr73P4KeCIPT/01G
B9RGJoaOos58M/dNNiu1CESsN8NsycKePM3irWhRpcBQg48FbbUo+l3bYqTqZVMNAnxU7YDRbd61
mZeqh1B5Mr8nGKrwfl+DS2EvhWz/Rxxz28VjGgHPDZeIIv2vOn2V/H4VyKWrZ7HTtpygjJoDG/+i
yw09PWBk0W9IDsa2LWvLwG4pgj3nnvAzbcZjbG40M34ASvX7WGicQ7e4PLTJot4GbBOi0WttTr5R
9U3YZ/ska52g2ukd2svQAoLqX5hwbrKl8EQF4AitRqDnEL+SWBevoLpL5ElKgIEvqtqrhNIVC2tb
YFDKX+zYhRjGQDC0UTWzuKNi0CFUhKsePCdAFjmyP2+j2Ww58hbPGEUs0aZBMHGzExzF0AfXp4Eu
Ibn4NrbrGASWdV6v1QB4dUyUyIsVildh9dY2Kkf0UmxwKZmJDeQ0RAlVL7J9HziNlmIOm6MF46pt
hC3MzraGp/uqXdpBcJjJqA4jIJK/khMXOyilQixXKlonpOYp1yM7jw5RwaNAXjLJSyFMyKWPImZV
+DCT1FiHhUTiuHAGUM4nqy7jYfoWF4TrU0WvHjoN2G4VSa8LtQs1IH71TLV7acrtWQD9paGJvGUt
itL1L24IrIClfzPmRjK6foBZKj2GGUjz5BSiuZEB2OecaWrgrBdBGwPtQMRLAIXa6zNdKJM+T6UP
lK9ZEqEbnS78JoKCLCndf24OMHqsBbYAr6VcC8L8ANDvK2iamJJtAUJdcRP9zVIuJDC20HZ5a04K
gNJhcygSt6/tzN/kvOz90jG6XAfduguzjhMRw9QkrCPSPGFOnKF/FlVSvZp+7ppdf7qvtcXtuVgT
/fuFtBCM8J1BAe14Co7uHClolOwMeyyN0FMNPKjui1tYHOxAkvGeRhsNQPTX4vR40PJYxZ3ShCOZ
5u2g/wDJpdxu8+qYJRwHsbA2JP2B3wR2D6lrloTJKrqiHDrqkKr11OzRDx7qvt3zpmgsnCVUcnD7
A1/55Y2u15Sg/SHIgSrbi+iG1ky76raawDuwC37oSgijOBQXRk2h3QBJ7na1PfUHUG3nFShXOF58
SRDqbBjCSOn7wElyvRpl0ubJSnBeUTkMA9UVxg9dSEmnfwBtzLGGpQ0CyBaAbxT3AJhmTF2Wp0yI
MbuFxr1+4sbFFgSPc8+Je3lSGNUZpZZIzQwpmbTVMLZaJHL1FPOCzQXwC62ToKkTQ8KgPLZS0gkV
uFLqJN9nMoq6ysk0kbHqVNz6RrG3GnWvNGcBgDMRtexANc+JqK4wXgsljVDaKTmvCLCUGQGXDPAW
IBeipAvy9Ua2+dTmKhoYUY9ywzEkpgkYqVAfpCLA0LRHNbUVy+n6t8DCJO1U+n3/oH/RyTB+H+KB
ywUOGP3YGuMsVaGdxqABoDtPolXpb4dhUwm7OhRQ8uufcOt4QTMhP9PY9diJtpa/DmKF6QGHUQep
wk4TfvuG1yWroTvmwPQO0rZXfudIagjyLpJXWbsxeTw/CxQ5oHOgYAN0RorAFDMqqzNR6MK5AXTf
cNIItRM9WKcYM4cGn9DG2CSNlMHkCtJsG0JP8FW9SIromAwHacRktNlY4bn6MDS8Fy/V1Y0uMQEX
nAGqBqoo6lUvnLQ46j3evABpC3IRuCOC5FWpVi2nbLxw8k0R+Xq0siu00YP+/UJKMKp1aJURAGnp
VgSxsfKJ95JlPPJK4Av95WgoQOKMvmMo/zYjqJP8RtVqsC1YL+Gw7cOfRv6egxinUGI7FZ16mHdj
EzxYn3H9u81+h1H/0sk1wd1niMkaremcp8CCg6CFELQkAzyEti7mewaYggEoOeXjT+w27c7dLK/m
2HgeSp4bXxIFhkf0w6JkhglnjHft/Wj2KzrLIIsSxww3MkZ5Yjy4beU81MSyJDxs0LCDLb0hrVLn
yFRLwP7fWms1VMdSf5t4wKelqgEYO/8IYYI7lHCFfOgqwPxl00l9yxbSH4KZ21qgHY3xV7OKNWQT
pt4zlfYl9Bsn9Net0nsB8sHYTiDBhH37z4F0mLROu1pR2qJtK8x2xoKp1+UMQOBcv0m+Fw1bvXwf
ee1rC2fySgpzJnOx1Fr0CKIlYFWuOQZJv5A57ybawRHD0nnToAm4Poma1Ddz6wNi2zZbNIJmW83a
1ebufN9FL8QtcHPo/sYjEd25bP56Ar0SavsgoEMd0JxLAiwX8Z//QgauQwu1JRNIayYo12sg/TGv
Bjly+aTN+yxAFzCvnWDJ0ml36X9kMDfNJKaZX9WQgeQuAJOqHScezjrYLy3n/mqW9pxOlgJZHy4H
jO+43hc4ir7UQ4BBo+KoRuAfD3jsOwvxMebB/pHAWJVvAb+fZZAwzWtxBKDK8sAChbYBNEZoGmc5
i4pDWzboWtDUij6a6+UoYw3F9YAJRc9a5E4qkqmYuX1fZUumDJYB/D7NdoPg91oGUD21PPmQIb0Z
5o/q2eheqwAdn5yodVFvF2KY1KaR4+lpdBRp9yEA7Ul0H2zw4kk0nhtelLCQFkOMgMFHFHcDzCdj
boWcB+acA7edp82DoTYvViAeUx31FzPWT5IgrtC7jwaWbOSc14XtuhLMRMsCmEHSqITHkYPRaVQZ
+f2GgIOWqGLNcUBLa6SzbukMAkC52UxxoM5GIPTgN50RM87Sxhp+lQ8YKiG9KmJjp7rs3beSpZAA
VYP/CmRfHcildEnaIiTwi0p61Iw28GIlT47B2GZuVnexV6dyS7pEQveEjxlQClAntjXWkx2BCIwM
fdR7ExL2p2xIIx0NilpeeDJIIj0MHRs5BfmlJNvV57InB+SrihmAgNXMlH1ovYZV9Bj7YN31d5FF
GtRu4ixwunEipvbPH7UWdT0waICybsZDJOhMTOQQmtLwEmylifTSD1NEeVUXOL5bps6ZuYbo9CCE
RCbYWNH9e312/TyvjFJGsKI0oBiuXDNuyaiZDshS10qzU7JdgFl0qAnajZmv4pBIhpdXP/No3fqW
I5YrCzMQR6SPQVI+tSS2yjel4538pXfOxVfesHO2UxOkftGhHyVz++YdGTMyTQ+90nkCSHIBBP8e
YpJkXm+a/qh0yeN9y11wPMC0Y/Ig4Efg8GaBY/JcClWYIMxKKXPYk+7ntlDaUj+RwMecZEP6H+Ux
lpeWQyLMA/akjfboMSLKoG4Ca1O2GICK4p/wV+KAxgNDOmr4X4/eizdBJITmmBhQLihKiWC+CkpD
dGMgAoZ+CPKpCxrOnfSFL78xui/iE9qej3v92uhKOLNcmzBcRhtQ9e0TtCTGEQmVdlsLOqaEYqYm
hnrmr3Vcr9NB9CLfsM1qfs0mf+NLz9m8LxUFpMjxQ1t4heUFivnt/pYv+WHMuaXXNIoUmK11/YWm
XgVGHaGNRu574DMENPbLRuuV8uTqszJx2u2WXDFUT9WPUBsYlGtpYWl0coFxCfukKFwV8+Fz4HB0
9JQpwWOFAbhNI/+ec319f40LsSHdcwCUkTijtYRrqW2bg40JCGEQJ50EIyfzuDbmt/syFvWItl3a
3wVsPJswKcQK/fgV4k8j/mxbnXY0UKrSiDehYUkOHgKghKM4EYAFr9fiZ0H9LxJZOd6W1kQwvNzO
O08PeOks+kOs6V4KYvylIDdKHugIRJuw87IqOI3mEyaY9Gq7GmvfVZpgdV+DC8EVOK0AnkKvOgXg
M7YBcEvRt1/oX/91DNRDrh7E3i5NY5vJPLq7RVlgYUVFHERLIC+71mIhDn3QSmjHMCMVHO9D5xag
Ky2tY5tEa0zu4vEVL96xSEL8VyBjgrXfplOmA08dZb9mwUtD9VUSf2Big1N09hg8zbHq+DjmYCP+
C63qKEFSOgoMMWHeLHlq9c3YoUVKzZ2UqIo9hU7Ge0osQWctvL6QzEHPHfhKmb0DFbPWxCqgnrVh
BeteoLD4ppodY+5UlJdMYZXrfrrLkyrY6Xo1urHZP4VSYL1ElawdJHAjcFzv0pnH7FyajgWkCo0j
1zvcGH1oVekArHyDHgvrbNZPY8CLLBe3FeU6mszCP2h4u5ZStYbed4oEBJE6HAcMJCxGw9H6bCsF
Ov5tV3JkOY2gbrXuKWln7/7eLqsdbDq0/wLelG0qzWclN8bBwEMhSDH5zZd7p5qi1BXLEI/Hoept
uL7WVpPcd+JuNNHzNOZ2q+Ph2nelsBdnjBa+/02LegeGDTkmHTlw9lUpZmORRhrFkXUpSWKDzNNH
0vFYrpfOL3bWlEA4SIf9MefXtPKmKwZKOtpUzgzwhyvGpUX8qItXVZcdm+zp/rKWBCLJBTuiNK64
ya832tJBVtz36MdrYv2QDe+SiNbngzrXWz1KNvdl0Y9nPe+lLMaoZkv3x5k2WjUhHQwr+4IbTKrB
uRQXbRdzIYFlxPsfr2Z601xEQ4VqpkNg4czGVlV6IKyJ3TA0fQ+ccJjkOg3jWhO7yVVGKXf1dLYk
kud+vZ/MTF/dX/DSVUNbojA/AFUn7Of1lyhFPek9+rD36lyCh7cH4DAAMbbXB8lop0rYYoSBdRqi
tuc4iaXLFGEgCLDQC2vgFXItOA+qUI19aLpXzjUS9pZ6aLrYMf8C84z8lwUxyE3oN5MgSjlpRtXH
AgEZQpBjqskadYLKaaeA96BfXBIybTqghiJYIhl/P/W4BJoSN5umAN5bt4dEwejf5IznP8f7LJ10
JEsBRaLjqeD1r5Wnlqo/NLRhIauf0aRPIkz5krPpL/wJBjcpYP6FZSDXfC0FLeUgiu1RYy0QpR/w
XHhtldBYz1bgk/tWuKQ5xIjIZctfkDzmiMtFaAWaiQJrTN15RYziOKY/tZDz3F5U24UY5nRPc95H
qQmKR1Rw5egcDBqxeFX3xaXQKgCKPxg0wHYeAeiftF/4Rat+Cv3SAe2egblyYfZ5X2WLa/kjh30v
oliX12aO6y9qajrIOsTwjzLheIcld4gnO8q4FCKpsSx1cExlgosE7lBSQJWUOT6M7f46lvX1RwT9
+4UrHCYhF9ocIMzSX+W+6ajyIxoJxb8AkeNh8EcMY8sm4r9arrGSFEgL6bWzNrX/+/5KeMpiXOlY
110RoKNsL4UmEarKDkSD4zSXN/3PKphz7wOZIqgVpcaWDHA51qFjotkMvPF/42AsBDe4cnW0PLIz
PoA+twLDh6BOTTxF/lQS9MeY5/sKW9p6lAfBbwZGR6Q9qEIvtr7QwzxIBkCicBwt46PRBIJ2H2eM
W44ZU7WwtzplHcPj1wJSmnWXkV5O/myBIFBHZJg+Rf0n+usLTBoJhe/1GLjS+I9DFuDAwXoP4Bz+
v8EjVAlQHsaAw5mMaPGYHmezIWIALL+cbIb6/Z+qEY1r6Ln5oqxE8oixu2SsQDiSAy/Q5Bh0eZ6K
fTl8BODKui/mNlIApTNSFZRfWMJuMc5TSOV5lmskqORV5MK43dKV7JRzhm53CkIQzqMNAjNsVJZZ
RCyMzLJqIEYG8HvoomOKmVf3JS64CbRHuo0bBFOWp/X9pS3EY5SuGkyOoGU1kD1mzpWmDNOQhUjF
g7o2jlaaclYGPyYAt9kCKHASNSFjVNjJPO1F/x+fachG4hGnGqpF1/b1KYhSEVmgFJUaXK6bUgFN
9DCidZR3Bm4P27UYxs+qRdSqZkkfo1VD4sxrkfPXpWfd9O7rkjrS67N2LYdxtLpWSfmMJuy9OWRu
UgF+OxwGpbXH6TSIvDGht/6QCqPTDmEwiB2YiEuq5jgWhhARV/6Qpg9S04IFgcNAx770TEo+p1H2
AwVdy5jexAQnWtOZhRX7w2kn2lVAumPoYZ6uF9gYKfY0rs739fc1FuNCgTfimHPWirOY6xXEDXaB
xhtywNDirLZrF+0a38S9K78fa6Rna2LvDdt9jbzzQDIvcba89AVbS7n5Eka7RVEAATwJw+lgGs6H
+Tt5srzRJ89GubNfz+3ntLdDtC7eXz9XKnMrWGnX9lkJqU7w7GWkWWvo4pPdECD4MwGwQ+5JvgoP
Bmeb2SLFzWqZc9inWl2JJvQ+vSJsb4WNjqE5mGNjjz3Rxbficazs6L391p6rKbAxsyDyrNOsfo+P
OgZY23X8474iGFd48z3MgQ1jI0yaBnrIkKgmK9Ez16Vd2pyQ+Ou5fs/cmPPaoGrT9DXE9E4y2/lG
3BodCY7fYvLZu+SlI9rDgBrEs2yPmxndk8ZHtMoO8ttR9Fbv1mdN6pVPbLs/i97gHN9FT7GfePVl
tofm37rACBdaIkE2n7FEjOJJklwMxlNC4B9t4N5ccPJsAvufkpLdSGKsL/KHrCgnSJo9ZzzFyNsl
j62deBy1szfOjRzG2gx1NCPUI8ZTV5OPflOiN7WJyDZx1ryJDFzlMYakTE1XaimWpB+SY3fsDvPR
WpUNSVe8s8vi3m5WxRhTreuZFddYVekIqLcYIobu9GSUN5JB8vPLGK7RYlVus8xGFagySaVv4siu
MUQa6ATORcQWgP79Mag+aGCjpsCE64vVypENkA1Ydrk/mLONcv6zFJLk8GhMpPDO5tqe3WYT7+rD
sObc6f/PnfFHNhOT6XOHR3UFRYy1Y36O3a5+rFW7qu3W1U/Fk+a1QEUjZXjfZSyLxRwghBGoUyD5
er3kMdGVHoTUwylJMLH0yWhf4l9ZoKwUcNr3mEEC6tafCoBUWrnhNVEw4eG/tH0hmlmxWeZRrU70
2rKOQmebMRknx9J2U4kpXZx1LsvSKdU4skeI7K+XqQUgPxt77GzrddsZkyJJtcmcX/eVyRPCXPuq
5bcYS4gFyVt/Ze1S8i59yzgLWT6baA38z0qYyz7pikKfqfeVhxPuthGwwQd1WrXZdpr2RvFqBpzr
lR72G3d/IZDxpLNVh0rRYVWVW/5StpLNY5vnLkm93px2tuQaszuHk0ac6hmxJnzo6I6rhHO+WXag
f1vcH90xLtQvlQZlTAgyVxra9V10uXS5/S6TbYz27e8DMV3Tvm8TbOP0v2UCCILxSeivMZn9ytBr
g4Q+ZA620dn+Gb3i4XviPqafebnLnNR9uS+QHtjb7fojj9muKRQTvw8hr9V+oVz+Wn5gkmz/arUV
R9D/4zr+SGK2LUTzapL34Xh6+xGgEG0/qs57uh7WzZo3lYm3JmbfrDyKQzO2EOBp36MCSEHfbjgI
5P/HCP+shr3zRLVQWxowiOfkNWxJTkSn2wWOwHESy/c4kiT/MQjG42ZxLbfzBLVF5zc4WW+DwT6T
I5PdX3kKQGcw+pAaHsuCMIkiaAL8gl6tQDOtHwz7e3aKyfq+vS1fmhdimPX0SqC2sQkxnQaGYVtL
PYEUK/30PfnVutlbIxB9D7oh0q+E7RktldWON3lxMe69+ALmIunnWg5qDV8Q4/ljj6QBM4dJPgOe
Qqn/vjlaF3KYN38cB2VrViVVaGjHnv+I3OPmPX0a1jyoDWdF7HUlmUms+A0kFW5wDO1nf51sQC7O
8U08Kcx9NRdpHHc1pCgv4Um3Y6dyRG8+n+8byLIH/KM21gOiLTQu5wRi/N/KQ0EAKv5tuabje8JT
6paHLY++edkxXQhkXGCRlU2gZxDYewZ5KA7tOlgp2+NErM1O2txfHU+HjBMUE3GQugCyrDVYa2B8
mrtX33hDk3hSGAeoRaDAMuhRlg9CRywSEPHFOJik4Jg4/R3WwtG2huEvYDegGZLrm3iQ2kZRp2Q6
tWKvgHfTr50+iopVXw4WJ6xYfLWj4o/2HNTDwRlG13yRy821uU9FjN44GSTY9Y/lA8jeY0clxkpy
C5/4RPdCsjMx8Pnjrx44F7LZbm8MVVRVNYVsL30IH/zwsXe776LlmK5fuPcNZNH8L2Uxp0zTp6ix
Ssjqip06f6Q+SSNn6japa/pOIj7qQLUmm8aRcfrU1f8onIk+Wh+VabBmw5Gc/cPO0UGbHuBJTuMr
IINc64kjbylYvFwsc/QmMU57NYO82kGW/C1yBVvcaE/5LvWRj3oP7HPh2zwytsW4jraaoN8EfJ14
Q12bUmVSKEFKr6DngxdhBqb9rJOot2Xn5eXMG+GzGClcSmMihQgj5ZE2hDTMRjqWid2sAiQ0tvPE
C0mosm5O48WymJu1LoI40fV8PDnK7NSuTGSyXp99Vz/ynuEskvUrSr1cE3PwSxHsoFGDNb3le4Mk
R/VTyRyT9C7PQHhrYk59okchvAwE7bzQ7r8bu2jTfqwd3waG3b5vjEtO82JNLMkuZs5jXsUEUcG3
oCLNXnAcrt54MpjDPTVhGqUDZHwb7LddcvxQHC90olfNzUpivyAZ9u3+or5yx3eMQmVO9ByYetr1
cCe7h8ZO3B8/KrI5eB9K6J5UJ57cbg86upfAWdvjwV7nSK1tfvHmdvMOnMoccx8gcMWX6C4eSi8J
7GADvLm9Xgfer3XPIw1cjJgvN5K5Y+uqVupuxpIn+80g6YPu6ITy+hkODxrH207GkWh+2opVBUkJ
caKj6gQbk/xSODcf25/6r8Nm6OBApFUrlWVuMYcyTatawrlWP9uHVHa79/4HWtH3eIA+K0R3185L
8/BiDzskn0BJNxDolZdOXLzqLz6CcS7tWEsFeN9huc6h3oePkud1nxXpN8/fkWwLeAi/xaBMv5DH
eJik6OvGiCGvdL69AflmVz+Ptv3EWxf9mZvjgfZGFKItcL+xus2mqVHKTINuEVi4wyYkNq+kvmz9
FzIY1ZVJHE0FuuJPTvaZGW6/tlzd2Uuv247sDgVyMhwk/GLGHTDb/y6K0Z3VWvUoRhAofnwYRN4m
gReQ5+fnmaCqus1WD5tT6FSgVNpWL+f1U/HjaR269qvtjufeDezXtf3yBN/HM2S6znu6Znx5mpgA
FlQqLg0w8u6mzX1Pt3wn/Vn11z18ESCmYaEZWYmfRwNusFJfttv109MTJ+JdPPEXQhgHnvWGhHGH
EOJkla064LCzYZX3V0L9E6snQwRNP4igQdnCRrpiLaH3RJ9h+uGzkkhOmcicq24p7MLEbCDA0emG
2J0JSYIiKdV4zKZTPsQeZnvZWoVBIjrA0bwbj6Um/XJeBga6UwoNDIhl6+1geOsaHUW+0+GHoq8i
YrQk+/0MYIRnuerjamW7L+L3c/2R/LTrVeyeMVQRE9ndX5x9+2oJv1HqxXcwG9e1Yd9VPWrEb86h
IBV5SLYosKkEnyKINlnZNXnBaCf8d04PAxl7d8fZVulW6zqaVzFqD73xiD3ZW3DAjPBe9dvhhBlS
QPVu+z3Y82JS7qJ961oIr4EoXqMPi7PZtyZ7LZa5Dn297udBg1iN+NgAc7NHq5HLuwq/ZphdKxhi
cDLgtJGk19geCQlcAorfTcNJX2Ecp78Nctci+cvsoBxgEetHjAldjmqX+9xydHB5fgY/84DUDVGr
Q/8t5g1OWnAH19/DeBuhnVuMh4jxlEksrXcKo7I2UqcN51IsVVDmS8ZYkFqqqpM19SaoahUjIuLQ
yRHx1QKNJIOa5TwXyA5cwnGgX6UDTo+jTUfB4exfOKnMiGUfzAbIxZOCCBaYemt0zB7lh8Y5nnP7
tT+8xIfi+32HcnvJXQtlwi9RAYeFb0ioAayq18bzH14QCq3vy1iysq+x2RipQw89UzGxZHMQ0CJD
rWxyEzd0tBXG3BGemS0Ed/q/xnP/Ww5zjtOsjZqqhJzObr3o2+zV36VjtilJa/MSQ+ptzHMti9ks
KZmM2Coga9jm+xPGQj9UQEwYDjhElc0b3Md2FxAN/ModZs+2jr6VM2dyi+fNKgid+HN2/4+072py
VFm6/UWKQBgBr4WVb5npUfcLMe0Q3gvBr7+r9J2zG1Uzqrj77IkdMfNCKquy0udK2e4NK1jpVuiZ
6q5ddQTN1yY2465Nbo7ip9W4/7HMJTfXSI47yDckK54X1vqomaolzmdkkTuewVGnYxI1vG1Gp5RC
r8ToG6a3fcILX/9JDS5D9HRZhTKkwTjXXtj0+kTG6dN7BtgoSvK1qxqT9WSRG///uc3702MsYqF2
xbltb6eXkW299GwL0HAcJ3rMAAw5YhxBr5hlaFUEkWI9ddBZwOtiGH+DaCDCKBD66NhGr9hv6xY4
RbShY+t/Wn++quXzv3nl3xSYY2qq66SLrqCg4pWHZu5qJDF9k6smqbD+vPtvOsxJdc1MLSe0VUax
t6fYOGXE1l4uz4nNdc6pvnhEifGVfe+slNf4xtE2cEIzMVKCMLh1uUHw+AP95okxSJUghJKOVebH
ygqPBYEz3hL5MCNouQkd3yyWPLSJkcwTFep/KLJpy65IciXUcYrP1a4wPntjk2x9k+NejBraIRVG
I4dnObroM1TCFNLbb2dTePFWUwNtY6oZcQwZlyNGIwez9Cx49LYS0lg2KrIfm4nZuP/u5OgyJLhr
FLeRUaYzYeJXinhrM3n1d7DPOUHHNdKvhNcVNhId4pIGpBhV2qZXtYimN1LIVtiZcf6NeS57svHn
RuoklVFwLPW4CR1QZBRrNQN+e56iohjOr+ZbtL4uerTZ+faO5/yP6qMBIUZbqF6VVnKE7G5hnYAQ
QiITSF7zxxqJaoIf73dAg9UUk0sZhHp0Rb38FOM1xQvOcfGYYBSEkqGp38uRVV3G8969kGiOyhAP
mO822fuIDUY5TKVeaSYNjio9lXZnvJ4P68pAwxy8DXTVLARjOsfORTMjOXrkxA/5RTVmRLY123qZ
NfhLZXZP0XyhzFtePwfl78EvY8PqZjo7Z0UBaVnLix6BNV30wVtqeQtpHxFhdIh+rZs6kUHk+ZKS
9atnxPBZFOxNWGtPnmxeDYGcrc1iT3QrcISjmX7GDvfRc276pugGvnmpBl4c6TdFphNhvUbdDBN6
7ksy3/wyMmB0zvY8z3yEJN04gLFaijz3E/cxvlZYp9C0x1NvI8Fdu5WZHThex5iGoTUz/IcV1xQB
Czc84EsFqFHg0TYW7HWykU6wL0vYAmPixNaZfHnGx+MXyUJt0RgH2G8ghkZ77JL7MesdpfKkSyHL
y2pmJAg513aGrko4pD4AL+ypkZipo+2Tmgj7x6RvuLOMHN2RZlidiGmgpDKUafGFIWWku64rYMHQ
X3A6r3PzFQ22ZLIpCP5yNlWjtcUn+XA1/kSH60ZeGka2WuhzKnm+HTvqE8d7Gqlh3p8MY1ZE5VIC
1Bwngz5vY4rQARiBG8VqQ9LYB21jbbyNMueVnEc6LihVgLBgbBADkbeK4+D+U6XClocAGkwCRWwt
Qb3GjrGBFO1gqoEC6uKAfZOLiQnMQERsPGkYcXvuqDPWRkkQaJcecuSCIzpr0Zq68OKt6yIn6mvq
ZL8znrjTO2ZlYIbxOCxMRpceevfvxT3y8kvjyWBXISVW7jQO4gaiLCYLauN4cYNIbdgPaoBTodjc
MOQKo7jLuLleIhWlDYRc6tK2JVtcqCTclsvACDcTJ7csd4d2cmIZLx3BfhHyWORHXzfFc/nPD2DZ
hVOZnWtaW6kRe07hOSQOttmus5ZsAFUL1BWC+t+/8PkwsYd2aSSzsEuRnZi+9rPknEsa0qDiAlPE
to3E3uYJVU3//TF7I8WP2R0l5kVXGKkJA8lDicW9ohckhgns7QKbmiSfBIZ/TNE+3RtPgWVNXkPD
N0WfJCQ0XPU4feLW5qnosJc9ZJt5v0ondKl8Kbuj7l2vixQIV69yVMgkLy7nZRmqgeFpCYY3hKR0
5DyXXa9FyzvnRHg/gnEYMcEeXPwCZy8dQn0eY+T/QrDq62I3ihkrtveiYgsdaWIjRzepjvZyG0BI
ApTaZf74l4wq+uFxME+7ESU1bhoVlZPCnKzkq5FJjpq5cmTMTOG6WIdno+s2qj8P6mVsiI5gdG+q
ZHJ+xYgHeCchjJdZ1iIgCKY6HBRIojkzMVSw8rBp62LMlvAgdrzyypjNHnLNeJxpUsqhBmgGPLgM
HtHvl4vTER5TI17XHVOM15kiX4uoAExJIgGSjjjNARxmBfNKNbAkM0kiIvdPU/13o3+EF3sW7IP6
KAhmUe8SpeFsVxjJnd+/QUbHRRhFV+KUvvY+I+uE9I3xGmzC+Tqdh/Pyw7dUK1fNYK46jZmSFywy
Ni0tMUxefmOk+x8/BDtOAMoB8Fflx4SgVwueEvjd8fl6etXWr6id639iZ2MSeMPUIw5MXhJwLGN7
R5N587kXqhchBE1hp0CxTA/rwJUt7MF5Opu12+J6MC3lGbx0wZhLfEeXeeaTtvuPWKsAXlUrd6K7
6kFNX4GRKgOavrTROXlBk6SdREYRL7XUljRSir+k6WISEin5jQGic2XrLRH6pZpXpKjXdTTPS8M/
PH6Bow+QwpRghE2nMLn3BrcSZqisFEF3lGzZmBj6YsPL0vAoMK+hz6vL5Nqeu2PihqZuxBtD/3jM
w5gZR3HqHx4YEZ8CDEMXSsoDkd6Mq8MTo1Gl8c/30XV0f0ZeKGRi3YEDs8ch5duavBje22Mebo4c
Y54AC0FLh4D9AOYjo4/jArUZBALdsVqIjmwpoLQHdLHxOUN73GXHdT1GruWOHqN5e7lWZHECevqB
ZuORHa/QFTqb+05r6w4gpm0B7RDHx1yOaEbAcGFzE1o8EGqwQzfRFLjvZYdCXiPu0gmGjPSNXE5J
U7upj/x6zll4NHJxd+QY0SsqP9PrEOQkPMOJphI53TWaZoTTjOjJb09vjDx4fsziWErtjigjjf60
mJ3R8tGh+SF7bpxmnSA0fK9W0q8APYePiVE9wgrN4DxvOncQHXSTOtHjCAXas18eo+xslt3Z/d9I
MNG93HQidkKCRNJg90n5Fsbzf0EAeyExugfZh2zcvy5dzSq/oTKhRXBE1Qzra8zHFOjT+XFKAwqM
FdAmgRoEXtcdfTSrn82W83R5n6eXNLiEWNIa6SqBgQCosGJk6jC0gcp7sGPvdTpggtEP1aTJfZXe
gxIDB6dJiehhHCjVDR1QKBXHaxgZMwaS0oAaox3iaawGfTLtjsvl+lZyR877GL8fM4PMyfvqYq2i
FXnBSKeRWotDuU6NdP2BnDH5326OsU7eRLxmYYCfIfQXUknvLRZP1wUvDhx9RQNmGTVRxQpGqmOh
O6JbGhVBv7WvM5EjJLd1cY+EkFELoR5gxR5iELTRre12H2Clok/0zZWEh/1eqhAPrVKyIIcgJcn2
8KXtv5b68WPZOY9PdCwLP7jZHzim6qSOLtcE0irszk/XebK/bKdu8uEjSc7DTB09V6w6oL1vQJS8
HcngYchB0giiiNvzypRo0se54TpaowZlQIJ52kqoBbOkAwm4VCjKr7f9/Jjax+sSuT/HsVatmaOT
tkYIf9DnXx8cXT/68gfUmZd/BjyJEqq4U708KcXvNLWSinNfowzi9JAARMcP1ineK5drFyrX4BL0
R2wxeRfDwGz0q+Ffq4+mEGprGmEfhIfV74+FZJQv7LqeITcxowBc90TlAo1efRD1x7JYe9GmrJ+m
ANf932gwjDVZPQ2yKu6PofaWNReii4uJz9vfzGOEeXSyHnuxoIdQXeXFkKT5JZ9aBdz/x6yM+m5Y
ZwEwF2D9AdlLvD+vXs37Ztpn/a2KttScCZmSieHZKZk4mQmUQw7BscQVXXV7w4dDJMXipiIx0ana
Ne/h8a4vSONgXemqPIrPb9tsZ5PCXKkleSn3yVNJuvkhNdzdY47HMjt3P4CxD7JyrYskrvrj8nQN
iA9P7qmz1m+5bSfGPjAK02rMvDDSP9ZCNEtUqIItirK8nM6tKP5DqQ7OgRHUSu79mQQ4y+Pz8zpf
vVbkrcsMnzgTw8FQn/+0ETGKFplntNWGCAs4z3/0bQ6oMyKs9ZMJdsqU/fGS72T/0GJPkpD/8pTc
Ei9war2pxTl1eqqP2GXE+SroXifUYHeJ1o3Oet3q9lu1vpL5Z2A4VogcdGlkh8NuYu54llgafUrf
zLKIYkoTNYmoU9rLk+a8hh+v8q8e/tScONbFas2XxZ/DonW/FgIxXi6W9SskvGLIqD25AURjaSMA
Hxl1W8utf066FOctfmaTfSkfH58v7/v0CAb2yg9aeZJf8IzD5DXSfs14YINj3xcF4E3TJTCATGNc
6TIUq+m1nvVHdZadpHN50rPrv9DcwLCiyHJo5gNq4z0LbXTp++Is9EevCIjezRvlOevMx8c0llXB
+X8ToXwOzqmX9SoMlR6vTrFnhhBjELM8HH8nouk/1VZroxuzSYh65JClWpSVfgqIjbK+rAOHiXns
ghomYtbA1rfhdRIarY7+b8P39ToDoqpceKRPqsAzEgnKeDnrdH0dhFM1JvUVnZukCfLYLuIMS54f
/y5x5HcBqBLbsulSLox4M78rmLVlihaKKbT/RDTOaOGyi3WyPvaoJEx+oeQakoW+ABTKwnUb99l9
TH4s3kQTMJbdAUsXf2HhyyQtSBI/7KdH87SWjWCBVQrW4mvH0XVjjQdDMuxKoUKLSk3pwWVhJQQ9
PckrViK/8DttqA5jbvmODvNIPCU+d0kLOhMX/tx6+3YFpJDROxaUGznsXJ4NGTPeaBVBGwc1aNh0
wDwZyfeL7lIo0yPaRjNy3s4dKNOVYFsLztv8aS5USAdmINEXjl1pAvNsNOyzKIIGA5emXZHuZWX0
PHdnxLm/J8FoME/r0mtbxnDuF/2SWKvF5tBxxH1EEO5pMKbfL4J+Ajh1zI2iMlwYc7LqTItzVCNC
fU+EeVNiAPfiDGTu43JC5JcNWggMEy0uPKvGPTDGhE8ENCnCC0VSei1hTiXd8ybzeZfOmGyvq7O8
KemlV7vudJjtOcqY8/0bgwNdrGNnW99n+H6FUDIlRu0cOPqFyv/9g7y7ips8DCgE0gUdARdQUAid
hA+Ms+u6H7yb4PFBleyAip/3SXFRcBHRH/0PUMt4sx8jpdZ7NiibAwLnEGs6enQFI/5W3MzBUS0g
VR3Z8dB9Rprp7ykx71wJM+SjZVDqt+tTY5xOr2fD3WbG23Zt5xjmuWLacgsvjeOT894Mm0EWcr+s
FPr4p6fXpwshK8sKyS/Oy/ypnilzmIIA4Ctdqsc8mDSc1YFXZhgJQTMGFDMCDNK/PBa5EbC1eyLM
o+n1QpxU0/SmKX/ttwDaurr7vb9uanO/2kW9qefER+sqsrocyhz2ZCbVf77QOXgRlM+rZo+el1VV
kLMdOLWr4Uin+xX5bWVzjOf+Qp+p+vLl95i10gyJ+x5GymV3Z3DrlhnIaz4BjlMp4KCftV/Pa1gM
e06eVGNVWr+tjcET2r8own/ulR01rbRK988pyBUFqhsoxS135r9SVd8kmBd4lWeYbKOJcbMgUWb8
BixeyFsrO1LWvj825vHpNZYBt1hKelybtm1/ik/O08qiY16h8ZxwulW4d8SY26t6VtUux6Ehp9fb
W3uKS3JKN3VXqNnk6ADlYwz9DMPu+WOs70WIyzZHDeXYLxvb0I+P5f8vWvL7jhi7q1xSrIhNKnB0
ijZrTB0fUZolZzffmNw+lJ/R7D0rjCqJ0FsXihlOz1xfgQYR2hh6MIh1CNBhpps8AzBSCL8nxyiV
LJQrT5AhGctlQsw1rms+f7oYzmft7uFdLjBgrGPAg2fY/uIv/XOk7HBNJ1SYRZqAzcQ3lNcFRFFD
o1jlcoRx3IB+k2H85gw7VxWMaSMTmhFhPtuabstrbBDpN366At80GCPdJV1Q6mcq7+bJrgx0syLX
MjOJZRmH3MHEJi/o4DHFqAylO7dRVxTdcfZLQZRpzxPjUzYdDMG9YOSVd4Tcq2KUhzSb1mqmQETS
DMBk/ro6LTBdv9txrmqklfBOFNntBtOzlPs+pQMxhM5AHQCdsY5lWK4+x7JkXp6KZ08VRmmEatHr
QpzDliRo0L3ZkuMneUd+HDGV4fqm+cHRIz/7nO45ZPSIfpblYOaDYkTWZruubNiUrckhwjHW7Ias
0EMqtskhHScTPWxHMkfOHyO9mB1eahbvHY/kXO9ZYvRHFVViO9XA0hLkXkHvbO/Jp2c7Vor+QLzr
r93Hh8BZyzWq7kVRw4IyATtzbsHrwAvAEFUF/x6SojYkOwFK9fERjr/owfcZC5a3XephPyttnXjG
BMPr63aOhJ5M0Ayk4Shdl/ei6Yv9oUIGBBlRvAI1YIrEP54Yyl9AKaOBvWFr1uXlMWf0qT6iwwhg
rGAtz6XBwSmubLa/H398JAMGWRhwwZiufFYmKhZl0mMDgCdGoVfThWQsXP2pJVxXcFQJDogxgteo
XTXD4iaUr2OkDVAk5CUmxvXRNwW2jcBv/EmmhmAnRw5pC7X+SdURkgeAFOHpvlHNMKDF2KmL1KEJ
0sPF6Ha4zV1UO89k98FzLjjv5pazG7ybOv7v9UsHALY7j69/pPpxd/03fTv4ul8JlyamzvLz8v86
Wl8j1z4WztxBIn7VG61pbTaJmdguojweayP5xnvqjJVSta6uRR0nuETTcj+Pp5hCLzH8bteGUb0B
LtH9cA+/hCV3JIi+mQdvih1RTOISW8tpcBQ2Ruy91KTEAkzRPkscpccR+JsmHhyvnk7SyAfO8lHd
anMFWVOODI777QMZZJRDOe0nUZ3REzRRy4CXu0VsVaOQ0ZrGonN5dQueurjJ04Ch8gJ0akBU05SZ
inEG+/+UrGkpxsL8V1mAAW+MtlD0VFZTjcJDYEpANabOi7HY7WqOeh2PF7/JsOOJJTYl5BE9wuBK
BIhCC8RCzMCLKiciH8GSuZN2Fl+/1Yv/CN3SFCzF9Rbb4vTr8ooxJq6FH3VvBzwx7u01mGbTpKBi
kZDngtQrW1nBq1CRDgbAkxWdFtywm37ywZNik88doHABH4rbQlaKmBW5LsuDju2KdLn0Y6U1HhkP
uGPURlWITaKEeFWIfmjw8wk0MzgvluF+LXc8RIHxJNiAGuNYCFrYi4oHxkzUCtZ2YqF1aL6vTOdl
YS06cnARniw/HrM47uciKwWwElnDTnvGtoiX66zOp4heJeAmbvPDcY74RJwTC9fnYiz466u9Zfw4
ZMeNzTdZRm7yszTJNfFG9nTaYhkxthBYcOoNZUOdeuMLfbw5+swFF2UZXlFxpH5BH8g3dSZGCtDE
H4tljbKYUa/C4+t6Tq4G6B83Gx4611/cxW9ajAyF2F7lKz1oLZ+XtUk7wwJi750apQboTguO9+Oj
/YvQfhNkxKjw5UIoafBMI06oTcCwzkwH+a/dbMOhxZUexjWVEr3CAhlq1QXnhJm+NXWGPfu3Y23+
WPCGLdPlcEe/+PP1f3PH2KGLdgnDK/W+YclJApFB64bzp3S4KP9/8Rm+KTEOa5EIWD03gWp7rt9V
IuF1zJ3U7eHp/8aekN6QbcBGcdj7i5n9JsqYIvVc/SeZWlm1uTyjQ0VbEQezro1hfCjznW9+PPM6
wjjPAXV2nPnA1tb1Wb7o1JctTfMkGGvV3aKPujKvTsPh7y9m/b/8qexuVfGsJklCY5lXfeuZcyIj
527cImpeo5lEj+rvkqIKjIqpgxZQB2cafJq2uaUu+j5x7GD5iiQnMjDgb7Wy3KlhHFwTOGtuYO7i
X7wU2nh28B9Vo7KT9VDpalKq1EDi7dvHgCAfQ/oF8gfcsx23xd9ny2iay0SdSGpJBRbIBBi0TF0E
2NqGYzFmPDKMftEkX2rLFmS0iOhnTJ+dOkN6T0htxgH+RUdfMbBWkXmq4WfM3x1n9bJYIC46WBaZ
n23PfH//jQGWE/ph9V22Mj48BM2LhYXwGTvoOeH6eIJqcAGMiprMvCr0aHbbBKxePseU8wRuw46j
lsZDtO+zZ9RSgCnMq0eTDhlGbo3Jq2AbO5cH6kU1ziOJZjSSOk0zzachdD8vTI9QrNPHbIwnbAaH
xaifiy/WYnUFGxFB8nB3Qq8Kxc7bY8qM1HiqG8sIngAtedgtuSi142mOf46QLcuGueLpAo0Q16Ba
GbolvBsLv+b4dBy1jg3d98ou0qooxBZGvBJkEuFjwVt1LmSFhGxpHAAKwSvhcFQ6VsPeE8y6KyLf
ECm35WtBR7HhYO2fZkBwEsnXArsVDqHz+BZ5In+LDwb6vMmvaGe61QJnC68l0x30gNIi3jD/R0KM
xqnPQt7VNKzOHO8F5h7bDdwDVzAe+4oqW6QNhWukSVcIxvMyBwaKvhFegkNs7G6+4WOObvH4gyd2
w7QbHN1lIvqBMqHS8bxeT2HysViHOJGRuqgNHwxXelF5AsKxUzeTOSAZKVo71VMc4vKMll6jMv3j
jqeeHntNWPJyL4M+kOzrKAFbazNwkfrYJqev4jeWayCk4MLf3pbiPDpERouca6lNpykk/mqbr0vM
Ta63x/k+WH8e4+0evUmdRD4/CTEqtJgDSUxfLQ/RoXNd3slyXGGVTdKFFaLTlD690lyeXrf28Qk7
e2D0Dzt1HhscZ5j37G6RwOAiOyno44KyPXHt/Ew8V7IMik3LuUyOFWDzdEoQYp80rXIDCvdiymst
J31sCry3zSPDxEhh4/2n4GLbiotCum7sifFngRo+3h7PBeW8gVtoPDi63v+vIlmuUen2ngAY9/hh
8xxPNhF3qZHlqWZ4ZZ1jIqG0nYd2vXyH1qeDDrxeb47GYrNx1zhXeu0KSQgWnxgV/+DwwrsaxtlQ
8kTyC1pDN9G+Tc0J2scdi94MKm/PHGL0Yw8eM5uIO1/jFtYSvACJ4PWIvKm3Wt3KHMvkjZdO+kvm
6h8fgIWC7XI9kHIq201iCgpJZ26ouPF1FesHqYCsF7KT1vsOA2+8VeOcM2WTc+klmgqXKdhctl/i
S7n54rzakfnmYc7hx9LLpgniMKVuc/Jnje7zyHDm9lp2bIji3ndQfiYbC4NMLflCgxVH+rnEGR8k
n6D3uazAXWadUK44vtrmUl5PC7M1+tzymp22Nbrf5s79OsTrMIPaWv6P2pFN29VNOOs1dErQ+g9A
meElo90jxh8Or39Js/4jQ7c5vYEuKVNpeq1kepPBH7SRqYZ4QtcahwpPXJggCFFdmGGBLXp/MiN3
ZyQ7dryecY5OlJjApTurWiBEaFtBVB4sVMflaSle3M8ut5umeqj4FSic1slGMF5JjpwUAMGdyZyj
RDgKkW2BayS5bmYUSKQ1sPli5ZPI2TtPm3KPyj2HFPXfH+irW1pgcP1+1ERtC3NyNM12Rnr0kJM/
yGSeOU42RwBkJmcST4qmDnpwhGAyA6wtghWZU9PhZNcAonzvtUkTIdfiDknS1gCwjbnFxlaffCKe
Jpgi3YS3NoQKa9l4IPHjIYuEjWy6giE67SY4gzMU/amn+lQN6+6zHVnHmfmJRI2Fqj3NlvB7ikfd
0wE95jV518m5ClPcmUKWV1f/Fb09ForxoG9AgHlLNUYjYkyYQ9IxBWS/viHoQ9UxJuRlg1rZbvnv
pHBAkDHRqaRGWuPREyTzuePZ6JointXtH/M1+qwGVKiQDu5Jy5P0mgXUre9N4MTxVPZoUmPwedaP
9+P4rBf0Kc12gROTW0mAo0h5ssb66Ngo8Z9g4bQEShdtjv9EOL4ySsM9IDPE42k0y/DNE+ukt72k
nVuaHT+v3nA1KvZAL2fActHN6UvFq8SNqvABMcbsKoKeiuL/ETPXsS28uyaPn1F1NyDBuOnxLNL1
4JbllI3p/jey/AhQee75Lez9oVQHVOR7QWviS5UEEk4tNl+xzufzCvgrAngetPD4ufVYqLnEGG1Q
+G3XSRqImadTuUrIsjVkdIba8ougbYu5WzU2hyL9+Y/YY9VDkYqA0QPFCEj5mUOQHSYomLjKnCft
vOti9AL2fcGVpg29KKJjUActUY6CkvMKxRKEpfq8xeDr82PueELIKIkJmkfSrKavWC7JJMLsCbfk
xDs/RlFIgZ5fdCqE6TxYX5e6cUX/8Bd17kL8zxH58RzNtzCyrnrTX2eFroPa8xp5fRwhMGTNPQCw
8AeVJ4qwgLUCDRFQkn58lOMl2gFpxiJHYjQJOx2CUgKmlAKVqsiTtoZ+yLc+6Z7eW/uy6BfS2o/g
QrvuY+rj0woD6qw6iYrsktB+1eVr8lnZCiR0p1nPPNiM8UTGgA6jU+S+88WsxwFLxAOk/SZpsXxn
4R4CXjJ2PEEzoMTolUCs9TaUqWyuaXsgkOQjvIUF6mouD/dlvGNrQItRK3IiJYpwhg9QmqfGQpkL
hrkmWEWBMTmUgDh3xXl1P7z3zMcCWKr6TbQ+vvlw3OZ7FELQOoCN81z9zLHUrCevzBRvUneg1hjr
gvjW1MGCG867Gy9lDQ6QUSQqGGoKmjlvFvEKaw++pKWSEB8L+zbYofPF9aF4TDFa5dp4ghCooHeb
no5N/XXy9PiWeH4h68X3kUSZAgl7m1hIcl3IO1p8NbJBqnfnSsfH5DgywfrzwJFNNcmjDK1jc7pJ
yWzPzaBwXEJ2KKUJ2k6s6aGhy47sP+kogoVuZWtXcowmjxCjJLKZXqlqDkJrbLCdBxw0Hd7XGcWQ
h5IoaTRhvZwBz7SaP74Inia9bcIYOM6xqOdpJeLzjdEuzCtdeP7eL4q5seS56PRR/HQtZoikZJ0u
uGZ0dqCgQ6oIEcNpn41pZCZ2OfA2Lo5m6KRvEsxNeJOZmGkpSNjTpfgUE5GrXnhMMLdR9Zj3TTx4
LWh5Xq+b19CUANjwuyOpg01s6IZCvohzQ+OO0jdTjLbWtKgtpQ4kxdcYa4RXT9bLwuAY1PHYQ8ZS
KKDJAjiXnTOZ9tp5eskb6vclpDPW8MfQL1MTzD9hDhBmiOM/jCqAAT3GfZi2UlLTUcdj/x5jcEda
QG9yzo1HgpE3qbwExUW/0KsCngDayLaYlZgj24h8GwxrxKtGjHtj2O8j6ZIOsGUWi0ypOjnrKTxo
YyQkqEjvUjgR6pW9nk0tWHrviwNmNAI7XUvhcsdrYBsVzQF5Rvi7mZdemjPIb/0dXJQvn2PIx5Mw
AwKM7E/OM+0y9SgyKTmv1mdja4dm82tO9sIHOgGvzgHDV/EvXgpmPIs5IMvIPw5b9bt+dj1ezZ4k
vwIHfbZVDa+Ww9+ovAzozO4ju1S/ToREw+6852cVt6aZ3bb4zZHJUUM+oMEEPbTFsFYL8LI0PSAW
of0FZW/l5YNDht7ED1U7IENFZaDUsZ+1PMt072CxD7CsZX/rYUTJ6tDxGKKP6BEleqgDSihXtbGa
gKHwAkyyujKIHX36jq/MeaHVrVT0d1Ii25slKtq5mPUQvyWaQmefkQi8azlwSh/Z8+xMsLmFonyf
bWHzYe7UELPZS4UjIuOO3z8HK7JNW2lQV1U3xcGaZpwTgga/lKT7w4G7bocj9SLbs5UDiyXSPawb
XOaXJSpnCXSHq853HEkZ9S4GDDFKow3jdhIBFewYxraf+qS6xCQEjO9lLgtkOl0EpjRbevXp16R/
qiW71eacH/BYVH/iWkj1uU9DeqtrwchfqmATA3+kU5Ej9Cw158Wt49XPAcOMNulRMCynOs5VDuaa
kJJpZDSO+F4+N5IhyCQoyNVZiB/XZW8p59OMF+eNeigD8oyS0VvVm7UyAJWTryAiwdPC55ny8Uhy
QILRMT72RKtVCBnFXDFgnqIlTDnBEht18UeyDiZ3KIvHEqNsIiX1BTWmN2i2f7BjmKbHW/NqlcQ1
OIpN5NFi1M3Fx9IcLQCtZ5Puecgs7H4xs836tekN7UCy+WqVW4092yolwAsik5d44NBnO7OCcgaQ
7QrSk5r128aCGXr8HHgMsj1ZTVLkrR5RI3Q6eYt5YEF/2+IchTua4jAzd+kuZrZrmNxUB5W8B+qV
bc66Auw6yOjDMNf5x/xKjs2nT+zc9WQD0NqucnzM6Xjg8S2mbGuWFoXoMLre6GWktc7YixGtZnaK
NBmH0mPDLrI1nDxQsLeV6jjql3UGVtCucvc9JrTjdvMnwwJsk+PdjueNBswxWibLZlkuB3jmmfUs
f9WLPCYL7izXY4dPvGWPB7Y31oOqkXs4fJiAn7zLxnWRXLAX+vHpcQzETZ8OiFwvWp+H9HXb+6/H
Xx5vcRgcEqM48qaNi5yuMyjNRjW7wIj2quyUnnUpSP6sr9EU1bgZDwePK3iMDtGKSZZeahzb+Qwn
jzhQV+j9QmKPNzTDeVFsPaeRyus1ovcT/QkP/R/38fFxVBFbvpHSWSAJHS5m7Tm2aiccVcsRLra3
SlOjIpDpKaHvL0Jh/wWgbI8Z4EjWLdwYSJbSTaZ+noEBb47pj2rx+OucaAwAqPee6fTSXDq1pa/j
tG4XtBu7XqWBXcUGACXRaro7GIb1stk7ucJTOKMR+7dgsx1WWEMk6kpNFc7ipO0QKeWt+cGbhR0P
2QdUqPgNzk/OLxj/SsAgUJan9isFOHAAqozyCfbdGNwOQnpeD+zDzXINyAE6JGiDiJ5nbJY1MUSC
c0S2GIVJrpvNO0BGM0wnPuawJtAMTUlOpyw55G743HuHMy/m4ylqts0qmszqsqHqrbSrtYdkR+nw
gSgeR33Y7n1/U+I083yJbkvpsGjpd7EuLsTY8clwniw77JheK1FrRMRi7WI9M7SnyLigfod5rs7E
yS2lJ25/Ky8eYrFrhUgS4kQGSdVFxtgimGZwDd/+4LVt8WwF2zOlK0I4reiTahUzwxrdzeFD+UBB
jdYJ/8eYiG2bUlpJ6Isa0hehoBU8X7CV72JesEqsA8ZbSbR6YQn2Y21180EevK4bgOrgdUVBlPle
DJpSA/CQfUzea0A1AXqIYzU4SpctxmSNJMqTEEuV9JoEHql4Sv0v8RW6SLCpRdNldsqnCC6XVNSx
NAVoIWZqT/bR+sXA3rfFIbBNLv7ieNkCoJ7/Jcdo+UbNtAYb3mkhgU4U7qLlUZvL7wFWFeqmuwiJ
e3B3HNP4l8v6Jsp4d00uTPWELiXpt0t7bk+Mfo9l9l9cDU+D759C8U2H0fBVl1yky4Se5RLgnNu5
Z6JlnCJSldjWBhw9LsHxbM43QepzDKSwBpRlfvZAsEQ7JJ1/w4AmBdCknjLsCswKxulNjuiPOzLf
RBllL2AmqZE0iOTzEiTtddti1+aTdxBNAXD6xq5Y8jaH/kXrf5NkXMBCKOpzK+ACATBTEe1pRaHu
APLF4WzcZP5Dho0Wz0DU60saeDzHq3Vn9DbyRdm6C+iaYe44KEdYbjwP7k6vJpIihhO6HMy2X9Oj
/CeKiGf/yRqLwxfv0bGhoh8JdSrTFVWYG/KXim1j9NydkwV6DQ6/Ns1cgmfAa+8Zd6a/z5KyP2Bv
kk89WcsgJYlqelg/fQ44XPE0Fxsmqh5WT6sXqkqwa1UkJ9lBZfe51ZyZjXS6ybEyPNlgdEimR36L
4hsU8RKjfsHvx6J3s/UPVAcbG148yU8j5aaizJO4wBZtLBl9o5BbV0ycBEaN8fJVMkdvTwz4LTN2
MPf5+Cdwz5NRJnkt50F0BYf5Ktm8pSZ0SLVa/V7BHLi8ttrREF9VNWy51LDolHX2C6xZFfM8RH9o
BfwybFKwAWmCDPBjlkYdrAEV5s7iaysnrQiMzEltxIpVZJaCJWDhPMyXSc0Rx9FGdWUmqXTbEbas
sSj9QCIozrOOTsub0FGXt8wAfBn0v775nJlPaE/27Wbp27PNhw/AU83iXN/YexuSZ2xPqhQa6lwg
jx2qGTqzzp+Pz3K0mjQkwIjH1As6gI2jArhc22/252xeu7ShF6XNFML48TyxHxMczagPCTJ2Zqr+
P9auZLlxJMl+EcywL9fASlKURJGSKF1gqVQKK7ERG/H184LTXUJGohlj2VOXOqSZnB7weO7hy/NT
oQ8n1APBU7RR3SpIHoPNy20hSxYyl8E4lnFsVUtMION49JwR/FRpzXk1L6YvZiJYKv2sbYZUoR9m
s6326Wv9E/0Z0dn+5C5FXvLLc0H0kTZD3L6TejOhdA0YUwjXofOIBqGc3NGYNNBdzsFRc2Lxai6M
RiYzYebYjUoyQtjZxbi2y/Meiw8VQ9E0EP9LqG+z2RIp6iTQTou0zcHARLbUEhPEaw102QkVwegF
R58lQ5jLY/TpZbRxDwnkKQlJX3MS7wrwot42tsUrNBfC+MRIaoaxlyGk8Y4bRGud+168Ja78drZI
smo1JP0H6PYVhKKd+jWXGOLqRdivNv8B1MnNvtoQtYmuCRNAIkN+ZftR+wTPQMknkxsEEqdFifsN
Gfg9D4KGwgbUhTB364DbXT/Q5N0FWnLQbzHEN1QZtWVJNxTZZJ7siiwJUz3Q7wfFjtK/QDC9J5dX
HmZcn/9/nOJMFnPRLhgwOIVnyHrZGMR7rx6NIH0YUYtzGtC1OfvQRRPg3tY98ATCqXHzyMsHO/sB
jLFmGSboBgk/wDm+h+BBxAsjQDRs8GKepUs+P1TGXvXoVCqnCnI24H6pXqP97fuweOdmajDWWGbC
GI4N/nyOd5K46hw3aLgcz0u5nLkOjBF2cVmCTEPCWaHb631FEr+3VefutcA0rd0RaTVwAsXF1Mdc
Ij3V2SWborKswxISaTri6HmCe/bIfs+dgeJpxjjkMVEHGRtiKMUT5r0tSLHX6tPtT7TovebKME5Y
NS6jlCNvTaMajGxiIb1K5FcOMC6GnnMpjBseKmmK0EAAKRW6kyeYw8kuNr77vA4ijwcV9Hb8cX0R
o6FpyjQxJsQI08sCc1aaAmEtXaLhSih8BgBEzslRw7ohhk0iWqGVqqKkQgztZzqOjnGvEnSXozb3
V8f3rRGbSDyPuRaak0E18raFg1p4Yz/aJEZI/Tn+H/ryl9F2JpABoCiWM1mLZDrehRGy44fiqE6O
ztMvnmqLbevGTBIDQadcTK0swyniKiHbED+ewWowoYVk8yiicg18TfbiBnI/dZd3kTmGwuYVS7M6
m2Gtg2LfCR8n/26/Dr60lWnzPh/1F7cshYEoMNBb2dRDzmZYWx5GAl6nnWTvNLQs3rbJ5QBkdpoM
NCWJnJ1rC6f5kiFPjwY7b8Q8o2X7vn+Pu/a1C0z7tkiuqTAoVeltOdYZTMVpHO3a2Dd6iiOvihfZ
WfNOchESZ/oxaKXEcmTGLS6C01MeA+W+PAoaUJ7b4M273AyGqJNeF6kJjBeRdOhXwn2+Of+8/xqQ
u6y5W3J4n01lgptekKr0NOIM63flFXNfqkJalzy7foUAvwUVRmCq/g6JdkBNzc0QL7rp70Nle7+r
MVUTqYH0l7OLleLRvbftfOVEsHNq2r2Jr7sXXufxsteZiWTwJQQlaCFifTBtHQNoPr0BNb+wBuKF
+yE5d1xl8CU/YVa0Pms4WpfSu1YtEVz1Nfi8fQuWnmYzFFPV30MCtEQKZTjg3tWKn7S+gHnKlfhq
tdvbYhbjNfRrY+EYNjlqInO9ERib5iSb6Dz2p/uAPxq6fFjff5+5y1krynqv4+/XrgP+aLoso/Mu
DuZQb+uxHODOFGHucQISij60IAhN7raTPUXraDuJtt6RZrtD5f9eO4yctv3/AFTfyjFX2uibPJUU
yNRAvk1EF4ucUYT+aZJ1XJPPTy6rwKJN6ArMWJRwbiZzmCoWOfchtbwGkelH8XB61jBX0SIV2z5X
dgQaa/7IJdXhD0+jW6aJjn7k3q4EabPQVMZYQmuF2C8KMgXwfwtEC2LJlldjgwU5F5J5wS63ZfGv
fMBMLHOd42bqrUROJ0SquGNSar8+20G3CRQuMGv0vt7SkLnPSotdPHIKUY7+XhLFKxwsH/GeMCTx
+gsF1kf39e3iSXZIntfrNTpOj/RpgxAG1a/PT3C52fdveEvtADQc37tsX7NDYDAgQsI/M0v8sq0S
aEC0eyxQBF2GtOLcHfp3bp0AE010ImjWRPqNodq23MoKiVZ2ZX8pj+VGdznCFv3gTCkGcQa112s5
h1KIPI/YeoRkwr2EA8xtXnp6kRQRK9v+sV3mvoRT3Jv6hYoCC47pHxXspIgyN7wLKLNPENggt22J
PmDQH6P+NC7EYimMd3QbvMe5+alFqJ39GhahjDjSchFLc4/O+7RROs+yr+4/flYjwp1Yuoaatz4q
A06tYLSSrEAcrdJOTuytnlbxg1nYyIolqRMAFEPblIMKrBQw4/2abpzavfAi4sVQ4FtrNpcpDkos
ZQlsC59gcN/P2BAW3ik+putR36R7vD7/7hk1E0mD5xlkTefUvOQXaB5mxKvXYkoExCC+m2BbR6C9
ddxuAs6XNRiwisIY4zYCBG5UH8GHdELNZS1uEmygAl/FJy+btJwumCnIIJaaYlPo1FN5aJNP95eH
IACZJwd9OMBvMOCTVclYagaEoIB6AoUoyrTc/DMHeg0GeJCql9Oujeia4o1neZpou3Bk4H3lcWLw
oNRgUKcT4DuFM7R5QTyKnSojicDDT4feOcd2TTPfuHfsbuzTYPTo7g1p58Bgp3cG5pKAOsjYSvci
qLvPq68dSjmhrbvcyJSD4waDMFrYnUWhwXFmWNbhJDvlic5dYvzELgTy38G4wcBLquoRLjaV1ZDN
cSsXtvhZocSOFaZEc/7uTfht8myytiqK1igy6qTfz372HG1BwLgHfdNAhDtetmc5zPrHbZgMfiRF
fKqGEpC1BWZ5HwVevMUGHKfJPtj8ZYQ804wBD8zkXjIB7Dq0iTF+mPCkxgnyBsd49m8ykDGOlmyW
EYVhJ9uNBuoiaJB0kC/gbZ/gSmJwoxtkU+4a2D9GrK5pRvAf3aFYsOHiPD2ZGzfNZNDDyKJMSdV4
QkEJvTOgpqIk3IhbeD0zPLw1GfCQiyoXUgW2vjmetz0pgoqAj0jmzjMvdl3MAhY2wA/VsihOPc7u
4sclQTCWuIJrWHZ4V7SkujhVQ3RyvkO09LmJk3urt2/f6msz360jZRBEMKwyTC8wEyR7MCKq28oG
m5RzJ3FBo7YKazsE2bE3oDFUTtzINgN41AixBH3v8JmSuLbEgEwnyadMr3HrL2vPq23rglXx4FYW
VqiQYKvibeWXU8rfN5HdYJxN0lQqIuwJCcotFkatwPC8fXo1CXaXWatPjjRqNOxRmyrWYOiKiT3c
1wftLEqpO1nrJyNHOKg45VbBoKAfJA+F/ZluP/HM4UhbuitzaYwJT0jilb0FaZiqIYWT2K8XRCfc
F+pSXnIuhom4p7zs0ZVyugYNAsnABxlcPng1pkWzmEthrLSIi6QYtGv8gwb/BBxuIKdHNYtbIF9s
wJ5LYgzwUqdS1ofQp0F5sJ2w8g1z7TZtdMT74QtvFgvrRnnfaumFNBN6/VEzy8i1IrzEGv1WR6cX
od9dTHkS8UD65BkhTxTj6jRzKkCxAlE0uXt0LKQvBnI+qidIe/nMj/+dFbITB4aE7EVDP1zox3tl
IvoJdV1abUh5/B2L3VHzQ2QcXgMW9Mg8Q7OLX2OEbONhstjE5gv0OkZEs5waXfS2uKHijZWBFuPw
mvTl8sssxoPzH8L4wyyW+7ilN8/ZOm1LIB1ryvHfF3IGSMB+vnAC0MUmGFM1LbzuNB3ddMztiE+C
lgjVGUE1Jqhhrf9mWuJ8S/q7/8SvbzHM1YisthPMvgB+YbYLA/egy3um5RxeNMaRw94GVZqk1qRX
EO+QaBdhXVECskOCg7ut0KLznZ3b9UPOrp0RoyEgUqAQ/K5HmZbGYAQPPLJ51OcgLbDh5XgX5zjn
Iilqz0RWGvZYmTlEorEZVDbvW8U7rbVttxJRiUvgV53bOi52xc4FMrdC6XvBHAaqY/5Qg0Y52F18
jgje96L/PtNpuKhT3nUVdDpOd1lNrF2KaIn2jTqfvC1C0rIT/ccI2TGcXNUzUexh6y9HQJajoyMA
9EYBmBc4WlFrvmHt18n1mVaaKUa6nNT0/eiI9kNslzVpAvVgrL/2xhvdC/t/2AzL047xpoIm6+Bx
gtDp4QX7HGiKOXWqTXaXHcCrwmt9XOSMmhsHAxxRWyZFLlFrPHr9Pg0dhHlY2YWa8Ovn1xeXuH85
JPn+dgyAiOcIFWgV4igfydFBrBkY9nDgAshiTGIqMhjRLcRbImOQl/Np1BvVRCoZ7GXDTnO1tZ3K
Xu5z39+LGs0kMQ+STs7UyIRSOEDtNcUAFYanhBV4CjhQtVTs0tABK6lY9CKZWFX5+x2T41PRhq2K
a6z6h+rDehremhptQ5vo47bdL9URf5PEBAhjowtCYWqQtDk+eB+H9vXJcn/9JHjpg8Q+tweicSPj
hbuGmTdJlExLp8UV5oOFYlzWZWRNBx25mheBlHY92CbIdN3aed5X28r/1yznJw+8luI91MBADiAb
iiqikfD3g00ul5OUqaUIQPbC9YGutyZvF+f+B7aAcLn9rhNNDKj8Jo2B/6gqmvwyduI1RVtiJRlu
+A/LO5OPiKTeE3hs8uvOwbcfzb3pYeSvssG/Emzw1Lr9mZeeProMxWWwUEiGfjWDGbwlvVZ1xRCL
qJ5ttrJbqyiEI6oWITH4slZ0ERNHIgUTRvffJDIfuRUvyThidcchf0Rh2DDAt4p0MHqeLq87xNUv
/ETLQqz7m0Tmdl56IY2mMBVpKXKrOOGBMp8h3cJdbrwUSfwmieL67DSL/DSB5DeDFfXIzz5MkyN/
vgZ2F1iHT/hBmRIM2ugW5XkpdcFh6LIkW6gOg+IJJvy74KaUFTzzchiURkavhxFPd6DTcbHq3iDw
kKlNq6PIymBSoPbNNxNdAR/5q+Xb6WgPmwDLbkCJbccv1ZN9etg7PS9tuNTy/tsvZD5CH5+GBiux
8Au7NQoTWFWxhb1Njd+64ArE0djENu9OKtHork3zA4yMPa/vfQk+f/sRzPepMzU7xSKOCXTWGsHw
LmoSnklSbrhFz/sPI599D8aBp2lklY1VQFu8uvu9/HY6uM9f9Qfveb9U6fpNI8Z1D9OE0C6GRt3a
cQKrBfE4qrXhbrvRiEJiDDZWXra1MFWAiNbHCuct9pTAIIQXIwtsbtV46dHz2+9hfLucwRPrPf3M
jvOhvk0fugMeFrBdtqTHyCPNGW1Ci5PAWXrzzaWyTS/COZTPuUSlbraX+2Qn16AFjJ1HdeVHdyPS
BNjMFbsXgsURaN87bz4j57LpPnjQtgg031+d7X5JjSgeLRM/44IiIrIgfhOE3ogtqxZWr3FglAbs
NyyMZdwbojK39LwW4Z9x3cPU6Z8CJCa4g27LmDZTink5yF2sNkJ3FeQhLZ4rRIqQFh9tAeMcGOiw
oVxUcHeNXQ/rloIMpGUgYxLLvoKCJbm42bq0pyAiHw9eXBENrTf3eU5KB0Fq5e/Xo2/fg7PJ7hLQ
YVGEpY96lOxNO3v9m+LVb9bGQFl1Licr1nHngKdHVK8w44Xdeny/xQGRK+jPvImRZhFYJnDy4e4i
VeQURsQMv05OlHpx+WMISTQ5QkqwTsNaX9R3joEtxLS/aclAWFlZai+GOH8ko0RbSDz1U03QJTqV
Hu/ecLyXyoAYBg7zQjLop3bo4lA3wrT+HX3OdUHs8yCT/u4/7EpRdNEyJVkz2MYnoRO682DgVPOL
Z5F8uNfDH+LGMNy/Ob+ZHOb8jFEKcXqQ8+I5YUqQJRHRO0ztkiNoEQlmgpjTG5RxsOJzQ0+POvhs
3XlvMbzBbTFL3bUID7/PjUF2ZAxbLQwhprNbx7vcK5sQ5I535OcKnqUgQbu9Zi7yLTdZsmiJ35LZ
UdtUNaO+7yB5xFq011+hF32mZBrtHADEXcO2eOlmwpiHQKeDC0OyKNzJ7tlO4LdCwAyWJ+251fyF
9+n8RK/Ryux+51UfY70K9FLIdiOhkV1z3xqfl8DgnR6D35oRappaQYrwgOjqDdPQ6HdB+4V92z6W
Ulq/acPitdWAAZbau27YjvwrdMCnrVaYUu5WghN80laX5GG340hddLmzz8VgsSkXdT4k9Ax7O38w
7zpPPrb3TvX8JTifsc9dX71UgvhNTSaEPJknqakMCAQpgeSct11H9l/dB7CKu3ZcWsTFmXIMhJzP
hWieNCoLS6nea+KtIpKD623PzQ8uETD+phYDIuKUYgjhBFGV03p0y2lS2xgstohuZ67wdEo2k93s
vqbnYF/4XwZtHeJ4ASrhBi5f7Wt2G7BlKLYsaj/0HVra+s8XXgfa0iN/ruT132ciTLBwnOoWIjr7
ugEYr21hwmj7VwD+TPuTR3WzHDoh72TiZS1KkslciVOmCecBsyoHfd1UZNiWv7Lt6flnHKzbzNl3
D3jzbmhBk3OSSy2xujyTy1yK0ehSqWohN77bHJsDElLKGokMe48mQs4FXEjZ/CaKuQ5iNDbJWYCo
jOQH6R7l/v0n54ovIvJMG+YWZGHUVKYJEZWzfehfDRejcvsg93n5wuUn6kwQcwfMWsy1Tr0gMmgC
JCZPJPtCVQhze7SHUHYbk0hPjds52cF1K8yge8JuwDOfPPN6mpeugiLpItanoYCE1AyuysxOEyMW
Q02faDKqymylJg4vCFrM+yiyjNeYhP+pLJX+Ocuis9ia9LZ5T2HvhmjqbXz7azegCQUjwJxvuBR0
zcUxR6toZXq5lBCXEef9fSIPPtinc3L/HHA7hhafoHNZTKAiXAQ48TNVDW/g7fHh4IHu2g8DFQwn
SJ5z46/Fr/V9lOzjM0fi19Ty/z1K3R5PCIbw0j5E/uiCYvVzF/NyKde3HQuVMw3Zd2auhBPeBgbu
d0KUj2xaC5KbYFf72tysXR/jfb/IXUju14SyDOn6eucglfepP4EW7UcEdhKH83WXQGD+e2gIMrNX
2WyEWqInLp7c5rzx/acY/L0/3+wLWiG/7Fb2/mqIV5/LZMIa4aKkWn7GGWyOxxhJYvJ6v5aD8J4T
PvFUYyDcVIRTU+cQg9vfSVhtlYy7Vv4RCbbY+JZxd/skebbLMvYbih5F6LDDzT9EhC5Cc63UXvk+
QQs4nnqFnf4Chtdcnp6lSEOR0ZAiSTQZrDOn2aMWib0hIR4rApiVyRGkc5h2LEcy1jZKMzyDWYpJ
5+KYUz318E7nM8QhiOrvxtROA3sXYoxtdfs8l6/mt1qMIwyNsuzP1DCNpz0aFDExevvvL3rauSKM
+5PDPAHhlgBFnFG2473k68e1+oG990H0wB3uWoyx5+IYVxi1sp6aFGqwFDd3nEoNLl5kuxfvrV6t
2/eAOz6+xLSIa/Z9ggxwn9LBxIgEFEShunCw/gc7iChlpP9IdwfYtDo+ENPtiO7yznbpeTQXzeD4
Rc4i2cxj6fBy8eGOsbwxG4jOM32OibBt6k1pnpWywpG2+8EBOQUaDDgQsvhyniliUEVn8Fifh+oy
Yc0LAhhKVQmCc5sOUz6ZdyCPwG6+H3usav7kfrulmv/827Hd6UqfXMbSjHCATucK+HLI2vm8sH2p
ePybFAY6iknWmr6Ahbw473lKsKc5ehTJs0jQOxE5dDsWL7ylf/FP9/ePTbJlwtEcK6WxcJ5dQyQS
rqYT7dVABQE11y/Ox1ssGSjYm4G6iorOGpaqJ50avR61k3ToLrYjPku0XnVfPtqmx6PvW+o21eei
GDDp21budSuXqEtzxGiVYGjS7R7WF8nltpotIvBMLQZJTDlvsT+jgG0cncxtAsV2wFvGeRwsRn0z
IQx46MM4yOcOQhyzJuJPPdifXjkATD3FH7YwE8GARK9WU541+DwDbCGI3MOZ1La5Mt4le93qXOqX
ZWv/lsfCRV2JcjOY+EaopykbKageq5Nd1ZUrWE582oyT2w+k8azMAbG+XGFyU0ndsnu8rfY1PL+h
NgspRYGdGQqSpofN2cWoe9UDVejEdBeRl9DHjAMpPp6eUEx2Uk8DvZR+SI6YIVut3Xqll6RbIcrn
9uQsAvbsbJgwUD8VVaddUulQmSQbgmmykWq6kC/9xHHrvJtiMJhj1RquioCvUMhObGGsNIh3wfp5
XVeEy71HLejWUTOxipZ3xim54KhpXmS7XaUgO+uJf3f3tl5zWRqXevjmGMAOxiTCdEIqF9K2Y0Kw
6zK11WP4yqOQW8xMKJqhIDcBbgudXXeud1GrdGmJa2NH94pT++FKeSqC8UmlS3cbPGpRL0P9RPnM
iP5823iX/eFMOHNnk7TXQ7WoJUQxoDfePuj2A6Ldpxa5rcYdbVqdDxz16a/cxrdYlmSjyqW6xTYs
6aBVQRHc22Nkqxu0VdDlIn9VAJ4d8LViOfP5Yyi1SijhgNHIsu29kmD9ltU7yP9vuORnixaqq0gy
gR8PTTvMeWoKyCfCS0P9hie7uo0H79NPgnVi6/0XiFJvf71lh/gtjT3GRA6r7nQ5S0gu0aJctB4/
6IhqVjnoI+DIWnQgM1lM5GSdrGrSFGi23aaRow+uKqOJtvae2/d9hrUwPs9jLedFZhIZDEubsNCm
BtoppPcK2b5bg97WHV3ZQvHG+Zz2tzXkfDqFAbK0qcJyUgbp4A1+EajeXuRs1+Z+Lga+klM2CfkA
CY3gXB5b8Mtm2KCz2vCmBpcxeXZyzFuriFNV6QqcnIM0XeKiSIwxSHTL88nRF0P2mSQmTmrP4C7Q
zqOEZNLRoS/Vg0QO9XNpr8w7/4dtZw/BPnf3iD55fTbLuDkTzYZNnTZk8tBCyc379t07XGqCTYrE
zoOYiLRXfxfwYIt3B5ggaspOVai20Bbnqkm2WJPkudjQ6f/9pSX7dN19lB+3rXKx8ABWiH8jCrtd
PpaMWKksyBR9vNDRnja4ydZqbMG3z9U6t/lJtMV49Fsim0TrlKEwYg1m+gLynthGv/zk16vzh8l7
Vl6v1B/+fCaJwZS0+fd5aiVYKVDh8Cg6v/Rv6EraFp71pD39ejpgq2T3PAZCjAahcqUPqF7x3rfU
TG/9EAZq5LJVm1GitgRWh+Yh9wpQ+h2vH5VSnKKXg/NVOfeG5S8xoqYp8xQ3tEXnvvferixyRtp+
MyDS8Nb6B6p0HImLL7XZWTPgkzddYiljR2+q9IAF15drC5p6mBruK1vhHSeDP/I5tkRzgqzabTy6
FOJY3F1sE9zMJcEQneSDxO1tdN1XXwWlEGZrsBAXpR/LcTa8g+YZMwNQmqzqehzh+hR31MY+zrb+
0ODCcl+MVKdbJsTAkYQW+FNoQWcQ2as+aBPBupa+VvCRhWv/t/bKAFEbSlKhGBCW5vZ2433Uml1V
vnnvoCs1tZO/YdjWZyCkMmFNSbkbdRHmukF0iHddQiwbHjIIkW26bafXcPfGObIbMqvzRdXKhHqU
F6dcxw/nFFNfq9VD4dS2oJHWtxEkbnI73oJxM99+crtirxs2bv0CBpWiU5jqeneBm/a2G2x92T6c
7Y+EZOsVJYV382BdEdl7e95zp844IYjGwFB0Gs2ijwBDWwf9uOdXngNbolmZf8frv89C4bCXsLpV
6vEde2+LXjXFq7zyebBcy0XnFF5t++GjsO3eX6MF1P/Z249Pjye/Q0fqcwwOHzB0+JMvPtz3Ljae
53bwMg7+yHlQL2ZWsYZVp68hNPKzXUHJuTWE+iJSpBICDDDnq9E5Z46WeEJOhpX1sm6wbn2z4+WX
FmvSc8HMFR772Gql6CpY3GmkSAgGPo5b8QLyhXX3JtZbjNbzUpKLUeFcKnOX6yi3pBpkQwdkBo8P
29NTFtnSCd10KudqLYaFc0nMLT4lrQ6mJCrJQp+7ahet3eMs14orbY232/d4sQ90JoztFAKvdqeW
GYRtMIIU1V72Hj/oh1PsdCu7NOBzajfASrCTc+/eK/a6cANcbN0gPL9HC7TsbZ7/DuY2izEe3mVD
lW5iR3jKL8Su1pTF6La+iy/puRzm7kpRUY8na4K+GCN7eKjtJ2y98g3bJWv4Njqfndq80vESXsxl
Mk+Wri37uJ6g29jZH16KYgAattdcjnSeiV4bcWawUavZv0x00+4V/w2UgzvT5nlqGoDc+lBM0HBK
p0jHx8IBWg/bbYZZbHTsxhZta/3k1yzp57gljYkL0r6s9TiEtLAhmK5fr3v/R7XecaxvKcybfyAG
Uaykb4s2kqSDnK2EJ9Sjp9gOBd7E99KAkD4Xw0CI1llyX5jU9l7QmvSA1qTVE3l8dUGtBEahDZ+Q
mvetGCSZRik9pzn9VpvWcTQQPzyjv/qh9mIN/bfcrMpS7DrTj23CGIc8xwQ4xIFFyfKKDUYksG8G
zRG37/BiCVHXMfWka6osaWzsIU1aLClgMDyUU2DQNG5qTx9D7DyvUcJPEXtwMzhLkfJcIoNOrVQK
cSkpiBo3DZqIBTQs4DGJTNhuJ3AK2ou2OFOOBagqnrpuoEaCU1QLW8Mhvtw+wEU8molg8KjRewHb
BmTpIHSk3mqvYNzp7AQLb//Kk80EUfucAVIxiXma9NBlsJ38sbSbhtA52g2XlW0pqp9/HwaU2ig2
+jDB99n0IUGUvb7HdufsYben7EHcStCinc/UYkBJUIQ2HQUVvsr4Wb1JWAhxkpxMdJA84fIm8iyP
gaY47lvVuJrDxnt/mEgNc0AFGfQG3NcDTy0GnmqxtEBwgEOsHLAUTU7pG8/CGjDBKxDS2/IHqM/O
j4ElEQTRpdlqNGO47Q/S01p2nqnnvW3li5mnmVHoTE9YWSWNmRQQg4Sy6h+37+8PK4xhYNXpnYuK
5LO9if3bInnIxDJA9plQ9GIGywAD5LbBU1Z248ZL7zdVSvAY+i8PUmewYjCbTrFEiHs5CkRdobsA
HRu3VeLAEdvmEhv12EopRMQpGX6J6Jqwe5lnEcueERVjg85UG5rFIFJ0wSKZDIy/eFGFPnzjylv9
ekxsH44R5Es2FpLy82eLEedMJgNO2OCotnGk4xZj/Ou9v7vcC6D458V+16DrT2P/Vo2BprEd5bg+
UzEY3QSt30QqD8u1kasKbV5zDQWDW7IYYDo1Q2+e8Ho4gIxfegrJmvvoWzaHb20YOErkRpPi2qDQ
h7fJcVu72zEGqa+yVY+nh8r/CvhRzDK4f8tkcAk7jhrw10MrpBuPjUzamBhu/iOqyB75ao5vXMbb
b2EMNk1yq8dtDgWpsG2yun2bFtPE+j9Gp4sMJo3dkKaZAl0M7wOt1E9PqyKg2XD0/ZXY72ZzxC2G
zzNxTNxSmeoQThrECYgmjoNb7fNN8wIuF4cjaAnSDRRHKTmyiuZNxi7EIS7yC7oxMMbrhG+PJweJ
fcwtcqQseai5FMYSRkwRZKcOUlBKsJDUV4mruNiHx9FmsadwLocxgjSvB+VSQ851jwzIRg4r9MNi
3vfHDyxS5zWDLjanzsSxjiqTJ9DwnyAO3DuOFyGeOHgPBunQw7K97NCsYJAHOspAns5vl8dKI4/u
5a7B0lSMBAfFdle/gu/o9lEvJlnmv4mxnBNWQtfxmX7Q0dkeMGFPsA4WTUNAZJCRflp3nHunLmHX
XCDjy7TRyBTU2GVEH7KfXYj6jujg9IUKw+BuH0iyfSrt3Dusnp5Apz/a6QtyfJoNhvaThUZWV3Ld
gtzbqJ3xWPqWEGH+wxjfVGmjIDclfthLgzYQi883uIRvcwGMI7oUXdmNFT1qb3u2c5Eo/v8yG0pv
PG+0mP6Yy2K8UW+NxVmk9xRNqxgcRAakcFYHEN6Kbz/TV52Uqwrj9i91yGtB450i/ffZU0Bth1Hr
qY0r2Dlv3efubXtdzEbOFWMASD7l8fly/Uqb43uM5c9PhnsHa02xaZ6blljygoZhWbKFbXRgD2BO
0Wgl8TIiZDk03Rp8TrLX0o9mZnemwQliFyPKuSjm3Hqxay8FRmIOG3AMvr8XDlhtXMs/OZhc5sAr
TyvmCEE9HI9aAVGi/7L9UA+Zx8HVxVaduTIMfk9ai7HzHBKqfe9isoASSnDsYNlFfH8aBrotStBv
RBDhUNzAwtYVGnT4PbCLj4uZKmxX2zhVqpJaPbVnz7tsD/HDL/KTdjhhZvXrEgSpz/s8/wGS/1GN
7WCbwAE0ilMHr3TceuBcBBb6jwiR6eAeL+OxWN+Z68fAcSibvT5K0A/EGIdyF5FoncdorieoBfpY
t2jvq5p8gfhceKTdzJ8cW1zMZc7lM6hLp3zSSYb8i4+OBYAimlXxCuD5XmoObMQ8F8Ngr6G1Rji1
MBfMvZxJtG1pvYRjk/8BdL8/HAMXuQm2ibSGLkiDYGs2yTqQSqbk5DmV39rrL4zR7b4SbAfg3IWl
6G+uHIMdFWL1pishF+YCjDff+kD8OH/wxPDOkMGNy/hv6N045u5okW33ow3UFl1pKb4amId92j3D
0W3p9TbXjYGSkzTGuZxANyw92GLZX0niHzzFeOfHYImuh1lVUWdZkvxRRQXkOrjGs47lwOcf62Dp
mrWmyTpTgQnCzjVv9ZGtMTUw3SHcs2xc7/jpfm13G3UjbzAjwTlFjoYsfbNeaAIQH5Cy8aRNtLbs
2ku8DagWOXKWvf+3jgyaoFQsd9KEk9ygkjm2ZBBoE4WDXBYoND9OLarh/H2Mi5MYMxthiZwnaxRF
q4N2lDUNvUdXokLsPsM4xs9H/+7Njd3rMMaZ+1DhXAl2jFWstAtK0/Rcx8nxVmgtBOvGXnik/f1g
rOZW43nfkUGYbJguRqngfNGagf2xSoA97GcbXf5vdFdD5KGzCzuob39Unj9iqZ5z2aiQ3YCSmA0G
DSR87eGXD8qcOxcj+bwjXZRmSqKpKaqEF62uMgGklZ6EMKMqbicPKSJ0G5DaedX8NTRE2y3haLd0
pHN5fxxpa6o5fQCBCW+N5OGZHNAa7lwUotn3ore2MahooRGGl8NZisIw/WzImkKDS036XU85r+L+
gp3OMFqvezfQoF7xrv2Sdc5FMLdRS+tEUs4SrNNxHj4Gb88B58XgaC6Add6TFclaDgHIedFHBtoy
8H7G/JOLmRPsM+LIW0LQuTjGNISyr1shwZGZDekj9Jr/4ghY7HGdS2CModPiEeMfkICqMSp3H+RE
IyCQCN42Oq4cxmODjqwPux5y8LI/gjkztg++sUPoA/4Cjij6k9nIZ64S47Xj5JIjzXVVyQEw5p7k
gzUPV4mXUVt8ms0lMa66a+oYe2UnCk7oFpTOoGhXW4r8MVmD2dfhs90vBQdziYzjNo2+bJBUweeq
iXpAQMf3aJxryuZsyraKM22AiI426CF2RDSOjPUreiR2Xy+3vxXHvtmqQlHVSmokIw7w4saJZ0r8
hdDLaPcP6rCVhFI4nctTiG+kta7YvGSpb4wkFuwmsWsJbJJG7shONR5uK8YBIra4UDYXqxjoIYKt
IwUt1TqwedscFnN5M1tg/UZeYBoZ94pmPI5H3VZBUwkounOTwz22MnOtfbGUMZfHQIXaZZnZUzBy
jtJR/CpJs3pAp+rJVwd7wnhRsC4l8lzHZLf/5F413mdk8EM7T+o0XKhwZ8DuJsrYyMONpVBurh+L
G2N9yWURloLRifPT2aZr1U6P9wFWyaLLmWP5PEDUGezoL+FFzmNqIcftCGpG72A6Tz4Z/edPTjiz
mJyYK8aAxrkqsLVWwS0Du7sSnH9qb5+3rX0xHp1JYHMGU4+VCdgtDWW28LtKkBAMB++f6OQJ2hbQ
uefvByxb3fAquxyoZxMHhTZOk5TiEBN/x22G5ME7OzMrKX1Wix3++ouj/dzEK+SrUY3sD6pm5zno
7pDm4VbV/kM0+A9eseNscR6amhBdfQryYlhpAiLYj8h9A2fLD9c+r3iemQPB7ACtAurx0UhpRNM8
Jo97Hp80D6XYIbZMMpocjTrUzkvEF5l7Cs5kS5KIKBFRe/DFdxmCAN5t5p4jAxhVlo0KKCGoSWLL
9RTEDl3c/QPLhoMdOnf+y+vMLnwS+/GkTxVuAOKbrSc5hxr7hjVsCl8Bqj55UMXx0eyOp1AbtDqV
r/dN87bv8We0yx6zQ7kCVv0/XAQGQCpdjk7/Q9q3dclpM13/ItYSICRxC30exvZ4PI7tG5ad2IAA
cT7++ncz+Z6kW+Zrlp2LXE3cRZVKpTruqsaF3A5O4qfHj+T4yT1I048KL3yPgliCrZP3TcrW5dOT
B7wOZ0DEvlpjZF4Ob98f6Yfj/nJ5HdDbRHrbeF70dEElEntSHBwOaKr59PgYosxc7E+u3D9t7b/Y
cA2EFqNUedvO1H49u/BdESA9sFXXWa3MX5ljPT3QiwItB0sYBLR4BMtAVP+M2tYzygVbb8tqNvWa
lBahpHlVTlThmqGnC8BkiM2Rvo2wBPWdCDwv+Iw9KdjWg109y2KgLSihLeOiL39CN3EcWSYYBSDE
IdvVp+PR36NDChHM0lmxEcS8IiffiSz0vEDvyN5JJ5DrfCSqkRrHhujRw4jlu6P3R6C+wu96nv54
zp7KBZl/c+JsFcThWtiah5LlnI2cg37qKXTg0F2YeD8QBGzwueUwCM03AepMYhj2YjtRW8/3MXrt
t9LTmzqq2ZSJGRxblhYdRYgxn+zjCzpHdpuP+JZrou9zMpHqTMwKdOrDJzSPIO78kKESHe7en1uP
7jwUV/29f0oNfysZsaUurpbw6IE5Oqc2SH9a+nAO385YgoZXYTwtm2WP41N4ODJvxM6UwH+DwQev
eTCCv7LB28r4aBaHmyaAzFzAexFKLWxH1o4zD7ORyCjOAlq8sWYf+32Mr9LYF7k/faDcu2+4NZfs
J2L6uZJ6LoUZZUEpyXu7cj3RVo/W0Gw4tRs86VFqXotC0AI8hY5XzN5MvAnbezI/kl5d+BjR+09c
6YFq1RthTgi4Yl3mZc1jaT4xvuFFa/HHq+QwsS0EhuQYJfqj3mEeZYjnPAuIPJGvzRe3Q8PE9P0+
I1tEtONpG6zezWwQye0eS2/fm3nqM5r6k/sbB8QoN10A13GgimqZsgrslH1WZMGQNx5Lz6PwnP77
YDoXbjiHMrf8LM83aK4xxxzuYGcDugORY7zNMJo14+Pcl1nAJVqOwnMpokPSy13DNhamryn5NSHN
ENtssAYrb7IAy6X8lFyK5C/C7A1uVokwwPGhDwwrnHRHwXVmwp2FiBXHENb31jq60eW+OqzQMAEt
aGF1DbfR5KSZqMYWnSQNyQNO5UFVl8lFRWF2Nm7PyrmYlklNUCCAFHs1lFctEvWQZJPj0jxQg/HE
xmInGuFz57Mcj/fZobepv+UKgRDH2JbLKaV6t2XYi05hfWEetN24sFPxcoPCcrJXLsDfFCwMU1KX
CuxY0O6PCNtaDqWZB2bzlA6lL6Laz5LHyo0OjbMBu712ONb/aC2iu1XncWJpLwkOR2XufpD7ltJd
Ofy6KmPhB4RFXNAy7eUjrs4mAqhWH5Z2HjSMt4Gyi+xg1D0JaNNHh/uns8oPXiEsJEP2n+qAdlIR
ZVh9poKEHNs233XuOUHj/K8TceCbLC+d7bi60BLhCLtVUgVR8tRWAAJa1q2Ztv8bVCinkByzuNCx
GmiUsxgPmwp2RnP6Zqbn3/h5jIC4lJoEKDrayffuUHdlUaigjvem88jVkRa/cfNhlv8hod38lks6
pRIcDPOezp9UdhHdj9/ggpkmWtUdYdpEs5IpoOJIaYNEUs6+QWBZKPOJs6HAa8bFYcBBBCC56TLd
WZXKhIPTg0pjst2Q2J5hPTnOZy6T3zlzF/ujkK2wGPYD3d4UgIGXvIlMFUzF3qXLofTq632JrVkX
518Sr0mNq8vI+6aiWWqpwI3eO/SlsZ3jnDCPYALUMMr9fWJrgluk5gr4haarW+WMixrJGVcFY6LO
kkof99Es1C6e+42Lv2aWrylpNqYzjXKOOqYC0/s8bNz3LS6Wv1+JLGH5TOOSq8DBmlz62MT7Jn8c
6w1ZrRwMdmxBhbEWCYPmr4ADV1SkqYQbl0YWzNkXLGs6m+o0k+SUZ44nzY3wa4WjG1ratSETE0Zs
gNZwoVOya4nfBJm5pc1rVPC2OJg0A+qv62hyq63GKIxe5QHBjkyvMiKsNq3+xOyUteMkDzfkp6fj
lndzecr+IacxNU8yTjkrQO5LEzdegwR7Xh9oFHptfaTVB2f8y6k9e/JyeRBRQI/M2DVD4NqRDzOy
I9PJ2JLAonXaU37zSXpYFBUyly4kEPcPnQrm4W3MTvev2IrigwSHD4fOd7RkWLfKOWe17c6izANr
AoJ09N6sX+4TWOfhXwKal11kvTPECwHOG0/aZ1W/G9zDf6OxMHml+xWv7akx6jzoxHMfvQwi9HDF
7tPQ0wH/Tz/+ZWRh9IqI2dEei7nghlgO63zLTNpn0bhixxxAc41F1b61y6g4pMyM90D5Q/bDIOYh
oW16bkc3Q5HNcvxO9en7+x+2dYLaNYnySPB0EbAQz2r6y+i//bff1+5FQtqJAtQ8D1g2712neeji
dGPuclVHxLL5UAAn09FbdmajSVlH4BGN7bF/NszL02+wIJi5gCVgSMLRjq4fUx4ZKX7fjNHMGF/G
Zuumrh7CFQXtEHo7UTycEiCodLWfJxgb2AocVmUEb578HQbpXrCN5yliwNsLDPk1GS9EfWnUhi1Y
PvInc3NFQmMCBTimphokOozM5aXfWQfyPIlm4z1ck5VNbGyKwDob19Thmihpell1CFCS7itpvzT2
uEFgTVRXBHR0pinsBpMkCOZcWh6NoXvMGQEiW/rjvlZtkdH804alkRwYyNCeey1/NFGz57v7NDZk
pe/NmgZqG+NsgZWo80zxwRJ/3Sewdua2CeAaRAkCKQntdqu+c0i/yArN5yfTtb4z403JoxlbxLe6
q1Z5sRDBIy/BcNO1kMFUlMcoJyOOKz+OPeYdnK3p4OU91BUYaCj/UNBOxCgdd+QxmAnn6ofiaYpF
queiaj5w+mlMH2ceb1Hc4sm6fRTqvJ87bi08ZalHspes23p2lm/+mSfbdSyHugKrRm8pdLkE9MnA
86CPsn5Xm/F316p3c9rYno1tJ8jFErGTs/OpINOZhOJwXz+W8/+ZPCDqsL7V5oiJb8mrqZynkYoc
bmWJ9GUcX6qeXrj6OA/0WJNRbYQw6wL9l55mqqO5RPzE8Mr2zossv/f9xlOwqu/Ymvo/fjRxNlY3
F8zA7x+sH/TT541fXzUJEDiyFRilFa+DVlc+gtO11EbGKg9G4+AI7B8jD1mxpXOrR7JkJ8iy+xWK
cXskdoSAq+CRCvJJfqsypJajcc+aU4Zyy1bGV0cQfvV6bAe4q5gZR25eR+s00y4a2gQZkSHr42NI
p8jrp2g+zWLqfdMxQp+kDnvGSDm6KOxCHmRTPZVSfu6FgfWO5Uz9PoqinelK95SGbSb8qkwS3+3G
rRhuVfgMvqywgNCEcchbueSsrLuqTRFn9Y7XfJekg2R+Pe1hoTcUIxDYWo+nUvPIx6ygvM4VPIko
9M3Z9QvQGuXH+5duVUmvqGhxPFbW27lFQaWMdi2GnOibuX4Rf94nsi6uv1nBMKyehpKma07YQqkC
3l5a95AMz63cIHGPj4WEZo8Jk0MaLdJK1X4sL4o+lqW/mZLYYkS/D8iDGlEMKlX3bSpf+vpNVx//
m6y0IMaRhs2xjx6MWE+o5bjmZZ73v0FCuNAulAUw36bJiqqikCKuVRCK8I09OYnHDRJ7yH/t7hNa
PRQXwR6WEBEKn/v2mkShXc2GQjg50PpgArdZxaaHeQvsz9hw6xc11d+OJXQXXGBQD/n7W0pEthYx
W9gO3irfiA5i2InwL2P6cxDyFOdfJx5u8Lb2elxT1K5nJqZhLptcBYJgoan7MayKDd9yiyftaoq+
xGJgAxSMYTzV/TtArHstu1TC8poavbX7VH6+f15r5v7V2jjcNRHCaFLMIklU6uKejgTxizdhFFfs
1BcafrhPZ00vkGRHhh2Q3uZPCmgPxczLCgo4i1Mp32YP3XxI0w0iawfkQOkAbkkxwqk/J1Oey7yb
KSwb/25LtIzL37hGSIAJYeGRZ64OFd50JpO8xOM4xir/zLOqBmJaHgey7+YNVdCbEF7fRoYV8Bwl
I2q7XNMFbmO5vTHDKjjYsOoVT1iAd4hksidWUBLzac5ar3a+52Ir2FwzeGAO06/IvWPz1vL3Ky+j
kgUvm3jAvaqmfSlj302+y/nXs+82CvKovGHlm2C6t85jOQA9Y0wD7mTsuS6j8WCP9ngp2z7c8nFX
/HY4uIzQJW9NUeK5ZQhgMd0QiSkNiiQ8VHHy1o6xFtxqd3N1HPklLEa4GmTwWvvFGpnP3f6J9Z2n
HoVbeW1q5p7lol2vCLu3v3wnbj5sUecrSbOhb0nq9mlgmu7n2O29BJOXLJEnyTdspY48uCjTDSnt
UDFpDEThrkuDtJsOinhVfEnml064nm2/Ne1TWAZszHYs2Y+pxPOT7H6HVZciNHNxgV4hP69YLZye
ZCEyJXirG2+KflgpQYR2traay1aUF3z+S0cz0agXTm7DnDTIhyl82w55fnaS6UPTA/X2PkerlJiF
NSgEN5QTjZJwZsMZyjkN7EjtHOdLHNdeMbLDfSo6rMjfB3dFRrMCfcXCrLSsNGCzb3M38ZFt8GYV
Hmaz/5b2FDag2qdt/dhH9A0phgN32yO1RqxIJvNeRJ1PBn6+/1GrrOPqwoy7eDJ0MNqasbniAy4U
0PU86xyGqSc3Sr8rzxJMHjD1AEPq2PBbbq/GnBkF+sxM3FkiklOt6l3mjC+srp5y0n3E1huyoaCr
BIW9OEdLpc7V7uIYDlWMyC0NIuOPuHB2ZPaKz4Cz2qXjj/vSWzVHV5S0q2g78I1ZBUrT9MECfosE
HjTWmTGBZD/WKA4f7pNbyyzbSOzhPyRFOKzurShl6sq4kkYaDJLMgEzP5d4pgamX2STy2zELsdcs
bXdmHI6YX876MxBwqxMtFbqG4/RbWLbjLsbWyd+5P64NQQibOq6elRWDNfYOwWc16oI6s1fNtWd1
z/eZX9XUKyK6rKeui805BBEP3iANBtO/T2DFraFwdDkKY/AJfgIsVCLrS2nyNJBT7e7o9NQtmbSo
fIpRs9zfp7UclObwghaFJUeDBxxszVVT2F1MxhK2zVH2l7puT3HXvLtPQp/KWMwNaHA4g/Ci8Ghq
cYIs+p5wBYG1c3VWIvfCHkE389wm9ZWFXp/qY5F+nHNAebPsszVIPxrHHUcBYjALX00oW7Vb37Ry
iDffZN0qcGU5KNQJYHC4qf1pTuZThqYJmmN+yfaG8Tm3gBRs9ru+fVPXDZSZfJVW8YXCVqY02XAm
VszEzbdodqkN0XVOIvTBoZ2QnlmfcY+kU3nhXRl62WzkhzGfh+P9U1k9eIsCPQ1JAQAEa4eikrgc
2gGHUjmy8cu4QfRhkvnXrTpF28g/VDQxY3ttKbrIhUsWH135ljVnFX68z8iaT3tDQxPfkDRuJkqI
Lx9eEvhUFnwvUv8Q0Y+QCL+eGj/m9skASM19wqvX1BKm6yw7byx9PiftrFp16MIKKDmy/BL3X9sX
0mwQWbO04O5fKto5lQWwgDGmlQVG4lhowxjbfZYl6akuWzPbJb05P3Dm1n/IQdbnshuNN8huYaO0
UQFw2gilL2TTeYUMww33b12B/v0w7WizpojVUMgsaPb9O2PjPVu9nldca2fKumYKYQTRtkmU1zjV
bhq/J1toOVsHqD1iA03tphZQnC6K9lEECK3pRwOsW1fEG+/SFiXtySCqdWNloLF2Hg+R9Tif+vlU
278e/txoyvIRV+5w26RDJyPo49hdqqjcsfAssnRDH1dtFQI423QoSpNCcx3TrkKue+nZbWXoO90B
5lI239zsooqv96/Xqn79S0lv17Lydsbh4y03+XCZu/cyYb9jnK4oaFeLRcjbTxaM006RN2b/rtha
xLUI46fH9YqAdkWivJeylRCWOTiwrpccc5w5fyfJh8UxiWjtYcHMfamtn49DGHeAsW/qmXZWmKGM
J/S3zn3eHOcmjJ6aPDxGbujlMFbw4jv5cp/k6l3FEm2KEoULh0UTYwEzCIVANFHRz6n70DDpOcZW
B6I+KPu3E3FFRZPlzAQwtEaGl2SIAzr6hdwNKvNGSrzSGpU30wa75pvnDg4okE5jb0gbL1WIWXrk
cd282dsOsBkc7CSrx52NlqzW2akuRK6le+YmRj/uS2XFI0epYynf21jO4OjJ0X7sl24gfG9Sxh5r
pt0Q/2nbl4x8ah8Z3wqFV8+AwVd0bOQiAH5/e/eTVoKVbvHHRf1I8Cwd287yKzq4G31UW4SWv18Z
mZ6PpM0L+E1oHfAd/sRbRBrRtCG81bt/xY5mymILzlnGwE5KTmil7zZ8H33m529lwqEg0BYovb7O
t1xxYTToPJM1uKjUxayUb6pzqjq/zVGC+aAStova/TNXW/HgOlsuRdsImmhRb7sVXpHlZQO/Mw0s
64ny6JH37sajvKp1SLL9j4KWQMg4HzGLgDegcwtvtLlnJeRLEj0YZZV5Ig5GuuVIL7f7Jxt3RVF7
ECYVJuW0jKZksXEqWZx7fb/nnYJnH3lYGXRiw1maZDfH2R9NtZUBvi9R56eKELUyknLwWzN1ttr8
VFQbr+rq0/0Pf45eEKplA9dvBH8A+fS6OXonEvq2pcyjcms2YYsZzcR1cTe66SLKBPWax62wdevX
NZeqM1oyZyNEVV3G4+m+sVu/UBinwKJiFE9QI7nV7D4ximFO8elF1fm17I99wXbxNJ/VbH5KChsT
oGH7XLvdc1zHQdxtdfWvMocNwsipUuyY0fPaYjC4YS6DMc2UNZ6FcZX3qqrHb/fZXGu4RP4a3REW
IEjApWb9XCvO7UyqLEDm059RLR8B5T47iBojyy/KB7TQtZP06IUOH5J23qc9OYRZfGpT20ND12Ey
q3MtzcNYJcEQs6/3P29NCNdfp1nNslW5TEZ8HWkyL2qEV6Yf71NYc2gQzZNlU7OAo6cZMLvjdlpW
mAXKs3NUN3uZVId+mDxygneAeL4/KSp392mueTTXNDWTljKhCoMvMo++yp76UQoMlfJDCHGmzY/7
tFb12MSsCxoiXAvPhHZJeprVkptwn7j9MUcDYV655yIaP6e948+KPdJ+b9bRfoydL0labDlv+nz2
67t0TX454at3SRQyzkU0ZQHmyCgX6RGle4yrVce+Io9t+z4y4t3I0LhbP1SoEKkh7r0ayYNdF+/i
rj6gifPgwveaw9mnamvXxNrbby6DGUIsjcd6EceM2yHOHQjHnA5F8ib/kDYb3sVqLI/FGBYHdwKd
IlqlN02ZXRcuot2iwmLzMPb75r3pFH4ekfeNALRMGO4FIIGMfsPjWCtmoAz7L2XNgpkZsEZ7i8D4
DrOXNJMXD29U+30sv1fjd9uePaLQYVY9GHArzZDumy3j8v/hHdN9hGMOArXu28MnViSKHsAOQUdK
n1dPhVBLQ67fT7M/W+hZd/NL1D7USb9hvVdvGDJAFAvf0Oem58Xb3Bn6Phog9NAKcgdzMY3td0Xt
cdEcq2RriHFVja7IaUqOBo6sBnYsPIbofTpURyN+cjfnSrZ40iz1nNTMLGiHtImNfbaV+1ibX838
gn23ZzPN9/fNxioxzGBhpBB5Z6oDE4liqDAlB92xatdPhn2NFTOSfCmRyJuTjTdoi5YmPYCXCVUv
+aBE7WWDeK75Nhleh+iH0arcuBVrzo95xZgmxTId8aYsxOK8Pxj8guHrA9p9/Qx34b4I1y3vFSnt
8bKTnkTEsJBYYN/yunhIrYfQMfaRLPyJf4Pr2kv0yldBWfYbHt6qPlIgxFJ0eVo/DbjOBquZq2B0
TYG9qMOPOqn8odwgsvpyIjqzUJamLuqVt5dbZG5hth0kacbiKKJLI/Nd2sOYh4e2/4BUoteaZCNX
s3p6VzQXVbp6TTi6yxiwHrPArc+59UVRTFnb+RFw/O/vH94qIYgOPQUctfBXy3ZFCENv2HDYVnii
s3E6FlPfww0q511DItdru2Ij5lg9MIHs4N/lZx2JI26jumoHvENZlHum9dIntce2koOvvpwe2Jho
XoVPS+HT/jSZRrBNrC1hFQc327Wi6c4hRznWKU0/74TXsOyllqTw5j9lkx1LtFP05iHO09Mc7YpJ
bJW2VmXs4oGyMPoNGWuHWbck6zoXWlp3b6omnz1RdB6l896WcALun+eagC0T8zXCZAThsaaskRMW
XWhReEHoOAWpvn/pN2/8Yqh0+V4T0RiiFmmbZHQw/R+Xu1pdcvR03WdjzVReU9A8R3OQg9XGDCdY
ZL7V/WX2R+yi81rUeS0M/90ntnY+FhUES2lQd0Qr7e1lm1xE2hHcNzSfFH6l5KUcp3MTv7E73Ib7
pFaPxzEd2xYcHc6veJpX161ECwmcAJEFKZN+be1Ug+6qrRHALSKaJ5zzdspjBuE57ovqsRw22Wd5
9h850R4zGpoDT2wOXIv+IgzTZ+rRqLduzqqiXYlLOxmVYhiorCEuMvjiVOUbPCxa9JMeo9Gd4djh
tzkaD3MnpePOmCzsWfUB6VW/ntOXrqOX0SLHpij/jGJ3g+SqYqNXmzgItQk67G51rbd6I7URiwZJ
UgUOQ2uNfU5KVA7R6Ywk531tWxUfQ/uwyVH0xnNyS6y0aVg1bYrhfNLiLSZ8OApplxtv1aq6AcGW
YxgU8066Tve5rWJjzDE3mLrKl1ZFfco6E+/xoI73GVq9qUxgPh2PFaa1tYzVaEjXqQlGFN2BHkr6
sY6jw9ilHpdv7hNa5+kfQvriwRYdqzwsMOZWYg9I3Y97d3hJO7ZxPhvs6GgTVdsgZpqrPHB46A25
+FaLd3FW7XMW7e/zs6YJNlkwb5BfdH4aoE+nImsoi/Igamd0XDGAV/6JyYQthVvTboqnHS4ZUi1E
F1vW27TrGF6fYeofJgNPbBmV3+POfE9rVMbz8Pk+W2sChMW23WXUHV3GmoKLIY8ibLPLg6qufSW+
SwvZE6M5qOHpPqHVWu41Jc1U5BxjCANp8kACaMe3phgd027jPDVUsENEBFa9TnV7plHaYw7D/d6x
MPI7mxjA3nEDaVTMb3I7+o37cP1VmjUxEixdHEfch9L+yMVfJvmKcl6cbwGord0G4cCZgIeN0Qyq
MW8NKo/RnAg7kpZ71l6W12RotzCF1qwxICrQp4s+r6WH+9ZasUwIgHJiINAqmsgT3S7qii+8rS6N
Zexlh5x0Ym5cizX9wZ3AtIAj0Ar1ujP56jmunahVqCPmGKScbS/u31m28M0OSyjGbstMbtGybtlD
Q1krnGVcDN02n1Sy7zK5i5AQCMN5d19Z124h0nyYykfDjmXqTTvwnApiTE4e2NYYSMcMQqBbmU17
zDJ2KLN0owdmLT5CLxk2g6MJGh3dmlGmZk3LvEUT9JQDSot17E0zfrI79yF2Hmy0AOFfXdyRbVho
fW/Ia8INfWwWw/wTB+yIdvdpnLHRiDFm68TIKsXtU5g0bxWSBLmwj7aDjO2s/LyQj6QaHtgcesnQ
/Ib5cV10ZCOlZhJXN3fWJJPJ4pjDdafqMlT8j1zafpn2J15tVYdWtQeZazQt42jR8nWrPdDJtDAd
TDeoeQpGd3jD0RzYT86j2PS9V0ihGgO8IIHmfIT12nmqVgGVf0KjuVAfsZDPr7txVymOfoGX+3q6
SgiRIBwhQHxhiu2WJ8ssHVVxnGBlPjrCeafyH2q6GIz/etDpEEwaAEjENJHn0LJzTiNSpMUwRUEN
co7Q1piTBqjXG7Z4xUjeUNGykBUd40b0mJwokbaS/ClxgAFd/IbLekNFsyL23MbYG4zD6XvjbY+e
TGY8W0a7FAhVm+xC3vr3D2ntnoHiAuvjvr4B2imV0zA4SblM8HDWeRnLfDd9Ys7HieFFL/cFdqUV
Ue9V5I8IMHMY0Dnf/4A1uUI5kNJH3hr3XdP8wlVGPxQE95yOXpn/QKDxO+A/zjUNLdxsGCojVgca
OS09lMZtQT0n36jxrDKCGj9FFgBvjt7fkWQZapElwGyk9YMrpCLqJ+luNVus3SmLAMBEoDSOErkm
rW6uSF8VWRHMCS2O3cRKL8zt7yWp3gJRq954aVapmcQEygEqiCB3e4M7SUfHTQVmQ6L5XFutF1XV
c2fHO6W2Np8sH67Fag6gQ2Bq0R2DCVFN8YkD0MaERkUQuy/YzD3nZ8ke+HCy5YZTvnZMFt4xZGuQ
QnL1UZSKWGXJQkMFrCr2KmwvyA8/pr39/tfV+pqMZi5GyVwUZNMiaGZESkes/3CHjXmS5Wb+JLIr
TjSRWaIZgXQui2DoM8/sf3RV9VuyAnqZQKcMIsBFP678p66JScE7MMGqjyDA3BfS/7gvpxXvYpkF
/4eEptB8bMWcYBI2MDGA7CVTX3tuO6M9YZ8m4wMf6c6oygcjZx/v013z+JHzxYyQidKKg9TQLW8A
iY/aljsA2Shq++iWeXksE7vzkrAFDj4RML1wtI7jaDkfB5tjBLnkfqqkvReS0zNKn9In5QTQyvsf
tnbnMIrN0fWNSUc0m2vfVQ/x4CJrG1jVdHRcjmBkPkz2YzFv5cXWur+xmwYYeItbhyd6uSpXxzua
fYOAAFfBlM55EtVhTs92JfZ8cH3R+gSl1CFxT0D68aN3buscQj7spiJ5N4jRt+pnRreapdZUGsAE
HBMggAdANvX2i+oJ6BFRUhSBqpzKEzWN/JiG/cabt2YCrqloF6ceBqvobejcODY17Gft+FYMJEgR
TuXh/mmuPq94XzFEaGMjNjI1txzZRWEl5qwKJIN+cGzgGNBmViZLkXIgQDB6KM3TaD1gM6RfuvzM
qvE3TDh688QCeYZBk9eR/KszLqNcslzVBUqXl8m65F+asvQ27vCaPBHXcYQiNvY56XmOaVBA+e4q
nFpj7JLsONfhLh43wpAtItqhOWMO6AgORgq0t8H/Eti/Z22B660SQbIBTxFgOxGD3J6WS8LGzvgI
IvETcgJ+VT+qfviNI0E/DJpAUW2CvDTL4w75XMDlKTGQ3xQezx7LXn63HEwkZr/jLqBDilHMsNoC
BYNbfhoJGLq2rcpA1s1RKuPbZP1p5skDLu99PV95vvFCUBvXClU07G+9JTRJkgB3qS2AktOGnlsa
B6ONLoIjtJDDzsn/uE9u5ZxuyC125EqreRvmyIM1RSC6yQuLr2aKOlNR/bqdwETua6FJwLHT22fD
Ma9IHBLoNXqCVdsco1PipBuv+Fp7AxOYYVzOh2JicuH1ipeQxNDosSyDxhDHwaXv4uil7JJHhvHV
uSl3RfEVrbS+krXXhNg+oww/zdqN27VieFFOA4rsK4ooGjxuPwKDFCpLuqYMRFGei7q+qC3o3RUN
wYAfcuJo7VyskXa1ULXosk5mZVA3jleFb2J6jCLl2XnshePW07bCDpLVcCtQJ7O50AdAOIuU4NlU
IjVi2vMO2l99ceIYIdt9PVxjClV1B2cHIj/1dA+0C+d5smAv3BargSpLndmg5KFX1PTCEnN+Yo7p
hlquMAdfHBUmcAfgbB2WP0fdb+gB0hY4WblP5w47U6T1G6PvEB3FUS3jkbYelrUm1rK4o1tiAsMV
x7Y00ksSu8aFFmOzcQNWhLicErOWYRru6Di5qiYdkrqolyT4Hw7YLm1faNUlHpuZfVAqcT1etPZG
0mBNiCCILBpHcQh4qrcKP7ZuZ+ShqoIsrL8a8dKi7obH+9qxYqXQdI+Bd2TqMPmowyEmoUPqMaZV
EDePAtAbtYtFCRj/+HUqyJGJ1wZLdElpVzd1QqkKLuvABnoun19QEq6N/X+joV1eGY1WY8u0DrLC
9o8V5v/MdKMNY+1A0DmAqBbeksv0DFjbT1YjhqTGqyhPYq6/5/J3hrgB1YSZMLTJ4Uz0INNuTafu
7LLGJDM7RtzYmVW077rwdF9ai+7cBmZggixZborQAoDGt7qlirqZgeSJIJ1FQU2/MLP2auxG7ZMt
wM0tSsvVuno7WllmeN3jAqMXz1x+zkPM2LG3qfH5PkM/nw0Ygh3A0SBY++lsGslZO9k9Xvdv5uS1
WyH51s9raYYSuE5RB48oMFK+c/hOpWzjjmxR0FwuWrEkijswMOwb7Ci6L52frzlCFeDdw73CowO0
3NtDQMPC1JYMn1+HR+4qr20/injDRq7SQK4WWQMbiqV3cZNKITEccZxA/SSSj4AuJtbLfTbWZAQb
8g8J3cG26iaqRgatFZOn+o8AoLtP4GdlBQoVDO5yLfBg6tcCa3PiKaNmEaTNWHsxI11QmyWq8mUp
/dEY5o138tWluL2HtwS121GOA8aSAEUT1L0vpmNZ7pqXvtrX0cG4JOrR7DcUYYtBTY8jpehIUK8M
WBHavqBVeB5z47MiaEy167zesJiL0v7MHlAgMMPN4eIvB3p1+fPQiFVnz2DPsIedajFqReEHmEO9
t/q/KrvdjWZheOE0bNi3nx/sRa5ocCFwrxyMj98S7sM54XaIKAltO3l5yFW0w06AsIn9JH26rzNr
PC71gwVTHQNUOto5Rsdkpyw4WC6vgxzod7y4hNjdIPKDFUqvENxjW07dzxcB04WAFMIrgUeb6Svi
irSw4eSQJrDt7+0Csb3RSr0ivpvf18SnLMmH1MbvD2OCxMOb0JPR2yLxUrEhvBV9xEMHscEDQa+Y
DgWxQHS69mw1cOr/GrI30AUHM3n5ZiJplaGFDMC14efou0/yvHH4PIZNEDPnVHLgonzojMKfq/6S
ORt1wUU4mtLjCQchOAr/R9qX9jZubNv+IgKch6/FIjXLlizbsr8Q7nbMmRTn4de/RZ/7bktlRnWT
k06AAA1os6r2PKyNWIltQ88HRM+yGNawrSHJAWujBogm3u5z3SwR7CGZ8p4T1gvjUpW5MPqmCiI+
7iuPXtrGTaqX+zRmONs0r2gwLpWAvfdZ4yc1AGVE20yidYHm1h5rIoZQdILLX0oXk76WQ07EMsvc
pgGXF74WJIthvrJVPX0Y0hroI8csO3QdL2c8y3SIZhX8PDJ57PalxMwxTJdX9VYsHpPeQ46mp9BI
vSw79y9w5iSoDxsoy06ZQuXHSbJCVIaub7YhIBwcpSvaVVWHFs+ITNabYTj01SBmReUbHVCs1aqF
OvCsRm22QzbaiZW85IG5ayXJ7eKa6Gl3HJr0qI7ZWgsXeryWzBe9fb9/0p+sgrYrtPdMaLSI+1hF
D/uIyqautMBO8TInQGeBGwkyssJy55FSjhMn8FGax2qTldYP6eo+9Z8PCupIHGpYaoFcEivd9QVu
YV2Y7RYDd3ZrjSQRFzDv5KJzQrKfauSWEGPPpNbMPN8z2m0cLbPE7S5uh9EefyfovDed5Pf2TVFp
h+FCtRFYxXDSbw1YFXqlWeltt627qIgB4p0Ua1HJTCcDcK4djkCwtKzUs9F9XpJL70uuIFb54v69
/lQy+AhM0yDgRTSCuuHtR4RSqkc1OHibjh7tfSBIRD0RSpUj8DPPh7wsunsgKCgasgno3vOyQesA
x2h2TvRY+dOo5Da4ZBwyP3l0it0BAIqtEQh+tOkzrpyRCrWTxIhLoApqhbi5KM24CwTMOilt8lEb
QOXWB7FaqsnwhEZ0heOQsIsRkagFTCumcwAxh6Zwgz3kZWxHs88NaasBuGhQsQxrPF2SXfLZRTTe
WONxkCMitrbXuFq8ro/4ocXgndqvTH2KvZWohzYPg+3nvZvTGDNQFjGXiMz/dGFXF5LKmYaJ4kDe
hn11cYZSLI2DlUVtYWuBlmMw74KKDkclzgwqAVwPQD7TwASemi0Pt42ctHUyYp2R0RIFo2ephUWU
hkkAakrUwqJ5YjjDGDml/s/VMYq22BmC0UMkwjCld3teX4qSvEokaaukArbgxbq2rcK6ON0Xmplb
RTMQOrkQPgDblM0VFUnZov/dx61mobQSW70USI5xPNIoCLQ7QBFwlNJPKYUNgz+IJrIJe5TNgxXR
2JsGFt1uMV0pA7JPB5bWr6TUynQX9Xlocjh5JmZB9cv6xgtDhf9H+S8vUdeI8kraijpNC1s1sM2N
XBQK+HwseLP2KcZw+n+s4W9pMq6IGHla2Zm59A2GcekeG5prhQ0M8vtvN6MigBILrkQvHlBKTPmW
Q+ICQQUyfdLWSNW2tEetllI7ycsMcUsSF7mNfl3sDTEv9Uj9YMQIWioAuvH+R/w0MvC9/zM8AgyI
H7jOWFxmCr3Q4iMESV4gx2TSHphnrhSVxkobQ7dr1JAjlnM0Jx8coGzIn6Aad3twAOWPPeD1pG0/
mNtBD3YDKoAkV6wSqz7ErW9FnEPO3TS6NVDwM9A+B4i7W4KJoFRqDSzDbZZ1v4MAw4pAm5RTtFgC
dnKZRbEt5BUp4pLDvTPCAisA8Yd1RRsM268rlYFchj10HroEBcfsu/ojl1PLrqOqHThGfEYTAMAD
RhzzP+iRZdHRrTSFo4ltBsB48o91izH2uHAaHVhE8E3u88xPTxNWDfVTpF0wR/ADNDfuhEvZAhAO
mwDU4KPQy9aVhVLkXN48FSSK0dQJuWf78nwN658laKAt+qpDkg6XZhlfOl6n+NwTIXrHD4EtUBic
rvXKLHVdnXeJESlbM0nHrag0X2rg13aBTkqOVpmnNI0Ko/UWpZFJKq4oXSBpcRQnytZLtF99pz0N
Wr0XWu+v+48zSwZWH84HXHRgpt2SQTka5dMkVdBoIwPAp/etxZQtWV4KceQk4SYTdus2Ys8icICB
5YI1Yj/YewxETah8XQYmfLJGY5StFK9FKdpp+6gIwgL//uOjoSIHrSFhaslQ2aMVhiEHDRrxt03/
lo0JsTDcJvNgY36yHarQ4Dh0YCJ3abA7pUU1CTUAhOsAUVYxon4Z3iK9jzkKaZYIOq5QaJlWGZiM
QsrDEvzc+yCiVo1IiyJH2a8zL2b4bwgBHBxCrqGaxI7EWE18yTOt0CdwzcKWsxR+jz9m9ec/fRk8
P+qlWHUCtY65v1umE8dSjbDkU8dC1CoVncoy2mLZDnCBSJMVUnT85+TAdyJqcaiMILC+JdfUXglM
t8DYJkbZkNZon9TAXOr/HKoDfTf/cT6maVGFITM2RQcQ6tDYBkKxnagAhO0fp28s9Hois4ZtPWhK
YOF9rCTV80TwjW1bh88IWjxU+YzPIjF5k3g/zcNECKi130lKKO3bK1MjlH89MzZQVHyvYuGUY8VR
qrqhxEsQzBHSUM+GZVCxbYrdkFp2jehdAkA467ll+x0Qen2MtYtAduY9z31KP1Z9dmjRFBsRzwPY
LEeu3xXzQrsGaJgmz7b+dFjgqPzvmbAA8vbygrqwEJCCkuLtpLzcA4vpIlR7yS8QpHKyofOnglLA
qj3AdbOxeFdAjMcC9ydHYWBnvhy45SV8zNM822RmxRHcGUWE5jL0WaDLFG0+7MkaALc3qdjBawhQ
mSeC5L8Y6HT+fV9eZ6lMlTL0jsADY6euw1jWvEwuZCATRZeCZIpcLiQ4f//Y9AEm/rttG9cH35Lh
8eIi1f4lBUB8bSQJjSyM7SSCqNiFLvXOvzgRRkAAvYI5EPTa33JEHspS1lU1PDs1bG1gBLfA/zBM
TkVj9t6+lz9DPUCBT39/5TIAdnc0zaAF1EWUWkdMWEaungUmvX+WH9wN5F4obQywGSISiGyHpdAB
iM8H6NG2SX1SeuoRC+NopcCcG+qTklecq2Px8VBFmHgAxhrNlpiwYtsAULmPy6SV5FNM6G7Xrgry
a3VakYKSC3nba7a9FOiBc0Y2E/CD6JTWvLpKQZEulpyDaLCqKQ3X5dd6ufm8f5GM6P6gwTxXj+6U
CMkY+UTfXznOMNs3+eO3GbdOqo0w9hL8trvrVw/+KiJre+k5HDJs4ugHGUaEWkH2KguN9qeXnUZy
8tCT1eL345bY++XTknLu69tOXzmQP6gxLnHtjWVpTI+yoWfJfd91x4fV8ffCERb72gb0l81jg297
eo/i5NJescGAPExcTNdId5Jbrkb6Htir1Ypclg7JSOso9nNEnr6sFeeobB7jx1EZhTGq4hCL5UQY
UM2vI5i8W3JPN9mhvz/dD0n29P9/ug1wrwh1T6RfriJ6fPz9Ori2Lbx90vscP/+C6OKdltQjG64z
LhJa7pux1AX5dK7pzq3IwzGgx8Vv4lyIZHtkfaAvgsuhOXvKK5qMKDfor/W8yJNP2UocF/th+2aS
vZPT6mFtd+TpSSRPy5f7NNnW8P883xVNRrTDpOsVC5m2Ew1W6E+1R6J+Suv8E8yy9OnhwBv/mNdX
VwQZefe6Bpc+WvKps32VyJQuPfsz4uQMph/5wS9XRBhpj3ylm6pW8km1xUfv+N9eGiPeRq5nEYIG
+XSh4MZ4dNpT/2uItstksXy2y+dDYvNIMiHpj3di5FvpUiGs4RqcBjtPkNk//7btbGesDss1+irc
A5cbGeP5gyAj17HVIMkT+sqJ6p/LrxeJkzRgsV3Y32e72YxxKFUxBONtdgKp7Bx/Fm8yXQdkSXns
8D2/dIcffowbxL6otSOkGbsd7V1Kdg8PD6fVUV/99fhIbOfjA2TXHaGfvFTovN35w4lsJ1ogBJUi
SKC8Ofd0F9juavVItiZ5823b/uRwCQuO+ONSGQ0iVU3VayIeLdhu6Pt7ZfukJ4/6aVEPxF4ePv1f
3KvlKC22iaIsMfnQijoOuHFhV9unhFaLgKIMI30NpNss46eB+DRacI0CR8jZ7pTSzJUEbffyqXZf
drvgcRcvXdcnq6NKF1tjsbUlW6alvfw83NeZHMlgh6V8IOTlcQpR/HUKiU94HdrcR2S0C9oRyiSb
TM+O9tR1R3JcPBLHcdZPX1xPZd79uuJPRq8YZhr6WQeO2bxXBywmfKQ+XXJ8hL8RAniJyD9ZmHxm
dP4YRlKkSLGCE727CR3BlKtH2NJ1RC72YXk4KOT+E7FDX/8jCH8oMgYAQ/K9NEwUN8nqvV2pmQ3H
q90NZHnggSr8javwhxbzXmXY+L0EeNFTSl7ou0RP7hGa5feC2Inz/HQ4fHKu87tD9qc2+0OQeTNP
lTK/0COoZvqrOT6MgBWnWHVvFz0ZyQqbe8iW9M5HeF4vn/yAfAUkOUyhx3J8jAlsFCewnzdNfz6H
sRRWd1GluML5abwcOpKu0ifK2//0N3z6v0TY2e+6yLy0rXHmPF5eXrXSJcvn9fKlIf/dYb5Z+cqP
NuXGqMcch9F+xSfbsxuicVxLdg6E5c1vfroicVFLbF9PA+X0Qh/0yOnoek07smw7wmGUed8cwCX/
I3csqmSaZMF4wSTjSSEa/pw7BzGW1FHKsTvc11Fvo482y+oouIDQRngKnrzG8cjSfzqEItlwSP2N
Kf9zJkaXXHrA3IfRxPy7Mxamk8HGsXLyLjrv6XOy8U+HC5xl2072b/ZTxJme+U5M3BE9NhPTNWbq
iVU4id7ZfXdXp29dtiDEQdj6DHuHPzx+mbdzf07M6JfW8KvRmGg29ou+rlS6X8NdER43n0uuu8I0
zPzgTUa15ENTRPEFvLnZDPbOFYjrrhYtWTgIINcIlO+raY7mYPc6dkVXDJEFajTwiHSoX5ZfvBPx
WFOZTnwlbWhkAeKMOJ0IqwfWu6kv/HTZYAAvU3m6g0tr8pWuaeWo//bSJNk7VwcGtw396wonXgzF
s6ds/n6oPf2if7/SebD1xe79FzmRx9e3t45+IADnvBL3WIxXCQwRwNDFE9NLcPFMxIZ2SBObcvyq
70LhHeFSGC3SWEGSid+G5Ly7rN5/CQQxPhw6YjgLYpKPiDwHcBgGApeBo/ZnfTok9TUgIEwTXswR
NUynKYqaKwgQKmc80A3n9ycb+ONoV7/PHE3HEswUuOhwzC1EIEjl10T8HFa8l5oV3ysyjHJUoYM9
bTrGC5xhY7d3puD6vszOB25XNBjXqjVDr4otHCUltQslsXND0m7MkManaBcsLrTndOZwKTIKsI99
z8/SbHoceVHTs0Uww93biGiWPPMy7zhenY5RgGFTG9islyqn0i3p9FL9tkzo89Py8MXLqn4P5d5j
CsZxMkc/7VQVN9mADnUDqm8diO+BdygO87FVClkV1VHVcaYIgxGnp6+O+L84TMFhvG9P5FrzXTKj
u6Qg8bJT7eK5JQlmqk2Xq80nOblzZd+q6oqOHBfYAu2DzrDYnPXFe7oWepLtl8uCd2nzztMfTmB7
XCyzTHNPw+vsdhGaYB14FR0pYHK5eT/e5THKIfGEAnC2oFQ4Z/rguj05ZpvfCXHg4dqbl3x5/7Hm
zcfVyRgtgY1EWDJ6wSUqJCVnpDdXx6NhP9bkcfu2TGzT5j7blC2992yMzoiLsa899G6cwhddWPS2
s1werFP6inY+TuTHPRyjLPLE9yPM9k/KAh6vQXC61eKoTlUYx15DY3Cs1jewwr2zMRqjyL1wEHQQ
xAq6983uwV3VZNxXv+3l1+HwL24SzQ4omKE/ZSqjsnFQ61no4VNruDMTzLFrEPUQFLSV1xgoMF/v
M8p3se/2aLfEGH+mwxBBK8UFpHpzRvoKiZ3VYmEdUDPBPxwLOZOJviU28dCVaFtCWwB0fCKGFCcZ
t9gfFdAVcfZVM5WEeOQmlrt3NsbiF5VatmMHcljAXtPBltcFAWowNXZbDOuctB4xjM2xzzyajKD7
ajbEUVgqJ3TspZmTY3a8E5/Qrct5t5/ezO1VMgIeZGGa9BLORs+IjADyEjrV4K4z52m5HAWu2/tT
f92SY6RbigRL6hoca3PeiTrJPsQtBO3+mX7asFsajFhnZRv6HabgTkVH3XNgq48ilkXZ9n0qM+b/
lgwjzEPZ5ybARxRUJzYiUICc3CepPTyojd1IcDh4XDhx2T0uZFwAw4xqXahAjyoPu/IUC2TcIR/G
1VIczmOjoGFEi2wpfz9R+lf5zGO46VruHINtk7rAxRj1Aq8TD+QMJoAAw3P6fW6p6qTB0eDQ4/A3
G/8IliWPl+nWdi/hR+B2jxlPqXPeRWG0Q+vHFSZWcaDhcN5EJ7WjuuAmLxckFjYczp5xb294jg17
BC000tEErZcdFciOeKvWRoj11BFeynym+HZLilEMRiDXuunh4tC5H9WkeQxAh5cNmslP3lJh9EGQ
5mqdm6Dysjs3L++DY5Hxsm5oqU+B45Nj6+QtIWQvvG12G+Fht6F28YC6MSo//629ZNEG9DAHvHk/
MX6ok2bxF4Cv4Fgt+X0YPI5hNEcsJmYzDjDMnY2aYBetDBuYXplOqE057M/RhQqjNBop8qvab5Gj
JBt6aQl6zX/HTzzVxBEyddL6V/Z4rACA2HUTW2pkR82FRd7fH05kscDa6IC8cBTvxHl3NIjKuBpZ
6QUxcA2V07n3HY2UW2oRHygajnZogx2/7qFy6DHeRiXnpRwAHAwliYegWG9RTTVsKj1atOEl8GYK
BDfywA7WiYVcicl0kzAq3jtc7py4DyuUdfxVuNqiN4hrLXl2jIVkNRqv9osOx6NQxw87ku66lc11
fXkswqgTvypMrx5BpbG7dToQJL3qlBDhWVtAU6LQwFPLHE+DbWqvhsECNjm4ZHx4MQ8FSlUNNxU0
E/jdPhfjapRBXntdV00O/ZmOyHj11Fvs4sC5z/K8y2MUxojljHVnTVoyJeMm4/w6T9X/GEu7BKXY
tjhF+pLrxFyHF7syVypmqV3rzeLZMM7DsAjKWVUNQPT/vrOWii+WK382MpGX1ZJXcOaxNgtCF5kJ
YIwUkKI7OLcSdcVd5RZvsGS8pOBMtv+GE1ik12YoQ3TTg5SOnoGzDsRK/HlAlasiK38tPpWZ0y8K
iO8XNxziKQ22wb3I9EoZLrAnCsocO1d20M8VIiJKd4ZjLZqW2DJ5thv7QrMdRxlz7Au7TkPO4iZO
J1OW1I462ifBTkyqjbxoiPuSjPqQPLikTQk6wyRoAUX4lbjIWcLF4pxoJtV2+5KMSyJV45Aq/UVB
x87LDiPUzVHbj+9ItvkovXETbjMlvltyjAqRW0yeFVMAhqaI3eWXSSZnbsOtck9ffcdosiP4mP5P
U1EDmc5+ORsPLpWdrnFQjBodZ1lr9n2FNZPpuD0V43eUcj7E+hQyv2gS/PvNeCHiorOBPuJgwswm
EVkuDWryyE6m/84pWSBfP1FTYEZNl4ktSxfPtkUS0y/f5XnH8woZuHiY/0QdgG0XjvM+Krt4gHPc
2NgcIBzUyuY5VfNn+UODcXNaS2oG7HCclNemf3WQ4iBfvDrK36Rt/hBhfJvCTMt+9EDkPHWBVvYq
tdF0tEfH0TpbLP9l/PKHHBMrGXEHjJMBXsBmd96lO7ui9hPSiJyrm5TBTy74Q2Vy6K7cUV3PFH3E
AuDTy0UkgL/iaYjpUu79PqOM2lo2Y6nE78fkZadQab9HDLbkdmjNi+yfYzCKqMjb3uv7bwaoPix3
3Oxc/IMm0/rTsrN9EZJuaw9LWDPTtb+iZ44Iz9vpP+QZxTQYqaeWDci7Dy46oB1MAHNcgZlO5ElL
/CHB+DVhVuiBqk0nPMNAoxH54XRC05u/cNAEj7bS9ZdFvzjMMa9wgXQy4WZ8L/i75Q4hVjuAPI8I
iQISbeN98ib+pT40q8zBPmDvKVpy+xdnbhJDLFiiMkHYAeySOWavpZbvtaN4GrxqxF4uxX/z4xqL
5qOLiBrfGMrb3LSGZWjJWEaHUdA9fKR/OGWFcj12QmFAXpuGIrHpnpF09IlJmiDI4ulSHaLEJ0rm
mPnrfZ6ZiZSmFhJAomCIYtpPenu1RugNYl4V8qmPT7qkkxA4lPcpfI/+MLIHEtNg0H+GxZhjmBom
DOSilOHWx+ScrJC1f/dL+yFBjdHfP6ykzVGwF9ly+6qTjl4ITiq7zbba7p3ndvHEYabZAwPjGJvk
JtgrFgw/BpCzljUXNA8HSBkoBdUqHlbHnD+iiYCrAZQFtjgBGOT2UpMU885+7cO7q+0zcEsDYhmk
u5C4I0jUrtFD30dU33ucm55RogB+m7B7FcUAHDpjwX1T9tWmlEFWVUjeLtseKHlcD33iCOY5ASMI
oGhgN2GJLtt2hJmhxC9yCxrgoXhvX72tsF5/Ad9fe6T3GWdO7G8oMUYh1jp/vASgVLobg0Qny4kl
GtPlpiGmXbr3qc2FA5gQ0SwsSpjWkLAbzvOkUOEgQLPFJCa7InNamYw+EiMKumSOra1i0qIa98Ku
10m7eEaJi3JYc65Igo4VcYKpmPC32Acc/L4vVU+Ay7yW97/6ZR2ScAkH3RAX6coO3cym4wMPBm6m
AcQEVSx4kSYsTYC/3HJrpIn1OIipelLKVWQtm063RYD72dHxsrD0bTPYjQHYAXL/vucCcdw1pr/A
q5hNZGfRxA64EIYnWSckxp12I6+KVUDk1wNPl3/3GTEMO435TvBSQLTBHPvt+VIh0rO+UECIDoNN
iw9x6i8oXxLyoK98NFUKJP1o8X/KTgrsV2xKLqiyFgnaSYFLJz3ybOicp33zQYx6iCQrqxNBtk6V
4+93iRuuK/vdXwrE2CcJafeRkwfkwOtMnH713jUw2sHrAk/zMaV+SkJiHeMtBOlpef9NZ3zsq4MB
Jfr2pqUGwIkJsKlPQ0uzABjym36jrkKN583NuFk3dBiONRurqiQfdDbRqnEGy24719qrpDrZTpJR
DPSTNdYa3z/cTNx8Q5QxY1Gtpn6DEf8TaI4OAHlakebeR92jj1Q73afFYZEfYKSZH2tqcdEnnpXX
3YdCu4pEbmprOtmvFdvRzznlpmnvc4guMvo26BIhGlNcKy1XgtPb+8z2OTp9RhixHAgD98DM0oA0
z05RClUlJHnnWSeFKiRbYJdPT8fFaPvPwkO9al+1RfUcIfLUiKHt/BgLS904tn0U6Fbj8fKekLIm
cXLytQUPgeLn6QFqKmJpDZCPRByeYSqx7v0U0/neaSyoXmEYN13lqoWNLGgTThLX4IHZ/uQn0MM2
CaB3TNBSOhMr9JmIxSRF7J3OonM6BTYqF2eesdanJ7sV+lsijO7T0fJpXUoQeTk//OW6G9PeINfl
SlRqSbrMFzuXbnYYQ3hYYabVXwYPj2/rtRPsP/b7vbJOHxGNH4B+Ttbr0LXX6yf7g5e8+S7n3fvE
6V2uQj8/HH3d0/CJFB32v35ZyJ63NEc7864gp8V+jaapcb2W7NFZolUAm0R4hmgS3B8fADQLCzgG
aBFkre4Y+ppclp6HauDoYpewthyX3dtlIMkyfxDeeD0ss0/yhxyb8EgBMhaPpeWdVPNiR/pZKzjg
DDPuJx79igLDyX6hAB2mBYXSzVZhRd4LIjrFurAtO9j7bxfSv5S2zNH9383R7DUC3wRLrQFbJuIy
b98xLC5mn+WZOk3F5qQgqv0QEvdIFug72oKdntExw2OemWka+BDwRSdAEmCffFdfr5mnSryoCjv1
hKBComgoRXtOQb2H/UdHcqdxDPhyTx/3lfN3yZY56Q1RRnIxy+5Jag2iJYXUVARjSeFfHl25u/Pm
06Kfn/mSdu2yyCE268y2DzrWRl3I4Z+bwdvDM8KNfc6tUBf4DhWJIDdfJzQ8+AfvcUWGc+bor+ov
4XT/6DM68ubkjKzKoqkNUdGopywk7xeF6CugMPO84Bl5vCHCOCp+JFdJroEItR7e9b+OgMzpFyii
He6f5aezcnN7bK9VUGVGX8qtejIXwcPxUVkLn/cJ8JiTnTYZwovhiRYojA/ie41EkEIxUbBaEJVu
+3V3Toj93HG02cwEBY6lY9MDgMMAjcBO7MVDCtjbZMDtYVQcMwy+c6p2JyJMw4Kb48KwF7ZmP4mb
gYQZ+TooK86hZ6/1ij6TaRPUHnuztX4SjhQNiFMVxy3sE5yX3Sq2H1+nGev981OwDhxkzTlvOpMc
vT09I5rw0LIwwj7yU3sOP/Q1JLNfouESSt15fN3mqz2AGgJeG8Kc6ru5c0YQEevjr6c7nwZQqfug
LU8rXcAc3NFwHDSVrL+GX9ON+5Ryq1iz0nJ134xIKkOlI50B2mjH8FEKfEmeVmQ8OE76+KFuI6Sg
bevf9EPc3jMjo9h82hoj1rohhHEzeoLyW6howXwzePw8ExODElJwWHSKjApgsm7Nim6FUeabEl4U
4vNL2qwWCdkCiMBBPSKkA+F1H83gfNwSnPIfVyYlD32jlkYQ3NDdO0qB4KGjSY86XaDFVJ58VhsJ
CG61Z1a1Xp1zchuuyaJdAc39IIv+kt3FldRVspe3n8Zpc0jep6EnXkFkzvG6uVlGUo0xzQ2rB8XG
3lA3XhaLdtm/5rZ1/AvdQ4salaaP5+dyF+OWrdVBezBWppM46p6j8OfF5+rojNDKdaBJQYoPidHx
snPbFfCmMRiyCLfbrbK+kHVO0Vkk/h/qsHOu0s0dMJJbYKuapMUgXTgv6GfDXEW+KAc4vOLywJ2/
mvH4b4gxoqp6Stu3lTidM3pss1OT25pBStGJ9Qc95oSrM9mzWz5mRFQWFCG/XCZqo91m0IPi09u6
QpvjYaqK0vtqn3eRLNY6wHAFHzuyITU7hBcmaVFhw0TPNM8DxBCOmp9pA785GwtEZ5bYeKyUUHrm
rlgD5YWQBaaJMMyGsWM7c0JqcMzaTMPFLUVGDeVBHIdxDYoaCkjv7iJeLTk3OGs4/0iByeidaqxT
M+lA4UJdbYkdvXvH2a8R7sDz4SU75+3kFTFG24SKVipahudqqbmuiGzT07d/8GjShbBIlqkrUIHy
dhzNOydXZBmVE1hpJEsxyKZks9thmAT+kLsyKSG/ybajCPXWS9/9XPKGcXgqxmRUTIL1UcmQg/DL
eQOXxHUlaJj8WXDI4vfWQVS5fhJoZid2ZPN4dXq3H9HC1ZkZFRPVSdWpHUjnJHjUbYlgYgHGZIs2
SefDsZ+Q6juY/yIEvFY17MKNdDAj5LJBVJxGqvC2p9Q+rhaeu9jL6KrisC7viIyqiYI4sdQGqmaz
0Tu7RIF4qkT/m/GIGyFkt0bUWmnGAYD1T8Fb8CR/6qihCm8d2Rx4jPrd/njn0Vjo3d6SBF2MFfBL
sNUe4j1mq3fNS7mV6K/VtN+BHI+wj9u9jFH8vU7gzm8dY/EGHP9wQv6If/13N8ymzSK/k8ZmklfZ
kQiek8T2Youp3cBRj/dJzbQm3V4yo4fqTJP0vsElQ0IFIn64q54QEtpg1+d+gRnNwxdPRH5WW29J
MtqoRb9XImYaYpaLmzwAX1ZcoZ9haQvUot3mCbg7PrXehG3FK0J8d0ree2dGIUWRr5VJjcNi8yTF
pnS7FujRRXKyWRQeQX8v+panehC6ZCFHG7p5Wj7Zb2+vcE1G+22PFqP7tz/TLn57FYyiwpq5MriI
sAL6rnB+CYhcVtKidWxkTxryeZ8YzwNkKyOmeKmCocK9x19APHWQcHOBhbUKF1JK5N9v07iisUUy
gy7tD+SDoSjvf8B0u/dun3GI9CBusiFSYVR//Y55qwxmCky3V8lopUrJlc7v8LYRxJYAn83Zfzj3
D8AJFrAx4dZr78c67MURmk/zN25BYqzVeAxsjJUIKBsKpGsWCMLqY0ScwlqKJHvmiM50Qz9uEOiH
uogCOxAqpVv6otf4YYTFJ6dNttV+qb+BGsWhMOuWXFFgHJ9yUGr0BIBCHBzkdNs2dBBsTSAv929y
3oG8osOoHSBKG4EyghdFG/VHZ/H4+irZU/MlfFVewD7PGlfEGIWT1tjnPIVbp9oi5eXB/GrTZ6x3
Jn3mVKdh06Chloc+PgnuvZdiNI1lDm1WSbjH8OtcYf2MsG54i6LmY+WrYzHKowyiypNSE5Vccp5g
sCb8iuPz8wSSxHkuHt8xTo3Y175eDbjATZjRcaPS0aSU66XyeI/RD5kcR9iGY0zu4hmzRr1Ikl+9
A3iMkH51SwtgRi/cfsR5mgYyKlgFqJosaoUYWTBFaqBhZosmD1CEMERf3QZBzPKTW/CfhOcnU/wv
MXZwq9RaIe/iSENUQXc0wYIPahIb2BVcSrMmFnsE/udY7AxXYQ6S7PuhhugCg0gWyc9cHMf5iPOK
BqMqhhIrrDXZ+05hvLcBQfPEQiZrgBMlCw7/zTQtQLlf0WLURT5ite3ggZa13FEFfVmuvOqd9G3f
8EbFlXnJ/XN1jLJASwh2VMkCNCAeaSpNvT/sGueyopXtno7H48KyL852sX1rtnugWKy/voAQyJ0z
mY9Ar07MKJDe8gLfK8GYlptNU+Teym1W8obXRDjT4Xd7s4wSiUO1aSLPhwBsWgqkaARoE0pHtkE+
CLWjtf2U2YcD5QFtzXs+V+djVIrUtYmnDDjfy3l3NtxmNx72zxP72NzoaE57TW0+2JUtqsCzZ160
bdpC8bpEO1VrlENzLDVCekR4CVfqGY4WnM3PDb1v3qZfZAUdGzywQkFGblRlkQ18sbiUZapoJ1XP
sUstJD2vjWfyZlgKWHOILkHU3wAwz7CHlvlebojTmchFIiWxP6S/eDZs1t25JsLwRtsEiWC2uYb5
dELfq494L9rnTfq1O2O9s4JUDx22/wf42zk1eU2WYQ1VzXXvMk5kdzUNwmnwv8LUs3eqSUUXAINy
ansNpvy8/2izWZJruoz9UfNmFLohnZSmgfN+gyUBU3LrPAPXjueUzDHlNTHGXRVzs67L9KKdxsY2
i33qrcePIFlYlIdIMStpfyj9cFrrSms9LOPEdZ7RC628xtt1+wz0Qd6JZtN014QY77RNYy1oJkIx
KkFAEHaRTwe67+IRUwyyq/GxjKYf/HshQB8f/v4qiR6pZq0204PFBEiE6PK2vz75KBTcC2SMDxaA
t0mFgBVkSno2FwbK3QbauC6b4OhHhFLeTX4Pfd47GKOxxshvNAW7yE7I1Z93GlLVZ2EpFmS0qP7b
psuXCat2WOO/xQGTts/Pa2e0X7METdk24G143zNr6q9fltE2ilL07aDge1B1clMnX/TH1lkqHTcs
mHtR7MQFbhMqQFhxwrxoCTy4pk87EBIysrPOMuBkXR/1gSeesM85fteUmEdVW8G0ogaUxie4z0Ji
G8RyW2gatIFCnU6JbAJm4qiYOam/pso8rCUPqdEXvXaKLDLENF2INVJn4yPqPRMalozs7yev3jL9
JstM2HNhojFZA6472+nUYlV6XQ6adjqfJcAt5Wh4JBIJXM2il2VRUo/8P86+a8l1Y1n2ixABb17R
sLTDITjuBTGz1gy89/j6m5hz44gEcYkrSdoKaSuChXbV1VVZmbqATOyJNFbigi90MFcGvfYBs0WF
eCnCRJYXHOAx3U9oD7NOa9E+8ZJPnibA12boJBgKkwtWLC9eYNdDny1yWPYU1ccYelppxQsqtPS7
Qna7BqlnhBqqZL4SGrhI/zSuqaMvPnCvTc9WGglZT4x9mM7/sHpfOjxri4C6Ny5wcJ3GvsvvikJo
dxsBLR5vMvSUrcz60gaXJlQxFp2BuOJs7LSSYuCjLyERDVKv4/4le/ZOfqxeLt2rj7rm38f2Fgjf
FLzN/rE3G3CSoJ+jkWBvG+aIz32GiFqrumgEzF8BZ0b+ezB24GVWdgKYSzPdNwe0flncf+hsUwA5
ZHmehZTjFIXd3gpeR0cCyPskJ0bfEs2rvnTqDGFTT7WVweq+Tid+VAHcWTtnC2f7xu4sfEhKyXfR
3SbhOQ5eapBmvBVoaXW+Rpy1Z97mnT8pmH8348em3luU/SOt9oqtfcEspiigHjekLL7As4RXtCF/
oaf19PLGb9621eavZwzWyqIv7fKpM0CCJh/0m9CzczvXQw5ejQQwMaeLngKH1VDQGbaJMaVxTtXW
N4X3x7vsl6tj5sxuDM6GOMRp4MUthV0GbDeUCH1y7LXAoluduiT25+bsHs4bXfVffutLAA0AMlCD
sDpCD8HKp0yX3uxTeMh1omcIvZmQCZl9SgUFy17pKsqRPSPqE5WXHPmrpMwyeBLQp8Tkm457z0ZJ
FbqfJDOi5hR2WqD0akDnas5+FvleCEs1hAuMwQRqReGug4Rcemxl0vY2FTeElZ2SOvijXoD29ztZ
w4suPauvh/BbF7kKoIY8G+ocapwOc65+uNpmFR+Uv42ydxk9P1F24ZK2cR7P21KYeGN0FiYOo8h0
clJQDkVrJWInI/xLMbqwHRHOGESVj4TZ086FBpbltIbGXHpW3xif3UWxn0h+rGDEaQOw8TmKac17
ErnnIdeyArLB1DObrqS9F9DdOCL/bJQ5ZUTByQXfyznlCCwpKsOVCcNCFu673X6BMpj7Lkq7+eOq
fyRBHXn4xCJk1i6Dlb3Kz5zzGFPofGMx5xxLQpZ8Px+n0mSu95SONlLoUVgrizzN483hwKlAX5IM
wVCo2N9Rm8mNTFN02buOJxNjnx3yM6+HhiSpMeqFB520OhA9JDmuHMrfHfvI7mxzlbkcCj4LuxVj
16/lFkJyIJGvCGchkaI5exoFtdhQzcownVQzTM8MET6Hvn2OdUUEeDM1Y8I9PZ6N+wT072yg2wYT
AXKmuZsU6KwXRZd1neJFCVS5itT2C8WnryLRSuVM0Y0q5iuxz/1On9mcuSe5rd3U5zkAraU/3FY5
CWRzWaO8ui8p3Rq5y2hm4A5F553rIEmWWLj0JPVtm2utr4tPkYlmG/lJcnUBwsmgBTJwA6PI9wMa
CXb81zt8+hJA66EoLXAM/uX2JlKKoY3ZVMRwORcF/+PXcSKUDistddFhs/H7lZ12n32fGZzNL10I
pZ+0guv0pVXXAFu3f5u9tB/18nBIHLhsI0B2kLVW7N7HWbd251obaZunLmbcdbbRz/YtOmRqokMs
NvpwjdcomMByQBlMrxfl6XSOT+fTyl5ePNn/TLQ0O2FynMUMV8mukwkqXak1rdY6dUqeENXAYT82
dt8/Mg0W/arQcVVEiBDPMlCN1yg1zfuUs+VN9xQ+pTtXH9RQB6aJ8BvQhANnClEMzxzRD/SetFN9
Hr1c55/H33Ef58y+YxZTQjtXzjKGckEnYEYFxKt1dkciLdAC4yfU60L92Yr6Y5v3jbQzm7MdLfsU
A7lgj3I0CFRqRr8z4j+OEUSqY+/V7oPn1E/RsNjtZng9WVasS5+fg/Z5QZS7FtlOW3nuVKF4D3gx
1PfwnpjdHopXeJU7INJB78iLhyTg6LRH/y058CTayGa37xh1E+sVnpK8pWzqj3BTkk3BqNpaV9ui
V7v+lFkmYuD6knIbfEoVW0L92tNE4Lbd2WPUsEe3PWU/XgRmGtps6AqoOfF2mcaORodbt5LLXQ35
IZxyxCnNAX5U7yF0gZqUjwLR38fG7l5sCmSGcFtKkgi5Q4h63tpKaCnJFBGbTKjJAH66dEvJ6IU6
KM5jO/eJzl9D6JCEtB2HVZ0ZqoOwKQspRECiaslz89FGSK+KR+Hnk9Vivb1YSPlLq2QC91mkW7Nz
0GAbSRlSnpD1zJEyw1zyoborDNFA0L4msbTkOCbZbjzI8DcWAcjtXEZ9p2RhBlvthO04tZbBWd0l
+nAmf6ECzAPpL/3Mv2ZH1KsAq/nCsem2DVnDFy9d/Tcfwt1+SCYXUpOl+JBCVPlDqGxEV2dJL58a
6U9NkkbNuxVdg/vs4TTPV2OfHdcoH+h+jGDyZbvvtfyvYXx87LfbrZWDza46pjjFIjkO305VqM1F
TxxmygoU77ie0/Uk7eIJQjmNFzhoIqNT6XYCGCaLUIARKCf29CYHf9WW9o55DVFzo1FMOSZifwje
lZ50rVkpxspWn5zk3fnFFYJ0KUAT6D+eWc8V3m+aDk5UUt19ih6lgHih1hksOH3/ZpMmyBrF+eKA
sQQiupBZhvt1KVePqjSkoihrJKjXMscWU0tn6VoMcFfexc8LCpIceHpCmlmcz2nuev3QNP6FlQ8A
GZAktLnolFNvIg/y29SgSKKLoANwvZeUe5e33EgwwUO+EditEOqj4q5Em4vnDf3kEofOclAS/Lqc
q0FDtr7MAmA6LiN18mu7L058d+n71wrZvZzIGWGLF3aoVa56a1ktHCW9HdXxJew+JYm06FGWvEzj
RjWPv6mOBEpAxszoxL3EaVCJL4N6LV6cIof5xphEwSERz0NUdA6l8aTchYh26104Q3KhhRC/8RIC
xjpVx0blMyJzelqahUcGPNGSp9hbCSl+A9L5B4BQQYDWOQuCiDnmUKq7pIoLwb8kKWp4TzIY+DXE
candfda81n2OYJ7Wqpcx3zPFe52DKEMEs7z0lWUE0JWwCDXBSMBSYMg1abgpt8nrGfU5PheXRCGM
p9LiM6+ogd4OOi3oiWRAZJYx3Z0iE8XoI1t8zUcyHgK7cVV0oDOKlm180XDRof7XRSLCqfcugeRQ
mKgcpTaB5n920P5y/z4+oovuSuEUXgakadrVs9jKrxpXoF3Rv1Ah8Y+FGr6xRN74JNYMMMITHCBN
Bx4xVZ+OvBZbkabnz5vI+JQ+LckWtNpQrM5bTe8sXJISamVgMZnebOAymTnuhPV5yRt4nLFxz+Rq
MJL8qZFoVSg9qyj27T5ICBWr2VnOtJSyBPdc9mr7XIuk4ddO171LwbewUCFEGIws/jwMHlDlSsch
DC41OpNze2C0+BMrXHwLoTFEvZpHTukRltEoYTPFQZ1aha06oKTgBTobG5StCCSNdKZ97ai16PDe
GSHBjD9wlhC3oBp962KTPCyirEuCi29Tb76RuU9VaNE/FZ7eB7dQczRVZ2pE/Rm/k+gjpPdKiGYB
2mL/NQhawXfw2EJor4YsGTeLl7O+F8u6K4NLPDwpZxwfYZdcUGZohhPVBGDxMcpvERn4UaNlszhL
7cq9u/AyA9EMKizMdM1BGW02EQGVjCXjU+GlAMCgJdVIMolk35X7munUsO0KMIrsWrVsDghXqfK5
z4zC0ztZzb68YyTsXQphn1GFx/C5LomwkoSYgrpbf3P7ddMeu/LQZe9XIzd9XY12XZ+EAS4muOBx
r2TPLq22tfb4XC88kCXcCKgIcFBSnphdbg0W5dgM9egnl5Dd5dDD+KRdvQm1gt5me9c14GIChy4t
hlP9SxaSsVC9NQTDfYITStuQDAcxD40KGDMPA920DOmWi9JLY6ZQu3ly3wHxgnfVutfGji+0t3Kt
LBzUG3uzLZCIENl2Q9hL6R8F1x2Qk49n9T6emQbEI3ZHJCVCQPx2UvskZSRPSdML2Cs9CAL/dF//
H91pU1Q02ys3VmZ7hXHRVSl6ZXppZbs59VvOqLfKBslqr7Qyjd9SzcrZmfbC3CCnyBJEEIBoYedJ
BeA9aorj/Ozilj+1b/T1S5vtHs/cwtMRXKJXNqZBXx2ALJi0cQvYyO23mlXpcCs6lElvywFVqce2
llaJx+MK7lriBUmZzZ+rJB5bt3V2QSzRDDqyXSl4xyudeaFWOwmX1ura1uyY5W0RxsJYZRfpT1fC
76j01vd3UfhC1UfxrWpI1Rpxpj8e4EKeFYEn4lsRnf+4lX6ZKK4mM2wKLlUCKb/40JQfEUBIb1Fq
t5QB2WGf27WVlkQ6/cT9FPGoIp9dR47XWNTJU3aU8BEwocoyauFZMuBYnSqEGpuQOLUk6a2mXprK
Hitdruw2QLZlMyAyQYvegDgxJFlzdtdypfe7DzlKXF7TsUI4PX8P5ynX+kHXFRc/0AThI0v3fLPy
ELn3vjCBHAIyCCKLF/cUjl7NV5xWLuUqY3EB27fa9+cSMIPgme4Ea7DTk/j8eHnuSw6KDII3TgS7
FOIGZC5uzQENxw00XRUXJEPbRpUY0tp+afrNQbQrrXxmngU0ZitRhHjzr1iY1Nphm/zQ7YHGB+A0
K8jeIV6Z016EYdIlTNBjvD3AdqBE85D+B3K4U9u9WxHlqbFyfuXGuef0mkZ9ZXSWmpT6jgZ6E0b3
vcNevoyv8ByPWrxlwDizqdHYYehEMkFychZsErbW40lfWmJlek3g3EN3bH7o86p1Oaari4swarmr
dr1sRj1QxYqipZ9BTYSKJo8t/jIx382yyGLQIABhwBt4u8yxwtVu0QzQaNK43shQV0xTRmVYXf4p
XhpQFRWqoqcUcWktTnUmMJpM7XgyPgNnowbbQSQpKm+fRYgcLjtoiMxitBqVEA3ySRmT0SPVU/+d
5qQHZKSxc7DfBqQZ971vlYklfrEVaSmryPUcb5NV5qx77QE8JCfSOQxMAknbfBMxPRvIYyuUF59T
6TomcfkaJsQrjDIaCNd9BJlJuy+Kb0Tvg/Dc8xrfnblvFJkEAaT9JFXA4GZwsq4kVojyTgXAdWm3
gFGxGo2nKEphkqX0mi9tG0bLFAP/p4B89uNF+m2+my3SzShmu5Ip4lykBbG8oKU9UDQJgCNpz4GV
a9xVP+MX0BIoAblm+g0tcO99lO0wNBjJdAciyVYVkmjcsLQ5aIOohbXVpaYyPsX0jqf0LDdKl/jP
AnfMnqSP4JnL9YB79TooSqKwPOjekf9Tu7qU7aCR6L721LY0OXEjKicJj7rvIjTLRKOCl0gxq+gY
McZIWW5ksAIpDxne3PlhCHM9agvC++poolHCx6/4G0pQQ5FwML+rCp0uDaYlQ/fkfzW+VigsUjn4
66kD9tUXVqbzvrdztimm+/DKkwZ1xYmlzJcXdhPae+rt2JhJocbIpZm0BvJOXxUR2qrjdw7JXrxe
9dQszcBYK/8L07LNl1VE0wCiSxChML+vgavvKFrKBzGZXF64Y/cj/ckOxaG2fYMBCYTnJDsjhdbM
cSCjER08VdoLZniAgirS85dYfSVgu4QkEQ0NMvQa0uQFWr4XSzBZIziGK6/HhRSkzFx/6exhNJQZ
F1WUVF5oqSJp9TO1a4vn9FkwsaqR4a/Zu49+bu3N0stF3nNc6WFmmGNpVKjXTIq1I2hBZM03XNs1
mAN/jKFd3Kx44IUyzY3leTmSS2kxgc/A3jhFL962FZ7Hd37fyaSqVLF5HwcbcUemhdEmE7A12PPj
o84u3HrXM83NjnoXiS62P2ZasVgSeKRH0hlooDcPJ0ENDNTkNM7OtikR3l1SbTI923L2BE55/B3/
j70pgkwWzWAg5putgIBKaJck03dsi0/xVJF+m2rlaLAiXp9bHBd60nuM7TxVmx/6NX/qC61AouVQ
/6VDovyRrCRJVGFTmFmrh5HqqlSlKgWhwGzUGNOuiY6dQzFmN+5cUmuJ1h48Vm2+wlMLJ7KJNFda
GdNC+I61lThgCoCmYKXfUvTVeWO6IVYSKaguQ6f5PYLHHzFTiJzGVsPuaLogYUEdSulfv5phFTEU
cgqyguTLbEVluk2EQHCxl3ndjdXmpe99Vfrwt157FtcYXReqTZM1CWlqGY9m6df3XY2x4FlAcqiw
uvjI7lTffs0aYr0vs1cAg/jcGsM/QhuoNWcGUCxoSBqzKxHF4tG9+oBZLi70G7+js6i68JEdAySK
sNuuI1uutv2Kl1hI+92OdeaVxDEtfU7GWOnNnjqGzmjQn0dQB4kkseqplQ0Zv3pq2yevDah8Ehtv
NTUmKan1z1wtjJ/YtqCcgKuKeMbaq2rhRXCzELMDhI5Bbkj46eMim8mtJORVsX9+fErvCaNwk0lI
L+JBgN6Uu1MqpiLSnrX3u6PD6r0QnFiwhGMSgX9VuojDtmhMKjckMAlRQEzsixp5Wr3u33vwIg4m
HRwff9BCxmb6IAlvOnwOKjZTpu96+8lePLQiVl/CFd74h97oEPchaqqhAUrtRkj4CDSRFYB4VMp9
ionwN96kawDOpT2IpyVYGUWcOzAr334F0MpiXgg19iA4+5vCcP2XMfvjVgAYuP3KO2XJFvpoJUma
5IL5ee6yyKOo60S/vgCPXf9BIEMhw41kIeoPyHyvTC+7EDHIEzIVIBUJQe3sDehLVdtnY1FfuG4r
M2/yDwXOYUkC+Y8aeSYnVET29KKKNmy0kl5Zeg8y16Zn55oR8yQP0ry+lH+Yr4jjCDdovECyWgZ5
VEAqteG17CwKZn+o+ICkQBlk5VZee2gvlICBCLuagtmhz9Iug6hxVV+gLGw74VmAm3uXzLOMZPFR
0tiVI7boUK/tzc5xy+deTjOw59IbiA1G7L6AxmweouJyqjtbbggTqTRDpNaSHKVd8aaLkZfCcBPu
/vcCma24wo1uRtVNfWkSFFTybc7rfEHcfp/Xgl4qIakYtAEUqis6K3tt+uV5dHptebbgQ9qITIUW
o0tYdWqTIiiWEpKMukejEvgdVdpYf6bFn2Q4V82WVWxveE1q0r8//ox7BpipFIgImYNPoWnuN2C6
8igR4/dCLGECBgTBT2BB5zU2JcV+CFXlkn/8yIeTgBpOYDDkItjJVtZDvVErS7DZtSMwjfhuRlBm
45EJnlgrp9N59Sl+FDRckcGlt9HHsG8LHWlGecqMDB3ENMdPKttGvC35JHhjjnKnZbn1eDJ+o7+7
LwDrKBIEMm53abYm7CS7zlZJdWHeMl146pAQrNlY5WmdDrZ4pwDiVJnAC1e9MWzBLWK6MUry4XeN
19amLFEHC94guLv3PSL0RApMwAfb7vT4K5c8InJ6//uRsxOauwWrhAKmqczUoSABbtdkW+Qo03oE
UeNjY/etVdP+UFgoH4DKHssyC68EJoG+aVXiCiQgyBJVe0S/AB6a2vAWOYPt60j9rdSrFk/GlcnZ
PmikNAJ7VVVd6gjZRDxcffeQhloorTwGFgqIt2ObHgtXG65swgza479jU0A1ku8atMVxGrL2Ovoi
bDCX7jgQncV6Ckrpx/O6uIgTove3pR3EkLem4zRupbxpq4u8YY6dF5NyhJWwOcbSygU6XcZ3e/rK
0mwBmbHLldiHpToFkXyXUoLhVcXr4+EslHGmqfxnPLM187iQaXmQqV2QUrtQX+JPWFgpMBzcTkxV
OrP9feWuJBMXIkBw1fMMIzKKwEKX43YKmy7weKkVQE9d+3oI3xjl7wK3skd+H6Sz6buxMnMJjdvL
AUiyqku3GQivN9/FxIWda41V6LUWP3lb7qtHUo4htNGSAH/nSGe3Om336IPtD9F5DSG/sHWwa0Do
O1XLZPTg3Y5bKQVkbkOqusTdayBBars9tWhLDQwOb+iu7f/LNF+Zm+2fLvDjYqTc6lKk300GcRX5
K4+CleOwuJY8GoKm5RShs3I7JkTg4VhDmvfSKCRyfxIO3RTRGiB4yQgjy7hZaAYJfmG2lDnTN9QQ
hs3Fc3WPh2JuDbLztbayxQ0D2A/auVB+YeX5HUKVIk8hUmwupRbbvcZo/LcPDtIRbakl2iR12Q5I
YsvHyMaT0X8GyzjoDQl3BLRC5y1WK9Wfx2dzAfkDiD/y/DRSDajyzvNgSufKSpFlzYVJ1cIsLswX
3WierpDKqJHjkgiS0mg45mnQeGjCbovGK8ngybZFY1ivFtt47aJf2sHXHzRbbSkalSbl0+YiMc+B
SLJ4S3WbIAo0OVQ93lMBR0M6w0hkleW6zfjGmiLENl7EYcU1Ll0AEDBS0BaHAoh495Dpmb6U27Zs
LtsEhXZwh9ntcbSk5+E4oBsayfVYT9R2p+UbZl+uXOMLfvnG9rRbry4flyvkNqKxKj2K6iOzr/ts
5e6e9vPcdUEyaQK6Qb1EkmY+eRj5Kk/GprlwCYBm/b7Ot25jxdUT7xorW2xyAtemlAmHgx5G1DiA
4sM/3A4maBlZanivu3idVr8BzgRIlglgRQryxz0aOYedBzYamXSahcLiY+N3eSfUH3j0bQCZBBSp
LM1Rq2Of8WMeF62ThfbbiCNWf7lHkH13u2zlNphv3F9LIqqEEGVBDmiu8tnGjZvFIds4TayyXbLJ
O3rvh1AS8+tTONhAzq5M7HyT/I9BkBVOsBk0781clhjQbFiXcuNQLPLB6Bts+WrFvy+amHDjKL0D
kzMH5UBKPE4jJWidOEGll/XR/PIvnfvvINB8CPiRoKAQPnviiYpPpUlQtg4zigalPBVcpHpesTKO
u7LDZAYQEizN1OdIK9ztHmzEhmnHyUypiWa5k015I2+6F3njWYyWapQu6QE0bQqbIYqZ2fmhsX2L
VTv4u5UNOb9opi8BWo6neZTFwPo9GzAzytWIYKl1UGgJLLyoZNARqAkFuaStT1v0js3s5ivbVqh+
/HvTsoK8DEQskJjBd8wmgY5DuVSi3hFRSQj0YZ9BHT48NM8RfxYqh2/slt2L7JOQ6uEBTHsr9ucu
ByOXga1CepTDJQ7topl5JfeLMCt6Jwh8UlDAPcoXVKMq3q6klZcrN63nrc+ZbHFo7ACOA/jQ2XrL
HU91ntfAlkSruFqV8MS3ex7FOgo9zfDnqH5JbaKFeMGJkpnwPmnrv26li1ypDuWrX22i/KWrtjF6
3bltxJhZqruhmtdEZDaA4Z6ZeiNmOhMB7Vjwa3fPvcu8/fzZSgml21GlhKmqJZtFDyyjouLnPUfK
TxypCqfGCok//svuYACq5QGmwAadbczA593I99veiWStrqxK55ptvm03LK/nrxlzHsCTpNhtdBDe
G6AD/4t1qMzgcY1IRJkHruj1ryV6rHunKZ/5viEl+o8HV8VxVl3AHjlGZXMrlUvkYWwq1JmMZN0L
I/cr3zFN7O2+UdALjSsRXgLRJj/boyIQM3hY9rRD5xFFcpZPEGsO6YoTmF4fN1aA4ADQGoz/NPpE
UIW8PQlFxlJDj5ZsJ5YjlYv3w2B09BMT6o8n9a5XF6cNdlCD/7UDL35rB9vIjQL8Z6c/KuesVKtN
b1cE5WDH3cmUWnpqu0l2u/fOHrb+JmBWfPvdjfhrXsLFCyDVlDK9Nd9KLZT1MpgXdl6/Dzo9D95b
BuVEZgLkjiujvSsf/o6WRxQL/yrwQHDemhsascdrBOaY3CkYSyqsKtUTDjpMoRpUEqnH3PIholwl
+T5sms+gqD6hf0XCwSzW3PziCgM3KYrYSHjIz2aeG6M0Y6Zv6UuQF/exOYb7knqKuNVRT5M430uA
R3Iiiz47uPfZJI9CwaNwGjCOUOn8cEodPiUy9Zw8s1N938cbphw0rzn2FKMCxKRFUbISsi8tMxqR
gJ1hkasAncDtvIuym0tdHjNO3P2MilnHJ7aBSRrs87EjFPRK2HOXlZzWGfMqoykEOgPi3TWWDWnU
uxINokHwoagvWyjYfByPtmO3oKbevTYawN7q2UcTpXV6eXykltb12vZsthOuYhXPn05uf2iql3Jb
APRfj+ZjK3f4vN8hygJgbQjuphrT7ZQ2YRJ0tZQyzh5jAzskb+KdA3k71ciICbJ/04zAEG07jBrp
owo2uwun46/Pqet+UH9WKYTuHq7/80GIocDqg6Weo6NayQ3jQnRpR2tBqZwR52P/8fa2j8hIGqMz
Cy0+lObWOp8PhxPYtl4fz8dd4WEyDx8GVVJFhvThXddsBzByH1WMI1V6dUlA1xCLJeGQfw/TAnKH
nMoigjy143sipRvlacX80hmTgMjDpQiytjsOrmRoPYSWJeNwSGnGgHeXVunHwCudlPaj7xI0Kl96
VtBrAWKFkcZ1TpFMSmiPP2PyGfOTPnHHsvBuHA9gwO2mkNCWFPl8zzisaGSxXnSoan/mL2xktN0l
QDDz2NxvSX5uD1B8ODG0UKKaN/NhZSPIVR4xjCNmh4iBCqo59gpu4wP04esOHQCjYHGx1ruG4mpV
fglfeCjeiZHZiw6XqKK3EwXSQ3woHHW6JdCHS8ovYLtiO+v3Y5WqQ6Lna8J/dzWjaasguMRiwSPh
/c7eztLQ12D2KHF0ECv4b+M2QFGMtxgwbJ1/wIT4eI4WNoaESiBwyZP67x2BCnBvUUxBk9bh3oBM
Bwf19+PfX1jym9+fLcEoekXKBTU41P8i/SGgV9dut7JgWo/N3EXmUw31n2HM4xEFpZWwHTCMD7xB
tEFrVs7vyjTNgTWJNHhFQeH3Gc3VlD3z/vjz7wp1WPOb75+teS0MLS22+P2JH1LC/7oDv2lt1Q9I
tmJr4QK4MTV7WChcl0u5AlPu/ivQhX14ejyWtamaAtSrzE8euAI3TL/P/vgGavWrfTZrBqb/fmUg
GKKmEaYtFanoR1PHnYx2I63Zoe/+Z+IdWGeFW9nEv5StVxZH1087YNd4yA9VUHlT1COj4gUGcMgf
YOn0wegP1s8aiGohKLlZp2nLXxlFiyJXJgmGCfEKkVCflvz89/FKLV1K8DFILyE9iBfT/I0ZUWIV
9ZN41p7ep2eGZJtWbZ5CiMhtu5Wq18IBvTE12xVhEPQSnw6QcnuPtpLOByq7XSNaXbMx2xhKi2yF
z8EGXZCKqP6hWZuw6YKaXSgyXld4EKDzBW/y2dnxY4muqZiZth4QdQSgARMUtYO6Zufu9Ty1kF3Z
mc0WlCBYnsI16ngoW/OftmdzZvQECO1hjeVh+qVHI5rNGRXlbpkGGBHY+N2Vp+jielyNYhYD4oEk
ZFGI304qFdjYbreaD1qbp9kZ4TOhzKtJT8mBruszoOO8waGvIH1eO4wLHuBmQabDenUYRcDay9GH
oa33bHxFhNM7bSU4WjjvNyamT7gy4QnoVggpcPuLm723dbVW72x65Zpc8P3XNuYAqxDsqGIIKkQn
eG7M+EXR1mQ5Fw0gxAbVEGJsaR7mSqHHugBWIZxQGc0D8Pmxx1r7+dkDGZpFecYn+PnqJ3zKzHGA
NPpjC0vRF7Bn/4xgdhPLLsPWLhzA1LCfqdhVz736vVHMsxWvLPjaYGbORBqytO2R6XQ0AdmThmTO
ylAWTwcEZlF5RD/IXZImjhK/bRjw2YPDNVMD9bvS2FVdt4XbeEp+/6+R2ZLU6VC0cQcjvpbryr9O
I06O8OrXZ6tBS4VQDA1+PcNLmSUG6HYEiFStRcF3BX7EXzd2ZmvhhUEbVSn43TWoAp9eUlswGIvp
VsmQF/3I1Xhmjr0buQ5OC+OZYpcEivBObmory77odq9szFw61oPOghBjeXlBWh7ID8Qr0PKuPZXd
nU6nNajqHbZvPnfTPr9yXIoY1G6P290JLHsvPZPLGRpJ27eDtrv8PB7aoou8GtnM3WdjXnZBpCC0
PMUGb+9GcLitDWdt9maenvejLJRrjCa0KzXYbX5Oj8ewFOrfbLWZnx/QlgwZXSzPfusdUttxnmvw
PagrZpY3mgLyM1BDssDh3y7KGMlpWQvCpEyaojvyG40xl2yNZW/JCCOgrIZLHqxyc3RdC5aRUM58
EOsS2Rx0Bi8jsACo5UocseQor83MD02ODrOhgSKCbAYW3uqmtwI8XtpX1wZmJ8atPImqRxgACuan
uLBvf8LNsHYsl7zxtZHZMXGzrh56GkboGHqMlcqdMls8MhtPq6zsP9zz17ZmByUswHUk9rDFmszO
tTJ7LZxfXhLUACXUwoC8mHl98B6B1bmHvseooI9U5e1wREy0clKWtheILwRkEJHBUX7b864cSy22
YVS6HIcX0Bunla/pFtkYkhPkROHFtpBFffkvFpFzkYE9R/p9nu8faW+oM8gqOIGa7VVvk/Vmv2kP
xALy8CRofymjIf1xbbXuNDAmDwqmnv81O9saQ+aGLhXKHLQoNIFWw3OK1jew22k/J/C7/fyg8xB/
VpYMbKoATrO16PY3Gzt/BVx/wGy/0NBEbaUMH4CZHg1cgS8vtRbtJV19enp+Zg7nH1/39R/r7+P5
Zqfr+87uBFFB1+zUdTI72Wnrdgmdh9N1CMvorUwuIjhzc1Azbw5EZ7DcrhOiXgcMsbo66qXX3C9I
5f9anx17oWWDsGZh/eUF1rcGExHXFm3PfN+gTe4MzttAS801gNtirHFtdrbaULVgarGCWRe0YPLf
dAPB0knB5fHcLh6eq6mdLWkf5DztlbBCi9pxYiHtVTwjGX8liF3MIVyPZnZfSlXdUHELO9Xm/5D2
nb2R48zWv0iAcvhKpQ5qt0M7jL8IDmMqi5Ko+OvfI+/z3nWr+1p4cDGLncUOxkVSZLFYVecccCKW
5NDftwctc9Bbdfe54kPVa5fzT2OLWy3lKRe0DMbUw5wo6zOibMJb6/4dDGOvvZs8hw7C9RnxPWDG
3T7Xb0tp5mBmdswg4sSJcFv8BQUodR6+do9vjyg1rFy82hwqXuxp1F9RBkaBR9MXrpGHva6lZv9P
iPfykm0NJKkMYvozH+iwmT/FabtVb0cJLeiineYu+fhIQVYOGeB6w1yOdsvGSVwT23+3+fyaE1rU
K+wv5n99fa76vOvOB8l/tDRo6OhYNuEoMs3KMUcSqHHlOxYMEMM5lX7kRc/11mv8htBt+FH4ir2L
j+BXdEoHkO3t75v1og/72wP+GMRiFyVDXqZThkEoxyxQAGbNHvJD+mgdKlijXrSvbteoFWffcvGd
0KSAmiPQbnginUdIVW/UCqsmpHRZx+yZGMpGIMVWjuHVcE+RFBExGOSoQAd4bob1ZgkQXwXlqBeA
X7fTtlfRnuGgucpd2XlXA/GfphaORe4FRc+NUj2hRW3aas/FNrKlyrdev4wETZgyAc3Ol+lRR1+h
ProWP/00vPA1nQlCVmVi6qkOYhenz9YBGFhzaJeNcFDgwiUloznNEtELtXij1U0So/fImE6sqYg2
Pif8YUz8StX85yFDa7JUE7VYK1ldmRrgQqh/owEPvy9bd4tBHZOOd+Jpb2lu44cfoA0qj2sM3Vdu
ojMrC7+WqZx1Mt5tp0T7om9Ca3dQeZm8bPgcPznoKoxotcp0efXitM9YFLAWa5psLE5cmneZoeA5
emKQGwkzxbOmpyZCrR1wO1rYrKsf0GzdqHaoPUayt3LeLyd8bn0xYcardqg6qT+JnTMB/VBxxQvL
mDB1y7hq68amTuU9KJlW7F5eILBraqAyU8DGKKqLgKPPxtYczRJtSaOXdTvBaMhUTujaZK6a3kTj
V215CQV92LDXNGh2WMY9Wnl9Xtph98nblfvsSiiA4YAEcEYUo4/1+y75EeGqlMpGatXDyfho1Lup
vqumTSm8dl96B9qFB9yh7WaNHvKKmzg3uliDWEXcK6lozRJE7ppS49Yt6YagMiBOmWzG8UXgoAna
mmX/Xjpjcuwl0BIKMZmKt1E98OJx5ZvMF+K5Iz4fz8JDilXXx9j9w2mqnLHYGykuxtLVC4A976h0
OxI5KZ3VPqnv2PLSLEhqQJ+AFNMSejllfVlJXT+cxJ1MbUO9N5rBp7LmN+w1Mf8ohlfp+U2SgZP/
wQIecSgPrNmm01bpDkpm59XtIPWERydl9HX1aMbVSmg1z/u3AS6+UxcB0taI6ABMeuWFWULkx220
Fwp5WjmNF0BgdMZiG/67FIsvYKRjJIDOczjR+ikNHwzwPSMLChx+yjxBPxkAD46OgrYnLEG+qytb
Dg9Cc59Id3X2IMmeSP+s7Ilr3slAGx8AEyiGA7B2fmtq8cRMhUrDycpic3CLnKU2VVP1zRrNySu0
6i9Hb/ix1qrQFaVhLyTokkQZ+63PzHwtCblwVkg4aeAxQEUeqC1wNGmLD1EPIPMdFT4Ecn0D3L9u
GyBbvxHzQ9QQAcIfK6WyJQz6wt5i8n0o6X2vtUNQup3X2MkR3Fo3FcitOTiDezTIfOZOdLA2v6/5
7HJ/bLf/WLVUwDoAIQGO5HzJa0nraMPrIRirfRzWpOhAaln9qSuihJ8m8m3tWvlm4Yxni4aIixXV
AtAV6eIibJiqOs3aoh8C7lQHRt52axn2+cMspnRmYHHHgailE4R4GIJeOcyEG3X436/ZmYHFNaaU
ZiaqLWagp4MLZVW7ZSSkbqqhwVUG+z/4L5nz+2daeIXlon1HST+ujKGvprQVYFKqFEStaNC3i1xf
uycXj5gLK4tHzEiz0GIqboUa1LTKC/j33gNtN77MiJrQLp9/n9PyDfIfc7qiKuh8QZV2sY68Vnmu
9tjxvR3d9n43p9+JinaRxgNJjBO7dN/4tVsGNxMSQIGwB1bXKb3P34exjDAXwwDq4/wIJCj4mqzF
fkmTbTdS9FjrdlU3bgdkaJo4IgWTGfJcov70u+F5H17u0/8/feui7zMT65R2mD4YUU69G0Lald2v
1f6Wla2L2c0+98fOAcYwmXKrGQKzCbLGkVqAPGJ0U3avVfuixKUrDhoprXc11cjYmcQEeiBl7u9T
vb59/53qwsuEgMdVGq6a4HS7mvJY2UZ4JJzPMCyLGpEffjiVVSL05kFNZUePDhxTTQS7QWw7GU6Y
31eRqyDeKLwGSkggb4ISWuaA7aKrvLILt2rK7GnycdNw66aR1lq0r/s9VEdx7+JVuOyNBKqiG7mF
I9yKfjM4Jd01YH9Ad760sthrhhYOttaBlmD9iFPs9QLZ7lrg2n//nP/Lpvp3LgsXKwxy16cRjgx3
QGeGUyt56PIEVXOXQaLAAXJ8JSq6fkjxDER+G32cmrWwaEq0VcNEHIIYgL8hY6TmNcm6v22u2QYY
kCG3wr0WArG/z3R+PF+c0R9mFy4KjWyjlkdYy0F8sMCnlD1TFbREdOVGWWZC/jml/2MHb5TzPRwB
7SbWKuwo1puZ+dmt0PnjY9p87+DoT0dfG4d1Cpm4jN9je406dJ7HxTwREYOExwAzyRK6LTONJpmO
5TVjMVBiwe3Zl6JoYGZrbDnuPGF4FMK1XXT1uvlhdHHdZG3Poz6D0ULO70yhtDXo5STlDvBRTQPV
kW3KT6qRbUWc16hwo2kNlL8Mgf9Z9jkDD5VvBU3CC9eBxELVy5ME16/lSHbxU6ukLp7er1LlqVB3
a41xW4GNhipOlHK7qBkgNQ9dBGKcqNymdF9Pr4Z1aLNwl9OV62GZQ7oY3OxUf3juvk6oAKJ/+DVd
87Qwd7h1G7a+MjhhfeixJPfSuGVht7Llr15LIG1G6goMIoBgnJst8jIPp342G1LARX2u2FlOgQKw
3qZBc01TWMkjXZ/oD4uLfQA9bhnlUVjUHoTNKbyVdsNOvq0caxuvhBzXHdcPU8vbMI+zqAJENmhy
V/JOoaM7mn/j6qAZzG6g8vO797jutX6YW9x7RRUXCZ46QyBIzjjZ0uTogfAl5A67K+xVBryrzuqH
tcVujkwrjYGJHAJWaNtpaje0ssFIAkZyPfEjsBWoEv7oSRFLEHACrggkTbrtJlxHteL8PvOrF/5M
fz2rYaIpaPFJ9ckQSkZlDKX15e6gySemrGyby306AyNBrowCEp7z5sI1lw0I/2gpjcFLBsg3POJa
6vHSJ85pMvx0HWwMpvLdZ/7j/E1jo8QjgwGDFiehtkGQQgGpjlW3AhC3UP/IrPv8fdmuzgl5GJCG
Q1z9gno0HMWOT1QZA+WlR0Y1gR6wcNsewYX3u50lZSB8C6b0w9Di+8giV8VxhCGcbtnm7+DLVTbj
k+JIJN4Z7gBUaeP9rV1DJ+CPrx3rtn9/+C8TyP8ZBPL/qojl1b7zZD8WGNUBfQA6YQxk3aYgVAPD
t7PGSXJ5JjBRlDiA4AYhkL7M91hh1RR6BpR9biKZ1wK16kqJ0wxrK3r1y/2wszh7qdJPU61qY5Cg
9Eag4QHSwvq5Fu/QfLcSC323nZ9f1udzWlwMgpTFjIvGGAweBEZd7nFHBZtjvzPt8YZMtuZa8y+7
dgsQIaQ+g3/bFQTqWAlBILwagV8e9vPxzN/gx3esUqtMpdzEePBUyhIv1BtirM36uhHTBAoazcto
XF4YGbpMoT2M6KrHwcQ3QqZk4Ctu64rDnqfyr5VF7GxNZcV0AVbU5Lkw7nu/yD0VMVCmvPZglwCb
lTKsMc9dxusge9FnpNCcZcI5OJ+ZGpljJ1PYNFIvsT76xDf4DbNs0PisHPsrmxTk8DhseA/JgFgu
XOYo5aqCMsoQhNCUPwEWnO3DY72KO7ryqQC7QYEB5xqs40vuAi6Zo5U26RSwRMSatUdmBVNcub/7
sCthA5JWc6Mx7hgYWV4ALeN86KdkCozyWN7XAcOscrZRWkjdHkGyxYUO323tVriSp4NZoGxBVwjV
tAsuFAMBo5EWmJ15EMix2HJPdEt3wiNIcP+2nhLZYyC5a0mty093bnX+8x9nTM9LcB5psNqAQE8G
mWtC1AEqdCeaJDaPNytrexman5tb7BQQHqDBjMPclIIJ8aDWGenrU9fvwvsUDLqG4KqKK6jjZozA
mNm9/9/ML3cQTXWhL3g+BfzDfATDU1JuBMPbcLv2qcehZTwzU64cjstjeDZlc3EMeTVFrCyKKShi
ZqviS6U/jy+gmLP7/uv36V23BNwSsHCaeiEvqTZthttCwDZpHxLhUQxfo/pLCf+WayTgyzYN3LCY
09yVraPSL8Hg+a4xra6N2RhNQdIaEPiN3bSKCS5cAYlECDRUIMMJM6cTglES7thrx5u1LPrl/TuP
YC51oYyOjp+F256ySWYjz6Yg2pYuj5wy2jAJN1P4EN1bu9B+aB+Ku+jvGvLyMnabzaJ5DGBUqF0t
bws5F7loUezfEcg+nbToiJs8VSUcfO6VsZPvf/+iV+6Nc3uLe0POW57XJnzRKB6E6aF5K23kT0VH
j03Cpi3yJStBgHR1YbGgIB9RFUiYLBwCM5S8NFg5BZ3Xebp7qI+QU5x/bVVAOj4TWyR05Xa86oN+
mFw4BbNVhob2bApEW9qrjrHT0OWylolYdof9s2f/tbIE9dUGTbtogpXWLY6yDU7eyJ42x/v3jvyh
jmTPTSmZX0IFVbE/f/+MK2v6HXj9cLLGKGY8FeEC+AQOQrUCkX8NuqZjNG5/N3Ql34P98mOS8vnB
BLEVl7QSllTRV2X0ZuSTo4G0XTyVGVp3TywCU2fnyyK1GZO2eCnYY7Pl7Yqjnc//eSR5PozF+7Ru
CrMZLGwiK/wTW+/pGtnwVU/3Y5pL/zMp4LGLqvlb5uzeDJ8y5ShXTqquvX2vZHIMJAZxFBDmA4Ci
Lxa0qLWwyWrsmsGLbPVpQisY2/BN5hjesSDKTkJ3iu4VO3AqNM+r1q9dlz+tL9axp23TCQms6zsN
KpeVnduRFx/qDeh50M2IAYBssXbUQ3IQtuoeKXayVj685vHQsDLHkXi06ks9u7wIpZI2WGoO8nvh
OHgmOqg0p3HZzMQiOXpvc5B8Ak+ReT0p0NqwFo9dcw8QUUJjlQSpKFw453sa5a+x6aJuCson3trp
fX0qbuU3o3OKm/5Z3nNbgf46pAb3/ZHbv5+nb1m85Ub+aXux0QwtMwtVbKegcisy+rJfb+vbYRt+
dUFzh7SL6jCi+NR++8PsJ+BHndb+nBWdH/2bx0cT6pyWfZ+RN2r/8U8N2cYENV7S2O5bADp9N7ip
b2SQp3H/4bHf6/drMeU1v/Nz9HNA/cPvtFNmyGWOlQP7fcD3eZCp5PcFWvacfHtVcNjPDHXg+kI6
+dwEa4pszJoJvptmB62MgAyBnPZGEEF3weRJOOR9i+70ounsUmduZpTVNgeZKMpDVPF+H8w1rwP6
GLxAIFaK4vq8HD+my8VOGqtYnoK4+jCiY5GteNdLr4NJWhL61MHfAm2exc/PoJsRqpFmBugpuk2D
Nih2q3R/V2yAn3+WHTVBpYkw8HwOsdyomdEn4KN5rJ5EsPqWAJ9m3gCuTHk7OjoBDVbm9s+/r9wV
N4f2D3QOoXEIPRLgdDg3q0ViVzRyHQYei9zpGZoK2+5dPSGkyhrbZ2Tcqs8QgBNDZ4Le4e1aF9GV
yxn2wRwPppqZbkhdTFvIqdK3OQ9BqAgJ3Z38JNykr8XnQOSt9WodwF98qm65n2xApmwrt+LNmgjt
pZMBk4Ylg+hJRO841LPOF8CMpDBksh4GNE8dcAFV460m3CJBhoRmL6+4tO805blbObe2ODUSZ5IF
4FaICnVJhGP8JpDBs46y37uaF983JPNSX3cGoMJjcrrXQbN7e/Osk+cbyc5v++3gio7sdT66+8nk
gnbd+X0/XJ6kudsYOVzZAsOGtczVW9EEdeuUhkEEOhGVb9vx/ncDVwKVcwuLDReLLAv5IFiB6gue
9tL4ELIDlUn3bD1CrOeh8KXbaC2XdiWaPje6uMzDPEdX4IBpNfd8P/nY6eARhmiYvdZWceUUIx0C
9UzIZ4ECaHlpmj2L8sHE+weaT6StbnIXgsYqEAHc/30drx3cmYIGhwaELAZUpc73bVhyEONEkhDk
IxSho9tuq+yzB3RWiYDRiNtwE92Mgfao7ukxvBGCaiU8WE4UFUUF/bMzoAYMLPKSy1LK9W6omCIE
AlJ0NP4sGLQVypHUSmOX1cpkrxlDEIAsHeaKVPZiz4TiKOvllNADb7bFLW6XTU4nYhaVE00rPbRL
dzDP66epxU7hY13LLEvpQQnDbTyYLREqwasaJOooBb8NsgQiXXuiLEOtpdFFoDOMlNVFjvnVp6OZ
OPFB36bwttii77/vmiWXK870PD11dveoUYI96nzXIBWpFCwSsB8yULbKNvMyJ3HqPVK6GYIWnQxu
TUovP1q3zWbF9rL/bWl7/so/bmm9aVWwjcG2paAhlZ70ye/7DT3E24F90UkiLP783eTVdUX4DvEg
1HPAqHducSzl0GgErKvEfVlzqkEk4ktSQscqvB+3RrxyJq6vLpwmKt7wobhWzu2VaS9nUKynhynO
HrKhdKquIFIDnntlqzxG+YMcg1aZDOa+Ko9JdpcZzG46v4OuQQQMOvsrAwT3+xJcZBe/V/3fMS2x
+hnYe4FTxxpYIC2FQk24a4GIGHt4iTQog+QmA8UnO8QiWW1AvHaW0A2Kct0sLIac6vlyRLwv2ihl
9KARqT4kH+w5/MOgc2bYNBh2k+I1EHgLlMcRws5ramFLyr/vnf7T+OLbSz0EBU0G4xWoVnJ32PNj
/gYaZTs9xIEGWW7yNu7BQP5wI9x2AgF31e8LP5+knzc91l0FxmiWy5xF7petp6UK99j2Kj3Qws/b
YxPdDeGtLI3/RzOLA60U/ShVIBU+NF/dDvKQv09iGQ58T0KHsDwEq2bS8YVjEjUpLhAgwfGa3Z8w
rre0TVcSektGtflDoUZhqEh/I7evLIFOkSpLeGd30SHZmj7zzN3k5LvmoG0Ogqt/Nge082c7y5kO
7C4h4TFElmazQbkBRarsYKGm//uUrx2Ys/HI57s2K8wKoiMtqtv1U2e+og5Iytbh40f9x6wex8bB
5ql7V6g/myBFy3tF4vxRQ27n93FcOTxnw1gsvQlVWiGWsSxZCNbWcALb6Z0qOGm7U1I/0VasXdRv
8RU0FFhm/i5pJopd7KM6j4yKlkN8iICHs1NbeubgJRvJBPSiSiborEHvQT0OLhIOX+NedKKKlHtg
Sja/T/uiCPPPQJDeVb8Vor/jnh+3RG9koxLpfXywhgdZI4Vy09MaKiEDiTbpEcnPg7b2BFhCGeYt
qCGEAtEoKv8Wcj7nn1waLEUfrDE+5E2Afv0B3FlebewS1YvvhmKjWJ5aOXp4yuJPClhrZAZ4D0HL
d2Xqs5mFyzgbxnwaf0xdyPK0p/oUHxT61kuNzdAvGjbH/DbMUb3ft+wkM4cVrq62ADU8/279yl2p
I6+PHmrwvaLGtvCXQx1RuGojOaT6sxmBbFazNSkk6WsJ1FcshW7B1rDs3xfA2YTRlwDXAn6qmdAQ
dJLnE5Y0GcpVWTV8ozAbpEd0GwKHtux2t7o9veB/v77f/hmdFBtyIs81SZ2IQN7HZehjmBCt/BXs
jjxPIF9EQ/GmhS5hj4eR7QAPSfbUYUiUJUiNrb0n5vTJxbiRDYAiMUouEIY/H/fELHCHoQX20LFT
LEAJBTL30cpBuHC989ogwtfQRC/LkJs6t5GBgZiGZTccWoORHiSBabKWJZKW4BUDb/45twdAnAjB
BxQ3zo20XOgzK4rGw2i/Hvads7Ffamf6aF26QdZTtt8H8hyT1xwr+KK64P8oHF/foq/XPp6OFpEI
2b6eth8diZznjtTuw92dQpxd0Nl/vnKy6z3ozZFbpIbwgM3szdxUcyP5+M/a+erst6/WnQlMMru3
v/SjSmQI4Gnks/M0/F279h5MgABNAg0/coMkm3ZEit4PFP+5d/4U5DHIiNva/+UxWKzIIoQzaxGd
qCPFivhTc9IER/wYCmxNaPYZW6tYyQd888Yvd9KPD7CsSwpd2beqAXP7wyv0UwHJfyrJ9vD5uvXv
D87huK1d/BO4u92bH/yt/ZeN8/t81fkT/zaCxdsqjwdoXEsYgf7KnTrQ7e3r0fvrebeuAwwx6GPd
jvg68Ym7cW8C+2kTuITckh3x3xzTXtuS88n5bTSLy1cfVZUaE0aTksp9MexmZbqXIfr59zUXrr6L
9Dixehjg9RYwxQyX3Ff7V/jQW7fMSYFNv53cZg9h1/hOYOBOKF6gtfH7ml+GGItBLBx9Y5qxlFcY
RMluRTTnotdZTknCCWJ0fQTHpRDuSw05Y2FP0fuD0nEKhVO2FtytLfYiSwzahJAWKobhzUxF5PBy
LEHzs0/JwcIJPxEcPht74MXz7jnu/8B3b3d+8PCs2Pb+8Q4n8HPt81/exFCuBygX5QYkllXcC+cO
Kew6a2Rxlx1yGf0xW8hbNWXhVK9x8Qxe0bJJnFwMKPgUxkMf2iKglUgyc6TNGqh+Zyvf6ZuHb7Eb
LWnmfAWwTzRQCDkfjSEYSa8JU3Z4EUjnOHxLoT8r3GTHwSlMom0S3ExAlvv1xtxigbhvUhLCWTo1
SqWQ9kwO/LFYa/u/skYyXhWI02R0K4LCb7FGyEcUjVREzSEuwMUflRU94DKCVi0LRd+SQ2iga7Ty
JTDAurye+IdaQBmvsMr8JjWyzMnGIvIKU47dwhpzv29K4QCxCOpOsbiGFrm8KTFW0K6Yc3oV2arF
Th9kdTJKOWkOrPzTKo3T5Q/JsCadcenCZiP4UiA/RYpoSacIxGlUdRaM6HPW9mSBU7O0USfXyxXv
ARL+ixhtri9gT+jQ3purDYv7YSjlslJqYTghqolUKIiq2kTaMJbv1JZKb1Ttko8pGjLR1kUILYSC
wP+Oo6lnPqBJIai4x7wI6h7UTk5c59JrXVTSzTgK8VeZpTo0s8rewtNYGVovYwjHe6sMjxNSfU91
0TOo/vRaKpOu7tBF2dVCRzcKiip+L8h08KV2Kk5RqySanejRoJAqzNBoo4lp648gAkUhfygFaZtp
XfYMvKxZOJlSQwk46VX+WQ2J+VSXVaRAUFlQoCnJuzhxZCObnsSqaZrUNqq8HFmgsWaoKAHho5h8
RYoRUmD8zNAyOrSYNv3klapWlNu4tfLRi8FiISckatvkHfRLGoI56GpzJ9G6CZFEPEIAQ6d8GqE3
kSpxjTxIqjZE0iMdbNpNnGg3ammW+baxCgDiJBYzKDkrbds7upZNoT1OCbov065RRLdTEO3YSpWa
uS9PehtvMBS03wi05J+cYvegS1ktIfkaNhLa7EW0xJkGfjDpEp0/l2Y44FBrPNb3ai9MhyJvpGgb
ScVwX2VpnZO21FgQZTrvnI5Jzd2Qi/R5grDae63mMmRE+lo7yElqcXQxTeZDZchW5SeiWAokG1Xe
O9LYgXynTDtAUVmTNP7AzJRC1a6v/w6SZkmOZpR15pimWOGCUiDG5Y2xkoKxvhU14Npz+W+lWaHg
A1IuoP5cCKkbl+YAQKsxf+5BaQ2NmFnOI7sBSRj1IfOVn0AUDzySHGtUJkoS1YLDY6OZkLFNe9Xm
ViHmLqjHxUPWWPBjfZ2yY1FE2YPGszKD5FSsxF5es5CTaczquzKMpWQ/RWqNObGI+3HPQpC/CqI8
QnPA4vt+EEdw7wBq8zfVy1jYKmWYI6tac7nxSiBPEjKWovaZlLVREt6XmeXKgpIppB5E5a5W+hB6
X50WDpu2bo2W1FUjgh1MTaOPMjfbD0vpAEiCyhuvSKsNgNOUhQnUeSN1CRn0Cd+LUt6KNtXlOkbe
bepyN2NRi7Z5tbOQqVbT+jFNIWxMKpT+RkfImxgcUZZOO6jEIUMoQ11ltMexizlJIjH60gCThIRk
PWo+SyJJshXBKGFSRCOUGeNreKUExIPTxuAPIMokteOuj+tWOBjAxpqHRgBuzZWKuEQGQ5tU2UYl
pnsb+to6DaGo3/VYxrtW5JafFehltoukGz47OjbQfI+RIrclcUItLi658jSpcfKYCxHSipoehUQe
LOSy2o5i/mWILUaModWfxbw38EUlo/oLbESBN1KtTDuwFeLoc9x+0N7gwBKhe583mQ2x15ITpK+s
jBhNVgIzNPTpk9SCN8dGrrp+H4ph2EpCPsaE5lq0L4zIqlxmdtSyZ6zaZiitAUrrOi17jGBMsUHE
HMLqJjNehEopalAltFmHPGwSTs4U5pErVvV8w5eaAFVVCckH6DNUj4xpeRt0ppxhtdJYgEuz5Pwz
430V223bYqDxpGemzbVcim2BxQDhq6VojejWNMMTOjsqFERCgAcI6J7xVjPUXPucdWUap+gjC5PW
9RzNiGEtPRqAL44OUhD6e21wxH1TAz4ZOxLj9FTE+fDG+iqNgM5NDIhpR/NHzawYNUkjYQ3JeyiB
z5sMDsGSeb0TQqBQSFrocFhQSIWa0GRMorJJgNN8bwdmGQB+haLmKlJF4wANsM1OTMcQtRu8B0HY
IyqpZKvqiA/R9Vavu5KUjJqDVtIe72R14swWw1x50SVeqnattGVHrHoULbcYqFyTOG7MuzYpEGMm
KW23hR4lT1FeGYJvtEX+bBWKUG9NqwEHqji0zM+1CkRH+CZC6mVlbpmHKLJiSAaJ8BqO0ORyS1CI
6fdDS5M5PwQoF6kzPTs0U1Xq4MUX+IMFxZgbpITT7KGXhSYJBLEtJXQKqooP5BQFzA5e/wUF6X4k
ijTx96Y1LO4iRRC/QVm6fxihbzsrGZjaXdsavLLNwqhPE89QFVHYoGk2UMUK8EtGLnY+xOmsyc2s
FhnlmA5tvlXVsIFyoUlZ4QtxpnckoVV5qlMU3jeS3gq632hjeBwk3DS2nnaYtKDmxvvQFFV6hJRI
x+08A8bgQdRqVCtUJazYYWiYeWA6S9CJXxll5ChlJqd2b1ag9JB7jY57gfdR5ESi1OmkGZWicAvK
LRTTQ4zelrA/ma2jgwnLmCRZeNtCv+OESKOXCBgKtGmfR9UIe7VqjsB+c8psSUYW2Y6gwPoHjdDG
fRn30R+82foEF7SkxESz4qEOmj6s2k2aC8NdiibNxKtiETFQplklqjrTKLii2PLUY7Mxp45MGWc8
NaFQTDnrbUVOROsJUJFJICaVO+poRd12xASj4SuFQMdAQiy0QUShV9+UjgmKXQD9f4g6lsteVCCP
S0JJDIetVtWQoEZ5MAabTtOO9AFpeCt18raJeruLFBH9MkOpZzs6ptS462IIqxGWiwa3OyZ2oIqa
u7Md+HMNTU6iAWWRqMDmtkOrYU8m1UVmp80goEU6ozzxQXujFi5oyujXoKUDc/NEM45oKJozJ4rR
p07WC1DxavS+wgGN0S3mhEiG1o7QlzJU6pgBDhObKrDit7RCv4MsIKQZ6jriO3wL8SjoyRjuG6nN
o43W4k/9IbQ63e+kkp+M2CwSuwtZI85kH2m1p3Es7IWQss8i0bL7UevGweFRhrYCnbI2di3KexNZ
xVJtttakqnlQCuPMjkALsEKABgCpz1KRO8mjg9Tdgdmnow+lklb10WRNRE8a5/Jjzksw4zeonTV7
nctjh9t8hOYmUHaVGD8VfBCRzVVDlJkQecDd8KEae0cVEKXaI584Gjs4a5/LXhK/pi5jhT0C+dJv
0AUbU4LA3ZK8kFcZYj3EoOjkyZUuwiu51DuvTaV4xzWxsNzSqEwG6DHvtQ2V5YreT4UlR47JqgJv
tbSVsodwCCXqiGOYPAJqUvbQxQkzNTA6Y0qcqWkZ9aeoLtEBquJHbvGgwSNYGtKueBOoZdCHEGco
J4KAtjCnb81eRISVIn5CtGAa/fhQpmUn3xQYVel0xqA8c+yOVznUJeaFE/7VR5zmd2WMJyax0M77
okjCENkKADX3jUCnD42LZuRKoZnf5agc7srOxFuli7P0gYZaUm3rNhfvlcFEEXi+dBFWZrL5iYRC
9IpC1zje52FqgmQtpxXCh7bWIk+MionZUStBgkFjJU3suOhACVgiYjhYVBw+1Kz7fxSdx3bdOBBE
v4jnMIct+ZIkK1iy5bDhcRoGEAAJBhD8+rlazcJj+ekRbHRXVVfleWm7mewlsXREr3mp4RkaLrGo
JP4s5k/DRv5t64DFcqlX858cdP11yjZcdyZK41BFXZIvZZSzrwfbZJruXMuMfNjtkNC8Tm3yQiHz
Sbvrs+apR21E4+JP4Qt3SDqUInfqh3a0OQj6NoYK11neo10ceGPLhm+5zMm4LZg/hs39C5as/xyI
+mDZb5F/CqpafZ7mjcLY9RN2JrQaxbdQJSldh5eqldWCyD0W3dwyu/jRIc/4JUbXcWmLz+ueyfdx
D+qrUCGMjlckV3H4+bfGE/LT5qnts2/8uq6GuA7ic7SZ4GfR+iA37Tr1PI4lj09+n8TilkctweeR
XtP2mjX+tJxbDKLUfbj643buEotz2e4fOJDA88fxaY4XY5/4iui/u9wAqw+F8WCbptG7bxIG43Oy
i+m9DnGoBfanzS+PgaDl0mt39unmJcRVZtlFkZ2F0S3j3SQ31t+SOu5Oyap9fWKYORSt+wFRBKDO
FteQtWNbYTVTTP+czfjOo7lpSXrryVC+bn0xL5Qtrp9Hxi9trqZP5F3SmE7cIm+Lw1PoY1f/OUOb
KXkxubOGa9x4W39i3xunl2zAV0j5K4YvWwyU4jcfnUYYDfRo/h5l7LcbBulSkxrXldyd6fdVqeRb
tPQMHGNsw6n08n5CH7Ns9slbTSFLmwqRwAEgtUPvv+2mcrrJh1I343FOqNRBFRoI9zJtEwX8bqe5
ISiT6LwmYeNaJpLfqoit/hSunSzorIL8furWHaVkitC2PHJvPErhF0Sw5l32vQm7SJezcivC293J
oEpiVTzvkY7HcpiaFGJqTURaxrMkYSgfunCnJ1rdn7rJBr+MtmLoT+2SEtDb61F91kJ4f/18zcDY
ik2607aYQVVrmquCQzmgYC0IZHxjgzD+PA92yc/xbLK5nLxmb0ojw+zRa4ukq1wMUVKytA0/Mi0d
nahFxv6fgbrBByLeYsKwvOCo/C0ZntkxY2yXkZD/ttCKp0C0jTrno+GV7FOVd9VA10SIbiei7ISR
V8IORa/4TEm8uRffb3tz8UMKDRVlyr5w8tq3zbY5WJ3fNt4pKAaNNFCF5nnfdWPOw8FG8mnXfAH8
DG1fZBMTNdtMomOE2vL+PjpCMVR+OipbpXZVT2sKudAEfWL5oTSwjLH7lpTtZv22pANfvi3R0L9m
RP+AM3W0w74mlvcqIRPDsh39CXst3oaurOOAL0uGo/jXSxP4lzhpKIPtlhfuXKRH+8et8/G6dDbG
C6oG4uCv9P0D36xp6AaJWJIJQyvfeua9uXCIfwU60v7ZN33KnmUgovQUojloymBrjneq9S5PounF
cquz1qWnnMnuRz7UsX+2fSqfZXfs6bnwhvaHY1oFFlqTJSmnkXaoHNohf2YxV+FIMDiqbmi8rni1
yRrpa9wJwq1YhfHXsyUr5hyHlOCbhElFWW/0QBZjnDc/gjje1D3DhA5oCVdwyy73GFcRVhKXrOth
0ufMBQ0WlFEqbqPtXXa2dmj/TMMmXzR4NBmrk4im2yTnaXwbi2bgsl79WVd2U4hIhknK5osOlOku
eXsspKVqvPfulkCa77vQOTfjnBTvjZTjgQuZr7IyPvDEpd6NjCyNjMfghjXmJK66TrDJC1r63bzb
g6HSmMYcXB5RkFSzFwTPadNTuXflz88mDDTNtfBC3nvcNXVZay9sP2kTmPUhMSsDIyuC8CMIZAt6
fQD8G2vHLfGCJlg/KmXIluzYxoomdpHRWKYcQaD2va/5usJ43E5zu8d5ZTrmgBPY8Ds/Dg81cYA4
tU2yfjtyrfdqmYxmGPOgKp+l588gMAtwVFnsbHfcR0mwd3RUBAGfAlLH2eniJIRVYOImKGfBXkKZ
Zf2sy4bxeaJCzaF6SHuCJk7at8NTVMhiLBmOqHaHr2IS6qMm7qsoa9C7i7nR2bnWh8BjRaoJfWbt
VixMm44Qj6DHZk9ZTS+pPpZaShfVHukxQwqHAMIOcZ8znvzzD+39OKZkCS4p3fXCpSniiDhCtttL
la5L8Ty2TVED9ovseTSNLYAJ90DRXQp+DR21OJJo04T5bYgS+bMIpuM99ELHxsfm7f+F8tiZZaI1
EKc43vMqr139WhAym9BECO6/LGq4xlcUBd/wisayNEgE8FcBZDXxJit3GXNKNMP7+lH1DvYsL8zT
I+KwIZ7TxxWDr/q6uiEbSi/sqLGr4Imeh97r4ehdts6VJTg0r/oa/4+q3dPlRzSrXZ/bvjFxyXgN
2tPa9fiV2zX6q1yUAt+oJHzbJjdjTDbTG1WZinmZNZaVUelSLbhDi0j+2URaqCr96PABB42kgM9N
9CHH0KuqliVgG2AoBuqY7Rieauk8j7lry9jwCYV+ri3Ob+fc38fmNPQyip6Dvd6XSlAO/g2jKPxy
i339qI2KgAY7PX8Lg2SIropQ1sc8n3R3wmibleyunX31WAiRtrc02+bgEjobhZfe2+CDWyEVL1lQ
R9sFrsfiRZJ8eL+J0PjNySP9s79t1PaXIukH7xR2xB+UQElZV03k3XTPifP67sFGvWrKOQhwUDFW
j2EpXN7FlZvW5U/ULsF4SoBW8nMRIgitxkB2+Rmb2PB3zqIrz+YQ01Z1dDvh+Yia2VSbCe23nEjS
J+n0xi0QjnqtwmYyP73VK+he5zVZT5sayPBTbY8lqg3G9LtNPiDIHSXknS48be9G7bdTNbog0mdP
rcmtAM1xJ8laQFCqRhI8ujKAnItikN1VOUlSPdRPQS1tvPxpWrxiLaeWrkrjG0lpOGVs5LAf6riw
PQc+szZmeJ2kGICMrSaduF+ilphSGqu83Fy+G+B+HbGgw+qTBtSM87oKZOMDLkuY1UsxGZDhibms
PQ1NwUbblHjihJhTgumZNn6Y4ykzt6b5GC0msfOK1VwRiN0BNNHLZdIseN/u2XRaVbj/7DllutqG
QdD0jnkHrlW048luYX/vran0EMt4ESAMX6K4nwU3IG1WPD7oTQDl7IClT1jGW1MVTG03k0bhfBJ6
9y3Yt9Sflnb1+QjJiqAAEwnseQ7d/cnbnBrYOP8dUEe4U6BdRMOkWPqklZl0XxasWy7YKdK1gRQt
+X9BV6Sm9PQ2+9dwzLhae4fU/4SJh69uNCJSVwFn9M/G46IrcHGbXTMHLvx9jUz9i47MtVXb710r
y3EaQ8IF9qDrAHZ96d33gZrs5dj4TwmTBAeXR+sU4u4DNvXhd5MDC7nVZURArrm5JGpO38QUiHvb
DClrxmM8JZiVsyP73my7GD9j/t0EfmkPvwvLvC8EMkmBgHrad+egrNb6oT9AVSrwlQhP+0Fvx8mI
eh9PGRDxd9ftdEha9/a1SWX9PWmP5M9U94f6LhRt5svMFZJ8Cbm03d1Ri6B94VPu7enw54SrDZ+6
8MFP6rD+abU5eGBqGj8Fo5VbpYqhIWZ5sRvmZlE2iVODU8gPw+IUhyFW+ZfJ5qwL1P4maU78vVZv
bhSWsiblDMYazq7JbTUsWmKekM/pMvA/57F+tvE+67smXHSA0ZVOJ/U2OC/gWYxb2j2Lvu+9U0Kb
y5M2unsdBt2hwmJa2v4Oql9yAHLIAsZ8RB4y/WQilewsWB++vNR16xUV957FXWTdkma9X3ovCynY
qvVOHt2qvcceJPgKOr48ThkD3FXQRbTnxmx98ugOa343Q24cC+EqXp6iwcclIWqdBMFmWmT0LnQO
S89PkndSbNt0W9J9H07rnO3b/QZbRZn+8JegcwvWRzkbN77PLh06kAedsr4LAs/m5zzGt2FffXlb
No0+uUzyfamvCHtFcJ76OsfHD7OE9n4UB49r3Tz/B70uLv99LnycPnKZwAcFWBHzmWIelx19LFak
tny8VabZA4DdPJ/pTJPtlKs1ncs4MKi7vBDIoxLLlo6vhhlpOHc5dfQUNaKeLkkfNPWV/ZDoa5zR
pfC15Z136pbB/Wzx+qSHXMe63s4HGrLlGtht6O8WcgvVwx7ka3pq+6zvT6lYZPfNHpTEu76mvcEC
HaimDUquiSX5F2EzjKruCNK7pYmXFOvaKP/Blm/wXXrz6P52S5PVf0Dq9uwz12vEEOLUhzLRSJqk
Npjuj1jrDO6qG+hiFUgNrX3r3eY41gBdptWfgr4G2oIVQKzodsAxExfHjUpl/OoolMa2eNOHfPCS
VtpLO2bqee6CCVmcd0R0aWY+cBRsTThU3TSq41XQh7x7PQ1e5dKUjGOAHYNBiKedd190xZZ/G4cQ
J6TpoJc4MMYa7tzB46nG3JfjqZl9nV1TaXXyXNigw0tkFPPvoItSFLnOkvE+Eguc3vJ1WJ4zO/dp
6eYlOKd9fDzWYafC81jT8p0jLY+HXfsmLZu6QB4ZK9P/DVvhZ4+bnlYfLAogjCY13dOKgjO391G0
GfOa6HCH59DSZ8GyFzS7jZAxkPSeSxDOJW8ZRUK2KjYlj7twyvsvLbwZenkvRf65bsPyOq3avW50
190dkgbgBcXdmJbjqJmI2toP3/ky8xcmjP1RLDb9uRU8rFLH7XbNuqPOyyyV848jKZaolMlAy9VO
adRwCrIJkf7YLQCk1qSfA3BMCV6QZmx9TBN2xoAADp9dm3rk1RPCWqLirCn3quYusKD+e1mMLsPq
1e9ikmBrzTZKxh3NWzSF7pxRrb9YN6pfBvjupd8W+jDPN7qKCd676wawp/PomPSqQCx8pi4ezHSS
8eb/p2QQkTo0TsH3ofX0ryYU3lqO2y6Jrh+b+LQydO/nOTTms8V9pC6xUj2+rYOiVRtzlZyP1k17
pT8aTPiLVLy36cFQLtMWqicN2/pdDHOC0uEDqF8YvM87ooeOXnbq7andt86eNjGkBe9DbN4KOGgw
qqVzKAkBUlQ1t2Px3bUoK+8Gmv+ngyXCt6bb4PDqYPLwLLebex48AwQduHb71dQZ7X7bDQg3ApCz
+1n1Ir3YQPV39WwdlBqcEB4VQJk8RwZ5zqgXFzcooISGpicswoEBvHM5RH/Q+cAM5bDhcGw1KQFe
z+3OxLSO7xFf5FDCixlRekZ6Dsi9C3+l65w/zcM0wmAE0yQqL182ilgUmvel8OvPQYz/Qr4cxReX
18KH2tmcVwadAegf1gHEbu8C85m1toT4B8F9DYTXJN/W0Lbddcr29tqS9NaVBh7q027Vwb8vXHcf
7cUCO6PjfjNVSgd4txex1JhdFsvfJoMDKQE/yVZpApJlyIZyr1hBKHtG+j8XldDOx9YuaOeoSgaa
aGaIreZJty66z7B868tp77Y/ra/Yo+RSBqgNEjvZGz3kFgPSQ2VXbMtLSLMx3vvLONf+y1RPflba
HZyrwnKd57vGvl2uZtRAFEvHTtBuQwmXvA37V7HV/X92LCZVNWrJYJH6Jf2iPKUjLNoi/Q7bf6iy
sMzAlZqHXF/5rcOnpo27o5xtV1z7iI4BDqJm8Vl23auZjnC+m8TCoYqJjdUMibi+8ZI7fRunfoDa
cLV4a6f5kKegLXZ1TlZMoio/cvmfo49YPFtlbV8RCIgXHPP357VJLCdi/mA1GIqX79pb9CeAgeav
29qZ0ZGu7dcyRcejFCEQTu7Sexl87K5sS5G8RW2bsLGhhvQ/tR9hcd76NVVvewTVxhl04926cKyM
H4ffmC0+IPMtQ2O2NUo/TGs7YFifhzP9kB/etYOrs/McJQ4lWiraX8WwL5/FCK5QLkzL7gI+udfV
bqP9lxcrpS5uNeN3VBJ0PTmRk+mJttJLkAes870NHZaa1jbbBAzZTdOdkM6Ol56W9y1ro2P6geR0
9VgWS/Qsr5GHhraSmTddvL0x08M6FzDNaeQ+ThkhVMcttWEb3+Arwha63Jfybh03py57ukfRtV28
I7z1QyG/9bxqMUitSaLfYLFL8JWl2sj8oLdsUFdYXHzgv6P2Enq9DioKd/ADAF6l12WfO/88EK/F
F2j21GOM4p8GzM8Ql61rgHMDEuglefHRBdAOdvU43ScHnewphBH+kSqo8VNNjfLPahAxkgnofaTk
TB/djbmstlW+27q4HMeCM1MsgKeuRR8ME/tlbgKkyKz+lxcQUCBv/fKeMZTlnPaUL3JDuCgqXojl
z5DnUiIOP1hnKlbrBfcTvb25RHIFBC9lP6mvqoGk+ZPzx9nD2PleV5kxKrg4URCs0BGNjE6H6Ub8
+B3UR3YyBz/wEzUtLh7Geu6/Div4OfWkzl4Sl8b/rZPz6/OSB2NQNq7LfuYqYPlf+6sPGwwTf0mT
3rO3vmVPBDk0AyliJh8LZDfHm4AyJY98KPNWePM5sTtFdveAJy+sJ6fzmWMHKgBXHaOjO5xioX7z
eFGV8+RLpEXXPc+JBhtNQU9QQsSoa+7pW2MMwjpdY9jaxSiIaq5cWQ1J3KkqMqGjc53y5M0PimOD
NHaMksk8CXh7mU2WYa9ogdIi0ssvyGDYkncxkiNYz0xB1a158FWEwQfPMeCxc7c7WxPnmW9pQN0u
kqUa2oLhZ6Wjz0svAyK1BRxvBRyf/+Y93hGNjOsCI7kvc3PCwCN3X0PSyLBFlnbxzkinxv7edH7P
wTxaaLENGUV63lKm1oqCmq1sSTUuOuGb3vEFuV7qk5BhtD83dg5geA383HH2wpl0+XWUrn3ZTZPi
ajTDQL0kEcK/lnq6ZeuLBU2zJ5Xoo73X4ybFs0n91r9u8RDau8JY4Ho59773gqRqb29dOhQZ4+au
HvNZNwtNuFds/VcAPLEx6IxGv0bGdT552Uy53ZegTkRB5EMG6bISCJ/wDQMzf2vakQQZFUgw+uLw
7ZeI8Swt28C4D/Pddh5OuyusuxY1ofWnoPfYPtfeuP9FKwYc5kd9tl2Q+XXeFbQy0hchjny+1A6y
VcfO/t4ib10vgVcrfVI6d3vlHaZuq4+czKN0fC4IFqa7l48w0+a2YeDK/aRsvT8gvFtkhUYPvKhN
NuAIHwgK5FJaVVRrlKV5Rf9h2UOSIXtycjlAZPPFjONrI1uQei5ae5wDkbA3MXXFh7DIt6m7iilf
fjDlNJ+zvYEPCbNuDqsZHcME8oH91nkRans08PzEpXlT02CiQGPxvd+yhQ29bszrCw8ZIZwaYH9L
yYrGchrtqAtUFeFRAH2oevpU9C3REnEe2f7c7SRP8iGjHVGZmfT+fUCqOJWZCeft/eC31J/nGmXe
eU1k1L5uK+z59yb3RIwIrcbAOwn0QM+9D3J7NqwNPE6e7JZvQXhsI35L6cTbtnH5VvXUYR7bBDNW
tmODN2lR1m7suzcpYWiqOma9ABgYchdQqz3qR6d0DF2UZaIt4TFSgowwfY7v1YzM9gxg3e2XcS3Y
Bd3GYg8udKh5egbEUawY8MjrO9c15tmDxNI3xzpL/7YWgFnvfj624b3i6mn/rirLl4fAsbZckueQ
7DdnRfop0NnSXpt6l0elWhfgUpoiRHms94EdbVSVeFWtB9l9p9bLD+ZtSIXuq+dn0UxiQ6aLp6Xw
8vVHPEY9pytubHh/0Odg+FrHxlSGX1aejsX20JEIRlZ8ocj4vh2izvJPuCtlxXXd4Rdvw7AUAqyU
+OC6WmbenytM8LyWkQzj4IKNZe/OU5TUBadsyRBkJHPc3qvcciotIqv9Omk/Vf+CyT869FokvJfL
WBQSTmzWu/c1j4VMzv3q1f0VlcYuTl6yBeMzVXl4GWXANaiDbLQvA79ecVNmH+p3tXr79urj785H
57qqH4WtaW93uTV/Ao+97E+ByKjMKRi19wB7SEzBAN6LScPYBv1fu6choQ+zjsy52XUMewoOX9+R
issNJuZjh5GicO/D+djtEFx8avPyxYPSWT5oG/g++s0cTSIgdd3erU3Y/AGJsMorEd1E7qSMq9Ny
g8Mb7laYANjkQprw4qnCs5fET7Bgd2GfN/epp5fwmhzB8SVTdXfcPNeH7XXb4L/L2cT1H5E2yHNW
ts4HWBKubWKaZ77WD8kLwwbz8cqaVeaN6wlmHDW+ty0p10fBZY04zYQfUpI5W26eXj3zwGuOkCE/
ZCx+q4F5rHThFCRnW2xheoq3NQEmCsIxxTZtV/1DqrPtoZh6RkC3eNgyLfER73fb3hMH48vY6y6e
EwhGokTHcRXOCYpfbkmuVX90jAWmppeeBCzsVaM93ktJ02NKf8sX7ySVwvR6rcMWZhvQBxoDgRYb
NgXU57lXU9r/EHrxf6p42iYwB4MOD91FYUpjs+wHDHGcXZNcB2/MR3gcuamPKX39PHVPkCbSXncF
1XPXq+jjXV78nXe/l3sKbZXuXNMmTqdqEsYkD97hExG0KzbA773GCzkERwK4HSaiP8ox/pivzBpG
Dt2KCvI7xQKAu3mH7qFkZUND5sVJ9NFBzMyirF8nxUnVyCYYA4ccO6L1aOKyG+f5P6nD478m7fv0
LOFWPh86Ba0pVuWzBlxnxzuVg02jiTn0c1RAhl6net6/Wq9lwb/Qan4F0B+fi3zqakag2b11GHrY
azcpQ5AWw/2BmnCK/ilOU1IC89DZdEHkYijTI4VcTG2AuqjIl/8Sb3bxrUnXgF8ezw8BOuQ6fDuy
xPsFibJ0qO7G9HV2MG3VWvRGVrVaUJSZxt8e8cjYcF+hQyFC2hUFXoWLc1Mp9qX95ndF+IPpbHza
JBrvcrWFL6oNtXFwM9Buf70w7keE46k0le8S0ZzgXWd2CrN+esTkuGGxqu0R+TiIg68ZQkB9yxwa
od8GuHtFGphxbNGPy+4emCKecL6Um1+uu85RlTWc+TOaMaIQmSA4cMJMPujCnO7/sm04Jnbi5tG7
LM2GqmJv5+C4oiTzP228PeKkisTSwvIsYJ6SiObVzF14xQC0QBqgchmeVQS2dlqR7HLPxJEjstfX
hvzxWCzqqnSH9x+vK5vVWbr0QDp5698dUe5xb2bRsGHXkCcPvl+gUzQjQSTcBVxaKAz2trmka5+H
1RbSdPCCzYq8RD9EjrinELiMWB/6wTRcd1bTNLolWAUbOJI7ag54vTkGHnojf7/Nst+eWpTiCiiO
DgIzrB4nDAO0bM+0xv3NI/V2fIRCL74U8P/DOYtXD538LNOkIvPyiO565Kj7PcwBb4N3IKs+y87S
C9hoUuhYe2ChKu2aSdLEZ/vXPGU+qkA5g+Zq0wEOX8yF6c4mlXFQ+cfmw/LJdXo1vU+jkWS5+mHT
ZERS67Y6vYVrzmc2+/wULSL/l+jee0OSk71stUFrMM6o/e75MOBfex8OQzWmdkNtPuV4OTEGuD8L
eerq+25Gfywz5cK5FGnfJC+QFVGLkZ70ZAjN0sRBeDfA0XHsIJcDVPhojc/Gn5Pja5sD35YgUB2W
1EuEy6mIx3W4zOmRPAU8naLSiemmTx9aml9A4pKwrGPq5ipSunmte0NHLzlZ9xAlnP0oYaa8qG6e
31pCekh9cZCJ12VpPNDO2a+/U++P/EILetQnWY9Ac2bmDa+yQwn/UWWRu0XH3KC1dYui1e4W4GV+
c+F9z7LDMHmKjqWZzUZx/XOBCbp9hEgkCDU4wu6a+HJG42/E/uZ58eII3wPy+KmWyDCvjBMGfPjY
egHu+1RioAzhPsvaKTReqSF/IhvZK7lEQWj2e0mJ+wIPk/8xCerGuyGf158TGor2NCUxb1eIvtje
OpNJVqSz2W2fNTFFREu1bm6/ZbFt7YXvVlEGl8h73+YpS899Qx2upmFJ9nurm9pkaDvi6JNlm2ND
jGUiVhy7hAA3UIRju2SiLtLL1gn9AcuI4mc2BvlvtYb7iApYRV88aebv8eT5rGhBTPVnldarq9bu
yD/Po+i5b6k05jKkfeCxwN7gMYWAY4SeVbmI6icEmd18WrYcqzLajmR6g01J8djTNKJVZlMs5f1x
BNFenPR/rvHWvvRzGxGfFTmgxmFgXHsKCxLdT2PT7ahhrDfhLq6WPDx9bHpMIBi7eQ+tCifyD139
xRKMNSKA7bqGK4FCdmYylg8yW3IutbgBhaavYgEDOHn4pvxx+Uv/LPZHLQyYTWa3NT97JtTtXcdT
+LckoxA/Y591EDApKs9pWy1oRWQMV2gxegf5h0nTLue0nRvxiwfYIs1mQl1POw4WuN9yG8tTGsXi
18j1+Oxbf/+JBlckVX4k6JemYEvm6pj99Ne6R1NyWaicHYNhOnlfA/GxJQf1zC2tdF243xE7DM9i
RGv225h+9+5mVNH+Cb1eNz30+Aoeb0cDlVl1aQ+qAMsLHnxmiUYOd6DJ9fyXNij2L0ue7uG92Hc1
PnuBMdS1/bBRuUUWfiQxJgpQOgS1iB4Wl8z1CYHgmuKPs2zxazLuMbYePUXgdnAvEL7R2A4t3hhu
7dUcsxWXNp6n4ZbMjczuN65o7w6MGAI00BM8fBrES3Didmz9SxMm8OMNwxiYR94sr91cMK37STy9
23ZMieZNcxjfAM3UW1osXXDiMhwwTQ1Za0da0UKHLjKfKO5HOj6NzkNLnsI9bRck2AGfunbI4knh
2BHYHRFFAzJ8U9fJeDr+xHHMmvO+MMdXTQAQXk5sWsRX6uCxVpL9We9W+AEqvgVVGF+vGNeq8a33
ExOH6W0wi1k/F/MQxWdt/fp3OqM46YZkqE9W1e3fZo/rqGyWqOse98x5ADKsZLWfQiyRf4NsFL83
nTECi91P8teBaZ/4d4WiTVwFdBkSY5jC9a1m/wkpRitn2s8k2XkXj6z2L3O3uPbOJsh/qVN+a0++
iSayK+2c1598vw65uWweji/Eo7TdaTXzh36vT7M5/xl7zAoc0sF9s3oRwTUIDIL3vB6L4NOWHrA/
uzpc9FjHCGAuQRYeNBpBEG7ZeFYsWUwrCp8BgRsomNrH9pp0LhkRNOhgBA+Ikwx3x/5w/EseImMl
i9h7DAJg2Ya3N0hYQ4aIHr9IKEd1kQACRzXNdUhtKKT423He0FPCnWaMP8GynqWnhMc99xHC1Pu9
jX5lIppZBioiy/ZaAraCf8XcHuDP9GLWbub3CA/2r3CxYokwxNjw1dudalpiG/MBGGN05ovoF7+g
CfdCTz8svhCUqKEZvxmW3iCPNl//OMZ9+2L+J+3MlttWkm79RIgACmPdEiRFUuKkwbJ0g7BlG/M8
4+nPR5+IcyxIvxjd/03H7t0dKhZqyly51kp1bPV7Ofi0gsqLNvsuqrQ13C5teroLZplmfaezQAFz
NITNuxDBkLIBp74ESowIpoTbD+borHUHIwy0OvaUr4exHm6FUZH+QFObgmMPUqWRMocgNC0uxPmb
UUwAx42TNwm9qCgApqu6d6ZvIx0gTylipYp4WUT2XgWuTHee4TX+XSeCiH7wNauzN9Qq88+Dnk16
RfgkwxQmA+HVCIEyH5zzCMW5e6Iwrr3UKhWiFR4eSrIKGrguXNOBzUMLvkCf6azFNyTTzOARt7m4
23QaLGvKPMOQHnVPXPQ2aO56EkB6Zay8ROHV8JIgeqOwrgLvQRpo5cmqMIt7SBwMI2nlWvO+QK92
Xpo6Sh9jmxoPSpo0BZYlf9XWdSwtdpMXNMKFCNvcUfole61zIz3Af75Iq4da9AuhjeZLZatTeqL+
SfQ0YLTsL22tTl/BrXReMWqRcH9aM0c5oQG8d1Yko4U5hRaaiexCcFZDrXfu4CNQaktau4YdRRKW
uH4cxpJ3uaD275n8r3+Af31/a4Ei5evQgqpE1AHRnlus0WhUqlAh2ntaEmirkIgXEoyTdJAiE1VP
+6NPxBhuezua2htVzarXiOo11quTPnbk/VoXLuwoKH8P5mC9BmpZcE1kWuRGnROfcq93vmtIQV5t
JaogIvoa4kLNdmpzmbU58tBKy+PXqm8V7TY0NXQSUNnDbiV8SYfSvjGdhQdXzrzTmz5sv0eV2XoL
jrBNTw+KqdXStkIYzq2hwP4tpI4jf5QlOrXwcnCeCavzamEhSsDlyfPRpcH4hw8pvXFghezWGy6a
jTFY8OmJt7q4MUsX+XejEqSb1bgs6lTrX9paBx5M0nzwN45RGGhG5UV5RzGJgN5VKCEF6B9H9GUC
EvfZrDp9D1rRtGCsSfOWDY6N3sYECQVuQkYz/SZeGr4NFNvatV8UhKNr34Y/my3IpfqlsIIElzfy
O5JvIx5a1wk92k/UZZ6JpRdUyCwyI0gfcmkFBdSR1KrcpotKbPu1Tsnha3jZGd0mm02KTt0RqHvO
UlXK4IEOB4ZyO4lUq5bR0HrjobaClNi3KqSxlID8PiGYxV3FoYDcUVVa80wrrdpyW5uKn4dVTUeF
zhmePdq49s/TMAFGV8IK6fZcXbZp78fGb+Aa1iFCf+lt1LYtib051qzSMOnCpXhospJGR1cRA2bW
0i4NBa+N/gJweNMlVCp9HaVuLalqQqgP1dsxlEjbRRoaj6VflvRvdAREHMv3a/A0X1FaGhK17SOF
3wxOToIGAfw/9LylLar+lvYwEbAoX/JIdh4frcZDUgQSlaeumbd9u3KmSO0WbX1RSZuKSkk3RO5p
LChriluwkfa1i7WuXwxdNO5Tkr6QB9Dzhpusu1A2qUKr50Hloxy6horFlrJaV2ASWGdvkOcL0nTT
zA58wGgApYPbShkk1Ku1JuOcOkNnaAiMoDWikcin6lQrbZEsaWpPxq9IfsTKNCrnh663yA2AQmGh
p4ZoCcV9zGfp3Dmh+eY4pCXshAu1s1dS0kfVyVTku5AEXWBN+WzZ0vqZqVHOfwfVfm4SVb0jjQ0n
N6fq9M33CJldo59ypAOtF59rRGzagm7TeGpHgHML6OTgKzxKcH4LYOY3bt/SX8OkRzLIkgz6egi9
QVuYejJy3n2JFTjRUmvvw0ltTn6ojKdAaJm6pESdljdWKoc/aYkiZRGZDfVDute2T9QxiickSDxT
jp7E5karYeHfVlQu39LYQ7UwxXpnrgIriO+xVe1I+Uu9PZgFZfoLHYBneKjL9MEYqkSscEmDOelP
Q7Tz6NOGIi9T8XWxCtMm+dd0L8u4gsNC7rmDFchfHt234RJoSli8GvCRcMBB5VNHP0IYkRAW2RHp
TjOUsl9WpikRjvj0WzirKnn4ySgzp9pxd3V/cB0wyjsSrTa4KVMzex7ogmbC74ry+jEqjFxZh1ni
HELwSd7WUGVhmQikuk4FGsFKQIeKUEQGBT3S1Ma41dBElsidksHoV2kGkvltSk3/1A8U9u6AOtX7
WHWS6jaSFqh2oxd6eOjt2qxuvUy/ELNbqQWrZCB6R4gUT2/IiKkfkecQ2JAGUnimUOy/ODWxE/8P
z/yj2+C6rG6Q0xaRYSjtNpAON9XUO9LNEuEd8bgK21U3yPrcK4Omb02qxdp3r/L0R6OJ6h+TofUl
PKW2CBZGUpCyQliQjQ2BIo2VYNHGkj6Etu1Z47ZSE3W6RQ2TO2f01eODnsUQIoaoRHZ/CcyaXV3Y
wcAyJsj8UHtQTRuSyFGWUVGVECjDXvdWQk15LCBSeRtKBd1TIzL9Geglom9Q20QYq9eW47h+4Fev
k+PokLw7dVQXiD7CH9UkmxdJJMcBHAzkKAPk01+CCIkyYg2O40KPHrrnXolbSnktt+Kayo9u3NXa
QF6Mpqi5SxC/IpGTPtcRSXy8lGM+GAvfSaFMdwAROW/CRImw1Q0V1QTumNbaUInzz7LvpTzZqIZg
+dm9f6+AGnbHweol5gw6qU0G6q5AuEXQ6WFLpWSQalJEqo2rlnmlbww9gIkWk1PYy5HCnnRLw68f
s9js0M+1yISo/NreqjN01diWdV5Qsgns6qWolLq+6dIELWvQtslSq0LL4vb2shJ2Pv0ECbfUl6Kb
VOrRWZEDuEZ6utHAey8ytipdgUyYNednmFK3iwR5XGuIYNMnXBY79PAe/PYwVvrvRDsptksUu8JD
DIGm+U0al2GikXiYAy3ASBObdz0YDwUqgm+9aCDPZg2xxEIXoi8fRkMa8PkmOKX8XMdMvhGTtuEW
b6/uVxwgUFpAWCq5HwpbfzEzZTzE6sgmzMO8iNdd2RZPQzSkD3aYTEASfTm+tjzWvzpoKtZFKNWe
siBUiiUe3aOA3a/C6rWdwXwwvREOoVk5+nMSFJerYLS91EV0lyWsB6EePEC4lYuwbHDSaQxoYUvJ
77QXI3fRNxOvCRhXVeh/a7wgDh90+FzU/7lXk4dSDMFTnDrDCFexaU+gw1XBVpwQ07S+6nQbCkIA
8abfpOZa1ZDrLgoAyN/2SJy5rPUpOjSjh0IXxVkN4wVp3GOCB50HR1dg3UKr0RGRzRgmrw2NyhFc
9gp0VZ7GHyrHu1pCIs1ebfB33KfQInZLxBz4GGS9aruUqPtnHOJGAy1iFB3x65c033NURb1pCDH3
cCOCZ9hIMOrNYoqwV8W64xmJV1etsSj2yxsP1pMPUbyOyx8T7zgxmBrrD+SZTuCmega3Xw3r6gz3
ZAh38JZ8/rXVD9nWwlwmv5uStN2UU1WxSygphexdw4IITWHgGed+lsCum+4QT7nxWglIpwub3seY
6FY9ULciEfRAKLJgTQEN148GSfobSo+0uUm9SvuDb0cpVgO9n+gKRI2erpmdf1mNVoQw7DE1m1oq
fOpkIhYpCgq8ZSFy3bXjYsQ+nQkoB7ua8m8AZJR+fK/Pnrl0s8NATKC64LQO0VIdttXCNoLwjRug
1RaIwgZ5N+JaQcFYRHIHXqybG6iwaXxv4ArQMc0cNLBqG4cwUcb93jZgZ3HlFbiIhiUh1SKMEy6c
LjFr66nDly34gWzFD24yq4vuoE/pEnwRZyM2LdyMAsBy2ACulOWmDlpsFcwIEqVriYieWqOh2sKd
CrtHG2Bm8teFYbXvqCKoN1Pt9CYBezlWtxcs+UeIYUUMRcHWn2JTSLDzoQ+cY671dXlPtQqNWepc
rA2UMNaqQ6JnTbxq7cz83kT+iOkw0dnRo/JELA/x6XuhjYhaOpFNFM2VcMxocTySIssu7qgA5H6S
gRxduBug8GwEjkKJxFHtKuJ9uxy1Q1ZP/hHnnuiu1Sx02AsuuCp+SJHtyYNl95lGlNZEKL9d1VAV
TT1gwkIasc6j0vQcqL2tWf+cUvrxVUvQW+iyi9Qx7H5Y0++1U9ozdHyt1E7O2KKvutECEaZoetAD
pv69HHFYKG8dHWYwmSL5lu6vLBT1po1ABXV4uKWbn6PQt9nUEoU4tQrKH1ZhTSoZIKynZRx2BcL0
zLK9dejRPidb5pUQ2JJGDtE3DlCdmv0par+EmUnVuu/3Si4N+QBHfXJWIu97Ii81xEZBzxvbW7S6
Nv7W8W7Jd5NHwEGJwSiyxz700mIXcBOay5buE68S8yb1VFPPv6i1ueSdX0qX9v5J2KOkcuOIWOJQ
OYRJu42V1J5uMr2n//PFTwTgpfdT/8c0WlW6HYs+0DcNmKe/lz3mnztc/7gzRT0F6bJXI3t4aDjT
NCLObMtCm4EjwreyFdF0Wzux6e1RGKG3EiSoqLioiUKG0Dj9jVhAyEOWtcg4XSZxKxKSFchHpdwD
niDdGWIKuDsFi81hoeIBw+mZ8CjAxyiBnOM3cuTPUkrvFmTe/QXoK+mH2acZlDipaSdMfGOY9e2g
TUiJJWUCeBfRk9lV1g+BiIb3oujlvVZMGQ2NBZDnSIERsVCSRkQ2vDsZibj0zEVse+PJ8EyjO1Kg
4g3jRBpPte7QgtPnjB86peswPGC55U4xK/k2BKX/M+YDTKsAYrgK0ACys2orq35Lg57wsTdCgFA7
pYrk6T1/M/SmHuWcIaaXYvIVbyPiQqk2FPGGb11m9+vMskR909Te0B2yocJ6xYFV8NBJgD7IEyiB
N4NXoDrF/adnr9gx7qcdO/Aw5bywt4ENAQjyJLcDhkGRt6LcXW2mdGrKVd6U+f04/n3vdG14KnVK
cctKBNQyEdBklhswru0GvdQGkHIzRmtStsaw8fI4eMZ0JCRraFN5h5wVx5PeSPJVYmimvYBvAVc1
NCGjLwBw23zD9V5wZxkd7j9TEJwBu7RqQdoOXFerZGAX4ErTVzVKzAcK+RSo9TJRjmMQANxWfop0
3etk+6fvrYb0lANUrCJYFaTq4MU5ICG6tIOPRNTD+CHX2u0AhnLrTA3U6YEe7TRQxcNH3LZ64UC2
9msYFCoF2pIDlQ7RKtCLmqn5XjPdCRswFHF65XVuX4NN4y6iTSQkNfbDp6TSh/DGqZ3gItMqS/VO
dKgLKCAo4HZFNXTDUk3JuFzyXxUGxRjByLLzGkGJ32G0QF0uWvi10POliP3+NwR6cj8P2ikmmYHd
Gjd5bfsISXivb3K6gEwr3MHM+6DEM2GJc0d3VnuHQnfreSROsPTYZwmst6fGKw1KxrKul7YB4gyB
Tq3OGMCE4FkIF6o7G6Oxb2PeD94hp+vss6OO1TIWou1eRp3CN2j6KCPiXqr2nG+qtchlMQSF5Vh1
ckFxR81cbEIxeNEioMgVzBOYrjoWA9AuSM00FJuV+Vxc0p6lZ+ITzC+2inQrjcl7qlQb1TPlW/PB
LtRxibS8O5Zdlawn6K4+bHqr+YWIHwYP+hBQeHz6SDYmwF91RRavHrGbkRe9MtXSBQhkjGIdCbe2
UlA5Yd0BGxkmIcwJxKXFRLldpFXyHKd94t06SaIMML0TdZlGFnYBUnP4Z1mYuJz1Zj/tS5L2txyx
AVJ1pY/ug6kyBVI6xDELeMitTrUShvE60qjzs89kfZurmifofCKr7L4wfHCUTM3qP5nWFT9zoGF+
QZU5JOkgBuPPzkwre+XIcjimQFv9Isw8Xf62VIVCkk6F/sbXYkn7plFrHjCRsAqU405KVtQUWQpf
oNR3g1FRSakzM/C3uVU701JSiCpWTivoq+PAvb/VLkZDqzEPuiMXaxevKDfBRdO4DpSbS+c2/VCk
7djfogdANtHjQKJtyxCFmCSphg2o1vVPy7blcIduRFon8GtpoI5F2GEPEkOpTkk4cmgNAyXaWGmL
FCw07OAHuoEIXnAt++YY+INV7/V2uLDTOi3cG2gogmPcpqmxVztvoGyCoCWM17AZHDZuHyMM1NAA
v4VgwD8kyosT7CE43wQUnY1NkETxyD+LfG8jcFC2ZC2dQB3c5MmqpBaV4wiBkAZQIoSptvCIpRRX
0mMsXlcJiRMnK6Q26IaVroillXiOt+OWw8nT1JULlQhzPdxouqlvT9DyMTJn4xcOlib+BO+vcc3Q
aPWjX1MzCBboicOeRy1AoVG5Gpd1eg8GNKHQpPWYue4b6ecbacbIEym5tfp6wpvTuB17Sm8XJFiw
eXl+l6SmU+CGidb86ttSP6UGvtaJK1tQnv1Io0GsqDJL9bgy/bEpb6HapMZ3DUMJSsGmovRnIKqg
+gZnMkBQbcMlMJYRpBc4MYIiIdggvirZt9DurLeEiwYOiE6Nwp46g6pPb2H+CLHNTpZ9BRkdTjjl
13VaxI23TXqrs2/w6qnqG9kTsPAgwuSQrhpVcQHj2ZI4ag5V1O7yLEWTHHSVvh8GX/UlKHWg6T+n
zKjuRAa6/92G1qWdGgiIqltNY+PcR0VTencSqSToRaEo+KRPDHNTIrtVvmtG3eX08+WvPSQ2eP9G
lhUlfTQwAhIeIvHYSJfC88tzozSZ2LZgCw4WTEI8RCL0sYJXBcF1Gffwe5SLIDKjGKHuiHn9aDv4
nNhNwKrcN5VGlimrBquB1HaCVxLMob7BNrM9dcIu61XYW20HWblR/C3KYl91iy4f0XQhRdCUWwfw
HtMuTwbe2YsL8RYVil9uC6csHPjpkiwEga/1ypXS4C/UULLDzcl3uhiwwdYdSmg1xJjyez7xABao
6NIg3gVBpDavjkq8DTaADn6Vh2OpH0zc6YJNHsFHwBgN96iFCZBHg+Ak8uNnjFp6/8LUNdX7vKyL
/EgPYFpMVLpR16dalpDeJpZM3aIW8onZhWLq5aPRFhaF6rYG9Oh6HN+WaR0Y6QnYfBh2ugX5R+l0
Cz2AbeQeYra2M4gUB7PfYzo9/TKczgwh5zbRzysmuBfrz/fmqgILQ7gkpip4fsXMXDXuUs2B/9Ts
YQ+34YNI0lUKE48BoTipi0nxH/0pWbe5tnU2jeuyUlfcl7XP3EkdAclIpTkIXUJmP6G0MrsYJD+B
rnYjdtf+CiORJeyQfbqlYYXrr692F7iYs36YtS7Mi6W3jmRxZoiqMK0usf123yfluOoqOqBUELGo
Cve0F0RNALVCcqvFQ9muFct+yRCubdUuEEcfoYJ3xeL2Q5cKTUg4pfS7t1UsVOdO5maLm06Q5+2e
8seqGzdR+lv637HpurLYH62GL+Ng9s7HxvvHmX3pqddagUKp3TvnoXnM3XHY2ntTWTWurT2G2b5a
6v5Nih2Dm9PN8Zhe68zyyUq/G3/mmQsAEgg8FlCg/iCjLho6mporRH3jL3PfryGYb6icBNo6kFc+
sPbpzAExJd2xBXOfz9wOacWnNi39Vwp3ag8TrhkkO756gwOB5KE0C3QFf0g7gZ1XxYV43GxH/Y/o
lXWRx1e2/MfvAACnqpflvnSanjckrRpknh3OZXuqO0e/XFNC20fl/der/ekgGr0z2d+2pc03FTVa
fUiQMew1Iz3D6LvV2/vIePgvBiFVpQxAZCbmrcfjzNcby/C6PWa236Sl/Ua7fnYC/YpJ9nwuHAtC
EESBtgRXNJ3ZebUUWauOWeClFD5X2r2wn5zyyhDzHcIQmgrFBDdhk5hRu/RN+qftg1Z0ks7iIjrC
Ri2aVYWo1NpUyQaOxdefbH7Y5wPNtiIhtNk4RGXHqDg38X3s/RHyZ9Uevx7lky/2bjqzoxbSs2BK
Ki061tVPEf5y5HG61qTr2hebmbibQZxQq+SLJYZbt0edx2tcQQO3qiv3xrW5zFa/UAYvGEI9Otrh
k2cePOOXkW++/lzXFuXyE/5ZfazYBkN2fK7eO5n+gUVRo/ux/g9Py3zpZ+1dgk5HaqUyCk6CbqJh
luF8N6zz11O59rUuy/bPVELUAgY00OioI0CJld+YCCK/vLK9Lp/83wf0/86EwFLXVMHJmc0EfkCh
FKoVHS9eZAsKZzu1QY779Uw+XRSHYrzJo2jBdXs/ExI5WM00RDkGxdHBUTbCclQLf1V9cWWgD8/D
ZTrC5ILRbYAUXZ+dFrvLNDUY4+QYNnegG2F957TYOcMinIqX0QS1o86FS+Z6EkfP/h5j8K2njjtQ
mQlgYErMwL6e+txMff6DZmdraCZjVDx+UDCJVYIJWmgKSr3+slIKhHU0U3n+esDPvvW/X2B2xmiB
4Vk1oNCxkzfiR4a/ZOpQ17z6peft5+YTmx20yS4BTUs/Oca4mKYwl9HbwQ7C9E3eYKonEWDGw9pG
AfH1/P7uyPmOdXSbV0/XIHvPd2zrxJqKOiQ5ykw5Ip+EV3fCYg89APZ9ykN8b/8kU+zu0p11l2La
BAx+rc/IZ9/YMRxqcpdgz7Bm3zjSA7MdYfAdi2XQrgKFXiro+83s2lQvL8iHqZqaJdAZmHT2mX3j
UXM8qIdNciybeyDfBZ5pCUma9uIt7LOxxlYLQl/iXvnA89ZFtqBzE+GMpRJgWcKaXQkxFK8KgGk8
Cew8VPLYGm8IGjRH3b3VP2r5LcBgBGDT2jeO+DmUyemyFhBgRkzCig2ox9rs0iu/6sMbNftRs8uw
CcNxwPhtPLXIL8fhMcQOQWIw1oJeaPn660/w4VK8DEZsrWOvIwW9M97fVwUeoGbq8QVs/x7kZ1FV
v//zASz+/qU1FDZM80wJyBKKkVmMp54qnq5j1K28fD3C3zDn3d5hDv8OMZuD0g2mQ2o+noiHFpZz
Fxi/mPPBiFc95t2UxbcYgXSlvLJO/8O4ZGK2bRKAydnZAPPFATHrxlOcHbriBVPEpXIR78mj4mCG
9HNoMZ281t3tw4FksnxGmw6BNDohhH2/YDWClpKa/nRSsJRuUgQSnEmYK3sjuHImPxuJ1tga2SYt
Mmgc8n4kp/S8qvdL9WT4GLBjLOVFW9zDIUrtv17AawPNv6PMhtjwE/XU4jFwwO1XAa7EP5eDm2yb
UTrL/2I8W4DP/01mnNkbPQIukBEP6knU8SJpHiTxEx75Zbr9epwPD6KwLhiBIQTwqC3EbKlMH24S
vBcVGbx9bMz4pikf/bLCWMmgPCNOXa4+fD2i+Hh3MKRNbAMqQdIxv9BSFO610Y/qyc5xV00M5Wft
Wc5TOlHqSXH9ujUNPd/VlO12Rj1pv0D7yo0BCrrEMbY+pBElrUlDJbzw/Ci9HRq47ni4mTv8RBZt
U7w26F4QaJvNpsOeYtFQ+nCVXjmkjhltcfYMXhCaB1dO2mcfUkcLgy0WO16Ys50ImSZHhiLUk9Y/
ZC9RzD3oTt2yqQ7Fla34yZkmt8UpEpyF61CbN2KlHKPkdSE5XniHx4W2LixrFU473RncAo+dAaVO
P+HuNI2rr9fu49JdrhF6mjtckjaB3fvjltexoG3HMJ1sS1njgYAHiLLu0l0Af63WX78e7G8zxPd3
5vvRZp8Usb/Gy9dNp+oNYnrzMv3SHtSdXEdrb2lsxbbz8UFcyB/pnf/YPha76sq787fdzYcfIEi/
yVtN0/rbYO6fkN9QMPCBjDqd+p1/TznhlmaRysG8t5bTTfHtEJ5ServKbb2J9jCyvp699iHaEMze
0B1TSpP/EJcb6Z/BY8yRYAjb08mvsXBCYXUbWObGiNLvWkrtF7dnHOKan/SiuEE5tmz06ft/8wsk
QCv7WuiABO9/wSBM2PC4j5zqWuFwVd/AbbfesOwjc4tc/RWxNFx8y4kXLXHt14N/ttOIeGi9bWoX
b9bZvdSG/hTVVP1PelY/OrvadmWWPaTTH6e4+V+N9HcX/vOdA6ruyFesv3s6Xxgo56nH79Ip2So9
Oicn+/b1eB9fkgtsRE4A0GnyPM7WNdOhPcnYV0/McNda3horaJwhinunuzLSpxcF8C+qXx5jHv/Z
UIDOwWSoKXfSsbRyhB9vUf1IX7gIyZviFYsyUVdlbl+7nz6d4T/DzvYNDoN6GlcMq9j1uupuwqZC
wFLsk8h79DwBp3wV+PXeLyqcopd4fbVKvwtlvCpA56tr7ccvUfn8EPPagFDaJhZt1mwnDSLvclxa
1VPWJ+GN7IY/tBvqN0OMTcDXK/vZniUDMlWp0cjInO+kVGQmbFbmbVB/iydsmjcQJ4v+yUTD/PVQ
f6HM+az+HWuGdk3VUJRGEqun3mxRfdFZxqX8vDGU7AlSxaEXuuJGxnA3ldWZotZtOhkPaTLdRXha
ufhMR6s6hQxtYrK/sCWeXZmmI+lSjz5m0cHUnP1Qw8VQqaZlDoKIwwWFGU/7FTjmjYDe6JbCW1ld
Dylb1Fcufu1jwE+pFu8LR6oC9FPOJmeXUQj9tCIoESa+xnpzaOP2WTWnyE2TrHDhT/7EEHmbl8Yr
tcF96AS7pMoFOmJ9Ay97uvK2f/p7dF4AwFKaCMtZMEboCQLuteqpIZZY9KaIXLi1xpVRPjmuDgGC
SfcbnXQPrPL9fVu0kn5bsaKd8gW+rrv+Ju9X0RE+cFSusb77egd9PKTvB5slsxVKfkXXfXFyKvQT
hbhL7cNEizWY2+rm66E+nxiNAyzqQroq5OxC0LGC1AsEPSd0Ib21jpb2a3DAjgvB/NPwX03M1KUQ
KsGzVGcTgxA9hS2INCeDfBRPxQD/VIgGSHG+ntbHi4UvSAjLTS6peM0jPqyFkskaGWhqa1xbRDnd
NHS3uvFz3b8SpX86lKVSOJfYpljiEnz+80Yp2pgWLQnQqaL+/QfJWOj6YZ+9WaH19vWkPt5hTOqS
DkD1E1J15kuFLbUpfUbKIGRA2XCTbgedIsVJK0+ulAa0SwD3/hJjMIlXs7QcjURkdjXHiRHXtC0R
kCYKLIFh3dlPNJfaGPZjY7+mkAjC8BsqSAxXNzE6Tz240p7948GmbG6RhXBdO5QIZ3slC1AQlj2N
QpwRKjshTkq1PbX+i41CFmcbhDIa3M3ZKFicaZSme3EiqFdhxhjwCUXmivuvl+6zE/3vMLPX3qgQ
5NO6WZzyhEtwp4RnXF3hgn09yidxKd/sEsIwI/b9vMZb1FOheFjSnSL99wg3UokfGwxVs3QTJ78h
LC2MlO7qcLzPXw/82Rn4d9zZVxwL8HfdHsXJp4BrpMat3W+0oll/PYomPtmT/w4z+4q6Vej9lGri
lOU4GzievszpRbaqK9D/CyuUjh5NtyULqg6YeYc7DCjTfWzH4d2IRcGVX3MZbHZAaFkvDYO3h2dh
3kLcaDJk/71vn0aYO2ANZL647Cz8ytZXWBC3q68nfzlvs+GkTW4ueX5Y2flwHmUUKzYwAeyiVx1X
cbAy1x/OomDHNih7/PY2KOsrZ/DjoFJFcG8ajgW8R5rBj/rnbkNK0yFji+1TWGobJVtMD4l+6kft
Lo7uHWsnrSvjfbLCOFYYklBQJ5Glbev7AXUvGuBU9vIktHZV4gBSh+cy3mLkjiVdtSg7aCftk6Fr
ro3ml8vjylf+JK+FpOwgybzcfMSlly34z4wlEhonMsbgnLY/THlEsrowohsNSlw8uC30ngEXRj45
XQ6U9Ax/cRr3NqopDKFKzMNaK6Ux5S9plsuvl/+zL2M7ZCVSp5EoOe9s7+cop6HyaN4pRnIDlUqt
iR93ENM7iPEBnVUBhhAbf7fW4bV2zR/YKpeHAFNw7ZJpE0/Nm7V3k97AvPX9c9+Kb0W1LWK3adcA
jLjg7+12WEkMWisFEyo53eTp3gxPmrLxw/rKkfvkUYLAQRBPckbIQhL+fnVQ3yCS0mL/jGZyqZvf
1AlUpXrI3wTcjT0EXjX3Xbx2ln3xYvtXnt+PKNL7wWcPfZGZTYd3hn+OM2ddjticY7ogjVdM390C
1p/mXev6e9nt7888HxuzfZ33ScVxfHYaQpqZICfT/TMWTggPQ1ht2EnKDaYp1+o0n5z0S3DBsYNZ
aNjzOg39u6bRHm3/bO0xlzTCbTYc7F4uEite5eWL4lw5aNfGm03NiOilQqs2/1y0l2IU7jLZXUuj
PtT8S6xEvz48H2FNHeIJXCPAGvJtotz3+wYun7DwQYnO03jwN4mxHf29Ef3pWMA4emwNquz44hfr
0fIPSQ+E7GrDW7TEm0lxhXIjldsaU2QPH9WyUNyyv0EpGOBonkThtUTjw5q//6n6LJ+hpSL+/HEb
nfNvwQsL7pzK3+XTsGq3yQ422pMHVf3K5/kQac2GnN3yPc1j6V7YR+e6f9Fp6d3+/vrzf3gpZ39/
dqdiLmfXlsffNzpMR5zSRShchj+69uU/H8cRFiivxfuoz0NWp6uabJzG6Nz0z0ZVH5yCKym1xnPo
98qVdfoQizMnx+C8EDjyLquzZcpKs2+U2GNOdprdqEOeYEFakgNPRb6px7bbovu8EmV9zNV06EBE
G1wH3MZA9O+3sTqSmGIgN+1bl14mq/6G3blF+xBepa19OJ6MBLiqXxJqAJp5WJyaCBXDzlf3INbL
YascQtdZq5vwyqv2cWe8H2b2qI3SDtJIodt1uxuW8QbyqriW337c3JchJEUNWBWX+On9N5OhnaqK
Ear7Zgs6vUS8tKiXb/7J3WE5dffrP92B7wabV4bAK+mbN/HZ4k2wlK6407ZfD/Bx270fYHZUk0t8
NKp/16VfBa5zB33gypqIjzfQ+zFmx7VUJRZJfaDu7Qd0ISmiFvQ398Mdn+/ZO4aux8z6ZXgC9D70
b/LsLfotGpS1fddeOWQfXty/u/D/rZ2jv1+7hta/ZdpH6r5eSeoK0pW7cGlfme/HpGk2ymUH/RPy
9ahraoxG2SHLfoVr3dpZGm8LsQDLujKfz0/V/5/P7NHD+Cxtu4j5oD+7jZaKa5/FRlleG+bTe+Kf
Pe/MjhUWxqiNM1awXsHmWQIIck9kP7qba9tRu7ZCsxsJXwy8hDtG8s5y064uhxh9yTl+Km7lQWx1
t1yLZ3p/yaV+5dG6dhJm0RgN7PFRE4ws3MAtbvWVf/07Xpvd7O6Yyi4u0XOp+2kt1+mw0X8SfrvZ
rbHQXOxKXevwf0i7ruXGkSX7RYiAB/FaMPSkKBFyLwiZFrz3+Po90GzcIYtY1t6ZflFEa6YTVZWV
mZXmHP0BgK16Y3rM9c2rJTKaCMjQzIqo5VotizSUA8WPJ7VsLHcTm+K6MNFHYoP7iWFVbh8X0xW4
kEWZFVF0QUQIwob9dIiDFa20lWumK38lWZkZW/dt2Kx9uRBG2ZdUWUjjNDi1Xz+uWB5y+n+vImZq
IZTFKJG0KiS0AuxbaGJgJdD7zuwtA+9yM3i5v475a6aqGrpHkARAJez6hICHk3BcWvDoIY9WQGyx
8m30kO9dI2TYDaYkykTJHBDpfQmSpgtWEdcE/tcm3bgG61YxJVEmSgDYMV9Ma+qsdl2RwEI8aMq7
cpkxGlxnbeHF5lE2Kgc3TewN+WSjelM2Jnepbep/v3W0hUqbIVsoWBDQEdf9OjRrIvwYAPR6/Jfa
QBkk4IHoQihhQaUNHAdSEf0QGYIBdimGNrB2jrJKDUjvUzfCihp4xRhDI4gBjfrEMxY0a/z+PiC6
sOLmXCOpOtbTm5PzFdco4hssyzNjxdEViIBdgJFDLZs6HbTqozyKAWcI8Y0QQoZd8g+u6ZUM6mDG
UAYB2eJXpYEzZJKakGzNrVled2a/rsRQx5LrIMDCoMl0LGDuNXg4P3BSMM7+tvyGRruLDVMpr+AB
AyEYAzB4FwTj+0a9A8+oGcJWB4AfxzBJbCxYIqVbm3olknIOIOmSATeFhUlH9TTZVc5IgSRPGpM3
Nz8suzDn91AO1vG6Qc4DXWPUPgrABgyzVpv8Xr/O3/Jtj1ukfQQmWPsYS7vN9k27+bcsutu6A/eo
lte/spJDC+Tmxw7WqEI6AlxiO/HJPQpG9i2SeMNv3UemsZ3MNuWtrsRTOwuKvhKzkb/iJ7Mem2gf
/b3NhQ1uBsPHO49hpKZ/8UYimh3RqYn9RWswfn8R64qCKsSA6MPmBgTz5dvckklvgPLdAMYxw8LP
6ipeq+gLRQJRkRXK0dcV0u91FQn7JMGQtY+yvnpS8AR7HbuT4m2q5CSiQ0k6gyKXdBj51jiVtd6Z
B+b0YP7PJ0y6fbFewS+CCFizAtyZaMSmfkg/MWDdvbkr1FWNxYHbuUb2yfMMub8jhPQ+X8qlHPbY
KxwgMSC3srgjkMVLMzAXxrjrDvCrO/E5MBJAaIO8znSP9QcwqcyKVcCbcRMonOkq3r0ohd5kQ4D9
gr1Hryfe1gq4fU3/HDwGj5OVBeOSnezA3QbmMf8xPZQkMlmGavZqXYin3QdXxUi4gXp07++UY23u
y528qXfByraFwxLkvB9gdfsZoXrpkqHjc7dK0VUZI54YbsBP6syVLhP5ocKZnxpLWVV7Hz7fXU1m
RCTilv1O+M3J3Zz2hUTKZPFqO3hSUAt7YOuBp9jqDO2pW04hTbqqjMHCwxIJG6BWbft1t5wesu5q
NHQAun+BWTEmhc1+H4kzoTBaXf6zDQrlKUIuwHDxiG3QV8pxcUJ1/9RsRhssMAi2QFOfflZfoKJf
5gZ4LfCgL/CwYJzETKR/9QmUfevcIAQ2Gj6hN2MT3ARmtncfxPVohKt0D2JqgzuzAoq5p8yVTMro
4LlWqRz4sXEMeU6ilfT70MbMvIl2le5JXzHWOG3jnbOnOw20UlI6aVEK+3dp6yMu76FkuaGbTEGs
86RMSg2u+CTmsTAJ1yk7VAZnABPWADhKZ4JLe81YF+MWKdRDoAQYiztO6+qs6V3vIshINi2Wlzy4
sBfeP3qEXp0c9SLAO0srk3A6OVyW6Rna7ypDe0xXg4nedFYUzVQUKvSc+GFkzoVy+rvWTA4gNPo9
vc4EFtEmZzkE1nZSRqmvJ9R4DSaigSNq1xhTAxubWZvAqrLEtbtyYQS4k4IQOzc0KA84wpHrYp7q
rFO4MAqUpVp4gDEoVZwqGHl/80JAmTLa42SsZBPQ10b1MNkB3eSYyTxp8rV3bgoduqpgLgT3E853
cXI3xQGm0ALT5sF7qU20SWPXj0jzHdHyttLBK0vaTfysluZogKu+JdqmMeNDfACB6z/MAV7qnkpZ
KtCkL3SlhTJk1nNlVchxPiyVE09YbnE2ukXXsC6omPdAWE0pOabso7CJOmGv7scv7ddigK3YAkfI
ipnInQv2LmVRGl5yTadWQD/5TQMKT73dLds12HRh/9OV91ATbRkfJrcY4kIDMobcNyGTSt+e999L
pVQe2OENmA4gvtkAB9NA4hhOL2Q1tLIWSWl0qEpuAKh32CkDkbuRHoPTZBZBY3D8Ry+hiw2lXSps
vQC8echC1R151fbsmu3kPXF8IpH/2WMPbZYYWUCLLJrLKK2MpRgJpkH467aGu8UesPGwFzi8dYv7
sLB96/6RzUZtCBlV4DHIwLRUqTNLOs1LUhA77kGe+NOb4rNUr8+FKSyLHTdYgFta5fvM9vcZHprc
UmHFrHOHCesEaAhNBDAfvcHNABikBHxqex03YwENRd+rAawsE1E663Uy57gvZVGbWzQLPq6BPbUf
lnix73Wjf6xJuvl/vIOme0ZfhEtJVEgCUMC+kkOsSjsCLP6jPWurEA51sat/yo/0UNgyigCuMTze
P8zbto1pKO9iN6nHD+wMQHNbrBDkoKfs0CImVbauWf5oG8+Q/vCkBtIIQ+bsCaKPbuqKAq0nbeRd
1xWiUmlE+DmOtMds41k4xSXmpPntPzEw+oUs6gQFQMgExVhDW1ZTMTT4U63R0M4IYuc85qUQ6vBa
RSmFCICEv3d+Mp0I65cKArz7G8cSQ52VUlbdxAgz7VuE3Hu7ARo8QRc344LP+p/L5UxxysWDuBxy
EQXrVkRhtz1WJ2nrWRkyVe1SfgkY8/KsJVERZC12ojaCxPu3hgxq7coEXzK0nXVCzDVRPjWAj1ug
HC/Cp07xvmdNZrk3XCLsi5f7xzSXH8eM1d/6TfnUCFyZmeBhUaWJYZtDYPkoL/grBG//UiEoS5yl
I5CWJuUGXP9uyklNdh+LYpnB6RRujNPFgij/mWVCpU6MkvDSk0+LVvLHcJgeqQBTNIGsb47ZUv/+
d7uoUW9TqXWFuvIhdCq58kjMJMa4AYKf4TLs0e8YGLU8QLXwElLVC9AC0D3TWgIE5FgeRJQJu0O0
QjPDTjK/anQBdCZmwz8cXDSreHryzNOJtbUzAdCVbOoIKwBrJhiMEPfb1/xBtKLtSIDJbbQGBCsG
0GutxI6XrL2dLMW9FVMHWmuFlIs9VjzuUPYFXi6S96DB2SUP/UFFkCmdGYc5k2O7XCad6akAbCcq
MZapkb1getvcPq4frPxQPTirb8aeztiUK1mUyQ9H9D/LIRbXWOCMxYMt2oWkWSmMyzcXB13Joay+
3vcB8HixpleAh7/xBoe2gHG9/oNGX/L2JtpA2wS5H9SV1aomz5ye8Nvko2ro9KfbPKsgqkW9L7CZ
cnNIitKJ4mjJOLAZHy0K6F6SMa2AaTd5+oYLHxCg70eQhmq68n+VXaJ9vq0PU5We2Vwxv56/ZVFO
AAjfEmCWJ1nGbwrWJ4C+niK7KfWEmqypc8xH1pxCold1apTW0e/HU+trgqFsGqEU96FaYQTS4vg3
LflRNSboxJwgkUdrLLompQlW7Xojm6SJEiGUxb28bPGSRxUTybX1I7pjLdFGrtHk4cIZhzdnVC5l
UotTIhkMMDFkCkf3lDw2z+matyTzDMIko7TS5/iQnOuDZHWr+4LnDvJSLnWQeIpkHJiGxD1QRkHY
YFfKn/sC5sJVzAX9vZuUGwdjjKfJESRwwGKc8JA10823vAtqlsxK20PVLsv8s0m5da68LAqzBAUw
q/98zr5cfgPl3gGgKaQ1Jgz2vOFuou1nZHkWv5/8E8A7YUY7E2UM0G6i24R18+d6aa7WT7mLVmxA
KtdK4h6EsVZ0aNfSTsBIc0taEhNgCA+maktWacDcnRlbz1IqymfIQi5iiGDyVJ/7TwDTkvPjcvmA
wkC/fOoIqwo1Vx25XOmv9b0wQEkGRQK3DJ5ehroczc+CHN9jcw1MFDhHFZ65nN7T2458/9tN/v20
C9F+DWRqYcAmg8wJdVqOjOvjefkwZUE+wJ+E5O2JlTZg6NRvov5CpFyKWo/y6WRuO4gMbQCLItvO
ekHcAjoBhxRoGxMGAEaNJBrpUCu5ADxRyqQ/YJIId619tI8B+fOntEoLVE0fnvHD0JvJDdKxxqVI
yk1KNXDQAw+7iVot2iuyTYE0T70pH9VVbjArWrMm6GKBlLkFIVrd+AUW6PvISNv7s/d7NcRX/kvZ
cGZu3l8dS9z0+4tzE2VOC5IA4pQoIyN/kLOQIeHXm9/bP8qo6m0I1gn3f7VRNmQrsDID5zXdgHhV
Gj/gIWLInL3qmGLVQbcmY7iAsnAcUizADVDFffrqgZewNfMXtN0WkgUK4fv7R0nCaBQapBVFnMr4
mMJUKHsmigCF1VMxdWyA4jsCLOoRzHGr+0LoSO0vKRPKDEraGHyjE6odH+dClMup84y2m/Doo4YO
hDIQIhgb4GoSEHisutWT0REhZb0tqDjqRjS1lTqneV6sSamzNe3mj2+OaJdK7ZEs2nUKlGnD+In3
2WeXW54dVQbjHGkAjBvp1PaqTddFaY2Fl1+VlQcYpU1IczakZ3Rl6I1V2qeOnKZCzYolWb6+9X9J
RtcbCtwYAJdU6tYHEueDJjpInFj6AltVD+x5tfBJOAboE14snisfaJIxwI3XALQuJ45wFhTf71Dt
xcX5/QTYOCALqSJKvHSaSZPjDmDiZeL04PNaLCuQVQO0wBKtARjpxvAniewBHDLRcpTX+jLal8ey
QKVZtlWQvO+EP2Niiauq3obBKlUe7qskFRX+9W2YwFwsFODN6DKlFl3otSBP5BNHF8AUzmULEdNC
KUSHuQGqQVZNZ7IRN1uB0XTE8ZjL52nInqEU5ELVlcRJ+gF0DHFK5BLMOQtheX9Zv+CptCCYDFxp
yMJ4KRWfSUOUya1ap46KEtUnGO4y7gGjO8DS4Z+Bs1YQ/k+VAxO/A93SJlqXvs2V9gh/8NX3S4z1
aKEZu9aYAFh/4wVgjNpEL+JOfsSILwjpXRROf7zEGiPT7073P52eG/s9kstPp44EbCsRXEeTOgvV
7PoEEzxgzSRxt+cRTm25cJ0WJFt1R1aS+RcI5mbPtGkcV8LAxg1KTRCBFcrTYANd1dDAEUDOEZo3
W/MBIHgGcLeGZQ3qelJ8B8vKmRh3wIFZIznwBVjsahfI60ZhHCPdF/DXXlx8EuVz0PHn+22PT6pt
c7Bka/hjr9WHZQpf+pX/yCt47sTGeNMSE2eP989BmrMcmGj7z3ZQKuQLteYXwpg64Vo9RR+v8s8x
eNS26jrZBUa59cJlbf0gUWhskqfAVtYHzLge0SOCv7dFk5WgpBOHv1sB+6Vjlh5jvDcAWzyXDfVQ
JJkjAwizWIPuC4D9oIdMXttW4J/rAHSdpgSIdLz0xSB9asaEfwbOfPKaSXrsMfzJnN1AkkqRMOuO
NwgdJw4+fgcGhsxpan+0+SpLQUyffFU1rzy1Jc8aFp90nlJN4DEDxUeWkM7EmD1+fxHe6L0G2vNK
yxxMlMvrRSCIds4Xgqlx4G6SCnA8xmUsM7SPfuRMWw7UdbyW0fEpA4adSuCIgxAJeVNnjhibqkLK
0MKVLLOV9FiiSWcpDI+yWexLdSsJKw39GyWKI6yAnI6U//oI1LdkwLhqEnCMrpcuDf4gKnmTOdxK
FfYi2IllUuwKgDEOBLuOxsZ1JVspKJQaG3Cg+Ze2vn8R5jQPRhTTSMCNREWRBuuSfU/UfKXInE88
MQsjec/ONWYlgk+GnBmdgpwJSFYG0e+Nc8hTURp5Hyt10SeChVbjufDBTA9tKiJw4YI0A+R0ggKg
V440pWeMo6U8RwCdKZT/drTxd9vRiSYAzGGCPbpZNKg6Y09OcfalXWcbZ/PEmRt55xMEKd/PjEzh
nM3HhDBAaniJV4HWN9miC/0uWz/oPWXInIggMEEIsC1BepIaygEUsg3RUjvnCCs0ooqKfy0R5gSw
34Agx7j0tVDwL3BCAyZQp+PzzuSKQSNiI8irHHyBhMvSgWgtaMBif3HudM9dji3PKsGJMxcblwuH
jdBjwd8g67dCEbq4+fgG1+Vf+sDjvtNe0iUzBfUicBLKDFjzCKC6M3gmUdLVs0WlHdxI0cFT6rZR
ZEYYzQU1Xh97oDsfmibcYbCtikx+iMSXNJfkF1ClYh6e96sO8/FaIMBnaJmw87qY14kudv6zm4vK
c5lWLXoNNU52pDbNWUPEc74Mc57gxwQWI8ak6Va/GESopatPdLHoa1Qt8LlpLUCRIgKGG4MrPsU3
fA63ESWSPXQFSI4EQ/3sXgtbdY2FYAAsjah8zXj30H2vkxIALAHfgwF1hIE0QLwI4suy8QXPmTh4
NPT9RSKaHlVt2YNDbONhIqUDGVvcW6N0uH/ff19v10Yd85oKsOnR9AlY51/Ld6H0RePJiwj80o75
+j5Y6RodA/WaI+8ZecdGkGOFUbDCyFDGXKzh7wkxnsyf08nYYIjP3O1gBlE6i8mbYaxO+LMayNNT
ajzlBkjV0Zm02WyMJ9Z74tZG4cJI6IlBjyq+nfZ7QIVMCkl33bNQvIE7jlT1OvIf/J7hem6vxbUY
Knvgu5myaAAwfUaazfLiQwUIEQAIYWJ3K4HK/f5B0EOU0IFraZT18bICjieCNK8zByNfawSNNz/5
br/f22ChWP/5GnTSb3qD7Maf6IHVSTFzM67lU4ZIaOuyA16VezbVJXq99/ZnZYB4iKzlh4cX3s6J
ioAKbEcGMP8Zccztg+RaNBXkLcRooUWTaNAWyvmPEB0jkKne39/bQPJaxnTYF3oOShsvgVlxz37s
FE1Bgppxk+jUzF8HqEgTnA5SJUBXuZbAgdWsG6WMOycr9+HPst+0mwMALb9Rzd4q5sDQl9tcCdaj
IDKGuImTgdozvlC9Viob7gzoLNLX64l6bQCJaPFZqy+dwqjMz54QbNPkpjTQYIjXa3PFUh65oYU0
BVMH1TLRniW0g98/opkYR+cB8QUjiMvNI6y9ljKMqP8vUo47Z1ZkJcvFbkE2Px66fllJ3TkDgn2R
0ecOCAs8tK4FqWje06re5c69l9h9vgkriVTVvqj/+5AZK7oQRO2bVMkZqGEhSE87vN3QQiHz4JHV
SMB/xfHI2sA5i3UpjrJYVdXIlVvq3HkLDklMpogndIsSvK+/BMNKLWOjbhkP5blrhZAUwDuIlwAw
Ru1kKRVSPMpYYKy3lgqyPAXv9vtqMaN7CACFKTeICidwva8PK4+rGiy6iefEavlSBuUOrLUN8YPE
ui9n5kahjgryFCwHT47f9t8LC7HQwi5sx8pz0irbADjn6CrRq54Gn1IxkCJpbUHkGddqJiulX8mk
DqyXe9+XFpnn7O0jsPYBNoAfPTLwa7JcEzhbY7NyDzHetE+MaPd3Uoly/FeiKXMllIpa1R1Ev77y
xrNqPXcG+B5XCjFte61b+IRPpMs9gnxDCf63rWyqGOAy6iWyhNVqm5vmDyMzO6O9V180KcLFAWic
pIdKXXhOEOgrdQTXuMLvil4wk7I2qkpkbP6sOBiZ6VUFUimV0qtQyBeumHieE4FUWbSCRgEm1yqq
t3mWMC7mnHNFfVmQJYwqI/356/wvlia2UVX38sJzmk2xMCoPGyqRdEEwXnqsH1JTcY3KJTVGtomH
WVCXyO4Z8LUfXVGS7M2tGN9Dt7JPvurqeyjvAbZewGtzoudgUlx43YdojbBBm/cTomvIcBmekSpn
3QijXC8YdpWoBa29U43L4rHd8cL2Q0EiSdkP/y3w1F+yADaKGS7UEJB1vNYhrq/5pIhi39kmZD8S
QbCG7+/tc4zc1He3kljwlHNRGwoJf8ujcuqh6ystjz51pwvXbb0F5GG09VtbA+MyTwJ3hfxAMALL
PjZjXzIledsGR4F/TfS1WG/RycSTnNtoqQWGbLNPd5GrMeKe3wckfc8vv5DK2gx+PLp8G/oOZqbB
cWij6AGkWILw8tvbGAfhXZwmnGvrz/l4tB93HDq8jaeT+brfrp7kz+AYmKmxcq1vzexIR1as/rj5
q/H3DtIdvKmk5aPsR74jKttQJPVLBQJYzJGrRqhtgE2dbQaAHIvlWjTj06Dui3MlkP6jfuRSY9BO
uc9Ixs8knHA3Lj6IsgvIjQRBV+FIFdAduG8CJ1iKvpLc3Oxq3VEyOwNqrITcE18Cs3tT5Sb4dfU/
5WIPpnoSu6yq2MzrEB8EmAIQhiArAbj9a50GiE9fAMjSd3hjsZGtajm+iA+Bwb92ZmK6LgYxecaN
nXOFlxIptzSkop7UfuY7WrlSC2OoMDWeDu9IzfusHOb8dqMQIYHQYgIrpG5QgwxvqwzY7kK2JcAv
JKb8VB58zDvqVneISWpq/rHiUQxYjqCNJjHm4M73Pf+8OVTUiQcO5HcICa93uJmYx8EBiiOvl6Na
ov9H2oTeR+cZhYj8bhquk0W0FF0NbPGVobBKknOBL6rUADIEZJsEV0RZLaVVQVGdQv6wVEjxA4L6
kIA5WjCMyGb4fbpp5tdCYrOR6wHZAMABKfVuRxDjFungO5i1tb3qGYzhieubLX8Sg22oTnzXRgA+
T/GtyInHmbxmKNozY8PnYrrLj6BUesz1Cahu9J1Ge2oWhr5YCZhW6MkiM4dT5J+GoTKFLACwmz2s
RTzx1VJk+MDfxg3aMKK/E5QVMN+Ac6O+IcpHIR5rfANKoXYSm0JN3jBcekgPjuMkdmRibIH8wOSd
/snip0wy8JNB50nPkPeVsqg9XoXFMxJLA8QUh0GXZWtZH4rxnX0qjNTxrI9CkPMfedSJB5UmF70C
ec0GzazlOX2IrHqnrbK9avof5Uo6jBtueQDrA1izNj5pPjFLZrCOfNpOervRQAB0GrxXFYDjXt+x
0isbMYmrAByuT+C9Dk5aaYHcTfQ2mn5Iop33zW0kFpPWbJR7KZXyfoGvADewhVRfMuzX973/1Swr
oyL25Adf8TJP14OhobNHDawHlahkCFBMOzgH8HqRkjhPw8u2YWjenHVdYL4dfBBQvBtsQR3Exnqi
ub4T5Eu/PpfNNhXfNAyD9hlh7fpkqeldn4wKcnuaAOIJKqYG9WQ+xhKP9F5nBcTbDPuALMBQexCJ
Bp64f+I7YVgmvljMcwAJ9vqQ9RINqFLEBU7WeJYif3kakUQr74FtotuN+sBnRoAB9+ynBkbhLglN
EHgbqmwk5TLWWY/vSRi1duwumPHkBeqHN0BuKIMVReCJoaPXSzVeCfypc5ehwgiwZp4RGBpHJgYC
JqBRSsN6KZQk8GWHTltvOMmoJTOyBv9hMX7fNxvTv0OtBu0qmgylQSSA+PZ6a0W5WSxqhYudqMlN
dBsDZZbIzTrYl9IqED2CLmfGw3tm/yQUFWWMkgEAAk+za4mB0Kp+1Osx7NSx3gw2c9xoRjmvBFAW
uKzCwU0bCMgO4zY1xT/5Fr0fiPfQV6yfu0/Ovr+F8wtCphuRFFpBaFDPIkUIUMuQJw+krV4U7ZCO
mzD9uC9lppyCxLQqqbDtwFG4YekSkqQUqyJMHAyGZiWpTY2E53rX7gDGusObeiSPLcmthxSoMmlq
1c8C0uRPq/tfMT3faXW5/Ajq4vtocPLaBh8BxnhLxjRV5n3elzCzm6gRonuQR2wqwcJcq0cnNprQ
VQUatXo47nEdABG1K04eQwtnFgKnISNWAQwrCFumz7h4OpepG+dDhoWUbfKs8fXCFsoyt+6vZS4C
u5JCLQZITLIvg/PcifVj226knRvEBth5YmE/ZK/SuKx6MDCyYrHb4h8qPxdro3xiU4JKecz9BJF9
pD0p4081nsLikHpnocJ7aB12jFhgxoggwpVhRABxieYSKsNaZoHeplGUOJ1CmjoiYfQ49G9lbfci
Ggf9E+s9fqMjMIgQBFBiJI3xcqEOr9VE8AqqWeoEQwiE3DhH2XgJmqTAiCORoSg3hpiSRR2hvCiT
Xgij1BEqzQxBzOfzdoIW8AAkRw3/dV9hbrQSwhBET2lJwFBhcddamaXaUGkB+oPAlaR77WdbVt/3
Jdw++yYRU+MD5gSQ66dLlfmEuyMILfoU0VjhoybUvr4KgIpTbO9B3G45ljLexOSYe8D1QosF6OjA
JkudlZSDqAUkDjnK3zBYGPvmAEnmkT8qpr5HwH0gGL6/wtunPyWROjHU4dU+4qTc2eb99hP8EMsW
3cB/QrslIDszTg35XhnRl5mxbvvM6U1JPzg1oAry6AikTi9wgyj0gsLB68Z817eAEnJt4onmR73U
Q5PZRH5z7bBQNFMAIR6OVMFj41qeF2Tqwu27wpGXGYrdlm+Di2OMSP6nZyQ1b2JLStLkci+sZZjo
SDNqkNQE37FqPjU8eRoGxk1jLWfa3gshSsiJaTsJSYg8GKm8UnXiLFyT8VBiiaFdmMpFYukKhVNY
U+NxiES0bkU+Ed6UcxDY95Xxtvtj2jlgxaPIsIDB+vXqF4tCnKiA/FYtoP7q++LdTt716tCsgYH6
1JG4ZangTewDcTLq/TyGnmUwGFCLU2u/qnP0XTroe9XINvgoMruSzRc1JRgtVBPmjNNtomWSONE2
iyICSRiW61PjXTmvgGtdOqiuDWTEaw+cPSDUOWrIWmHIQD5jxDAzNddo46eae4z/jKyI8jbRQn0D
pTltACa2CgxiDqYpmgk43MwTUvsGMDo2m15h6Om0h1cxECWN2uNc01q30PvSKW1guG9ZsKRzFvpq
RymLyVf+QsrUqnSKYI17Tcy9vSgIX731kbmSHrQzk8NwCrnvrYiymBiOi8TMa0on1feKumxfORHa
Eyanwt3oFdpmCSsVyFQbKkYJtVyJaglqI2V7gTPHBO2nL7KVJ3b4lWPoBiP7AOFPRHRLozGQCFxk
SG9olVGYV+YmWsJxThN6E4MiMqEK5XPrLkIHIpdUjuA9JgCIWqREEzaja9SATexOo8Wqsd92zMML
gq35lz8Jd/83l3ZhExDDD00QuZXTl68R2uGc+EVBSjKZ2tTDw4Jo+3QL0rRxs7AlJIruW6SZeAYk
UbBHoJ+TgU9P3RWeb6Uw1vXKyZvXsDFaU22fkpwsZIacGZcBKrSplUBDRIMhD8ou+E2yELKkdsLw
cZRWmuOVeyhSR/yegdYhTReCUl/Qwgioy+iozoDz9FoUciIF2AGl2uGtBjmYT/QZaba3CZzzPiwx
Yf2xEZF9AboMwMaW3jE1DOvxqfyzxUwtpudYA4pz8Qc+B7koMMEBMoXuoRiLQVfcTq2duDF8sH/a
SWGlu2Cr9T842RUAK5ejvo3qtTKuRJ90yLdzpnxY/MSvZcRwCLfpSOja5cdQV9sbg7DtykUNp9p+
Y5AQsH9ocyUAkkYYhooHIRH60nxLIx0Q6bas1M2kTfTRKCJ0AIEmWHB46miEKldbLh8ap1TB+uTq
0mgkOQit7+u0OOP2VHQ64lU8dRoiwLvWgLJLJLcB2ppTjiUBQ5D4HJfriciRVIkVArZz5QO6SSPe
aMndskAzdQX+95C0H4vuxV9sQ3nbNEbmv93/rt+s9/XyBTQ0Y95/emLiJ+Uq8JgPGy0Re6cUiPro
gg962ZaW9AWYoxXY+kZv6ctkyI2u2I2i2WWWIB3jkCT8SkvNLtqiGbxZDoKZV9+uCTppWQcvp+WO
35E4Gve/dWYPr7+V2sMkjrJI8PjeqcgeWokEwzuqBlPnwAQXEFjndJsfFOMpNhBJfDOE3wZl18Ip
NUWWMVhkxdjjyfoeG/vBQs4yAuXD55Q8Pe918v4SkLcPZSkYjnF4+WDIv+3EnmjXJmYGPI6m5xeV
lOJ0uU8XhdIjTAPLQGSNqwTth1FppiAU8EyFdJixdw2G2FvDdS2Vuh2JpNcLWdF7p+4Pg4L4LK7A
pLlKBFZnknR7D68lUVGaCCZKOaiwPjsh9tF8H4zebqwRo2I12i8sY4cs9ScgGUmyxPg2JsZLYvBb
A9aasPLUt7Mo1F5P33rh/vQ06dVCcHsneU530osMGPFx9RhDlA97VBg1FM771kNinlA2ACoGwzPR
2ClAULveDOpWjgLajoQGH+AV30K9TX1Sy7uokYmYvkVhPjV+AhKcMFT81kZBqoC8zET8DVhhKknC
BR7gQAUOyybCl+0/Pbyvua96HdoqyT8+JA3dsO7RPUgkXvIemVApGR9w65HxASBKRToSbh8W6Xrf
FS/QxXHhDQ7EDzHZYyb3HG088vhH/l4+ruOnJWYFMXn8KR++Vz+A4mUV5W8nt6aNR2sS2IYxW4LW
q+sv4Lg4lN0kGZzn7etxH2w/wb9zOKJUFZDHfLtcLg/W00A2m49qfXA2seUTNP2eVs/3N2I6Xtoo
X34FdfxCXIuZK8bYByAgli9aFREgxDGOe+7C4Thx4hO2BfrCr5eK1oNcK6t8cILRcivNigXdur+M
ueO8lEBd6bJyM9Uvi8GpEkDOKTGRJFzcaOkJmqlEeG4OTJbk29hxKt//vSjq/IQh7IGxnA1Obj7v
9ygWZGQ7nF5f9+++cTwX+zNcvJkKxmNP1iNZu2uPnKXtOjGWhFiWkwnE8QFpifbVh9VTSDZWesBw
rPOTGt/m/c2Zs6zSxM6GkUyMh9IZQpmbCrQJLluXTGS8p3B8zzHVnCwYxzwrBy3WeDugXRb8aNfH
HLrjGCbTncqRC59SnwsEV7yKBor65/6K5rR2KqxjhAaNXiB8vJaUu1LeDno0OPiPOqIoGBhUxY60
yID+K0E3MDod9i6eLqmevLnituYdSXi9L2J21/5eyw13c1dUoKoNB9BQA/nZ2yV4GAjRi5ezanWM
TaMbjNtG8XR408Fp5B4PrBT3MAUdaRH56/srmrvuF6ejU5dRqbOBGzQIcju8qXTU+bP6H5wL+C8R
4sJ0ThNF1wrQLEQ54+NycNqoMYUYzaPeQQkZ6VoaQvrXN15KoZxEp4GDtkghBamiXTI9Tl73R946
2g/5qiWP/fbxEbhRrfX2IYvkgycm5jPub+VvvYy2z5efQJlO9E60rlxCAXPzdZsRTYeZ2dv28RGu
ajkeHqRTSnYfIIR5WqGPIjYYpmPuKH8HZyTMBaK/gbrSg4jJwV/9b3o0iWcpWUTv91c4p5WXEibL
fhEAVXmoemGPBVYRehZ8U/Wec4HVofd/nCSmWf53HbTBUBJRq2JICcJVQp732dSdcFw/KsiIO4/d
w5dMOsQeLUAeALBiTHuJGQyGfWQs9TcUu1iq1oUgdl3gI+rJPup/FCf27P9+N1HEw9sPA5SAk6Du
hdD2RaN5A+4FprerVLHdYrEudFa/+MxLGsVC9PQArQppDQwKXZ9aHIWy1IjtiH4X4F5DJ/s1hs/N
dbQnFujPPKPcaB+5sWINl81kN68E09U1kLmlKig/R0cipb9UP4JoW73zD0VLXAzKySv9Ifu8v6Vz
oQWCRDDuwn2ipkcpKC+UYS1l1egkaGIaUktGU0DYPOKd/B6FjOzNtG30bYcczPJjBJXHI/l6W9MB
LD9VJ47OYkhJEz81Qm7mEuFfufCkS/kmKVgzO7OPvUuR1EmGdZplSSWNeOxtB2B8o13I8FbvAK+y
PYckjZGi74HVMzT76kDWDVi2oFDFWPV0VS6uQiemUbhoF6MzRrYe28X/kHZdzY3jXPYXsYo5vIJB
mbIty+mF1XbbzAHM5K/fQ099OxLEFWt3J/RMTdf4EsDFxY3n9Dzp49xKpdeQIx2/bxob06qb+yc5
U38Q4DL8K3V6ii+k+o3RZwb1xnMLkgeVZK2NJmJNNtvmRzCN9AEMuYAASN88cX1f8uy5XghmzGiZ
tJQXCwgWjYdwK4C7JH7n8/dAWpXbdAkBbc4xvVwlo0S55imakU3C/McOlPDKd5Gvkv5xqbeExQ7/
fR6nzj4eVkCDD8m88zEGa/1UUsbz4VCZOwdZpHX7TM+cvcIUoxk6vHUWzK/Bsf88pjARzbpY/UR2
s3tceKRmFwxsYhkzzLiov5HWxbEK1JPCzjDGMzL1ku7UaykwwQG9VFmZPcQLMey+VnkjGwPEZMWh
PQ6UdDAEGRDedOOlBoHJfZWZTUGpgH1GZxAcaqABXCtr1QigNS4C/iyQzYazn3z7+fj5oWBo9Pi5
2TxtAK7i+NxiX/Lti6+hmQ0lM+ToUEZl+dNo02RNU3PtmR/FM6cUpiItWTnp9iGcZGCsFKgKcBR5
RnHy0g9o2UTdGR4NXmLVND6FHV5ikh0339n66xWk5uif21Y1Oa3PHgnWf7ZrAOdolv+6sMu33vf1
pzC7jA6DQkv8uDu/SEQ6AvyDCA4COLQQpauJqI7frF7fMSPnVsfTI13qU73tY8JVvNwJxg7qHHB/
hxji9fPb8IPZf/MoEGcSDv9O3X+9ykdgW7pubQ4k+PhBtf7++udP+9+TYCziGMuVGtc4iWJ4Tesj
1RZq5TNafL1AxvLVXZdovowFFhbw2Z03RzbHafqq9smDnaHMs9+a6/Vf3V6k5piU6PotvZbMXFe9
4TutzJMOjmUF6CkeEall+FZqxGYCIBetWhvJKhCOpfKQZLu0WJw2XvoA5mUda50fuxh7K5G32P1A
MSawnqX1ZkNka2XzzrbYnmARl7zMGd/sauGsD6gFYx8Lk9xdC9cMOF+J8/z9FL0CEH9rBvaae1hj
WPa+Hs0k96+FMqFSymlRKuYQ2plKQwA893H4bE/P8eNzvt1sVor9miB5nRHeeYdzSBphKsF3ZBEf
buZRuv4QJmAalC7Lw1/bQu3pOnf2x0f9bJB2StAcVPM5sp5W2Y6k+/17rtgubDg5TWM3AP1dePWX
bvevP3LxMIlGQ/M8g/Jz65c34F1Q+Faq6WyA4wwo/advzd7bGqb8RSKct4+G9bhwuxc/YLr+Fx/Q
9O2QpgFOZQIDBBIZvDu8H9iEkADYcVWsHzjNfLXtLXYgOTwGq4UI+vZlvj4MxrwNg66kLQf5AcYL
vW6nF2cB0CZeZkZ0IY68xZy7NqW/s+MXa410o+mNyZRSO0VJ7yDbxw1YXB5sYeuaIh4Sa0npF7eX
MW5SVRRNU0AkuhIUR7A2wckn7eQXIK58QrvTfp9aMNxbTPS//n2U/qpPS3P9M2nk6y1mzJwWexwo
d6fbDlCD3dSogG4FflvucdATuHW/i03NfHh9BTUFICRsaSA2eAIz4h0LghZ1HP16vXDsLMA3PMPr
j2JMX5yl1C/b6aPAVHRErhFvO9KfT6svAsMXPsDmA9v7r7S5b4V+w4Y7Nv9XRy50YDQCLo0nuTGR
Dymx6v3B0TBr61lPT/3TnnCPUAV02SEuXbhqC5r+a5QvJHtA1vFiHpIlSjfIVzlDke/C2jejeHTy
VrTvr3SmbeJqh9l2t7Ks8iAtIK+03uifg7SHP0hWnYMS3QOWePIda+FQZ2K2a5Gs12YEIhcnEFlY
3sFbKU649dby0dsNS3ZzwT/8Va+LzUzS/7xg06zW4dDux5wcjxkAf33i7VcPSLllKgGe8glqtMhg
sXSUjNGqjb7KjelGqemqrlYeJu5TUDGOGy5ezKNMt/OewjL+V6x7RVEakDWsrCgkb3iiKHFQfsJC
N08Pmvmln95z2DHr/PMIeIPdgtpKsx+gAZAIRDYTuydzqPqQVFGUwUuSAYjfILVJTecpPjzpz2Fn
goBqEz9uAqfeSU+oWuS4OqFjZo/TY7XWx6lnb7GRc6ZlBHp28UnMo0X9UC/rCJ80PMoxgFAOMOVk
o43oH/WcL+IiRXcyEQssbMXssV+IZY4do4EpTSUcBeCpLNUs9Pc0LEyPrlLBvH95f7uobk79QhRz
6rmmGElr4N0A3vFj+zUFxzycf9H8zDAFiqPH38LuuYQWbHCrXVe0UPzNUQHElK5TvuxfJbTx8gAL
asl3WZMncfPaOO+Rq2xtgARZjxgTAGL3Xh2WNmna+3tfzrx4YhKIvSyn3bnxRLeJ+TMnSEv1+Zma
+KQA6OZFCxM/1UivvRbqZTQ09MltQkZKmzwWZKM83H7NHl10pGGqw8YMyzpD8Wznf67p4vjYrS7o
vMgbqiYhhzoNrF5/wUjFqtVqFCwbPrGiut40HleavJe6oq6RjNcS675KCNOarjf2SiJbaKJZK3RR
kA1nixNJ/B1FYMOWd4+cBWVcEHVrXa9FMds7AKcqHgMsrjP5lXLc7XRzdwAWFnyWwKILt+o2voYw
FElhYab8F9thJ7R5XbY91uUFZkgJ5l2thds00z05iVBRB8JpAcaQyXmHFab9hhGFWMBrTEP3Hx/+
GrAEI3kdjnpDXPNxzJz7ezhjo9A5DxAxIONjvhDjltcKYqBm10e1P2IPwSyKhrHP49O4Vq3KQZ9v
viHmObI78hMtsiPPvMLoppcxGAGYIIwtsHPMXoyIgmuU4Rw126GzC00FNJFb1WjpAu6rVn8BsIFk
xVJS8faduBY7/f7Fk9yKYiCGFGKRObXx0zk4mfvIN7kFF+4WS0G5FsRcvYiWWhtgWv38giRbZh2R
D4l3z8DJw8yfsavMz2p1DEEGKCDbOHEzHzd7W9yBfvAMuOHVOXfUdbvabtsVSI1OtYm/trlz4glP
BszeLjWyzKk3II6QLpumjAE+cr0tah2NSaEE41kYTtmO0rMROnEXLKj4TKCBTbkQM5nli90X5Ioa
ZQd1E7fNI5UxxfGVkJVtu1Oh6ueU2Oa6dtan9Z/YSlb3VX3OFCIfCFMs6yj36Iymi7RIi1TKxrPv
+WZtHD0J/WjRjpNSjEPqC8JmAoeJINgQgdGMkrimMNG74UWoQuaoC2R7blcAJA8qwCF4eNLMT9To
XnWcIkgpD8ielKulXqhJtVgbfCmcOUzRq8qySZDg9ZO1+lKocHY0ZHnFnwpmq6RwQOpF4Ik5u38p
kznZ1giM1k+xYGHfY4S3WGuaGXLAPy4lMqAa+kq1x/sHOmdBMICkgs4PXRoIRRhHR+iypJUSoT1r
rzD5gDTOHSpbsnFoz166wZt+X97Mrl6JY5ydpgQ7l9/z7VneRhZm4oC5KaQmVz34wcqrF1A1ZrT1
Stj0+xcXRU5GpU4qrE02Nc4ZMouWb/RY+wt1utk9hGcwdfKiZIvB5Gs5RlurYAmou3PPJ8mDqsQH
vcspCbxBsRtacpsuSgUiA8E6bQJjpcjDEhWZMGkGo624KMDxB77a1FHLPOPoUAXNtGS057C3+Gil
FBOSJbdNX8Wn/JN+Sh1JP++fpDrjOVyJZFadhqpQtB5EyvyqKN+bT074lEOzCHd8RgRqhTEJhU3Q
v/M45t5SigPNHgvg2Gar3jgk3ks6HGu0UyrAvP2ODXCdZlsdtKDDIfeeZPzfRmKr8EpweMrj8AHo
ArV3gtFKc7MCiYW+SrJVA6b407iVUJWs/0ZAzd1mvEnr1yD5UpWvrHtSG1PqNkpVmam3Vwu71zbh
lkYtME5qE8Cu6rDETzPzCGBbYKww1ITZPoWxG23foEZSomQiF7vxVAkm5zTyMR6mkao82DY9gJxt
SQc2+0OGEezXfqkXbeZxvvoAxogg8TAkUhYi7dFZ8kDSnyH4QYk6bVeNuqD5M/MFwFUAGeg0HAKn
61dHLm6YxBe1WOMxOovUUUgBmuYC5G1OdGyd0slWyWanB2bgjLv07DljgrSiZHpOihD2pH38MmMD
B4NbeDfmfMCrr2KMTFL0HBhk8FWAt3xTPHJA2+zUPsvZbxyA+qpw1wQrszgv2NIZcwNMHV5XAVeu
gO+CcVZStVABJ5z052xUoaK8mYHgPENKmWJsL3q7f/1mLrwkaJiGRVFuAgtgXDAUYPUk72h/1mou
fGkRnRJZ7b0FbZ4pH+iSoAOjD4CXQBFhZ1UUIw9ET0ebvgbCGvAYOIlnGX1gAaqpaEmpnUeUV1Gl
9+DhplYooSmiM5NOM+XhpJbbqgJ2Xcmti8AWJOf+DtzifwLbTQMPLrr+8IChyeXa7Ea6LwzxqPXn
CFNQvVOme1kpyCMNvkVgYaBYCURhxNKV5XEmpSufJ/c/YCY0vf4A9qqnUQiDjNbx9AUIX85HZ79Z
/mdMHn/WqKysgetKfVN8b3mSDjv8l6Uc3MxNBwrA1DA9UfFi5vt6A0TaItgqEU6V6F1HtsjrLNBr
OseR8Ef12O3Dh2oTbdcLq555wq+kMppXdyPwnEQ0Lu1qJ0HHBIldSiQwGT0/pavvmuw7Z/+lmWhr
7Tbb/nA2Fz5gLjq++gDmnmEv4J7KU3SMd0BwAOnTWv0f0UeL1sm6v9i5HUbhWwZoAMbpAYp5vcND
znOqP/DwQDF/pqBQ0b9k4/OYrgdjo+lLl23mRZUwa4dGYjBhQKcZy63CVciqXhjPQWpKb82fGG0U
SL49ENX6en11WxvjsYBO/D6VMVa6tK1L0qffv7DlWsBRvdMgvaYHYHDCbkoY/CGGN5JBMilcGQC7
xGstMMXngLpLxNYz/ThAZkIPNShrNEDEsi0OSRyrcVEPaK3SHHoIBKL7P2gE2AWIZBNv7yvHsV37
oCXk7f/1IV8JZhdedhrwmnrEU9FaFLa+SkR9r8ktyUUzyBeitxn3AJM04BpBUyom0w3mbTJo0XB6
ibCilvbtp2z8lP2zoS2sSJl5imRxSgvomgLIEDZOo4gQhdrA6yCRlwG0jspb9Ff96feCA7R7U3Eo
+Rid1uLNca+vuj8CmLpWaG0YzeIPXmm6b+39O8YctvZqv7f/DBvBlkHbtHkdzf37dvuzxMM6c81k
WQMYvwhwB5gyxpBqWct3US4O56R4BFylQS0jxqRNDcIZOM33T3umLAQqkQthzC0rMdTKayGE7Q5H
9U9iAW79TLSnev21WtmYigaAJAfMdfG1WzTYM6bzSjSjaa0hNWjBFIazuKJwi0Ly6ez+vhwqTJEl
L8Zq+4fbKAsWbM5aXslkFK6risyrFchMCX3RyFu0OQhu8RItmI+5YF1GB7amAnoEKQJWsRO5rrix
xbbmSIBlVm6qiDkAKc1vEMBW8L88p7b1t9SiR26jPfxVngF78bxE5zNTCsPpXnwG8ya2XuQNQYfP
AGC8ABxft8bmitvxzZaP3Ln9xKxlj+E9YL5uTgLmCZUF9Zq0hwnE0IKOP1WMWABugDli2aty7AJu
3pB/V5Fb6U/31fe3mfZWAIILEdPZtx2oYzSimNpX/RntHB9goLTGvfyib9G7r6KdIAFrvb8q7XhD
S0tbnU8ojRjWz0QSAHA17qHFAGMN9iBwVZKlWzy/9H+/jHmXEQJTPu3r/hxqfLWLfUV3FT053V//
tH93lv/b233xStWdUUtCUUKIJ76Lot+80AzeJaaWssN9SbPLwbgbWt0Bw36TW/UHDC40FBsdRMGJ
6pi1l5Ye/CURk128WIykVEobeU1/fmkGMwUBBI70WDi/PUH7dIPxQ1Uy37cn1Kjvr232tioXi2PP
Suy5UfiV/CZuD85EKJqvnsIVHHeLWva7CP1Y/xibBFWVpcza7BH+K5tNl6uZpLe0aftzqyrrjn/h
jU9eHe37K5x7Zy8WqDGeG19zPfCJoIx+/l17lta/CqETBan1fxCDkZMJWgQThCz8cV8BwKeV+v5c
FL6p15++5LTFqULofV/OXLADf+FfQYyqpGMMHBVx6M+6UNlphmltxSsJNCgnGQa3AzQOxyGSaZH4
I0WaWQB5r21RnvIU2aFav/FF+cXo0wUNnqTe3MaLr2LUSFLQDG/wOMoRRcxnsdJjJ0hKNErW6D8J
Aho/Dq38WXK6tNBKOOfgKAqqHpghxNymMt2si5uTghrEUzhMRVdF/diJoU3p4zC+KJm4442ljPtM
WzyqOxg1EBEBYzyUTUT3GYeonyIv61VolgkttSSZgY5xUoFEb/wr1xjt2yavNZBcANfR/6ipOUpA
PlzIZ86+5Ui3YBbgl1GRvTmK0hogrkEXMP1J/TdPkK1EsvP2EEl/NNmJepDogFVnNN4WlG9K67PH
PIGYTUU1XUb97nq3g0BsQfLs82j24M0caeID5xYkffBeg4UcylwuFTCWyJupoDhADwLjrmRD3/qZ
mI5nS3gVAGryuWpQ7M5I9dos2MAZZwwvKIh4UCRU4CczkqRYHUsvQy0j2tSN2VsVOuDA4Zw8LUU2
AI6+3T90T2PiVQEKg4xE+/X+NXEl13EBp98AY8nB6EdPtasayWAH8MaCThJai4FJR0/unUTUuE/a
y97bkPctt+L1rFeJPwWGJA5wJcxcChTAyLYql3/3UlDHz00GYkPMSOiyT3gfze8maMDj7ElT/QpN
RyVFHiJM8iLZ67UWqrZayEZu5ymyt3/BXu/xDtjkOB0JVj0PTV1W+MEq5ZbPjn2QKhPlGCaW7Wmk
NHOyBp2sRASxMGcbIIWQiB8PQ2j1nR+pm27sjEcpbRPpmGt5n+zkIRf9QxmEJWepAedJBNzdBb8a
c9RRdgBWEKNjmtVK+ablWps/tFFYGpu+RrfkqqwSqcDTroboER27RHaMPpGEXV4MQ7kVU9Wbagii
px5EgacYTuk8SXCypPKfYQOD/pQOYVIdAkUJNLME5jfY7BQKwNm8DCNEeYYM0HNDlcP6IU67InJG
dIw1qzQ39NKSx2LAaMaQgv0u9LgYSDxiwje24olSsBZKvQ8B60T5+JzLSZt9KUqKTnYSjMiSfaZi
IYLLLPZyLnBRH5CLRzXtDHmt9QDmf9RoE2CmbCgljoi1SHM7qbRkwNaXfTiaepfm6UcGxCrVDpEw
qL5qXfTLL7lqUh/oVWPFZesml41u63OcEr0A0SaI7ABTsMlzHkdiTElZYZIOjAZppLptqynhGfQL
PsbYUAPCEL0R9wXqPWVrICnv+40GXu9KzYQnP++a0Urw77QmVGnwa2Fk2Tk2wOFrd4Xf+ruqRGLk
J/GFMOm2VZsogcs1jaq848cUaI9Ita79qKW6rkFflxnPyZgMA+lBZijatEmT3PIoAJltETuNLzIi
rXfrkgNndDNEorry8ySM9o1oBOAJE2UvVvZI0HDhzis9PjtwCRJiKxgQHT8UE+Y7aZQbjqRtm/f2
EOYZCOFzr6KpWZW5Eps6xTww4K+qbCiffbAbShGYU4wuOxVFoY37TKMgHEnEPuFMmcN41FrKYhF0
yxo2SSAFkhWdhW+p/U0NftUMaN1ZJtgNV0rpjuZ8hs0LuloBWyq8GgGjb3Ws9wTDkgZH2qpL6SZN
O4E+AIEg0dDeO9BhWHshV/EnRe/RMjMaaql/+J2mRZ9jXhbKyh84tULhQw1bu/USYzBFMWwDR1D9
WMJRSb3sjipQknA3GroVgkEFaEUBgvpVUpVJBsQWKhhfXJaCEIH3G1+xRvC9fRtI8QQOWCz94BiU
RcC5QpkJsZ2kPq1tTg/73BFCkS9K0vJcMlo+hlH0ny7LOBtwLeNrD2gfH6xHXf+98MjMPOmAS0bF
F1hpmAVhsZ/ksY3xCufjOazBsR0ZuzY68/xGC8+oURJDOfTZR6s/0/gT/TiEBuFP3xeW4X2HKXBe
jZ+Fz5l58/5BvpKA4IaCN/M8lOmYodFkKnX7DlcTkNYJK6STdSIolk5X96VNP4x5YFFVR/IPNSOs
nh2SzgzB44C7yp8zVU8didNfFD10Mr6JrIgfUue+tJmwA08eaKzgtQDRQ2F8Y6mcHPAWQ4xDpFAr
q0PfRt/M+30hcyVJwGmhfICGGEC1/DYbXrhoUt3oER9gfDHhMGCOcLwpXKHB9tVIzivPyohBjJog
8KrtxAekhlFaua5b6uJ8KvPQI50EBL4LPnXGdY6bvDMkCj51SSDpaKoKYuRQtPiv5m+41BnDHOSN
LMYh5tWyLMVMFw/wxaP9U1egs/r+vjIuNyuB9QGryh9lNcRqCjgtCNPQ3PxXN4DWSIql3ruFjWNj
KCX0E0ULNPGgHsIUTt8I8pSBSL45rJFtv78s1vH7Z11T0RQZQGQsWQQUCUyRVa5E0iGNPKcN9lJp
ATrX8cYctvevEbo6X1sSUPAW5E65xYurdyN38t0u1FStusxIdchFMWHcq6jRg4QixGiKjj+FQ3Xs
Xpcafdm55X9koj0NRTWAoN3UiBW+SwohDqRDN9jpulMJ2G0Ns/rCkwXsAOFgvC+JnD1KGeQTCJWA
B8dC+VXopJKbKJYOyK3qCeFlK1NI+Hd4js59tHSUk/242VJEhUB7hdMr3mD1hpWeNCAhPTQ/AA5c
t2vOldz+JX6OHbSj3T+/2YX9tyzgqF0fX9c2o9IZGbZSIWgREJ5VOKTP/t/c0j/vS2Lep38O7UIS
YzU5H0wxWgdJum4qrQPwx5+Cwm1YUkgmWLiRI16vKJZLVYwnORzhD+GHHk3kJEDtbM34YViX5+pT
23QaUc/3l7e0kUwOvip5Tx+lVDq0qRmFmU2l7xTUpAAMCPZcBD/n9f8nj4ngAzSzFF6CZQKxHZkM
vnC0ksQP0VO55R7+f6KYK86HRkL7CPrIneIn4DrZHpDgnweeLOEcL+3h9Dpc2BKPa3nBr/PfNekv
witgjsMQcyaCbwrSguLfvgPgJgAU9i/rA7wlRvGDbowTgC0bh77WMVfCkyQpbLE4Jmis5cBW79Ml
xby1lIDpRRIAaARTZP6bnbhYXUyjQkcLr3dQAlAPl7VNPX2TCcBHHBorw71DA09ctoSLYlAYPzTg
shk4eQk+6vZ6XH8Fcz0KLmr8fEy9gyZ+D/EqzzCnuuCNLYlgrgInAnyHGxLv0MiiEyUbxFmdvDSr
NSsE+SsAf8MXAxLBta4IhjHAv2y9Q+VXpC0earpvjIUOgVt9RDMa/gDSpYwEBGscZWXgQLkzBq4e
b5U34VhINh/9rYxjgomZqlxIBjJuJQzXtTTGQA45SO7QJhS4vuQbZpNmAuEquTTvX2a2uwdidNTH
VRAUAFAfqbAbxQ/SqNDCyK3HbJPmp1BGedjME4KwyoqKF4ThBDwatjGSctx0EhrxtIIAaf0YtYUd
qa3tDUsIctNhXb9419/ELJ2KBVfHSIC4kWxsaXaSOmPjJ49ttqT9bJX8d/VgHAW4AVCz0fnDqE3S
TOBxGCR29bC2qPZaZKCKhpPpB5bxyJPAFUPSfxvKggllMXMmuSCiRWsCIPrQWX8TM4wh6F3yJnEb
IHWiWGGjZJpZkeOvfFuwOLuydAsNXaRcpajcoll2pYLRqXbOwl99IQ3Kdp3dfAtjAkYjqoEX0iZu
IpI2eMA8WFhjoFhqSdbsWuFTiDMz+yspq0jXTB2MBENNuGSNJkCRe6vBNP8Rppbe7DjO7ihRotck
O6WBJUQR8Y8ltSJ6HBSSfEjlJkb6gH81Fpljb+8KOAbgAYIOE8ToN2MK0RgPIi3VxKVJ/hdowHCM
+tP9i3JrYK5FMDoZFABbqRMtcX30Y+btplctZM3uy5hTx6t1MEcha60PaE4IwfAImJ7GmvCR3Wdr
6TDahmI2NRELe1hy+paWxhhoqQ2VQRwgFSSOMb+rQlsUF8IsNtc+KRlonCacYjQLIGnLmBm+833F
q6rc5UrqVNqDUJ7kuDE7NKZmg5UoGwMIyl0Vr4JmQfSto3ktmTk4r+sbaczr3E3104eUl7aemJP6
dkuMbDMx17Uk5vQqQ1Szwm9yt4gdTbB83aYRuh9Ip6/qw0C6YMGFmF0ZuF91HSM6kym5fvMKKU0j
o86xMvmdq5Fi0pD/LN6RIyShuOQgzdhkgGn8K4yxlHwvp6GQFlhc05pRdJSaP1q+KoHbtnAHpl1i
jD8EoeMXxE0oXbAmWYvoWMYNzivoqFkJGzXYwmnXMB7ARQfBO/XqAxq2gukSLljC+QPUkWQRwS6L
7hkmtWGMWSPkHM1db9yUAWeBTocnZY5J1bPGP5Tevo8WHgK2FjbdC3Q2AFMa1VUQzbB5MWCCFp0e
qIUb/hmd7OGTM7sHGfSFtg67L+7MZp2ctWUGkVt391rspFoXzidfhTqSw1rhDs0f+Ttt0ZrlJfAv
7IrDQPBa7WzvS4xWsn7ojkNsnFvd7Pt3DRzZqm/fP3C2eH6zBcyu172PhL4qFS635k3JiZz4LAJT
u9+BLSMx6wicKqMJoBq7BJxERwYUZcAkauev8iKv8K2Hd70t0+9fbMs4FGhPLHAa0WYEYiy6QJDj
MrM1BkLfjAPdR+sfTEZyD7otbO7vwuyBoPg6IXhjnp1nNiESqc5rWVa4eZGbg4LodPDNuHciEckh
EFkCWuD/IFCdWPUAKIBpIEZgN9R+gLRx4VbKG4D1Tb47RJ5vob5R5Wg1WurunTEfwLxGrAMWdKSl
2Rl+qo2cNzRi4aZD4MZetuI8SnLExo2x5NFOTwljQBQZBnGiWUCO5mbAVOJTISxDOsHCeFa8QnKG
nP2juNDQMufDXcphPWdflQJhjCCndZLn+nkEyr9AoiNnU6sF3Thnw5k7oDpgeU5v/hmIfwpsfZ2i
kR8MlSdjs8SuMeME4XsMMKMqkq6hf+FaeXk1i2C8UuqWRWTmeWR21cLWzklA4APiIZhI6YYZTiya
qFekjLpVmAq7XtMDO9JQdr2vmewA6K9BQC/nxMk2MTmx3DJGXrRCSWvqFhvRnJqh4zVvy7ay68ne
N9X1aCdPhXnupo6sxFzK7c0v8l/pzEOXGxyq/mID6XpVojekEB7EIBwWrN5v/YXV0stFMqclK11a
NiUWKW6zZ+4tXCO840lkAXhe3utOCAbd94X4dXZlooj91aAh6PS/VpAya0FgiiKrG49AjEp3qFou
GBW2SvHP0V2IYFwSxVeoXsc9dY21uI2+AOTmvatWaVd7wfZ2KphZlwanZl9QYDr+96qY8xorQQ7z
CqsKNsqX9IYNfYms8jPbhRvUpo1t9KQ7gT0xMt5X0zlvAelftHAg/6tO2efr7Qz9KKwCA/dfyXIi
VSaSRZ7Fg4FrlfkHAVGCHtGFC/g/yATOtIKJVV1gXT4lA2dPjPSzW4MOXbSdhwSQqtslmKv5PVXh
pWN9hoEK2vXSkh4z+dLQUYDEq6t4nTicDU8o8MxqL4HepNlJfyfE/p9oiZB+LgJSYLb/I/l3Ay5e
4BKQbakwQrJy7K0SQErKE7oejqP5x7CanbZwhpM6Xl1CGaiGYDEGLw88MOT/rtepFHlTVADUcTEb
lJulFjRrFWTedolIzLqvLixaGxhsr2UxD27gCUaU+TF10/45jf5+Dx8BuLktrt4Nhk90+VihVFI8
eoBiqYlSH6MP/HP4LPtte/Y31eAkvrikTkvrZ865KxtfoDq+SZXeAEIsaJtAOHHBOx0Dkw9IvGnj
VQRkQMyUDquxMzVhwdbfxoVXu4Lk3fUJSIbUa6KEL6i7H2/teT8pGNnocZQ6qxodMHfn44tAlyDt
p3O9Ovcp64KyKCZM4YqgS56RWvB12KpN46I3xC7Ux1bYilpmJmAwrv2/9w/+Zo/BjqbhWRZhJMDH
wII+hprUUKqqpUvT5K2IfScrwH/RNC/3xUxmjlkSyuoA9wCXL4JBtt6f9UqnJCB/d6vBt3PpFGJo
tctRElsauZhbz6Ugxt7GFbY2bSAIvULPUV6YemocRjlf2LaZ9WCgY0qOTdgWoGS+PiJNrgq0AIVY
T+EWIC/Vg7NWOLmxVGKeUQUoAvwMOLlIH7NWXAhl4C13Q+kOL3JCZLN8oLLdGM7905nZtCspzOUv
1K7Vc3ksXY3PzCp6CO0ROeP7Mm7vkgKdBpwp0ok8COFZDiTg+hToTogqV1A5jP22VALWp1C2FuIa
K48U1YwrLzaLNqamIfqU9BUX220dL1WB5/ZUxQXDvMz0i8qYFT5ty65QJOryWksSRV7x4VcsZ6an
hZiFX0ri3lpWrBtPBnCNMOyEBkRGVaIs6sRE90t3LN5H/yunImrcliSi0IYatNTla654SPLg3BeO
8dHV/qoGdJzgBvxaEVsTtQhVa9DrCcilo9EDluD+ubDoechlTN+H9CSQg1FkYlU5LuM24zuduk1p
rOssM9WvQJpoND6EbVSZ8XOhkUBac/w2iUNHlzZFf6gCbaV79iAfSjDBJi/3P0m+NRaYqECqFMAX
AKfSxevL1TRjXPe6Bh93oK/UCM06lheczRmN10Q0ZaFWIhlgRmN0ANNUQZ91tHYLYbTEcNtjECxW
F4zEjKJhVloHeAbIlKY7fL2OsKk0OsZV7ebxVhh/qGFYUWSYYjASTUoWsrMzFulKGHOHk9wX1Ewt
a1cpdVNsjkHx1Rbfofpx/2ymH8MYcpwJniVJRn0HL9T1mlBh6dsyyBtXrT85dLPpBkZvfBDLiQeR
PysoxdyXdxtuIRgABgnSiBIqElCIa4FS5xeSrHaNG+grqY5Qf/BTS6ne6lokkuFWG/SLhZo9fOXP
/C7e5M8AKTDiLTTVVXeVvL7/Obd6IyP5BscTLCcCemMn1b1wAJM0GbhEDhs3zR5q9VtP95GWL9zI
ORlIL4KHC7ODqOUx6h/IecIBd6VxS/R0hiDqy5Fnav+3eef/Iu27diNHlii/iAB9Jl+TppxESSWv
F0JSq+lt0n/9HgqLe6tY3CJuL3pmemYaUDBdZGTEiXMwhCnfgUWcuvnnDZhFJuo8aorGHZ0a7wOQ
B4KrEXyka8/ly/1ybmca7MmEod1cAx4aduiA7Jlo02gTpZt2hELMypG+9BqTJZxpvM0BQ/ndSCeW
AqVTCxSLGrdR9MCspf5OBh/sytosDAepbElEuAyGMjB0nw+Hl74/onGgdTPLiU2kmpm6kuad9vP5
AYPYxomF2eo3emlEADG3LiAuoOSD5NyOOg9r+fJ5Ozu8PjSaJzYBUZ6EAucOMCRGXjVK1LqJmt52
T3qHCL7eGRVaFcPnNHgYm+JN7NPdwL19AvFP8D72qsN11YTivf8UAB6M/v/kNs9MpXzMw/xGHxMH
PU2Cd7x+5BbWFV9KEKDK0Py5aG+lQyPhcVK2rke5sKuTNrRbPvxcNzJvufm/8/FfK7OFLaqqr4qB
t2463jY+ZJfNJMD9rH4G92ram9qd36E71cjvezF7Kf7qgRONti8nK/5lYbC/CkqQ8ABKQPolWz7Z
xG2uewXN+OACGs2MtgGF//WBzkkepoHCAnwqIkrQic3xWm2mdGKRtgMSEuhzV97iY/TUvPQ39T1o
Uza6lYBGNLyngRWMNt/J7I9uX/+C6cTPNrgmImgG7BdhINqczo+QEMRdLHB5cDn0JfQ0MKX8kPDa
um7l8jrEMNGWqaJjCFfvb1R2MpF6kqf52HuDK2X9VgdphAaeiix7ldcScpcQBUyojLFMsA6IP6vT
kp5Y6upMF2teje5gjla/Uw7Fow/24d7srMweDugwvvfNv9FmfLw+wqV5PLU7/fmJ3TANm0wUytF9
s+7XXt7Tbp+v0enPnmb35GerclTL6CQZXYOpm6/2UIPbTjMfYmcNdboQHZ/P3ixGGioigI4Blgbz
K91EVn5Ld+ou244b/satT74dNoKju8hKQ3uysjw7XzlxCwcCYTkabFFtQNsXHMz5WEc6kqzsctnt
hy42ge9nnvAaiSFTfzTRhgwKipcm8UCTfczll4o7eRU4cdbdhR645JGkLPRx2+Y342DLa7pql9cN
MFiTTiCqE3hm/r6pTtahCkC8JPsS4P+A55v5iCawUdaDbdIXIGRRU90RdLFBGV7RN9d317JlxMhg
LwAd2zwHQWiODC2Sl24FjEkH7EVGUyb2G3+X87cQCtTXzV36PQBcFAjUAeuD2H/ulSgRI2GMItUN
K/1WEwoHRDcrEc9CJAmWDRHpNATkVNOU2VaTBpKipmiobh3YxX3koWq7Gymjm/QncdObwpUFFsus
u6lSS1GdGuKB0r3khJZktquZxEv/dP4xs10XedD/jD2qusODCFIC/SCB+gpRWGiG/Y43Wwq55Kfx
BXJtQ72VHaPZXZ/wyyQqRJwAq0IVSpx6A+bp9pyW3QBOCdUtVQGAT1ORHtBzQ7LnIpKZ3uyT4FZu
9jHdaxIjIzVp4kTaF7iluq/rX3JZqfr9Ely90HFBunqeNRa0kpT6iAZK8k0ToL6ZWh9j/04ww3st
vEvBRSJs0vK2PMj7YK+60YN+V+2T4/gjebbM5FeJbAG9MrYKNUEDNK5cJJfxGBiXNIoiuIFLGdSf
5+4hrricFxG+bqi/G9Bf1sZDqvz9q0I/uhTwLH+9PhuXNQrMxqm92XtHAHNcp6ew17cbsu9uXAMy
Ac+f7uOflYEp00V77uRhCXxCmHNA8C9QXn6aTGJMseYqdxD7pejQuO9Hxz+i1U1z0PWabDrKuv4I
fF+VM/9QvhiSI9+27+MHaW8FZ1RtuXZG8qDp20zozQKy0qUjbEJ1TVDj8qo7/9JZyFDHVd0SPdUA
kmmZXkITftxr6hrY4fLSgxVkQwDthptA6+v5SsuB1PuEd5rrDWZcjcxQ8Yo4hugm64OKqQFTVbSw
xLGzFhFdtghMa44YF/xe0tRyPLNsoLF7SIVWc8PyWzsIk3iolXGrBdHmsK3DuwGg8EY8juHKkBfn
9cTuLHTRBk9qNF5r8HwvVfiUYcWLf1o7OvXkEDoFnbOEQVV3whDno+Y2Ye2OJN62tN4oWr/y+puc
98VmPjEzi99RLAx0o+81V0u0jdYlukmG4rtCUjYx2tQOk6ZYubIWbsjpokLOHGsnI7F9vl2ktPSg
ZitqblK8xxUY/x0ea0e0qrNOCLdBL9jXPcPSCKHOhJbNiZMV8sXn9nI9Jsro65rb9RlT/VdN7jaR
95ihbbKv0pXBLd3HE+AWKTgEzxCJPTeWhuhNBV2r5oJnUmfCCNaiPMvIigtaiP4Aav0l+0a5EK+7
2ZUcNIKGdmZZdXWQi2UULM7xMU1eVA09OaqtY6P0tgGBOLsD7z8BN9VXnDmlMfVwo2XOUN4jgK1q
cE42qb2aUFgMGHQqgW8Oj2R008wmQWvCsZFjXXWzKNnXJWUQbbYErC8aNAJdZug6NjXwzXmel5vj
J8QL0Hc6kcYrypNvbAvt1YCq9yMkvNvmJgnXUmOXRXq4DTS+TlTlU3/fHIlQDWOtdBRXOPgPmaaY
MjR+K771LDBlfnoWoNGNdgzvoWRrDeIzX+viWtyQJ+Zn09OrSNhhuyM47dGUWQfgpA6jsrS4jwYy
zCawEcagrJyCpY0J5DlE5wjAM8BFn29McFCSjgy4tDyZ8w0SXBF4L6EjuHLWpm+fuxNoY+HexysS
sPqZOyGFgobgTkGs+IQI37ZVdjTMm6PPnA+DOd+bkN2KJnSdHeIKlmnbN/tX+4d93nw+PzYHcE3/
CcBS/whGrfft9mG7fXv6+/AI3kDrYPnu22HvmYeHNcjU0nKcfvLskixo19Z8wG6tx9rso2cyHDpS
Oq10JwGucX1+FqOUU2OzG8tL/ZHTQVVdBRD7otoD8CiTZzVzpC+hdFTVTp+VPb2JioMHIvbrxpdu
rVPbs1tr0rvmUYa1UZJ3FcnLrrLQxX7dxq+257UNMPPuvicWRd0T1T2Aa7F3JsYeEKiBhkkG0SmZ
9Jzs2O4ZtaCw46Ovf89v8DyG5Li19kReCkApAYcZwPjICM9Peaw2ipLEuGf84SPvt+10T/usHu9C
fhA1p8rSlfldOmKoiYDXCt4fAdFs75c1LYWJM8EtPZFpaKEKVmoIv2+L+eQiSQvfJeGFgTfI+SEG
oiADjCvRXQf6hubuaWQ/uqWyb2IT88ezfu5Ds7R0ZkdAcTxuyS55e0kZFDOOf9Ya4ZbO+emXzHwY
HXpVHttprNphcD2lwwvsA0CIle30u0jXRjy76MDPEAwZwYhTNuzB3/lmQDfgizODVTdvX87Tjlo/
vxo3lmHef3dvEGliBUOCGax4zudE4xU7D4ccEpovjblGG7d0oEB4KUF8BGTSSLSeL8dYBjQLiwbc
EWDsaIZ9q2zztF3ZVYszfWJkNgOCVleQEeK628NXUCAsQYXSgFE0/7x+chd374md2QXBCbLFdY3B
NH4P8S3C0ShSxsNKfLQ8Zeh1ny4idAxMX3GSmBErmhlj2+sueITwULhph60Efo/rQ1mKMA0sCXDX
BHkRVT43AmKQ1g+yTHcHCsjkC3oSimfSo1MUyYn867qtxeU5sTVz6LII7qgqSnXXNw7jtxhZRVmZ
El8LmpecGQhbf0vOuL1/NSBO5k1qm67Sg1J3C5B5R8qOc9EcgtLq+wcEUz2KiYZxvD6yhXsR64Tn
La5xA/iD2e6mYGX2i0TRXUMbhgOVgtKuQ2kzFvotR5YITDzhisWFLQixWOhjq6BEmPDE5+tmDCoE
OQQ4FaUCr1GEDE/Ln64PamG5zkzMsgQkzGUQRsCfSLHKFMB6VaRNRidN1zRjFjY6Qb8BHgHi9Lcx
2+jJGPp1LMFQWf4BMiRAt/zQr/QSrtmY/vxkU4y1SHxSwUYdf2AsDdlK/QocenG+kMxUNSQ6NARv
5yYMfWiTesD27hM9A7/H8KTreOKrAji+YrRxXF+dpS2HZi8A9zTwYeDpcG5N9rMUsuGd7gpyHtht
kIOzeqQx83iA1qk0DDZNHqwc4F/989kVgzQxIaCNQ68kluvcaFN4QSOlIoYIguhbAq7ml2jzUlkd
pB9LCGmU5p3PIDy5Od7fv99T68gGaMbdSNCMMzsmgwGwY2uxy+JEnHzTbCJSAaBCcD1g9xj1Ux32
1IxpA2kGFGIgqMxarVDZ9alf2kunsyCfz0JUgQUF3XA61KIeleoYybskXKnQLpqAOwEVEM4F1vjc
RJf1KRiFJN1Vx7vOfxzRRtXRlfO95EIAMPuPjZnTMnwQqYe1Cj85dt+9VH8LObevz5Q+TcXFhjmx
MTsTtSJWDTL5aKnYD/sXbuNNbdbYO3hN41fMqjfoQzX7N4VVDoLgp5/cFKaNBSpXhuaF3Dz+7I44
PjsdDUGhCW0ayE16AevxrxMpKaiqEMO8tiakkUS21ayHf9leuoKECOgnAEaZn+qWq0M/5ASLrfmq
I/sJ6KTS/K0Y9J3cyOmdjp4pa2XWFiYNOVOIPwH4BxK02aQhTo+ljiTE1cjzkOzwAsqh2CXn8f8e
YKDdn0zq6ujrB8n5+SZLh2boKikkCGPQwiBmSm4lLarvHafdypFZOqT/NYVi6bmpJNOqUtME7Gde
PUZq+6L28isJpZqBDl0zA2jJOtcnca5qhCL01AICJA0QXr85z3OTfkJhM0yJ+1ZDMLjCg+oF6Rwr
MSO8s9DtZSZ3nIFPy6ktanfmm2xDG1uvtigGXP+SpbOM4Ao668j6XjY2ZZpW9olaEdcQ9oL+IIo/
BmKf6zYW5xewFB0t3Ijk5lIRAom1ofVz4pbBGJmogd1DTx6pGQ05ZeV+jDbXzS0OCSo/qHlP2lRz
fm0Al0Y59Grigg6OaehHy+lnPT5fNyIvXaiomiJPjkYYAAhnnp0MgSqEQ0PcCqo+QXfowJqFe3v4
29f3YsJa6hgUzZHifakjQ6duwNiXeIds5CzbhsKxb2OGOgfrBZ8NXnfrByBPgqhXcy+uQY8vuxKm
zYZDBNgpAH/oGjvfbF1fV7yqB+J6QQqouOIE9aHDQ8/fybWlSaaO9gyTy8Y/rAPBIqhTrxfqjTMX
XnUKBWuHQlypgwI1IfWDAIa2jYdk40pl87cyMffkp6amHXgSQFUd+gSECKYas3V6/NJQLB/A5490
BVqUgCI7ZrseMtAGIoE7hAE9i00fxO8jehcTdu9vfnyb3YSYBRYYZrB/eGhM4x+iPALYBxCdwB6J
82sTCfRMS8Ag4oaj/oQg6EmvSGl6vSyunLff8OpiOhDsQ5YF6FFIBJ5PRwBhNlA5GvDRuKmSXcxa
S3IGm7M7lLG2knUXsp+WfSfsJt8VIHkDSQSqvpINX8cw8Osn5fd9ce1rZi8raaKsLnx8TaIPTG0s
A1yff4Ruo9UbLzvoqRsF3FR05OwM9OdAWAnwe8iv8N2Q22ong2W2d0CyBJUlwLKFg6HsgFu2Cv0w
8K0SHWiE53Rs1nUMguA3Kdinfcia+I43DhdADYzXr6lTJrohVM3UlFudDrEHf6cVg6m3a4PFzF4b
6xTWnGxEIQIj+NgTeIUWzYYg6kXr5vXpXPI7KBWjXj296ZCfPbfA47jAGfepS/r7egRnZ/hEFTAg
NitX1FLGBk1bIHWfwEMAYMzOFIoWfhhkWLYK5yZnb+BksghiI9TkGG4l0GIY6P3TTWymIwQr7J9v
yr6/Vab/KirUtil+T+HPwKj9EFvIRDArMtcKKAsZAmjBQEVjUuvRFX320mxLuSZKEFFX8T/F4TPr
ORjNPsvs09BKW6Xpym15ScYBV3pqbxaVRGVfKnUBe4R+if6tpzglBPN455IAt3ZRMrE0046piWUc
wqgzjd7xsl2AoFAfHmo5Bg9NbyaSrQwKNiBE4YG6R9Y0feSllUjvg2SO0BpMBVaUx6R9oe1j7DFt
jLexsNZZsXgtTPM2NXEAEzKHcvZNl/ulllI32dH+3QOnXoBi007dthBPV91+pda6lDInp/bmXonE
uhGUsNeCKnXM01fNeBWbwNTvtNz0jYeCwlODHGEMbT1+AH2hp40rkd5cMOE37jr9hrkvCkBUMHUj
uL13Jwamlz2CZpyF0JmRLMPYoPtDVh8QwZgKccYURKe9TcRPMayOVQBdJ49Jq12705aZuwzUbUGN
hHIRgMiza7IWA7EKY2ypDuvvKiUyQPl3UZi6vk/8bRmt+I+FNpSpzo4SKqJ3yCDKsy1cQiJDyP2C
ulCDULit3WvAnrl+/16adcrZCP6PfHfdZy0VEk9tzmvgyLIXnu7nmHYgoEHh4wRmvxVskPewe8pe
M/gJ0KFZELh00YhtpSu18cu2RRzbkzHP8xGDXvKAT/a13qm5fmiLHsjLFmp5ls43wcDNmt+BKDfN
Dqps8XytMXTylZdr/J85/0WinFwLTe9HtdbBfmkUe0V4o4pJxJ2ooH8yCFb2+OJ+QuQLiTDUB1Fd
OL8gIjXQBupVONaDxMAeZRrcShCRRuQg6PeyUprxWrFo2ZWc2JxdeyCuBs0qgLuuotjqpiPQq8bk
ohAM5APT69fiWfL+Xt9TS1E+au94HoJRCH0Rs2FSLSrBHNtRN9REq87eRKBx8vjpupHFdUOuFlzF
YK8EyOF8LoeqkdS8osSNotQM5a3XJRbx7FrlprAmrPn7cr7YJNgjYExHhg6v3nNjutACr87hCND9
bUW7aCdCFh0HkvlMRZXIZ08G7uEALFCowo2WwL5QBdvqN/f5TWe9Txgpj6W7m+eO/UnMDKEcyFFQ
RZGd5z/XZ2Vxh+Eth8QDJubivRwIusyzDo5cCzKXetjBQ3yIGwuvECce+o+4KkHh/nbd6NJND1kS
oIwBBwUiYxaOiFLeoB4Oo5QrLIsRjdykm8YA9VqOmERaed4t7q4Ta7O1KOsqjkoNG1qHSyzkL1X+
M+C1dn1Ii29IxBNob4SaKfbxbA8PRhpnshDA9QsvacNZon+1fNd0T77/ltTbpGYNgH1iiNvoNsrc
VNr2GgH5Rw4syFdk3A4TUUADGqqhsCuleK39elOFm4Juim57/VsXTgIiBLD+gG0cHCi/ydcTDxar
yhh0oId3fT6AOf9d9Y7oHGRxd19Fa4RXC70IgOMBTg5wHkpLxvylFBtkyI1kcmEI9BGXlNsg2Ixk
O1QqiyD1mhE21rEVI0nXsn7E/5RBCfykdSvHf9GvTdhAcJZJSLLN9YJ9aazLQmipK/l2oNl5vkmP
TWVqSCwEgEZLR752PS9t81OLs2iApKofRcHk1kK81f1RePez2M69Gj1e31XcvXUISa4v7ZrJ2clq
vLyJkgEmhzi2RxVxff3UJ3c5upT9pLNVQVvp1FszOP35yV5KMbyRt/1kcO/tUx7exN6f0j9CrMHK
wnZ7fXhL3mqSSIRjxZ14UanUGlnhFTI4bgqhEqE6SHTbCUwHihEEuvStEVYCrMXcHjqwJxa1qWnv
Nw4+GV5XdRnQE8CpyYDI0H2PV5O/Le4VB8yB7EO1S6bvp5qExJ5ikCe17ImbI8HT186SlaWddsvs
SqFIURkYNvpbQdhyPtOS3w4QHEd+GBvZJv6XXPBtTSjLuzVupiX/cGpptqaJUCTg2oClxPuoxYpN
byGJNlYSIzsmrCzp4rBU6LSiew+X/3yG/TbwoWocEBfFJ0RQkaPKkGnRc1MS13LDv0Cniyn8bdEA
/gQlzemmOFnNuGhHvyxDMqFPwmiHRoCR7PT8e7Ra4T3u7TgorPgZigz11yDdhHwwwQMBOEyzU/qn
Qd/I8VpFcskrQU8R0DfkkuCU59isMjaqTEiRPE47aO2Oz5V0VKkd6B+FkO5Ifq/4+YuivF4/RosL
fGJ09nqLUVvQ+wxGW/hcof8BctGq858GfSKoX67cjFNcdTHpuBBRcMWNj8zx+aSLgqJnIZQ1XDFM
ZTNJgCAUknKN82NxG51YmZ2OZgwTsR0LJOSk/ZCiEodqUIsu+A5a3sMaYGLp3QVeGNxrk/wmkJ6z
y75TQAaIqxtpsLdatL5GqHh7IN2JbujRf0lWEEaLQ8PU4YzghQ9NgPMJHKUySrKII60fvdMaTlz9
4vxVFtZALUsLpSMiA3Bm6oW+CJBJmChtOhC3p0/h6NJ6JdRc2nUTwvY3Hobi/GwcFWm9Gt0RxAUX
M9PK9x4kEEb2UkL6p9M+r+/wyUXNNx36bKbpQivORUt8qXRRFKHNDR2h9ihXLJcfkxE1mAeO9PWa
Z15KrwE6+h9r+qzohHpIIgM/TdyM052S34o5mKWi90rYSdlnAFItz6w0eLYgOURJYBWVBI6fcd8n
lQ1BdjbGrz2HXjzf0eCF9CnzjDuvewhyCKiYAtjueyS5w0MMtRRxN7UBj3wP3okduM5pi4N7RIsw
2EFYJqBzJLsBiXUzMCE9Ej9k8mBdn9mFK/hsrLOcJaifvRDkF8TlcnDs6g3VBROQeHRSHdDy0+1q
aa3ktLQvIc2JPk+kLuFHZrPbIXqE5BXWMiWRGWXiLRWK3fVBLR0xCDegYQ6nGomUadAnF4PhNc0A
mkrixrmqsjaRDZMoIAIQU2SUCt8nK5eeMjmIi/1poPAKpQEQfc7RUEQM4rSpPeLevmnMAtYFUMyX
KcP/9nH7FVlfUOVmb/inz1CSNqe8vopfGz0x2+frQ19o+USAjp4pPMZQeAav9/nYg6BDt7mMT1F7
W2lYSqxUP8TBVm924rhr+9js3JqD6XsvAuw2Bni3OIjdwZJYr9F3LIHAzx4Ls28xaKj4Ei2pK5Rb
vQ63QmnreJwMxxzsrsYG+Y4s+uspZoX31Q/IRIa1SvVSdunsC2b3SCn1EOoa8FwJko+cOJw3uzYE
X5zmEI213cPU+zH+FEnM0nzXr6Exll6R6MSn6I9E+hAbchah0CZphbytKciw0c9cyU6Tjo8qcDd1
8hgpd7J3C4V4P/qu07+a8hR1u+F7BAu7hmpj9C6Gg9kXTFI4q2RIxSIwlOQ/9Xv62K/pNC8961D7
QskbpSlRB9jyfNc0qgA9rZJT1zPe8I71U89q0WpIs+pWG1KTqjEzokNam8G9YmRm4W2H0UL/jCWt
zdmCezDAMUBQI0b4hMLB+Ze0vpSGRSfh4T2CiiTbJ2t6D0u3PSzgJ4MMwQAD8GxXBr6SFzqHKGxN
Nw1UabdC/SBptxOfTPlQ6Cor+SFcY4CYVnrmIc6MzjZi14S89DKVukb2pBlfU6GrVpyVs7/ghowp
GQYiK6gpAZV5PnfYJW1BcwGZADECSDkF87yaqiXQCflzBvdktkEfOT1Ax6j59tEWNI3VrRg19EEn
gs6kwviH7CqcEeC7WFACDozZ24PLZZZKNVazFm6lcuPdC9ohQQo/PV4f+kKAgDwgII0E2QDQGc2m
l9dlpJYxpjdGUkhE3C/Hh4ZvUbLwEc0Fa9mHpdU8NTcb1iDlg8ehXgXy+9ta/izCWw103P9/Q5od
SUOIi2YcMKSoQfYfgl+FI1UKk0ub3ET/EG+jwRzLJCkTz5I42zlUrpO4UXPDTdFOHEtPSoMCofDW
yGsbYqmf8MzSzCWqoLfK4ywDO45cvCboARqgZFqpG+45pOOH3GCk/OQNnnJWvQZaXnRzUB4icMfI
5AAjd35ApFzhRhOWhitv1HETx/cJxAO8xlTku1gyUNnbac2xNvaF8iSA0Td6VtBovab3OfmXuSuY
HBzy1rIIMtHZwqqDqoRc44bboqe/BqHHqKFMXvkmpyvZnIUQHUADgD01RM1g9J1ZynI5rKNRMNCQ
lFmafzOkDaujnRQ+0O7l+m5dOhH/NXXBRphBCaE3Wt9zU3HPPRAUoGUcwIDrRhaCG/g1GVlH9Gui
N3wOqsu9MBqECJsnTB5LzcoSU2veJI4HQXjrd7sESIRw16UfRABkp7QN8CI2G+DfamFLViAjl6uI
FIeEKAu/4SKZJzoSAO3qVseJSQrxPZfKN4BcoEZDOidR+NqjeyGvgA5v9P8i2TnpDP8mtk4iWrGU
gLjsJKykpJlglyqqKemqIUSnYWEOiSMytbCvz/blksImWm3wgoS+sfyL0Tyx2cXI9fd15Lk1IkO/
dhpIw3Yr8KDlgZ0YmV33vJYHMaSB5/LkbxQdDSfLGAgzdcgZfwuKaGXj2rv48qqAlgJUbcAcgaIF
nU8lGukH0UMJxQ0UQHC99zzU3cpXN23wJ8lugEv532dxWjXQPwFOeEHB0qpFANKHyHBF9GkO477c
iWW0VkSd3kznLgVjOjEyc6pcAQtCpQSGq2qNLSk3OVQaiIHWL3mTRQ+98ap7fwahWDnzC5EUzOK+
0KGQjGTmvEiS4T7m8Ygz0GVuLkd7D6Ju0MRg1a6ZYELE6YJ2U/mhtYpBXnhanJueXVhGmtcGFSrD
rVDG7OPnhx56ddvegiKUF20yi/4xahAHtA7JbUF7ur6m/4+BI40MYADGPfdDRIUIQBJM8y1lDcu6
nwiIpltF3mYjbrMRyU5T8f1nPqoru2mBGAFZKgmQUBXMgLipZ1kXXSvqKsxweUA+5vgEgiJgnb+J
qUP1RjB7VCQhcmf77GNk+E+ksDfV0RoOhgWsFdQSAXF3rk/F0mk6/Z7Z+Y3KVIFONr5Hf9Y60H/6
pqzbLZKfkvyurvLhTKOb73MVjNXgqAcgA3Hu+f3th4Cf6bTGYaLQWQjxIAq1TSm+dZ7hVFUA2WLH
U+GsJGpWHupR0OVVbkk/4nmncRPi0GLzR6wckiB3BLpLviFrtAXTvrv8QlAioy8XohTidG2cOE0q
KbGvB6PhQgn7PhACSBtX/vH6nF9e69gDCrwvuPoBDZ4rVOZSUvNuwGVggFqag+kj6o88hxQt3rar
RMeLC4zK4lSjQTckmYVMaPjPKRRocNC4YsbSDi9CH4BaSnPG5YxF6OdWhDsx3oRCzwS5N6m+yYsR
LVOxzSlhKn3yIbp8fQYWLl90nSkGaJHQDAoY6/ksq0kVqCT0cB0C5qYdPCTWJChf8HrluK3ZmT0r
GrniYykigBIa9ZaH2RZtgnsVT7dopW9jzdDsQRFWAehnKxgaelszWJ1ugsBcw9os7s2TWZuFg6GU
p4XBcdfqbfxJgxgYH+izXF+ZxQv9ZGm0WXpPxZMFJPkYyeiZHlB26sbHvnn+JpHlN/cDca7bW6Bp
wGGgaELAbwgJ5/ghjURiIg2p58ZMeBQBfAyeemsCZzyBAr1Glo1sdDCE3ZC924Ko5rr1pZMIxrqp
q0kFO8ovuOrktCdqr044Pc8lWsAyxH7oGlWyV5EDq9yutIkthWOntmaeFv3zktCmGcKxbkPUjzJ9
KLUVE0tnfeK/I4j3gCeYA+dD7iUeKiGeC8l6AirgSGJNf/CUnaTs9bWVm3bb3FOiWQWWUHmBWPds
N+plhmaokQNWloo3CE5MdK5YQiD86EiEV1S+kbvvqlt5Ea0YnVPE1pD0LvSh8NxmyIBaRlrUOFQi
Xn5gx67HBB3QBBhzOVgLOhftQvgQ+WHQmaMf6NxheTgSeVxVHgBE6r4ucMDZOJieZPG9tva+XNwo
J7Zml2SjZkUaiZhYP/tbxE9U/VMK/xJwor77n/HMHHDqcV9QI4xH0wHr3cu7yob2Uj98RPEtyCdz
X1vx+At5Azz7TizOXLGi1KAFlWFR9/q7tr5VgW0RqY9qyq2fHwvklEGxq0s3fZc6lRxsrx/0hUTy
ZB4MYOABn+Ams92ap3oxDinMU1SimKTbQ/pVSJ+K/2AUj1K6NWqFiQpL4n08KFb2Dzf+ifVfp3vi
Z8ZxQoEUtQc0ksRKgIy0nmxJZ6XQANZX7rylWwJs+/gLZBWIs2ZbNarULJZ8PPtQ2oKCQbC5PpOL
JwE98OgghMQ8MEvnJ2GAI9AaDW4sRDRnkppbfagRM2+9Tdva/Vudm5B5WjG6kPjB8k0/Gi0emJJ5
wMC70qBFKmH3hLWZg0sU+Chh249WAtEotXyrqVMEZuh/hOgsc6LcLMvXRlqVDF2c25PPmG1iETXm
WO/wGXGjQMOJNfrjWNi+PTjaprfAdOcBewKqvxKzIqzsoSXnTtDZhmSFSqdI7nziOQ39Pg/h3Ido
W8fv0LYCxpgVScW4ZObaGlPH4on5VSEiUyyMnN+5vSggYJcXsdCAbpi9nj636q40TNXTzTy7qevQ
FMHSW4mxXaAWI4JYs/mH62xqcpfRfgnS5Tm0OSuGSBRGOHs0TZpS5BjFBq0pXmnJ8g0tVm6WJa97
amwWJ1O5bTpNmoyNz1MHV3ULmbB/cYKnRuTzOaXJOPipANeOcMOrKiuWPxIFZNzSa+ilptT52xQN
xqzpRqfIrKxP1s7RtGjzSxubB/MpQpYF3JvnH+A1Ck+ClHhuhNxlopoA4FjogQBqCQm39FC3TpN8
0eI2CyFjFDpEePnfvceJ/fn9DS5RdEomugcxTDvheGz2ybE0B9EptPZRxOM/XO3FWDqzgDfg6ACr
Bcz2bGEHMYqEVjZwbjp9k8auJn+P1WvlHcQ82XhqB9dFLMjtSfVX6Uc2qDlvdWM1cz1ZmU88YlyE
DqCmQAZgduHKtVgX4LwW4DbRCTI8Bs2OliAdA+mgX4Nasm8ZAV9AqURunkuP12d9oTdjqgmAEAdi
iyD60Wd3gky7ksOnC250M6kt9g64tJFuwQJAD8ONN3QX2kJqy52TmeV27d2y9KagCDWQwEY7At69
syUImo5XsawK07bXk9gKQidVj60d3xlooLM9+X5lvAv5NBgEuSy6AQ0I7818Ze+RNIkTWXA5Ec26
FGxAXJoBivScUW9Dir+i0ZnK6ulaWOQzs7NXoJRKaoHVE9w8eeyle7kBqTGhQEYysFw4oLFE3Mqt
Klhjjl+eYADXgB+WwEMyT2ZLQRgoY9HgzgejrhQy9Emlo11ToMdZfWhUsK6usfhNG3a2oSEhBNEV
wJMm6ZGZKwtx1HpaweQggLsc2lgBdD187QD2id311Vy4+ChiNpAhgExeB1v7uc+q86bTIwGXbpvT
HUWWgoaHNKVbqoempLwSMIleN7h4XCZqHHCToGFAmVc9i6jn5aDKcNMCyiAoLIF+Dg1Kvb4LaYo2
sgforZsQa7ClHDx4BBTOwLWpyOAgqrYi+S3zH2X/WVmLAJZiaJB4ToS6QLZPBHLnMxH4WigrWSS4
bQKlKsHWMvx9EylwXHjzSRnjQ7Px+UZOO7vM1+Ag06GZr/ip9dk6aJLvN7wJBJd4Y8o4B7xIc/WC
la0GorQ1KObiqoNBQkW9BGj1eZU/TCoZwjEFrEEKNIiwrdNmOyghwgx0KCQFdJGk1Tz8wl2BFjYQ
B6CyMCXMZk+vrG6EBuspAO8BBT1Zbqzszqid3LvLvIKhTQJUtsibBWBQzQ9yeZelh7xfuSIXB65P
5Jg6GkCgaHW+yErcJY0QZsL/4ey8eiMHki39iwjQm1eSZeSqJHW32rwQbem956+/H7W7d6soooiZ
hxkMRkBHZTIzMsyJc06DfjDLZm+UoWvQMuY2V8ofxLo2TvtK4AMRB7KWUHEi0qMuQoJah/97oOKD
drMuulZBAycUpMztjHyLQGXVT0lsLmLl3GPKTNdrawbR82O/xha1CoezfBQCcbjrgF+5ZpI/+RYz
+3GSa/d9HoxOIOlbD/Hq7tLrIHWhgUuD7PoXCGOQjG0gCiePk2slVA0CWlYPLYwxUfM9SL5uuJK1
lwhrEkpDTLfS9ry2N1n9OHgpX7NOH7wodut/qu5ojXZG8cHQYpv0W9zqNq5d1Eubiy8aQx/VKhI2
08rWp8Iudi2zHMkvz7m9uLW9RCp6JrCmYawu19ZXXdcImiWcKt37npX5vkigzIT6KPnB8Iba+Bst
2zV7NMPpvJN78tgtUs88luQ2jfl2reFETXgQzvVBamVHLD8P6fH22tY8waWtxTmJw1D08vmc9MNk
hy2I+y13uvaAXlpY3PMya4ysKUbh9BY08k536lDYCYBFb69j/tZLpw1YgteCAieVusWN0yu9kVKL
0Esv9afBPPrDZ9O7K0r456WSB2QXvNw2uLosUGgz/zsNtneo5UWpQ1PzqJ5BC6dsQpJKsJzGQwhG
EQ/ilvzPmuOioc7oBWUOBQW066tVtlIhZylBXqG99fpjZnwLtiYhV1/cSxuLq1QmnMaKwu3Jg7/a
29Vvk3k0YoctzGzDDZW/1l9zqyW3sS5jccwHs0m8qcOmJf9L2n+mdS6677c/0qojvljX0g3qikAh
Red4K/ggMXmQIEBWTqJ3pF5c/fW/TtUWs+rahWJkFuAweDJmShchuVX2Tdiaon82kl50J0Ub7SnL
thgx1vrKxL9g2jUKBmjFLl7wNPRkvyoKwDluaQcOHUboyYxdsfv+pYDnUjxuWVw775cG579fnPey
9gpPUoC0lJkFP/Ous351lQS7u7VxsVaXBt8LuGCq7mCCFjtoFkFjmqFOq9Zq3Zgpq3D6Wd4z9ZD1
gOiL+7h6Cqz9xCMzSlTgvUc9+p5OrxsnZ+1xufwVi1un5YE1CYEBBCv920LTcN98q6wvpB9g3gcb
OnQR3RB3yE9D6HjyI79EaB+neAvxurbtMwkiKj+6DEBxcTETEV7xXh68EyxCdhEDA42eysmyu7jZ
8KBrhTCKUP9ravns6P5kpok5AXFBX9SEigxcwn2mR0fGWM+91VGOeo0zmMRN6UlTX6t2A2OzdnMQ
iJi5fmbdpmUyW0dFrWUZ+U8tPo1CAJXEhjdY+aRczBllNmPMeGCvj3CnG7lhTpl/ri3oxkIfh8Cb
F/8ISlK6ejMIXPl0Fmkcw65wwBPYL8wlhVT7rZIE5/Sfes+w9RmSjPt0Fz8NrwxTeJ98CGsjJoP3
t0/ufCKuXkIkTmedDYBDIlRZyw6APyaRUnZGcIYOflDcGXWg1uiB2Fr4WBj7st+IVjbsvbvgS8cw
Tlnf5NiTwgwpyx+BnNjCeLbqNxQQ3Sq7r6Ln2yv88B1nEVeKe6zP0oCrL65mKzV+3nuqf+7qZFdm
6rHqD0n8UlrqF09wb9v68BFnW+CGQEXNbGDL6aS0LP6vLVBYQGUOJbRjjSEcNjEjW4YWDt0c0taP
YtM/t95z2SvwXKJUnMp2uUVIsGqIdIsDOeOQl8TRJhWqiozBPw+d4kbMCJnqczRZd7n86/bWfXQo
895xBVTeJ2T+tPnCX5yMJBKh3u2D4AxBU9UjOxmNLkUOV03z+0EJH5IEbBtcBIzycEbE/MfmWtfO
5uUvWGzqzAKQt0McnMFfDF58J3T3tY4YoJq6cY32YJK6kv/39rLX9ndWnZRIMeleLBtHhlLUiWKl
wVkkuYRVQu0hj/LuNnub63YMyPUB7HEX5r9f7G5XM3StDUVwVpOj6P+diVcgrwj+Y+pfPiLp+f+a
WXixqGRUVm8w0/njrghR04thRotrpy7hYdk6nB8DttncDDcGqkApe3nfihJNaLIwzDWjI+HDvkdh
b3vByTe7nfZlFL7FkbRxxz/C5GajqOiRO5DCfkCQZuNYNsmIp4Yt7CAc+5foMbgL6pNy0Ldaa7Nv
WnpnUzcp0c/CIFTIr79aWTTdEEh9ANswQyqPPhfhyQu/CPIh2DqI1pzzfLA1nw04TmZI7uLT+YJm
dmPTBeeHbz8Mu96dz5J9tuw/+/35bs/s13l/tl93r0gw2K+vkbv/+xmiQ4dw0v38d/f8+cfz6etf
KAntRxh17k/O99PueXJOwe7Pv5c36+7lYXSOht3a9/Dffj9+evkDy/yL8+nF2d1vfKA1hz/XUf7f
QhYOP8kZ/DPmhfgn9bmxq6NqT1sFk3njb23W7EourlOsTKHS5QM2/IjYR291Aj1/Kyh4D6I+muFp
Jm4HIL4c4YUiUa9i6EjPkhbZev6zU0M7iEHfjb9Rh57U0JHT4dAVO+pyZX9spsqBQdQR48+V/poh
wNMLOQNhigvm63Dbcc3O8NZPWxxNRmDAWwkVjuse6aSfG1CM1f2Fu5N0WcUzLst9ujAkYSRNwTmG
sC9OmO7fiNjXDDC2iqjsHODxYl9/wLaP1a7PLW5WouHaS1xVMFale3uTVrzuLPlJJIDoDjHqImnV
8xh4u2cS1L3az5ojbwTha+fj6t9f1mO8kHpeM//7TJ1OQQrNv7QzmjMNA9s4/i2Mz6bk6uGbkCZQ
fduD6hajHRd3ovQvSBKihv8CKkrH7HLJ8vXGdk2rlebIxnZdqp7NQpPuFK/fmDZfc/z0IOhEsD44
AqyFlaDLupAmF091HDA8BEXgEfHYSHlBIDu2ybq2puk/QpTndV1YXJSMekMxEsnD4vQbOLL92XQ/
/zo/x07s1M43gRlY0jy7uf/6+H03OLs/pnNv/zwqw8at+zh7ufgZi2sHkUkTB4oXnJX4UTTRqmAE
c6KQOfebykQHG/6kjpGbGK1ttOaDpASHASkL6UEw/zRS7mjjr0L+Hvif+4FBzUMXua0GVVcQOngJ
PNBG8L3ygF3t2uKaRWnfd74ucEBLuAdFNwJK2MLWYSVf86Rkhjzf3b5xK87/yuAizolTvxZTlf2h
xfccWJ5biw+WF7hCvnEEV4JFDKFHTscJZowlq53S13IYtDFSceL3sgOSmbmKBJ9c7aYKUmjad236
dntp7/3KhcudIw4mc0h5GX1aeBNVr7KoypPwrFTfJBPPLjXoYQfyQRYgCvesO+jJdpYw3OnhF1UQ
nLZ5nmSAQf0WN9OK82TMS2LQa24KATy6vuN1WIl17rP2wZACaCRHKCPT4j9meJmP+oWVxdlpMnHM
GqStzl30Qz1E2qEN3ppsB2X27X1d+5JQSWCNORZoaxbxQtiSkzTtGJ2biSmvU+7fe10GcWb3K0sD
22Le1CHvuW1z7V5c2lzED57uhUIqYNMifmTodafu/PYpDzQHUYb/3BQIW2bzEARkFHq+MRehil6O
IRliHp2lxulmzfEdSM1SffaaJ2GzLLTqJjWZOgYsWnRl9cXCuq6TICposJaKOwEJxy6ae4P9Z6E4
eL70FHZor6Kkq78Iwb4EY1ExGWWFn4eILe/7U9n97QXld/pLfaxrpxp+ovBbhl9bGo0DwU9U3wX6
0YD3prmL5B+RukW/s+Y/AAmyX0TdpA4L/xHqUzsJURmdw6k50AgDyKanj6kEV+VWB3/tFkGpI3Hk
mKMHeXT9YbwmjBPBSqKzHP6hwBxtlenXzrVOyxaE4HuZbPHv12U4albMp7AITIVuuoumpzJ5RHvI
BpPYN0hQNP+x9iS3iHISw/b0pwl4Fu9yZNSweyHvdM50RoaUzo6iewqjG7dndecurCzeYpWMiJ5Q
z87pkWWnjfmHSv2W2N/q9l0YWTg5Ni3TJauNzmL+b0ifNMuVsjfRPAZ6bJv592hr+notVoT6+B3O
Aez/PT+7uKdSr4yEc2yd5LtB/JiIkW2oMB9lW5y0a0f80tBiYc2g1QhNYkg2PolavZMM3v9zaNT7
THVv+55VU7ShiJvmEuoSq8iU8BAKU81taipX7l6tlkav4FjVWyT8vW1qLS2HDwzwnjJrilP+vr5O
IiR+KHaSK8m+9pyO2dGsRHvWAvLicRd7k6toEBs7pvAlDLdw3CvfDtsGORoxwUwRem1bTdQ+EWRs
d8prURwzhAZw6VsK4Su7eWVl4Zt0fxAsKvnBuTWl3C5AnurRo4Jg9TDpr7F6t7Gh849ehBsQ2YDq
p5fNcNpSpGyUQzWhsh6e20gWH7w4KV0xMSC5L7J254tJstP6fjoMUgmZbmF4D0YdRk+Bbnh7Rqsy
2px5/jb2ZJ6N0YYbJ2vldiKSRPEfHz3nVwtHg7yb5BEKE35Z/qGG6IKy+p9GTe0hZRRc8Vypbn4g
p/7z9qas7ck7VROP9wwjX34CAT1zdeAx7YficxynnzII4RRlK4pdy28gQp8Z52Zol7Isk2ty7TeR
ESdnyHnGA9T6pd1OEZqj/kkARCA3PgFfbqN61BJ5FlvKtyvLRPaQO/R/qLaWr2CnyEpapl1yruC6
jwdH/z4hWH17Kz92kfVZW/H/G1m8T/FkGEJjtcm5H+1yhOZdFWw4R0s7+pm7cIftg91tiyv3B4NM
2DJrCT3jspoSiVnoeczDnKvKjHccFvGpNiULyFwWfDOkunz21XSLW3RplPIk6MOZahvwCY/jwi0F
uuilIbQX517uwPEeDP+kAUIrdeMQKRtVkw819NkY4ysQNjFMP0NLr/2QIgT61CgY88XvRQv3tSTY
coGiPew25tky3E763iJQlYq2Z0hOrG805ZbnZravofyhQwqkyhRvru0PumcNWeUlZ8VLbKrZAzCR
WPtvjMzsK3xGyOSX4I2U5ocVgxg/V1pt69rXoWpsYVNwdXUpF1YWr6Q/IWchxmF6Hunf9OxfPnN3
QNx9+0x+SOrmLeM/QM/n5IPPt9gyta+jvpGScxxL+9pEbDDIvjDgpHpH6d6QDqKW3UmpuVeFBqWQ
GsY7pKi3ruIyHXn/EbAegiucGUSXaHBJqoSuNdlSEIym23guLFtO44B+t4X7T3/+/EvPPciO20tf
uxmzkgLh6Uw5sewg01b1UzPhsORN8ArTHIVOzqe3l5JdLm4hflavxqyeQ95M8Z7n7HqfjVgORKWa
lzih1FG4HeEVRb+5SZ5QlKjj4S60BrskJ5mQWCiCfyk8x//FimXS5pm5BKjW4jcgxuKVFZo4Z5E3
xDF7nlWf8Gg3Gswee0Xt2Uk+hMfbRj9MCfFxUdMg8aOqz2TxskkCE8Tk9SZWNdhYBO9HPh3lIf+e
yI7Vw+0B63/vwuipWL9ELXXtsUE1gxa3om1UTD5877mNDvhploQ0ybHmv18EuGKbe0kAVvXFVARx
J3qio6MY6kzj5FOg0iDCzNP6cHvx8y29jGEgcyYkA73Ka02p5n3O9sKmoAXCECtW+JI3Y+DWgSyB
q5enjYfl4+GazcC9x3upQPuxhPGo1UzIpWIG4pam/9sUpaOM0j5rwr1eQFPQfy2bhyDsYMc8heWp
SZoNn/ihEvy+0ItfsPS8INq0vjHDFz2BqSZxhfGhix81tfhON6ztJJv2YjKk6A39HhhqYK73vi0g
O9PtRn4SvCPjNcrWb5rTsKvNfy878NISnxmgsxfHvZggmE9bPnifSvldmEf9IU4k6V7xGNAu/Uqx
p6iWALVKDbzemv4UF3njNnUo70WUUZ/VwJxndZumv58aabKt2EscoUAUU+Txdou0eQs09ZfQog5f
WmG0CwKKYbcP0DKynwlq+P30F3Eamrz8sojBlsmoJ81TK3ntLlNF3e14gQ7RECEbgYbs3W17H27r
u0EAYbhhRpE4N9e3RJuCQBCasnkKaF9l6avZvMpER1312lWDbXQ/ql66E7L+4H2t7/rgodV+4b6m
wNh4mN7rQpdfb/4h8IBAxiHRS8N3XP8Q3+oys8/r5glpjztfum/6r8j+oPxdBo7vhzu1hNLPe7A6
tLkF9FW6Zz/Yec9J+8vXun3hP2Wqfsyr78weBvwfPnM8XX0e33RBOvRbhJ8fBubffy3an/wYMhW4
hK5/7RBSs2uSoXmipHM/5LbVqlAnG/aYILLYfPbjFm3dvzpDJ5SH75Vs2tWN5qK9kep3fXGfVjPJ
+imoNSeDVVazPmnjMHOabsBf3jPe5a4yq/AO0CKwX2rgiFXVwPiatE+JkRaTXfVa8ZJJsyivPAUt
GCpfDFU3qfTEslvfCB7kMQk9uxwQdRdDOt0mI7PQFqqVHH4uC2DUtt6q5n1UekO2a9NKOkVxy4xn
6UUZqCjBTH9PkQ98vfDb6HdZar0PT3ZVPA0kFD+CuBIp3spVNLhq1pjTPlNiBYTAlG6RsS1jjPkL
qdS7eO2ZyWGG8voLqWoI7ZRG1bGGvbTwQlfr/mXSjyYYIRN5NLcmJZavzbs5uFRUZjSZy3132Ree
X5rGVvcNzAHX8kpOqru3+da3b+uHNcFxzkPIeB6oXhzFIkjUpQEq6iAXnvzQe0oTj9NX3Rva9BAL
T2rckDt50tfbJj84JEzSUZSIPqGFQCjrehuDyVcqOrrCkx7d0+u965ungRQxVL/ctrN8OXmrFT7I
vDIDpMNSTE9q/a6LOTmn2LHNDd/ycQ3Ug5gJIx7DqZLBX6+hHazS0EcyIWGq7MSsjlV5jy7UrivG
jeBnGcXPz/KlpUWDNC36rKoT3T9N5uTIwiTaQt/8ERpzo8/14bQt7CzcT1KXnU+nCDtq+0ig6RaZ
/6D5KaPA0e+k2mofzC/nlRfBwRFEzmR/RHewVV1v4FioseEXbGDxSDDzNHgu3CraF3KDTtrfPgcf
j/i1qfnvF/eoU3KlDVpMBYl3378q5c5rn+L0BxEe0cPG4d4ytogYBCk3VNqWbGMW3puIjcCFbxep
xlA1WLB6siExvb28lQ93uZPLCqXutxNkbFhU009hTIfE9NwJ+gOGbwP/321bK8f+ytbiMHZ6K6hx
YfknEWBG2Dtq95iRaYz6RmK1cuiv7CwO4xDWRqcm2Jny76ADYL6W91KxcS4+lG+4WldWFo6IWHqA
UwErvfA11M2vnZe+ZZ78IH9OXkrVFfzwVc6YgdOmFgXEjbn0j97p2vjC8U55YSmV5HEqjS9W/3dM
/8Nc5X1xM/CX0T4i13fKxotTr+ee16eT4J8SC+qGQdLCT60u944vVcW+K4v8VLbDVhV57btBKgCq
AbglvKULt9ilwjT2YROc+kTs7Qhk+31qjBlPsrhlas2BUD6ZgzsqKHS7rm+1rlchSUEdnBq1jIQd
3BREs3mdgvslmXpO6tSv4Jcs8+FQTmW780S/2+IQXLkOc7aEgDODbyqj99e/IU1wLf4Yxie/78Nv
SmiB12+9ficNjeCMRVVvNEI/FFX5qMjzWsD3mPqh97BYdG4k1jRYTXwaOmT3ZA/uR0qb6CP6Vb+L
p/gQeZ7T6uFJhnTt9tVftw2ojikPIgVQR9eLLetR1SZNik/wGydvkZWLh1EpUX+zlNgZQH/DFSEJ
u9ISvjVS37tlmfsbb+GKcyWMpxpJ1Rwlk2VvrjGKSBYGJT7lVlem+2GatE91V4EDMq0gL/eBroqJ
o2RlFrpeGAdbEzxr9nkm0RDhZzBZufjejeFlgp5N0UkcFTTbojI5aG3dfRFlnyEU8vMHMRCag6Gn
8taYzcpRY/iFnu4ccUOotbhZ5SSOUty2KRzxkn/OYXA7WE3luVlu7ruqVA+3v/aaObJeLhfcBhCQ
Lw7aGLVybVRldvKnDDYy0tk8bZ0SV8x80ZY+64cKIseaGUq0SPk+8zjlvO8XvirrRLPqgyk/yY3p
Gn5r94l+54XhMZafUn9yoBXqBdNuJd1JJeGs0muuU+WhNbaehJUPjHQG00WzxAk50mKX4zpoAlUv
i1NJhakwIBUI8oMVm/dFNbROFLWvshDubm/1h7Yfq39nsYD9ZaZ4X1YRo7kyUMtteapy89j5P4Xy
pUy/Gt7ZQtYXxIAWNcdw/OTLWyz8K94aPLxBvVvmS8OCer3t5pgzdi5l5UlSs3+N4e8irWeyNEo2
Hto1OyAp5o4FTE0Abq7t9LEXd55pFac4xkOqSarb+puXaPqGnfnfWcSUVBtmThCuiMJo7rWdiIYz
WrN5eRrrcJdWTJJTl9P6cK8mnxVtI15eeb9NKhzMOqMpDGBgvkEXZ9YPW09gnppSmJ/mL5KQZQcf
BsyNQGhtSZT/rPnmMxG5zGFyUO6eYYXVqVAcGJiP5igdysh/6uovvbiFEFy5h5zAWWab53R+xhdr
4qAKVm8hm4cOe1vbAmPx92NLDtictUO604sf3vSYIf2aGj8ia+s4flwr2SAkCLSY5quwHJ8QxT4f
dSUqTknHDLX/Q1R8apB3PAauFSr27Vv38fNdG1u8Zm2cC2NcxMUpa1B+qYD4bxEPfZjrYyBp5kLl
xYSEly+4MCFUYZManRmfkIfb5/fSAzxLf7Vj7eRALkGedzbK2+VWt27+RteXYLZKP0Jlgo7cd+G5
Y1PvEbTAqiQmuwEKqZihr6j2HlOjeLm9hx/v9bWpRfzcImo5KxHGkOfVUeiaxmucbKGZtmwswmSh
ioQKStGEYciMmfquCBM4/VPT1fOmebu9npUDeLV1iw9GK6dPC9GKT6lf2lN+VyYcQPNBVHJnMjc4
sLZsLa4a5XYtCw0+k/iS63tteGt+IbbrJOnWQOVKlnP9leZfcuGoNKAVRZRiicnGfHIG+FyshPri
qASfgqByC+FTGj32NLF9IGq9tBU0ra6UVxWIKWBLRVl8Qavx2oDmAweyz5zMr75Gdb8Xx8BOfJL+
/Mvtb/gxLaCcxWvGuaO8wJDo9WobY5z0QYyTU1Ki//nUFgc1dhvtKMRPXv2iin9um1vd3Ut7i3zf
SOR8TDXsQXNqi7vMPb/+Luxpl8K4tGFqTq6XN/vClLoITuSpTqwqZois8Xdi/pAG/4YGOdfRgeSa
2WhGOhvbojxcDN2G6bVPSJEQXNz8AZluu97UuBpNZVJA4FeD4Ia2r55Mk5pn9jvemv1fdZqXphb3
IohLQ61yTA3T14mJAAk1Xrnbezna8Mc8Hg+K4fpTD6NxATNP6YTeXq8Hu0at+fZ2f1AxnN335S9Z
3JvAU6dW03M8z1156nedC8Vj4/a79jU7A9H67j/1z80OXnHk/OLCdrLBAcV/+0esnuaLjV+cZuR9
Sh8F3+Sk+t94P6ZvMLxBN9V+Tn+L2UZBYsvW4iR7CdFZbxbJyfAPWVAwTAKcZV+WdvoHjlmt22Iz
+dgnmjd4HgsC6cFs2JI9bKZW8SSjTU6TsJ/2NfMHwq8UrGA6HaXpVWj/KPfd9BTq6Pym7lTtxnav
b5UhV7JaPBK5JGAobS5KLypaNULyY6Szw2kJb81heEi/MYSa0q/4Mw22v1XTX7eHe0J5Ci/Fbbq+
SpUgxKnRJCnyFJUi2ST7g29nETISjh910lxoMsqGLlmb/0vpeqDAJYqgeMvKKP+L547JE8LGOaX+
MFBZR8PQiCUHXFPrvZgeZe70mDyk+XlIho2DvPaMX9paXKZSjGhl4O1ONIv8+ksiPAvWRmNqvgtL
90itAXTAHHXwSa93Nlb0om1rPLEV9y7a45Qf3MCEKg1mtuG7GW0VoNbsQZbK/kHBB43lItDSG1Gd
sq5MTt705M+ym391/c7vHkb9R28db/uB1WcGuQ8DanUFaPoyMQ2D0MxHUcBY/TZGdoqWN/RlUTdA
ay3ZIrAzX3eEUtvJ0+9xq1S5tlJIFhV6fvB5Uxa/3tlcqbIw6OL0JIiQn6fBk+DvUwM5yTZ2BHOH
kvbt1a7Zm5NFIA+EDdoSy1P5ihIO0sAQdSjea8ID2B7H81591TUyeGdaWHtuG1xzfbAPzfeArUV/
5HqBatKJZZuqKY94oUd24738HQP+95tff/aVLQzN2vLMWZiDs0P+uByJHYx2gi/FSvF7nu1D2KP7
0HxkjhZS6cg+5YG3kap+gFbw7ah/oj0PRyWjmMshPiPxwUfVQnaaJuAVFCjbXDmN5RelfWiUz53V
vySm99QrdqEpO2ZWHPnRpxkOurCYOgafNXcKfwvhffv19r6/Q5YWd5Z5DuaPQMDOHA6LO2v5xeT5
XpKfzCy6CzvtoWrKX4pV/NEAP0Mq2XPgNGbZ1Vo8lILsVCSige0HhK+Smu+9SnfEanoWogM17o3f
thL0qAZYKwpBcGBx0a8PhaJXvaIPQn4y9L+DN54nObJN9CnyyfWF1ww6lupFn2K37QJ78I6q2ToC
1Wehu5s8BD+of9/+QbO95V6hrETXVAOJyX5d/54orVRP6P305Jmeo6mMxqpG9hT2kewW/qfbtlbX
fmFr4a6rLhN1b1LnWMAV2gONUKdk4+vETY0tXuutdS0uX+qHiUk5k6dBCXYKg8DyJ0Fs9lm/ka2u
Pb0cfwbegAdSRF0O9kTUjMzcwo1VPfI7sVoApMjRu4RXJxadNhbdIFH2E6N2Rro157/y/mEbBVAA
krQLlp0C2BPGKO3C9OS3lZOHxl08Vl+sTVawDzCu+aabIl1p6jcWHFoLVy3FnWDUXp2eFIDsVT3s
xLB/bP1PrfEr8S230e1JV93eC49+3f9U1S/JprTgfGeX5xTmOHHGfjOWbCyShbKtlGnyMtybriaO
bOYoHlr639sHdO1BpHE8M0iD7dGBo1zfBoAycaBVLDTM/pmJf5cG6U4b9D9jNtxrYF2N0HA0P3vU
eu3JFN26Hdzbv2Dt2PIg8igCB1Q/UNHKRaepZVKmTNthrQGrg8CSz8xQ7Y8b/nvt8HBmoWuYh4Vp
NV2vVc4UPlbfzOAeUbLN1hLgWLbkneSNW6X4VVPvrwT60ZSPluEw0yk6Q6GzqWw3+KjPjnX9GFI0
2HCv64bmL4ikMCyzizWRyZZNaPR8P0WFKflL2INNjjf6ZWtGGNoBsMkAPlSYi4xZYXovzS0CCQHO
0V1nyH/6KhdtvdG30Ftrh55uskyZGww06PXrT+SleSEWHhFEJfQUi17ycNjYsJUYRZtvNYP4Ilpo
SyljretMayjz7FRNXe7dp0NDH8ajeXMohLHx7gJBIVcWvNGKXIEO4oGHSkx3tw/9yoZSiaZdgdDV
3ARc3DpYrMcqaLoMhNaralLVbG0LqeLbRtaiAoggaVtLYPcsSkfXm5nmSWDqtA9PYep+tXad/RcS
bef59OXrjtl/+621oZLYeF3Xat+XRpfVFaswUzVKMRrXlQsfPhokA/pIY17vquiusZyhg4ts56nH
In6rwnsBwuLb616JC6FkkclCgRfL4nJzuzxhkkmJsxOINn1vhIG3qxjVgfSZSSxTKfaVjnTbpBRb
hfe1VwOAFEOc80AQMOvFZUzDIZcD/uvEy1X8LMWmv9PzQXXQRejvwsacT5QUHYoxHBiTLnWnt0AS
hFKUvjBhKDiJktX7/3wz6LManDI8Hz/s+gwMqDYmBcoip1KIzYcqt6RdTVx0LxeleO+Xlr+r+mJ0
NTUQX29bXjvjDA0ps3IRfWZ5/vtFvVQMxg4W6qw4Cdq094rumEXOWIqH21ZWIiy6RjPmig0ne1y4
JtEKpqGZ8vzUeruy/Cl3x6+99m+zHLpmhkkBUIQ4Woosiy9L13aoc7FiG4uYr5hEhI6DeNdPyjnv
Js2lCLE19L7iqOghEeXM6Q2uYnF7pzQY0izOC/SQlHspY4waYq/EeMoVydWSY3cQ0fS5vZlrl/fS
5hKZmRVKA9EQfdum/2T6T6H4ozNf20S8S6nKJcpZRUS6lp8ngKlp9rny80OxVWdfeQHm1tk8NwR/
Ok/A9bGxJE+omBsuyKsmRxh+1PlW/CrzLywCK0RCIBSgQU28sXxjRCA1cVb2NKfjoxTtRFD5BUnj
ruve+uRNGlvbTz4n8W5LC3Ql0gE6TixA1Qrfv5yi7EZ98DyF7LFN5HqXqs1PBZkUJzZC0U4Ls3Bv
f8y18wOrzTxyRqWZqOd6I0Uhztt0HHMCq3YqbT0UC9uHs/dF6uj/dNZdGevoGnVRiSCyIG7EWitO
mKCVuA4cPEzhy/mznMK2EYUCTUgLcHgdOOgmxcm+Uo69kM2ueGPEYOXYMMlMHMRECXqjS1yH4o1x
pxQVfcj2q9Q2drSlrLWyIKqr0jylz3AHQLDr7YwSwCgdaLNTpKjV0R8hWM+1YXyulSQ+WbkMakqQ
fRjJfWOjxbXiSOdKFUKIJp3ID3MAvTL0tVlNxQmqPOpVVvPYteMxmv6LVi6+hilM8CpgzpYDDqDp
W6kfY9r+0+AEvm77yu72kVzLNoBJAFelpTR3pxevEWQaaS5bQDT8TLg3cTLd1Dil4ZpeZftd/hoY
Naw9Ruf2pWl7TbJv0i2h+rWDIpPdoQQugTxazu2OuuojkQ1Yw4tD2mif6/bv7UVuGVjk/F1tTsxg
JeWpzh4G8euQe1teej5qCwcG4HuG+LCPBDmL5FQrhEBJPT5UluwzBGjvILdR3bw+ynvGtqTSNrf6
JyvPn0EoRThFAQzk1MJiFpRpFI5+eUpnsupAfDJga1d3uQKR7UbAsrZ9jE3NQ1ocFLKO63uWToVo
FnldnnKjknZ5PYmOn4QbPZq19RCbSIAKVNL75SHQxVjO60ItT2pROe0kuyJCFXod2RBUvZARb+Qc
K56fFB74uSobwN2WKHc4LAdz7PIKEWiaX/5wb7TqQcFD28HGwtZ8BXtH4jSXmT+0YSgqi2Q1cXWK
I7PcqVZ57uM2P2bhxiFf28BZbWxG7cyjQfMbexHcTYgEDHWrVgR3yb4XgpNUHJhdpM1fvG4Sma8c
CVSPSGFAWAEskBY3Si+qII70pEYaL3+brMHJonKj6bFmgigLyA6cStTKF8FWnPZjT48Q7FjdQVdi
eNGua5OtVsfKOTAJa1gFhSUij4X7szz8XyIBrJIr86EzIluYoGjSU7cLD7ed0IolglXQMozbvTc7
rr+PQL81UZihO0GJ4qrhnyZ/E6En3CQT/bhvYNFmJRCgYpSpllAxWUiLTO0AQeuTaJ4Hzex/+CXl
zdur+RjKYIX2JngcinL4hevViKEc9ZJPKJMF3aPaZxkMImhLKn5j3XkRDAjDYBaoBNfCzmxGa3fb
+se9xNUSkwJQxmEAyr62zlB5kfNi5qe6L5CQSSLtRfWMxPXygRrZYAQbq10BMs6+nfIqSA8qmstA
cZAhRw/UojgpvQ8ceBIa6bEWI9NOJMF4HOosOk81oYBZpcCU9drTv+ldgYRTxgzZ/vbiP150Pi4e
n1/EQeIzXC8+1NM+0D2yuFAa3+BPfFTE72g1tXXpGMaWW15JoLEGUxEEw3QxCJOvrTV1HPTo2swI
RzlP3bou/oez89qRG1m69RMRoDe3JMt0t1jd8iPdEHJD7z2f/nzsDZy/i0UUoQEGe2ZDgLIymSZi
xYq1qm/cMNpgq30qvx+LAmxbyCskeHIhUv9B5kqV3w30T4fOkNQoXCq9UOEWNhvlzqu7tQuWjmVo
rVzhwM/XP62x+syIKrG8IPozBe/b+H0dOfWwE+ttLTfmZ9DO4GeTza6WO64DLe4zn1ivafTzFBT+
SfMj6ZAmseYKfvQRRSp5Z8zNmYGHcoSh3pvrpK+fxDxWY8KJtg6PoiBki1vio1HFpVPpzY/7++k2
jF7AVyr2xF8E6srqC0tZqxW5zGBNMdlLPcRCoBGr2MlP7C6xDiDeO4/v1uVBuI56CpkXF+/qwxWE
z8QAXLpN8lEWv5fSITQelQCFxkb9Het7d/ztC8wE3wy3+oJD11giyldQXeL2Bauk86h/g1W0Z2m2
tVEQnVqkbU26JtZYthoHZWXk5Dv88WlIg2MzTt7Ykx/IKbT6eGf3bw7He79IHdPduMbUulGIunJi
95uJdIpCuOSz1f2ZFfOnOP0K0RW5v0s2r0DSLW4BmC1g5auAcxEcrFVVKi/1uyT5t3PlY226ya+m
w9XKkT5/vj/c1jejqLuUWSjqQrC+PttJ0glN36glXE8aqxvY8QhrWNOeiO/WQUOADUktXjE+3Wrv
h4FfWUY3kXrgLJk3YulOWvBtnNWPgqp/uT+lDVYQzcU0rNPiQFsNrT3Xc5Iaww+FRGYwcFhcsc7h
UBxH2aHxMVKcWSPFK4/y9MWwPoqJilUZwdvwLBreFB3v/5StvcOtQkv2YjB5A3bn7VgoaWVWl2o6
yPqliZ6a+pMRnDVxZ6DN5+PtSKtdk2ipX/ihUYH82rrhdIfCTn9pkU3780OBGjj2mY0776mobRRE
WWrkLMA6yctwUbhe6qidk5LwobrMOMFKgL4oOj6k9fAg+pqdWhK10PFzXKaf53IPldjg+S3a4wST
SwEP9GN13dQZ2nRpPFeXHoIfyQUdO3XltfW3zFDtIvZS6YMm/xBpMG/9p6RA5DUTXnD42sk7Nr7x
0q1GfAbwTbCw+hlylFbUiFj5jB5G6Zg58sBJVdyd0GjjoHKJwyRYFAUXDsb1SuPDMaehL1SXTjYu
LYTBSH7Cr/XT/Q27fK/r/JpL7s0oq+tgKqpZjmh7u8Rp+qjrDoqhNtjLoc13NuzmdIAhWDBK2gQ8
19MZgiLStKiqL2bfHUQzRYhDfmiV8ff9+WwOY+iiTts9Gq3rtEPogmr0Z+aTCopFq64Mmb1K21MI
trBzcW88tkse8P+HWvbJm7xQEPGpRQ62voQ9GyDxtDhwwlj4GLWI1FZWbCcV+kn+XlFve4ZUJw2k
oMDIVgsZ9YZfK1pcXyyC1PQc/fL3CLWbewK+IRUUxEAhPlxPTPMLwu4qXBLe2KbD4lAQ/aqxdUiK
naO0NRJ1XDzjyOC5NJe5vlnCrmqaaYrr+hLArIhS3VWSR5qgj1X75/622Lq3MC0gv6AxBpuSdUhr
NVhxj8FQX6RC6t4nxVQfpXKaf+aa3J7qssBkRlKf+siYj7MoP7ZRseegsHVtLPTNV4ID9KBlLd7M
NUZjtabHsb4gcOfqGT7L46dAOEaCeqy6/3DY3o612pq6kPld1vYctlOv/zGfjf7n/fXc+nDUu7De
I0ulv3D1vAsFyod+MteXPPkcpDi9fIeb6Uuf74+yXD7ry+n1kaFtkwB63QQWpFo5NIpUX1ClLcqT
ony7//dvBOj0xsLYkpGcQVl6dZPrViPobUKQgoRc9hwyz2+ZUDyKMf+vMiPzkLapaOOe+ve96pQo
KY/AL6CPjrld74Wgb4RRH2gES7tDaX3Twvdms1OU2Lqd3g6xOlp1n3Z5qInEBylVjxxtK5FqbD59
UK32IIovqXiQq9P99dza4gsURy5nAOKvwauuAXHnz6oLJ6jXerdXv1eWPfedo9bBjoTB5olGh5sg
lnQHOsjqPIl9EEm9qdeXupR/CJEoHXvDDJxa1SqXjibpKCkoGxRZkLtNAOGtSwfrx9/PF89jCBzk
yRSeVz/ByvoAQSSQwbZ5LCPrHQnMxyCKTlIgPbf6Dmy3fLD1YaDzErwTnyC2zurIxRRL6j6KWsx9
UwyyNNSsUl/aedO2zvXbQVZXf9DkEGflsL20mK8P8Wm2XoTBLuf/cO9jPE/pk+oSDJXVMAKdnaHf
lQTs1ih6spQ52WQ8NrGlumGhxO79z7Q1KQvmrL549GB0v7oN/Tan6wMb5wvboEKaBN36VqoHN9Wq
s6+37c5wGx+KqudSl3vlu6xRfTE2qGWnfnOp25a9p5uVQykogUEX7jlvbWUBFOkteqDZFDhvrzMf
xU+ssO7aixGWJY0X/+YxxO4oUBV3Gmfr0tLZdDRnQT2nnagcGznLn4fQyI9hFprwYMt+58tuTJ5C
AwI3i34OrOjVtVNF5tQYY9zwykE7C0xb6TtXV3Yumq3DT4GG7u8FWSETWQEdljxWXViH3UU/WdWj
bx6i6qk1GgprD0VRHGUj4uQ//PU2Ykw0qsnTybzWCpyNYcQ0CqfdBeExkxrzJS1+/P3WAVcUSWMx
dSTNWl0ouZ+NXDNN/xpSdtqHUlLsuBOdv5/I21FW56FJg0qp57q/DLNdTl+61i2kl4FK+f1hNraC
Rvy4UEvJyvlK14+cPMZ+2ubRcNGL30P4GEqO0v66P8TGyX6V00V6H8aeub4T0UIpRGoLwyWbvTj6
XEKr9hP5YCHVfH+g14O0un2Bw2HfAM0vCdkq6m4mcUR+vRkuXQz9fgrLd3X1FWAcfUVlyOiOpOkG
mFqxzkUmfagNJC6+9YHTyRgS/Rz077P+XOSxXfFBaxWc4iXNn/X+sx7pTjTAEmuTsx5X7+//6q3l
gfZHGQkTQMwzVj86ylDEmH1puBhR7OaWi0WN3WifIz3a2bfbA7FpUW5ekNxVIDVNaZnqRjdcmjI7
oYbTV8qHICpepiBNdoZads3NhyAdRnYSBBel7utdNc7iOCaJMlymUxA/DLp2AkWN9cGud/u9b8ND
PPk4hxrqJBQ01+FM1KfjKMZoEOg9PBnei/YpdqPwVyX9Wwr/3v9U6s20EJDAfGH5VFSe16GugsP6
TO2HPFwb7ZE7fNwTH7g9jvjgwq8ygTaBUdeboZ4rPWiyBY1Oa9kFRLMHFftSSf1bs0v2Gh162Euh
5Ai9Yv3cxs2sE/zF4COp3tpi2EA/Nk9ihC5ikjlzKl6G5z5Jd+LBjQUEFdKWogW9gcSF1/vCH420
mSeSVkmtPJQEv0tWvnMJbCC10DkWe1RlWcUbLZdRbEw9iQg5O2Rk3HSWDKcwsme9DVPXqlCQxams
dpOaSpUcmo07zpnjI5mxcwS2pvpKqKUNhifQWh3rrkxLsxCBUnBBPyRCflD9n/d34/I3XB8y6rb0
xAGCs/dhAV4vJoUTvw8bIK6yLO0sUjLqFT1AV+17pSq1bmCq//oynE6x2nmbbo83oTyFsWVigBtr
kx2h1zRwPqO+REF61gBW9NALFvJaErxT1I/3p3l7bcG9Q7MFzVHKnQAq19OUVRjRtMr2lwly40Op
4AQhm2Hshm07PRhKIe58uI3JsZxQHOE4Erpoq2gNq4RCyvqC8Yr2DGfsa+kj+iPgLGSrU/+oJurx
/gRvbzAm+GbA1U6pkykLSrnqL7llnGV6tsLKNWBXzezQxJdPdJOd7o+4WlIeezhwJLQk1EhY3GQp
khoow2g2hVfFEjqk+pg/aENqOqoUz09pq+0VrFe32ut4IMH0x0g8//R1XH9CbCJNzReL0jPo8FMp
nkYA/JXx/f6s1mSu12FQ76R3c4F84fpdD2OojZlSOGSYmN4UbBi1R5RxUXuPy9KZjUH51U5p8qEf
0KaUpsl48iV1dOV8GB6nyM92UsHVPlp+DWQhWJWYDRH1rKFhq6ReGcly4wnq1BylOfqcG/EnXUN8
xQoy9UHwkfa6vwIb68xzCyuAihjrvEYs8qwJMH9UGk9hB9N8LIRI44YDYc4c7myhNZf/dXq8gKDE
GAjwjqwWWy0yBZVmGaemUEqMI34+PtzbjgZWK4kEgvxIT9A2ber6a1gkvXkQJMw57EIRgl8+1qv/
dE0vvE+6qTbtrJtrxGKxtFZQPk+L+lCj/UWXdp6LoU2HcbmDu6yLUa+/Hu8sZXGD5b29iUkH3g2j
MhuvltJysJMgrs6BMWduURi4ETb9IFCfCPJj0+nFKRFG8QeUx1a2w64SjkIVI30nCt1jHGEPrfrI
VfelX+98znUC9forlzrKoooGYrP+nkkyh1OYG41noOuB8EVcv2+EAHLYmM5OYKbVUWi61NH00KLM
o2P1h8nizod+PTVvnhl+xJIkg2e8dtGSWl2fqmLyUfMEDPNmP8GyMZN9LXDlcV4ahH1jJM8qouYL
59vvjiFkw+5Yww1t7Xwag59D7ysQzIa2IjKT+urZzCbNqTUtfkSUJQ+ol5hTSQ46IgNshqGe/4ym
sW+dHEF68oQ+UD6ho0uoJSr+PB/SsfMb9MJG8dPfHh0J3hAafAoI5kJPvp5lHc2TngxT6xWyVBzy
upFoSyZ16DVrF+ZeAu31ivKuEB9zA1P9WK1oVy1JqigyFirkrh+kMo4GTYwToOWbbhH4/ufRKKBQ
CuF0rpWOgyDP3/Bijnc22DLQ+odwWyDgsgiII0N1PemgqKNS0NhfhTFaWOZEn3w9Tc75EAH1xHjH
xs3fPa6vmwlAml7XxRoZX+TrEY1G1epEnVtPn0uUsA3CrnZWUfVHEfnAPhtOUOHah/vfdhUo/W9Q
eI4kBzpKEGscIuoDXD9jqfVw5qzfUzaMkDXKC9eouulANNicOilUT+E0hY4/6/l/GZ5wm3O89Keu
mREiEkpZ1/G59RIXZlXLhm+YLUhYZqi/k6zJHnRVaJykr2UHbHaPbbIuyC6zp5xCrMaLuLDRV2mf
JlLuNn2h93SxiT6meoMlkiqiV2uO+ilCUfGgjNF0GLuicwKi92PTVoJDmPNBgfjjtJVcuUU+BF+N
vt2rzq1Cn9ffRqYOCxXKngw+e70dxG6kNUsaSi8IQB7Mli6OXjUcshPJrgDu3psU0l7K1FJ2Itjb
l5I3EkCYtlr63m6U66gllT2lwdrrMfcb7TpoaPa0BL0TT77Kwd/ZArcBF/1ACEsChAFq8ymu5zkb
XTjE9JF4BQSI96lKz5eqN5NjaiXdHUmpRV/vb/nlL1ydbNosuBlf7TUQFL0eMAriMJ4jq/YEOZ6P
wrLxwL73qmWb01rAI7AWcNt18zNFmwEaWtB43ejrmdNKvVInDrBVKbxEfjoT6Qm+Msw7WeTGsBTD
kWtfhKdQk1mtph7NcACXycnTd0mDhgb5OxPQ8QnanRRrY38SRmnL7oRueGOSbJSSVZNNNl6FSVyb
ao6htwcdE9sOvlZpFKcm31MD2IhiCUpAGCjC0KQGeHL96cqhzpO+63qPm8n6Gmjp11FPi0OZZpob
ahjGWaOSOj1hq53gY+aAh1EYjVQNG8re35Ne3NhI+KHQpEwqzX297p4c46L0G2SoPdp51Q/hGMzH
tG/20PiNGxpoEG1OHJNhSK6bvksKDFUUyb2XqNlzZ/nHxBDdSUCdaH4oaiTFDOXToIY7EfrGPgI1
olMZhiervb6YR2nOc2Ooe68Out4OIeRIbfZdbMJzpZ7vn8eNcJnWiEW3DF8o3tq1BmJWkIU3vtZ7
otRGHxVf6PRzJsS95cStHz/rcZd/SHyztOxQ4Z52xbKBN9rWVfZbCdTkOIiFYSc8Y89BGY0vgN/f
qqSRzsS4zUOdCNJLr2DRev9Xby0QHp1AqpjzLO0J11sxgB/WjWUweC1dMYNm9bBO+h/KWJVOWaen
+4NtnDWQzsUfg5h8gfOuByv1QcnqfHmnxrp3pno27DRNf7eB/D3sW7cpIWWq7V7ctzUqElG0o9JH
opHxX48ad3pndGU0eLWufWyyd3P1q09PiU8c0h40TC3uT3Jjo3NnLZDba8ffOik0h7gUxrYYvKbX
z2NgIC36JUeXtUwOlpKf8t8+jnP3h1yXn5ZHlkLF63tHERbY73qK5kTHTyKmg2fMJto32WQ+9KmO
7QliuadWFfsTYrTFOYimxM008x/izPYggXXamRWetMnc6wPf2FbLI8g1t/xzw56X8L4I4qwZPKyf
4if0UdvTBDJ9krkYHoR03uvg2RoPQVdIHZw/3sRlD7whdczdKAkdz7wnqbNbwJK3OXk/AqX4h1i0
/fszA7uRaAZIbiGerTZU1lqtjh3i6HVB/K0CwrHmf0tt+hzo1Q5N+lWIavXIg73BSaUIRca/FmCM
eYRi0Yo6b9Ll6RN6mp+7Jv4mVn3pivE8PwVyarlhrRif6FMpnHRo6mdMvZKDIUYR9tGRFmf2VOZ/
9E6fKnoWrPJjw8SOPgiuHca+bMdFMp5QT5GPA6jDzolf12vYmbxxFOmWzgKykHX80BSCYdZNMnix
asQoDghd+kDqYH4MAuWY9H18DrK2fp9GZnAODQSaJRnW+aDnZLpRZhzLUBmRu9QVt6Vqcqqr2Dp2
ltaeiz6f8E+TWrzpdN8WU/NDmMWCG1odeQ6dbE7GLeQmZfoY9T3s077d08HY+Dp4kFNrMYm+4Fus
Obwj/VxWnbWDVyV4ukEsij7GfRN8iqi5HYahrzM7bJTPtBZPTjsrwzE3pvEgT3Xs9t0wH7oJeujY
9O0jEtr+o8kF5dQUuE6WFuinfNJ8OxcjDOmUSjzEXaHubOTbl5/fvwh3LyIb3FlLCP3m1NSinHS+
pg2eP5c+7atCiUoTlqL3b6fbs8koBJA8+lyLqOBfj2LSUy4mOXeB2gqtmyfS/C6Qi+GYGmLvGmMn
78zq9r4HjofgsmCEhDPr/iBJb5RmnsPR07NedhLTGN4hYDXbaqj0ByMpQrdtzQKbA21PhnFrZNSm
QFGgkcMvW8V1SY9Gsl9yCzVj6Z8iOfgcz0i2Dr2GArQoT+/aVjmVzbiHZ98+ORRclKVBGOxGpuH7
eoX1rNMFc6hnr29PRGAuCkHje01vHiXhNJVOs6eCtoAG17fSMh76JK9ApGYuf/5m3xgUlaY8jmZv
KIeTHEW2ImHZF7yvJNWZ8z15j83ZUQHBRokQhVfuerSpWxZc62YPdYfOra0KHoclKJx0zbKlybgI
ECjdqVpQJ12fd3bTxu4FSKcRacmugRFXcx3BZiAjsraDfJzGhzj0+vq7+Z8GIcui1RuBqTWNry2V
tMgnFDNrqf3eSJkbpd8H/U+Iu9n9s7jx5ZiNhQQZAvnwGlaBAo1rhjSIzezR7hPWz2J80brPYjI5
KITdH2kjyVl4nkyG1V/4ufL1ZwtHX9DF1Jq8oCZ3UeAbH6LQjROnAYRQnfZr26Z2LUOM1NydoZdz
ttqfi+03lHB2zdIneD207xd9Kwfz7FFp7R1gunZweIPMI7tFe7LGsLIFLQKc08LMnQwEksKqj3ZS
j3WVcnn60EcCCtNZA2Lr1b2Xql09Nga/Ipdd5av/CeTD1W3ZNW0HhvL9KW9917djrSLroOlCs1IZ
q4tmV03tGVRHetTS0OGN2fmyG7ccaTIwEdgm52Et8ThLozyOhSp64C7vKACYA3Gdxr8VRP/af+Sy
3omob5EccBXutoXizZKuyVVg72ORVJPkRVr6IJA1fMJ4OrLLXNgja94uIyNhMYNJK3QNPt31xtHL
sGyawZe8Bilb+b1Z/e71R7GlmjUFO6u4NSkuazBDojpKOauIVa6V2rDSSPbwOWyf8toMMb8RlGNX
tsK3+5vj9pnHbeZ/TyFlhhtf5raSaiPQJsWL+7w8UO3pnHE29yZ0e1HCMwNbJ+BbDv26K2Q08jwT
B1H2ul79KOO9IdaWHeF5X6d7DifLZ7g+3wzFlUKfFlkWdODrz0RmoetTZMgeKmoviuhK4jtMVo7B
JJ4QWjjVoDZ0u+9AUrcfbKEsktoBKsKqNVfPELpPQ2K1vYKEvY+kKcUMAXuKHh3MnZ2xkc0x0qKG
y0NAKLym1uT1HKRxxvRKvZU8rW+/9y3NfF2ul8esCF4kFVfXSkC8qTdwTkqkara5fkJ7nqvnKmr/
UiCNi4wiBvQbapxENiCB18sN1NcPii8qXpnkdp39Ufwv9zfoBoD9WiZZYmiW+MZGxdSC2pwbScGd
UYxjW+qUBlUTH9VwdeL+Ehu5/hJV0ZC75BnkNYpWpzCJYdC1ThMJ3XgYunYUnFDWitBJxRDdJ6tr
s52DtFGtQ9qWfGbxraJdZ90nYVVjWMajrnhG2ah2mqTGqUvq/qkIrMqdaORwtJldryg+hp+V+bMT
umlnG24cM0TG2IKUl5aSzuqKGrTE6Ia6U73Y/KF0i5zWObeyY+bLO7fuxiFDDwlPUw414gFrOGvy
sceKu0ZFh3+C2tLjoJoagm7XZVqcNLGMD2U1pkchbcNTPyq76t63txbZArAsOjRL3LVW2QqEMq6l
flQ9Gpae1CKyYzF+mdrmPIrRU5AgYKA8qNGPSIqoI6DArUl48r70+L3d35wb5x7aGWEZ4QytPmty
iuFrYwfyoHpc13SISJmNqcsTjeSf7o+z9WEXH7IleVj4mqt4yRKTto7lUvMsBLCtZj5NmIAMfYBG
/c5ImzN6M9Lq+pSj2iwCs9C8pK4h032NsuixEX/cn87tU0o+ScM1FRhqMES215dGXZYUkdtR81Ao
x211GAcHp9DPCO2gKdDR4TZJXf0fPhUSLtCeNcjBN0xXNfcb3hFT88YBeHeYDKgfZqoey7ba80Xa
+FrUXqg0ktjShLkuuaWhojf8j+oFZfmiW/DpQvGdVv+u0Na+v5C34Za6xAgIhADPLw3D1ws5lVFo
FTjnepguPQrGY6lEbiiiKi/9VOo/uXy8P9wGqMF4gE5oQFInZejr8aDc9WXXTpqXabPYuT2Rg8yW
l6aT1M1j7YxVaD0FiPH+Y2Y5QuYtRcmTIeS07k9qhSLQIE3apZKsSLR7HRdXJ9WUxdCJdkBUuLQ2
/K3KWQgP30iHwhaCWXw3GUap20psRD/vz2YjC2E2ROBMiRgc8Hk1G1/S8QCXNQ/HJbmKbMOf7FRI
TiVN0KboxBImKuJzB0l+Gkabme98vY0sYLmrwQsZnf9Yg4WqQvS1ADueEcSOWvgfhpQet+arEsaX
9qshPmbdYLftMQ3lPQ7f1nMFIsp3JGbmBl8X/8cqgXCHMpQnjz+iWXPgDX5PmheEeSkV0nWuxI4u
jyXt56f7y77xdpBVAQBDOCeeXrPBsmTpPdAq3fN7qDb+GPSHMGuFc95bGETIYnEwa1PCdqUc0U+n
2nW4P/7GDacDmRIaLoRrqC3XX71CxZj4qicWRdHYDcYidTUIxE4VKc1O5vU6l1UwytuAHCQSEzST
rQECP5w1ZQqJ1uI5PiBb68bWtyrynxMom77iTGFDvya2eEF/1OtPgbrIjJ+n/FxqlzL4k04nK4xs
CdnxBhAF9VTAlKPRolGhPNxflK3tsKAY4JTQqFFsWq7sN7CNb4AeKXqqeKr0za8it2qs31QiXVN+
t2AOXdkf61E5N8meIOgGF2upML42HGMJwFKtRp4LwYwJnIhog7OsBCffP/PV/jHL0fFTaGHvxCo9
q4l2MpTW9btzGLVnPx+PtRae01D/cH8lbt+m5ecQafKq86New9E3CxHRnZqF6aTTq3AYTFe4XOTp
a7FnhbA5CmcJ/INi1y26aiSzFiIH6+HMXDjljAh/EtfqgeSVXAXWL0iI+ddP+6KYDAlzsZzjDl8l
KZMSm6XvRyh2NvNw8hu/dGNZzuysn+Lz/UW8PeOLbhWxuohsGinsKoqoxVLX61bViSIsp0wVtGka
Z8iKyzwqRzPoyPt0oov25f6wtw8vwyo0BCzRLyd8dbTLUAthsum6J+SfpvolHH+lAXjr3qu7Obs3
w6zeDVnI00kMTN1T4uIIzv9Hgq+i5N1zPNA2QiSKWKE7CDtdW3uTW51QDm6edYQAHu9qch4Nz3g0
90riG9uSBUTNnpiVNod1SakPu7oydERdq3oBbkI9eArHsnpI0zxzTaFsD2aJdub9r3Z7IS9f7f8G
XX21Npx1I0yQqezpRnQpEwHH98U/QeW3h/sjbdxyDEXrBnkzGOANXJy3/qQNCfsyt35EWI8Y1pmb
yZFT8ZzLT0n92IfnsNzbL5sTfDOqfH3DVWWvQWJnVC5zSMPEur0d7LFilmvy+qlZprb0K/PluMNX
q1hKuhAGmaZT2XCl+bxrWbU9if/7+1ebXi9VGEs9fz8pnp22nwLpi+7vyfrsDbLa43JaN7nQLSdr
lNza0G0/1t6V6l+nAiwVfDxqtBIU+DWSF1ixjiCdxeVrBcGhAT10uiz/DfrXH+9vuM2PQrRBgMm2
I2W9/vJBX46VLISGF2sQK3UprpwSssZ/GAVtxaXaCPhAE/71KGYl1smiJOQNuVQ8mINEAdgkfrs/
l9tcAylbCvZE/guNUVltsESfIRr7renlYoZ2elaJTmqlJu5eVvOI1M5sD0X1M0XuZidM3hoYyihV
1OVBttaoBs4k0ySIo+n5w4x3mZ7pR3oKMwyFo/kwxkZ6llq5OWlJXhzuT3ntFQe6tXSXIUVGSEBo
tBYtUpQBBrowmJ5WfprFL7gIH7NoOM8ZmozR9xFGbiKdVU049Npjv+A6FEhpd7djdbKtpjjTYPRo
IogVidGj0Sykxt068/Jqr849HjavIRvYKsp41x8/yNK4NCKBc9+m8R8kXMpPnSD6BG5+9awKauGY
lZK4wCjqqdRnwFCMQhDjDB0kCwXXDJXuWEmD9kwdVHTqWDU/x9agwwXVK7eThJ9jNicfIlEYdnbt
xitKTwj6mSQ/pEFr0++yK1UznbgVjVly4klzxdwt+q+h+DAXv9rqRdK+3f+aG4eRiIQQiGIdzRlr
HvAUTVY5+TmKUprQHaTU+O63kOruD7JBaiAX56gvXtOck7WksFH1BWqxvu6lU+UV1iEzngDyW3xM
7GS2Ays8ztNP3f+Tx6Gdhc8BjUZ++xToF4Wym5QPx8gcnhrSodpOhkNtfurMcyW/KxqaQw9JSEG1
1+uduOnVCGu1iVgUWCRQD+kKXIucCyqlDZ9b0RNnqWBvp7X/UdJr61PU6m3mjIkinuTO6DMM2FQO
uCqHVgA3OJ/+7dSIzsuKOt98RK4sgtYQVsU3v7aiwDZkX0Tq20hzWM4DclChkcitK2dIJoVa1v4a
Z23G5GxIIsWVkln9FUPgCF1ZiXLRaYjDG7RI/Z6GvaLt0oOgoYzqlmHcZfBM48XaJ5+s71rVGKat
CVnlLX7UCYReHxUBOdXQ7mhLeU4pCE/NIzGj/wErROkfNUx8IIhGBr8otETquMt8wbC7VEpiB1lU
65Sag/o1mJV6sK1Rqz+3YSbGdt03+dcUX5jWDpoiIGnRrA4hzKBMXLibEDp8WQgcwYp4HJtsajp3
GtDDe9R7g/yyrgFpD1pX6NEJRSe9fGjapvsu9oIkHwQUbdSTrk3V9wIs/Jse9Fl+ZIn8wDG6fB7O
WMkaip3OslYe0FPNP4odpaKd+/a1Z/btbqBhF1SOMjAsfcoZa5YaVTRFELhYsAWN59bWk6BObb+B
rezIciyNdtKBpCpIKI22IFCiVUMrfTEE3IntcLamp6Ki31ecTfmo9FDebKmXht9WnQZfsqxodmqp
65iVxg1MYFBY4EVfegRXgUnUGFY7NwLAXiSWp0JCg1Uqx9i1it5/iga5Pfih+LeB8v8GhRgLeIQD
tLFKcMRaisSij3RvSs7dF7NQ3bk4SM2xjf4WrlhGQtKYx52niD6g1fRqMaSjTinJaSzF9kP9i1V1
D+BCf5ldUA3naiRvond26adexRBZVKqlmInAQQIHVnNlH52x4aQoey0gN6DXMhJXDM8JuSidwKto
OM1Lf+77VvOm+PfYNM9KXJ2G/l2UZ3bba8+jqZzE/H2bWD+SYU+lcv3mMDaUM0imy15hpquxtcqa
hdkn8vOnRW4sPlJptfNcezTi2pZo8ZQQ6ut2AqflC10fp+tBV3tFga+VpDQKekr4I0w/C1jfRX+b
Qy0TY/ezrGiH8h+rMVJLbxLIgLrXVbEdtrFb01MSYDKz87qtow3GQeYJOikwCBjCmrjRdaEvybVk
elKRm6e0MWkUhz3u0JYmHeWuld0g1QMH6Y8GOow5/9PoTXk0e+ufxJC7pykbJG/yiZTSGmngSWsV
T9CxZhTaJH5Qe9T1fS3Xj74U7qkYr80S6cJEB4uKMOp26Cyw964DpWjGHFFtYt+L0sBWkjm3QyH7
3AfiUfTf+eapUp+s2nDERaHEF94NU33IywmSXeeUmasJH40hONSBZNdwQmJz7/fdoNHAv8CE6DLy
0+Asyavf19ZJIIKn+54k/Qn5iHF1lJr3yUGtAjcXZ3xxAMMU3japeVfUe192HRwto0P2wwhoAW60
NQVfbjH8UZrU9zJa3uwiEkQ79PWdCGxzjohuUjtYzuCNU4AghUaJpDBxxlD9qxgQDmL57P8RfEcR
vMhvPmnBcNQC6YjoML65e2zvdXrJJLEfUbAmA5lCjHyVwoSFTPGHUNYz1dwOxOwo0kje0LNy/5Ts
DbO6shXdDwOznwRPjia71U5C+VvCtu7+IDdYxjKZpXcBFwSyWYLO6/3cpDhHJL4leLWZnOShtxHb
1QfoB9q3ukcYPG18xyxbJ53SnRf3ppthGXpxUiIRpC2AnuvrobO4FWhAiYOLL6HLZ7iCapwZXdNf
fKlFOrm2Z0X7mSr9R6FrX3Bg/TWgb9yqhGjjo5zrANgvUeqY04f7a3ITfL/+MGhdAPgsDjXi6x8W
ApEnepUFl745ID+Ce4ejIAJUFcdUezDodadNKMg/ZJiM4xPQov8oFx8WEyFc2FwpO0uwcrv4c1wc
LOtDVx/lOD+U4zmOe3Do2onKR7NRd8zsbt8k0gWSTF5F1vJGwQQ6Wqz4cslvFo4TfG5GovTVRUg6
xoZjiixdadJIRaP0/dW6fZeWgRe5HMIKytfrxQpjVaODO7hYkXwZjMGeEJPAlPGQZOHD3w71WudF
hE0G4od4e/1dUskIpBSr4Uvlm6bbGvH/I+28eiNXkiz8iwjQm1eS5SR1ldSS2r0Q7UTvPX/9ftRi
MSpWoYievTPY28BgOyqTkZlhTpyzrVVp2vjZDwY9tv9sixUB8WXgcq4EL3qUCZULKVWnBGksYAn0
9/Z+5t3R65tnL1cc7vLbwaLywdaipG7ISVEy1ITU+ZjME+xe7+bj6FpQEWyzwPwWCeq0DcQ4PPhi
VO//i4VaBGvgiWnPLAPf0sOdqFwkRyF6EP2tnj8kVeha7VoX60rEBqJ3LpZJDG2A6lvcZ1Szq9RK
o/RIbua0Pjy+1WuhvlF42Ex0epPO7oNdmQmulhsrYenls6ShGfE+LjPn1Eueb8UcEs9qEMfllzXP
kPpK96kWK0+3d3JZYSLhgUWfnIdJGUiDl1NAJVQbpjGgIKt1Xng30KFzgNcWAIoGOWRxovKaUkdE
yb6qvBV3vWZ75kvm/KH/Q0dycTRgx8oGAcFTD7LAHvkvtYydQICnBsqqWFaeCqX49u/LBUxMWQvf
mQWkzk2WUisLVqsgWou6cjjhs8rOiL6xz9u4bhhF/nLb3mWGBmaFjisDPJx/SPbP7ZnymGfKoKXH
rGPwnbJHH/iCW+RDnz1WQx7JOys2p2oP2ig2/9y2fc2BZrorpGTxXiqI57abMU/Kup5QrU2ZI5zG
hu6pombuv1uZQaiMGHEhMDJxbkVG2wxMkojQeJOl3G2idLIKaVwpR14Jn8CuAKxlVhHQOW/FuRk/
7cU0brz0SGfRNrTAaXpGp7q9yAxBEAxbQfM3jW4HqfkseO2nxFyLbK4E0cz+AO4lSJ15h5feKhq0
GCxtRN6VMQ1b1KNmWxrpUTTSn7LWeltIlwI7zg2uo6HxnEydfhpls48qcdx6SEjssiZ5gRwsdWKS
MXvGKDp+I7cbQ0nVbUjr9d9fHtAxlOBJ1EF7L2cYywmN+xiKnWNjCVuIoU4DL3xdPVarjMzX3gII
7jnGjLQBzVz4QClasVWq89ZUW126q3f+JuzvIqb6NmjT3va3+cY9Tyk1JizMeT4YfhlwDOeOwCyV
3Ipilx7l1ou/oBzsuaiMDo99Yql4niaveN61E0y2zBmGOkiGXfHcntEqVqannCIx+WtZsQ32J+Ux
7+8yf02p+F0B9GJtwHdJ18hlL/gSdJgvQasL7CNyfU9xB4GN7EviXvOt9CFgXt/tGsbZxFSoNlYq
cEvDouuCN4t2kV7lW0VJrQci/cgBcKw4Rh92buJXwlPq+wzbS7W5H63GcOs60O59rYx3tG9PflkI
GzXKil0fKf6dqPTA8Zuy+6uawUh6micOepslNKtKdRjlmkQ3N8wtVT2P0cm4WXnbr70KlOCYbuc+
IZRdfOAuAc9KSRFtRmH6S/D/EoieLUnxljPkqLXvjCKY3v/CqWj9znM0MHYu6+OpYHpyNVTZEaaA
+0oaEfp5UIPsk9F8v23o0pu4wbiPyTUZTsV/z70pbppQQBoIiW2CJiThUylxGy6PeDJOaTe93LZ2
eS551KF6ZUaIkg+sP+fWvImc0tKL7KjovztjP08IpZVd9W+qn9yDVf+MWvpti+8Y83MXxiT8YYAf
wMgiY3Nu0h+asBclxFC0APUzIMtjk9uxEFp/GsiQJjtnvJZETbGq3KHmwAxBjxLbSQmG/KsY59qr
DDnRaBtdMbW2ketKaxdirBymJpO/561XPFuBVv70QZF0rpimPmOQWqH9qFH03KoAOFcWdO2DMRoA
6uYdr7J83jo/K8HF9dlRaJjhKkSbejg4tfElNntHa6M1VtJrn4wsjl4fW8g/i+tmCPw6JvXKAVPo
h5HZ7E9+Nm4T9GUDT9xbSsyY55rW7OWJ49IEFwoVG5oRnLnzbzZ2Olrio58ddSjDCmub6T9KM78D
llAHwcYimb7tJFeiagzOU+fMrszgzUVUbaZyaIDQRpJdFBp6EfADfEsB6N/5feG9Mu9idk6qxOZz
ANpcJ0ZLKIcOXQ49XKANYJ5v/56r64fMgwPC6BfjBefrn6bEos5fZjwpceyoEV3CIOsQVOzijBai
lT/5KuxeyOFaK5bnu2x5WqjJkq0g6TjHweeWW7okohhzQM1BdTtdcOJ4pwTiP6fZbDOBPo0oto53
5dyKJw0oBHpjduylPWwKdhJ97mj19PnkGGLPXEi8oayxAsi/jD5nozBnQHcEFGpZcJKtuEvEceLu
6eEpUU9kxyuR57XNg6pwnn9ksp3a5vmyysy3PN+a5eMhiciJ/eJPyWrr/9r5V2a0NgADoIHLlDow
PEkhZsuOPhrIMTMWpfB58J49kEj+9Pm2H16GNjNDApxF8xAFKfwixm38oVTGQWHLlGQzdSoBbuso
2bSRu3qNMXD+5kvPAw8GCxfp43wOF5sXjlUTzIL0sZDfe/6zWLyKqq366LgQ2vwczR+1tcbqds0l
QKfhhMwAIquxsMnYcQ0aEoFwOpnetja0yY0gB9ne3sUr1UEKg5AhcqSgPSBmP1/a2DFeqMh1fpSC
AnUVusaPQVY63viS7RGDdwtTs+O1COKaMzLXyRFm+ITndnGldUoTG5PM/LRq3BfpS6LdVeJaNeLa
PfXRxuJtoI6TdUGHgHwdjRDXHqaCYXg4xaGPUxhoXPHGa57/0dr8az6gQaHJrQyl8pE105JNG8tO
ZhS2UnyJ6mavKWtSK9d8A3gNYCFY4nkbFodZ7NsoEjryO00DLBI1xHnQs6914K6cMObjIA+2CFKA
0y3WlAxS2UxZXBx9Pcs29WQoJdD3Vt6NQxruM+ipVjbxyrJYE9kxA4bMrixH8iYrSoosaYsjkiTB
1qfvbcP2849y0fR36EcBH57zBhMUw+JgDaYZRqOJnoo6yN6pa6FqMgvBcFcO1hWPmGfpGeKHGQdL
CzMCoPYYpYJZVYWqbP9SDMFDLL6oVU+CWzwmdJ4bZTzM/4aDa6PAbhIgX4MChZ2n3ZZSvusF6kqZ
7B1IdnaTUWWkmkO9jx/FKPzim5J3dlrNmo+d0Q7fkzEOI6eImHR2+1HN902phKLT0haIXCWMBbeL
NH2nKozQuVKblpqNFLzxMwYb8bMZPZRB/LKRbbywqp0xGtUn6MQqZhQqK9h4yA0ZG7UJ+sEpK6aY
CT7LhgEJSIP/CK2s+luBYXLdofHZ/41acxi2ie717ec805t+XxVVrNgl/EW1bfSWHG58o5srl5kX
80d/1MFTFJDurny5+cq72CNKbJS7cfoLsS45toreKgKdKLZUDnpaHDwxpepd9+IhA9XoGFNjjHYY
BLVs1xUcJJ0lzsKCffhgIiqwwt9yGQDyas/TSEBuANZRNjm/W1BvIhcFdXPkMzV2niiHPG1cxdpJ
iQJ9rX8HefV2YtjLj6OnqfdWAqKLy/rdPMUu0ksQsUui4zBLJLM1Ev3Y1/42K3WJPCV0Ai8PVyLd
ixt7NkTVYNbzpPO25BUoy6iNuqnQj7mZAYaBcyapyCBSu2oYum8eem/ljK4YNBZH1CotBZhXrh+Z
9LBb+DwtOIHrwpU01Tbiv4L1ZcWz5phk4Vk86CCwgZzz2C7bTqFpBE0vcvoAhncbbqr8XgnVt6ll
roNhAsQbw3xSX+qSiYUuU/Jt0ff6TpiVf27/kmvfFNQ2H5W7EDsLl0JuW+3QzQJMVklua+1UaUOx
buV7XjcC9IWPSlC7DC0I0FIdUkn92ABsrOlw0hPn3l85rmtWFllBalGy8b0MK/VdQ1HTyHaqthIA
XjoKrk8hnEYh9Q7+eH4CIXiF2yFXlaPHyCizgLK09+ID3GaOknyRQnPFL987Mud+wkljvIQuynwa
loWPQESxp9Ii9UgIlTrggCeYqUdN3KThkxw/jup3Uf4iUqIW1cxpqFtV3bhFyfqTrzI+lKy9mNeW
/+HnLFOiRvcHxa/5OYryoHrQfOoPjfWlkbdDdN9nKz2Wy4gUmBJBBzCCWe6C3T7fbHw/jgxNMJAA
F/WHIc4M2y+AQ3pEc1vQptVRTn3eAp6Up04rRqdE9Xx7+3xcRCL8BjSY4DihCwih3aIwIytBDDLU
MI4J7yOdLjdOv/27BToAvMFg0aAAm/f8Q8BozlRW1lSbx0IUVCfmsLtiUqypw1z5cpQogJdSj4Gj
aXml1nnd5ojdcqW2/VZQ/gIAfhDCT+oB4UuXNP2frxUqInRQAG4AdVOWnD5diHBrJ8RsmyneaTIl
9Ay9VjXX1xRpLw89XT4SF/4vyFkwtOe7hxBzIcmIGqAY3N1ndRPSnw+fJM9aOYkXITDY/492lgdf
rmlUiNiJ+8k2YUKJwy+AkTfFmn72lUd+tgTkhOYDf3pv6XzwhxAXN7uZiCjjUtiaba3You8ndgsW
2fUSTzh0zeTtISWG2cwbhG3bZhrXT2ZubjvmBY8C6bSKjB75habMQfjiVRQhmhQM30PwdhTsHtm1
NP0SyJssVV88xk3LnTG5ZTGcIi17Lobhhf7gDHhN4nLll1xU9+bJMB7LOfTgElwOReh+CSK2lq0j
OQr9ZCmrD2Vi9PtRyeINgXfH8KknbcvGNw7eKEuH2xtxzTyD4DD/8kUUygznPhboZRFZGeaF3oJS
1a/dwiAMzCIDLXnrMEE2rmdo12ory75IHN5xVVyBFDZnBNri/qurXNQiWEuO7c8ytkGgePeDaqcr
Faerq2NP/8/K4tkMOfyhP1sRn0Sne2xfu8ihT/K3XOvTzEdx8ZYBE/uPofmq/eDYEP00ajphSMlt
SoVfkr+3P9PldtEcIA2mgAHEFmqf878/4mFm3ENrj+p48sJvGkXJcPprZgdPW0meLrdMpT4HtQ3Q
N8iYlsA7bxRiGMSq4ThZ0OkKLToqgyN4Xymxlr1K7VNw4M5eCW8ubyCMzsgt9O4QgV8OtYy9EvSa
Lw9HSfsMXozoA5b/x0wfV4K1K9tILjzbQrMIjsb5f//wmepWRBYrMIZjyfQlbD92a2aM6QPNl56l
sFwJqN4vkXOvUKltUeik4El/etluhz7Li2lVjMfO5Tb9bpb2YHKHO6Vqt6od6w68NPbu++tz+7Xa
CXfJD1D4zS7cBoNd/B3+Fk/FXeasZX6XrsqPwpGgRaHOd1FWKXyxrb0+Go8MKD30IDoKAWGqbI1q
/dpWU7tknkelU3KRzw1mVAm0JsdjXTO93j8GAdj9zG7g3v536oA53/9obPGCtSYDGAi3jEdjCnBP
R8wr1xL9T0qSvmXqz6p+6ITiIS/2obDiUdd2k6Bj5tCY4X/LMWJRENXOi5vxGOiH0BAOWWzrIJD+
+fSDpfiPkcXpn7KcGWKxHI9Ub3eGGtpJP963D36wmYS173blKIK+5r/Uw+a570XINjDXaBlxNR2V
CNBr+F2pZUcUfxnKStBxJQKGN4MoAM0R0FrARM7PYmVw7jK9nY5CxXiEsTO/iQ3zbG5OjA+9+CZL
VuK2S8AIhNofLS7euriXYzhCsGi009ZU88/t4wQZm0M9Cu3kIX8YzGKfDbbcrVh+TwIXF8HMrg/W
H+rdyySRWZw2FOV+On779im0t5+e7nP7xym0T5ad2qUd2p8GlxDfDpzS8TeHeBPPf7CD7a9fpV3b
ks2s1Obx89eHl/ybY9rd5rtnvwb2aMt2tSOB3gUb6tp26Mr2057j5hru88b+vHt4uHt7ug/stz9v
tz3yfb7x1ooWL2tlmYNR96xIs3P7tL2/77byZtwAIHasLfIo98BcTtbGe9Bd60f9ANum5oSn5snZ
9/Yd0Hd7r9grj/317/thlxePcBRXg6778286eVm6qYpdSilrS21fj39WT8Dy6unzWogx/6WLjUDZ
SJ2HWuERuIjfYJ3vx1JCIi6KqImHwiYu4pUn+f3MLW3ARsEcM7A8xkQWC2PMVIw9LRePkp07vxAV
4j/o+jmJ/fX1Z2CL9lH9vPJ9r1wDTAb+x+R87314KdNQ7abewqSqfNedeJ+4gtPYqfPybXbYH/Bw
2PU2/aawxUfnzTwqB/B6tr5poW0Ut/Bz6LnN2yJvv/drnKpXIpSzn7a47KUxikND4qeJibLRhIK0
D9X3sGpq4pRwU4/hUanhTVHFlWv46p4AS0bpSWHsY4mekuj6S6NSiUejax+7fJ+lh9r8Favt99ub
f7nAdxFHZkHn6xEdgPO9B3ZZjVXkS0dYf+vmwSo6Oy1Q/HZHuXMySdkY9Z/bFq9cxswyKwqSMNyR
jFctjnM6qUkjxbp0hJ1NnVI7qiVHjt76BA6v7F5v7+KuP0Az/bhid17KuWfPM9TM6FCFnikyF56t
aK1J3qxJx+xBMPeTKlGQR35l/A27PhOwTfZc6tlGMja37V4GJ7NZ4h8AYzTnlq25KGm5q1tTOkY1
mUd8Hws/GjSWw1MorFRALmsT55YWEWdXyI0UDQbfsons9qfov8jil6yM3eDOg5nz9rKuf0awcERD
oJaYYDv3HLEzGnjMWVc9bqaTRaQAZ4ynITUaSbCAelBh/fF5Zm+bvbZG9osGNa1jlbT63Gpowb2m
qZl8NA1mOq1t0DwaSOd6Thv+FMSVDb22RlyU3vusCAJHzuJmqsQwniIzl48pE5h974a1rTJUWZqb
lJe0/CR0sZ0go3V7jZdnf573n1mLKIwqPOHnayyaQB+nKJGPpfgJnGkb15tsfPHbfiWevLKX2JmX
R0RE13hxuZVeooSlXsnHoagdM/8ZoEkYhQXoOy58S7tDduX2wi4kzaiAnFlcfL0kG7pJM2q+Xh7b
cYL0R25n3TeANYLilEO56wRXrS30QQ2bSp8tBBazIm7OH5vhd62V9561a1K7L9Ftws3q0Nhlvr5L
ZMPRFIZcgu3tX3zVA0B5cl3MxJJ43fm3yKNUbvW2lI+FsI08qgdR5WZbAOlSCbNpaXsGY/5rXL5X
alewwBCqUiPhqgQadW41GKUCVEuH3wXaH3TKnMEKN6LiFuTI4h+SVzQEKrs1oKhPrf3tJc9/9+Ka
5EnA22mPMeCwnEeVtKqf2qqVCcpNDQqhOt9OXhKvbOyVdwfJNwJUONDgu7EW705flZOZBh6eEGXP
3jAdy0lx8rB1BT2DGkHkcypUw+uVy/jazs4M1JTkgEDyORffUw+qvhKolB/z7jfUpD0WRgGte1sh
KjbtMLOVv7Ugu7f39KrZmW/q/ZiBGJIXH7Qr5aKuBPoPzGiP1bYWRnfQU9scDrr0rYiLV13YyuED
dJMrkeq1z/nR8uK1zRmhiI3Y1475UFbM//dELg0qZLcXeO1z8gzAFILKG9q4i21VklDJIi/QjpFH
Bz5mcL95G8uDgDiC33Wb/qmMjN1tk9eOJnCXmT3QIkYD1XO+p+Kk0SXmyB792hY3zfgswztbRrs+
fxUTY9tPsS2txBCXm0nySDA3l+NnvtnFZo6wIAhouUzHRI6UTduG+qEWjOpwe2XXrIBFITSayR4v
TuAYqJOSB8V0lCfi+zFEGg7S+H8VmCIe4RmlZEJzgfmOZeRXecg/xGU5HXVhSrdmCFmXOSjhym1y
+ZadW1k4fp5aOmAX8qQOvfAHA320DZKvRPeyKRwsT+1X9u6KPd5NSk6gRJiVXAJmB2uSEy+OpaMX
KfqPXLPGrdSZhAeaF1Q2qKJo5WjPIcD5dUkc+85s+r8R7eIimyVAK9Iygi5gMgxZeE3AwCU8jkJe
Nt3KMZuP0bkxGPtNJKcZqeaYLdtBQTaAFEW78lilom2MZO0DeXn0WfP/Tua9Eq0cscvNPDe3ONVD
KfSpBTYciGPkaMnocOCcWnut/h2QcW5ovl4+ZIAynSe18UUD+Fr+OymShyCMJruVbdkIbMG4FwRt
po5uT6r3vUeE7fZ5m6OOi12d+yFQWZBqLYl8DLPQrZg495gyP/9n9A/69yL5G0MaedvO5bmmsjYP
fzF+zSzW0jeTOgxKAS3X41T5v1LmY3jovHTlhbv0R4ww6gkWguydCvT5Vkooig5mnppHK0lDB2Av
a6LXzGhQ0/836/lgahHN6Wlm6gVEVLSPzcw21CLbhANc1P/Frn2wsnDC3p+iLh9ZkOml26aZkL1d
o4m75gAf92zhftD811nn82FSw82EInNSkACt8WLqCbxM0evtBV07VR+sLduBMx1Qrntsm6Ql9dZq
vdb1p+Z5tPyHuBqnFX+40hjAIehZw1NBWfCCblad6irslNI8jmPmyvAjek39qbakjRiZ7tTdWU27
QwP1oMqtI97FY2KHrbST8vaHFXnfis9xZ/y1Ys9Wpp0ikfzQKgxi6ZQquj16rgHlGV6wGxnGyVW7
iztC0s+3N+zy88x+LFOOIrDgRVy8IVMVwjcPmg4Oy2ECO8vbLrvN4KreIVPNtTv2SmnPNHgT6VES
l5KwL9xaHZLC0hj6IPj+Gll7JtDTHHkuwQ4qyHHDdnS8oXlThMcgle02Ff6ZEIKp4pkcmKCGUIOG
zvkJroUZci4UyrGDbdalR67YaiSuYcOuhE9MXJjYInaY2fMXsYxfCgIzeqF+LJXCzmpEjzfkfMYX
dGirl/6UBdXKNXvp9/TBYJMzYTGBTv19/OzDJW/lTHz5XgVEqkMaQjDLr0VK0UmMvwul1a2EvZdU
SsDySS1gnaDzzi4urg21jSHUCnUwh7G8KbOJzr6c7QB+kd9a8i/AkxGS5yYkS11ySD3ORdPEO41e
mBceFLlQIEpJqjtV6sa7sdJ+3XbpK4AkpgYQwyHyAj1LPHn+kc1WYqjOC4yjb0r3vaA/VI33DIOC
nVtfZNIgNNldvW73Xp1s4SlO1QdNuaslcyN1J3kNPf4et56/gPOvmQeFQcDPKKHzX9MLQ295HjAT
+ctAYGFChfDdgjzdYdRUa3+Fv6XesR6Ndn97Fy4ONtSJwLLYb15XKGIW926rx3INl5h1nLpsMwbf
kLZ3hPzRmF6gv75t6tLdz20tb90SGCftGGwpkOt98d6q05C7tRvIu9K010aMZuc628/ZGGNbtPtB
noD6ON9PhijUNIsajCn6ps6fUcGwBUTXE3or+be1AvrFwVpYWzz5itT5Bbe3dcz0t2asbSY8YUT4
PqsA397Ei9gCQwicMtI7z+3jt+fLkip9FBIr8I6JPtolz7Ac/LDaNRa0a8uZq15YYOcwc25F7/0I
7YnQOxqyG1suUPw0uDeLleDlqkOAjgVV9c6BvYT8VyyvTwzMTKANnqZ9U9l+6kS0tLrE8Z//feeo
6AGwAiEOqmLh6WLUqlEhRB5pSQW9jitlv5R05U6Zd3/hdAypsx4w1vNI1yIflpn/0MXCF46antZu
r+WCrfRyeri9kneOggszMzhEhiwJHM/i8zRRosZtkAhH77V6lF5UiaaX0/6dfHsct3f6Z63bMBAM
r/2K3fnnL+yC8KXq945mhmBk4RaGVgmZIgpHsXqI6PCPmmbX8Q/kr7sms1XPlQsAeNKKy19eUeSQ
Jhc1CTaDFEt2dnTthFArFP/ElLvdTX+spra79pchfUOqbMXW5a1B/4WaLxcGm4uvnK+wjLooFrIp
OPXZ3yGUXsz2kxi3Lmg86BxVt1/TRn4Hfp5vKbaohvH/DRCeCcBzg20V1NWEaNdJ5X5K65+tE4sn
NNcYwoJYZXpotN89pJRt+5lpKURpmR4Rmnu4xnbh3Cb6huySUUBjbnFgKrooawQ9VzYf2CMFnjka
I99duNo0TrpnhX14Mr2HuPApkGlbof5beN8QLF25Dy4YZ4m4qPDiV0z2c3yW42+dRovZQ8bjlHXP
Ufbd61+n8WGEMNrT600v4dF/SsEOyT8YSM9+Z9VJho5T/doVClRTk2griNA083yFv4bIvjzZRIP4
/UzFy4uhLhxDbJi4GlMlOkkhcOk6o3KeDJ61csIuNBPYAVwcmRs6HUDMl7XuafQo9EKCctJkDnPT
uIkYH+YssoCczxcem7w8tIXoGl+9IbeppMgBCBRwtqlP6y75yjy0I5BfjMVmjLbNO5h7gE9Jc9Nw
7VzOF+bCdUGOz9IdMCPAObWIn0BtekYwivGpDZw6e1bzalvOeg76r1bu916K3NPKxXfFGcHfkojS
eKIfu5xtCDJZSibDjE+VdRdUL1L7GPp3Tf0AKH/lHrjMQOj7zP8AVkTElkDi/FzCJl5C8uxlpyDv
tsCm7TAe7YqV9rJmF351ooiAG3puPH6RvOxTOXT/vFj2FvIDWlCgtpkiOf8FbRgbRe+V2lEQLCcc
AVvU0JnR9ZCTnbmCWLncWGh7534Xc1RzXrD4lL4+xpVshrxbmdZsw1QAbDJo8oOXS0xyqbV6UttV
gZDrRmHdJAIASXEhTZ0EUxqasXAMCwk5EDXoTSezfGkzJSD/xbGunYZxpi+3H7HLGx4QHLVWoBUc
54sTJuV6JxXyIFABMqvJyYpQ0x3Sd7Pihs9rz65Hz6J7Goq1uAHvla6p8F5xLchMmXmiiAgKGEGh
8w9LfSpVpX7iF3h+kNtDAgMMwN/gIaM14HQZB7VL0swVoPO1szSGN1av9oSy8k5rYEO7vR+XAaUJ
ABPpBPCKtCGXSVofhFlmmGJyCsRB2mSCPDjYBBJQtGvxwxVTFE0ZjwV0QM17OfOV9VS4q8CKT/Wg
KG48Y0uHilG3chjXCAIvuXpYE6xWAK3RA+BSnZ3vQ6abC4BMwzZKTwX6kQ0zZWZZwyBbOd29TqzC
vSEPr5zjBy6RbnSzytg3Sbor6q2h5XZVDdsxLX/VTA3LK2ftMtObNXGILWC9I/S92HFJ6ZIgaNL0
JHoWYtg89dKuG1PXK5iD+SFVrWNoWwXlwmbXGPdJKvzzF4f1zpzHUVGA4n5ZHHZuV7WRcyM9eeKd
mqmcucRN11pDF4ebARPIUuGwMWeV8/fQ/8P++2rLGUD8irhGvQtU2WnrJwtamlY70YHe3vbhy0Ri
YW2xJE0V2tYf/fw0md3BLHtb9A7F4L5G8J1CYKMdZWUtUrwMwmebEELNCRIf0VjYJByrO2uo8lMN
W40dSF2+ieTsiTnTn5U61lseq/A+6kIY5tt0dJWxju4ggICRWbRyt/Ai4WeQCWt962v7ThUdFi74
76AtWbxbfqeMzdiN+YnOGV4UGgyJN53BzEP0I+iTcjOp65SYMofpLBJgK0hHIFGlYEaQvjBamZFe
97Wen7IegSatVuWDrzIrXvapTymr9vem7/N6CYLg6nHq3aNi/z2XjPLQl435tuIMc0h68Wsoo8yg
LShdl8mraPY9A49yftKejb1yHxWUlezOHt4UuNzt8JA3NrOXa0Day/7yvAksXqecR2vyvRr2weML
EaJ4o1Tz0zDl+1LSbf+pGgu37mrbQoox1u9aCzEzF8G62wu++snn/Ai+GBHFrcV7YoUjxCaTX5zE
tnmt2zHaeCUsGLI2qbsoEw2IUafs122bF1c5i4V9kRNOIdS8mJ/VBDBzwjTlp5DKMENYERKjRSs4
FRNgm9umLiLv2RQNZmB4xH4kIec3uT6NNbGWVJwM74civ+rW6+2//yIgWPz9i3MsCYGmZ5FanGTD
9b5EDToWdlU6WbLDUW6bms/BwjOZjpsHgMgyabctvlSCWnrkJUZxit+KQ/EYx7bplq3TvgTq/9PS
/P0+OGMvoQ+WWEpx0qyTYR7yzm1iZ6g/j8+C5krNyv17xQPP1jWfyA/WQnnS+2Rel5o8a+FG0p6C
n376slqAuPKp5sE/IiRe9Pnf53ZKhORizRz5VMjaw7nbv5VETKL/DBWpEw+le/tzXfG8M3Pzsj8s
y7SEkSAQcxOKstFLuwZluOYOoPaA0UBbQBCmnP/9lmCaWUjp/5TIlS3UL/p4F3tvXnmQSkdHH7qD
i+X2ii5jD8oapPNkmJT3oExfmISpsWv8GGdndHkqPoVI8sCr9ECx+Y/3ApVIbh4iGAjWBn6u7STq
STBuUuqDD3NhVqZoycAhDmJm94Hgb1TE7G6vbM3C/L9/+FZ1IEIYZ2KBiUJhk8Y+nGMjRfzbVq45
4P8SAYHaIHpb3BVES8BaFKzANSm9JOpBqZkR3Efjrm1XztTsy8u7gla4DmE78RMlqfMF6VEyWnGY
lydf3wZQzidPcprZg7ECcr62bx/NLL5MB+tdXtezGRyhye4CeX97y64ZYPSKyRI4lNCxnrf0w4cZ
Gn0sSHjKk2nWjpR+ytZj/XkrFlvFCQKNYZJFgjZaXAsJYqsadarqZLR3SKEwa6UfejcmxFeMrRg+
SvK+G51hM+yt+jUM1I1sR7HdO1XratKWtkq6NnR15eOd/aLlzZFFZVoPBg0OodmLsTj7op0Fb534
z/0A6mTQLrB8uCWY61z4vS/kBHqSUZ+GbWS+Jv1DsdYzvHK5n1lYPCVR2jbImGBB6UdH7N508z4k
npUiH+map9vOMv9diy/JcCppOS1KuBGXklODqCdlkRbNqUVgxaHWGJA3RMk+icBQ/LspnJIpTsiG
aIcuwope74gcg7o5Tb3kqPInKaLwMO5uG7niB1BRzJE4XX8O8cL5sTuak9E0pxRy7DiFDSeOfxr5
eFf2xUoUeFlWmCum1ixjRLWKOuribor6misWFYoTQl33Ur0bDZxffVaMZ4PRw1SNtjE04J6g7mtB
3wXJGpfz5VrhF6A6zxAgoE44Ls8Pugo1NWIiZX3ih4DH/ZvIL57gDgjW397TSx8hbwaZ+07Jissv
/BEVjjBC8bk+SQJSFFkOIbe8E/K1CuDlVQ8yjwVR/ZuV1pdkvw1KDXLWTc0pUyO7l17y6KBPzqig
DzFmjHQebq/qijkqYIyNgqfnn2UfdmgUpeljpSGg1r8I7RaQXlc7YvtSOVMprrViL880vHz/sXbR
iR2A+waR1JzKN/8JUn8j2L52SbIWbcyf/Pw4n5tZuKQEATWaIWNz0rPfY8RUrHFfld8lxC49NwwJ
NTzVbqI/t3fyih8qyGxQy+JfnIl57R8enD6vB0tI1eak7mAS+tw+rIGHLsM2VvXBwOJQw9hptXGE
AUjDHN2RbN1Vdrkbbm+v44qfn5mZf8aHdXhxUqUVqsinEJFctbufa1FesXKYrjjCjMEmU4aQhSnw
xVqkJC2KMfeaU1JAnwHZTE8B1MtA9z95RrFyu1/5MrPICpqTYFAo/yyMNR11XjPs29MYZX8m+JYi
QHHVJLlav5YTXwl0IUN7h9WCIJqrE+e714yi3qu+3J6Cg38sDt1v8Q6N6V1zFz80b963bmUfr1Sg
zu0tbiUx9YQhEqX21GybA5HHi3ooNsyrHeC3/We/OFvZvMsf/ELqxahoFBFL6qvll78mK/4x+P+O
R6F6BM6LGjkFLmq1CzOtpic5YUx76qNPXnTSFP+50jaCcKdXb3oPdY9Py9GS9tGUQiqff878/e11
vk/2LG4PSrczBTTvJ3psi18wiR4c2G3eniwzgQjY7kXFDvx7Od962uM0uVOSOZVhjwEk2I8NNbjC
eljDpc4uees3LC4TWc69cRq6lleAUm3z0CrJg9nU+7oqmY6Zvk/imr7MlWMPE4NOMQ1UDg/B4s7M
W7nuQWu3J3ncB+PfrAjsIt+ubO2Vi/nMyCK56DL48814aE9Jf98ZICwlZ9AggxE/K8Mu8Q+V/jV8
vm1z/loXOwnoFp8CEHYRpOdylOopPLS4begoqHMi7pd99bS19spVO5ALwyNJNRKo7/nxmHQrSBNd
aU9hZP3skVA0A+FXGn0d1TUGqat3zP9w9mU7cuvAkl9EQPvyKtXeS6nc3T62XwS7bWujJJKSqOXr
b7AHmNul0pTgwfHTaaBS3JLJzMgIiGb8X1MzH9NNLu2Bmu7ObIewoN20XsDErq53XR+kdIP2INFu
hu9r0icLkR6OpmOqlh0AVaHoMhuizPVJYxiin9ePWfHUdtWWg7ADpZwN8DTbfkI5HN+gyxhka8Ob
VjXn+4upRnazmJ++YLZ/SDMIJ4N46plKEeVG+2ana+u4eA4+mZitY5d7fl8BUnWG1sK20dPAl4+W
szKOjwD83kBmS1h2fAQjJKyYh+xHA4b7379SPci2BojmeVACiPQgDxTpY2RRv6Ek3xzYn/pXNYQO
+iegcYka8BDmf1ZxKGsTPLtOzDjN6qTD1hqNaiP1rduvze/y7gVtJlrcAOiFbsP1LtLBD+hCFA7C
7UZgFWgxH9KNOL4bw66TQf6zOBpf7m+axZP5yaD6+6eLKzPBdpQ5akwnehx2WtibK2+626qfurQ+
mZi5667PNGgi++rKsF4pf8oSUL6EEBxk7Qmp+6NNnVOVhRb6otAr9Vx49mPiJIE9NEeNoa5vycAi
Y2BD+NHrVzItC2Hj1bfNoh/KEc/1HobPt6zlSE9cnItevKF/MhicaBTGyoti0U0A7YuUiwvAiq7N
9nbaFF1jkkSeu/aLNgIY42dPcaYQWsbTNHypkLifkAMstWYvbO0wpGyN9GNpxRE/ANaKvg4ELbMn
oQPut9Expv5MehGYyb4x+sAU79aaMsuSr1BSrZCHQcORPccRVg0ogApf7xGlIM2C1PqviY8rYddS
JAAxRzC/gClJ8fhd714TOirCcPPhzCe+zbVH19gObTQM8YYN2zUh5aW9grZgtJ3ikYaS2sy/ln5H
YsMphzMpZNin+d5Gfy48Om+rB5m7AQdLvDZu7p/PpbfAZ6MzjysIyvC0LAa81v6kxc51gan65tRH
PNzuG/qoc8y8LoJKiJQpNCGgn7Od2Usw6tcOLLl1EoqsCStPHDqtfUX7/CYuflnV96oNeNacM7S+
QpV77+jfWfazJvKHk3n7CSRujqi2g05DZsY7DoHd7qXlENbRyrXIfmETAyOOZACQOK5785LQ7TSF
pg/WotQOXb1xvkEiMhm2/kjDkv5qt+V7hh74P+CsG+L3lAdyJbGjJmM+WZ/tz/w0OLCHBqAz7IXc
OHKXvHhDvRZqq817YwN8IxrcJwpU8wyqKzKd2pwP5wmXABRKf3jms2O3T2V9TicvaNDvVXd/AZff
upO9NsFqM8+NgxReFawB10Y27vpk0c7uLDPuxzPt/D40vPGgQUEVneRm/Eoy+UszQV6VtGSfcYNv
Uw162J2bb4ZJ71fmYeGM2yB1AlwcWXfk+Wc3lCR49bRlji+xtO+8/qP5XQRl4rAn6Hz7oflrDRIL
fgtoR1TpURtB2mf++gYBsm31rRxRemShngwHi22l24dDSoMpBTFqcgK0b2Q/S+s/wf2z+Nkl8Ynm
a8xlt60QGDLg3pA3UFXJG80Rr2o8mjTTeG6rcw4uuC4NDPPBlXvP3Y7tTrr+noGDCgzkR9XTq2U7
Ddy0+p/KTlZ2+9KtheZR4EZQQ4dylTZzfdIz3KTTxvHc1A8dQ2zFNr4MJgAvnw25dZ8m75ubrDHu
LG1B1G1QPUA8D8jA7IzFZBpBCllOZwZZ1gHKwWkHrRwoPU0oFQBc6SHBaARFMgUMYvCx668l5BZW
AA0YiqcNIq1YgXke38nqQbi2OZ15/h94TR+bn5iiB577POQ9mKJiFhItZGOAdhlBDkkHmqjkt6yq
32nx6757vnU4YB1E/hisp1gHtMxen0fPHKFwbmjTuRsAp3X4dASzyFpF8NarXhuZRWp6Udkp5B+m
M21PNZibGCpc21Uy7CUrwKqDOAJcM7i0Z1daKnvbFK3QznaehLVrBCC4+Uvl679PGFqdsW7ACOO+
Vm7lU2Dr5dAPtQnXzs44PvSGmwVm6V3u21hIMKHtHbcm3pvo2/Ln54IIQCjRE6md0+4UDweIrGXk
qc2fadygkmtuTD8JU2utLXhpL0BPDxVqAOlUPvx6aAbLIdQTwypkMMcAnJTF1gVQfCVuX1omkMSC
7ALdYoqv8dpKWrg2hWfSzjV+XxTxHvC9Fwh6/2Rptr0/j4sD+mRqNqDJr6jWUls769a0leMT5AxW
BrNmQf39826A/rHJuQUL2ghoIa8D36Qrsf3txYEcygdQHpUr7LlZYJ3mmeEKu9QUJqaAmJ/Gn2p9
WhnIAqJJWfk/bczohpxHBVkty465OD2VBFWdjzdRF5gnY1Od2qfqB1sxdztvSElZSGmAkwqInznO
x00bqWNQxjmBLkMr9hSqxPfX/nbW8NOIM5DRBNoCMNTrlfEbQpq8oeZZm4DVo2Lbo8OvBD7rvpnb
3YxICg8uVfDGDTYvQAwCKdq6nazzyMCwox1bdDdN9ikr1vC0C4bgC9BvpPgj8CyZ+VCXlIbsC906
Vy3f5U4Wsdj7azboJWnL/+6PaWFx8IiDIBwoYtGoMq+W4v1WlZBNcc+4KYNU+8HgSO9bWNhtALAB
E43yIWq/EBO4Xp12tOxqamvv7AKnVz62fLw0sQ6v3ftBk3cVmkDITzvrgbgYnnzoB618wO1sAp0C
D4R2F+WL5hW4DG2Qw2Rl/jltnrpOg7rHkyOQwstW8L8rdua1t2GUSZPK1D+TNA/jLA8ksL6Gf5T0
1/0ZvY1m1YCg/YnZRDl9Hl0Oo2aIURb+mflPo3FCoiCIQbjbVT/1RD+iIf3LfXu3/b5qe6gHOJo0
0CPmzlawduyqAMEOOdtpC75b49DoJ63uI+FpaNKWIYhwwBeGnvEnf7pMNA0a8pv1JgIZsMcAQpv9
e1h3/UFqKT65Yt9rDZdqHjkbF04D8s1ug2PchslrdZJP4ons7k/AwoQDzQUGHlThIYkxn3AT/OKq
OJ5Gbk02E/lZdOZBEL7NYgir9IDgrUK5b/YSDKGjESEBQkfor6o8wqcBenafxEbCldjHiz9CQIUk
SDlLl/ztoZx+f3TLtpRPw9MIG8q4ttWKTpSp1zvPnWePp6xp3rwGaoGCC3eX2yZdmUzlvK5ehYrS
BU0CwMojLsZr4NqcYNDEbYUNNny5YR0kBZy9FPLFcuKvjizWrN0kXFSvsOoJQWkScFZt5koTxqy2
AUvNc+d+c9z/JE8ebBG0Lgc1OlJXlhda3dqE3o4QNhFb4YSivoZ1vB4hFXGNdAwoL4ScwIPL2wix
5V7IGIlnOtqh7aPJ7P4a3h5RNU4cCtVghtrS3I/3RaWzrmi9Zy5AAQ2bh9p1mn2daPoB2I4Hs4vz
x7Qg7b6oq+81Ug4haOhYYKeT81L7HLKQTQQ0UnyOnYluuFylB7u5pC2U+nCXqXUHr+EcMuP2xM/A
vuM956RFNzAoyZKuBE1B+bIyFebNBoMhsJAjsoW7Ap3E9fSXRJcQQU3AxP+E8X6d2j34qiUUdds3
tMQE2Yv5dzwip2i1axmPm8sUQ1S8a3jgolMYjAzXlhvhW6nsGEj4c9rvdIHGRXT9eSsx4m2DAszg
KY3wEO8GTOcs3LH9hMWCWv6zqwnnx5h0uGv01PK/ucbU/OJtCSc99on/bQJDBQ+6OCuSgMDXsN0w
9mAm6bLUpYd0quW+FF6/puOxNA0Q0IGcN7RCkA5Uf//svJJGKzsl7SSmZHqE9lUdpMbY71fWecGM
gxsQfQkADaPQMZsGpwYPRWPEaDJ3W/YwIfj3A10UwNVASzZwJqfeF+7oba2it591E1DpymFJ2PZl
tyVe7m5ZZ1CILRdr3I83PgfATkWErbKLiq9t5uEaPrBCy4vyXBoGvVhZqu+TmLaXONGbMM3Q64jO
IHB4enxEXxaYMe5PzM1B+zAPtVOlMwn48Xz6U3BUdyxFG5Jb+ptKatm2mOIMSU3+z3BIB97GQ+Ro
o/hrQBrmeqVHnlFQgXlpBHGY/jctEeDLTBeHsaEa2mfS7uf9od0+lmFQTa5qG1DP1tmLvHAqu6NZ
kkVO824Nrz00lkGwucvemAHBtpTvYhISa42H7OaGhOQxXBY2Gbox4GFnOy1JIeTGCy+LKtMSB4Mb
yU5MrbUtnIYF2VitqVDcxBsze7MbuYeiHMOzHaN0H3j/BbqkBZpAbORowxKiavfn9OOpf3Uhwxqi
GoCe0dsBdoO512rblDbIREd9CHG4g7+lG7kBge/G29ANeEJBYk7CXY+i6HfjvYw6PbSrsF+DRSsr
s69Q1Jgawll05UIE/norER3ikx0apKPSRlKugjxvLkGTYtm/wKX6q0gTbyUOWVhUhHSu6uxRjYTz
Y2J0lkV4R2lkZo/6BMnuKXobmzXCoaUde2Vm5gx03lhQGiophBOSPbrC3Cp50JNsXxfbOolDiup3
Z3oHpnsrz+4bL4Rw7vP4ZlEIlMHo4BakiDSIy9vDQ07PfACTXoQaVABSfidn2/s7aWkJP1ucbaSe
FK2Fw0kjMT4TX2wgJpo8EbYT0Jq/b2lh7ZDRhpI8UvouHq+zSXUJVCCNzCgjSyChLrN9mX01y/55
MprNfUsL64dLBtSiikgIMdacpMITud9ORlFHY+2Cu8wOMY/ZEELiKy9zKByFFbqJ7BxNcSuG1Ya/
PhBAMQOnhZoFmt3gfq4PRC/qzOjdCZQ9TfuDD+E4BQ3S9v7OSLdtedQpD4S21zN6cFbZ9G7n99r2
bCV92oINTNNhe3hJQRNIq0PZJeH438oYb+BK6PjBA1ZtVBsVwznPdZXXrZcXvI6IHjU2SGqbZD/E
j7n/gIwxcqJgSohs8n7f6sdD/HZm/9eqOjmf4pNxzAa3qus6knBwxZt4sX8Vl/wsH6wNWGrDeg9U
9WO90x7QunseH9lzvqX7KdK+GF/Gfbuzj2tH9dbfX03Dxx789EGlSh20XVNHeks2BLw89mCFpTjq
GoRWJhFCZfT7/Tm4dQ7XFmc3mkiHPNEmTLxsLokGNz89Vc2OZ5usf4Y+IVot9vcN3gQliNKARcEh
Ugl70IBcz3lbskoiYqkjcAOFUiebxDMOZbWi1LNkBZcH/sOdhkygehp8mki/4Z7P64lFZhwgyiI/
VvE7t9ksFW5iv0IkEuksQBivTcTJUOG5nvKIxGBPQhFCbnoIqgam2ZjbluP/NUOhbeoB0qvUHMr/
0O9Thk3isuP9GV04o6hogsQCvd4fj6rrD6nGOEPUYrMos3q815Ta6Qm9JKCIXyOsWJhVZAdQPwZx
Nurk3mztaoZCLdJyLKq7Mai0IRLAoeVoHLk/IDVzs2OJtxOQwriPkfKY94j4VlnYkyx55FVU7niq
gai6m9Y0xBd2PhpOUZQFbx1ygnMrTTrxQmQjj1C23tlxfwJVxSV/INn4XSfez5FOe56snLbb2ieC
jM9G1Ud92pdpn4xd7TU8Gkl9LPKvXCArJk4lkUElhsC1OwDBjwMLK0LeEpFF92d2aQHRZIsti5oC
MO6zYyENd0hLqfMobu1dN7ShlN22JfXKXbloRuVYkBpH0Wp+Y8UTclo+s3iUEhR0OXB2pPV2I3N+
3x/OgrsEcvl/7cxuJy/N7B54Bx7Z7tHgAs3wr3oFyvbHmp7Rl78C71K/Nt+WnqKaU82p6HebrV3S
dWWR2kJEQ1O1F6vOna9dXfghqoaQo6oNts31fI3kbsnNADSBB4fqFLylj3IpUq3cKkVk5+lBa3G4
eWDr78itFuYXsHPhfdVN1Z7QNe7KhckF3zfKqgAoofJpzyZXB0TBY2BFiia7ho6i9yq5V2+GqrjY
aGjNWs8NfYJK6P0lvT37qjhgwCjeIcihqK316YAUACGUlDRNNLoCiAmdpl8bx8kv960sBHNKJhUB
nY3sBFK5M09W8VIjWWlhcOVYHJp0dE4297ONSewEVDxa86Xm/fA1Jx36t52O7Aq8fw8rH6Hu1usN
hY9AfgjCddAAQGXseqxO4bUF1f0mMgU3AmifI+cm/J866ISP0whkoysVf0hsl2FNu3pLE+EjG5v/
cwOnSiEhO4nXNGozgGxdf0fdgKoeSZMm6pCJ2AI80h6mvOQrF//Syn62Mos0pCdQtMqQXAQFbb/F
mwWka2PTbu9P6u0hVWPBxas0z0DUMLMSo5u7yUrMqd7xB7ONc1A5Oe+5ke6TJLHD1OlWID63vg4G
QYgBk0Bs47xcT57Bs9IkPgza2ght81R/N/S4Rsu6cFe86u09jwexgzeAAeCSQiNcW0KG00ULo2ij
RvyWw1cTQpvlm4hXfOrCBF5ZUa+RTwewQuZ3MHndRkjdQaEEDIVBCqlisByCiLeyCrSFVO4aYc18
byAcQVEYpSXcx2CUn2fwRoGOP7+zRQTcTB8yxgUS5Km18hC+8aVzM7OxGS2rpoF7ALR7DbigQIYE
Xez+TwwRUaO5uOmfcWyO6HSp/3GPzO3Ort2pZwNFqlhEvvO1z/ft+DbkX+/ve+UrPvuSDxNqDhGJ
otQwd2iJhcowbZImcosfRgPxecBJocW+RTsLuLzRXWPZAXSbV7z1h6L03Cw8B8AqiuMAKe/r3cKn
UjAWj3DX1i4/Z2/Gd+c1e5Kn+LH664bJqUbGCKr0YXOkySkfVlzKfK8aaMyA20KFHMkiVda5tj5C
bTCOY5RVMhrY71WfHnPP2XDd3jiWvxI63SDP58Zm3prR1EjLRG8jnyKJtNPAFAApv2pE25mE2FYw
kWI8DQO808GqBtfZEqNq0rDtBDhCbdeOs32s+1J1rzODHmLeuF5IiwzdcU4Gwe4Nk402HQyHAudj
MqehIZ/k9Pf+Ppk7EYwCAFCsFFCNqIrMWbPwrkyclk4yMkeZ7wnKP/tiTB/QhJQf4lFUa3fcwhKp
g42rFsk8IBhmRy5jdW+WlPYROgONp6xsyVszlu7Ryfp0GxPZwL2wCYlFrZGhWTCyYcwEj6+TyxDP
OyOsJ+OQM4ZcIyHGMYcxhF7lasfNPAGBeVGEjA667BFlwZVfb6WEjNYA6uI+yrvYDxyjfrB90Xyn
ky4eqZmbwYA04ZY7dXZE045+EhAoWQFG3h5hhf5S5XXAv3DLzvx71Vcmq2ujj7Le6k9I+zwTUCl8
swRrtxkZ6nOXxW9uYj7rTK7xsX+UIq8PsiohwfMjm45X7Rz8To2Roo5uDlGeGPwsaDzsbMMcUT5K
pxAxirYrTLQEdjqRj/4EsV2nlOkBMG+2LRPW/8xpXj0XrWmEeU9Az0ntHgkMKL6ZQ+MGRQ/5Rppy
+Fkm3BNE8jhYm2TxDPrDPmx9Kw7wIALJbB3boaONX5xs8ndSk8mBSOdF1FyGaPjcEsSHQV+2UKGq
qnrl2blwPaAaC/peUDerGH8OwKuSQtBUy4Yo9X91tbFJRoixpl8ho3XwCiMaYqCxjB0CwRd84f1j
uXBMrkzPbggUiaFHM0JVtzLsZ7uIX4Sjfxv84rmRp4Ig5X7f3E38q7Y7Su+q7x0VcXDTX2/3hoH7
btDoEOl5DlUya5OD1BcI2ZAaZlCTNjTb+kgYYCuJtVuxfXvZX9ue7XOrkp0r3GqIpDtCXYyjMWcy
NpLuO/KzjN3Q8OPNWIG/w2qKfZ/tXM0LAZk26Rr0cWnSP143YKNFZ8k8dPNzbZJ8EFjvvAvQhaoh
DpDo6Rubv0BcrAQfS6PGFYWPRQYARenZjLuj35iNnHDAcoLaY2zrB1v44t/3EWgeVY7GxPsJvTLX
6+qZael7uTdETmlfZArlXQsNgr8tH9QvbyvruDB9KMJZAHXCX8F3qr9/ihRrN2lRRHLGKGv5IUvt
QHhf+Xi00Jgz9iTQ/elkN/65goZgirozxjr6aVC7h8Z9rwD8rgTd3/+keSwO342HKpIOKGIhMTef
43EQsc14NkVJbOF12g0NWHMBP85GXMT3Td0up8JLop8Cg8flPX8d+5DzNKupnCLouPZBhuB/G9dm
tblvZSHowFUEdwTuGwDlkQSYzbG0K5JkQo+KRLZbSrP2yDSrDphn9ft+JMZlROEepNBJsku46W7Q
E+9uwK7rbWw5yb1OY/ex8Otql6Qlf2prqu9drXfDVHRQj0z1zrz4IPJdCXgX4kIkSuBabKR60WUx
59aQjI6e9HIzGpNyg4yFtU03nf/X6gKH7WzQr41hHkBjEDQY2QYEi9W3SZ07EbC1ZOKCq7v+FLWS
n7Yp6uIusUt8inNywmqXbiLxE+qyO74W6qhQ5voKhdYH4miAMpTm/ZwexfT7otfNyoxw/QXllp/0
Tb57N0/xQxUWL/c3xsJOhy28+OBKQXU7b2eYulpLHB22WsT3FfsKQVXhr8GXbmPFD/ESBanF9gM4
6HrmQJEq0yYvzUgUb+Dv2+Vjs6U9BCXTtalTbulm6hDO2dAOV0WBmaXMNLnXOrUZ0e8OObhbvh/z
fSV2yKmR01SH/cHWg3KNbHrhDCMPaqAhCZgwlQ69Hl/eZ9ik2WRHwnZOIx+t0LYLf/vPKwU/rNQ/
FUrHmzOem0afWUMhvKjVpdi4RUuDUYjHqc3WROUX9gT23YeiDSiPEMleD8cyJDWGxPCi3CbZxnaz
dmN1Vrnxa9Da3B/Uwsyh41QDYB9Ub2gnm11mmtm0ZZq7XkS45UDKxPCg1jmsKaMtDkj5clBQAkE3
t+KSxmzZQLyobExxlIhCM9wiXf5fC0mTy/0R3dhC3Ku0WYA3QBoF5Y3ryXNJwijLqB81hlZfijip
zR0xoIkeCDTnrVKJ3poDWAY1XRP0xWpTzGKgDO1vHnNdglifBj7kcvz4h2v2kPbd910ZmMUUjXxn
oU/bETxIRLzH/9pKgrJksoJWvllL7H+cO9yX6AgCini2lnrv21kjaXIZa9BeQMjqbzElayIDC0bA
Og5SYrwA0W8wT8t5HKrqxPfSy3m74jvWfnm26zXi67j28cuIOMK1a+zGAyoYzKfPVn7r093htl1d
oq8xvYzZf/AkR9s6k28F+LMbcMrRaWdaR7t4ZelzlYyhIZ4SQ3sYnFB4/krQvPQhaDXAdsHLBOjj
2fbU9LJpcjjjS2vlhzSjaKIRLUNrrFsFRbbWZb9gDXk4/MNDEOX4eVMViXVCwcyQX7icAhxMgArl
RktB2769f+oWDUGqBVE4LhBg1K7nFz6XFZ2I84vnkYdp6g9+Of3KvSJ0k1U2BDVFV3eM+SF2g7qC
CRQFXrrXtuySWh6abPNLlqfRwL6X016TLx3dy+GXjUBRc4Jch+wTWjkm5MyAFkWJIBBQhc//OIRG
90d+Q84Ab4MEDNYStziK4f5s6FXZ6WOjyeIyIvjbZ01emYHv9yxgfXryc7/6MgxQGTd8ZK1zvUbv
sV2kx17a/QOmMg0Tu1lthL65hnFt6MArq/ZExf2rvNbn7e4ziCIPVnGJe/oKWc9z4XXbUZOB8VoL
MzTrfYWyMqJH6WkpuNangK49k27DNcWihwSVhpoTSr/6LOKFKAFNW6iCXWrnAU/Y57y48GKfWsfa
PTYGtiEBzkUrgvvLseCP8QZEhgr9ychlftRtP40cTFyJh6xKcUH8HGRKKYD97dI1XNSCr8INjXAD
dRAEA/OxyTTRhA2o5CXTvSHklYZnp/TI5v5YbiDg2FquoiwHtS3UnwF9vl5GlrtWbHs9vcRGCZXv
nbCRvk/bY2XvTVKBbGgMqQRjRj0EeptthPcg6W+gLTcCgDCLPJVxsXLOb+reH58EzjvEdirraM1W
1UltZsctQLA0pS9+7B1lLd7tfmdX/jtnMhzjOCDjYTT/QLCzLcbd/SlZmniEsYrIWpWk551nhPSV
I+u0vFQDcMD6ABElOwEH730rC94M/BQKHgZVQyQRZ0c6z62q18u2vJQQtzJ5dhyn16nMX0j5/zUe
YE/QxA4ALDJ31yssUbuUqeVgOqsaMtfHNhlWNtHSgUAOEnQbKKZhLLNrNdOn3jSyrLwIdA6ETe+8
x0MH3nFSrfXsLZ14gC/R44bJw00wj1sLCvhRx1l1GfcaiFx6Z1eMh8G5xNmXzojI+Mq1fz/toMMD
iAXDAxppTlYM8OtUloDHXwpp2BCblCTwiXnUjLf7G+Imo4tTDslsXNmQIdGN+YZgfp2MtZVXF8t8
bcEkHGpIKPpvLRgLxRdh8JVhLdxwV+ZmQWUscneiY1VdNLsGu8doyk3H2j/ZCFJ8Kn1xMr2E/Pue
h00kQVCDgRauNbPpyEaP9Qk2c/3P1NGdbbHQni7ZP0OhVXQOZTycKwQLkJCaO7U4LolFm+qSZGGb
+zt93A5vaDerkEXQ8Ai+v3If3EizaAHm8A/KNXjPe7O3YVx5OeRqyvqS0yl5NDMr28ZtISOjqYaN
NnnNvk+0YdMmqCIKZlg7LgwjdIkDpZGkGHYWktdhbUMuTRCz2UG6ykSjveWHQ86cIx8GTalEpBuj
d+wgT/P6QSsb/eDHPSjvEuh9VU7b7QT81S7zh3HL2FgcRc7yx4ZndiDRPfBG9ckNY0wK8J89nHiS
Vl8KrtO9KKEzLjsUGwlvNwkx0hNS2+xkIL19biYBQRa36/b3p0y58PmMmSi6Q/hFQ7rAVz740xUq
DNw2+GN9Ga2y3JuxXu0Q8w+h7SLFPJRU30nhijefdmv7/jZxj71haShpIUBGPDWPjtPJN5vSwrut
A22DpYdSN/bedOyzy2DvC5FvuKauO7ZDu/Px/qgXfD5uFDS3gPYST7mbu5Z4k8fbvL70nof2qa8y
YxdX+eSVc7bkSj7bmV2ght0ZNdTV60vMd2bxVp01iwRu/M1TlOHyV7vGGr7kSz7bm+3/Fv3tCcA3
9UVkPzz5pQdRvX8qKDKP2D33p3DhqkHqB2BKJZqgIJvXG6d2iwRoIr+6cCOzjtLLUHnxoKTc0/bP
fUuLkwjGWOSYQKV9oz4Xy7KmVYlBWfKxHuzQQ6HcyVPQ670jzf0fUGPNWibUWBod0vHogELMB5r0
2cIRXyLwlAQOMt3o7JhkaeCJn5n12htdYNN8m5QHzy52Xh3WcbrpEXDngX3AqzQoyCnpQkTZRrZp
/cdRoydHQuvNBrzEe70/NTdcnMq/Is2C8B9rgUrgzJG3qeenuQ+HxzaqWTcEgLQWIQLtZKsdm2/o
b4HyWyoCNPq+3De9tCqfLRvX6+92k5fFdlFfqtYL2eTsGlZsJtR+iNfvWMy3Gk+/og1u5UQt7XC0
pCnmWBQx0O96bdbjpZ6aOasvHtoiGlmGafU3898d+pr7X+6PcMk1fjI1Dz87VldCGJhbW5gCVwP4
6XTaP3kOgJ7mZIgt2DGgEU7LNSbZlTHO0y4Dak4VaWr45KF6mZwuGPVHxtlmyL7R4vf9QS4uownH
r15tSvzrej4Ls+omR4r6ksZZwPi5Rgd4cda8fGv42XNPnzSxlp5ZMulg7YDgA8AZ2pXXJvHSMpjT
FewygR8f1Gn8UNllGegmt0KaDuODL+0kQKWe7NNhGg5tmtY77kMFozcnsJM62e+p97tNw6324OmS
HqqYyYOBKz7W03Jzf4KWrgpQMKGMA5AC7knz+mulr8VIKOKWigdfogmvLI8eRV9wUpME1IxiDeC8
5HnUcwscP2jARBvszJ43MTqRkl2G3XEI/7XzXvmLz78+O7UTpYOZxfh102t2ev9SlN+pfYxjEPGA
b3Lf1T+ll2yYh06Vy/15/GjImkcaEDiBnB2Q95DSnr2zOlb5Iw4Ru7QT28bFA8iaXlrTD63M23Kj
e+mK36DLcYbTIL5w2gV+NNGH0aYhnsqI9vuHVNuTAmpw/QmU6KDcPiV5UJI1zpubU4+KMuBYKukP
RMhND4I25U6d5oRdHHcEXT8Ph/jJk4+Nph14nb8iuV6t3KRLz2yMAel21FFQTJnzE6TW0Pi+NmBm
ZCL3qRjw6KdoTYJs2RTmwqCnFPdeMBgDP7S2PT4b+VjuM7PzNygHGmt7RO2wm4WCM0DPlMquz0E1
Vsf1riCMXSyWbLl+aHgQJ8fKPVUknL6Y7ggFxOfifWV7qOW/sYq2DAMVSBCamLOdiQzZ2E5exS5a
pu8ArK9BUpH8pikLvMT+I9hQhnzwfhTVrqiGgHjJU9/3Yc8m3P7kWwJaNosnB0b+Nibkm1bJY5ac
FprRgbnAaxekbLPPY1DWcrShY5ee9T8QqfohaUAfYXllezQYqFDMwgM8TBJrS7q6WcmEfMQb89nB
SqB2A+Ivxf197RVar6uIV3EGZtIJlKF8KJFzzL2k++7jvfPYcydW3SwT1Clxng5ScpCl+dJsjm2e
GywY3YQ9aFaT/MeqDmV+bCj5OBgW61X1DPzhpVl8v7+ii/H9BwgdzhPtGnMeBSfXEs4sDfvIGE+1
PRwdHgd5hbC3T7bli+k8pHE4CSsEfdVKlLCUncDjAqxciABBNz+n/tLBmlcXg4H5+lY80MDDfyZq
12spif/HGP/Xzuz6bIuhcHMfdpzyrxs/pZ5S8vhC2fdJeCHwC1vfCXSvefbXIv3bawKnRNGwK2oc
TO/Mm3La8MotcVwywBHBueOmv8vVLoY1I7O7yBuoj/w1bgvjkkx1IF+b+CnpvUAKtsnzQ0nfzO+u
/Vgg3gSQbFMjCCUr0YIKBq43Pl6HgPkAH4P+l5uF5DaPrXbscR1adGeW8lVqa6RdC5sFL0HoHiAH
CAwADvf14QKRuCYHUfKLPqZhgb4XWlsBWkmOWfmYJiD4c8eQa1/reGVst3HetV31909vby0teuAr
YddxHiZxGvS95e9zNzTXgGNL64isoAKRmmhInUPkytr0SJVU/NLYPt5OaReHxDY5+mGTVbT2rR/H
oHDNwx0i5QM5vetBiYF0oMgV/FJBxDVrrScGWXhXdfMluK44O7CcPBgx6Gv9KlrxOCoWm28WUHaC
5Aj8iArFdG2bx9PIBzSHXXzAZcEsgEDD1VIH2MM88NGTOfCx3jQOiHrzpqHbashE6I19c6wbAXZi
iHivXO03wQTuMqjdOhbKI0DVzFMcMbydPfYav5iV8QJ07BdHVph/9722x2NlVQd3WPN86iKaz4HK
6MEoeHxxeK7nwDYkuCr6ml9kk2/dFCIQDjuO/QVpdIOPmx6hNQoxYQFG32qEFGg8rYx5abOhhUyl
aVXPmjX7ALNDvwiqT9hsTofIkjrg3HcQOUAYcG2st7E5aCQ+mVKf8ukA5W1ZT//D2Zf1SIoz0f4i
JLPDq1kys3aqiurqfkG9TLOZHczy6++h773fZDpRoh7Nw7RUUga2w3Y44sQ5uQxNFF4t36YpQ6jw
Ox7Z77iW7xazdVp1fEgN2yHaTKe8uO+45sSJifiFHGb9ONV7yK+tsaNQJKMWhsrLFS3jkDd2k5us
CUCdQgkjFJVYXu8FjFvDBifsmr2FSjfeJJfDzjUGiQjkegIj4oeuVmhH7H9qrT6CrcDb2VIb2xk5
OkDY1gXV0JR7aUtriJpOg90GViR5Dakdwq2A9S2dCmTnFi69V5UEougmfzQS/7bxjbMf2HObYPug
RweIqUvbqDpUJoghW2Dd3ivj52zuRCgb84gcDxq5FIABcYWufz9zn1oh5USWoQ3QQS0pQHQsjwp7
jPcASxtOcWFGOBETbRhqXYaZ9lN1tZfh/fYsbf48MPBAMiAVh/r05SjablaHZVjagKEJhzBvBjU5
BL7+gxGEnsjmo8IMXsNLIx0xU1YDdRssWus0CSSCUIIf/7albW2CAbzmf1YEZ2uG2JLnAVZaV6M7
x9LmYv/722JVh6S8h8YBViEruG8yySHq70b5biX/xanO7IgxU0zSho2ws/QnKwJxU9xSOzvU+d45
u4FFWGcLKD/IF+CsF1P3UjlkY1Yp2JoM6AeQ56gc9YOCphIgSNQGUzN4dcsDos8k5Nw63PaI7fn8
17rgdiwt87GBQGoAHR5HVZFiNECCzMEMACLq26bWZReuNLRY4F5HyxBSRuLjp5y0NKo61sH5DOKr
jcQOksLByg24CRvlGlyQCll164tHA4A277b1rf2lgosJCBRcpxDlunR94L0quUJTUDC3r+i18RnP
6DJXO1Y2kgBrmyUgXX9klYAIvDQjyWU3KEbdBU0qo/2x4X6lKj50u+51ZfDtWHqoiyMokk62MbjZ
ovq6Lh1vj/TPy/5qosH1CYVHNEqjfnb5DYoJOivZarsA/OFfa+tRB66fSMSbbUYhLzkg4VKXkquP
ClXMrqSN3DxIi3pM2tjn+ruc7CVjNuceDxyErCAKA/Dm8oOSyLCqCZzaAVrFFj2lHA3UybKT8FhH
dTXqMyPCzMfVjF5QmXeBJC2H2WioNT+p7XcrfpUJeFp2FnpvSGsMe3bpWEmmSAyYvUDqa7RnDjmd
jaBQqr1Ns7U/17fh/586MQxjRMoQi3dBH1GtfLethfbKZ7l7DK231/XsobUV0lhgiRXjfU5qLRnQ
eh3glQR1I8WLkxMon2gna96s70ze9qD+NSY4aFpUeqHHMFYav237a2yFqFqrSB7f3ghbB85arAY/
B7Cyhuh2U1MhaJjmPmjwPiLlT65/ckAFx+lA8nclvs+rz9sGr3f/CrDEOxNYGySaLfE5n6p8UXSI
xiJqb5x0LN1Ob2iDxgsA7G1yzB+yoTnoeUp1IG3+thkazMErIGXt9gN6TBFblK05jtO8Qm6L2SEC
uqztaceVv51T5FVBXI82O4STILoUli7uZ50shoGExfA6neLTYPhmdJCle5VxN9lDrl7tMsGaEEmw
XBrymeg1cHqBHA3OqKW0UfYA1dflt9UMXiBrzwRWzxbOJ7O0oyyyrTpoJORhzNFoHGY2d1NMJIo3
mPYyqhmaKPDQPBZWWR0USZE8iw2q3879PW7LhiLFM7rJWm2/7VKbMwA02frqBx5PjNhsEILmCY/q
IHG0/Fe7vBt7zHNXO38d/JkFYY5nlkHlLYOFLsV7si59Fecl0yl0Zh/VeGc415m2S2ti/DY0etwO
HayxGi2ooO/Wst6BGJmTV9YjqThtkV3ss4TidGhM+Xh7Nq+eIoJ1YaGlflxYv5h1oEsR6DCNJXJS
s96DC6x74OIshRVAt1D8wdGjg1hLuBsQ5Fg8whit4rDUx0w/cgmdk6cCpT9zZz9uTiiueQhAGQg7
rprA1XrOBnvKm0AHjQYaz3+Z7Vszyl6dQ//TbU3Z6+axX2tuHsgrgtvzeZ1zW4cKmSHcGmC+BQzj
cqjlDGKxosWEJho0Tarf6HlwK61/T/QqmDLpkZvaHXh3Xo1lj97z6g75Y3ntc0LPMBKLQjy3VFUh
63ncBH1DDj1os6TvbWcfQEh3uj3GrR0IUI0MhS1IuYHy9XKIWdKCjahFIoQwKJrHjaU6idUCJoFq
4s7uuHZP7C00w4DpbhUrEasTfJi5ZlVyE7CFLc5kNgaiin5PC3nPihC6VKWk8z41mmBS3EiiTePe
nrANl0R68g8FIZ6AqFMK/i8xZuB+M5sgee+GjFaTRUd2APX7nKiOEflT41vFE5M+btu9UhtEzQny
l4i5V1YwcHUIJ9nUa2YmdyneMq0CrEyCsFefEDClpJYOIHtRUI02MrT956M7gr4EvbZQQ0JjBKID
zkIAd0HJGLf1q6olk9eW5H0BPfVxhkqqM5Kx8Aup8ZuIICrSyGulxcljPpsqSJbYCKYYjftpa4Gq
05TaHcdYv/zyRFlHhg2Ogis41cQ+pmVpuKWyBCkUtfWyNvHQ3OJXoCJ/Qf5vgLI1VQbu3Z7O61Ps
3KYhNllCMgoaXEvcBtKXIsy/2R8DLfBm2Dm/tpwRBXnbAKErCqfiW0VHk0NuFTXSHtBLdDgBG0G/
kGbnbXDFrrq6Bljc0WEEvAneRetnnIXrUtlWIDaq2kDR7+OEfZnmzgEae6XGR/Lo0NeZa0g26NRG
l0APOo6Xp2RBkySkqaz0p2oU8BU0wVVOjWxvzp7rEUwEKGTXzeftWb8+1tYPRXsrFCcQi4v3Y64W
NUr7RRsU+dsy3cdhhL48eafZ/vrKhxFEJCvTLMg0xQZ0wBWmxbaQkVOil6ZfHrKUO0Oi3SHj7NrJ
DrPC9fkJYysLIKhzZAPCHZdTX0Y2eF/yFuk5E8CmvDmSLEJotacvsWkGZUK0X6/FH7E4kvTYoEpH
2qAHzZG7VFaKgo9KjuBW2KN23pw+vGNRWwfWEgm7yxG1KoiiJk1ug065S20CWq5jgk4yFn+J+53J
29r4qPiANQTN6yjECEdpmjZNnIGNKxhS6Vex6jjg5TxS0gLaISNTTuovpNkDk24aRfEHTUhATqNj
7HJ81VLFaHFATsgcDlEEzlqeUpC7VY6KGKYwD/nw67bTX3csY3viZv1/Fg3x3UQWUilSacAhD/KJ
Se4X1dH82c9dTiO3ciYHYgFee1DfLCfaOea2FvPctOCe0Wj0dbFIWEwpkt50u/meyL1bt01BzWIs
QbChWjsFrk2TkLFAlghHEULFy/ltzSYuszU/0+QnzWM4wnsZPRmHuNhtdbzK+2NiwTEKSmdQ36zO
emkKeisyyoZIiszTtxTBtpNpvpIbrqyfEkv3G/Jqt3u6OVfM+OthC92FldsU5wtCmkujddwh45km
XaDLbvWtCatwDrPn6CQ5pgcG3U9Fcs09dsytewTgSbx+EXhDk0WwaSVKr8pV0wVAXQBs07vy35K1
/hkVjkww1CB1jgapy1EVbVyVmjx1CHVfs/Lb1B0ZeiPsxEMnuJfEpaMle0mmrSsYFI5AMcEqIpvV
kc5uLUvKM21uVeTNYv3O/Myq4SC/MnA6g4jmA0/GnShjz9z69zNzXcwGM4q0LiDdTCMox/AGVEt5
+b1VH2XlvkYe4/a+3zSI0irKf2jSuEJMsbgypaGWO1Sl9MWPrRwK3xBOP+RlWRztceq9qkddLIIy
4M65unVbIEJcEzWoreJxfTlUq1UzMBsamNluWAPSpPNjMyvcKu6Ze3uQW565Nl2ttCMo5YpsuDxp
prmN0j5gc9V4/aiU1Ixxa9y2shU3nFtZv+Js7VR5kXNiZ31gsIimme5pyWsch1rT7qzZpiFcsiu2
CzS0YrXN6Llu99HQBy1pHEVKXJWHqfylt/cMbcwbJGzttWEMWHgwjF2OKK3tNu/NhAdKkS0eyYfy
yYzifAe8seEICLLwWodQ6IpGFg5IzqIxiTlkIXDOh8AABUsC9U09Odxeng0zSMqtTXAg/0E/vfDm
Klhpt2pt9gFPS4qyOsWsqfIekdTGxQIMMFpbIcIGZxBbSDnRotlOiyFIDAjGS0OZOfXY/eaAV/oF
mhAf6tHodg6NzZEhcYbobU1Pib37eVYociMlsJn+6JNntXiS0p2H3YbL4RJBbRe0kmAzsYRjENS1
3WQB8BZ0BIUwNuqKK9XAjw4QNnQ7QNJ2XHzD81SAPPDcRzUWFLeCTwA+ZM9Kog9B2dmNP/fGApYk
0LDedomtxcIeAv0x6qWoWwsuoUeLGRn5OCBLBJKvqH2oFt1RX+Wm9i1Wvt42tvUmR5MYjjRsJKSG
xaukqzlJ4lQfA7uQp6ekL3TXllolQDemfpTwnnWSxgYzaCMpPiOpcscVg/ttDiau21+yNWzUpNDh
jOBn5X663NaNlqHObWZjIPdGedAk4OJbeXKNvnxXjPx5hnvveOhGVh4QO+Ti0OqNnjKQ6l6atLu6
62xN4oGxpLg7gVB1WzlNfbvOe9Q66+pp6EviIraQnnDf1PdFbCNlQdA0QkxpT019I7q++Brh6pGQ
TJr4aPBg6kntqlXUe9ywJQfkUaU75Wp6N9Qq+viGbriTebyHLNq4c4EqQjABrPJK+CmYt5s+rYqi
GIMSF63ZWt/M7rEvDGfpfy/NckwisidTvzngM4vCQY5GTBsi27DIEkhh8a9NmEftce2kArGf+TAn
X2572MZxgbQruq+RFUSlV7xwK3QclJFRTcECOt8yGO2JRjNyP3uC7hsnn4YcHdqa0bR/3XOnmlzX
oUsxBRno0Qco4KEqd1fKn7dHs2EFpVwNvUs62o7A9XnpvBZwdy1TxjlodfNBldBrHGvMk/pujytn
49TDbQt5XWAo0RAsJlTJ2McL2OGWIOOGdAedjc5taqXZCbyuraxABxveh1sX/xf2YmOMcwOyWR5I
aQWAZku1PTjZ9YTBAvC0eLyiNQW5jMsJa5JYiuMI7tbNjWc36IwwzcyBfvDesbK+DC+TcqshxECA
FSC2I4KhHGEpl6d+DMj8KKnJQ1OBmHHJXtdCn0Lr5WuZ/BONP4dxj6b72sFRpVrfIRZ0x3AhCm8d
LWWKFrFuCqafqe1xoJ4GV1Z3LsGtaVy7iQykvrFgurBr1ZgnMtpqp6CdGyh092hirpze+n3buzfc
AUB8FEkg6QT+ZlG6quMS9MghjR6Q+LmuMzosP24buD7u4AroVMGvQ6IGz4xLb5A5z1qjjEnQmtXo
1RnRkEMxpheg+9yyWMUPIQTmTaNe7Ny4W4YtZDXxegPqDhfPpWGz02WWLykB1N+i7ewbE8TQJGci
TsqBTWB73Nsb64X6L1YK/bDIdIodYKkV5aPGkyVopoGS8WjknE7z4fZsrrtTcHl0MyFniINi7TUT
dm+OFBXOhGIJqvlYdD8SVXNy6HLjBaVXO6Y2nHzVn0LYB+51EJILeZm5LqdRtdsFnRqWPzH+uoyG
O0Is0JSW0+1RbTihBiFMpJ8xgeDCFkIS5INbKyWcBLxgtmMOJHHbttkTYN5YINTn0CaNPYtHvZjD
j0wGYRZ7IkFcjE7JgiVuHHOPtWt1Z2GBgIAH4y98HiRkonJ1nrZSH0kqCZrCm5dnKbccSEFBufyg
qmBxLSJPId9vz97GQoFoEPz1ICUDX5G4UMCCR3muSyQYJh1yTF0BPuFsXGhuNKc+t8nOYm24IEqq
4HMDNxn0UETCikhuNK0xGjkonloooDWm6UfyvQU801TuMX1s2QIZj6LjCESuQATFVINi111kyAEy
8Wk6ud2UOmmePNfK/fh2exaveWNA+AGyA4gRaDaKuSIfnjrLQ9ayTglqSTtE02MixeD7a6kBos6a
/Jg7Cg59EMTIvlZWj4xHHklKbxnr05DIT3XMfRLZX25/1MYZdv5NIqXnoKN5tppqJcjr1FtSd4p8
ybjrtUNhhYPW712o18nKNb2G7BqShlhdsUdzSqwFZd2cBJJxZHFBI/U9bZkLLjazeMqlEEVedGr6
t8e4sflxPUBUbFVuvdbFTqtWG3uzlIO+mBM6mnxCy2yk7pxmG550YWXdRGfpGbPQuLl0mRys46p0
dG7JPURnFidWZqpmO6xyW9aQUMc8Knj5oFf00lqBlFeSN1wOOhlk9LWjRI9oC556t+h2PGRj86/v
KnV9Vq2kLuuhdzYuRc9rEsWaHKSt6ekZz6FXkHGwrAPCWrK9dPaGPyJ1ouC0sVewt1hKavSxHPU5
kgN77NzIiJ/A15Hp7zL/JkvQuBuD266x8XBE/IieItASouaKiOtydGNr5qxkQE0oSKg1/H2pfqtl
75TyfNJ1b6ok34pAVp0/2Ln9wKM9hv2NssgavyKRi8sWEbN4ZWRmzwwrbrD/il9zFn+ZQfUI8ZST
1Bt3tanSGTCkvFUPiJz8TCbfu2l2YoOfmioAvWGY+slD/YqO89vTcs2Li2MXc7KyaUFLCOt/OS0D
gzxUYyJ5UPWtqzLY1F5aK5BHn1lfsyzxkPq3UKjK/xlsGqN1ogVMm4UcjNYd+QcE6w8Zeswie+/D
NtAo64cB5AtooQ2CJmG9GJANMSBjmC88XmaoO2Xx7GZpTU1z8OLBorMGghc2H7pdZbWNY8REqII8
L4r0AKUI4YrcjEzrrVEJhgECuFziDZDp0l6VY2u7oSELpFAge1mbSC9nfhx1uQR8SQm05mMaM1fv
FqQyVD8q99jSNo6Q9fcBDAc27Pos7rJUTSy1UIJyUd28iF2gXUD1E9MU5Du15d12qW1riJItBSEz
HruX4yriSQXfCRauyCzTb3Q8a2K0wvoTCEjphJTFb2lMyr+PJKAmCyIvFKr+IO8vjaaGkSemOSsA
VXzopekCHu0N0uPYDwej3Mv6bGAMcbvgSYrweX3viFQkWpsMPRTslUCWFq+CjOQADhkjVr2FzC6I
FJzIqI9G+hSn3+06uxvGX7V8HFVQkMzjzgbe8iIkRkBNgPc3mk+F2Z6MUW4WZVECaz7Z3ZeRv2fm
27ynPrFpRUPKwkQTPm4c4ZSQ+WybUw+SbJKxF5lPj2pbVAfd6n9EtrEHVrnGvONMWjubQLmHusRV
y9ZsZEWV48QKig6Z7/Zg5z4Q4b7e5XcT6d7i9LXkP2vb6weNLjbxFNa7rDDxb9M1m71OzY2xY4eC
jRqNy0gNiPJ2SzlOZVYyLaiKgz2NIAkqqD69g8fq9r65bh4BTuzckDDJcaSrJZtyGNLupREIlTh3
5wHS7vb0oJb522y9gteklU+lAjGrhX0UnbSjzLbxrkGLNgIN3Mt43YgPz8zkSw06BS1Yyij20r7i
xyhriVNpaCe4PdyNQ/bclAiOgax4Spps0oKiIg/SxN5zsCjeNrG1cmtvCvB+gG/i3SkcCiDQr4tU
0wJS9vprp6DEW4yVdJqg2e5r+1WALXtYQmSS8CpEf6lgr4Temj5i9wR8Lr1W713DDGtdc+N+p9C1
NXfnhtYPOYvU5IHkGc4DzF0DhpgypaMV3J66LUfAVgdWEiccmgjWLzizYA0t45PS6QGKQQ3EyE3A
pneAS1vbHAWAf20I0wWJqNokRavDwOTNtZN0J1vK7+Wo82dyqhVgiZf6yWbuML3YOr8b2ud6CEfi
t2h6uT3crZU7/xRhQslKX14APYEbknmV0jnrpKaQZLH3bv3NicUlhUAe6grAyV1O7Kx3M96MmFjG
wAVWgggqVLKdvOxWrItENqI6VKpXbgrBiG00DQgATD2Iip4xmssd4sxaR2rTbLlbRWr8oMj8lWuF
yYB2T09qhJaUajDrB0tL9toMNicXFzM6Y8FQfEXQq9ulWpU80oNpOJTDPe8e9HDXYfeMCPcgmOui
uQHdYVApkMla7qPkhUWZ89/W72wwQiowHYCxI9zWgzavaZF908CYyKWdaGbTSc6MCEksZNKKNIcE
BygsDsoESZBXKPzc9vitIwQl2P8tirDBqyEu46TFODBXnfZztP66Ixq3GVYcamY2iEZk8SqJbEBs
iN0aQWL/bOUFcNCvizrg1fr79kA2Fh6FlD/HO4gzryhNIpBl8VQrYScBdVUHNSMP+o+tV+Vp84jW
sb1xbSV31mwpalFo9QSST/AAs+76NiOpEYzkq9JBXMd8Msf7siufWBI7Bshw89l4SY1DZtBCN49W
f+KhloMvySv3SJ43B4/80hqdQH1XTBEOWrVkJTjfggivt6J6ldrINdsne97r9dhwF6j3/mtI2F5D
O1g1AB5wFyOmqLyCzvvvQw84CpI2wBAh0y6W0HMU8MkSreuoTLTOkFYH5ix6/Q/OcmZE8Hp9xZMm
cWMErfIwmw9mcQ/qlPGvu8tBJgxMDTK2qIoDkSJYAUNyb0X1YKzbF2V6iv0L7vKdK2sDBQAr6yuE
oOICSPf6Dju7onndJ/qMXEfQsGx+GPUolMBf5vIGYC+TlQQc+jZoBvFaqk8yt6xDvuQgGwcmK/dv
z+rGcYV3pQK4Cq6aFWh6+SUq0LpzxZkZyHZo6hDuNvxmt1C2aWSVvwPtDAB7YnA1p+M0NmZvIuV+
At+TqtxH3cvtcWztJjQc/M+EOI4hrnO5gglbRYYtkb8P9efA0Psi70DY9wwJS5fIyYRmmsYM1PZr
nljuwsN4CPiwVwbesyPGAVJkEGsYYKc7LaP+VsTzU52m/3CyE5DuLY7wdNFLi/E2qkx4PFpbJ9ol
FsRtft9enh0j4oshHUcWyVVtBhlBqRntxzy9KyL3tpF1Si6LLsh9ogCMBxBKOHDnS182hz4y2Gwj
LQl9VQ/nnuIY+ax6bbXYToqujSSNk2Ni9Xv50D+V3nPLiAVRMcADE/U4JAnFyhWD/m019dES6s/L
QKPIsyDYQ9kbe+DH5VNqDt2HdQLa976wHOOxe8y0wzS5pg4mOBAK3PWgWKu9j8QvQIMcDMe/m5Y/
HwckwQpxNpEpFDwpriZispSTMGqM1hk5KmqVnBu0rhOJKlNU03wZCE0nqfFuW77iWVtNA6+Lahs6
gZA/Fe5bG+ryYIMfSZhkVAkW63UCicL3+Yd51+YHW/ZTkAj9npDIclSIhD6l70m6EyuJjvfnC4Cw
QUIQjCTo2rn0CQ2K6HmemiRkOhuxWYuZKo1sOnXEk53I7wpvvdrCQYrEI1CMOFKFu4PozZBMXUVC
t6LfGvrtc/C+dZ81vasPt+f1qsNKtCR4ejegMVglBQkLyl2d5rSi678GD6iUo3GwKTqpnIaqrp9y
elfSF/0wpHR4n92dfb25wudjFuY3ZSY4unV8yWf15yMeZXo6vNDF6dyHu8wpd9Vo1uNI3GrnBoXz
t+7jpi/V/2uwd03qck7dxlnHx73YcRz0lO1d11tOdG5T2EFZFytqDLWx8P7R//HDfjrcxa5D6Ntx
5yi+SiOJ6yqcxeloDsPaLh/ec99d7mtfOzmFyx/dnRTBpquipAgI4trbpIvk/3pW1BZHrTWsKKjk
vyWt135ZXvOKGhF1ZpoM7q/sn9tOK57O69hWvlIcA6hRIx15uRNZFoFcpZtI6OuSI79Ki3MXKHss
LntGhJUyFI5dyGCEnWw6PYCejYNxgNo7N83VQ0IcjLBQDLJcE57hJGw0v/rCvmon6wOg5eQZNAOm
x+6ripqpA2Lr3vISk2r/xVEMKN+BFGztXxGvurECjLmYRzl0C4rnf67RRqMz863Pp9DJ94Li9eAS
9xy4Ak2UMQHGRWHgcumQkrAs9FXOoVTJIHe7lwvi33aOK4bwdULPTQgnWmNCq3OR1Dlc3qKcfuTf
v/ky9U/tPafLK0BP1H4EC09Jn7zjESAl+mvH/noT3RqicI5VuYQOWnR5hODAaL2Cut/eU686WG56
yMc7A5ZxuBwlnC2Rp//aY3/fm2BhbxB5Ggtm6XNYs+nJMqrjIHV7ag7rCG6NUNgaIDYzFFRS51CJ
/aTrPUJOVt34XdS8357LTUN/+hkBggI2RNgbepvo2qJmSygnITSj7f53tfjaXvf0HwZbcTyoNID9
Ym1ohAL6pVNCLXwqKiuaww+V4h6QP2fns/10P59l+j7RwpFj+jp+TR3Pq6mT0Pn+LexenL0je+tq
OP8KYeVAT1dkbSbN4dp7rz9Kxv24Rz2xNZ/nJoSFY6lcNEWJhYO4A81BnqmOM22Hh0XZkzy7epeu
u3Bl5YXih2asfIeXc9qnqlJNZbqE2Un/LI7yPbhLsh/FqagpgyTUj9uOshk2n5kTGen0ZrSSPMfk
8YEOzv3jlLiT65fuqXIOpvPgja4Xfo2ev/xEwOZ5398C8HDtOOtVrVoYssgOPxZpXGhLsoTK/NiY
HELsAbFAR77QcZCp3n1H7kfK0z2Mzcaigq4B1y+OU3vtlrucaVD8xnkuW0tYPBkfQKDJ/nBntveV
ny0nSNI+ZVSCut5DDkHYeCecuaIOx5ChcAZFHpBjgQhQxK2aDMQAWTOQkMffJ+WtYl9ALIp9SrXl
e5H2h2V8SVCvS3LtrU/5KZOiQ4Mco/k56LQrenRiH5vILfrvTVK5evxbXxZKvt32jT9PA2F7I0xA
wQr5x7WPUHDFZTGYkqM/OtQeHz9lBNT3uBemn5OP9wpDrFK1bvkUOwp13mI3+Lhtfcsrzq3/+ftZ
gmaOwcXSlfMSTt3d8DqatDC/EMmfVDSqudh90s6aXKX91zXB5YpCF1lfkWIepqwszrlsLGE0gV0a
WjGx7UVpBPrBJ5DfcC2BUIJxR94LxVPUPYKmq6L4H+syKvCICKEIJZKyZQZJh6SXlnC467zPyXer
+cAkDxTPzpvLR7pHz7a5uuqZQeHYXGb0olugngqnRqc14Az96FS8AjGEO/0YwKplMactwY/Gf8Yx
cDVPkvwsrXT2bmwcRu3Qpp49IFthg4B0Z2uupkXHQ+IbUgqgbEcPuxCJGODl6KWix6fJ9JsFprbv
Xb6TL900AezuuuYmMq+CibaPMrvl2IAFBdnBcrTD6YOFt114641o4PL9nxHhfsyB4+gNBUagSe4q
TuUg43LAwWo4rr/49UN50h/80QDyzYVD9QccAc1bckfuy8fU38tBbPs32uGQfgeoEB2Ll+edKtdc
ic2ahLGp/cyG1FO6UzvmnsR+a9G7MfqZ9M8AmXt5pKXu3p6KrWcVUq1gkUdUAiCN2I9nVuWUqUtD
wnGS6DR8ppQMxIHWZc7uhgnqnmykSSn7FWRmpPqDZTvJya3nApogVtJDAHSBTxLcfWAL+KoSrEWU
vQ3GZ10HxmH4sGInSXztXXtTJ3DfdwQU54cOJGVQ/xue0WOyc8isR6bo2eh1XxXKcKxeUTPgEKiN
lBkkhKyNSl6aj9Z201OXuFrrtvNOnnQjMAIMGfkm8I2jr1fs7DWtbtFGFsuhbKF+gn2kanTodt5B
W7fouRHhkpibRpkyDiN2d5iMj6ylYMYu+OeO/4iA2PV4PDMjXpg5bzpFkyT4z2w6pv215x9Fdp8k
gaU/ssnjY0Xl022bm9MHMAJo6RFCqyJRcDWZkJ9dEjlUFc9+4vHOz19Ju/0Z0r+/Lw6pByx1Gkil
hGocg2m0I1oaABFcK35MDFZCYXmBQgzAM8t3eWwLsG0j/0ljDtpzN8NTcaKazXEzaXGa2v4418zL
9GhidLTx/vbKAUjMSa063GDgAgJ9RD/gRQOJGmgNEquBzmsd9VCZKEYp/wVhtOFbgoonEDrtghsB
KSUwPqNZzfrez/Nigg5ozqFX341yeZB1PvYOwBlIsS4SHsJOWRf6M+GITbxCZdpHJZeW5s4Arnco
4wEKc6jnBZh4Y9EZ1KUb6bMd22nyby/ZZtCwAkj+35qpwhnX8aqwC6DAQ7cHHIKax+JQICu1OAA0
l4fbxrYezEgy/mtMuTxQyajOjcQzOWwfZNfvHO6y0+KnR+sfX3H65+VVof3T/GD5xE3uh/eMsh2k
whX8VHQhodI9gAbc0JvVRcmLJXkS6Lm7Z119aJhXLy8x8ab6aEEpk7U+aT7RI+hyo3S1KJgTP++5
V1ovNtvj6VwfQ1dn3Nm0rC/ts8AtgdpgUxk4EVjn4eAhi8OiLwptjrenf+sGP5994QafO6juzDXM
xDPN1Acz8bh9UJFpKrqdnboZraPPDFzhCIdBSSRMsw09KcjXYKF1qnMnRVb3Pv3gp+FQ4EDNaPNA
HrQjSN+O7C4Lxh+1w5o147ybBF2993pm//0OYWbzOikrEhVyWHC3f+mhn3VvPZQL9Ryr/XJ7djfj
0RV4sPZ9y+AsF2yRhE3DXJVySGbPOMTsKENHUnbtIP68i352z/XiFG87S7oZopwbFdY0Wppino1K
DpMTojIQUhnrFAO93LnWMw/b2ofi+O2Bbt5fQJSjzWJtpLGFGE2JE2gU97WMrJdyV4GKtPOUvyX3
+LNNz2wIsUcc111Ry7AhqQ4JjNIjZVi5FUDY805Yu3lnAauH2wrvNTQHXe49rFmpd2jnDy12iNgP
3bgn1U5UsV7oV04I2jCCnjS0RIoT1ldQ5J3wXAyrykOnL8pKWfxQG5S8QBAn1Xf23p41YermJB6Y
WsFaGx0mkyrP0ZoGyXvnba8pbfM8ORvXeqydHVtk6fNY4bBkMbdHCJy8NJnH+Q9gKW573Nb5iIa0
lTgHRKtoML40pLRznPQIm8L0dx5T3+hTKmdfKwIVbOO/3IfntoRBVciMjeXQKuHyTBBM2CmV5J8q
lNNtyDw+t3f1XlZlywHPDa7reTaLxpDq5mzDYK5xSCMdVf2T/XN7/rZc4syEmLKyFplX4B1TwsHR
Cm95+Mbvyw9LdpOd/MfmaXRuSAgm6nHiMzhalVBvlpMUW5DA/IgUYIi/L1izJn6atLfhrUkGOqXG
jt9vRjLnxoXgwpoqcLFUpRIm9t0SQdkE4Cw4CC2D0knrnT29O1ThhovsqQNBMobagQ6+dyp2iusX
qburH9LqdSGTw3o/HY7dXm/F5jWDKgpUqde2KXSdXvqL1mlNoaDXLyygvbFmd1zLRFv/sa2fp3fI
OJenqY89q3ZBcmL4yx7+f6sKh25o4IxUMDlDkVXYIEpXSRH2KBJxvdP2b2XtzC60gj21upOzAzEe
Ou00aa79Yqc7D6et7PmFaWGrSMrc9j0erKH+08+Pur+csD3bB4kuLvN9yYnQ0gkWYic6mYF2rBLK
7pR7hVAF/0kH6aA9LKAqRNrg9vbauhD/nRGghS5XJNO7YkRymoSoG1CkXwNzJxewtX9XoBp01tGp
AFjApYFYav4Pad+1HDuSLPkrbfOOu9Bi7c4120yI0oLFYpF8gVFCa42vXwd7ZroKhBXWeqcf5rDZ
B5E6IyM83NPWbnLujJLOzkqhNZsCLkSdRwRdZxzkybADZJNQD4EoDArIRtPbJVIZOmILX1Tn3m19
V9IVMkhHm84pi011CpcHsnOgVoGe3mgDgdcqDJyG485AnjQBcP9aogMBbjR1MFRQE688hOksncsw
VOO7GOhyEAEBSQmV8JHzktoKW3episf3IoJgBpCLRnGQnmwSHYzgtE7Wc779VHoCmmWge4THpCHj
M7JYo3a67wKNOwdknW+2jRUqJDOpo4sP95fh5MmAdKQEtRx0DpWHt8sE0iyB62Y2d/a614b5YpRl
43zKxTI2Uiv3KQ9GGtbIc+q9+M0642Yu6cn5vLI+6icjFp1mJ4N1eV0llviWOZdAXebOXkJUeE51
b+qFoQwFhHDd8IgHv/JtZ1uvwK86jz93wBlSHnB+jWT9sxAb4HonRYA4kZFv42ARfRSZcQLtSYKA
WZIupCWHcm/nO3YA9Ohf7s/BxPICZGcAIiMZAh6o0QVY9BBfS1SuO0PXnPQZaIKgYnrfxNQOvbEx
uueqLqplHmWkZzAvmQ0TmSIjbuTi3FSLNt/6zrZldBfSg2nSmEm25/L/7xaMtm6cd3zVB8h7J53h
FbWVg+02LESjhXcGNv/SdtZ1JhCwE5GiaU1Ri5ZZMYORmhxpjkckGoACvEVGyw1F2UVbtWx37oT6
tQVbM+P7M5P5i/gXrxAVEdj/2Bj5naoC8F/WY6Q7q7P8jbt0l4XxuncI/rFK0j4guLQU9zJ5WZ0g
Ca7fn+ipfAPMQ0cM4IWffX27xP1K4tqwRYL9efv67pCEMjSyykVALST2z7h3SUOKhWsd5wS2h7Eb
HZLXhsd5vq4ETgNaQ9256q1C3inVWxM/h/LMy2vOymivqKCKbeocqwhicZCoy6pDEamL3kfIja0Y
828NpoaINlj0cBCPdk3q/nswK1rq2+0+NgsLvATkgWA0X1RSLTPzdPycKyueWqZ4+AGVpOH6/qVV
7res1EH/D7gCeRU4D7w8Vx7wc9CNJ+vKwti554QWBXMiLESk6ai6lS1U3JD9IxZnSPwnbattW1qS
j4i2WLceiXXeaJcufURa5etCmFVpSZSjiK5TRiDNXPz+J+h7r32jaWbCUnJiD+0D2A7xRUT9QtM3
EyvZ2gd7GVHL2J19IzBzKzKhXEZi2hDGjCmcjvtLYOomxuvxP3MxZv+I1EYD7KHvz8AbihSQ61fo
lW77Xef/ncV2bWl0QMpKzhWZhjxwhC4Xw6Cjy+rSBSUxQDkvDnKUJ3iJqOKwQnq/lz/O4L3xHlbk
1XsywGkSafKP7ddH8NeTDDBLdwlGYvwJk96Sw0dlpkZNysXX5gLlLHJCqJdC9U4v1rMoocnrCgkc
oJuRuEdtzqg9olgIgu32HcYif0yCRXJU9SbficIp4jjdM2OU1gcdVZb3x2HqOQjWs7/sjryhWJYq
tQxhl7cgLP9cfNkaoZG5mDmlZ+0Mx9zVeNdeIzQOFJnh35Umu9JRj0DPDfmc6c7UaQkSB1DhIQ+J
d9eoO7UteDwI0FiYkT72+8fMWkJe0tf7pyTGPbCwdzOvrcntcm1x1LHeQc6Aa2AxSw+xVAKsR5sQ
4cSlpNcbd6tJO9S7zfRyImkFqgoEqZH0HIpaRzcuw4oyVKsBhdzWOkJ/r15gOVA7I1VA52gDJifu
2tbopeMhLqzyQYdnW0W2z40KrnCl3+qGNFdf/pNDGW/JgfgKlBdwCeGt3C4R1e1sLWs4YKxZlVZW
pmxAK3jgVtHSIg8obyJmYdLveKs6JLSOa+HxSdw9aXpS4Cicm9Vhu/1uC+KQkAgAKcn4bveLvo85
Eb3e+s/OUaHcipYWuGvINzb/zKL9ofS6Z2x09jcKGHKdfJjOdW++v5qvldVY6srE0n140GhNwvXh
8cu4GG8ZveRWew7pIjQ03TnNvzd/EaIM3hwCsCyKYFEqLY0xEk2rBqHGIBdQ1mK87oJIz7UQik1A
7RgFkPUriOy5uta3yZ5lHFxWdqesg1hOnjw5ZpcSUnOWz/bKrk68EH8tbSyhF5V9gf+h2M7RZk6w
Sf9vENvE2xjKzWj27bJhes9Ne+jUIq6g25bCErGhNqv7Cx13o7Y8Ju/fjL5YS8uKqHQO7TLstPHU
gREd/GmD//sLbJ3Fqeo2CSLwRW/03LvAPXaM6RIU9c7s+TlDw4K9Oj9VH+TCNoL951o5v4pVCoq7
Y4oBTbkZQ5Pu/HWXRuPpy0KCLiGMosREf17DH6mQ+jXyFxQPSQZiKhKqEg7qGmrfDPlcPM2cbVM7
b6gcHXImUOEeT2eU15oTRjCf5g4kwraS8CX6Aak8j4rMtw3dF5ahYp0h40iKdMU5RiD2j/cbMbmm
EB9A8Ryy1gDPjg71Mk7tUA1K7hw7VrDuifZ2KUyrdMjBMgznZbdaHZUXnDpQ1LxvmZu4wLRh7yGB
DZpprKnRPEeMoPQ5wIPVKiBbhF0ao+8w3jkCTEfhUJEZd29qujUEXRB2GQb9Fzt3G6ihCDEU7rwW
XOgIkUv+HaPGIyU7glRITDU9W8dUWD4tFve7OvRktHUGBm08NABvAxvE6LjPWpw/Qs6z57gxtfg1
cz7KZgMh6Ar4esHXa34uPzIs3HsGR1tI4mNJbRFoO/sfXLJVuFyX1Tmw38Q2xUMbRbFQkhNlHEi3
0xfxLCMnGWxE9barjZ56vR6XcxQNc1ZGy1OUkyJ1PVjpC+qs9t4xWLCGQLgPXgN/nS4vcCcuouaJ
TY2Z5TIV1x4iCQjRgbsIpbSju8qTXQhe1DhtVVAxOOpJ4zZJZESBAWBJ1lZ6DqG+9kuBqhZDw+Kc
vN9fNBNwKxwO3A9l0uC1jqlnvVTkoroveWBH+aPyMUAxAsPilB37DP61BVAIhWEb/eG+2QlAxK3Z
0bz2osvEagKzUPSRO0fnY4DqtpqpNou8JiqqHlPF1HQ0IXLfpAcWcQ5JFzf1kxboWT7jnfw+I9AY
fqCQAJUhQh6jnVM7TRHgLcvD/Vt6xF3PJW2Gv3+7UW6/P9ooCKELTVj16CxYbmRlKXouRWiRSv06
zk8iJOrZYqv5etYtk35b1nNr7PdGvbU/GmwEIUDmM/QPxH3JpT0U0qMd6Hb0ENhv/Vsg75WGKp8J
6Qjwq/cnesLdvbU92lqp0tVCJqHvYUiRs6qLlDDJob1kxSIHTtoQi7lUwuBA/xpt0OGA2B8FplBW
uT0yKr7sAilDrF0IyhBoTbYGZ5JShSigVBpZPAU2z56qwqt1CHmBv76JXUkgYR7IMoHoPKCFdSQJ
HRQ2VG/dR0Gaks5t2vegb7q3hI36z0RxwFV6f6B+H0EYp6tWj54FfQeGZE0GQiiHKiFbyAsBuO3A
XUttAa3JOZWWiRWBooUBtztgPX/J3XBcmaoJiqXOnnQRs6XqP0aVeb9Dv68jFOUP2mXAcoKKYIxL
qUK1EeKuHjAwEdCMIe2yYsm4ga6kT0KoN2FEk2QuBPLb2UG4C+BV8HBIP7LNt3OvaJVWVWAmP/dB
7ltuFL61tTunlTnhU8AKpO0GjmbIiYwpheNGjBzbc/mzXADeH66KnHjitgKjTBDaZl2Dm6vIe12t
TC96BhdqFR2jOCOS/zGHrZpIvqApAvhAcIVAd2TMFe0UQQXW5Ig/29v0MaOZLhlLb5WuC91QSW/E
IhFmfLmJFDRMYuXgPoZyL9IOt2PMuGpXsRJSdd0xIQViwxEVdW7X0l2gS3/Df0MUGgXZyECiYB0T
e2sNjyZF8ZoQIIIQNxFgjOkn+8bTiHpU5YjtkupZxr98aC5zvMQTLzdkIzGyQBzxqBscj63XyZDX
gvNxdhOCPFZHvIW9LNfKrkTwdl0aq69sCdj9GU/HmTfYxBF2bfnn9rx6nKAsMwodPhXOXA1m4tRi
GzB6Abpp9KFuuzMnz1w/+ZELwvA92MIY9JP9TvVsJ+hLZxVRVIPa+9wQUR5mI4BYWoFLsrl82uRW
uhrjn4fDVU9LtRcjO4Dt9NCWBMRJurMWUHNHWdegUKCt1hhfGl3+RsjnZnLH3nIJDx5aLDCspHrw
JtJwL7UbibKPcDBCf8bBmLoFEVcCcyFCgygWGwsDxSWCa6rWAqHSrtua1hr5dCQz1XRgoxv3rS/m
IDFTB/yVwTFjDt9zWu/WNa5dAPg70vKEhx+7QYm7tGo2b/ZlFeINMvd6n7M6WkkIdLdl1sJqG23Y
mBaVVcl/q2egjQClBw75XwS3TMNXZeALwNvwTyUjLiEjpZecTyT+nAlEZZYRq75y8XdhmyFv8v6C
sRfNnILQxOUmgTsYUFPcouAQHH5/tWxDN0hS1ouFc0PbZfheLR0T4znnO/H4ysiTubYynsQ0aUPU
H8KKuI2I+Nrq0FJ7zZ6TJdL4cwH8iXcr7ns8XIcyd7Bsjp/oXYlrJpR/uqRHC7GES07bB/Xxo/lQ
P8480Tgir/ltv0fBr2sKKREf4rnX3sS5d9OGkevWFr0UJBLaEKD8Bjwk3kFYQfS6eXfnZIsn3l23
3R3dK17I+ko1dHffE/nTcixyIcLqOzG0RTGXjJrYFqggAWhqGNohHHu7Wpi8s/12sLWVjM/ZVTL9
dbzhIIoKoOIPZOFqLVa87CSakAjn3IQeETWjxYNnFTprGskLlol+363jJh4z6Mxf5obmXJnLAwXK
d+owRyQ3i+/GArAa1yG7rzanalHPURZOuRs4NAc8N/AzoFgbNsmVPUnlsjSIK+FsRz5pVrVg8OrW
f/eOoHAh4qHOH9h+U8TJXD8n16KGaDUOGkArxNFarHwE05qg4c/6M7/q8VTx6c4l7bk5IXB0nMPr
TIDMhhgVbgGQ8oD4SRw826tulmpQdW6ZAlgSGSmrBxq1K08P2RA1jIHhhKoe2yHGYJOm4MFMoQQv
HDkFDpjbGHV35sK126/ChKdFsigBAkk3Aa8r7qnhqJhT+VVw8bzU2fozRB4ltGYWxdRgDUxCYLBG
EAOU+Letd1Ogphup4s9Pes+TerEMaL1gcTjihZeh+vSBX+uFgngxCHXum56o3cPAXZkebWS/ySRw
PePO6Y5g0kX9Xqnbx1rXiOQR4cLmhvGC2BsVPfLyYu3q7SKeLWyfXKN4CIBMadB2x9Pgtvutg6Iu
jcf1LhAfUZyE2hwpKepBj7P87lO7/drUaKRl2wNOuIepJ11/FleZQwKGcFsWDtpiIc6gXX5If8c3
EJgJIMMG6kGUnYysIfqmOHmAq1V6Lt7YJ2Xd6vWjsAuMR4VaGw4UMmBaO+bn00k4n3NCjEu82BDE
c09Hx5zZkRNRGhBf/9WW0UQrbSfEAqMCjo1CU1AymZKI6RbnIhZTSxlK7KjsB3aO/aV0W0uZEnRq
L5xL6cHXSBRbjtHCNYwNLzjfX7tTnrd0bWt0MXRMy9tdwuLo1lEco51E2r97Z8bozE38ppLVapHS
bzpjdSr2dmN1dKLWyHYUfsML5yEF0BFuY6/kVf1IZP1gbDY54c23vqfuQqLF5/0OTy1e8NkgKiCD
igVo3tt94tll3FeBjJeGSuvaIc3Jb17um5haJcJP6SoP6Iv082C+Okfz3uM8vkDnwg6gXCh8CtXG
j1bujEc/UVM2PFtApjHocCDKNFqNfOmoSsSgKw3Kybon54LS4UMBQoZ6QUi0+cACxZP4oyZfjPEu
FMTtLG5mNOWp4bxuw8gLLSTRdThPFc6JlDAoawqKULJiodcuWuZm5zJIukcHmhtfMujLKz2pbFSL
i4yrbFunRy2gltVlBHnXLuZQIZJ1ApECuBhETgP2nY9EAHOSGkklkmVMAaFHh3Gx3X07Rt0t54eI
UzlS/BHKYhSash0pRs5U7z1KTnadW6U1afK+egEev1r2XFtBkktjpLPCF/JjksbhgU9ySA5kJZ9m
NO7A5USFWBYcowCiycGf3e7FT5QcsVIuTReMGMExKxUNgHPXV7eBJISLNFSg/5fKzicvIedLK1FK
aBiXMUf6qC5XaswzyzCNFY+EXKrUNOXDCnoKccg2RpyjDJOASgDQ6djN31ho17BEbprKpijUDd4j
DFVBBtHNOdXTyRvjr6n7pR7eeDUKO0H1f/YfMwiEU+mkdaBbSwizdNe2oTmm484E5CZd3mub49NG
lYsuRsr17G5k6p72vu4cOYsDL0RohJY0sxEncn7YIcggo4Aau/1XxYDaQEDWj22sTsPd6LW53QaL
DMCkhDxLezCgvSUpFTNdDillEkufuS2meysjtomcykDfMdockujZndxG4lms9Zo59skxeBJRKJQT
dok1pQggLCq2Vbvr5rBxw5fHlyaE4f5teVwv7CR8lPaSJ561Zz6lARFyi082SW0V9eF4/7SbPAHg
W4C7HGcqxDxuD1TUhELju41FPLiftW5b1QANzGQvpk+6KxvirY0o7XhPYmEjN7drkIuAM8jVH75s
09nUlBirxel7oSyf1Nn372TnAJkUOWCq8XYafn91lDNCz3Sc04vntQcz9wducFx+zdHVt0ceWyWj
xlAYvt2djdXZBQDw/venN/iVgZHnpEitL2spDKj+wrZcAAufkxopPRHpPCUlvXBMKployaYpZ5y2
H2/zXt9GV1OmRFiAGUwnxnb7ujeB1iJNBrwP2AY3m2y52614op8Unzj63LU45T0NMNd/z9lo17WO
n/qOy4pD2cG2+37Fe4SIBgqElg/h2kq/Ly/R4251BoLkuEAM4W9t+r/Mj1GpDJeyQuOj6/Uzt9kP
DwBbf1Botz+VQD9a/swqmjxk8GCD34/nKUD2o6Fu+6TgOA9HagC047ajkCguje5xBZ6dT3uOz3Fq
bK+NjcYWohy+03cSwgiiEawUGj4suJeZZTvcAeO1g7nDiTKQU4Pt8HbPxXXgQCk9FBGqMNM1a9LF
8XNRzb3ZpmIIeNIjXgHpONC8jz1Q7AtVUnBCejm1v833jMTg5Sfv2nq/fKkN90HN9R0VAnKuz4F+
ut/HKQ9xkLaHJBEkQtGC2y6GShUJWc2LZ19+z7q3LnmMmLduTip7AhCLN8SVmVEfGQEqJ3Ih4PR6
Hk5Nl9YHH4ipjLw/OsTFfhAJ2TBH8HJvaAnyXZBXemZHGF3Twd1VIeNwv9uTqwfYEKBTuUFBZ7R6
UpfPWL5TxDP7yuzDxpKrJYSyUUEhz+T2pw0N+sIano2Y3tvxVfiM0xLVlc6lrsqm8M7aizg26mCR
at/3uyRMriPkvUDJPug4jlGFEM1l0iiCqcQoDIUwp97sBRouX7cmBENOKNr9cobgFNQfjuG3EZPg
EVSa0QFVyZ4Oar/z/fZMZTOQbwYP0qAzBiTO0N6rG8uOGI1zXCwtfdvQLeTRCdL6NL+E62gjrVyZ
VnRux/JTN9m1zdH1rEq2y5RQ18URJCD6AfqtgVC3PZlYZsT6IBujzKixGChYj/rTTIenJgBFR4Cv
AO0E+OzouChKcWA6wHnLnNJQM4XwWXUfBNAEtbEB3jO/TamaWXC/GKzuuSD85B17bX10x4pe3Sei
2g1d3+r5QbsokIQHH5ZPv8F+t5jp62+QMI4LhAMHnDDi4+MIXa/aLcd4sniOUA5TLjPLyWnsKnrg
16gLV/XW10v3477Rybv82ujIB6q8Li5SuLfw2Z+e7S2gXGS7L8jyqzkcDpdksxHoji4W9GnuuJhY
VuAMAD4A/jt41uTRLg4y3/blIpLO/DdIShqEeXVw1bSMdb+DEz7ejZnRjklEJwzKNsVhIfWp1fsq
xpTxfNrZyEDcNzUVbQG0G54saARBrjt+sjtykEp9nUlnxCLJwJj6YB0smhOXnIBnndkaw7a7uUhx
ucEa9sVAso4I5e1REPQs5PUkpzmDM97R3Qodqxq3Mmb69OuwHcxApAMSdMN1Oq5HaxCJl3JHrc/t
PthxurCItgiLf4Guy/KotL2UhqgXulYfZ7r3w0L/q39Xhkd7T/IkPwajTXN25J2dr5lTuRSipeea
QLXW5ZvCf0Yddam8QdFNYgau+a69haIR4XmuQU+kIFD2fMh0b5udu2oZeBfwU4Q8DTeuldukqFGd
UegF3GbDeUz2SUjrjXbm/IsaUVePHJKH+za1pIwWHujAFulJzg45BEohHdoxxF/Ebxk4UArNdHi8
c8VFijLflQcQqL+JOL3h9YgGyFGSGAg/STUaAXAUviTBrh2q97eZFBEUBiHZXjIXsJkgLiAa7lZ8
94vZ0vZhK90bymGOr24NzfaQjFaV+iyhoP+pyKhQgg55w4HMD41RjhJjFK6hPtxfOtMrBzkpDolw
SHWO743A7WplmEDOdPcKYlW2Q+ao7OZsjE6vOkFyP09hYy1aqH5L1/zcnv51KP+s/796MbqA2jbt
1MzBNgNZvR7vS0AVngIsEZKt7bf7A/YbazOyNVryTZfFUs0NtgiKBaVkIYSGdNzZJCUczcxmzdGT
Fs2UK04OISAweAPDeQNn/u3iiDo5K0o2gNGyqMzKhs5VxwWtkTTLPALiqC3bp9hl5xirfuNCh84i
mTFI0Q/qK6OBjRI/UuIaU+f7r2yPejUe1TC72OMGPHHBEgGMk60lf3r8Jv1i97mqQ1aAiNWMMzl4
pb/2xlUzRmMO3GQXs7HfDNn+2GSQBs/RZdvwkM/J9pEimPcn+Sdbes/gaDP6UtKLbYnxFjOzdImk
QTHA85e5qJcfiQTJLQgIJKB8o/JB9YxoGSiL5IP7qhvdxRPbYD85oAiTy/1Wzc7GyHkvXK9KFC8c
ll4SLoLqQeKo++6kjxqNEiIuq+fG2wQYkpgUsh4wa6+bOS5+59mG6wXsDHD1INyB5OrtQoz5qKii
VGrOhbz2ZMSID/FBE2iZ4Mh9keyYtAspJuEyk6CtgJIRn2gPnHdpBbNTcbIbLYpfJMRyG2hHW0Kz
lcWlNIuzmTpKh3twILCEEz6O/nfIjol8LKORUCFf+S0mUD7G4lIuLae1Qm8VSK+FdpCE08wETV33
oEAYmDIEhcXL53Z0BLwqC0YuW6h3bDjvoehb2kPZWMi8gy+8tjILSp9Vzpuc7RsMdKVk7TWvZpCv
46cAihyhT6CiVo/D4wvP29HaDRhbKaQKRVbPovWMFaL6RH3Bw9JKLCg0VRRItW4BkVEUXdoPQFbp
8jYGlET6+ef+gAzHw9U2+tWU0XgwgJQBzd+zZxawdiFoSMDuAOa2o5k+j98AY0Pc6HwUQMFQBwwM
5WA49LjP1j6oWQq9ct6QcsksIxqthaoEWc5rV8Uzp8XodPplfOTkOV5fi0nBsucyeUze7OjUsyuv
XniczpWmzMwE10ZXwS9rw+K/8hM4llFLpsP0BkjmyI8QCoJsDqTm8n0UzNV2zI7raLvboca2iYQy
zHjJGk5hZuwirmgLwh0fZd1CvICY+Cy9xs9sjZcN8BYgVuBkcKX8PPivu+jlnQKZX1DfAouuWpBn
MX3QaUMtAuhL7n2O4WaylwOlEY4KCO8A5nk7pJXPghQVUPyzLxpSSKVy4S81YZF1BziRbvhdaFaO
G5ezP+5vj7EWzM9c4nplETYEGw3wu7eG+yBTfLtD+ZlQufaTXHWN1fLIqCWxwxMhcrvXzqujJ0YV
/CXHKt0iYjqU4YXJS9Tn3wEXNVahiMkxBBZu3yc8cEus9JZ2frK439KpjYxEOCqZBF4WIb5829A2
Yt0ktNFQrzAHmXCXsxJdUGdloUYH6M+ADJ4GECTygJUauaN1bRcN0hkgBM115ImofwBL5yE6yob/
2VglaO4ZQzI2iuktJavRoyVrZkiVgdz0GOjaEqIF8Nc9k5lzMIctPF6R1+0ar5CE421BQLsU/kuO
wkVtloVntAjrOM6r0uAZI8RU+tPq//po/7fzlRz+/H7xP/+Nnz+StMuhpVWOfvyf/1NBYPEt9N7i
P0iVf71VfyTff5zKt9IrSu+j+O/hY//5y/9z+yO+9S9b+lv5dvODEZde2R2rr7x7+CqqsPxpBVo1
/Jf/r7/84+vnK49d+vXPf3wkVVwOX3O8JP7Hv361/PznP0CRAxppqG/KGgeddEFSsXj+17W9f/3H
u7cI39kl+XcSBn8si/At/pz90NdbUf7zH3j8/pcGeg1+UH0YYtY4NJuv//wGpQeIwg7EONAp/scf
cZKX7j//wfAq/hIykqjMRVEiSuWw2oqk+vN32n9BIQOhWw1xAhxD6j/+3eKbeftrHv+Iq+iQeHFZ
oMvj1YNoEb40kFoJ0DwbK9SGqqOKjZ25l2rV5SDGKJ77uRTE6AWEqspbE6ObtuSEErqjMKGrZ+et
fg73tQJLjQ6+0avp+FfnrjszLPWbrXBraYzeCBUlCTQVlhIjXxzmAKi/z/7h89qQy0QoFxGT0ZHo
xFUciG7jXhqaQ4Br119sk31Md97Mpf0T6f7VjytDmPzre1TkWtVP+da9xKDjAK1yD3qQnCPaO6Ly
NUCg0qpEBYV9qBAdr5adnu8EA7TEsq6aAZTpEjPSTE4x7g/u+HX55zxetWp00IR+68h92LmXHGw0
JQ0WZvKlGZVZQtojf2uf6tdWJPJcdfLvi2g06sMKvrpx3dzmxUyBWXbF6flju+w3PgQ1LsW5XnMr
RGIORU19icSrlfL4N7qMyo4hTQC9K8Djb20zGePLol+6F+4jRtFfTpLXhFYvqkvExxyFl/vA9ODG
wXl8v295+PB4BVwbHjytq05rIFDMWW5Yap2hgDwqJ/3Tx9zN+du5wNBeWxntzEKoXYhS1e5Fhjwp
8hEvbEa4iOCZBoMiysBd4jG0ngMEj6GkPysJASMk2HgJMhU/7brqXe0l8Jk4zb2AdTOPi9J0nK43
GlVLSSrxELxrBJbi2X+MJB9lWe1SAB84iXIZtS1gUqeVp2SgL69QGe62yTbkxJ1WBoEetMrJZ/JX
VG4ixqL6RmRDBtPjWgsom++kU9yFkkAAlqsZDwSRvB7ExaXv+sLg+tTR70/hOPX6q5ej4yLmXKVr
Wd698BazLw/gH3vwKLdzSP3UvXMvgC7NuN9j5PMvi6NzI/adDhUVvXsRTqJKobMCSncjMkC+vmdc
qj6rc4ri4xziL4ujM8HuwrzOM869ZEb0li1AEA8iD6M1ww1LFdTIaEZ96EmoRwY4afHaRImUY2jA
1gUQ0x5IlRrwdIXLYhFa+DnYMzrkZGcOrmGv/NpLqMtCwg8nN/8zT1errVdr1o1LtDHf9GttF+n+
6/2Z/qEqHFtQuSFVy0IbE1jw293alajBEnPPu0Sko7KF+uBt8JA85J8lcBQkg2P40YDc+6y+9GtX
7/blBXpWjOG9luuu2paqKS+7A38ChQVBcPji6LbR+pATJcqSMblTe8gWrELsL8iog4NA+kSsJ+CM
I6tnh+ozONgEuPN1hyhfxBPn8NbMpmZ/OEDu9XC0lkM349jSZVyACCvDXdaIZIJd1MzA7wqSUdZo
HlhwKa/ck7oEGK8ze2oTRLBN8V0mOXVfWWLj/yFJYiDvpc+l68eJk59leD0Bo4XfQVYgFjnbvQx0
dN2KdWnxFCwqq16Uia5AkLW02hW3YjfuSjhom1n6zJ8i9HvjM9oHcZ02bG1jBQQk3Ygr9yXU+0VC
83VzCOijsvAHgnU9AJnLCskOOiyKbJXRclVsXTNft8f4/fD20R5Dw0Odjk+fK4A2hRcVPFm62xJ/
m1z4h2LdsCTdNus54sIxEu7P8UP1LvzQATE6LoV1+cAD0tf1LiXA6fEy53U8bD8kk9MHgi7FwJmc
GvKpN6q991nS8uzMao8OK+jXCMKtBQkGPGU05XYP8a7DdKrsexfviX/iv5gH8VMGJe0qjoyg1wGk
Rgl0M6uV9OvxhBsQUrr/sTpyLvrCAUozjryLb6Z7acGQQ7EB7c+qWc+lK3/yafc6OPIl8lRJNZuB
KQSpSxJtcSLYeCvGhr3DwTlX6DYOE/85pVc9G3kQmaAlAbRyvIto2atWRzX9zgbDX7tpIbDK7Np3
gLhf2CUEsPScNMvihLpn3bvcPxmnN+ZVK0YehtJFYa9E6DQ2JSiO0kVvhe/u3oXuqrNCqMZItyjI
8bf2jsXZad23Pq4Y+3MMpKEOGIiHgeHmdk3FYdxykY0xqAwwIev+PtS9dai7OoPi3PS7ecn0Skd2
BGzIjp6D/lClUKO83whkIqZWtoy4Jw88DwSDRgHArtKcFHkm7/K8fI/AO/d82r4/md4OmCIdKw5q
H4DfvC+37wpZF4Cfcsj8GTwAhVaKzO9hKaKWeM9TlkariDzL1mtBfDOyHnGGuOaDEdDFxtXNAd8F
sb0D0qkDnd77k2OeIrK3l7iFqbkGr0uOpLJAtg5MFOT1uFXMdWK9olAIBWbYXsRUQNUpWiw5tnq4
ac3tvtYbo0BxLQ0JtTr98GUeXh4+jG6PuC1vQKAEqX6QRBAIUpF1rcurPYBfr48ugJbfSEqQ7dOr
Dm69J5AWk49c7+h+C3g3KPcWCXkMCewTzhTIs2kvGSP6GQDOBPJXx1cLfLUnX/vXAS9yTCCNetp1
5HP72qML+prRjYc9KPo2YJwi0lI3j6sn1OGRLfrziWp387z4dEwVjQtpShZgeLfp57NtPL3aYNBI
6EHC9RXSE5IlUNPaYyyH1dGu3zEfDrgII/QZER2ylMhxC9k0fbssyaPVktfOel3Tz1YX8K9Q8dhh
eFHfqeMu19DywtoDf6rB59JQ6EatHj0MtiV5kDGr3UHGV4ZqdOw7E98vCcqXkdMd/vCB6JFhqYS2
KwGVOcZqN+TIlwezJS8LlBifBGrVdFmQA/LJWLeby+60DumOHMDe7dHNYqWBCDXTjdVmZTxsUJyh
6c8ZWS+q/0velS03jivZL2IHSXB9mQcukiVbone7/MKoxea+gBtIfv0cuO7tkiCNOO77MhHTS3R3
VJeTABJAIvPkOc5D42+QmoIRF5GW44Zwr4/vQBe7iEg588/6m+Zo8LjbyAck3cHxvuudPdhUr6Bh
jsVVgQvaP6jOlR87v+aVjgkl25+xt2YraUu2vCHD2T9NXgZID4BkxdrAxPn3+AcEsyO+dqnzDOYW
D+VslD5r5+YdIpAQNgmv/a3i8i97r9yVJ/NObtcI9jcwhO90a3cXJJ7/4Xvb9TsPdPz9r13vbnvf
dp5woMkOu/VLf/0+u+kV9Xf99m5ywZE3rAZPWXXeVeZc7Qi+X90+Y3dPcKtd8Dh4q8md/MZ7et4F
uvN6ZWJHDJ61ltf+Fdehft5d3+HLMw8RmQ9OJOTurns/eM48p/I+iPPw+guezLeR6XwUnn/19Oz6
t1tOPLtff8P0Fc7H89UrczC7k5fuv6NpxXL2ILj8BtoOf+t3d5PH6Q8GX0K2MnbS69DB3Y4/wbqK
IG51hcmutzEAsPip/Of14GXSQXCGD3ryn/B1aO8P3Ye71x9gpRrBPIDpdbDzVq3TbB6fZayYsebA
ffBp5k+yg1aEfbMt3W17dfmA087e3Afnm1BjUCXLSMC9n7yYOF5epevX2fuxa+E1z1gpbFhwqu40
l+NsK/fH47pDTfIn0gZ082I5Nzx2HXy6Iu7DP4sKbYvgiauib1hskKzTUNElqUmQOfisESRuuK43
UYaiRLrqkIBigXFlVU7pQ3UKDnd5XsSS6O/b58C8cAPbsR0bWtnymFC9e6v248bEOQhyXbIPr4zA
WNXbLFji2zj32EEiHXQQhLeIiWOW4wyNG4QlL22T1H6sh7e2muKxodDvJepxTjnXlRuNjbmU5Tvn
BdCbBLMX3vO6YQlvoKKwKqZIMAz6so38YX1o39ir+ooXSb0zb6XHf3Ex/z/LQPMU5f+ccF69/3pv
vnfvvz7T6u8tT7Dvkp9NVb63yffDBDT/Of/ON5O/oAeIqBZBNASmTATS/8o3E/Mv1MVNhGOc4g6K
8X/nmxX5L5Q0wELLnwD4F56R+Ve6WcGv4OUMXVuOYUEHt/qVdLOQ1+KIDQMMmxrHYoL9XyxnJSSF
rFpdZju5RS7E6vwIzaEDUE45f7rajwezdfs7uD7MBwuR129r2PdgnbGQQ5fF6D6ZFGlKh2xXScNV
0xNfkxfALycWTLTUgvkFABTkhAGoPY4wx4HSui8LbUdCWXXjgoGwO8mXJCFOZo3nybCmyDlDfwKt
NMdWCsuUBt3Ku12t57WT9bqGnuUCnKF9Hft0RpuSRZEDuzx54oMFYAroqMCgiXZpKAp8FvMP8iZd
UiZ1ZdntrjV76UYJyw9wZeVeVtlQLygZ3g2KFm30WEu9aUYNyalja3TLwVh8ngqH2u8vgftBPdFA
+7mIXUBgzyS7I82uKxNrBX508OqQRnmVMjO6ChlkXWzgi1daQkJvtiXTiQozXjNrqDwqD8pmHLPM
n3KSXZt6aDpDohK/nGh9FY3Da1VqlddXrPVK2ltrpdCHxAGKdrg2lCa8D6U4Rbo3rjqXhpZxI4eV
cbcw09xLDp6G/xof+qOg8YqNIR7auZVOUlTO7Y7GdrMiOnupkM0CMkQ1vSrqohVgyuSur4BTKUIz
3uvwCFceaBiEKdE9RU2QJVanx7C3qteGatNtWGQdBHaN2KXV0G0ufy/fNsefq+GkUNBEj7oZqAcE
py/KaeoLnDA7Bbj3NTN7czUCau42hNnANJClUv/pJgO/EQFFJmRJUPMSBVf13C6zOdOSnYx+4Jmz
EI6L0NtTFzu2IWwx0hmQvdRJsmv9Yj+DhIbzsXuRL7nwC0dxQepw02wrD2yVC3HC6WyC9xQ7DZht
VBoQphxv7hr8kdGIbrxd0q3MOb5JSjxorOl6ApDs8rqJeXf4GUwBGIXjHM1qUEM5NqV2cdZkaJbb
AfuxTu7TRzsob9BZjXz/K1Cnjrwub8ZAXZuretU+Re/gyL/b1/tqowYdNG17V/9gUP9ERH75w079
//i7BIfKqFYmNJuTHUEaU8n8ujR8qenWIZtXaYKwtrDcdEnR58SrIGOLxA9aQHGu6JDqPp4MbZao
CgaLcdfR8kPLprUeQhnp8sBO1vbTBjSQbBlSvaAFP7ah9G0tlyQfdwYY1xQgrPUex492O2bvlw2d
HtaCJVzghwWjNEXXs9HAEkE+ttrqyDj+1N3Ghbyie9nUyWLBkoloAfUwVLVNMakSTYWcGyEspRqA
wCFbMTq5yvR9mF+geeLnKXGoucB/erI7P23y4itANwDGC8lBLZ9JOJT1uLNBOpqqmROalm9CRt1+
aHPF1enCtb5kTwwcpI7YgwJ7cYh3WV7thrlcRcqH0YWbyK536pKI+DlnRGCmoVEC4Rb+cbx8sjqY
IzWqcYea37hhEGhyzdxaqo+fLB0ItyDaja4JdLWdkmVEedXnTG/p3hyoE8etRxPLs8EnX8WFE/WR
a1XxZhyW2mBOZvPTLCI/xHzgMBX1Jea8JNqYUrqXbOgSS9mqC3GOm61P1eqNq8ZG3VJh6sxIOU0N
yE44D9dJcwg1JUUL+UgpmAOqItyAKmHV6uZqltHQpxZ3vV5uW3tzeWucbHek99AIbFqImbAxxP6N
ImnsjtXGtE+00Ju0yQ+btZkqblqXPy9bEhu5sP+4mKpKEH5yOTLxTrSqHDScZCY7bScF2pbts62h
u+ojYK5K7CrrGlkRzXSgjE6WtMLEaPS3aW4UdDqQ4OFzfxAXjhWZVLvVyW4eDRfXpqeDhWRKNKfl
CquweHmoZ83h8gdmFnUBnDjH5uyBJWSMJLKLLNlN2S0Q4eucTdcJ8TOV4pX09/vqf/Fi+BzbgTHh
hjQStDkk9aexa0t6U8L7r/58tCuZ/A9sck4beTwY1aw7ksiGtKMs7P2+mkGbPEnWwrXDj8PDAI2j
03jAjr9VVHUsYYU0pQHFSFFF+5Law6qk7RtgTflVOiVLaHTx3IIlWEEAjscjzhWxnbnSNNDNxnOy
79o02cUaFKKHmLAFFxD3FU59g8NuPjlN0awkzFqkTHOiS1MZxBIx1nlskcd5qJUfSTzaayrnC/Vc
8byCOcCqQFCO0BZ9qGJEpjVDGs+53QTpaHtKHAesIOAoVLypVR9YjQaDYWE7nxkgnqmfy4V3+Ql0
vabxTFMKxW0w3FVOp7CNHs2yU0TmNR3MBR888Q4MD3EmGJ9A6Q1YmuDjbQUI5xg2bdDhONYIg+i1
Zm4LW1+AI5z4Bi4boFZ5Lgh/nfD1hRkoVBLStkGfV9dJf13I9vqLu0mwIPjFBGhpNoawQE3LneXA
KrMFzzszV2jWx3biLXI2Zut4v9bVYKpD1LWBieBNkrcqGIKTJS0sEbfBEyyHVk5aaJR2Du0MVrSn
OjBlZ37JUHtALegu+QklhPydhV61VJDkk3N0SAhGhdjUHPOpKioYBdgfIrSS4ocE+nigMV+YwzPb
iXffmmgRQmMGkI7Hc9jaEm0t7m/VCED/WN1qIXhTU7C1srLxpU6hDht+XfYMvi7i4NDmDHAn7mNk
f7lvHtxRYB3Kw9aem8CaXJU65p6kVy1xanSQARuwxCQtljk/F9BCcwMyn59sWUL0bcwhlCx1vcEC
6lf1bQT9iBW5nq+zXbSe19mGbCG9+yb9YpZTvy/13pzbZ4fGyfFYtaYAjdEA43KhuqS6zczGuzyb
51aQo2P5KYw7/yT/FEKQDpTjTYD7xItBNJYVmkci8Nel2rwPp/INheaFQ/jMpgB7qYpwH8sI+irx
7YSEnqUORGLBCDmsfB5uwfV80yqtp1SaO6gMqUNt1WRvo5z5RmU7jOlOWG4uj/x0//NuGWRlABGG
rK8s+JHUlMNkNskcKErpmk3odeNGt39dNnJuqLhxZGCRDYQHSIseryBtLMg+q/YUKKoT5iAyBbuT
o/60Xsc9c+iP4bkBMf9CjHB65WBkBzYFr2mVjJYgpMLIIPjZlKuiQD8pQI66frswOv71x3sRRGoQ
58K9jRccEYHzdE6Q0awV8LLioBkcA7prlqf+Mt+G3CkLr70hT/MSWPV0Txzb5Ot6sP9D3VajTJ7m
ICaKJ48vdbfEhymCC7Dnj03wCT4wQZRkiHNNngOU3FxyTXcjIF2gpHbka2kjeclmdJL1xJwEzXgb
iPh9xGv70SoXtubSQIUrsG3rCI+EcQ7sONmq45Vp1AtvYbFp6/dAeYoEDKeIWEUBkFk1s56A+TYA
hgPEhuvqOf41NBtwjgMQC9neB+thr/jSnfwTArMgUrhL981z9ojuZt9wwut+Iaw4SXV8TjzoDXiV
y0TTh7C2M7KwJrqf5SB7RtYBqbnaV3KnfyCSY35betKd3ZuAjvxtTVjmrC7UzpS5tY/hl042Ol3b
rdOipzHCHebokjNdVcnqq728v2f9wK6wsCS2tJ4w2C0+knt9Fa+A+dsYt+Z1/JDcxNczdWQIZVze
qqfnPFwazBFYaCz3SWJXRtZ8iiTYlD808wba08UmJw+4rMmCIbE2+jk6G0c7ptU0Ac0RTp+e6hVu
LWMKxlfIwX83H+ef9nV1D53c5Fp+mgBVKdwGztYDtbrU831uy6AeBCoC1DVAkyesqC6Ftp1M4RTM
quGMkqvOS1HjmXgAj6IDE8LimVpem/KMA13egszWG1fTR31T3qjrFpXodKOt0UCkoQ5cppukRmn/
8jIuDVAIuCYWg1+riecgn3PJqUdpRfvc+CdGbOwMBMfIeoiEulaONs+y6ecAAtdOyzK3pS+Xh3Hu
7rUPLAjDkIqBSnWOc6dtnucku84n84oW8tVlK2fuQWSKOCkwakucE+f4GE+Sfu4mfoz3NkTPVz17
aSCVvaQSwRdcuANBTyvjGsRzCJIjgr/PFk2rdArnfRRp+yla9elTGQMEMt/YkuZfHtFp7MujJZOT
3mgGuD8F/7bmdFJSu9T3amq7yhA/jfZGTq7tMESBcnSarvRmsFdcNnrmnDTQioTYBSuGTiKxtkCn
rGtS2vd72itX9TxvJttchZb00UubyQToozOgGFWuhubHoFoeiKnw0hlWl7/idDF5kwZaBFDEhqCL
2F1txKS2mkwe90mICgrIpFbI/VM3oe1ja0lLZQuxfwJS5goHj4KUnqCTG/mwY9+p46yV2KhGQYin
KLr+Nb+Sok2XlxsrB6Ue8lXgVX9DC8DGiu6HpvdrcHlcHvHJJkHlBMIMoPzBdQikCw++DqKQcEhR
Do00e59QC3tQq1E50Wm00rIoWSgInzUFzjW0pEEgT9GF/UhKOrIEwfo+1Gfdz/OUQQYotJy0arOv
ujBe2sgomQoQk3g2ijWGfOxkCEfKU8Dm2ZFRCRrj92R8mvX0Ri4Gt1GCeEli7WTXcJP8nY/l5BUy
4cjWKFEbAAmmoKWQ+dDLq9GGCq9GbpFBcSe120ztvJ5ZvxC/8Uk7Ohh41h+Ya9BXG9iwYuhfJbWZ
jzZrgkGlKohhhuHazsPZH2NQZ6SpvE9GQ9kMxlQtbJUzzgvLSDso2LIaWv+EYwIVLxpZOW1hOVtX
iQlyBB1ZADzLIz3+gcKOH6Xyaog8ON56CC2oKwzGgveeGT3mFNfHJ2u2JgvHYt424xSbtAmyWZKh
elpokJVr7dpFPbn9BcwZaHS6WrkdlGYpK/EpGiPMPHID2L44tvC0MwXb+hDLfZb3TdDoEnpPbEPK
15WZ2YEO2PRO6dXp2rTj+XpqpsKt+wY9Ft0MAiNbQdLCtEeXoSdtklLizc0EjfBwQLOeYgAVW6WR
Ozf9uMkaA/zydUHXlzf9yQWP9nNcVmCt5bkNeK2w6edyjps8bIKE2b3PijTxRsmwF4puYr8jjjd+
oCBMA32kCSvCDGm0nsfSRoYoTW2ESZ2CHgC9f82yVLkeLJZ42jzfRWXeuCwllg9qLLpAnnBuoFys
mreJoYIqXmVzUoZxEcptYAw1OJqbvFyNzFoSBzjd+lzNFZsA7UE8USmO0wZkwQpJG7QtOJRkay6+
s7C0XWOa2EOWZ71rxn1yZQ0521dUy+8vr+a5TYB9iD5kHDu8KHC8miCIp11fGG3AUk1bGyUlXloN
ZF2jGAfRgnRloF3NkTTpiwqzfH1xnINYCXIqYMcT89yWFI5xmDFjn3Wo4PQ2oWu1ZUBKw+9dKZXJ
VZPZPy8P9iQQghoZtHvRt4wLE1hBYa4LVLXQFxcR7LofkrRLWOgqsuwp+TOLlojyTy4swZawTUZW
FlJfh2pgJ+DSsrRre26vK3OpyH9+SLzSCAlXQj67ww6u4GqOLKXPNDXQdMd4j5BtnKB30L9cnrjz
g/ljRfASwx66Tk4RNQ10vKoqE3LA2ziaFx7XJ76IKYNahQF8CLrlwNp47It4G2WhPGdqwJqVMV9N
ZDs22Pm+Ut12o3t5RCfBGpKWMuoDSPEhTMXtd2xL6iaIh5gjRvRaGK6e++NzRBbydydbm9sAGzsK
skAwAhJ5bEPJmN12mLgg1uzJCdvsKevAvwhMyayhs0GpZKed1E3ZLHZ/8sDr6Ho5tizCS5Ac6pXZ
pjLeRz2yzlVyhTjJleafTZHcV7K5bufWUw3J7+Y3u5e9KSULkFw+fydfgLZlIH4UYOfEiAa3u5VF
Y60EtpmvTCnyY/tlYqkPsb8uWurpPY3/+Xj5KQ2oIOJ/8T3YIDg144QqQT6Cvc401nWagxVO9ViX
Pmvja5irr3H1oLPaY1LmzH2zmap8Iag551II4MDFjbKTAjTr8XKXhVJlaawqgT5LXtu+kSJxzPaX
3C4pLJ7zK+A0EEHhwOIsuseGZtAMpE3TKAF5SIdV37zR5Lr6lYf3VAsA8fn6RgFUVsF7BrcwSpPH
xhJZmdosU0hQDta9OcvXbERLSQPlxsxc2C9nThlgNP6YEvbkmCZjAhU4glqNeh8Z6qrvoAc3Mu/y
iM65Jn+0cGYZVMLFFB4tml5LlRknc6plbpTar+HQJ06n9c+gYrqiRrIEfTlNyeBtiigPqpAgccDV
w0++g1O6Lso+yRTaBXJSWK/5BCbGoSnmLVHjyY2KotngOHzP5cz0zUyrfIjY+EM83Oi1XjmhjKsq
TApvrhK6m/I53tVZ+7NS8mSd6O3wcnl6RKoFGcEAHlkEDKBcLBRR4/HH6lB1UsIu73BLDsTVrPIb
tbvar7pBd6MGR7KGUPR6UG1wAMmd7OdmPfgTnXt0xZex28eMOEVfSOBis9XV5Y87XTt07uN1ZoMD
gyuIC7i5BtcDq4sc0dJg2b7apTdpE2veoI+zT0ApZYVpvfAc/ATAHh9lyKahlselEgBpF/e1Hasd
BCmAd2XhZL5BryP+xaCd+zCxXgI7QjKwt7FAx6M7z0XxreoTYjhdKmVIC6N+88CFcveWhGYM0G6h
sA+53DB9yvJUequpDMYDSTGBC5YmO3kjCbgAHAYnsZ0oVNW7NO7QmyjH6rxlaaffabUqtW4T5a3l
2GBEStHlnoWPlpZJ+MGjOoNtx9DbfSnVSGeCfD37huz5lDqZJZlvWqqyu0yZsszp6p79mFoDld2h
SItHGWlt4HVzY3gGeKT4wViPTvKSFlEwMpQzvniqoCQLQAUuYIUn0qEfduxjch21QI4YNMDR7UWj
P6mRQ+LOVdj6ssOIZ4poiP/6wc5jksxaQmGot2SvkwbXygM7HBeGIz4VRCvClimR54F8AazoMjC0
NPardklxjf+IIy+E2BoqWFALATQe4bKQ7tEsSYFuSzoEeZHuo7jYDIkNEsEmNdwiQ3bt8rSJA0Kp
FUhH7DLLBLMAMqzH05aWgLDV+TAESYzMziTXrdtawPtftnJykSGBiwQL3lcm8NWQ6Du2MhjGOIA0
GiCNePCblsXO0Jn3HWWryiTONMwoR4JLa0qyL3oF3lkwbPC4BKXVk6e/xYwRtAkFHpea4VRcaZsm
YFRbGB6fpOMlgxXAK5DewHTi+jweHt5zALGREkkOafDUPrAUNH8CwXN5Ek+X6tiKuFSQjZoUo8Iz
Nc1Lv7DDF9Qe2MK5K/KJoDwMK/yJiPHgCSXmkHt9ZnJspXgngkQ2T82AVrPTde+o47rZXPugqgGD
PcPZNce4sSaHkHHEr7CrWlraCqdug9gH1WOU3/BdKBcdzyvauvtq1ML4dgQdS2kbW8iNenMGiJTa
uaGurWh316r2wpY4uXrQ/ALZBU5aDcg8LB9b1SZbm1A6Sm4NFN7sVTJu9dmN0FD88tX1xNWG5AdH
hfMEr7CeWtG0igqW79tc6aSVPBsojevqUurvJL+CFxaeP+pnf9In5vB4OJGRgzE1UnGTEnt0tExV
gPJh02pQNEdmoIrHvaUhvdN+bye8WJKqXgLWiY6LL/gsfCDik5EB04SBliyhfVkqXTAAeu1WU8Gc
uSuqhaByyYpwxihSBnxzJXfBaEeBXgDgb6IjZ8E3zhmB0u3nnCJn/ElxcXDLjKzIc1D6NAGJDFyb
mVzWT9KsyAu7kH/r4YHCZwyXJdorZRkBpeiCJoIeq0o+N6FZrihLGq+IpcZTRytZ0ZZS/2uuiGtN
VYHUAIQaBxWqOsc+QmothdysQoPIGHA0f4Ac/rIBvsRHA/o0ALQyHAHnsbiTEZsblQxNwSAHz5Sd
II5BiSh+/s+MCDfn2JTwAAVGkhK8u/SFzQ/UbL7qAcJIhNOhzMAzLyeIAJTqjQFGmcxLmkniqfd7
Mf7MFTlejILGRj3GhAYVhapyAeEgbNQUVWonBAnaUjFraWW4xx94dBWOVg6QFUikyaOSgTGWXSOB
sTBp4pEqDol/xIERpSZTmfLlr39iPPOGalB/wgt9wczJ7hTWRjgCrGLoO7Qk0WAafhAADtGb/J95
GB/nwThIgv5VadRoYCGXLxW3pv6oWB//mQ1hL+Y52FvSHDYiCBHK1ndSPOtLFMlLi85d8GAcSWXM
5jzAxdICrWYKoFn5C4QBvxiwCKsuAk7Z3KZtbWMkgwWFTQ1k9FqysOInB+XxiovwvbzFIGqq0sBU
wMxgMrQlBEytfVL/uLwqZz0Y7QGqxRs+kEk8njG5C2OAH7Ht8bTwLdRqdPZmTsQ37ftQXyiJnF2d
A1vCbrEStF+WFX/KNLbbmzfK8GQUsXd5QEtGhL3SSDJ41FV+jg21k5Mr2ZJc5Z88/9Ab8GfahA3T
MUiPtp9W1NituUyFpDow7fblQhHnzHgAoER5A4lIFMuJMB5DUhu7lWQc/gb0FOvewXvZKccFK2fO
Zk5TjA5HXJR4LgkRKe3bNKyblgbERsUYj2unLhxVcRhBVdW1lp6bZweFxgd0MyFVc6KGHVISoh7P
4N7024zUVQYtMPTBXvaEk6Qq9ikG9ceK6G+jnudIBtGAFj5/uezr2+wunRy5dtrBoT/nXXynLj08
zw4NQkI8OkVFQ+xGzrpEldS4x3rZuReG7N3oB0/Ly4X09FkzB/kH4bo2LWTIUYlA4JF+H4H1yqV9
1v+6PIFnDqGjHIdwYauaknW6BBtpmK9k7a5RnsBdvJ6LfOFAPb9SB6MRthOBXvHQtTjuGIgNVJTz
nNkadw1TXyuo65AKHH9Dv0ZB+l43ayjMpNsBAp+DGn392D0asXBHgQAXaVXGT6i086ileqRD97qs
rq16iRH75EH66Z0HYxbuKsXKKgUtKjRoY1eHhnrodI/tvXmVPYW5SwoPdbAKojWrcIm27Uw0cTjI
T+mfg0syAwdoxrhhaPx6XQ6J3OnusuOcvs2Os2O2GLH2JVImPDsGsgP7tQeN0w9Q2Gcdes48aN8W
+oIDLXiqLeyGSFGqyQYUIiCj7mXTTk0ywEvLVSf9o5Prz6qJ0MtEz3B6gkA1SFTqa8mWZsNKyZ4v
z9/C5raFS7ko+qhpP1eohOpGf03idiOnC8fjmZv/yA2E0zGUWlWrCNZIBtm8MoAj14h8tWeOlO0b
iBNdHtLZC+Zg3vgKHjidUjeJpPN5GxRE/xmIh6t1PVeerT2ZHfY8OoV7felNs+QWwrEyzP82Chw7
jpUAcjfW+DK3C80W/FQQHoGYSdTM0NjNO6yFsdlo3Cv7DuF5V0IKS4eWFAh2DYCcIWa9Qp5u388v
l2fzvEUIkXD5MRQ6BH+vUKej4AbE/VnbXpimN3U5uWUJLlHdus9sG6rbS2CjE+D47/Pqj03hNuii
xGZGjLd0qUkuI69gQfIsMrgzSyABBuIFdaPYPmm3ZLGJ9WQd0e0JZKLBaaRBSPXJzHDgPHFlGnmr
Svq+q7+RnHodunKhie4BW+9/cWIFS8IgbTsFoXsBzbNGvg2pvCFgx55TPFW75KmrwQVmLL1TRfZQ
hAjHgxM2O5kMZighTEJDS922z+rsomY2gkUFqvLg0DOvIr9wUZF51reTcW+hbeg68ZbqGScVvs/P
AIAHLTSQu4UmxvEGpVI558OMz0ie2+/so/GaTXvfPER35n3t59/7Tf9QQRLJQQnNWyx/n13gA+PC
fTGNbA4NFcaNHUPKHPwhCmSEXMLZHVuvuIW2z1MFCaL3JfqQU6/ms8+xtwDWIOQUYZkZKYjVgmps
PzbeMDg2CIY7rwG7cOeHHRgd1Z2x4GIn565gUbj35XyaSFbBIp3sO7V8VGboTUSD14TPc7y0rCc3
ybExsdwo22VM45b7M7rArMa3TOqNtrxwuC9ZEZYvl+YybDIMqWpXUdrgBomcSvn5D7bmn5USsZ4M
yGRSGNxB42KtdmCSL+0r0ox+U4Csh4IiEA2Ll02edUsgzuEYIH050Xu16NygLhbq+9wKnSIfXT3z
pHwbLzV5nZ+/P3aEIyDJc3WYZ0vfJxHansi+ltcqXXgwLI2Ff8PBGcqqfFbaysYZWj3mRe8RU3Is
NFiV+urypJ0Gtp8+92c0/EsOLM2hTKoW9bJ91jjynf2zeyhlJ7lRN/mP/id7BXkGiJn7pah2aQ6F
u57p4yg3qIPvy9aPG2gKzIOrSk+Xx7ZkRHgfEKpAAF3HRaRJtm8lySot3tt0SVv6fziU/sygcERI
MmA4tgq/ayGsrAVS7drfrV94+Rgvkuz1ycqoF3bwZe9QZeH0r1oguPEU0Pe0WhP7OjcfWzQcZEs4
kiUzwkExT7UW5xEWSY9qVzUjoIBfy9FT7ca/vFAn4eaRD57UumS0YaVkwkLViZdEDs4j3hi+BmeJ
LLlx9dVno2BNiBo6WZKrzMLsddrP0NC2Nf2B17/LGuJdHtbpQxkoJgvxnq1DshHsecJJUWilWbbt
qO+hB/ucDm5xP4KjzEl+2SAQdh7y9VInHf+BR7EtN8j799EPgkK32O6lTYCRN6gN722IpNQSErf/
YOPCAq8T4gYG5aLg7Daw4kSSYEGOaYiMXd6upgqkfGamL129Z7bvoSkxxpEKY9BiNBntCyN1S+qn
auOS5OPyGi0ZEXzcsnI5ocCw7GW1gsht4xlt7RbmkocvmRGeAGoKXBMZMBbTZK6GwoOcfK+GpQaZ
8w4HoAtKurzRUExnGfZclB2V9b3yUOzDZwrdQxmvec3TodhWOw11oKoLqpx/Mod/rArnbDVPckVG
WK04NOmx01+NJRq+c3E3nOGPDcHveAPUbFazvgdS7UZXofVRPpj72Gse8hXInb3hI/2ur4lbrNQf
cufY36ofSxIy59fw708QUa5aCHiFQid9Pyk93qe2h6dpXj1dnsvzO/iPEcEfK4WGWRlinEx6nuLv
c/ftaz9fx9a18AYF5BnaboBmHF/3GZXDLolof9umc+6hWfBdGuWlPsOTfhN+OHDcIbjgAEM8gaJY
AAwqeasMt5lUyqNnjaH0ZlnN8JpNc/8NoqA09TSjb17SvEA6tI+1BA+HsBi8rI/G54QpgJZPucre
FKPWRxcQjCh3anSzvpA6oak7IlkNjTkQbIG+XGo7Cd32tFuIYcXYn48CSF8VMngIKMEjczxXdk/q
LtLy7jZW8/lxKOngpA0tkMk0Y7dUig2n8VzYS2Ku4NMmFykDRgmcfeLVTvK+qKhNuluc5cO7wlLm
AgGbOCUD6aRek/lbJkNfnOiby35xZqxQKeJMl8BHAG8iXFWprXSo9svsFoRAdyxOylVcpAA396gp
gMIsXquF+f51k5hZeCHYGfGiE1x9yoGpZLPObkMLrKNxOLxL2FQakR87Mu/CPh++ePFjbvlS/m1Q
OIRTHUS8lJjsFvWT2Ge59GgXBnPUCe1YbRt+8TkCaxgUOE6haQdGGFFUUrFqI43kkd3aYay62dSk
90bInqvcDH+1zbDEWyIGa9wcOI6A0OYaevivY2fFBaMaeVSyW90EMxCZ+s6LQAQHReIs9KSKWgsx
6EnYizY6QOmAVAWqDYUbEW4W6Xpbx5DEvM3Nj4RE9zo4PLNau8pkxG6h6o26da2yYpdSqMSkSwn5
k30CFB0KX2ARAUYF3M/COWY3li6l6LS7JVMKLbY22kxy1Lms7J7tGqysYAs2nbReYmE66STEqI/s
8mU4eC6x0IAI9kgw6lR5GSdtFevkmkkqelKhf1R1Tgs4btOGm5QpgMGOBM045cIZId4RoDoH7YOO
ahwa78GlJSx1k1uylMymcatnsuVVBErPrJ2WSmNnrcBpkLLUEL5+zsTBSBWsbsPb1G5zKaTrsiBQ
n8jQw3H5EDgh9+PEuqj6oRsUvNs6hJKPJ9S0KtJXvZTcjaPRP6mFZaVuyEI5sOewrBxalMb3Mm3R
3JAnFeSB8ryzFLc2y/oxAkvmndwk4zqduk3UVtlqjmS6nVMp/X0VfImB/ZONvK0+umN5z2Ph0P8K
6vfyoWve37vd91r8P49kQv9v6ILyPsO/WQO57OiRDChA88lwTL/Of8Nv+nVJB8k6GtBxa4ApyQaI
Hz70m38dHZh/AbiNblckgTlBH3effwt+4peAtkbvFZqQAWNDD/LfDOySqv4F1iwQS4FxBnhL/vu+
oPiJzA+/Rf48iX73rKBVDQygQJbpp41/bGhUBt4jHxJ6Y+SHxlyhAwtviX7YlVGiskdJzSZ5a+ZM
AtIlBijFaypFm37oU6f9iKI6NN86pUsjH+xeUuei8A+Ae25oEendepoz3ekqqbzvKtDSrOS6ziAl
iCZD9POO8wjRc8THpRLQ3OoghjXWbHb0hoDGVZYrzcJjg5gxeyyVWodMEqPlVTg0ekX8IdPnUXPn
jtLWR3QzZc95RWm20WjVQG2sMdkHK+ruLY0a1VxZXZk7yWQafsmy1AvtZD/KZHxs+qJ0QyTl/eS/
ObqSrkp5LfqLWIueMKW5rddey6pJlpb1hQQIIQkk8Ovf9k2c6FIvpDnn7E5MD8GSGjhaATfiG0fS
8TL9DVycNWbVCA9j21fICcy8fHBhIYOHQrGGVQfruWqXgAQVVxJUgyg9YotdYRWgrn2fmbpgvT2g
UqPnbS2vmcmGh6SXLG+6IqlxeTwZmBo2vVZzwzfH2nWw6/3eJ0MV4qRrIFN8oqPLK+iM7rPFd2fb
bfplWSHwJysj5x+NPmx3Mwu/cPsPyiffRPDdZXmmz/MaXBSZ/oP7/VOS9T/jeBYctOdvwwIU2q1s
PxRIYn6KhvirFCKtdTmkTUrV/KbgYgqQc5StCPuvgJE/Eo6fFdbldMzD/W+Sd8FDmCyqjbmYq1Tv
CJciCHGKJ76+9OXysWETPCuFj6pJsFSDZPStj7f+D8cKOHGVqzYwua+tJg7ElnHAOK1wi39FUGMX
frt97t/jNeRIzIO3eP4yS76d83KkycWsq02+6TqQAgtyCuDOnYyZi+8Fh/bvoHhm7VEEeXin4j0l
sIVnc3fpFlK8BB7c/cFWkNgPoonSmUeuSdaIIIGP2LSDtc5mSzK1xEQyI/8pXJ3bdseKxZTxY5ey
wDHEFdow4hejMyWhfoaN7hFORIhoTdm+PLNQTduVTGGkGxboCF6RWfxZ7DAnDOzuT4vo5qcI4pqn
1Rl94rA3qiOfg6a4gsRU59zmH1i2Sb0HC6mAbGZIbw5He4Jt93zT0NX8l7DEVpJJEBB/NJwXJ9l2
v7C+MKadFB0C8244RRB3IXqwwlcZIwXa8fvIJ4+smJJmzpOxtiSA5zcKPeh2eiqwigmiBNYrPCAT
comjYVPQJ86B309mw9AuZT64umgIT6S0YCrTDKKkINhaCHOQUcXpbO6Mmpk+GaVF2BgJf8mpmvqt
/CoxEzkN2aqW2nXUotVmjJ4WCt3ONpu3Tk/Zn8DBeRscQVhKKRe4w4ZK5TGd8u1YYK7SlkFUHiYi
w0M6a+S2IE+rJnCBquIxHapu4h87RprgYMr5HLksaGBEslc9kmOrUvL+iYt9v5h0hESnYmkiyIPh
Mb9qquRZMY0Nm2lfkVC7A2Gp/pjGLbhO1iWNmyy5kd2JT8a4ROmCZY+oUjyMhCGmNPv5kb1DqeHS
4Uh6R47GRB2mdbrgV/R2SBSaNDkSKIbOA8qKWoDFXxmuyrt+L8k9sgeSZipFeApTLq6uc9BPwbLo
jWehrQ3rYK1j9NBuuzibzs8vIfZJ9f8/2dttfkk3+G+E5f//q/KdoYJGBtZa8rzB68Df5VZ//P8N
TjAiP01+TxoS//yGIHf/oCOTp2zsPvsp4Ffv0uCip86dWSf9K9nwSHD20gdrAWJFhRnqTivk1UGH
fDBpjs83O5h/h1N5zBbMWQHkJmeu+Vg5v8Ww5FxdSyBMq7nKwDDz+W9CN/H5/78/lTmibYGJHnuD
nwhnVt7//xlObPKvoR/tmcDf2N/YkCH4F1vvm5mM3GTSJd9e2PDJDIX4NMUgG6N38QmHMv0hMST4
8uM6NmPBlrgi64ajz5v8Nxgj/mxZUL4Wxq8vepfBO1fdXA19CTQyQjDqPEhy56K8r8eYuP+4C9it
N6S4lpDx1pGWpSK/kNGBeImzogKugz/PGBUctvo+Desl8bkSXQ30PGJwB4OMA1jYoBZ7gQraIB2j
yPpzIKf+1fAMumqEwx6tyx/oFL7YuX/ecniOyATu7cQhuMcd48GcZbEc4mU7LUnypcA8r0PB0oYw
Iy9hMWPxK/LgEkwd4eLwSNj+C5KkqU76WdcqT1H7jZE57oENmnRdsJi2fTtwbXVVMtMf0iVTLZ0I
KHJ+JxUcclgLkBzGs6RLrwYgyBHRqQiSWnlS57KIqoJl7KRzLHHj8jGqN2M/izmKa/+jVaNueweV
neP5T699TP8smv7N5nJqIhm8RNrN97hLwJx0mzxhWDu2YnFY3QWO4mXvEBa7k+GEKN/8zU8Zpurd
bj62DsrHYi2Cq+ZrcDRT17VSI9M3N/BHKOcNB3dK/vOhOexwiAqjtRq3AQLIhO/PxtLlGmh/NDA3
XV2eNAoBAw9xHxQIU/FdQ5AeUpuCk+s2yLDuwfAZxxxxl6p7o5IhaBqSw8rN5jJb8Wu2+1Hlsa/y
Yc2PliQI8oz6vzzlWwWjE1kPU6z/syFJ4ddgwqY0dK00j5B3Hm2nfQnmdsmKsQ1LLxs0AXWQOnJg
6XROtzWGBjwf7tgANiaiLn0zSUdaOXQ4BrMiuKzh7kFtXM7Yr+IY+C1vl0idbflzVk9dbdkmP+Hx
7HEp2uTJgZBwZG6ldUbn8nHM7PwcmdwhWHkIGwkDr5dJF/GRyS059SP1iAseuG/YaHhjMMNCZGKR
ytMKofUThTIf1SARDTgU8bkfUuew+Dp+v5sRcr4hGiExD9YOKb9B+KTh9/pLbym8HvXKlzME92WD
ghS5gWzCNZJDJnQpSvqNsKrtnsaRu4XSDvXUp1FDlBqfOGDLep9ndo5wSbd01OCUoUK2DYUv3lEX
PdZrunb3NJTzQYdCv46qR7vtgglxLvm8/5GlDI4FODlou7WBNJS5M2xM88uWQLPN/RxcofLsz5k0
0TXJRXGCtUjx7ZdJYUmK4EFMesUyZf1dVOr9gHPxx4kn3ZC07p2v0emXUASnOGQ69HNbE9sthq8+
L+K9ElZtDeOwh6rivCvv0JuyplDFglpxUreJT7oRfT8cpi0OwIYN9QvUOND5JagYc7KxWvXF9meN
A1uJIeYMut+CPaM7cE2RrXsrvev+iWzKWiiVxXGeuyGvOlB82mWLwH8dVVaFqNQburvtUbm4fFLU
/JTQ/mDyPrh3k6N/8Yv7x9LZobUzzv81tPvb6rdjTlNb5TwQ592VF3hEp03eb9s/Fo/5N4G53THI
i3pWrG94n6QnLqipMpBFjz4SDhdiXvCmm0BAUBx3EhH0vxIxoC0kT0WFO/nD9s7cIs2np7SH1YqT
0/vMNaI/utBfJKD41xIlY4NgJH7OpwzR0RYFqN2WvBUbfhEpENoxkuc9hnSQ4iqrIN68X8vlmYbg
s7tYbNhELl5OGuj6mZbd+JRuYH+gqsGpNvvi11DaV4HS/sIy812Uy1/kWqD2yoKkkRja1IOLcJmx
eM8xO2dSH9ZYfOVOIL+Yic9i2HH77SMiLEGV1dhjEPhCD7JlC25aoIQQpuHiZHBMq/I+HOoQxhot
xJW3Ucr4Dr3IeJR+x9g2HLr3EJwWBLCXA7myBOfxpJhFqRzXJapvzIInd4AVz9ToNM4qFkh14GH8
ScSAzydC+Wl/VgSK+MumOugfuqk80ZSrJy+BrSzRMF/Hrpd4TTFt9FCulyX0SI0Mt5dNkvyUzjMA
7qSIq9U4kH6H9F5m+ScZzJuQaXwIi35vN7tkdYRxx8HMNGfIxeix6Xf1HBSoKQkjPy/1X8IJpGpz
vjyyyfnW9vM/ZwIUukisqjSivzANWuVL3BXL0xpIi3BJnseXPYhVnc1EYLEt9N3MKlANCqz84FAt
VZva53PPdXosi07Xfij/rkvc132+SAgY8J6Mjul5xVV3GpLgtZ+ScxKQ+UJTF57guZ8/rP18C4CY
HINuZBeghawZJlniFOkQiMpK5PEFOq6HBT5fyAL6Yc1GiWwRk8bOLEuxnFGBN5bv4TPtkuCXsxLR
hdQ/bXL5hGZ8eJNOg2aVqmcTJOKVYQx6XFOd/EZfZQ6ehN8zMIhLiZQkcBfAWvTBwx5O92Mhj46g
0pIMOLlSQp77fNzO0ZToCgv3q/f8LsRz/UXhbQBW6Iz3GLnKDLy89PmKwEdqotpmDFEMgxnaNR76
Y2YhoKzKQaV3LrXy2aXEHuZAzPCkg+K9j3uYe5W7PfXDTttUsvK6UobyLPhTyG65FeWKjNMxWP9R
GDu9QxY/NmTk5SENXAbH04nhslT0HV4g8n7goTvueUZvyADEFUah9HaQLzUJR81D8TDz0LFHVyTw
HtxM9oCxVQ8ywARLFC6tu2UWvmMSCN4NJvkjfAoXey9wONdw/PfVvo3zPY+38aiVR1hchC6+7sL9
W6bl3gjfrU9+G4Kj/+lDUawgVCG1GRrveflKu9SjfIu3ZojyDZ7qYydrH9ivbuWolIqc1xuGx8ec
Z8vdhI3tehX9htYWQhIiogvP5hTrf0OtY9OPzQ2snoXvqw1n9i8ZFProZlq8DqYIn9hq0zuBfLua
egekuSz3emUbu3LZP63zHiDpJE8OMh5+QaaE7MlUZY1aEeY12Hk9u5WYinSzw7GR8/mQb54+4tPx
djbTfbqPEIHBEzZ72UX6W+fpXvm87xbMddPyUYI82fIyNl9TPqa1FAQPfYwolLIhKpFlkTPqM0jV
dseGU2aD8CpzQRuyoIdCtVE+pcmwvhgSM/TsQsSNQtDHczexqEUv3J8mmXWo/8RyhxbVtlPBivPa
wY970a5/ncpxek7khmsgxTl7m5NhP42D1ddkyvr7hZL1e/M9zvFxjk9FP7CXERBBNexEtn5Kgw+b
5DA2AsBUDVqqhzHo59/hnKoLX4JOVawX/hDNOFxsmnXvphNPXTjdUjT/rAv/DJkybwTjrLqPYXej
HGpXWWJIu/vsjc9D1vbZNn7M8TDf9UyRKomQVTnDfe9uESgComj/1PEKFfVAt+Ois/0uzeS/EDFA
V+a6/Y66GBqmdPGnpPcW1QRsXjqCLVcKZk6pjFibBelYKcr+Tj4xLRX0a53Nchz0eNNov2D4Mz3o
wsunIt/y/2hOhiphbLmzqPieAk35sYAbKa/Clak/UmbDHR4dbxAElB6LLS4BTXbmqUAx/rig2UJ0
KQ2vCkMHEMnsEFXZvORNkGOz/DwjCvJuCQGMojsSxTaY1zdhl2fN3s0brzYxi2fXGX9auSyODtO8
uszAoy5lEdSlnoOPUtG0DrO9a6aZji+7A32MdQzIRdbNF4Vy6GAUZowIZHIWfU8WYxGCvl7BWnzt
2nGL1+OUAFVaLJ3ve7HQe1/2iFXrtrGRXqZ/QHmPMGZjoKfacM5PsZrH5x1ldSu7KHjLLdqTTiPs
bQFP9ih/pgQhW8JDIHDbbn14hr+SPeH/6s6lxzAJs4bhlq6DPjLQXf8bdj4g9VRFhx+zkFMxjea4
zuP22ygcPiErAbPi4Ev/5vGc1GraySfJpr5FXM9y2jNLTrkBH3rD2OZjCJetFTxlXcUXG33Dskm+
W6LMAPuRpXyOFAkf5l2Ef+GYR9tsRV6EtUX6b8E4qWH9xqDthgpp2YQ8lAsmNDHFoiw7r94xgqJf
ixTTPRXW1tIW0x1Tdq6Zk+4vL5dfCUv7e8f4fFqsQWGTlX76s3mfPsc+dBXSlfxvwpXFEZKSrxUG
AFcFQ0XgTkU/1t6BdWuADb2shuIQnmZVu/Gn0ZZbcJl8tDdm7iAEVLiEpg5dMwIUJWDcdIrIre8J
vyqx8C9Y8wz659phebXGo3i0egeheE2EAlmcExQPGkkLedBvV7eXXB27PDEVH+FJGtu+SVWBDIao
47h0RLRel6CczymcJdGrsRlZdF4Uz5i29bcI1imfQzwrIBwQXVba7bpeO7L+GiMWNnTD/a8xc3tN
WU6vZb4EzbAF8SEumbtMnKt6SSRUjUEQ/FvUBCFYyB/NzNZHQLb+MtER87N+4kcazTgb+/0G7iQ7
rpg33omip08BXhuK0q18jP0YYcCZIzx6GdRN0ZBecLaO9x0cmdoxmz3UwKhzi43Z7xKFkJrYF6Dz
ryALX1IMV+8CKX/ZiL7wZEc9tIYrOO7eNwWWCenib2glQJ1Iyj/5IuCqSvFpk5FdMVwcXi3sfVEF
xQ1sid5yp3hN4I9Qh3AQjiKbVA7IXBNhN7TJFjcZCtkqUB2ruyFGnKoXBykYgu1mOO075VBgbuqy
IlHyRQcEy8b0t7VjMY67YT+sAtrsLorjC6xQ12aw2zuTyweQd+TMZ0tr5HqY0I1WEQ3XWxRhgkjp
eMIG3yseBfSmrI2bHUPuaxHK4uSj4UeB51CuJYQ1DOqWOhZWnJErZ0+bN9sR1prgW5T9ZdLU3tAm
Iak48unXWgjRdAw3P1/ip2SaYQlVBod0TaCzAK56VHpP/+Wh0i85LHhbhENiNJugkdq3AaRrHeUn
5KiRKrCir/Mui1v0VohnL5b+5mSJ2etoB0QrZBJdpBAfS9hDrtSl4aMQFlZPcwCgUuxL2uJKKR9g
SNG1JV9fRz5ETWQKCq8gN1aztVE9Z8lwmHPaPa0W0wMYN8B6LDG3naGiNwPGt8ui2bmE0c9NYpZ0
KLRDH5WgydYTnj0JkdOXR8hR//8nw3J49XJ7LiVKZb72aYW6E1XfPOvqp7OKSxi1zAANa575C11i
ZH8D+Lt3AjGNk/ilDLutKvhWqwiagMdrG24Fvw+ZeQoBB1drYeF3FdLitIOi14SMoPrLyBfJjUa3
Ij8w4pnrFf6AaKJId94SRmpFf+r2MT5MHvPffRnbAEnDT6tKsADciJF0EtYG7UQtEKtYD8EaVH0J
1VsFu86HDpu7TmPF21X045mMxZ215mDi6cNtYQZSS4E2eCY1Mj5/IUdqatE+0CoHPHSY090csj6f
gW7sYQNw4paK6dVnAvebxkxWJvmdLEHUTTQQA9l1rgWfwbf76DksSdUhH1JM9zoF7yfq4yrWffJa
BOb3UmJM92OpXLOg8Lgxwyud4PUpNuLg6UDMNSXuzcATCsOtKTyMKvwQJGE4WuCMny/l65Sj5Jpt
4m9xx6HMRy96LBOVXFS2PBe5Ajrih/V+wGQccR55oNpy8vyQye1QxuuftStfMvA8YKAsjjjpl6a3
McXZq8h58X34ivJRHHn5F7zqBPM7iQF0WL6ijvzFuH9AozFVLJmQB7DI7w14zj2UXeFhCQt5S4Po
G5ZWGDSpJoSZWgQb3WM57/LkkqW7JMQfcWMOONOwJIqIuyNMzSjwEnkYUvW92hH5DvEbnWnaTH34
vNN0ugg2ijs9orMtIwHKq/zMSYf5Fpz8fzy4AG3R1Jz7BLkwGyjUVSCJvNsFpI7UswsMTdQxDqK/
kLO/sp5/rpxHF6aC6NQ7MZzGcgCShIL1isRb0NZQqt2Fea879NXuBOI3HM7yvXzYkvg7GdfhBa4i
/jwFSJ/MOqWeEgIuEpHd1LAOIT9o3vUT2+PtCGnTb+5xjdzBYrTh3SuOdHceRqcqUIs2sHgA7Kz5
xP4ouCUiClhiiYdG1Ki7ztYJgU8TiMZk6zGRSERw++9xie4MWw47HHaq2S8XmMQ+wHZMVDyj/SEa
xO9tSp/wvM8+SdtM/izPHtfcNoctpq5H0/MXb2jjBaA/eLDQR97hh9ZlvOrZbE1g1DOQtufE68MC
/3CVkQaRu32Fu6aNxhX/4azsNaW2kUv3uJTRe8Cw1RVMh/ukw3eX737wfUOD6MuM4TnDblixNI5u
ETcVknMQkxcYYQ/1mo4Xb9glS+DLkiI+tOzjRy+QsQx8balKTCgbECIuw2RK9JNz/t5p+ZEJi/JX
qt+zD8C56Oo0Mi/pDC89s0dnBySyQ7fYAudVH+Eu7jsYfgWQOeCKavyg3kI46qJxKQ8yT+6TSJk2
2mDEuZR0u2d0Ok2W01oTnrZ8HCmQWWBdMRzcHfNfO0wFL4Em/WUNYFdrLf3IfiqLLEAFlQ9LkyPO
uVILMy14Kb/HLnSt3+ktRtuSrWHY6pnibMA+Gkro3NRUPjAACAcyFxdGuvI6G7i2VVsii18YiGUV
2kKwzah1D0hGvc5Q9lY5Ws12zC0/YNSgPlK92UdfpOISCM5vZbBD5LsUAtPUXIMSnB8xZ+HnzgT5
wcbDip1bLOo9nYX7SmcU7MZj7oJFLodPnmfo1lFXpxRnPgw6gjY0WrUepRw85b5zcIDrkbMOgEy4
QAyzM6TqGGC6Y2iA52H01K1p0SZ4M2DUiVaC+WwkSpOURk1hdJstmCQzTDP4WrxwEvYnxI+ubWqW
v2nfY/IAkAozi2pZ+BlvEPaIYJ2M2yKb2U0ah0aWXUBjeo5ARwakERy6ZXtPqbzMRQ/z9DB8zJe9
b+NCDfVI5/ehWx7dGr8BCu2rHwuVKsiRGg4tgj7LXW/NnJG/ms0RGvNwOa4in16XaS0uJBXPds/P
hJbJYYHmvk58tFVLuj/FCpZXo16ni173Jh+2AXh89Hu1xNRuVqLOMJw3adg/ZXijBWg61cgzFK6s
OG4ARiuCAW3SlQZESto3ntD7fmTPhcTQwhQrEP7OwhZjPyHlJ6woo4dpyf4YEv1ZVj/UGphiuyoe
VVrYdzYtf8sQgmtaAkrJM2geGMc6Th67xanDNBhAQUP4N+/5eApyMNDTAvhc0XcFSoe4Xck+N8sw
XLVdG7a4/DwV4ncwAYzohxilor3XgUuOaTdHh93Mz4RGaLmzZ5sX+oH5wkN85fM7PaVLQy3G2+uI
WxnHZ3IhsqgLx6YGGHR3sStPD3s0T6eyR9kO+BzDdIomtMih1daMvEelgHmh6rNbZ/nVSLO0hWSn
iHpYtWEZhj8XDUWDoUXfjpOBhhi7Y+0TjQkQENw+Fg8uLOBWYEJY2BebrB3nPUxSp6ntQJoD+yvu
sOs2fh4IhtZhjpjzAG0Bsq/AYx7Sl3Vf89Zn7mlOwBgJi/DdGBFWkFyk+AJbbL7Gn4nHGGMab5bJ
EeaFcriFIKaiAIVuIUrRqMAEBN3NGBQSU1w0djCGcQJzz+R9TZQfxseJqSj5t8eKzg2dgd5X+T5M
6zmZlqKH6+meb5WazZDcgMlGuo6ytYemEDaA0d2sdBfAnkPPQKI0CwJxyAx8/BvM0fWnUN2AOb01
+68Oozr/ZDBKUhXHMNId8U2X3Sz6z6kdSL51j7jfYeaug2n7b+89RG6A2hXm9SPYfqcRwWv9gVO5
srjygEqmemTzFDYi00F0B/YHCsJ8K7rfs3IsubdZWqjnGKAYqmms+57f+YxPy/OqaYnClcUgGi/g
KMmLZF25HErA3RjeZ+WS16AJruFxykMNrLnfpz64Msxet3vnKT4cpRNGWqBQGtsIMFSjuCrXNeI/
qSLOpx9ydnt4KbdoT1DW+DSyLeqenMConjGsYzcGeRUFZGvABORrFY2kfASbgtzDp+/Lz9kj0WDu
peua10Mu+dH2xj3DRRZcEKHmk6GUCiynhf0ZhVOPQR+sfaWl3eM6DnGX1qGMyBlEj+cdyoLXkfUf
TBeHXHQYgEe0jsdlPbA+eSRu/E7o0gRg4IyV2HT6BOB8urCAKFLjNFz295QvhPy3ah3//P01v5bS
vDllcxww3SFg9G+XLtFxHIpjKfRRraiB9XC3ZTyCpBkGs6OYOKCQbgcIwzF1LOIDwIvhbFZ8Uwq7
n6NxGhoNcvNQFda/zzviA7WfrtTGaN5Q9l7duIHODU/e65h1XYOY6OxRwhIMo2991EEynY0vt6NL
1JcMyH0XlyN6pPniFGo8dEceB9w+e2zLrGsDhnM0j5Wuww47xNkieqMGjuiBj/Mb0szSBtPLDVQG
Qc/BqtNfm4d7deD2X0hQ+55QdDTW66NAYOWpUCCdM1vKmiOY45dU5Xe8EXEGdfF+KjRCJVb32nnu
rysmX0/zTIY2c4VGpHv4R1r41PLO4JZJAsyj9a7YQaBBk1WHTJPPgqChLff9kHrg5B72AdR2vpXE
gZc8zAAi5u0C0C45FSUuwXKLVZtGbjsObMhRJRQfSyfQKUvjn1hE8yrPRlbncSkwPqaMg9FQ3kih
nxFZq16LEvYtYtnzJ3D6ypObGZThYpj/Uod4asdL1pZz5oHNmOgECzh11TDPqWIBpLbTP8ap+PQV
7tmgWvSM+BcRYe5KyJWDTPM9AzjAcB/2uNK5/YGAXF1L5EVWNIPnjqP97z5H/2k4rrYpFi+9WEHv
J560gGFfdj+ONzjMAtYtZ1SDxWLLJhuFf5/SZEQxA47UBYD3soFpgWcPR+BpyyoYou+foIfFX0M5
ZNOTLdEcgta/Rgc5RB5sgW0S5mDDDhlVYlRf+1piHlit+KB36TDuSCAd0l89jzgQxkm9gdmWXUF6
XOogAcC57Pqy/xxZlTW0v6XwFwEcJu8G0AXrOcTMRZXKNO6nuIlMsJ9Qc4h30SukU/vOIUmV+gsO
MBTWhA59rRXWQQsVrutqDev0rDLSqfACa3PsvsQunnyj6ZMQVC8ZpIueyjtd9s2Uzu7i2ZQ+B1lu
LmQZQbPugvyxHP12ACYh7u3WyecOGdyxZvENm1jW/TgET1M/PiHMW521DtIXwCJHjI7/ZVqQJtDi
Ll8zHIV7mj6pJYIFDo9o0MBiQlBwgLrdXknO/iCv9w3I49JsfG+XOQzOgqJFjjl/9j2APBhWBg3u
4ROZk+CfnMExmMqiNtt0FLGcYPG4uzNOiEOWgUdEsEnaMRDbgkXep02U0Qg3c44c0SJ8WUtge+EQ
HYF8qSpO3VWlNj7HCfyIKSR39crdYYcrCyg4sKF5RKbHinJeAo+0YH7P28iQ1b3xt1jZ4p7lY2HQ
GBpbT0KHNaJA7Dnq+q2Ca7t+20X/jlhHXN7L/I0GyD6DggeWw+ReOhy7O3hX3v9D6NUrBkQcPuHZ
D1L/zMawq6kuC9Tf7hUlqIAiBefEvPTu0C/q116OJcazg7tQE+LVRBaYuMvlT3fhtIObK0yUS7hK
syzLKgDoxVvS5+kNwfXDAUQGfvRl3ArwgLb/UXcePZIjaZr+K405Lws0SuMCc3HJEBnCMzJSXIhK
UdRa89fvw8geVDgjxonCYg7TQPehujvMzWjiE69w0mk/l/IZm/qWjCbq4K2V71Pwtc2tHZSZcdCE
8r1FyXFPnUheaUOo3sl2NDh17DBPgFPpKwk0TfdxAohMy9VBB/QbqxlRQkbQ9A78+rfYLPsPbSzi
YxLV4x7ijXFDM7K+0wdoa52a/czYj7sChfGbsgK2ipOm/8sKQpBC5b5vBmx0ittR46Q55ce+y4Gz
0bRw07K7tRV7J5wucFN0FPY6ut4E41m4zXW0uOhx1sQ/DtAMKz+UNBpqkD+03q8dXLZaWnLa2CS7
tG63XQUioo7ER8dv7uy0uE0R3qUylneHIvUB2BoV3O/EsNu9PznFbRRVCvAdWCYmSKVdlZV0U/1e
7KzAA2IeSs+tK6NwWwpvzBfgV+iMz6mAtp7YAeV8VimuYaY2UQQZeohOSq08K0080t9yio1jDugB
9ePEU28+5GmHgRtMbboTkD29tL5R4j47AAZ1adUNu0AQkuc5hUodMg/gB/k1CdBWNAblhy7Gj1PR
atuG8vs+rrrbvo+Ug9KZU74ZJ9JDaHK/5uLzVT/Zv0TUGHIrrA6xHkKFTS9wI8tYrA9e1mZkIC/g
7/8JGHz3q2ra6te/QMHX/zpQlfmzCfPsfwEgXugQgv97RPwNsL7vzAUQfNaEzXj18z//4+X/8m9M
PMLLfwjMRGalaSyZNQkg/TcmHqeRP0wsqExN4z9ROYXD+G9IvPGHNVOv1FlzG/VZIaF00Gxvgv/8
DwLsP3AdnP+x7RCpCtP6J4j4F9rG33h4hrBo5c+6MFLMmq7GggRlhjF1dL/pHkbaiXs/R1447saf
XRL2P0GX21eibMwd5T6VCpxR7yJRp9yLlnGj4Xa3wv5YEAXnX4MED+AsKIIWqygXtDMxhEkaeFP8
0CfFtCHEuxZqmjwPZoBAn5JVbiqyDA49kKuCBj6QGQFFXDguIhbfuLwQWqlluitTWT8NOs0w4rjy
yup19UMzeMNt1jlfhhDN2lef/OH3cv0ra0mL6MjXfOBzutzv3431H2oTNpZR2F2fs1YGHr7W7pTo
AanyK8B0FN4aimiC7rPqGPEjaCr/Sk6yuW60joa1FP7B0+LkCEy6v2lrv/rRpl39XCTeHaXtVIhf
l3/hi63E+XdGfxD1XqiLJoS+pdNSlyeGMcT8wpQE62SkRfcXeZVBHYWU3YG0eYP5E5QllbtQtLWy
KylYHCzBHSnRwgtq5AWN1OgfMz+v7+xsyo/gRymUA1DdVGqKO1XYJW4ufXqBTevfOoM67q0ePL85
ON6KV485b8vX00EOGNFm9Og1eO2g8Dg7r3lXYRsRZSsF7mm6RTeiUysd/FGL+raUqQf6LBh6aqOg
IPH1wS6iUb+XSmPdh7UoGvyDRtprjZ8c7aSgUAVj9A4YBkaGXt5W23IqlB9ppEhvCx6S7Q6+QhnM
7GHCDOtXNtZatAm4Tp8K86PegdDJa3lblmFznCYD7dKyqWgpe/SDKFol+c0w6io480JPPiMuRdXb
UTpc2Sft80Si+IQRnZXx6EFg28Cyyr55uTfthNb84nuVYpM0WL4AhJLOHaICWrZzmpCyWzP0e8/v
PCqwoahW9ss52wsSloW9sEX1QeX4Y5W1uBZUnv3ar8P84yRGsckmQe1OFsaKreLy9nkzDFft689I
EN+YMscbp5lomSrRFByTqXICBMZ8b2PQgi1E8I0dGBCo+elzBuTxydHbJ/L2L5dPiL44w0irA0w2
sFyEBq2pby0O7H6IiEOK05ROYt8CybiDYG7vLJnL21YIZJxsB8gLEfbW7Hrx1+jkyi2tluQmrvBq
zGxpXBulg58TkBly3J64GftPRB4bQnelBL4N7+1I8OoSlXBWKqu+EWksXAvo1BbwW25usmpyk6mJ
PwdqBwZ8GIv7SlJ0tYModwF6qA8O4LwT/6bBWEblsx/m0r28FAsuJ1+fxhuscLwXJD6fKFGefxbg
tfqccnqnQtc2+Th9iFiHOkq2k+psw966toqO9Dc6hH3+sYQ/tTL+m90HWhAeqY7h5kxtXNpjFRp0
kMaIjZM3GeW16SkAJ+3+2kpQoy/pgLu96oUfQyXraG5aEv34geqY3kQ7/jmWfCJObinm9isU3nd/
lq1iQgDFVNpL6eCwMbVWrwf9lIvxs9Vo4s4MA2OFeT0/Fa9uNtaeufMQYxaPDCkBw/najwF2GrTL
9ZMPPvNogbwZrLy6aqtm5fDNH/F8IBOzT7TCMPSQQojFQNSMZG0gZnWaIsoDQIfJgEvQp1BYxuE5
zemuXv6s8x88H5CLGkl3pmfhlLuUP6mCsmsToTcnH9KZ2o33wwzdA1TbhfGuwmEIdm+6MuY7WxmB
A3jehErYxFIQOV/OqFBj6UDBOQ0OidJUfQxGuZ2q9pgO9XcbSvvk2CSv+k6Ngr80LV2hRb+dM5J3
iJLMrsACebbFBReCR6sDox9OvRL4O0xaxseYnuXW7uio1FQo+EnatSHbzr282AshJ4QKwEMjacgy
2yab9eUFfcXXNbK2Lloq0/dGn013KviJVBE5rUjNjDaiG9NNUpO3F16eHyYw8J+NwO8O5gjEsmxl
+yfPUf4AvEJbWZGFVh0/zNTY1fOjTWALSXTB84+pwuMYKKx7q5nGx1Z25nVa9to2TWsPpFUNwhxZ
08aL9UNS0L6oB+DFQ/9TxgiklOSHbkvQcgjQEOQ+smlYq+yj0rR4HopiOqys47xBXu1arKQ1zCkl
vxZO+8yqP99AigazW8Gj9T7LO9gF2Ubp2lthfnhBvQOR8hvt0CtQsAD9XR56sXekiuyDZuB+gz2u
sCldn4/s+VkWVX0z3o9Zs5HNCEis5taHmDpsikSYhxzQleug6nJ53MUN9DIuYuJ4LtjgrTmq5+PS
wcUrPMBDXad5satr+hyKTY8fRYxmZXUXb67UVIcAYzY6N3QEl7XF8QALRg0ktOIH/BCVO7tXbrNJ
UfZsbGebe9TzRmP4enl2bwzGLOxwiIRxG539nB11sf9SUq5w9KrpRHFh2uhpLnd6XE84YQGeccG2
p3u/89MrvWxtnI+tH55a+VgCZeJanSoBrEPp0PWN5FFREcX/nVL/GP6v/yt/+L2xXqcSL/f73/tN
kgE5ROiIeAl8pm1jaXALMSfKeL/GE9I9n3IB+Nxvq/Ao5ejcth3amZoPhlFt1eBLBHv2loJufReC
s9nFYdLf2NDi9xCFaXD2M1/WGuGO1EJWmyCrg69GV8dXs0+XjEJ76yFLfpdq0fShig2Qk7QxWjmJ
Q6y3wzXqmdHabXz+gv6eHHoU6vy+8R9L78AQpLCu+t10SqLE2jp6iDxu30N9mAYM3MrAUA4JtC1Q
Zt9bhKqNoBi2joNrI5vokwbCFuxzOrU/Lm+J84PGr5rzXwfVEYROIOK8RIavrkodkFjceqM4RU2s
/zRlm7lBVsLxSJFwC0IFgGGaVwfAX2uRzpv1YGQsmAmz0KZAhXaxF1V7MHIzy8Up9EDu0lbztwPA
0JWX/vxAz/NDbkTCqcKgklB+OT+v8a1elLI6ccV1R8jmn3FrsXe6sJSV3Xt+nn+PNC+mhSgG8kxL
2RjdqhBb0/PqZEKQ/2LmogUA4txogmJZP4CHpOm2Jn+xeOnmQSU7yqBaomvE7uoiF5RlMUCfBXcU
kUscLCXQHqwSvzstV5qPEZfPPsDN+LnFBB00QddsZYBLFP5Y6U43Bt/FmCXaxZFdr90088BnR/nl
h81nGKVfDPzmr/9qX009nMa68FqoSzAjBhoi30LNaG88T5+u8rHwbrwYsxbetASUZkF1s4POBPhN
Q1B8uA3IwoAkmf7RnCLtOqmb77kvfxmZEm+bbFzTsjXOX7rf6zi7WmEhhJIbO/L852qZYwpFL6pT
pfXmYSr7Id3QDvWPdtkdJGz9aw5pejTsyjg4sh1OXUezDKjcFHyDGS+3/M16RpMHtzhK+3dkWc13
s2zSo+mE3k3qF/kvLQvTa8i69PBKP7xxCooEHZX8bVyYzm2ggYg32rC4q3L1mxrH5TMXQwWjEJfu
Ox3DQdeZ+uou6D3n1DWFPATRBFZDmDWyfUa5C/TM2oZtGlxdviEWQcvL2nA98F7NdzNbbHFQIYHr
aUxZ/WSr0ZMz5p7rjaVx3eeycpW8aO79JFDcrm8fzHyaPns0d796IwJXEm0GLl7qsRb9fM2sxu3o
xOPdqBjBddaYzkkCvVo5hueh/e9f6xD6oYNgY6KpzhfCq40XtVkKp1QpTglkENcZkwKlPOjq+ZCY
O1A90/7y8rw99kT0uumwQET3+tLmImoS0/JNrziRaqhf2lHd5HQVt1XoUIoZG+vKMSttZY5vLzUA
R9zVhgmXhI7eInRIbUnBBuDMCRA3EjtaqO2CxoBkYQzqyrP1znLaAu0zDQNENsGb6p5CTx5JIaAn
qaQdEUX+XR7FPT3cOLtOWiA0l5fz7XiOhfUF1zX1RItK7/nnsxEnCIhD8hPixsoT6GVn63vBuBlV
rE6FEhUr/iFv3j9icggRBjbwmK+S3Z6PV9dNA784pPLRV5Y7iarAJjroDlZYW5vCQt09grl5Vald
uxJqvtSRzq7IudIAwc96SQvJWM6HRuMH5jgaLKfQUfqvQxkO3wtRTM9NZt5pwItp7qvqIYbxd6eU
oYlAe2FeJUHV7wsBQk/JtHwnO7DasQZGdLCAwkHSGnDzOlr82d0wfFMED48nUZ1AcUDZlgY6c4iJ
+Z9bJOOSzIm2nOfwoJdNhmx3N/Zu0jftTT7lt5c/65sdO8/VpuA/RxumvpxrUXmYzHVsIz9IIDsB
xDukXKEEucnoXh7qzYFcDLUI4b12zCZPcAHIQh1oZtdfigx2TdI7n5ug/ELnTKzs2Zfix+JLkqmQ
31NKMGzuoPMvaXQiQrVCJie2qno94BjabpPEyb9YeTkLx0GjR9km21e99lBWU4f2g57fqSnsbWiq
MGVSyVuoyEm9MpJxr6RFckRfpzo40RRCatKtU16H1U2pDxlMUzxrITz+mlOLvdUpmJkP4ChyNLem
6KaU064cZH7dpNnaRN/YY5DIU/6BFDH/7XfKGMpY5Lls45MydfuG2/BWjMO47Sa1OmSpMuycwfgY
dDr0zhazE9p4z5c/7pvrYf4BgCDBqKu8RsuaQtIjZwB2Jz4NihdQiQZQ+Cvtjf5AwN58Apy/5le6
KKLwLRlR4mNEU4ZmEenw+bcFWIQCQBAkJx1267XsvMNMcTNzXuasF5XrKzms2Q4n+cKYLCiw8PPM
YFgrjb2N9PgdIAropFlUadHRPf8d8BFsyiV+cqpo5R9bxwmOsWHn0UZ6gMfb+hdOFIGr+cBHPPg+
u5CCal10fCYvNh87r5J/BoBHLn+Ot8eaTh5pLA0rqizo3y1+VK1l4OLM7CRCU362bbolU2+FezNW
xOPloRb9sZcPQUWe5JCcmRrKshjhSJV6FjnDqahnQLQM0EYe6bRswBb7ENxD6L2tbmQHITlhZQ4v
SHXs9nrsA3lNcx5oqKEgoyOzKD5C7weBlOSYd9QalTgoTVf2HPBtWxhtruc5kM4uT2COeM8vCSF1
3hrea0ubpUfP18qAKwM9nJqjIbEJgggXHqh1ypW76I3uLftVUqnhMrKRDqPFeT4Mt4EpNbAGp07x
fwH0dXsYxHmpA5cPEfFoTZQFcrR7HnUlLDeKB5LNMsX4KabQs01UrVqZ9nsHCHE+07bR8TRMcqDz
H+RNtMVCJ8tPSkbaDbDV2cejFl2jCPVk6WL6kI33+NIpN3Y5PWlp37rdWjKyiO4p5LBNLco5c/2V
JHARVPgKUs1Kk/ePgtoBvMSp3Rmx+ldq2oC57RreoGrLg551LSgcZZOm3Ur1fJEN8QMAK+oW21en
v6vP4nCvg1I9QqqJLLw6FQ0QxwJO5T6vo+csUv/06wI5qwhJpsiCCzPpYk3rc7Hxfg/uGHMBj11B
Pe18cDVpzMiyivrkD+FPTRmNWwri6dPl3W2+WeM59p3XmEna2Igt9p1lgscuegu86ZjKo270/mGi
M73hc+QYpKPBSyRl5TdC8/NDEwJpMsK+3ytB4D1ZxRSf4lxOf1pRHt9lMhqOuoi9L6NT+F/9Wg2P
htCDgxYM7SFD0BOJt8YEfq5NhzCtobVTtHGbnoQEBM49ehTUTtuuvhkCCKS2CL50VpIe9cF2wDEH
1R2iFjV5Zq/sx2h0bqZpyD+gswQa07ejp26wkb+rteQQaMCTvLKDjRXk38oSvtJNN4bwSW2jvPUP
l9dQW4QunFtDZctLPhWVEV6b8y+VdiKu9UGfTuCdfugQkraao0DBSJ0QNkI6aXNej4ZmhFbf0QOh
+w2pqK9xS824SuLwO5THBhZYVTzKAJqhHwT1AWJgvukiad1Ab5UgCPP+3gxGZ+t0ZrYzNQ+PxhY1
kg96h1JpjcG9O0G5Wpnamz0okWO3iOxJIik0LXcHggJ22stAPZE7IAwaDcpjFgbewz9fQNosFs07
+rez2vz5AlroEThokIlTC6kI0hWIPXuvUCy3guogRfMxQPUCv9BjyLUHEGkDu+pBoMjhP/v1fZbB
OdXHD7IXm9bJ9mhxJFXzFIc9QmnoBYBY47BtCr1/NnnxVy7Kd74+lVnM33U0JDlGS/nPHjnAyXIa
eWqhLO+wdMMFVOaE9oY2JFeT3kARTcYarmSXw8nXaBVuKj+CDF/WxsYyqO50o0RzK+qnbdn111Mg
f3SOXSDUZTrXJS3tx06lySAVNfmJD2Rw4BXqNqHWARD0TVqdmta7eeQkK2/3Sz/t1dvHxp7jNXJI
c/ZopqB//l1EZPRJALcbcKQ+Hjw9b2gP+w/J1A0P09QVHyolcJ5rCwsbdEDsTW+jLd6X3YQ5Nd1h
hJYOparCgC4nbSbV6XlEB2mwYOiGye7yJlrENPxWS7V5qOdODcXDl3LIqwKCHed23TutdoIHJSg2
585VVUzhNlY0ZSVVeXcoaob0PDVCqKWrtD/2U+KD8zjBqobs1JUJZD38K2K21+nyrJbx4+9pMS8o
xfyLR+j8EwxmI/qpKfQT4IvWhTkrdumIe0+gqzfkv+CZ85mYEfvHUTjPDchq11FhSCCRPu00welQ
o3wlfLQY83xb0EuezbEcHZwY98L5bzJyhwbeVOmnMOj/IpYuMqRTLO8x0Xt75au+OxSPMB+UwhBt
rfOhkGcLbBMcwmkQ6SfFUcdNnKGXZykzETL3uxXTmnd2PDcQUjFgCWDP0c0/Hw9tL3b8lDknlC3y
75aCtZnwZbzLQoQKED2MxZeh1+waYmLmTp5UfkrEA6BUIw4EWYqU46EY/T0kMflZUW3vaoLefiUo
gCI4lUfjygl9+/JQ+6CzRKd4blQv6599h35eU0zRx0kPsp0yaT3wy0J3wQnpNNy09qrKwjVb3WVo
yJ7klQMxRs2VqJ5e8fkidUU3OaJLy491q1lXUU77CY3j4jCmynhfNSBBsnbQ/+RaLnZx7lT3U4oK
HOIvze/P9T8B5vxfpmk8+5789wjObRAmv17DN+f/+b/Rm5b1ByAj6mIID3Nx/VvMGIQfGEyHuhXh
rP4Cwfwv5KYi0EB22O903Gf8FP/Tv6GbpvUHJ48MltjSoPnF/fMPxIzPTzMhLDemKVEMINYkmXrB
JL66o5Gy0yNqW9ONCMwaAq3MreQRYdnE+6RlaS4+BbyL31+tzDvdycVu5RpWMRgmsDDnW5Qq5fyj
Xg0aDqafen4ir+3Nvb85fb69+/i4Znt2nii8HWNxIpyxMwrLjOV1vPny7cnf3HqbtZtpvun+vnTf
DrHIQ0F5pSVkX3ld7x+/fHh6iHYP0/YrENeVeGZRLHo70CIYgxCXjGAq5PWNsxG7p2DHZFCA2a58
lvn3XpjPS2Ly6rN4WiB4mfgssdcjXnS00xbQXnCA77Sx8cnxsKR1pOvYH0Ueb9W0g/Vkbj2ETRvk
S3XjOk4dKMntyoOz8iXNRdZljP+1zNPh/t7ZHu+Qqvv/HEI735AlIgqdlzDzdPMt2D41mztts7a8
5yGKxY6f22I2dzMxNd0G43yMwvcgIjl2c8xtg2wNBujOCnV9U6KesBK9n79Bv4ciUdcNh37h3NxY
DKV4xLlO2RwV08uffJOqDdwhF0XW+LpHrHCDqJy6skkXFwlabIRdwD1NCD8v+cn5mDFsyYnuVOqW
tUBIVAVFbaKOPpPus2uoFOHx8m7Vl+s5DyjoNXOZGCCjXrDKr3crqFatAmvllina6FplWIiwVRau
oLG9a4u+3NH58468/7Rum9K+Mc2qcGvRI5Ph+CUkxqb/syjUqtg2AvMdxIzlLgnDAVp9OEw7ZfCg
ZFgppBAzdT7Y+HNu2jTMXb8q5JFucbMP686+QhcqvVEQlUMFxNF3ektya2o1cje2GuwhECN8ZqfJ
vujSNZ+9ecu8OrDgeoDwQysCk61qPP2LOy5vUhu1E9yUdVQfD06SoIaZ96st3eUotI+A0QNX1FUk
75cmIFio6V6sTuVhtFJt25ted6iUtjpc/p5vPid4GmBKVPQMYBhvaitTpUCwHFPj0DRO9VzITLmG
pdh/bC1b/KNkgZeOtBCXU8lBQSuc7tj5VtViL7UBSBqH0bczFOSV+NOYNu1eTkZ7+sezErOdiEnC
xvO/9GtBCFvmIZAwGOO+ubdh9+4Eqh2UQwJn5fp+sxkI/WdAO4ArCuxwQs5nBRluKvDUsQ4OBk37
SRY9zt7KWu11ebWA9XRUnbPHViA8kYurxavbsG5I6lzbE9pfWUGfflslBlphHkIX+wk16o9O3VG+
vryQi7fJmF2PAGeYgJmoiwHzOp+dqgVq2Ridd/R9qIobC42yL4kZ9/EhU8Pwc2Pa1deQWAtFalGj
9HZ59OXlxu1GKGaQYxmU10DznY+eplpQdEaduCJGans7+bkw3aHO0QaFQaCeoGP4YuVCXa60wVU6
HzkiwLkrbixmLNMB3dVMsVBcy0OXW9f/UsBSgCFtY6Ygpxyl6bxZORrLTTSXlXk05u4bwBvYQ+cT
NVNvSnUAMFT/Rn8TqGb+AWXkcKVVvDzrL6OAA7GA2hgqkzwfRVgC/meMSEnZ1CngdfhyVoIRA2Rr
5R+eCobS1BnFyoHgBV4GD35HRX5A99u1KpQue1vgpkydZH95f7wzIVD/NCQ0svCZpXU+oShHDhcZ
+8LtaSUTJNVTEh58B6fBXVlyD60Uwd8Ox5sOwtAUWDbDF5q/4qunr0W3cIi1ZgDBjvZkburBjdTT
cJshBr6C+nq7Ieg2mKQhHD3oHMtbBcXtJg9Ma3RVz6vuTA82FMoKw0oo/d4ouA7NVVuQGGJZvlEo
t/t2Wo+ugJJxaPoQPEyZfb/8kd4ZBFUvngtHtwySnUXWAT6hTh0l6t0iF9M+6nN0AaIwaP+6PMyb
u4LVAlJC5ZTwhNxusRdyOcBpFUnvKuzJe7stvVsNNYgPxSgnaMvD+OPyeIvwmF2AeDlfh3owsH+y
xvPNIMyk8NsxH1wrM/xHK26UvdCR84rStNyVTh/vmqLR9ihIW1eNHuYrn+6dvQisxabETksE9O38
37/aizH3pR1oHQJTZqjsvSJUUGwIVDyVSqv7dHmq73xBmy3PEeNKVFVjmQeN0PiyTvSujwJ2guwZ
lG2HntiaX957c5ppYQCm6cgimHs+J5R79CjSndHFiyv7kxW1a1dmyAsccwbLry7PapkOz0RMVo/W
3vyq4kO+2DE1epihrScgv/xeB42W0L56UBU/f0bQWLmbpiytv0apI596T8pTVuW63JeBCmcun8EB
K7fzwj2LkBI2KUYMmkqbD/bIss/oD1ZkRL2quj7r0EHFHzrniAoM4FJQeka1K5vRrPehRtCLFCOx
3AHn7w6bk0gr7CNKCw0qaCjuD9goThG8PzQBn4Ufjg8aYMY1PPCbA8DPndknkAF4pd8s32DZUZvq
0+hGsP1+Zp6iIsOotQ2sRM286TU/QqFF1h9au7f3mrpK6HnzUM/jSziRNEYpaiwTO7tpC9NIy9Ed
Zx8JAJDGVvRdeNTTtPridUZ4i7ZtuLJp3mxRBqVyQ7UXIBBl38WemdqpGTRKmG4YRt232OmSduvH
NW34TmT1tPKKvjva3A8i/KOquYRMFH08VJ1ljm7Whd2VDco13Pigf7daoKkr2++95aT5w9UJhowX
YTEzjr3Xo9AxukmjAH4h5eKaHsPWdfKwRzVZG/aDbfvGSri1QPT/3vXcLEBC4LtweS9ivIC26ARN
BJeJHHuPcgqS9qg1uveAcHhvbCM1cxPgskVhx59Vvy/ujcHa+xkIRT2o0FweuvCDIG1JQEpB51gJ
zN68KnxvwkDKvCbgfqK08ytJCW0l6VV8bsBimltQ+OMTKgpKj0LnLBGtJmuZy3ufAeaIDWTH5FMs
e2iejbK/2qeqayZWgtxH5iBJXeefCqP0922lG8e8t5QVRu67g3IRUtyEMUq8cT5LNdE7BZb25JZJ
j7BVhl7W3uy08qMWVsGJBgvN7ghZ7X9mNvzy7Sle6LCaifEp0i56DEMJ3B0pOtUNewfjghhVM2Wf
eJ38afFxP1++79+ZJGZfBDozKJNIYfFgKxCZk9i2R1ypVIVd1CTJxgyt9g71mGzP72jRjmvrfxrI
ze8YEaNGxIhJ75LrbHV6nuiVNbmgyC1cm4VRllu1j2x/f3l6bx7pl4HmNiULKXlCz7+hDAJdRx8H
8fIIXSESqthNBrVdOa7vjYLYEAjIWfcATNn5KCqS8QNSGsJtpirvdqbXZ+qOdmm65k2+gAH93hsA
gKjZ4aBLXrQ4eZmVOIoHCsstK1VFFrUa23JX4H4wbXV/Xj5BHfipxtRX4mWFXsWmqLQaLmRQ4ejb
9Ilqb9QCHXI3lKG51ut+bx1mPJDN1UxBzFqsA4JkWRGmhXCjRBYOEtlY5x0sI8By6fJnfecJoJL4
90CLz0quiq67zkAmrW4fqcBSUTcFSI+TqEqUAi+P9ibd54ozeK4tnnOCsOWBLCH/532M8I6pYH3h
B9hFWBFSPfUwpOje1/Z9WGnVzkl1PVwZ+p1wwqB3B48bxjoUhsVER6+P0dPlLhhTJ3sy5dSoWwTG
hhPvAirJSeOot77iIZ7lmMV27OD+r/yCd74p6R1zh+REnrJMVGwtbyGA17j8pBFo1kyt6x4R/xrT
s8ur/M5A7GzyT3JxA5WQ+Zu/it0zJGvjLG7wfMKfY5ckBVLIY5P+86eLDIUIibcVW843wHC97Ruw
JLaLWpdF7T7tB2fX9WH6g4soiNE79Ywvlyf2zmaFpAtGZkbK0UBbTEyL86DAz8d2c+SPdpVv13t9
xI+TFNBbyX/eeZgRUWH7EymTky/fSSIjiSuiMChDN823NPazB93xlG7nlCnGlhVCbu1K7LfsB80B
Ol7ebFC0AijLLuu+QGaLEdyl4abaVNoHTMm0cROUafxQiaC8mfqsOPml3/5lNIhLI8oYikeUgax8
d3mZhfXODiKbptxInCBY6cXliKyvmaJOa7ld04KBx9gBrDVWCOUjcADDuhNqpWdHaRYNQsytU+Hm
PGjmj8YHw3fQ4saKOEFZZ+6tUMbPkR+U+a7mBcmvcNoZcWFKqkCieq03z1kWVu02DD0t3PmdgY6A
Cjz9Y45A3GehhOmdGgx1+UWf4kpHm1MM96ll9xgd1kiu7DoKW9YR8wWvOChJpOPYpikIgAVx2YAV
NCoD94NutMG2ylT8rKqu+YsAtMyhE5nIgyW9Fj+XON8obODGxvg0qfOT2aITuwFyqU6boq7tbp9r
jQFUSPaIyaleg9JAJliSflScL62Ddj7Y2SGGZml2ijwMnIx+q3TRUIHn1L17+kMATiNQQN7O1rGX
2SjU4MyDHiGjuTFIAsUmLaXm7afMGL6JJlCa+yhsqw9dj/7wBqn26ltUEKAjMiWUP2vM8eQVfk/9
uKscc3xu8JF8KhpIwRu9nsSTHkbKr7HSjB+ybozyWHd6/2jhegOZaogK1Iw9zRl3XkxmRxg+mPoj
NjBgtLtR8x6rUFVglEyN89DUhRAbgVfpjyBrBhuknFfcNaoHcJY5dZ/ytjW9e6v1eT1MK1LLfYLl
7F0LoBiFRepZw7bSe6Xa92aWfusRHNKPei2TT0NvinjvlX3704DwD/KWvxFvYHgGAms21fwhfTzt
N3pZZNlNkDYqzPhpKAOs0mJaIpbRgu/yWn7QoU59WR7CjKz0UZ16xP7SrBQYTHUDEmAy0VVkG9No
7LaNpvYafmAdhht+GmhuXBW5ekR8I/e2uZbW+s4vezXeDCi3/shBfTmbWIje3sZ21aXXEtGWP4e0
HX4QQk5XI35rqKsLDTMvUysr/VChePbdl2r+3dCbVBzyqk0QkfNUJdvno1S+KL5qIUdcJ9VjQRhB
FNGq/Az2mb+XatOj56rogNAUdaDPholHaux9Hsm//g8WZfAko1Ln+aznPz1S/dzA+EVO+PIN8M47
PXsum8jo0OegNHP+gkR64ZSKVxuu0esIjVdqUsb7eBiCL5U/9C2IciwyUWDyiWnxaF1L/d+7fkBB
WtDF+AkEg+fDp7riZb1aaG7DNXlX0bHYpUkSrFxz7wTsZL3z/EgPaeMsJjlge6/neqrBnFc69BqJ
D3j5pdqm00blBU1QtE/s74E9YvR9eX3fe114numLQaKfX9HzCRpt7s+hguZiy1CmGL+Z47HW1elk
FtI+DrX19fJ4b6cKupBOInUfss037E0PnwKEhHsTIFWKkFHQKYjoOWVfYAIZT6a1UWpzGg7BpBD+
Xh767VZCLYcaGNJXJv2y5ZtN00lgGzFEV6C1ImefN7b+3Q9jFelDtZflJoU83+5b9NH6jRYEzlru
+U4ZjsItrbo5aSE3WyYuiFxiTWhF6ZUV4s/pdmjzl9ssxCoYdxXi7H1DSodctRLWuksfoFAOHe5k
iN/WavPJUKHcrizJ2zCGVh41LdAChMBsg/OvH8MrQKQZB7CyqulDO3Xl3Iy1MK+7KpR/Xl7+tzuN
sTjLDm02G2zpHBa/igUL3yyzHEe6q0zq7T7Ad2wPhab9EBi9czBlF6zM7e1OI2cBMsCSU7mGtX4+
XoeAB4jTSboyhEUCIkhuLHNKP+jRKI6YQQiIinq9cpLfWdC5QIiQHnMEjrEYVFcHsBmm7rjc3Mkd
D3mN4Yk1iyOo6sr83l5Ntm1zYbAnLMjly8ZJ5QeW3aBo7eZmoR0Uo42vG1SSD//4q820fMQeOKxz
BfR8FYU3kSwULaAcFUFHXGCUj3XQd/uwV3tOqQhWqgiaxh98DTmYM8BZFYbeIEeFavz5gBEOyP1A
1kZtWMsTSl+S6496hl7eDH2pP/4/zs5jSU6kbdtHRATebKEs6pbXyGwI6ZUGSLw3R/9f9Lf4VRRR
RE/MbhTRWZmkecxtiipHfH1AdhrFMwW16TMi19G7Zqit97GkY4RuDyOtRRHU0udgsprwoKChnoKY
1nMERfGc7c5NabQfhNz2ARpxk/69DSbnyxwSCu0s38Z+AAhAtkfrDhXEdTc7nlRCS6MNLqOsjpCX
lKCKjqDK8dicQgP3h8dfa3O4BeLgMORSyrtdPKmxnXIG+XMpq86e4E/B9DtSNa4/oxdc7MkobOxA
AEdcRGiAqMu9ejtaNSm1ZKHZfWkznGmysDe/d2ZW72CNtkcBUwHUiL7MuicD9l0BOTUFlwLNBIKR
RBPdF3lErWJnoI33AZgrWnI278RyId5OJ7H0vjL1MrjMVoy1LuGySvSHWUHddJmBhaMJndceo6cY
RdO9osDWl1vKAaSvbHsgtreDp9SLpb5Rg4sstfFnIqJW/ZYILf+iSmi8fn79NqE0SJJHDgtgbFWN
DBs7hHzRSxepbiW3rwT8zwKD0WuvOPHOCdi49tn41HcBVhBlrClNCCPkiY7l8CVM8eJN+7bF0Ugd
Tm09/cJPZI9BtXHr06wA90kljYbv+lY05LYdnUyRLrTGo3eqXNUHc8azuUlSnIjKXrrWeGLs7Jzl
46zuLAbl1ELyR/Rn/bS1fdSOvN0S9niZCcsRheUA5QilMY6d2eBhbWYDbiEaEh4/JTWwz2rTTPqr
S9sWhRbQf8ya2tK6jJjko5kZ+KxdKFxmygVrX4BhfWhgAY9t5CQjIRaGjYfFe/3p8XbaOqGoKkEt
XapJYGdu9y5HMeq7JpMuaTWbbzIxS15IOrszv61R0OKhM7uEq8a6bNZI5WxAsuHLJlME74Q+HDbA
ndNYOwNt7dgX7jIQFcLEdeBg9kihGgE6GalFNUk4benhLPZbD6m51mG2B77dOvkcC2OJiug9r4dr
nVikJXxAEDGNfkCWpqH91GKQKvr/cDjooS+9V2BpbJXVhW0b4FBVKGiXLmmBh3W26D7IUYYiSZKh
yu7mesn0ROU4r78EuE+hFBH7orhzdwkUbP12Zo5d0LYXyrJYwSiz+QWPduohuKMdH+/IjTVlLXlv
FxlEuEyruNZIKaovyeQF/TGk3gM07KfI1ig+Ns2ra6kEejRbqCHT97gLa2nl5xruzc6lFEb8NlXz
yO/MXpxfPyFCMApzQBfZ+6sJoXGKqwiR/CXEM+qN3Yj2iBlP+McJYQY+Hmqldrr0I5gR6mM25CPQ
++sHV03LWhlS4VyE02B7T33lNMICXpJvE/uOAAuXtA1yLw07UHpN3yO+4dhfa20Oz0Eq2Tv1z41n
GXYgrSVgcbzM67QtpbCR1ePy/mMKSqPQLsoz8rc9RlCZ4sVSmB7j2iTi40GrdtZiax9BAeZQLufl
rlUcAx+zuoyx6bXgNzCYI3AoO9dB5ZrSOPY7e2lzOHJUrh0u8LtkPNawh8g1g2hRcsprZI6afeBz
De+HckKW5/F33rjmHAMSES0u5EvZvre3NvL6zoBFlkO4A5RaGUcMAWEAw6FtMRhIZWdnvI2iMpEp
ncEXcS+IpasBTakf0JdvnUuDcuzsZq2K4RXWaTrG5YjXSSezCELxhjJ/k5yzsOkxI8qRcqAeinf0
zoF6SbZXbzY/hVoECm8kiusrQgx6owtbR0NfDLgxOxRhKr8uEPp4Vxc15dYoFRgvBrOEy7aUJsmb
HkePP/gCd9+i0i6wnupSPNbtEatv3gUly84y8tr+RFkdnm6A6fTx9V9siS5eSvNLZ/L2i+VBHI7y
HAUXvGzqPyW6dN8Rnyq+g5dLp0MuemxIH494f/ZIxeiUExUjrn2Hh7I450aEBRCggHmozjq2ON8D
I8CRlTAgbY9NGdfJAVCO/mlu8IXd2TL3T74NAx/GGWSkJc9dvVed0STOHCQ2cZVWO94YmsI6JSMA
v533aXsgxGy570hl1uDfCORv14a2danCEMHEKM2vXauPO9O5P95Mh1diYdXyYCxK+n9XQJo0rLG0
bRglidKTMvf6Iavz6AQucdzZ3psTehHsW+CIAB9vh4qmoovAKVuXNABE48APuJTqri7S5oQIIygc
UtUhKrsdBZCtPDeTaV0iq84PjaNUXt3L2tWS6tdHSawdqTTFyBfHgdVWULXQiMdyoNTPVeHZOYJs
JdbM3jwVivd402/OalEt4TXn+Vu/f3lGgI0/iXWZo/GrAlgIIPbQ4LhUDjtP2/0VvCCsLBmyPfAP
KoK36xcboAxnc7QAdhXtNVZy+yRnKHaNTq7CddKMV18gzInkCAAsUrGg+W/HCyJNzUEX2Zcc/RS/
kLGer9K5OaL/13uKOexd+RvzY7ejkrA4StjAR2/Hy5M8InDApZu2l/y+o9X9gbytap6CrDf+JweF
UHcysY1vBwcC8CaAvYUQtTpi4dDWSSeV9iWSusmNiwFXRNb+MOGrvHM3bg3FhyM4INRcBIduJ2e1
RQt+TLMvcz7bfmS0zYEW0HjI9bzfGWrjNFM15CAvIdASAt4OlTiVZrY8Ohetp0rb1g1uiLgN7uz7
ra/11ygv7/dfBVoNV5aynRr7wtEAfOmoEz2/qf882diBj5lp/ofdyKanIo4i1xL03M5qIHyb6Oby
rQrER/S8cD5M5jjhil3kJ10X8utrLKjmUzBFiI+o5660KNm9RY0PHXqrD8Kj1eCsZwLIo8s17rFJ
7isCFIEXYTzeaqrAaw57Zwg0kLOctaxlXHFKGlOJzo5MshkXYtTiLqVN97mCqYDhU63+fnyFbcTw
jA88gSoI4Dr6Lbdr2xZzEiFzal8GS2ARFCth8gdz4U5Hfte28PxUzaZ4P1VJPZztWrUqAiCt+ZSZ
auOXlMjoNg+R2JM53wgnuAtAeMJzAVO1jrnyehJdPWoWdSdjwprRLJRnUQfWz66rmsGj7ewgeaH1
3b9KZdACfrwoW6eILhdEF0psMAlX+y1boNGVQ8Br1tJicWvGHjRi6fp4lK1rgc2lgRuDGskfuF35
KLR0rFtoO1hJNb2tu1wcRT/ZB3ss//d4pI2AeiFn81K9MJbIF26HajlSMwUe+wLkoX835IA1cMAM
bdMb89T8rueNwMnJCYerLJNsO8pAt7dFlvXx79hYVyiS6FjR0yOhuIvScEWHYDM5l9yJkrddUvZu
P+WvhuabTJbHhG6VA7pwfbPXpp6oQ604lyAXcfBSHQGFPdltuhOlLat2mxgwkAnqGdI6ucY6Souy
cMFVhAH+9HIRHNJG0qpDndbJP2kamLGPE3b1rCmtvFe837h/EcIBOGnC47zvfEw1nfe8SNmfaaI8
tay2P1pR+KyHdevlk22eH3+3zf2z4A2B9rGq9J1v949VqMSIiUKVRNf674kdlM9mE9n0SOgdIF47
Ho2YGBW6q3NuEpGdBqXd2zxbk6Z9wP5BHgDtvtVFNertPDcxXawO87PvmFo3ztm0MuG4ZY5O15H/
gU/x44lvHFFCcOQSaLjzrq4fHsoeg5Y5PHR2a3VePeNrqxVOeRL1VPyHoRiL0s1yDRMl3y6xZmDJ
3BkRbxxAhi9p7Oh/Gi5nw40yI6x2du7G9QpW9f8PthzUvx5wWUbJ2ZjIYswuknVPIgr/3s1pcx2B
j+HaOYfKe8AetoXubZCOl8erunUNoLWwNPbxRUCq9XZ0dXFodSbJvkjqULzFPWF4gimg7oTMW9+O
HGq5aBBB5xvejiLjA2aW3cT1Ohn1UdfiRYrc1I9RVQY7y7k1ISqltJABit6zZjCamGc5JeoKOlFd
EwxiD3auFf9hFCCYS3a9NHLvQAGtgGOHj+wlwlPsjMVFcZjjqtzZhxuUG1RjaAsSFr+ovq02IgXs
sZzNzLwUVVrCtVOaj5MmOSgZ6dT09ASpu2CKziX+iwfEwGVXgur2BHiMpqW+GGRKKG1ZVlW/zURY
uMEsjJ0vu7p3Eengo8L+NuCzw7q3Vru310sQRmad+VGGgydyZ11z6BXMa1H5TTL+h54IKiyz9enx
vl2dmpdxl04R7e2Fe2Kqqx1l4A5fpnPq0+mej7VaYjwP3eGd1jcyeCocWPuqk9/labZn1LPay8vI
pOhINnL/4qKw1qLFNRbmu26kCGwPI7JemAc3/Zwexyxqd3oa67v+ZawlVFho/ISka7xzY05VVKRR
4ctFBIcZN4vxWKrKeBK5SRUL7Hd1wpnT8lVJUjME2arOfIPrcff11atN9AWWi4YxzbI1rL6UjDhM
VSnxnQBMIT6ljWcmtn0wk+BPosbNZ9mMJvSQ4Rc+Hnh1ml8WAM1D7iciQAsW++1nLpJZm0rTTthe
qvOMfKv+3JYi3jlnW5+UquJipvOin7O6BPMwrYQcyImvJmPzWZG74YQRRvCkG+Oe3MfmhP4aatnX
f932hlT21hhooD7G0jw4ypweLLkLvMfLtnE6sNmyX3g6oG/XfO0Sx+GyafPUT4Yh+xlHZfhFJa84
IzQ1X3WR4yzSKkYOZc/s8i+Px17FBi+f7O+xl3//a4aqNvUwIoLE12EHYc3sWJ5Z0Vnl9lDcmLXd
2SJrgNb/DWjQX6FpBBxszXUoKrxjG6lIfHvqQiQ/0PC9YrZhfzWKIilQh55BgTZtVB/kiVK12zqp
9oTd/fwM3Cvby/q39hL7UKbkuzR17dX0hT7z9SVH+BBCStW1Rjt+Bh6B7LmO8t7n16/1EnuSs4D3
prx1u9appI6ag56ZPynlD6ruIZ4FiPSg0xkfINsUp8fDbc4NPhRREVc9iJ/b4ZzIqmgTT4mvxE7p
R7reeMLSpUMUmsYOomhrBwM6o34NhpQ29WoZ1agKhgiUra/VxGAuQLvowyAV8JSiThlh7Id41Nax
GYxYjdjJ6/cw9T3AOC/Nhrv7jtoAkOYyTnw5ns1TklZ/0EYMj4Zadh+EJfaSl411pa5BxZ43lDto
/aQo0HunFDUnAHx9+94xOv3fKhyq7wAfur0bdXMsWB1cqEvKsr7KbYMaA7r4qd9aBp6lgYm/NEHO
tTOmeucW2hoKPUAZvVAF39L1tPBTRONB4VqNwFq8nXG7P5lh1n8W0q7x18a1auGuuLSpkS1T106z
Cegy0j498dPREO9HI6bnOpX/4TtB6lhyZqAMG98pKGKzsmXhN10VfZ+atvLaVNaewVFo58dHbWXV
RIWNuI/EiiY1ysqL8evtWQPjiWTlzD0y2LMFu0CUVn2EW6k7pzFL+9jT6kx0ntGFMb3y3DJ/4biq
pK6oNfkHAswQ/KOimJIjpfnkc5PBQ/WidjBTFJh7RHdrhDHTY2tMoHczDB99NINscZxAoAFlUMEx
eA5o2vigTREbPiwy7U+FN4I4yQZyL27c2kHx+g3zIsIA4x1ZDnjFt3Pu66hzxiwXfgKo61iOSPU7
lGnfRc2wU3HeuF7A/NgUncFuUcxf3WSSnQQN7K3YNxo19sg65bM9msm5zdCypXWdeVoXjq7c6K9s
B758V8Qs6NTTsUeMdjXHzmrrIENg0td7kR0F6+FWSTKcRRu2sA7kfmemGycD/MYiic2LtDgn3a5p
GJEgSIW04Bv08Fjg/vpttkZnJxzfOOrgRGBtgs9YIsTVbkUIJ5oDAjM/mAFriV4dPkoDRoiaXO5F
/ltD0ZCWITsDUVPWsHsJxJYRou7gDzXMpSoO65OI8fNKsL84Pj6EG8kNqbEBrmKBwgFjuF07aeoG
oDdB7Ke6kIaz2WrVN1UKldSD7YHBxiiyD71Rl+F/OAdslBfRHYL/tZNZNSiUvIXNuEs1F8rX+D0L
xrddYFUfH89wczF5dahgEUFQO7udYZFKdVwbRuxbUkjJUw11rwqoQkxKsRdkL3/qrwrdy8ZftiCO
mNSN7h65dujsyk6m2McwC7tbu8p+pgHUFsMJpyergjTxeGov4rZ3A1LDoa9kISe0fumALplhnjqJ
bw2R8U2bcvVrZSXJB1i32VejzKLPI7QU4cZWHfVuqAbqvwUuwZ9sJHtkT+4safKId9LyYPVVfh2d
glaA3USpP4Rt1p6wie5/9kZjl4cWo0QTDptRZYdaLYw3OjysdmdXrLoT/7eAtB7pbS6YorXGPW9F
r9vBKHxkxnufY5D9Lsl7fxWWqHtPn3UYEGGNs+pMhfSLNtjNvPMobd0lQAqoRtDTReV3dR4awx6t
urKEP89G8VUzQ8VDRHtP9Wfr1C0dTzJeCv+UOm/3pBokbY9Cp/ClGikeVaAGP8bZF8cZq4ujQolz
nHhPR2HrHCy62S/9XKKj1f01k3k2AQw8v7ekX8KplOcyEbh9pG23o2OxdQzoq8JNwlka9eLViZtD
ChQEXIkvzbL0w5Z05afWpFhtCGzPn4Ymty6Pz8HWUwdph3IFl/+9wGTk9DlPYCZ8K6rLdxyJCWCk
1B5KydZhoA/tP1ojTcc0Ze8+Hvn+Q6LGQ6sDuLmxULFWH7JBF2IokMbxKUilRwh9g0vndTziTlR7
Y9fZmCAa0U5B6n66DEoeDxwbYvHdSzRXRDCYaLF7gja/QOb8NZiJ7qVzqMK9T413cB+Ng+r0xY76
1loRgPPJyJxMNGeQzL17LezJ0Op46HjZizL5JvV6arhDPOPeHZlafISKFp5DUSfxqW0xpOLeMZx/
AixQ31b5BKmwIYRVvaZPo72rd91Y/L+fBqebhdGA+66PVFjBliMpJJ8xhPWPVS1UfaNJ4+BgKH3+
RzFzzGwSXHnfQfTOf2XhTECkA/X6nuhFj4irYmZ7HMHl699ezywXGogLEXvBLa4OglKMhZR2BNNy
1rUXrRf6CQLpnk7D/cGmrABw4kVQmeOt3l4mVi46yHmEW06QQZCSkkW/P40l1e10iD47b87W5iOF
MxA8BZDEct+O1ilZbHeQ1fwEZ883WWrIriOnKNMYpXymlTmdOmQK3+h29MqWxcsXJoVEIIXdt8C+
bkeuJjvrmg7Xl2HQZfR46uBQVzxjkpLv1b63JkluAgqPdgE2gKsPh9yLyEDVEeuFUXZF1t5AYi5w
JP1gp1I+utMU2P9UQVO+EbPmlDuv4P39idwo4QrtU3XJHlejhwI4mc4X9CttarwJGtwHPEUivLkG
cdbVJNp5817gUOt9uohOLEd6kfJbDRibzhRXRR/5Ta+J51hth8LrixLb5CGvs/jQ8jjVfNw6b7y5
sEs65IEV/rQSelVHCyvL4iqSZqo/ymHeaU+zZkspfbp4eNtrc2t/7eNBao/UzET2PCPywK3YBRmK
sXUGNwHs2Yha7TzEidtgI+scIr1RxGmsnEY7Zr0czb6mBziSUqro4GW3ffU8AGVu3XoOQMLz6mGP
mfRYoeH/Yn41+VmhK0dVrrp6WujPiMpEspfpc1+6YdwWH1G5EOZhGCWtODpFlcXHek5nx7XSmppZ
yLvYuyBqe+Pc6tqsej1YEYlJx0XhlWVTz27fTRqM9snsfxkSJbvDYIzWdJbqPuWQx/ZkeYhRSYWn
Gm3dwziX8uEwyw3UUkTFEhxAZqNXaeIGpn1SuzhS3LSUs5HzG+mlL4kMmxpchurqQhynfcnyUu6e
s0QOSqzZevm9XA8Wer2B2UeHuR0U7ePjl21jE5IWgOlZygDsieXl+6vGOZZhjvo1b2pSVo6byW3m
TdWgvxX87t9maPWfH4+38ZLSB1qkYjl4IMBW/dZMKWZEB2LhpwVGS57uPCFiEKVuIIfa7x4lkI9Z
b5c7L+nW1YmTIPJ9KiAwDDRuJ9m1tsPzXEX+JEIs7B0lPErEwOdqgA30eH6bQ5kIPS6y75ROV0O1
2GJWsZlGfujM2Ylbuka1zAjeNIW8s5IbXw7aJUkIXJHlZVhepb++nDFPFjSwPvZlpzQ0t6tN8ZFM
yzy3o70YysqvVBp9uZipxcMtxeXzvoXTWnM/wNKK/SmzYDJKQVilx0Divth5e7ZmBtmOQjhgWGpU
y7X918xkszPpleixP8ui9oYAfkinVK1L2bEng5le5+S+FKioAVNxp0DLi3P3DIyBjluUDbQC3nl5
Hsa6OhRJ33zs6t08fGt7AACDpgG6njb1Cp0T8pr2ch4J35S7/k1Yk0TindEcJ3rI/2EnvgDLIemS
exjLT/lrFfNJieZUjKxinutHqUl0lNij+hjpyV6wsDWrpdK1uKIuJYbVrFoTpkBUJsvOGE3bw1lU
XCoVl0GSzGxPu3LjBkECGj4GNSAZr7LVCYsh86WZbHJjaTbSdDMeyyiG4HIK0LM8t1OXvqWOoe08
1vcpKz1DakKohMPngZB8u5plWmSUE4iHslHHPcsZqiO0wsp2a2PEi4TuRUA/xkS2xV1q8V9CqXN2
g99lHVcPONAgtGJBdy0Xtnb7Iyy55t3h/fTxoLQoSSFR9VZyhjB3y6hKnywoTtnHUNcUXNR60C6e
gj/ol0yWM+ILwKh7nuIbBxV0PhnKoqeAwOf68VAytTfjIvbtscC9OJxmtxaFiqllnRzNNphPjy/X
jQbZgmqDmc0mo/aydiZCpwGTXIuQKVKF6rZ4Ol6qbraRzIssFGeq5GJaRXlCuiw8JvMsKDZ3gY+W
tNh5UZbLdf0liI7lhU9CCLf+IUpvyHFm82yKNF2kwo34g5PpwX+ZL1q+NI9om0NLWx2smnZnYzhp
4gu77U+ynTknvYp0r7Rn403T2/nVcsrOa8mDvNqoqP00inrQKbCfH6/8xgkH+05ZjQ4IP2U93zTQ
C7TADeGP0xgeECrhMjFwgTTVeK/atfmR8fpheemCLD3f212eNXEQQ36OfT2otN6Vi8Y2DoOs1r+J
Ect3fWGLL0XcGRe86Z6GAOhhQ0Xs2kRNc308642rhgsNQQVAu1xua7XGUQWwYs0lszYa6UIIlvZv
6G51780u7s4k4/U/VB3GvZt7Y1iDdh2Mcxs8CHXo2wUIFwpxAUX8qsCpDdxittEB0iI1P9WYzuZe
BmFRdpvSbpqdW25jZMx46BYutTH+1ir3Kq2wMfs2ca660VonFbmhqzNY41nS4+KNaALtVM75nlDG
xlkCgPTCA4NadFcN1Oa4xfGYQWOlwOnBoZlj9tQ4Hn/LjR2MgBkEZaoTVI/WleggqUHbGYV1FYpV
HqRKhIda107NIO8Jpm3MB89hytCLYTdazqsHCtRWZGYwHK4lqAt31Gr1fRuKPSDaBqIGFj6zISeB
uXGXoTcCQflWDc1rNbXj4A1tJX0UCgbe3jCEseTOXWnqz3Ipaly7lbLC4iZqivAJmSkhjq9eXD4d
NxStk0WPYbVvpMkM0HVqQz8gWTxBYjO/DIkFytCah52q48a8sUkg1lg4TEsgsIoOiXrTPI8k6Wrm
1vyUO8E88c4pyq9GzebKEwq+MMeyRDkNuhritblo+ndOW2u/H895+4cQLfIgIYNy19e0qx7aOTe0
X0AcPBT4YHh1DXTBpVAWHBK1UU5NVE6eGqvTIYtHFSKwbv55/CvutzWrAUtoiWKBr63viqlCfaXs
S+nayeV8CPk97si14lWGke2coM0Js9G4IXiB2XKrmhCWoXoE3lu6JgshBXHQSmhwXLSgd1PQExc4
KCruP5EsCdcKegNmmRHWflXb6h75ZeOR0IGSEcpwP9P7Xz8SDOckrWGE9M6aKHeTojQ/iUhK32Zh
2f9PSFp8ofWkf5zSerp2hZXNx0RqdG3xewr3eO33weHtj1kvjCKTPM9T6Ku5nH+M0BJM3EGZrKdK
lIOXTop9NPF8dx07fA/GetoJRjY/DNVQoJXoTpDKrOLCqim1rp+iyBekaCjSEuF7eT1ov8ZgIvRL
k9J5O/VFcAoVRf1otZLjsxbIsD3ei/cXHxGZvsjKA3DD5Gb1M4TOZgzRv/MTw2oviEFMkodPRNPt
jHMfdvK3SeMX3CKtlfW3RzjLiYCDhn6jQxrGhhdcplF0J+S7kMSjXvnh8by2zphGFkVpGWixs/ba
jTClmXVn5HbLSunQjOV4rue+c6dE2xMs3RoKFj+1GBCZHLXlgf47abP7MLcH7hRhYDMQ0tQ7hDih
/GhyGWnW10/LAJMJUhAVcqLM27EsgQwhkl4hsk3o2hgpoEijkUewZcZeu21zWouV5kJ1pomy7Jy/
p5UAIBgjU7r2qRx9iKxU/5KZQ/+2yDLn2+NZbW1CnkUapUt4Tjn+dqgmkKo5N0XoV3o/HJHTkU5W
kmY7kfmLA8ltAsBhg28ClJRggprI7TBaFhpFMEzB1Ym7MT5ZsS63z1M0KeH71lC6r/CSU8XLrJnu
c19W7c84pDFw7sMAEbWocArD44GYYjB8jvicTagZnhAwopEF/V3+PdY8nW4ZjEXjIbAaJx5iW6l+
roks5kM/T1Qum8gM/411UZcub1EAKEaLR+EVdWr1h7aRcG+fLSOOPJViy795vZg2Q28d30MbGgOX
ClE6vquCgu0s22PeeoOj5uSMorasC7qNle71UWTmPKmpdup0MuAjAi9mfejbcXSO5PxJD/8cLNGz
rM72F6EkY/Y0NU57pfHfVkcs04zsgNSZjpZJjpV9ZZWRuGCjpv0wU10J3CDvwgA9xT6bz1Y6SM0R
zeuufFfKZWo/Ee5PlzAcEcOUdIBXmlSAiZ4GqfsHA8csuEZaXf8mvXWioySXybNatdXgtkNWT64l
CyyvWlnqrGMQxF3l1llYFW4jN+EnEqYsB+0Xq7WLm9IQu3muQAmTm5q62aLj9ZPafyx2ntCNc7DI
AtHYQHCFCugqdgli2sFqVIArweX4De+6MbtpCORjptq852S1/LHVFoUDCLuUpxqK6NrTIKix0Qjz
OvYdM4yP9BNGF2dYhKVmuT2ivHzIszQ+YG6yN/B9FgFyhgrEUkvDtWV9sXQotmm1ZUe+jjzAP6Kv
pa8D+qW2R5LVXscs4S1uS9zmHp/8jVd44X1QpFFAraIEf3skbS0KuirRqfJGRfPOZlEuuda+G3R7
fiMc9F8nQzrXY08hHv3pHaXpjZ4p5TzKy4DdgBWgHnc7umPMio7HWuyXRpQ7bl705XmKKAO5XavM
l6bW+8LXmkBt3Eqdsx/gjLr3neaQTJqYubujUmtnzHqGy+NV2dhyC7uDEg2MFQqOy7//dfVaWZjN
cS2DmirM6MjTSf4ouvEw0hTb2d1b3x2yCpcuWQDPymqoeC50dRZ15NtZbPoC82gPza0/sgZhQ3SO
g3hrvdeZ35oeV/AiWgK9SV0/mJGYsnSwA95mBxVCLhDlGtSa9CQkpdu587eGWjzLCARI7siPb1cy
QT8TUA3tM12h3WrQ+zn0tdKfxiSfzo8/2kaEQz5MJ5nxyMPXKxkMjg04RecRE1OguZDywqehK/qW
trtozzE2x6+0tyR9gK5Lxk/4Rr2JgvHt7MIidvLOtEM/SsroKGj5f6b/FJ6cCAmzxBilnQOzsVmW
Ji/NC3x47ktbhdAGKhhS6EP05onuxk95nRY/wGWb3sw16RrDNP2HmwlwMisLXoVKwzpQToGDW+bo
kDvGFcy7XjXfSVNO8jzi8TqFduuNZVnvcF82IhLSFGrVaF8hJb42gzNrJ7d7k5huNAphuyElScsL
OBB7Jh8bu+YlGiFGJScFBnf7CZWwKczWnKUrwteZS0Mj8jRR2Bh91tO5iFPp+HiXbk7MgdKzIImp
A6/GC7CZFFY7ImmHdPQPy84RmE6MvY2ycewWkUe2JkuIPsDq2ElxPws0I6Rr2uD5PkBo9ODr215T
1Mbrjx0dQvg5JpuSlH41FNZlDnZTDKWrYfE8SBA+Ms35JkRlHwsHqPHj9dv6Xn8N56xiSAGG2aQ/
TO4eObEbRYZynrS8PRhRqh5Bp+2V67dWEjAaj6NB8d9ao5haLWomKxid66Km46pKV/hROOpe10vt
+8dT2xoKUDKai5w38tJVRozchVIq8DGvzZQscynKi16OrGIX7VoTbozFUV4AaPR37+swTc3ZSqzI
urI/8os5Dk0HqEAMV5vm/fMoB8R1Q1I7yTF1DPG71rt6cAdKzwCVuokTqWs4113aXJsyNyV5Nj/J
Mcbxn9Fm0NujLkKwnSrtn+qQFbNsvI8sTT3beWJ8FXpbDJ4BNucNmj3mJwtq7ddW2MTupjmn2luK
clZw4pkvfpeplvUeljvtc0AuFP6yCTwnF94HLgrxCLDMG1Ulig8WGHbZHaTAhoSsA5F3HXAV9q9m
7lv5GIEZ/oEePiJZqQF182rXOX5gQSz33xJVDN0ZGSXjH+pxPFJkKKk4aFFEJiShweD2VjOBPUAP
5d+M0jmdo8fffSPmpAzBf0v+ykOyfKu/oo3ZNIUZl5V0jdTEfJMOSXCYlFE+Lg0ikg+SZgmQyJ9U
Nouds7uxCyi6whxCdwLl/PU10SgEUHKFnEIdGMVpWERX0qih3jMZ48fHk9yqtywwAkJc5NIZb3nb
/pplW0otODNNukqzZSIuo4xQxKRkIr5mB0rpJLk8XoNXRzhj6rn2s0Oh78PjH3E/X2RvwafTnoBy
DE/z9jdkWpx1BtawftaWjmcC4/WC2po/a1iV7zzV9/c8qPElNKAZQqq7Xtos03MrNGlVDzSGLkS3
SFMm1Z6t5NYots5/DLFRZTFmMDxlTvg+lrbyVEyDftWxTN7DfK2ZyAQ6JuQ6KkiYCS2mMKtApx2r
IunAWYHWs7sPChCXn0k/zqaH70/ae0CsKaGT+7fvyGbbLyk07PMUQ4uNZ8X8CXk1/p8Yagewshx9
nppRvuCAZH55/HVf0Bu3yRtlVlpOaIkR3N7VN4nWUtXOh8jv57DxC2o1E/YIUfYvrhrhhbQi110V
auDTlIc9eW82f0baBYFgIVkHo7fkU2915rs+Mufr45+2sfHo1iDTCOqXHoexeiSjbo5HW2ihT6+h
P6d6Vl+MAMu23FT2VGy2hoI1sPDtyZe1deRkSzZtsLSN/Fbq5AMWcMlZ5MjapVqyp82jb2w/4OiL
ABsU3cUG8PY85YQFIOKIR0NI3z97SqiZW1BmTM4B/j4/TSNCh7UjeQ3dygi6d8BfUJ4E7dP+NClr
tE9tKE/nUW96HUgY1Z7DODvqrxKIl/EusiHL4G4yLdYCodxS2pOKCvWrXms+h2kWf7XrbIhcjTbv
ZVJHLCVFGChL6aUYfzgGYFx8KLvufblgsQ+aOSNy0khKlXkZziKRh/l2aUCekrWfLT0Yyr9pYdRu
zxvy7zgUiGq0lRmaNCQmUXlqP9oB1egi/lRhpLWH39n4bAukkgybajQtoeXf/7oeJTpeSRMVkZ/Z
ce+pKDAfVWDbH0at2IPuLF9ldUyWJvziQ/tio7X6ap2T4t3ukP7NufihdBoKBpLRenam1QfVbuT3
DmyIQwazz0UBdjo8Pgr3OQx8QAoOtPuQhrlzjVRAHNhdSmG41hIZLT2nPUBDrrzQcYJnFV4IsMZK
7NzGW1PWiPCBsxEQU+m8Xd1wsLJE0lPSCVnYx5r+y7U1mwVL1w3BxzwIJkApQRacI2yA2WJdDUT4
VfNegADLU7CkGbS9YC7d/oQAbAk0eRzCHaF2nlwQoiiHI7gm+TgSp+2Mtn5u74Zbju5f+wnbadLd
MDQvZd8rPwOwmr9RNemzU1fUg+lltZ5cQIAUn/FUBFQJbqjXj/QFqz0HjdXGfvkhBDbovix6+gBx
bn8I5Y3JLM3evEiDaL85kRJ7WN38P87OY0luI1vDT4QIeLNFmS40m00n2g1CEil4k/DA098vezYs
FG4hmqPRbDjBrEykOeY30bvMKuPT/SVeXUcvQ8EChe/2ggRYC7cgkkHllRIDDtiKccCAg+ZejD3U
/VFWGcjLKJxPD/AOWIsbRTIc58bERZHlEsezE8StqwPWjSYUIavyPQX0eCcVXh0YOR59KnzSsJuk
zbHW0gVDVhOthDYKaEv/JhxiD0RuoTxzuKbDZFnlGQL8KwHlL4Py4qNCxktC12iVZukZ94OrMKjR
5aGflTUo3lGxLnpvJTtnc2M9SSDxGJEy0+icrHdqTIieiZivlsigTDOT41BX0UPsttkBv+NXok3/
N7XfxlvdtLnaL+mQppTr7YTuc6Lrz07VToipifR1dcT/DUXVi4AT3jyozOu9X09O3mNNZl+KOi2A
V+ftu1Eo4+fKDndu1a1FlAUTekLwXoC6XY8ELKUVeOBEwVglgx8mQO2a1u3eLKObwtK39J3MYXWh
vsxMltk8yu0MuhbcGpJCMRajiwKK1k4edOFQfk5LTasOWWWMP1wKRiBSiBwiH0cE/U2XDWlw/xxu
nHYSEoATUFsh1K6FTLt4UpEqcqOgr1vtZNXo5FHgFjunfZWcvUwUwATFWUSSgGmsdoul50kuhBGh
x9TVT0YdD29tKNlvnca2n6Kwq7wjK9RFvtN50V7OtDk4lCJeax0SvSO/+m+XOOjhqFCmMg5ip/IE
oklY1CGcXbjmU9+OuLFpokJKdaoR3vOtoY3DRysfEIUfwDBWRz3s6X5NtgnzfshB5gs3BQI5Kq6b
HS23bqLDoklTN2c0xZ7b4tZvp9Ons3by37XUZo/hnlFbpD2R5uqx7+iKcw77OH6fJ0v36Kmgod2s
VU/OXLg774D8Jr8FOC/fjEdAprQQVTh/18sWOlWYu9TYLmqhjkevX/QH6D/TMaumcWcTbp0DerOy
qw5J5FaOjUOn0l1MgrKPM+9BYI6xHKjs5d0POzT0H+5gaN8nxcSsI4lN9ynTqEvvUM+2putSUbQh
dtJWXYuCGzlAHTPp48DVpuTkuU14mp3o33aOl51bZuMpIq+C8EAaL82Y5Wr8th/TLI1Uc07wIAFB
aftxEuEom/RKsxziAiiwP9heN54SCZfaOYcbFxy1dhIKhCDh960vHH0kpkTdSbkYSP3C9hjclObk
UCGPWPFnH1sz3u1PbSysBMtwnWKBgLHEKuud4kSvvTRTLtjJfc5FV35W8+Jz0bnDzhfcWldWkwCQ
1BrBk9WGzR2rVzS9Ci953kyxryoFwm/YXj+K0RnISHBhKE+TUxV78oVbM8T4GcU0PqcMy68/6Kxq
Xd/lIzr9ZIzuMasVQJLgiMEoOVOz7GBuNq4EUBqSncmzwbWwWk+nV3KeEpT5m6nWowcPCGPsuzPV
vQvJelM9VFz3v0A6RJ9KJWrnnS20OTxoL7p61DFudIYzZYg5rm6Il4WufNa8AgEBTGDnnKwwqqan
HnWR6mK6adUEYhkH5cv9B2vjroAz5MJKRY6BM7SaPio3lTY3aRxAoHOGn1hPkqVX7L/huOgjHpG1
66QlTpFZH/s9Jom1r3ltvQcD2/rmko7LUoOHv3Etgo0i5qzG+UWZ2uhN7vap7+Y9rqpOVOyEdi+N
0tVNTHWK+5+AWRb95G/57cKoSjfPFsWByCZsJXrr1UaknjVVB302zIYZVCDPAf/1Suvk59gGc//V
K6J0OqjIODlnMRRN+uDAV32kmab0b0ZFmZ+nHqDoztbcXBSZnuEaQVF8HalZxVirXhMpGM+NveX3
dRb9UIahMQ+AYCtzJzvbuszYhPAAJJWeNs31shRZqGdhhpdTjJDbRbHAgPmwQhcjiIw6+jvh/Mzn
+5tvI1riRSTvpypEH2+t9Eh61k06uhmBOWvFua2d6ryMtn66P8pLM3D1wQlUbA/BH24zyhnXM8tc
Cl2VaxGxNF1c/BRRpiVvWkuCdhp9ySY/MfTIe5yRCJweetWh8Vb1o4URKD43aRDpRp5+FaYZp/7c
GM34JiyH/hm+pN0dOmOorcNMZ2vG89Lu50c9dermY4Kwof1LIQqDlFnUE1ENbpHVzg5ZoydlVPFy
aIC0o4F3c3xHU5syOGVJoKAgBs7cRkgFxUVcQXwxz170tk/VujnooReph35pWeHCMlv9bBhALGsv
wyX4/mpvfVPKfJxlk8eP8tH1Ytua0qqjYSeB5oR1kAi7PsQ5Fbf7o2wcDeIaEBrY+9HCXxcuhNDd
obHdJCgcuAwq4fD7rIPz5SSl9v3+UJsTonrLf+km3kRTSwHuullYYh0A08OER8WBgukryVAvH5K/
m2MOwIcIcbVHc1VkKgKvSdD1VK0VpxG5DyIWX/Aaa93a1Lu3kRbXD38yNxYRPMlLw/T6Y+XLAPWo
4wDqkQbP3ZtNJT1Wws131nDjlaNTScxCGxGwlCX//LcrN0T4o7KjPA2yKCYlYo7ouSbgX2u/yMpw
evDAaNXPCCQPn81CpK/3jiPfkZxR6QkpIS3X40diqSczi+RF05CWeTqaMoWon8tGDS9l18WX++u6
cZcyVfCzAD8pjqw1puk8RDUA2zgorC49LzioXcylNo4JwMKvkM/6nUO3MR7MC6kcBZ7WgiV4PT9U
EaAPLSIKiqytT0j0IPOQJuVDWCfTRRXlH7xM9GgpClMxBae8VkB3jDHKUXmOAoQVsc7o8voMd0E/
47S95+O5cdIZihfQxIsBtMfqWeLqTsdYZFHQ2omHp5CtvxFqrQX1mDTB/a+2ORRUDLaqhEGsM4ll
Ah9Z6WSHw4gx95K2+ZtQRO6jUvTjjpbgRnBtg9iFoQwdDP361YZcKq0Yhz6Lg2W25vLNACOnASVa
WMaxFgsdizlO0/CbVXRL/PX+LDcMi6Cy0DumR0LMd7M5NSsTuoWQf1AtaSYe4ILieT25dLbbuNPf
ZBOB57lfRGgc8ReY80OHTZB9doCh5Ac77fv5oBi1+XVo0W86ir53nuD51iZyImnyHKEWFH+5/5O3
PgxaV7CVOVS0kVZ7IJtsGwOQwbuMwooOER7HF6pA+SOZzx43eqtGTW0TKJN0O4C4Jn/Lb1eVYuIc
gf69Jx3f9OekESaBcDWeBpAkh0LE8Wks2ukkwiQ5igaZAtEl/U5Ku3FdAhAGvkLox4uwvq7a1h2b
VG2kRH09/FdV0/DYTrDTQndBB8tMxo+uVfwKUzHs7I2Nt46AgvoEdEhSvrUC/xJbVZJMaONnQ9hd
wtmw3zvT6O083mvtF/nY8Q/NFtqhWLqs61fTXPfGhEAKdjVmBue1VUzgBUnXx2edhs93HEPSrx2i
gF+tbuD/YKZxSa6JeGB1VpY4sx9gyHrxTjS6cYlStFMl5QUpKcQ8rr98ruVtjMkBtmJNk71NkPP8
z/boGVcj8LV6Dutv93f1xldGVoCFZgEkyn21q2MEQ5EZRhZ8bCQ0xP7P0ZJ3cWO/FZH9tdGMv6sS
Z4/7Y27cOxK/RmNegh9vst12xD+xySa82iKj+t6GxXxQ3U4/RZNDmXapf6qZbe7cdRunl6NLYsHB
ZbLrNMY2UKEm9MWX0ku/U2nqDm0BsLZulmbn3MgvtAr0CQUlhFRCVkgqrr+g3Vh2ZWUmHgCJibak
AoupR8MorSdfCE6bD6zOGo5VrIl/omZpw4NXNMrrEFNycxOHs7p8Utpn68sK1L4yJIKCglYjgO07
mWo/t44V4qFqd+KV+pT/G413BD12as43gbDVTstgmhRLxqTPD5pVRV8aK04PiTGIP5nYb0PJy+O3
m3FIlCGaiiG8JG1aPohe+W7U6XietWz8g5NIQQfQOdAO7KBXr2MxkmCkYY+9aAEosdZj9WlpuBzc
uaIlPLXmw/1TsbVDUTHhLpKgOuD81zOr4eLisi7Ci6FmbeJXxaz2J73til+Gtuh7aMGtM0huRMZG
Y+S2d5aUqlDbDlB7altt5EuxnvTZw1YjO+rzXFNgSYGP+RZGZXvq/VsTJQwH/CMh1jdPv2dM9hjP
CsffTYcTiBX3uawK9WBUpji9fk2p4NFWBrPOcVydRWVKYMrFWMSKKlrOPX3WQ2tG6kXr3b0K8Nas
OHO8KSaGo1w015+viwe1xsvPuWTVmL8vVC3i7CHoMyy12ONabV0xBE60BWW79SbSHoHdZ4tKY7A2
e+e9UKIl6ENT/YCLoVH4Wje24AW8NkDQdvw+0prZy6+3Xg1UBJAZdYhR0KO+nmwEPm0ZC4vEMA5D
NdAFzJvzQtnkl5pH4X8irof2GI258ZVoId+zPtpaanhzUDMo7PMLVifFo4cnwSLOxSnm4l1X2NMZ
9rrtU9yxvr5+A1F+lGqZLDdI3uuJOpWIE4uG76Xqh/DcpMZyFIPUv271P7CzQ8+b+j0D8U3XV7ah
z+RWCkO1nrs81bYxHDr8gA6xSCd/yJq9DbuxiVg86TuCZc5tcySy0rJPFte9pF3dtdjkWMtngeFT
QyWqir7PVsbr1ZS69S9JRPU4623y6/7ibgR6gBJ4krllYd2uT+ccdc1iVHis6LXlHJq2y49D4exh
HzZ2C6IH9CmpXaKvum63IazY5XqMs10/uc55FGaM4aI+PaA4uMcZeglNV28/YTukFTjUunUbTYEB
rCy4KZehV7PhYqGuYpR+R2/jHxHno/dVq/PQPeZ9nze/IqWznhYEYJ61OjTqL4tZ0yIyh9oZn0dj
VKYzLPw5/6KMg9MEWQcy9IBmX1S8LbS4+FTBAyyRtW6WZ3toe+Uwjw1gzaHW1E80gLvmpEzO0j8s
czj/RCZ7iA9J2OrGWR9nKYGEpOZhnLs4CaocwJcsO2szKq2O5DyNod94ufdNc8Z5+gCW0WsPupGY
2qVM2vyTtrQQrloNI5aj3nrVf63Z5/jB1W3dHdKi1NXLbCfd38DSAEw1Uc9WckUbf8QdY578GrGL
Msi7QQz0Gcw6wR4JJwC0ZdMOrxaVNtlJK2pr8d3aRT3Mm9PsawVSRz3d34Eb0TZ4SJJtTgEbcH28
5wY2QC/PHFUtBaWDtA4UI9XQm7aWYNBLeyfp2NqLSG3wpKH/o9+c8YQQNLSgkLEzVOdD5SEv3tV4
1Ayqt3O2tkaSgDnEwimlk+VfX1zdgFC6gJwexDjNVDBiyig6aFnktmc9Afb4+pCel4/4moIMRMN1
0DsLwA7kzsqlBxh05nmM/rJgofppFtvH1DTNI5XjPYeLzTnyt0KjluyA9ckWdiNaKHx0IYexDfh4
4bPuVfY7POG70/2NsnVZYiQBBRiwKo261YPXOpM5j21DXwLAykBHSI8oWlgYLfiN0qTu0cjnyjwk
uWo+6kPvTIcUXL+43P8VWxMGdyRbriDFb979MFaK2YaCcKnjMfqMsViJvHHjfikUfU+75eURXV9l
El5F+UE2lddPfJE0jtGlHQ0qAsH5U++V1Q/6oU7tIzJpxuc8X0ZkO/WwzN8siZI+RR0NNJh5mf0t
Q2juuchrqLtGbinl0VkmyPSqBaIJt1bFTD8kkQ13MJks9AiVuG8+i7zM3MPYdoArrS5TigMU2uRv
sBvpF0LVUjlLybXHwnPyGL5FWb5pohDxx1evsORVQelCDBYc5iqKm6jJKUhVKBdPLT5nMPIf6tk2
/FydjJ1vufH4oeSMMg7VRD7nuvjWDanuhQ5QjD7rEL6rC+7eqk52LpytSpKUhJdaHjDzwXle3wNV
XeOxUph8xsScnkQFktWGa+4PHmpeh7Q0zX/qwU5PiPx/GwcUdqNe+3V/TTcuWX4CVST8zaR3w2pN
tZ5CJih/jmmFjoZiZjl6x0mNOxVqKGctK6Md0MDGMeHao8DPY29Ko7rrObeLnY15OyuXzETxqQyH
HGVIJXnoIcHsJPubX5EYmGvvpU62Wl6xTEZq9YZysSKnvCS4PV1Gr7F2gI5bo5BYS0AXJOibolBS
Cj2ux1C5tJE5H1ASzU6Ay/dSws29IkFyNtovdCnXeMrKVRJ3ws8lUOF+BB7u4ZdyMsx3g03l28JP
5z961qrtm4NnPxmFtcRHEGD2h/vbZSMz9ZBOlFoSQBGwjL3+elCXii5XEsr62RRfkDIkh+qb9ERo
ulC9mVCqQ5B55ztuDSqxSsAPgO3DhLkeVNCZKsxopMuNZ88pUpXw0dDa8m0eZ+KCiob4qPei26kw
bDwqUoIfxDf9Z46m/FG/1TKaFm3PCbXnCyoj9Rctjo1T1CG7Fi5GcpyUpngzpa55iCdeTq38E7NK
iTdBWoUE57ZqoyazXkeW4FzS5HxbdnV51Lz6V+hSaZT+5DtLfLuJqWtIJhdSF/AG1/XkVOu0Wtfb
8BKj5vuXg32KdAafd87+TWYqDSOBYiEcA+kS9tj1ms666ERHV+Pi1a37oRmQdu89vT32ee88i8Jw
8CuuASWCX3p1osHQeFOQlVJflHil66GL3gtTpFj6yzTEveovdix+tOGyIB5RWuEeav72tHIVUNLw
aEnRrqUtcT1cNLvmgh/5eAGNwaYRPbLhfjSnS/RucCZhH7WaQuhhKWuoZILEQ/dzfSyJqS0r3aMR
bCw7CbJHz5LTQ6C0Oj/QyG01SsuBuZfeguODZhWniNX4more/eaqojfPUWs4I00li2Ti/p2xMbxk
L/DAEB7xmq6u4X6JjWGkw38hbDEOVUdhycfmovXLLBme2hJUZ53n2AH2xU6BYGtklIdlZilV7ta3
lde7FUWWZuQBQLw/c2uEOEpTTL5ZlOODtkTum6YR/RFodRjcn/Sa1YX4NsdJuj+z1wgJ1+YModuG
A+zM8ZIuzvCYNZ2ZHecSXRZ9iJeHSWuVpzrtje/e3A90jZL2nKpG6Au7XWQPE60S1CX+7cPS27nY
bm5Tfph8DvkfkEMoyl1vzcrAnChO9eHSj4r9xS1tFCzqxXmAg7D81Xix8bk38/Hz/eW4CTMovkFc
pKDAiFTgVnugBlwT4VrUX2o0sdWTMeX5pXXi5N3oVUpzxtfZ3BMAuLnSZL0Pprrs2CAVsqYypmPG
AYzq4eKV5L2WnswnlTL46f7ENkcBO6TKaj7vxSqc6drGhIfTDpem6a1/aitDtbJXjT8YhRyNVwi8
gOyRXH8zYeYu6i4ULZrRtR7aAZM8GpB7nYKtudCwd1BbxcqKpPt6lHa2zHoexuFidrjI1M0cY1kX
5w/3V+wWkcSHAZYDsk6KuVG2vh6mFlQq7LBgmNFxH5CQiZojlm7a+zQSVnKsAcd7PgUQ63lBnf29
KHqEDQQtq/iAO5q79/TdbE3YG+BI4IoS0EhBzOufUzldXDuaWC6x0me6Dysfk2Yc0qrYt71KV2h8
T/PP+2tws9JyTMprUoUdzMtNPbqu4gHt0+WiEJ6+782ufS7qcNzZNZszg2MLE0by8tfXH5w/yxoS
cyGEiZZDZXr9Je0T8ZH2rf6gJVKJ4P60bu5b+uEcNfpqBGlETatTHk0d+HjNmi8L3lMnDzjbk1M2
6ScpGe1P8G8fdK0Sl6hLotd2EOXI9BL4hzeGWvL1R7QTmkGgQNSLoghEgaFMfzBnegm2p3R7F4v8
u66SbzkW7xlfT4Ji18mha2BrDS98uQBtNk9N6M1PXWPHn8bGLPaMoW8DCQbTcBwEi0EZFkHT64lN
dAidztYXmMeK+GqMevyGeNTFx2tsBs8fzDbR/K61un/HyDOf3cGb3qUpFcEdTOztjpUNWtk1BX2L
N8nqBnKjrh6ilCBfF3r5HrJGdwYJhvfB/R20NYwkG3rwjqXD1+owDkVXYfbClmWDobIdibl1D4j4
T3u5995Aq5go0/RCEbmxXLRCMd/gRSVORZa/GnVFc+u36axFaHDdIT6ECox+sdv6cTksH2oz/TfU
l+EoNH2PInvztMvhMJOVnB9pwC0n/XvOsuRUFR11udizvZyqwmqDxDSnhzFdhF8OqhGM2Agc/+CT
/TboaiVL1Och9A/LxbUm7WFp5+IxEqO+s/9uDx1unBS8+FeqwaqrqwWJ1ci0F85BqE/z+1ifxalz
0uoSQXXYGep2axCwezwFnDlehvVjqyhp3LXmYFxKJYuPZgyCx+zbPerb7YTkKPJIU3HGjn11Y8mK
JZhDYVyQZISmPedIExlT/Snpqb7f/0K37wCAFTYGDAKgozepbGrqeZgl6DnMuMz7bpipp3nB56Ur
cIJBR0v9en+8222I5QfweUyF4Gjw+lxvw47dndt9bFIQyIeHsVDFD8yMUKOLatTpUhSuhA+UVd0p
xGytqOwTYKfK16O+dD1sBUXYiYvIvADkjI8g9YZDrtEsrxRD3dnzWytKLUbCKVhWIFjXQ5VkckIt
U/MiUMcI4q7PPkfCXp6WVJ9/eTMl2517UR6i6zcHrBlBE68BLw9+qdcDWl6hJegpwjbVk+Zv/IMc
8bikyM/5Rl1gwGXprWI95E3hSAlIJShNvfr3/lfdWF7ZzyVKIpwg0l29RKE+tnmd4PS2hJriI2lV
H8ws1E6um04P94faOIFUt0H8M+WNxi5iYHSposK+LBU0f0hx9nFhbU73R9n4iFBjpFgeqqi3JDgo
oFYxcI0SrQiH1pxVnMfa6o8QR7EGySdUWe8PuJoWnVgeNik2REeXi2V95B1QACUdpjygsuI+WWFB
nGnGe/ndxijSURz9WhIuieK83ip5gwTR3ObYiQOcftaipDkulbtH8lydcTkXtNwIXWm40MW6mYuJ
/2sN9DMwtbL3kevQTv2S/+MM2oJp+GwQCUUgIXZWcHUMXkYFEENSRw2ZPu6qitN3nQbLosmD0UrK
v1KaWI9DaKQprlZp5flVJiSNuE9AjWtWZLzPXPppf/IbYEWzNyWHYV0qUwxznnhU82CYVfejhZX5
uyl0HBxXwvRgJ0vzVlE84dtzWnzDQaD+fH8TbS08uQ7tPJJp8k3557+98XVO63eomiqgzawdmnk0
voeOLXzis+6gK3r5FnIYt96rR0UyEDwLACiqFmvOxjI2U+uhQB4skM0+RJ2qPwh7ar8gIuy+Tevs
VwIG49v9MTc2MvuLjr1Dk+u2eqNVZd4tzYAvQSWMd6JShB8ran65P8rGlgJ+wAOMMZsK4n5VqUPk
HICcUMoAnT33hyvSNDuNYszqC5FNEx0LlLMqf8CcEa/UyrOaU92GTbJTV19drnJjg2OjtE+kTxtr
3doaO9frNSuvAllM+Baaw78zalYoaPX6X/fnu7WqL6BDIkQu8vUrGWv1snRJUQUiDLuzl0fWeTGm
bOcG35wPd9zLU0FpeXUJxW0SN2azlEGbknrSgmxw0QwdMhXllXCnl6VzuP05jghaYvp1fSBaC6nF
MhZF4DiT/mU0chihvcLZfWsrk4yA9WqwgyiN0/pIIdLaM2vcOJCUZqhkgCjBsnd9J6HLBpI26epg
6TMkw1FnD3K37k9jZRbHvtCJeKbO2Il1Nr4iAAXHkB4tQCDXKKsxraKyTIcqGCPVOBthX/neNO75
s2x8RVgx9EBkH19iVq+X1qgHhVw/LINYy00/S+r6oTZ0xKoVZU/ab10Vkp+RsSiISANd+Tmvx8py
aveqwmlvMWyfHowmFK2fCKN4n4+4kp9rgOdPkd0M83Go9Sl70mHsKadmdsR4SFWv3FOk2lpiFH6l
Jw/lMKx/rn/QVMRRv2gzkx+m8l+hjx1keFvbQ51sDsP7CcKKwhutketh+qnNBPFOFWSibT5EeGkE
CAcqx/unflWZeVld/noQibIPckO2F0muN5OHIbQ1eBlKeRQz7aNR9Kl27qJ4fDTneFL8dFDSh0p3
C+10f/iNSXom6QD1cChIbNjrSSJqCEm1XZqA1ofxl2JV46Pm9Xu+L1t7CL8uAnIpPkGZdDUMnYaR
vKRogkgx1c+e0oTv6kZ18HDU2kOdmcqh7mLlMAxLd847zTvo2ST+wpM620khNw4OPVoI0/QsEXVb
p5DJ1Dd6F0dNAAqkfB5sq/xKmUj4rhENOzft1tKCOSFbBUnAf+VP+S0eSOtkmbTUFkFPT+s0lJDn
2EOvbMFKsBLBuNSBgnRC5Le6CaA7hwqZchaoTjlWSGd6FrMZvYEzyvOpninFt+8R4Br37Oxv5sfI
RDoSmwAJ+AYsn5eEQqmAGEi9MvpodPC+oaf2OzTZrVEAD/GAUIwlrlw9IqHXdKWrZSkcMqf3S2iP
qEmKvbN+u0GZjJREgf2KP8LNBi3yKCFCDZMgGgRnfC4gIfhWU3j185Ch0vlZj7tFfRxHvTXOgzok
Ut/MKpUTHYAlQ77US1M9uH82tZu7gR8l26KSkEuCso7twrpsdfyC0qCsZ2Pi3VIJH2czKuiNTmy4
k1qEc1Djo+r4sZt6/xpEv6EPP0xN34R4cNDI6rLMVxuNlGmyjfa7NkNOOi8hdvVtU2clgkhZssdU
uTlk/G5UIMCgQxglxFh9M7MfynhIjSxABWZ6k9plEkxVHn5o8sLbeW43hyK4AE2NhMjN/YU6cGkV
3pIFsJGyy9LGuj9VmXNBK/Lz/a+xNRL3s6S7A1SlUXJ9nKOiAsIWdSkHDROFzmi6IA8nPD+jXU1n
Xefv+q2o8HKoobuSxslCFLfm9VhD02aRp6ZZQKyp/6xM+mRQ1wzvswKjC83ZLi9+CL7BjzRVM3ws
Yd26vhb16ndIbk1+EE2Py44g7OnfWvVgfejyzlJOmPY51WFC0/IfNQxNzR/ayfhSuUO4+HpegDYd
I2PeU6jeXLiXyjzootu7Xxcg+Wm4p4EzVvkBDHHqC7URh4HGyk4ytHVZkMIbVFsxbrkhg0TTGJfg
ltPATLC7WPo5eQK6FZ3v74StUXiywbkhVoX34GonAMjtvNxx0sBOPfeYxsgeVclsH18/Cieftxmg
C2JmqyezRZ2NYn6fBFYxW0e0so0zvMP29SvGDQ72Q4JdJWvneqcl8FXiCn3iYMz06D2mte3Rsvvi
9Zc4oxBHAiiXgqWrucyKPZZGHzGKOjfoMYbZ2QzHPXvQjY1GH4QKGOryhFPr9k+DnTDVv4y7oBSz
c3KirK38cHLd0rfr3k13tsHG7cxwQCeIyIih1u97VsRIMHZLGgAPmS89RpCQSHJYed7gLV8nLW5P
iZoaf6t5updZyR22uh+Qh8J37uXau1FLa2PHlgWVNKi8xjg2mIApMJ+0xbhMrlq91eJp/FICdfuv
UzLnp1Ctn/f35tb4lJj4RyU5RojxetfYoZWVJWLewVAW1Xwm6nMb2MN57wa2l2XR21QXzYcW+F1/
4sZqyqOxuNme2vRNfkea7PEfnbhSavuv9m6OBZYRii4LYnUoHgzsA5STtFX42Glp+SnO0kR/FGa7
V2Le2GYGpVrSDyJJdtnqdVMqd6xwey4Ce7SM+RC6pbD8hOo32FtoDK9/4EgiuWhkSYm8fR3fGQ5o
DAsPyEqMqu5ri9l8FK6Ifk7GbO+FdBsrejWYfJd+C1kzzD4tC93SwOmz4o3i4s9odS02l+lnJVW/
VVLV+/5OWpV65UuHPACtFo8YkgmuvmGfdKPwajMLrLzJBj/L0/GvtiyAOhVTorpSSamY9twLN55X
dIy5Imj0UxxYI13xL1KQfomzoHDF8sETS4T02DRf0LozjpFdjuchF9lxSm3tgp/DcAD/0JyIH5t/
cDndo79sLToPI7h0fDiARK3qXOyeZGp1l8DCQge/VYf+cfLc+qmP4vQYkjcBF8+q+fUXv7woCasp
2TrET9efGh2nrLSVKgvCrlg+dBUAMNzK3X9e/3npxEAhlAIp9jp6R6JnGruOQGaJXeVcKmF7RpFA
fGpAH3zMUNDfeTS3ziZnhGPJeeGor7aT3RGet57CWhrUm4dlqk5W1LsPil281vRG7ly5bhp1UB6d
9fusTvak1G6RBXajWxh5Tf/UprYcZs/SDvcXcSPeYCTYWB71dZwFV1dA2iaKkgPaD+I+LZ9URxkf
Q2prO+XWjedMKooSRUtWGTbs1xvCU5u2d0YSLTMtluFdGbYRxqlesohT0pdpg11LZOhHL5yE81ii
LP3f/Vmutb3kVYBuBzcBgkjEVuusYTFbx2kXQvmsdBFzBDmuorGO1gAK/002fjO0xMm/lqLCvM2l
qD76iTIXkXRvc6rPc5Li3p7itNoeFis1y1O5lJl99mpPG15/dvilHuQA3oBb/hM449KIG85O25LV
ZHlSvKG4sXN0Nr46TW42MSQHApr1zTiEJtVf0NVBQvv+gcQGN55lrnfqIRv3r8wt2cTg16mVrr46
CkLlIGVBA2tsnI9aOCfvWmtK/p5rN/8spAj6ztptDSi1kqgXvHQsV5vZAdGoxMUQBUpViWOXoKXZ
TdH81lWW7wbN79P9XfUSWq5CJSJ1eqMgXWWGvwo969Bt9LEa4qArRPUB0fYYzX5UIawjPe/ykzaG
Q/XWDVUbriAdz8vYLwPlfXOcH+150a2z0WcuNm2y5fZ3mhZGAS4gjecjbg+D4atzFoWHLi2lhcuk
a2CJNSOOTraXGBlVbdegDgPHR/HLItUUjAGjDAFdKcFzztWiOntOqmDPGrpG5zdTnhpH/Hwautbg
L51zo01V8vo7koI4AQXvH/nlekUqvTRdaKxoyMzmfBrdbER7wDCOYdfuabNvfWy6qsTiHGtZoLq+
U3L+SJrFww+YvDkIsYb5q+uq/AfcRfWQZIr+J7uLWiZlEzSjeNhX2zmEV2EWUa9cRq13jlFlPEea
Sb5ptsPjsih70odbZ5SGp7T+kIzBdV6zFJnaA95RLqGqtsfEsKJjjS/Szs288aiBk0aKSnaob7vT
KjrkkfBs5aLpnQq1S2hv2qJpPyIIkn26f1y2JvT7UPKD/hYAQhBDndlFRqk18u6A9Ufx4FSIUf3B
KDANKAoAmUBE6XoUXHmmeJCMmShvGj+jLv5AFy/dGWXjQZNGSy/Sb5LJvIoF8iSecs0soyB0DLwY
Mk05QQdPztBq9cfCbuKHyM3VY5Rz592f39a2915QeSacDbRBr+fXq50O74gT1k9zcmg58g/VkGu+
lzHdcSisnQBB7urVHUfp0oPXIKFlN5pDHrQw8lAHyTJzVj6YreaeM8p/5znSxAENlRzi7LwHCNwc
FAME2RWSPgir5e1otuap5cbBqOm4h47LcOib2AqQpMGTr7K6i0dNdef12DgKyDvpBmVnZmx5cv/+
tj+d1hahorTo3bil9lxndkey6/RflMEzzvc/4uZQ8KhA5/LMc8Svh8Lswh7cnPe3TBL33Nth7hdK
ET1j8/rzD0YixwNCzgNsrQlNaekVVlGjyOZaAkc8LcFAgQZbVXwv+nDcwx6vgasyzoLgQ4DH2eMN
vtEPmKK47rI4Dtqu759MV8nOjpkXhu+6kf2pHVHzO1nFshQHM2zNH2ZliCexFMVee/b/+SGy+cVh
obUod9hvHzOqhSOqHDXyRBPGMdZE9lBjyXce9bo6xYOnkAOKgaXQKveAaha3Utg3p/uLv3FWQeMY
vFGw50jC9OsfAaunHK0JPfY265FSS52fhYE9qGdnFoUVe88ecGtXkXtSo6RmQWd1lezl1f9RdibN
VSp/H39FVDEPW+DkZDKDmhizodQYGuhmhqZ59c/n/FePMWXqblxcrcsBmt/4HbTvFh1KrdZpvpd3
21JBT5zFzxl89EfClO9Ec04Tey6myAys327dtm4feqyFrfNKaZ3BzBsvTWPbF/9+gu/eEmXESZ0V
XPDbJGjUEC6BhPy79dW05gF4rXPTQOtK17nyvv/7Yu++Lvog9HdOYmdv111CY1rWuTAOBfQt/I7m
jjdXOGxB6s7J9U5f8EHIee+K/7NTPYk0+snbhX7vRxu5BQ47TAR08mNfLcAYcAa6kVZoMAqUKvrI
xPW9F0d7yQr/BAr9C4I69BaNmlzKi7qq+QyVn0ASCD+6ynsRnLKMuoLJw99z7AJuEas9SvGxtRaA
GKFXDccRwtoZKvPz1cwWAlNkT3zk8PjOgTmtmtHXhPEH2elNVZhohkuitTmWQe1cCoE7d+PpKC2A
DXzw8v4yGjvVZSfgwmkVBas5PL3d/xdjUP3eTVKv1cUqSmUfXVXMOAi2stizRbuj9VjoYAjPPOWq
6rwNA2vIinYCGePuBdAYu7bjL3Ys2KOWjdedN4taH6Sa6vCsDorA/qBweO/J/P9f+yYijpap5Twp
tEUAjuS+WRGv07ObRvSw/71mAEPBbgm1doc09+ZScqrZ37GjZv6zr1/tbe+yrmV17FnTcIv7t59P
87wc//31nt7sm0LlRJKiggRbTbf/pvlDehkXypGaIWqT+n7WDtaLliOypfHcLA6llaOB4X/n9dj5
uiTq/t+Xf+dTBpVzEmZg1nhKg38ehrUT4azrUlyEbuu1eTlKFqdxMCv3WG4Yc6TGjpaPeqB3ylDa
A0BQFLp0JW/7eIUgGUBM3BQSy62u8PuczgKtm3S3pMMhYsTqNP0KVFD8R+rNKdFjAw2Gjk+MKf3b
293Kvm5cMJgXVl+Et1jl9Sz8hJO59Rh98GLfe7KQblCWOoHxWIv8+WQjE4LVU6ddSI3ledoMnnNU
YeMew57JZWkP+wdfyntPFS4FXdFJGuEvzeV6UbUHQrC+EOVaftNT0wO4GurDGDgmuqymJelSQmZy
RvduqQ8u/r+J25tzHJ36CkQCKRl4t3/ebrA4BVvtgSe7iHqBOGr5Qy7hcQjcxTE6wGS7W9l3rqXI
vZmWly2IsN109OL21hKTfihHC1hsU7pTewvldAyyvnSKy8hb5ua+KKr5Phnj8ROavLab9X3c72dj
HHTtB1/EO4kGuik0JiJk+Pf4fRvF4NcD05Ghr7fbwPROmS5YUJ39+8N77zIJOxP6ExZGf02ZoD01
KBBKcdFie3odL4gqtX70kQjoO9ET6VgkMziCzGbf1pPhFOxLqEN10QewXnIPBgq62FYPQs5nLPz8
73ty3zmC8cn2DkYF1J6/lnArJk99c1qWFN4Ul2fF1G9rCkLL/VIpXy9ZKPq2TDmms3s0runrFH3O
BIb1tBn5rNyg3s+4j0rmpjbLi4fm2575mzvK86iL+B9sykKBfkniYjp2e7nda6gZ+ta3Ram/zGFY
NhmmoOuYLUNRWpco2g5krHWRV365tPcwm/bhgxf5ziOGyYeIDtA7hixvgxlCKGqJFk9RLbdqz4ph
1Uev9EV/sdT8+UGOekvVPkWwmO6f6HWyC/8rdu6ynde9AkFaVKsTZ+hcSSdblD2qtA1kuWTCndXz
XPlNf21DHbePfWnVOg3LiAETuNIpTi384Rfm8x66jHpX/ZD/+xy890hgxIHrp6ZHCONNUmltR+3b
Ct6+rWPev90vZ9ZmpjSQ8j9qXf7vcUAaBfYJjwzE95tLzX4nBI4u8gKhVOcMMbT5Fx6Dbba4e/v6
3+8K9Wi4HqftKnuOPyNcedpu90jAXNhzF5+ZxgvzGZ2TLGzar/++0nufEfkJgBzjWSR13wxLdNEs
zT4pecE05hkXzviQoD6Z2oim3PuJXjOsXJpcO339QSvxTlD6n/sPKk0oGv9VjGCXWtoq4Gl23dwf
PGOiTwbw13/f355UYZjKIPSFasibYldOvmynceJ4YNd2vjdWfxAbfl/W4nyk7H7KOm+yEpdiHklm
AqL0tqSrZrtQjl1zQ3EpLoXSbTaGdGTVYhwSkCUyKP7dw79f3zvHPwEBwQkBjvA33rmYTwYoK9SZ
yowTYKipuKodDNu6qPoARPLOQTnxDDFQosb4W2dnrtxkJBo3F3qz1v0icZHrvRQE0z4bvA12x153
23azAjUNv5Rl7BYfhaN3qpzTNoagTIL5G/Ywm1HZZWdD4LH96ldhMbM/R22n/uqEUg7pFIXqK2Jd
TGqR/qvDz5bpIdqMVLxhugR+devOEs/tFUWGKzBecUR1X5Z+KgvotYd/v5d3DgNND4tJMiLM4LdD
pSry16Vu2Kb1lGRH5W5h2tnNft4F3p5JRX1fVNv6Adn73VcESJNukvkSW4Y/o0bcd9ouorW5WCLp
fXeSTj6YrtX05b441tPcXCueL+nNDi7+fbvvDZOoMPiKScd0zG8vzfTItJhBNhduZESXVgoqdgpT
Za8ziRT7kJNppERQBH/rbF0bx8PmLvagaK+D9fnfP+a9bwIKwAk6TnHIovLPx4CJPb1zFEjUJ8Mh
Tunv3aeq9IeTdYs9bx+86XfiGCwZSDLMYk/lz+nX/L8Wly5bia4nAQH9i6A5TAgxoi+X//d7ot5l
GnGir/2lQ1RSrzA4XLiKdKJ7QLReKmzTHkry4gc39N5nRjHKQBsa9mkk+ucN4T7YDNYcwmALiuY4
KRVVmbeJ6NvWaOGxL1jah/96c7BwwRGBp6KYo7L584qIAkPaT2p14UrE29PYx90Q6cV+DtJu3z/0
Ff/7BqmE2X4yWA4JZ2+JKS0m69oqiCPxGqMqvnQ1WtKtCprHBg5wf+GrKR6yGYJgf590WpRpUSTA
x80YWOYYkogN8+FyLQ6tDmtxCAdft4ehdecixYZi8P/zC0GxGGmmU9UBue1td+dO6Jq0yHxeQCcf
D1WyBZfIqfTnfFLN7ZzM+wfXC3jcfyYygOVsJ8HoQB36y8wDPF3P3KWrLwqkgzPKjjGrY2wdWm+N
zv/95p2/RxKn0ddpQMowCprHm/yMchh+ac4sLwgqZsrFsiLIHp5kqVNUJOyvHW3790JOQ3fco7Fa
MgNdY0vhqNYlXOmhx915ViK8ApW+XeJDnbwAYhqXdEw2Gx5DqXWZQ3UNdb7Wmmz8we8/zaffPCsW
Iv/T1wQmyjL1z6Mb7WjgRgMAqipyxruCcdtPXVDXQfV09zAbi8D/TeOYwIJSCRGoifz6i2oaZa7D
VqKRLODTVB8UPe8c8BMi7wSnZ/D2l1Y5z3PBae6Uqp2u/+pUVph6OkkOq1qdh37Zvv37IbxzudPk
noBLjfW35nxl2VrLtZIw5+hHBKrlN0u9A2hKQoY6/l5/xJr5O7ny6VIVAwiI38HK1D4h3moCsD/V
XH3WAkz2ZtsG8r4fYw1qlnPkzusP6p+/4zyYZgTZsSWiYGWn/uebhg3QwWFr1ou+sYfDHk/ypDMd
fZBIT5/Y30cKtyyaWqoc+HNvN1+hqgp7bWRyMZWjJ85CWCzlTWui4JA4xhKp0pZ2Mi226Lsz6246
iGCbohzZhNWkKrbWF0xYWvdESwuf5i0ob/tCCnUTDBNeaqODH/s1rJJ5ynS7mY418yhKID1uOR0L
UyB2NpTztt5NupVhWu34jGdbU0jchxdbjSjeR8mP0ZbWkz8E6k6RZUvGeG7xFJel2NNQUlblwA6t
1x1lM5O3+9rdOKqcfxizSXWd7Nv2K3DWtYYaEaxt5jXwOjJuRcgUxT00AwGMTY+nT1ikG2PR4GyY
A2GyPYlMc4dSmfxqt6p5imq3e3K2vR6PwpXTo4iZax+cat/3VI5a4wa0FE3zG4kY0V0szIasNE6k
0Gkf4On6RRftjIEI3MjGP2odsjpJrMX0P8rKY0ZozBB8tuwu/lnpZAgOFXW4Pro4szXIKDTzeN1Y
rEqvFXSpMl+CTTZXi7KMfQVo3PN+rjKprBRxJb3/IqI1qG0N0gWu7uxtkVWJkZ+UG1pkvHHsnTvZ
FsMXFVhFucIW2RL7Zd+GpD233EF7n2qvYzeLFfBmu4TmyGrleIGnNsDUFzcWS5iBw2o36l0veGGz
0IZXNPDm2Jh9mLLl5JVzvjFxWs9lvMoXUbjLEwtjKhUFnOFhsZHgPt8k/yAFZanbvJ6Nu6UoLEYY
B4G57/HCE3rIABCVr3Hbe34G37He06VV8rkzpYbcrUrN0mKI488IGzsSRJgS34ag6AcoZqP8PqPo
KjM3nqjJDckuAeMGcO+A+YgaUtA8zp6qXQLVkWObgLmCMf9SlMivZY4D2AM4fmnKHJxaInPGvdtj
YYRzQxkzfwdENLcH0U/NeFhlqcd0xOtuSUPk/mUWJ0j9ZmOwT69840G+Aq+4N1PSVmll5vDaapcY
qF3E4lF1TuNkdCJNVhd9uGRrIqp7axqR/Q3QU17SyB+Wq6aOZYfZZjc+lkMjr+rAa49Wq/qfxgtV
cnQb4/T5hG+GzBJEiO+ruQvr1Grddcs4/k2NTSKKLum4B9FvZ/WKpx2nvMuu3qrtAKsGb7DWlp7M
Z5s8cy2GwYVc0vT+pWBe3aV2r6erpaoNyN2oLO6d3a6eElKoRFa9Kr90TVF/tYNhfxZWPe1ZUAnH
ZLVblL9wQhJWWrmrrLIGlmWZWtiQmbxoojY+7515e/TcwbtLeuktadWVzePW7MFDUvqLzvbBhDeL
AlmaiyrWvzrfMm66rB3zyzGOOwGDa/Gg/k99jYB3pCo7F91qljTp9tXivy/JoY6XscBpoqtvEWgt
He6sioY6X6YuGHLPTJX5BW2PT3lKqkDkHfs/eW7Ng3+tWJnd7oVIcgVDHSUTTCdNCuzQ3zM0itcu
71juqVSh3ZcpOenPlheOU25m7d76pSf5I2jHXPV7rLJt14HIVLK0T1Uzyldscz1ow23v8HZNGc2c
wra9Gwyu9llgquWbKOVUZsNWqj3F/4QPZB23GWXooB1+NgGmV2lBMFP5hENtcTaLMHwM7Vq/TmEs
H712abbDHK5zkCVTKO6C3grLI3hyiECmHZYyF3IMFiBaDAJzCv7EocopiynVpeUe/alR5ZnXsURK
13IaP22NazdEOqUfCtdl+NX61M1pF9Xer8quSnEwI4JRZ01jYkY7bF++e3tbizxmVIZdKyJwD5Ml
iiVTVRh8Y743zofaKscuhZe5v1rseU80ti3e092xzDeMt9sxS0pLnY8+TXWmh8ZBbAJd1iYPOTNJ
6lh9ewfHrX4CYAEGbJ3mdUuTxJ6fy7IYME9qO/sHfhHzNwnWAgmDyW2eZWDC4VAi6xemiZ7RfYwq
rpXVVXXiWMA2C9K6qPpXXQEhyscgrNVhXbcoyobYlrcudIB7B1bCls2bEDOma8J7hMnNDNKulrh/
KGY7nEGkre2P/QQw4XN0rPGwly3WiW6E06DvqNnOcXqbxyyOxPbYw9KhNMWyNsDtqcWiukFbEz0U
XAycdB9dhDMZ2qLxG7b7Hh1iS0dgcCIL+AI4VURUfb83F51dBMVx6voT4y/yKx6KuzHxz4Kmca2s
7V1HHWptuY+MB7oBsVcNQG/pOu9lUknyCfYRdMPIwHFJB9UtLd6W0tx729pfB42YotQvR8BNpMjm
1rijefC7Zn/o5MBZRSgsfI0L6rhDt1NOEzsa93KrGzRf5VjGw5m/YVuXJv0yG2CVyIGmVq18ee0N
q39RlYv4UXaEBdwRhWgyU6/Dw+R7ojmrV0guK2P+7hIpnn1g/eNPF1s/OT8wH6yxx+j5PyyovVeE
+cUuD+0Y6dd+3T0ktSH2ME1WE2HQnrrkEySHoszNYqKj47bTkHlFELYZmp/z76AtZJDuvS3EWW3m
SPGVlckrJO4RC1miiZXuHdkyU8AABWauFVag7KDV61KF605tITpm0Z30TeoAK5gzpxxLmTq6TW5F
KRBNsU2wZUZibpX63lA/rXIRv7ve1WteRCo2TLWt8L707I7vP7D8lo2TDCgwUDUFoERibQbec+ov
7XS7x+4yZYaS+XNhQYc7m4j9F0u4FUm+qYLiuCcTucwKzRIDp65QvoWqR9YNw2L85vqduwPCKZuv
o9kTeWg7ALApblLxbY/ewJpHW8GZ7Nx5m84b2Gq/vdZq7xqrxVAnUL7SWRnHfZPpOlm33DSnqMUW
w9xvZVeF57VbV5+QqsK+YsKuDzxHMK53DQ4S5mg6SP5nRAn7LsYRfqMocMyhW1Sf3NDC1/fYW9D7
jv4QqbwNDFA3Y53gEuQbQ0TeS9kf7MqWc9qXNmkHxzYRIYgj7erassq+S+exk32mIVuQH9et5xMl
2v9u97m+Qy6N7t/xBZ6xuJLs7vk+t9tL4izlcQrbIOF7mbevXWi6K2G8+attK9IgkvvsH9phGoq0
c4mwGX4SSqfKt0n+VtMgkxJH4A7CUYffZVzzhdn76F0WtYpn7oDRZ1qMBOXMkbrHP88Sa5eWbhd+
opertjRCwLbP/dpb7MPedK6bbWIgLo7eFgQ5IB1gRBJ1BpdPJIlvAQHhzBEVomhSS5ui5fgJ63pC
lEKl/TCt/GW1JredZG9HnolwFS50ovVxndkZsj+TFF41rgG/ezdYKpj5FLHAKRVGpXJyOSuFWZoX
/G+3Aqlk4XxRqi8frGBJnqLJJsmXkpi+1Ng8HbUQxXg24pKJNFHoOiMT6t7qcLHZQosD31qsUMK2
e1oTe+2Z3DXLOb6voj2XW+V9VeMiPfoPp/LSfnTBNCbL6LRn9mD5ALoDMBo5Ww3ED23dFrd+fLJU
Fj6bYrBIAVKXdFgSs07jCn0mWNXMaJBZyEBv0MuW1AqD5ufitvt43vrC+qyUjUjRBFD9wTkBRLJg
REAtrUPg4ynoCPe8VdbG/g4FWKzHNr18Sap+sLNmjtfnyXbKa4GXjMma0ZPDOX2yU2dQKsgkFs1O
Q3mo/JvRL1p2g7FwLrWxHH1UwO6mVMZ6+YpMSsCvtgOJ0ZcJ7eemr+tLHRa6ydoIsdJsHvrt2wBo
b06FM4UaI2Bv2zKxjOucIgNT9DiO60YcnIVCPEtaOpuco+q0Gauk8Zdo/BW1oqSK6pQsY9mfHAsg
yBXNQSRTF9k0WqnVVZ+HquqmFOkf9xe084ASJGkRq46GXh103XLIfIxadIrgx3BXAmnsUpQHip/e
4syPe6/GLd8oPlqe06kTGNWmxnw1zczgPN6aMS1YWoK+GYbqy1TvyS2EBfL/HppRn02USX5aD0n5
ax684gdrT0dlQTzYaxYWfs9lkRG+6dgjvYx+QIUt7PCzQjBwTFtrbG7K3mYBa9pg+4GhEMrwiQMP
OvO7ftK5ofL66QfO+O2kMGadaeqRJ2t3lldU+1QDh3SJT0FamTltqF5+KLlye+5kVqbL8ABuCvYx
+sy1ZPWLFm17lb0UEwsByRH1VT82dBProNNa+AThYgv4wVo7iLZIegw1MWIqvPkTiIbAz5q2l78w
jxp/+WVC1pA+Am/pIKa9yufa8p/8hd4s87dIP9HQEsgIWOAkY8LzdVMqv8qMU60ip8zrT89HISky
79I8B1s49Cn2PfSWgbt7zxBFqXysap23vAkSOcJfWrunqqj0S7AooBy1onVKAadYt1TsAe3rMsji
uA7K0emyzBuvWQZDdcBofoK8AM5yJitu5ruqEKFL52i0rYwEX18WmKEQbcbG/LR0WV117jbV960D
FKizVPgoIIo3Z702CWSErk+8KwTQqz6PJ1Ue42Kcm5y6swfA4pi1P6oVeYZ0G41XUmcXXQvsxF3o
nJXv8lmrTWZ2EZ4GxqokjePMMv7GNDduUm32ih6Q2Z88nJL2827525yGQIOanBhd3GyDV72G4ezX
eTBZ8vPq2lWbnw71VYeXCoX7ENpDBq/AxdKhjhi0TTPoOU31+CU24TJmk9abnQEJsUh/VrO8NMUO
Jy2x9i5IaXK387ZOBieltBofytjEWxbVKFCk1jhaPyRJ42exhd1z45U7qssyWYj9QRfQEYdUXY6/
OTHhr7eSrJb99M3IKKiw1dnG6Iy8b77Udlf9ACYz3KO/pJ7HcHei47Y6w4xuq0+jNIWmJ2Ooduky
sauI8K+AA6eKDofmuBH+j2UZ5xuv4rpphSPIy9Y3StJ177pAR6D2SDXk6iCzh03fSf7us6ysxDqG
yjHfC6WSz8U610leWACv+BKGkczsM8BP/0cRSgWwhou1LnaRWXLxgIPFe+DmWrfVQ0Pte0xUnDzr
PfSJ40lbB8Q7ZOrTvi+S32j+DE1KMTiOh2QsfHmGLkJcZ14sCKim0OobVaNzrdFPX1K/Dxzc2CNn
ms46e4h/bEVtnn3tzpeBc9Kow7rVvBCuOSvxHHDBRC0tURLEYJk6jABeZhPEt0u0D3uGeGz1k/oo
8VMTW+0lpIw5YkqxgDhgHjAUF6LfmSNNg73rY53ompG9XZM9wn2MEhpaTx1rOvPtfMRjzIIUH1jO
QUxy+gRuxZismuOqIzENjKBaq+Tt18MyynRyW0k684yOr6xe2w+LGJdbKN8UQ7uvxDVFM+2aEbJs
QUlMK4bUq8vArtotj7oQpJ9MRY/+/kEFbnlv4xty3rpu91nv02RhZoHtTFo48dbluhBRn+7xqlsE
IuK4yoQwfB0LlArGZatrDrEv5M99dZJn25rHGt+9xGEhO+zJkq6xccu0jxmSZ8vSe189e+2e6znZ
MDkdY60ZPk+9fUHfuGgqVj1WGe52tpMJBstlGsTIrpZ+T78RroO4sa1EDhkVnbDOICay7YAHGXyu
Rei0uXQXtHQ9Blwm9Z0QwZM62rqXUK7Y9JVrtJPrk3h6bOqt+Kw3ryhylgzu74m7uWkSFz5h5Mj4
fqvmjd+o6hMb2Y2eCyBZKm1qmrJ0Khhqp/6YlD9m5BzLTHVDT4YpRTwcerr2366nY5HPfdeRVubV
29Og96CFdgCLbwpPkVMHBjTTmXNi2F3O+7DeWrJWAjzgnNz14bgQoC17Z7ARjd6cW0xb28MedBaH
gY23k9pqdy+7pQt9fnARPqHlApstlqu6t3xHfMIeZAuZ6G3dt8gsk5/ZYbV91bVb8rxKE15aY2dF
l8CPY4fF0lJuiNyWUXiJj/n22qPNhu0D+LnX3jeMZUrfRs5aAUehXpnl8tIHehlTMzfuNZWZWY7q
RPVLk4oZT7a1/XY7UsY+t0m4oFPDMv4hwS5O0JBPdYce5BI/41snv654K5AqNmRSwUHG9GLN3q13
SdLVgk67c52Dr3YVQqmK7C8sBK3xop3prdOkcMMbGRTeJULDiZvGa7k8b2WgflLBua+eMuwCBD7C
mNP1HkI+fRE1goptd8Zj0Vb2FRzSfgRYXXRbHuuy/1F5i4lZoSXlhIhDEk6HeS/Hx5VZm0vxXjb9
gVqA0WK07BWC0UoMr9Ie7IkdUKF+rWNJ+JTMbONcx53Fl7dv6m5qHPEKQoce2x2W9evuTNut8YX+
zvnwPoeY0P0UTDmbdJtAhyKNWQzPCr2IT2XZle5xb9byh6FijLOxNuwBk4hmLN0bt/tW6rX9vjeO
/bS2Tv9lRCvoyVLTGB41+MFb+PrRj6oqix5ZRNPU+cAErs13y9mO4NJAFVJkur93UODfJ0SMnmS7
qS1D6ojGlUrVfVGGOX+OklTImVv4SJbYaxDOs53ma+gXyOc1bgGoxCf/22mCNHOSGiWTMQvsbduO
yciEhbKlmx9ZXLv3dZR0X5ZAdFfOUEXN+axsW+QN2iB+pkkmWzoLz8YFxcUnMTXaL78W1mBK9nBu
/U0nwiJsbhoLh64bg9+tFRnGqax8nvZqQXFTyKr3GW03dn9g56Mv+1BvEaiHaH50SlcMBLXSi44t
EtJxyrkE8szdITVgFvuaQER4q4quYPPaO+srUEKiim0E/pEslzrrjOd12vZxzL+aPtroF2a6nAuv
33SQmo49YtonzRanlB7r8wBroE2hvcTM4mpq2VSyFWjToa98jE1mIkyqAGBXrEwWDpZXuvL3xICB
ebZjA8YcJ68988EWOpk/Y7qeGzFCx4UmQmgcLElLvPeoqqQBg0KTd0xPS6AkUt4tzYBltdAq7Mi5
XZJkZT2Ml9pF3o2fWK91rjAw/yQHlYQZZk32Y7GN4evE+uJLW67UGHPD+VxA+o7MCYPOJzxNVoJf
n2y/uTNi5elWRdXDunir94CRi/95AErWt2dxz9L7Gzvr6fcyuBYxfooXnFGPE7kuOOIH0H9q3GSh
nxnUeO1U4DnOEeBb1cGsXfG8EDsuqAw3dVb3YCgyGc7di18VNbrphYzHFAl1Rs9Y3SW0zt26PAyT
FkxZidniuEbz8imZZ7jguMCvr2LQp46NBvE+ME1/ZyonalE6GD1N8V+rT7p33Ltm3ezqMEDQqtK4
m8xrrULvqhOR+Rr0TvNNcUoDlI4HfWc2b/zR1UP42LJoZ4JWhbSbrVcvDxK4dXcd4Zsz0hFJTVs5
uBTPq3JqRkLrGtBLEEir4aZnujo657KLvbVhCBOYwGO0b5tutkEzRa4KGRaMU3lgK9BGVDm1oXK3
AQY3BzE6BT2X41WXPf5//OcWG7XUijfHzkfi60NtNd5dzOSUcgMozm+NGui3pZmsp5Hf4qQtGv6G
vdDkQE+kW3+JZs9nvUKL7GUgDurLmZlWn4upP80BiTI3CMvKDhaWq4dDXfBz2Gps4SXUiNY/swU0
9hfpwFZOfZbfM6pzxUolk1BQoshFR09wAIY2o+FWhFVxE2y+vWWrUcmXVg/bcO4i1WuOq0Ll9TRc
sPtzV9PEHQJXbetBem35rbXAyTK+GBnpYKMowsxG9rXOhRH7fGWHZV0cNm+Pkrxtw3hOq6mPdN4B
xYgpS+b2M4wNU7OYNwNQ7EjzIJpk1F8YRHRTVifSjl+ELQO2grEY7ctpcfYgjcieIpt6j/JsjgvZ
8DFRph9ZDGGGMC00DkPYDyoflBoM81OoGwfPaW0awKq0UeNKDACPM+xiN+cON5wV6CY57ptripjh
fxucVB1731P2IVT19rhGy5zk2otmGMwhq6zUB3yx3/L6BjebQzZu+bzG/RVJWz2to/bOk1oOvxoy
mDhfQeY2Z7E2qj4LhyG5VeukmpyPhRFC7UaDoM0Im+TQObBF02oJKBArBuz92Sk9OhelrrroU02j
8KuQPuZ1w+p972ZhuryWTtumG+osXZZIuCqozu3Oa9D6VDYp47A5PDpR7853JqiW/YmhxzZ92hmB
hwefMkakhdTlb1h8pTk6rO7UlcLyiJZgEZF67NAgdc+cASmMnKGgP1wALa7LszUaRXfjm77Y0lLv
UXuhGaePdKI+TuF8FxTBTKMrc6k8f3KeCFt0NEkPC6FKKz0uYSorcvDNZssquLMShE+81ErMNh8g
j8qvVFVFeGFvqhtvO/cEEGviwLi5srv9pasYBf5YTuTN48xBm/nkbRZ3orKdg0fIqw9VCd8vW2cs
04m6rXLOhrhc6E05P6xSHY2IW4V08My/7Ar/EjWqcL5KTkX3A74h8farltYy8QUTfNKG9pHnNVXT
doP26kJo6+x6RKtXet6naNvC6pJuVzUZ9IiaQbrWAuXQgowf/urCoE+OjPJVmcl4Yj8igjJZD+wm
kkdhEgss4LC7vzzjT9tnWfwfR+ex5CiyheEnIgJI7FaApFJ50+U2RJspSFwCmdinv5/uZjYT06OW
IPOc3wZ6ytRS1zEdyTMjqh5gcpPWUdI9Lf02LPcEzFrOyaokpJ5Fm4o6cs4NP6uwRpte6JzYBgMX
emx2Z/nXFxU4SJ1v68LwEjs/M3/4fAcEN9RHAYhpfoUlZ9Bp2zuWR74f51HZuM+SHocCEy4xPCJx
iBcxd67VyfPUzxTsEdcz3Tm0Ko7/uFiiJYF56pwnKx8ikZRRH1tPHgNcT1jDPs0Pcb5EUJS8/8uz
o6ZxuQerDr1Ph0CQMNOr9mBa1OYul2qLFnPPO+CYhC2zJ6fT8EKknsIlf5hn7dt/HXjuMY0k0PyN
WJqmvwHWJV0A/T2XiMGPoDm3uCzOo2/6MvUDueiTOyEnOuBc2dy3BnhIH9p6sQF3bKD0ZNjU2t13
oeYuaNhjdbqMHQL1leya9tCQBN0cEErYt7YzV4BOUoxb4vZebFiNCEi9xABv//Z+g2NGm65NxuKa
i2Mx5CQBFpwX810XDzxHUNz7mhpGH/VaXc0T3FWSWJx1WicrVVRK13zMKa/iDE1AsCa5MvO3W++z
l8QYo/cDD5wJzkUTVuao6z1gi4jpq8/cbu5MMnp016aahsIty0mYc9PSeMP2UUeta0NWelPw5uve
CS8x3CpLIrmGibA6PjjNd+bXOKw5DhdqqlUyYzJdE023857KZp4pvzWbMevlmuu9pevuySrDVePy
1wp2/DSlNS7qIV46/4U/nAtS8Zd712bRTrqbKSbeAl7/H5uUfiAEqdjOkHzlh5dfryOaxSP7zi5X
ezn28cJk4S/MmzB2FmNeGRRtf6kKw71Yl9YepChAdthvE4p+S4BRB3Ghw8h79VhvUd9VhoC7A2Bl
3bE25NP+rjZ7aA8UL0Y59EIH86viKc+P9mx7/S+ICM0PM1dtcQuQgQpAS2PAmOG3gqxZS4SI6M40
VHbROPM7MHxZHPc1J20Up0QwpD3dP+i8/cisD90UWvc+8oroBjgh6A9Wb0vn1gf7+DXNuQ9YWiII
g0PVFifYGHdAc17t0ZAUojxMmk0Qja/dtgehc9q8PJqwCNpDJdkmL/3ukwlMK6DzAjLLitE2I9l6
Ju5AUtsx19+l56g9Vcsu86QN9l5Tlac8mVYd+p2vvm2ZfAX0VHUIRdM151FJbT/GNR7KYzu3kX1v
k3fHCT4DGcBpwpMw9WANEH7GCEGoT5MvgTnxMO7UsI8aa09ZNYC8Dspf60HkyM+f/Wsix0dtyrKE
DJ5ha7O+ytl7PZTX/msfSHtOp5mA4X+VyaMBsoBztGE+B78BnLV50AebJezkjUCWD7vrVDK1EL6K
zPhLbM5d4enpGKMPLF+ncR0ZJ3DFdcfVIkm8b+ZNnRfamN9a8qhvRyqux9SVZodVROeRitLxu7tQ
VKq/4ZZrURquEohEGg1ROEox014vZPsJ3pUHiRyivKQWxp9+2t0EkoCAZvJu+mIklGnGCvKv7x39
uEB+feJtX/+Pm9gQAcZs4ghUbLnUDAEPvFHcFm1Ut3nhkLp9ZeVkCTESr4QgQ3qhLhDHriM68I3s
GiTrIV2E/1WTXvdLxyG4ZNYiI1QgHHnk4PfQNguvm/uC/kIpO2lr4O//VLM01QnHad0mIzx2mLpd
GMzHwYOmx1a2WtOgDuFe1dR/2/Y89/cFseIzccVANHdoXuV8DCo1fJsRbRQY1SRBFmO7Iz6DaM+c
E7Ggjl27Owb9Zt7HD7aJdn4c/bi8w1U8Fqdy3GZxVIDEoARzDW+r493pkNl0IqfArq5pHl9MhLon
GAEF9WB74cHHldYeVkss9xLOPj7JhcMkcTSUYeK3q7tRrjWyzU2WltOxq4f+ZBBbFYmgqKq8cyHN
2jSfcAyfIwKyUOFuXb2lVC1PfaLczdlTU/hqSuAYuLG55qWA1/YmK9n8sLhfqRsiSL1bIpC9uC4f
DBJOlETl5PMXk86eBdIx4rTF3fhVdWPxMONaRgsj+dwOgcDtcWePei/LIXjY+NxdEufRxPZdSPWx
rI37mxCE+sXzm/67yJ0W5cW8e/vTVXkT3TtiBnRFu6QJsQH07qnzi9R+WEiQ/Za135cHYaJGA4FY
VNMVOoj3075a3X+O5MU+NmtuuiM9iL5/4mU0UeaW4dwcSY5AJGXUtvUn1wrq9RSgKNCJlkXoHzEE
6fxtnliW09HzrhdCZ+wP/jBnvDMMrM5vOmdj/6SU5bipKpe9PPZRoOPjVlFm8jLls/zlVR6vrlRj
/lVHsQbBWD3xDd2DjqsiNuzVbACG2Vos/vdYYCE5DCx4cMUMLbzyHEzvGsytTPJyHH4Wan/bVMIN
PYAI1shqAhM++a47Im6I/Lk6wq6vvElumdsHWyiJ3khNdkdYYBGAjLd296tUa/yr2oL+B9Ww19x7
my0RL7c4H9xZNW0SqhKMzbdlj6dt4JO9Gn9Q5RnpFt2G6wxy/TaFV9KCSXt6DpZh++OgxWkJm4zY
WSNLDf8g6Cp5RykiF34eBNq7FZvR+nNBLxkec3q5vNNYcr5cXAuI91TsWkzpoMWMZsZdWiyoOYtN
BaS03kwyNK9E8/KIWlbQf7d42f4sKK+frZgk56QrCJnhjaRN+lytxAWk5TDTMtLvue1d1VmC1lI0
sd0p7+f5ZTdzyz499oTCGBj6OHWjDe6osBoDXFdKugL6nvUWMcey6TNCpmlJrXmwn7AYgZapchjJ
FWXfLY8t6+B/ao5WyKkthIweCx69v3W3jsVBuOvugmLO63CD6I8vgUGiP2gqQtqjKI1TpsFqvC/2
CyQDgGhb+z4ps3CDTzN3EkW0sNoHvCGKfOTe1WU2AcJW97Wq5Hu51E2dDip27KwOp1F9hkPeBfxo
AhZF0JJrzrZjvIVkodb+Y/IF4Q5ifH9HUrXMf7SxdtIUBjmZM0ohKhNC36dNPVpo40lDt/Yfbebh
5V9DD7F3mAT0XLLYGgdx01mlQuE1BvJYehXZsjGZe6Tzib5/X1ySro/jMtKgy5lUi4x/NvAmrHAd
vI7D86yH1iz4UeX+6ZRV3p1I+CX7DNmeZ7KcBxXYF6X9r6op7PB+CPICrUJhnCJbSwOGbsdWcNms
qQcsKsOhgcMZrxMqoZh+QhUcgpEC4zngamHnKJIgYLqbrqESJp27qFhTtG9licykB8aa+8LQnttH
oIOOCq33rWvZpPi6vmwrolh36rGRwexD/6brXEITobW0EUFwQlP0WfArp/vUhONZQq7/3rUEPgvB
jmfmuKJm0JDl8DbPMp5v1nJ1/gt0GeTZCP79XO0akRFXZYmzog+DKz3ZThm27ABLyVp6KXyi/zYg
pwkyLA35f2QRos25hug87YHbVqc4b+3wwvE51ynjtnC5IvqBjdjfbTRE7PPlsWBsjE4+P/yPzfc1
MN+aUJ4ahMrNbz2SlH9g5ICTPsiwc8/QAsUFZ7w13WAqjeurDmbvk6Bd2e9dIMjhRQWg6Qe3iwD5
dBU56y3nZrUkftxHWXT1jh0MjIJz9glubU8sRiVuv6IumwvK5XpFlOlrjOkhSNuRJ7yr7x0Epi1v
IChHhmE/v3TjNt6Xhp//uAeT/Qp5Nr/EkYi/3c6F9S41t6MNPm3z8CBUtH/kGFv1wUBslilEkCOO
dbxCboDCNyjCVoDwaZDjS7h49pLSmrNi6Zy6PjoYhHMLwmW9uBmoew3p50gX/TgYvbyt6TQZscs5
poDIB9f6DDuhrDspGATSeIAGTjy7Jq7OLV1rf0azAfJmhjwO0qWx/fsGDVj5simyjSp6rFs9JahS
5H1jVqd7FPsyQvLprYxPwpLymqSvnRcbHybhfJZ01+chVgXmYbs3/63KVMvtCgasHhlJtmumQZQz
D3e2sk9Qr4wjXmAG9wlkSpnMYpPuOV2j6kPppfYOInf98W0H/2WcqguwYYbw1fpwhsGa77bGgZ3b
MZf4D8BfzXykTcD3flmq2UWKrGsFOg6kiK5byoJ3A9FSmWoGW3mol8pYfE19/FSxoAFfQ4zaZwTN
8ZdA/V0dzeTx3MRxsyJlFGL7O83xxh1YD1DPBUoaHqrcFD9WP8bzC9JxiFcPWnV88spoQ0UKWLQ8
7WKavxHU1iOSVpR7h2Heg/bkGcRQWWFiS5PqvGmdqDWcn/apcmcG2Vx9GQahAv+Jsr623mJYbHwX
V1Ms2nl5i/CBmL8BoDBScm8xmGPU3q+vO8Uh9pMBMEIy4U6eN5zlMnNBFSjint1w8zxwED/+6JzG
/j3EY/guUOpP1z1v+GqLpopf3bxCPO7ubRXfLXZfNE/rLq6IVSSj4eQiu0XjK7itkt6F7H3eJcjS
3TgOQ3zn9CH8gmfm+tXHZxo8WGZyqxMTUO5mbg2RQlNRPFvgXFY+stkGhVzvKh88KlumYP4bc9XO
iS77nqNaK7ujCHZg1c8dR4P9k//2WKFJbA+B7CfkFx2b8NMGgKRSsr66/MCk0dLd2u/NfEAWO5KO
SSUd2P16TTNg75qZWvqd3uORYezaULfnJgnHTQGFKXcSScH3TnTVNCyK6SKI+sTmwL2OsPgGU7XB
fQPso6G85LyCcbJJMMykHtpIMb/0Q5cQg8wnjOLeHn/2tRJuedVHT1s2xq7vJg6w+Jesl2Y54AEV
bjaFZejd61HxO3qa8OZ7ci2QUPex2+u3Box2P250lFyfxhhQDmdG1SR7oLvm6CFV2ZBist1UJHmg
ieK+5hKcA//T6QGaEiZdpz3Vlu7H22Wu5Zsz9q1OZl1tVjqtqHRhZAWaZQ/8+nGngcM6Unbeiqzr
i6K/LM5Qlbde1M9MqmJGo8lXw/zZyWV76AhNIOJraBTpqmulKpZO3WlG73i74Aepmk8cz+GZxNDp
ZRAl8qF16Pvfix82P3CR0RvtNEDik5sjv6cA9d61/fqxwfn8tHTKjNkKU4HCc9rcl4ZBGM4buvvF
m7mE4DSJQGI2WkaT5I2L/Nme9HxcOi3iO2BKJ0ynqNTfvA0DVykQANS4s9DqoJhCv9ponjFLbCNy
uK3wo59ijd0iq6Su1wRhnO7PcTmIn9ZC3poFDaIKFkk694jOHao+gI+u1z8TFoCPVXNHXDntQB+9
fajtR2fjnE+gMdzxRsgp3081kvUvVFKYINytjd4cmo/Hxx6RngGyCp0FnCXK1eMUbRzSOpqJsZvX
yP9dyroKT0AdsGWq0PIiwi3G1ECCfXPmUjdIT8PCzkI/HNsMTSviOY0H83ZnstxQ2hEweGmd2HlW
Rqtz3ikETe6Q85fa5JIzyCjbu0RhyykrRqW/5tZy7WNYVpzv7O0csnxIlqRaNsHw2+FC+bWWgR6T
kngckdl+KaJzKxnwM9xQXs+U0/lkQ+WFCvG99CjLqmBp/65NNH1smzVMFyu0l5vaFLP3Epk92jyI
Zbn/s/sFW4/XuVABC1liXyPqfP925+BKEZhXHa7cfoiP++Szf4HdrmV7dKzVkVgYlumptKzuH4kf
7MObbY/fSjaVOiLVQq9czTPQvup65TOfd/YH1Wm6fMOHs/xiQ8FTt0ZbnG479yaqCWHjrhm5hzdG
9T9UHS5raqmJg4yCbORZtoiQP7esmA8VmstfhApAt3lDOfwN0aqZQ1TH/W0oFC3aUT4B5ui9lrdA
Hzw/JN6uOolK1/+mOLx632Qkw4OGMCkP44bMA++13OeD15QSHdaVPLyL6J5ZMyfXzJWhcVCKY7pG
yrEIywVB0RvpX4YkjTdvbwt4C3QSf8MJt/NNOC87Pmp7D8Zj6CIUT3J7FcNJMKblV14/lskMkZEN
Vsn0RYK9+it5EcuL6bCtASa6bpNai+CAnSzljVzMjLR3bQulgZJ/QFuCohABfeeyEGSNjiyd9XGx
PpCctAR/dr5JclaYGO3bPvRaXFLV5M7HUsaTyIJFbPW5CVdv4PvyOSOavTE4fuZylSlrDfn1h5VB
UtN5AhcCSN+rb7K3MH3xUwiZwo1eBUe9Hf+xe5RXB5TjjXzYbd0MmRVEaLuYSDyPL9frOJu7Yc6n
44hZRp8jC9AdKndHNTsaB4xZo33VKY0iKkZxsyHxlYzfGPcKasQyEr1dpC2leajDpb8PQ6OLNCxN
Ed4FYnP+iJXsYpjVefFOAEvrdtIyXvrftQ61m8gZjfzlqhbrU2oxwECA+KI5DawClxejRRSdtbNU
1f0+OOovy/H2wnlWyxNOGnlv6WDqT8taSP8WkXj8RjyV/NuZaSPkDJWzhyy4G6n/Up0sWSmJ8D60
4czVjKqqk2wlyE4TzAbYkaBvC0AmxZp4JDGNOr9BCq5mhHj+Tqn2bLwnjFWOPOauqe6IYd5Nphl1
6wfNhnHsJkHuVmwNI6clFYg/lPh41QXh4fwZe7l88Ng01hQ5ovmvCOzwsxfYrh6ieBnVeR9t8xw2
q6i/bBCI/ddezEt7jsxWGJ5RXCRpFw5zzIhQh/qmKkLuFg4/59fqkHqbNF7DKcewz7HLDTiRK8rW
pEmjdTrvZC2TZ6V4FboXAGz5o6zZ+tsj42Ovm2ATkQ5O7W+r7ZgQQ4fugjOcUSAzv2xqxqdqLTOa
Va+UVyQkAiWm2bsRRKFLBxuZLt52UXtZ7YSWD2q/h3+6tYS8c2acQkwvQ72na4fLNGtCiZ5wJoZN
nAMLBcmpmnb3K5xQVKUOwuzmZAdh/idY+KjjlE8kHsHHPeIaQWo1rchirmk4aHlM223mxgf7PtbB
tg4oHniWWgxx3fhRVrPlQvNcEwhH4S/raQD7HDgU2ug3HmLxjLzC/cOpPgdXLVVdHAEbh/LVKe2p
R9vPHW2ey3pRMDioTPOsatdt4frxZX123MJlzg42lktk7p1KLeDxTzWU3nQSG6sWnFah2vvSpUQF
b1+upie79HudzsM239Vz3aE3RRzJ6iRgAu8xXigbWazcIf9b0dMs6Rk5rWfLAd4+gLA6Z7dvAhud
14q7B9OGrlICgbpbv+oG75HOiXI8BtYVhtFzLJ/4QN03OmO+n8MOT8a8tjklkAJNy/2ryFdIj2mf
DTJfIu1xxSxq05cqVHGbxTYKtRq/HVp8wsqjE2ecPZ+tEgEr4ohYczoClr8hUN+Yn/3BLe6LcerM
wxLv+4QPMtxRL9jYIaAuDJ4XPWG1P4Hp5+ELH6oDv8W6kydLbotfuYLYTXpHsu6GZRnniPE6DuO4
RDK42RO28xn5wF3uWn547DA93NY1D/1zaJOcdGZPR6DPjoWILhgcK/9s6nUCD+3U8uMjRNhvWLvG
9WRB84oLcnkGzaCrxRGpe8ODVMn6flLOgjoVjfwb7inUXzynqnlh+Iz/Inms8Q2HxTQkWLpcNlYC
Qsu3YCiL3+iMwu3YE+Xps0nQzYdjywvd49D+f+0kKU/w3oG5/3WXflwO6GmrezCiUV5oemhn8rhq
/bO6JSg3YBC6/4HQQB6goePXlgzu+9H2p36/KF7lIm08KZ9k0VY4NEJe5Xdu5w4vAMqA4r5ELR1d
EJZLkU41dlTEktC4ab6Z4bZtRJUnIHjRx0DoVH3CO8gkM7V11d+Eo1OXF8eVinZNiiEw6EAxkZ5J
9TnYbA7vnYyNp/uPRdW8Za5bEWpJXBo1CH5nG5OBdkfNI0Jd0vaDdcOdsrl98Uh1nOLWnZs1gwTw
8qytFiDu3hLRL3rVFYqUYVvye14yJBbXZe7VLjxnOjd7xOSShxFHROBjVAow+0apdjRXfyx6FdxN
a4jtIAQG4PB1lvB+qYP9U44+ejkNKB8nrchh3eLaZqdxq3l7avn/8K3gVJC8wD2bSO2GnUxs5AN+
JmjeWLJW4AvMOscDoVAFuN5hGlFaJUHhevUJOU4dHV0Ztd5ptSBLyeTqxpMdSeS1g96EPHtBLr3j
LEtx1Y/51aMxS67QuNVB/7i3o+yeeX9VcJM71rLeYKQALm686bEMcdImqi9nBKN8iczixFe5du9M
9yQErdEl7sfuodgwtN/EG6kjyF/qnR1CbhHql7z62XG6jjfQm6xPQFKxtJ9ay4/6AxFrtcfTVu1N
2prSV+kIjfpHt1D5WagtNSZDCIbEiLUXzxpfwPp7MAKOTDKx1VmOOCQ49TNs17mfx5DJkXqEH8EV
iccjpJ8ptQO36k7z5M3Lk3FUHWDua7b3cCHHn/9F0EYYFsR4G6m1sE+2Qfd6mPYCeoLIBw72rsCv
CA41cPO0NVKYw1oHDh80r+A9AOca5Mq2FfyLy7AYk8JdS5lE4zY4WUuk9c0ac3wmqC2JOfV3Nxi5
v9ZR/9JzsQfwVLQrKYYmRuuxmLZfus6j5wKKx2F0QNKf2p6h09tBmITeWZXYnjvim3F1NL5eDn4e
Dr+hQqDt4y4W7LBeidSQL0eCWTAX1mfE5E6duSLcgWqCyZOwYJiKM+JzivDojID/NxtSGkCrDvkp
I1hta8BA5HXpEC7SSqpac7flJD96N+uOoPzsr230D84BMxZwUFVkYh1Wke2q3X7xFkMnYsbcDpGz
KeckOrJoCVSYvbcB/aG6U/GymUsx+PM7L/i1oW+eiqyNlfonjNh+kOtKHGSDtaEJixiegwnFJ5dG
hP+pr8Db7VgZGG9MdfHJWvU+JmuR53s2CsH+xOP+pNBI/UCixykawKsXCWR6/Ny3ea/4cAGz8MK6
gbVkLoZHSKqB8XBF83LD5L5EzOXjGB1UvnPqiZiIhwTrTacySjx89C8Dp1G6lsTCHxhqt4859s2r
GBz9tbbhdm6IKZKXAZz6NiQp7WpiXTDfNBSpoOMNyf8H08qruwEN3KdbjlHHaKmcHhk2BzePfDis
GZlWOYgmdSvhOVqsqE43UWINiheSN8oIscOpR+hHpIM1RCgSoqJ7oihs+CLutnyRW219OVMHsdOG
3CZ3ZGM1IgOonP0E4Xt0F1YrRhIadzyEUDalfqIOEUi0ubucryQo1B6ie3B1FHb32lv7Pzb1x0s2
rR5BBAQq4BkPI1UEp5X+jhhEEMnRi9mCmAWPu+fAshS/a7R4Et9MPgXEDOX+m4+auYKicde3sN2H
j8CrqZ0Sjip/G069NWvAn/8MFoqvAyLjYj2RSm//5pEgOZQ1xWYvCpf1kYAJ75qYt/sePSJjXWc6
nrR+oudlRFQtdudvMOwd2wg8XJeqkDTttNjD/lWS/iOyoZ+KJ0mE1D8u8zBIranZXBZpR6Cs7Zrm
TwdTtyJBH0L2mn3xUNmJGkprnBVyol0wzO89nlW0sVHtn0OX5Swp0d0DHrlkMB+CkXyKxHVKGA1v
LWIyKiRxRgaCZjrVhZpzrvkl+KSJfcHfIlr/sQgLdiGnisXnnIeue5pUuD5Xsima2wDhyk8QzvJT
Wz3vcsu79X+IdJ9SEu/aMCEaqXwPlarm8yB3/BphEcZnKxbu8oA/jJ6vOV4n9JSuFNslClCdMjzO
oCGqpsP0UJs1+NqWFZnAOsUmP9XQ0rcOpj157GlPsRmN9BU2xhDpnXZr3+6mwSzTjYsFL06DmqUV
x+ESh7ewpLrlJRz4FNakAKLxaVY1HCiZEqnvmKp/6IqciAueXvtXzWnRnZBs0fVkiXrTL3UwVU+1
3va/Dm6Hm9XBVXnlySmkN7MaClrjN3/HnBQBWMd5ELuJ1zMF3HTB4NlIUSwy5zxZ1sXJJ5sBUt73
VJGuHvPlCUS+dL5XvS5vypstfcTUGNzvpmjHU0AkxJec2CyAV/v2BUFntxwWny+Ox4CkgoQbk7SN
JQ/2F9VM/nYASNhQ744WOWyFE6BmmayNlYdtfyvOBRhl5torDH8lW8djcJmHf8aNWBIM0gJzMEuw
emw7e/7cTq2wjgIDwV+7aURw4y2u+G/ae78FWgnsp3yvWyT3Kpo+rxXSiEUw/jMqeF3sX3aEllS9
kxry2JFdhZQZMmm6bP3s70fM5t1TBADOrUEC6e8FAz2geeTr33HQltbNBLz2OuBPqA5YouWDQUVc
wQH13pMDFM5Ttgm4AHdTMr/HfyjxedZj/KidpllP+DIp4XWvjAwKmuHVcgzAlN25cZn5phl4fazR
TI/xUqxFti0NVWKa5Hd15nhi4opbh0JfHseG6qA1qhuep5AsEdmhHSkL2DFOIhOJU+96Pvqd/yNE
7dUZCrbBNZVs+LtvfbXOPHEtKiYGpxImhgyXCWmgA2f1px7L+LHieiMdhovkO8DeNV5kmRduZq0h
+AOAxCKykIwRmWK9DV/cfHeQvIu+bKmrGMMnUw6c8npiyLPaAXcskTjo9gAuIOQO8AmFSPc678HX
3D482vBSaJy6UvjJBPcC/mjb6oUhjUFuUbaD1U1zTJ12X2yPjcMZepg3aLTFr+R1hB7Bm/c5qEDG
lCwTuaIDPsw5ZUq3orcbfbWjMEr+YacJQxJBfPeR75m7xPdtGsPw02/PHnlcH7kaNOELpUCHv0tO
kCOpXWa82GwwL8US1tjw/V4iEcJQNR9UhRz9HtgBIKxQ2nvPozp/MsWe39swNfmtp4I9TMjcsJYs
jhenPeybE2y3feGRn7Yau/2hfbD/ssopf98Qj+43NYlcP5AfkkKzDgnEAVRxJhV8KMHGnDxu74iH
5tAV3lz+Ic+oDE+EylGWuG3NFrD+EItwY4X98JiXgwMCH7B4Zf4I1cfPUHb4mPwgF+fQQkSPHz/Y
UTOOwwgHoSIn9bp2SGrKBv0ztBhUBeqYKk+9PYwQr6F0pnujbqbuBc/D9LRV0/wsWqU5phG0a9T4
5foxetf9BP/IfCGLAdlYVLfhcssZl9uvPI0YKYJNdDOSNd93siIHLMEIin7twGJ6Dd63zXKbRyta
Sd/yScuEvGuTICocuzjUVCz9N8CwXyVrOI0PgPbz1+REKMDZU8aX0vRI9knDuVWopPws36DgyG0q
8KPlopD/imFy1hTJONEv18wM97Aj+ciPPriLITBAxB9+7pbvRLWr13qVvDjS68x5C5RtQ8OU3i0G
ncI9VDw0RP8z71SZXwtSJTZpxycVV+IOVtZ0tHEDcz92U4MmB6DafzNxNOtDP4mRFwH5Tw6cUHBj
eoyP+mHP5RAfCsKq/EQ73dXFXTDXZFbhVJ+Brob9OEC0TE981PVl5HIimN8aYhDUwBcm27EboKfk
7gr4unwYztbb9TuRT7A/TRP1f3U8h+PBKYKIq6KZcG4g4kAz4o0GJWBxLUdIKpG38jTaK0ofQnGo
7gANEvrB3WP5BtQf+A88iA2ZoW4w5Zkz+NxpgP9Q58WE2hrQ0h+KzK4XEmH4T+chI/6Y3IIq3InC
w89IyD/fLZ4r4COAV6Idwiod58VUR02kbcmCVc4Prjvb1xCBqLzfd2FFr0XubW/t9WUEnqjYcnsV
B282ChDiDfy+vi3GqBEk7MT6c4b0XE8tHvuHlguBOrWOWtgC2klxNUzLtyEa+j8SE7w7z2o9oo3C
KI+SwkNEfcHJZpPg3Kv1hnQi/zKOVC4eMLagitiZrHhe2fP9bwdA9MNBocnYhOYIQBP7ZvgauI3o
s3mcA5JuuJATjcnohiCKeTjx78r6oJcV803jBr2dCpxF7THypu27CReQ7X0u4yJ12YDbb0DZKMPi
e4V0xMjczHpniTOCwukyixkcyYoGn7kk9OPfsGdugwnfKa/3A+nQ+CWaRbyRxGa/rtpt/lo8J1+6
XdV96RXb1TaSc4L6+db9xahvXx3KDnBZTIjdf2VrUWYH/xKsh4376zbmSd9uG69tnqy6qv1kRxdc
HfwQqcEnyRgFbjd6iHGnEc8Mbr+zKXLPQDanZu2Xl7WqdvOioOvwTcWjeW/BJJGG0gP7icJiiU7I
x8SACqjjpKQUMvQPw8DieV5sZelviHG7S9xFDv0duIa6KOar/TQii3Gz0i4sLA1IuAjpadfymTnE
/XaKnOmz25GNoNk2/yPtzHbsRKI2+0I/EgQQwO2ZycmZHtIu36Asu8w8zzx9L9xSt5ODDnK36qJK
KinjADHs2Pvb60MDN6lR2YDTwflhV1JXykkr60V0niZnpKMsSwieC6k6zLkgMwiT2QCHU8oVjl0g
r7XiAzLX+Ilmmip66IvERAqkpoiuYl/PUAtHhn80ySUXhJDdXActoTC+QEGjdd3UQjtzUclIfY8u
y3uDwOVHz0VrVtEJKwyRHSvh9IgybVE+YeBcljstVPnVNNoIcSds5N+otO3knGhpEtyRIM2J27An
6lBl1aP6rbEL5Se38Yy32+fWyyhTA+nlGFVyBzayDT+VSL9Ouj+M7TERAzf+SXQ1Aljdy0+o6qJn
DdIRqKg8L6ansCx1bGdptcEADvWtnz79D8pAqTRh07vS7oI78JyF9diJ0HN2kzUO2uF/hKdXBqLY
1J28DqcsLc2KDOSOkSXHHirwcEKFrub8qQlRQh4V46Woxsw6Ji0n1tjy4WiciPsNuucKSFQS4IDX
hO7KHWX+/3+gcSl+jhR6itYFGK3uNTPX0YWg3xXcM7fg0DNocwHiBBJCjlWCouSfBUg0mmmhdPS0
bgsm4eABPTqGUthPI3CYPRki67viTdwnHOJAatpoz3KicRoBI32DvrkGirR0rOMpC1nYMi2QoApT
mnSZ2rq1NTWnFh4mmOywO9+Gbq4wMKUFHM4W+uzqoC9wlIpPGnfkGuK2XvWJD+h/1VGYz7VFxSV/
wCWqTGjIvj2otvqWAeBr6JkxD1p6mmS0QPYeSUe37zrtGRmDfTaEpuwNCjInoi7IRehrjmktp0PR
x+UOc1NnX/T5linv2tQC2/V/fsjMJP1jakFbqqxK8pK7NIW+h8zKtrXwnnbRbsOidfVzItfAEGoG
u18RXuUgE8uoWldSPz7rtm4+SbBxG8zq1VEsw+Jt6TrCtsXn7NCntBoKUVfgzkp2yjAveV+Zx9vf
b3XS/DHKgoytN75EhTW0bkFTtItDhX+0qQ59hcSV3UUVQkpivm5jPax8Kix/VExMNdXCV3jxaBjI
OyQajda14CEezWJsntq494C30fZ3+/lW3iJaUFQ1ErkStPoFAL0FtoQeJGpdjOoE/bONtE9IJSme
/+04gtmg6rjfaKBol5tNkLGdI2Jh9kW1/pRPAqnoNPgbc+Kaq8sohJG6YdEjeUWcBdaILtxk5nng
Fk92XoovnjMow90URsIlD+iJDWv2+fu/30Txo8JSkr3LAiC/nOsCqxMLHlHtEiK0r4HJNUOJkvg4
ZNIHqTyz/mOZQ3/zhNgA3/426liMbWGa4EiY4/itWvO3/XNFU3WhESyc3KZTpObGCH1BLxmKwwW4
yETudha6Q7dqiccuVAVkyTVFM+/alu6EU6w6Jfcqj55iavRwW8zEGtM9LRGeeclop0VEkMIBpdJq
O/5daplU4Qvk3buElvz0iB0UCtkU5glKwWQyPlvVpBcb2+f19IRyzcFgoJgx8K5ZuA9qTpKHYShG
N7Bj+RlQFDqGKVBfbk/O6/U2jzLPF3ZozJEW662KldigpjFSqgIzECh9Q3NhINy+mOrz7aFWH8iR
ju0YIBTBMr3/ZiqtqpPtWwyFX/YxNsjMztLBjVW99kCYXOAgp0tDkmh/PwoAKaeqHAOTQcRE+7E2
QR9MXOroWdhyG1xZAGQ2VXKr3HosqnLvh0LbnNG3aA+uzwUp3yVpDx+q7WekEQBDETyAWQ3eeqdF
disSZQw2Npb57y8Wgc3wmmHRskpdYLGBkU2N0tYoB5d0iUIKMaVem/fI9Mg43JelGh2knm+ZkK+8
X5sMoIlTGdsMzs3vH7rwijCymmp0IyXE0kP2ydGq2v6og735+0/JULNPgoGDB0aS74fyZQREPmZu
RsbwzRBDS3cXtV6pG+nGSKtv8o+RFpOmKRUQMm06ug1B6Ee0W/Ipc/KR1hjRuSWUE2qytjzdXg+r
gzpUE3WMdFQijvePRz8cF2ibho4a8ca/rBj/R1pwebEzoT2mWiveRiqv/94edO3zGZx5Bi/VsNUl
L5y2NZ+iTty7Pj0ud2VKj5Vi0PFAirraeKlrQ9lSGGjxHE1AJHz/fLCnuaL2xeD2BlDw3ihpPgq7
/9qhdzZOopU3iXhCNSl7cBbgQfV+pHI08qzTZO9Gddc8QxHVTyPmIV8o7ZYPtucjXwzVH7df5OqY
WAXRc8YZiDLz/ZjhSEZRm8ujHbLglKpvndwnIOYP4QA4CUaACv5nRE1uXG4PfH3Q65rGeYAfrSpn
g4/3A6OFy2K4SCWHnhnQPk2xPcED42eetvl/OpASf+M7Xu/bDGioJucsRh9yaZpVsfD6QNQlLHul
5s4ISy6Nw3rjG66PQkhL8CzYuxezRasz6I5DU7ppPiAfcZDtvziRFBsPcz0peRi8aG2OVnH92TRS
p0bnNZVb9fDMUO/U01mST+wPAfTiX7c/1cpgcj69ceUC6Wvai09FdWu0yjBoXIA7yn2D/eApGLz0
aVSLLcOleYq/Pwt0EJxEQ1KbTRWWzlxOb5oUFLzaLYq6bH7Ca+YWJdoxeQJQiGq6o/jY3dHk4z3j
YJRw09U46m8/7sonBILE8uNsxwxueS2BADl5MSlV1/SC9kFtWuQu9Bu93h5l7aUSrTjc5vAPMpen
nh1OOfZSeesGqQhO3pS+0bmbHi0DtfHtkVZW2ry2Mfu2uLyK5fNQXOgDbbAqV0aTem4H24/IYQOD
pubctWeQq83fW05zJ8TIV+UKxNG3PBOKHDMFHTSBq1bK8MxpAFVITs69oDH3dPvpfgeQiynDAc65
w5Ke9avzDvdHDE2nX4AOBiiSQe9nejcb1lVUzGnP2dFVYdzVZpX/R2ts/4YZgTiyD6qfBZjvjf1s
5XsyYYTAgkQnblueSCibB1GKWbeApvcz7FrKlHZYK5cxRV5/+5lXvqijAxxmO8MViWPw/SNbVprI
NgxbN0Tdda/0hfnFK9uUhr+aRBEYSDxiDn87pIGAnK3TQKCCkdBiD0Cpk2VJGNUuFhOQHEx5pPZa
H1Sw5/usp2P99nDXa5DhMGHEXEWljGgtIpmpJ90VNHblBlrQugAv8rPCs26Mcv3NGIWwdzYsU8nV
Ld5jgq7Y8HqvcsPGmZ7A7djnxHcQV8+ol9sPtByKL6VaklwdJ4/ENWtxLiilAbm/VSigV115V+d6
jVLVyk++Gf5twPJ7KBa7bsMcdK4sGynAoCKrEtXFSSS7ELR8o3Gwn7uy/I33t/xKy5HmefrH0tMA
OMRxk2NQERT9qW89eTAU8B23X93yTJhHoYVG5Zquceta3k+6aNQ4KVrN1YhGIK6a8lXXHcslZreO
XaNFR6iQziOeKfVxgHG4sdhWHhKnLp21rRGncBV7/5AxVsl4F4GMFIgu7jLFbi/h3Gxw+yGXS5qH
JByyELzQ6GiTyHk/CjAvaYTsLG4Wm/Smp/ShhmA88ZEJUXVjB/OXzj7zeP87RhHMSdpw3o/XTgrR
kKeoLoVBtdunUxx9qyoLHt3t51qZ97w54iAblYx6dRJ0qH1GJZOC7hU8XOmajiYYSw2JXHps4Bts
DLfysVCe8gJJhzm0gy0OAzMv0Y3Tf8C12aQJqYyiBz6u5d5+KH1+O3+eObw9NnquHUK1MMJbbhyi
kRGXWVR4rPjaeQ3zLCDBYeT157JQ0IDZuLuF5FT84JQZ9Yj7RSkEx+0EJRP9aif2ih9qAE/s1gpP
vqNWF+a2Vu8r20HhXE7BiAsC2ypt6dTzXvIqa5QDQB35PKHVIXWTKLpxkn0cOv8AZh6hoRSiQ39N
P4GgKIbRyd3gqXG7hyCTBXtcelS04yg+x43zd+0D2zi1aSo1D4uExfuJNPgC7gzUUjdQ7cid6Dfc
RUqSk0yg2ez2a19ZI6RNee1Yua+kkqIIkAU8+QlsVtB9tXCwcWlH6w+t0Rb/DWO34bY8nzGLj6xT
OtBZKHN+ZHlhsKu+zSaV4bDpgys0+ekvjCbtLz5OFXvgt+IDbA+cn1P8Sm4/6O/g72pok6sKNxbS
oMvTNk38qC5L5Fbkdn3zvsiM8Bt6COdjp9jm7LVqw7QLWv/D1CrlN5G25Qldv/xcern42kNC+NCR
Mjze/lUrX/p3/heFOi/lKl2fDprmh7GBDSoN2he/auo7uB/5FxR00cYLWB+K0hbVVznn9d5PKseY
QBkoki/dqDAj8wq1jhlmj7mCwOT/4anmLL0gCcT+vjiY006U+KpzWgIyoXcJSHZzSJQg+EjHefN8
e6yVCazP9ydJitvAaHrxWOVICBLV9uSiD5jiV5/Y7suAmOCxTYAC/RBiVDYOr9UR6WScM086/1qM
GChp6GtxNrlaX1j02IOURPWG00vrk4dN/C1n6mU6gY2Rc1I3qRIQtV3d3+pOKawybkY3DnxxGARd
j12Bkgp5RopS1P+hOrr8y8j795jMSTZiIh7Kj4vJEqDjTH2TDTiz8o+IQ+jnRAJ8zvsk/P8caj5+
/gh4mpz6td/ZozsJOwqPGeYDL2mMNminJKoYN6bm6ss0sZa1pI6n4TImABUs7QAZiOvUvXbfA/g/
t0aS/JrF8xd/KopXuLjFxhxdW3qCLi6DGjZlpeXRNovyir4lW2nSdPQ0ABg8N0UVgkOih/v2cljb
YEnb2wxm2NJarvKorujzzpyBNn1BkcLPywttihrtkjHkr57oB1ssXEoR4G5kabZGnpfNn98R+Gmk
jBkPiTJxX6YW6idnBCo6ZM7FGLT2ZxfUaAoqmWcbQ2trY881XBYb1rb28lgpzaKjAB/zVbuqyjnJ
G69D0TiG3QFMcGTvsRoJhkPGtajfSyTG7khfawSC33Pu4GjZ2k6lASDY25nhg7imOxq62jh49q4y
yxqzokn09EX3cH+Otz/Y2twgC0TwQ13CuIrE0yD1tBHcmVsmdnLqHcU6gA5IiB5Ve2Pur21cBBSq
II5j31rel9QOxLPRT5PbVeV48vOgvmCXkx9Uf5wegiAfz7cfbW2tgQqkDEiQb5LqfT8jkAPrvg/8
1e0czxEno9XbR7Qtnv/c6bmw3dSbqRJaXDcfbw/8u160POtRjNB+wFFPpLwYWfqccyqACzdXBlHA
lgiNt8rBBcZtrNKuzgY6CPuEU1ccHvsqDqAblLS/oLMczG892ITsA10nsQAtH9LO5OVGbx+KMQQV
b4MXiE81vd/qJS+76EsKCW1m5XhFSwNHUPl3aPCnL1HZqWiURlMiIUW9ZnxvfNqx9/QkNT+mZprg
RdhIhA50z5Sfxz6yUDTb5YAqv4V4dw81R8c36PaLWZkBZGthhDmcJkTZi219iLJa0rM7EMq3M8as
0BLlPoqD/jty2yg51W0blqe/H1OzSJGR5yflv4y7Cjwlgq5RyMDn9NYfyiIbmXbsDEcEr55Gs2pH
0uP/ZUwq0Ibp6KR0FwFI5ZMdHirGHA3L4yNoCJob9oaTqQzDp051NibcfEYt5huCC45KVSf9Tl3j
/UwHUKh3HhB610/xbth5DTY2exNw95ZwZmVJGeSmTa5IUhIXLD6gAyGWxrN0cA1oDwGECVVTYPuk
uJXCao3B/AfT9BDVY/R2+42ubFOGAWKZ+Jl/URR+/4RTH9VSNantCTDj2EPIcHSOWPbo3bETptgo
X67NU+aoZhoauBvyce9HM9IBZi2NVG7ZTC1sowYQqBEqYjhYzQSvRAIw39iHV44QShgmU5TLK0me
xZSx88Bv9KCcUCRB1Xxs4rk9WAaxRPKYvklFebQySx/2md14G2f2PDuWs4dy6Rz+ayaewIuhoaFl
as311GVPKS9s/skxbRDoVbYRuTjKGheJbdUhqyJl2hVdWW287bVvKx0u1xgV6OTuFrOXFHBKcK6x
KzTZi42VkIvhwb8TLizn25NIWxvJgiE+534c4q/5//8RI8QaVK3ML/muhEniQxCZJFVpPFCyA5Qe
KiI7Z0qLR91q6Q3G8yX7XtZldkGkZb+qaaajQqSz8V9WQSnvQnQrjQtamTzS7d+5spw5rnANMQRR
FOmx9z8TjUpjOekwuUZA76ZoG0jgNV3IG6PMi3Xx3emXobuevCJZ7mXUoggNB0GwkK7GqZ+cvS5t
i3tk1/5diz8QjcpdX+n01WjRvYURJ7QnP5v+IY+b4046xLS2IKDPzqoVIvq3aCj+WasouyEpCx2T
k0lYzR6iGDQ/eD20mHDFxOrLS0faPSLHiax/pVIDtQUJrYp77ofJeLHrEtNlaVhxD8g0taAEF83I
RwrjAgB/w2b90I1j9O9gBMWLEfr+L1HItDl4vebTvethwLbHrBSjGkj51Z0Olc4/pIocMxxyenGn
q3Wa/XP7TV7JCbmuSLL32nwTpBa5vAQmAGOBJfgm1+g2FD+ICor+vxbYz1f6q4P6WTVqgztv2Mn+
vmwHiKEZHybYk0gbf1mIxNONA2hlopPRZymRnyMoXVYTbA3AZVJqhqvnqN53vql94ZZvPOM9OHy6
/fAreyV3QupdNvdRHn3e2P5YU6pTZX1emHhrKuwtoNyaEpROZOEx7Df0jX6kzBD8/YWGNAo5SGQ0
DLncLP0pFCHofx0aRCrlhbDBCU+9wIPm22ho1la1bV5vi4ViowoyAejNN/1lCBHUI8XFSdPdVKeH
W6dr4VxJLAAgr6dfkW/3p1QtXm6/1pXzgPlE8lga1DK0pViIq6PVNVlgUNW20J8COhJYi9tp/1yV
DtFz2ZGm8qf4nhZof0vwvLIBYUiP2BHpDluys/imfTrRc4/fIqpUCN20OoHPAqn+99scBznKQCql
NJIslXJ9iHdKPGbSjVuzx5vSwmY70Lb87leWgj0rgmbJJiX8ZVY8akzHMwjI3AH8/cGB5YXVWqMc
9ZzK4e1vdlW3ZB/gDmiCqnIcjbc3v9c/1gI6fDp3sWh2q86iu1ym5oNhN+ExVMzpYo3WSKY4bb4Z
bacfAsWODhO+JxtvdWU9zooTvhyJW37J4jdIehBgSkWWa9J29DWJzAaoueadcrs3v+IT7m8Vhtee
GlGxMef1BOJYe/5Ffzy1XSeyoNlHztFuhqG9SbvMlNGi6ZjFgVoSvn0j9jhxP0Bh9cMec8bJ2tjw
Vp/aJsonROTHLJdLPKrjECSqBZrTMU4xXbl73HLgVSEpOOS6FW1d+VeWiKOStBbs+bN+e6GBpPE9
kZHXWi49T5ENIMSJIdUa2aGxsTaxCmO2vbbDjwgfAEfZao2tPfn+0YyqXUfK9wB/3j6HMGheb0/C
tR9G3tPAR0pAiVEXwYOWg6DvVcVk7drGR4sQd2e2nb/x/CtbIm/6/46y2CFMAEmYoYfYXcSgXjn2
vuNLL74OvfHWAQC+q/tG3whTfxd6FtswBw0Vayq7NNI4i5kNmp6Q3eaULaq0VXaFpbTVKc+GAjsU
HIF3DTYu9OkkQAM+ZPAs6FUqAAw9igim8EOsNt0/wFrHCy43XvdPmCgGfg8iA8AzQkoBEoJSC8Qi
7br+vur7+KMne9yMYtHJPfnRuVteSYZXajgKDoi+X5u485m1dQhRrJyDuIHBpmP9S8chGH8sY6pI
8w44k5jeR9sb0CXl+pxX9JHi+4e6h+0AZNc0tkq4qwtSJ9VHPyoNDqoh3i9ICzgWHOlakgrLR+cU
RQRv56q01OCixXi+7urKcJSdNobWRZPtCIBBoH6lISvw5Pn2dFzZfufSDrORFhLE2It14oStNru+
SHei0nCMpI89WiQw93JSdWMPWDkyGYrM+Cw1nyuG7x87NmPajGzBqeWHwc+YHie4xQX+hH41PtL4
NlxaOAR3lPTNrVCav7ycmbOqgfQZmwLF18XIKejPaJykW0/A3zJTdHtjCLdqZWuvkhoot0SiLGy/
FvMf/OIYh7Zluv00YJboayk7W6R/BVT75e8/GjsbLQ02cikiyPfPg1sGHjF6ysns4Pccx2H+huRW
fwwb5BS3h1rbSMgVYyg9B6sUAt8PpWQQBouC+ZEOln7nm0r5WaapeAi5dD+IAdy6JauN2GrtRTrc
rsjPsDjYAt+P6UdA1yLcSF1L91vrqBCEpfvQ7IojfJVo43KwPhj3AtTYBK1isRiNyilT7HtMN8TN
nJ0hn/nlWnQB8WRsLIDrobi2qgSMNOQRHuuLaTiGoRkbHZuyI5LpvqxGcNWeOX0qpmArlzu/ovcz
fr4h65hSkNAl1FgMBe8hZlMVpmvSZ093NId8CvTwdHtyyOslrc3bGBrdWXh2lbxzusALRBvpbu+b
pXMeqFqIF7PN++Ae4+cswZbPae/nefUzw6YCejHHKrCwOv6MhaH62THQFe6rNCrBVmmRoGwOrs0C
+4qXGl4LdaNVh8hr7NfBkvSea4HIfk30NnzqCvT5Jy+XBhnKwfN+yIRexp1iBv4XOsXy9MGGhmbv
opbc444mC0Xb250nfyRtbOrnEEjgD8uEtQAlWzH/w6lX/1Fh3PcBX1X73wa6br7nCtuN9KWLAuPD
0qrPgVO01md6zUhxxdNUdh/rIYmy+xiHhpcpM/v45HXF9BMHxSq9eDnw/sPYIwkCp1mKzz3d8WiQ
SlS+e5RdmXYiJ4fzi5Fkvb7zwQT8SGIv6I75GDWQQgiYH+NCkZjopWWj3uHDCBNQU1N111ozTj2R
eis3jvGVyzKFd45wa74wkuFYLIiwUVVcE2LdJQrGoRHMleP/q5YBpyEG1Zrx2BV6j44ijjC0DKST
wOMUVv/MkaV9nezCqTYipt8h8WIyI5zhGqkxmTVreZ3smq6HFqlSmEiDTzZuzGA+IoBk8KyH6tEe
reaIvzPoi4jSVa4YziEwggjkkK5TY1KAB5FV/nx76mvza1j+KBLldGZxl6AAu9iDpzQHK5nkwjWS
sY3BhthK9hBm8DiYbY7/1ZrQsFyGLITIUgM+j/apo07KHb05TXKXFukQnYwwxaNy44fNO/Lyh1FU
JtBH5E2qcvHDKH+hMx1zcFVBnndQybwiOiZjXzqPo6O2b5PixOOuq2M734NzVPEDoJCF14qBj9ir
SJtBvSiwnvSDjlNuARaiad4oz48filDrft7+tSv7lEDXY8+qaqKP5W3IxNwTS9RKp1ieqp9iHEuH
/agDctx4K871SyEBj7IY6S+jycUx1rU0YtmBqrtqnzn/JJ2PgQMizg86oSpsG+xqUhDPPQCioU6A
HpVYKWgbwoDro5TTBdU/8BHSh2gF+Y1/3MMUer/BBJXsyfzHJz6pDS02FeBGIMb7oG1H55Igi9y4
Cqy9Yg4CqjqI4zX0z++HDQsoTnUzkfyaOoEFbxrdcXEQG4t05WwTho4cAIMtnTr24gV7CZ389KQY
LlUAbOKhpjg/WqfwXwwU0tHpr2cNFw1CSRLS9J4ttyii+m7IgGK7eZGa7oghyMvURP5G3nvlxXF5
tMjxUntF7LB4pLK3swiCru4SVvp3ngrihmau8un2s8x/ZbFcUW6g1hMOqV5uBO8/TzY1lqf3Ze9m
oec5v5xeyPhAX4EB/bJmAT5m1Kw3xlyZiQa9DDQaExxc18OzSQ62ldP+pZV6/b1XZ3UKuJGdBWbn
UMAOfBhznPxuP6g+P8niSTEqMEl+0H9Cwm5eo3/M/1rHtjoc9M7tYixNHlNRopUDzU/tBDlT9czr
wckKq9FmBsj61LghfplH36yDYobE05vTFwHOIWGaRtrBh6jofxjoLv7ShxN1rlmo8WglZYZvQRwU
2ufAJ+TZIcafPZdjNtw3HXOV+J+Co+pNaQItv8RsGDVCLhFapz6JAcWmRNf+x8TuUrkL8u3mzLV3
z5xCl0n6R+XLv38LVuDollE2jRtF+vjJw9AFoxDAgshZGnEayF9jjaKV/cfbb39lms2lOdT61Ofo
u53X7x8vP8hKAG4G+nWNJqrnxId+DhfI2tPyar+wWTUbG+68qyw/NjlKapFccOcm0ffjkQJrCaAR
kmOrar70mVb/ANwV7KEmAB6tmukHQptyD/0p25hnK8uWuyV7kMnVgTe9mGZmIerCq6iBtkYNBg3I
2Nn0zeF8+31qKy+UEVhF8+4AM2wRYZeTHfVlIelRC1uQJY3pqfVFRppwZdFLnwmbx9MOsyJFOSRg
iKZ7s2ZOfGoxIY13OCp7zc/KxyDgxEbXATcTlUD3kyv9F4EdtbHxe1emHbsldbW5d+m6oQh7EbyL
q4giHrgHysOyeB6TBPh+1+hxuwsrL3HzoUmcw+33tDYuWzR6AiTPQixFJUWkA44B8u8quVVckrYJ
X4wqxxO4i7UPHJM1QNYqfL096Mq3+Z0bJ/M3t0cu6/tdN0BUn/sHdXsqICSquDvZnX0c2vzVw2PK
vT3cyozD54/iLOerSlV6saSrLFaNDutKt65b0B9W52DDYBTJljxjLTSnBjtHmzQZOGwU7xfVZJaU
AzGxdE200NOh9/XwLSPDNKN9sxFb5KAyXA1+b4dUIw4/qfDWxbkzShPjc2GMb7efe+XbWoQ0Op+J
4A3x4fufM3iZAk9Wrd0Qi03svJPQeimYx+emFfl9DGZMHLUkyP8+0TJHiiwLff62V/WeKY7VkJIE
HYUdIHDPwz0xif360hEWHG8/4krcCHqZ/Ad3WxIty6vH6IzcVcOidvMp0PamL7VdWanOXo3C5jTo
hXfWPLU5haylU4CZ3ufbw6+kCjUmFdUk9lJyFEtBRzShbQ9F0bigMybvIKwWJFGGTcFzCKyaLnUL
EBZKJWb7UQ8TgyxrpPlf1QDy78aOvhLhWcSQRLD0C6JGWOyrA7dsUI907gxxOx4kGh25M5ShrQ51
l1dbNfaVJcwOTgcD6wop2vKY5L6LdKup6e3qcxR7TdBeuGa1OwcPnQOI/Gzj2rv2dBYbJMkMvjaR
8vu5HODMVuhO1LiAmmnaLisdL6EhG/1/8OSoxYfb33XldKQoy/WMg4qptRyNgn4BRbFq6CZrm32r
aED5TS1320hTTtYAIXjQLPOlhAa1sR+bggd5fzCTbpnDZh5zrtEuPiPylsjLExqI6PCLWaodoTpG
D2067UhjqJTAaB15mhK7/+REAUaKuWGPX4F/K/0BDZ9Hlt22PXn0p8m2IUEXKpZRttcD0OubGpOH
qRzC3YiHgnaABlVUx7pPgNfVPmKZsx3nw0xRnyCC+rqn/UodvGdgOvqjtbO8wvqkFbWS7CZYZk9e
q5m/YktTgpM5UDVwdXImn3PfgwTcVVmL0KNuPzk9AIqTQ6MGGMDGVHQ+3og5ZWf1Tgf1T8aIeTEj
O5h0JULXCbz+Vx4AuHNp2musPb4vZnaoYE16e02GOMXtzBTo8t4vA2luTLPrD89SRstJukzjTrZU
uMhopNEPFJsLO7swPs0gBucX9lptcIaPjpokSCt6TSL2W29HyCa2pG/rP4C4iLSFql1J/Eo/wNLN
UjiPpdFEH6cabQ2U4rp89InmztSMoifEHfWHkY7Sb7dn/fWaJl6aSx7EH2xqy5pcWFNrm2J9grnM
maBacEZVjOR2PRCV09gTFt0e73pNE3AQBPKque5Am3m/ppPYCkrcfugzMOrsGEIwP5qV+l/Ttf3+
9kjXJ+H7keZF90d0PQiRhbhWqG6DEfqxGZwWA6YOCD5n4kkEWACZw1iebw96HXYwKKvY1ojnSUUt
ItAmGulHD3g84ZFE7UPdvuuGuNoIbigRX+8YRNG/c9bUb682/iwd+4b8yVw1j7L+Ve/A3X53yjzW
3wqLpop71QhEf6bbDDP1Jqzgi3twrsHEJzAWj0YtnNIlVIlJSSFei3aFHJvpgBmvwPI3Tydzp2tN
Ue4SjMFmgF5RRPeRk5AU92VctPB30NYe2Gja0q0LI+meiS0mAf/f7n4WhkdnbBCWDezpwJsU8P8a
9phlPFjdoQxq9lat1hrI34mHx7CPm11HF82ot89KYBGFIuoOhs9IgpQvMoxgY/qJ3/r3ZmdjKofJ
vP/Lk1ZsHYwCWu2hbEMqj4YM6t3UQx7cT5hfR2fy/sUTFe0wOc7ZpQlsSyg/GNRKArAjTfYjJ0g8
GaanvdiI358rfvy96B2cS/3AV3GrxCSsPkwTqQh43FFUPtDQbJJ4hvn+qjWaHe8DPMgGHq8RT32j
TdG3esKebkdmvCHT7hELcDymVfHdjlq7+rdJcpKiIL+c4N6EHDg+TaoSvTbjGHiHsqz7/ATy1Dl3
ItObH5jihJ8Ah6bxWUro0Bcb4678Wc1ZMj8ycgIVz6sUPraMskbJ1UziEyx/WF5130bJsRiKNn+O
SlrT9upg2uGbqEmP3tV2xdGi8GL0vZZWAqqhmXXOBfC/F7osXughE3YbdJEXDfD5uNLGOyxibXuf
BbTgfUgaZFnoojNMJGw8P7x/ZBHJu6YR+HiRHCe9r5Pu/aaYVd2REtfi4XMyFcI52HS/6B+8MDKK
I10Paby34Dfbr72PgPBhKlERvkoY3PmbH8eKthNW1Vz0Cv4a6X7VGnZGBCX0QWk8v98NQ0t0NVGy
Nu6rKTSii5/mFfepGiX5DiiwouGEPcoQz+2prE8AEzn1EruiBqBGpl587erQ6r/WplKLXVIK8eaX
elDf52GG94dfBwCNBvZf9TLiFjrgJjKHc06j5x9MU7JN0nxpqScsKVSAjhJA75Ai8j3wIbLq0JCJ
DwHQSs2Ijk2FTzpqvCm5U3O8j/dTYYrvWOt5UHUx0EMtmzTjCzZaeOvZPqZUDthmnf+Uw2OexmMJ
WjML2n2MwOJfz6skuaE4jYr7zHaGn05thZxRfcFnJ1E1YIkeWKbiWg2tCrsEj9YQl1FinGOCL4Tc
cYPAjo+jWST7urMbDUNtW/+3MtFBHKn8UOHHPxTmUho0dXrwRaWGh2xQwvSipa2WIlfzwPWHhRO9
5pgX30v83CiK217yopqNNI92hFb9jr6ebrwrHC2sT9ZkeS57cNx/4CYRPuI1oubnpJdNtce2m4Vl
BSPFxSEYU/9B1ZpevySJ2n9KIC/9oPkdV10jAUC6n0zZBoe+73zMcwolgvooqzbeezWQ0DN+A9Pj
WNnlPW+Nl04Fm1JWSQkq3Y22mmnHKXIweUSMItvXQW0q6yftHi0WtHWL3RfngodZdSU4e0czm03z
kITQxsWR9TPD3UP7MQi1ex3CJnvWEqF9MWmT8c9hkIRuP9SpdhhzrM3QLZZVdeZP6G5nc/Pa5ZVJ
yQZQ0FbwulKPIVc5VzDn+7VzlX6148IMoyS0Xa8J/ZJoLrBPRiqMNwOA3KfYGPXvhWkmj1WhV49h
6Nun2hey31mVGXz3u2zwjjiCwqjHZkDbuJOuxBgggwAM0PQvrkv9igyFPbQKreqeV+6Z9sVpcJzh
PlOr8V7tMvPvT34AgCw8st9opMX8e/44+RsfQ7um4F1E3AtfKnw0hh2nWHLxmMvBLgul83nMvfb1
r89+9KMaF1KTXOJVWR6PIRC58Wi5DlCKA5fU7sGjbne6Pcr17ZdXSPIO3Tt5Lm1ZOmgRJzeOp1mu
kuhOsuNS6GEnHfX6U4bP/GtVBtm9YRbdA56C/cepmsoft3/ASgQH4EqS8BD0hujLFDwMv0g0FW8X
85jmUOvoEAsfieyAO9bl9lBrE0dHg0hoPN9vl6IDlZZUdWgFz0pybOdh2M2VjEMBzLzzpNECtXUR
u46q5gS8JHkIgOAqehNRXWNboFuuJoI3w5fl3ZQ48mPiTerGk63EiQ5LlVIu6hSyU/OV4I8pSolc
xGwnaO/8gMtR0mtPZtePH2+/v+sQGFwE9Qu8OmmrggzzfhRvlKLstMF2zVpR76PIV/AZDSxeYlNc
qAjk+14we24Pej0/aBefNfJzY8TcmvF+UDlhfB53JPQErkkAGTF1oID8vzg7sx45jbWPfyIk9uUW
epnuGY/t8ThebpDt2Ow7VAGf/v3hi1cZGg2ak6PoREmUaqDqqWf5LxagdKEd/5elmNmyQ5jhrc8C
ph1NqMqWNteEWz1akIYfm9Z0LtIw3jl2tx+MlhNQJWainO0b4C2mXklMYudemhiA/QJIf0fW2+z0
IG43PKswCkCeBrAeXZaX727OAdek0nQuRPJQPQLajHLfiCwHOygFw3XELFHrfvtL9EDg0y2lG80t
8nJNNe04DVi4IWiqLzkVp0ALuIiVwO4buVNr30YvYMs2+qLIAyEbuR5Jdl0X97joWJdhsSzwkYOJ
4juJQTvQVwmc+TCOhou/OJkd7rqgAA9M/MZ255z/baisGi5/ETLcl+xTxm0vn7lwnAoxL9e+yMaN
lAArJ+uROa1lBswmvGcICekfKIEW7owgx2t/IW20QdfK0sbpA6iizzjBqU9owCrV2Q6F1A6ijtLs
JNwBkwcMnVv3EHl23X6QRa8PFBRTVH6KFCgc76Z5Rp4FfuFivkVHFbcDVHFkADzBvYi5nRgBpZnx
CzDLoO9E79t9TJ8DtS1CjgeDZQ27ayoxT+hgOZe+KdO7GDfP+1kth50XfPuZUR6BXkdfBdLizfv1
vETUnkIgrdB/fhqmNvuGLWdV+4beawZ2mk58LQs8EXy9baozPnHNl9d39V85r5ef2ACfQjBnAk5D
YQ25ULskbUNU/S6GdEr9AO7ELj/JrG6He7ekRRoArfaKIKdEehbYmXbYRqnYQ8PcT/pvMZqy8tAr
WFLdQWjDL0xFv7W5b1LpGMdJkZgUafhJ7tGibz8P34TBM33IZQ68Ph/57Cg1m8akaaHNxyTVCpzE
MNB4/eVshOhlNyP6RN+LY7/8iv/cPhLHT69NPOtSLo7LfcaQwK8Tdvjc5PqebtFyllYfwkCjj6hJ
23ihFbxcLMV/pY9UiBEKNXEweOP0VczSSTFbiacPJklqEwyxoz4kRr8ra7HxPg2ekMGMSreEV/py
cUMVkZHZ4Owbh7ZdNNlZ0E/W3uWwQV4G24lkGnxZBB9At79cBk2Uzmmbwb2gVtu/g4/H400Ypn/s
dAVNOuqSSaGxpvZ6Q5XOoYD9klEVZKViSIj+aqRhbm/PPyBxAWyj8xpxSqpUq3wEFvoCH525xD6E
nn5+dLO0vdY90O4A09TkXcMsHSByNrTfbEHGgbdU7A7i4HD7q0fIeN4vV+tR28Ib13j0Cqp8yj9d
qQL0e3DiNuYSpVtMI7w3x5pFCn9paAJApyW2jrKiCPmbqXtxhy4/Yl5t3BnAcN5+fyH+yAyEi4Xu
qb5KcipPDe1opLpI4OUHY+9kOA2U+Co1097ttbWbYDQhKqb+1fdYNS+FnnOL4mpJftipB3rg1iEm
Wd/p7m2dzv+usnogGnppY5oZr01PZlA7dXGKxlA8pxgK7Sy1kSCShSKrscCwyTxWXyiUSV5nUexe
BlWTWC9PGEwSu3G5pDf04DUM66HKOzsZ4kaWA4OJ47hA3F19TWIK5x77MY3mpRljQmPlszypEq9I
BgrjscVJ6cPr4W7rszHWcbARY3/dwAILtR2FKaVzyXiXjzPu2gHgM3cntdl6l8sIjshK6sY+fhkD
vBzEUCIQZKMD6X2rMPj2sOykr4Ln2bXupHLBQErs6YpvbBYoduZCtSMpvbkwXFp8eUsmcclHrD6S
WokumLzhFefF7k62vfHZiN4M4ihyoZ+tqwmiOzi9UvVQm4pLas7M0n8phjI+MuXJ30GpLHbAeRuT
VkBySACD2+fmYOj78pWOmDtE+BCGF7q/0Tv0tZx/AUoaX+hPec8j+MdDmfUExDnzDple2B+btArH
ncz/NpcB/IMkN0ofNqCJ9f1FMluhCFdF18qmtY7neyrv53Qa0SlBo+CfmITKw7MqzuLA08uIJF0r
62QnyG28+0X9Bh8psjfULldvwokLqNSAsC+9ps6T76lKMYECVaY/5RwSUmM7rnai98a9TctGR/cL
QAGyX6v9bFoIiMajp+ChMyeXEfzGhwqvvEAkU3uXxM3ol148+4KK4vzm8wqvfUFlQn8xbj67jAqr
9maal5bTOx+kjY+aV3r5znn9G9xWiQlCbQgmUa0uWeLq0k4hkkaz1yg4HoyqhtM6ilRCw+3TzyQY
Ax84t/pbVZzsQwovGlMrb0req5iN/tC12ZqfizhLQ98mOYypmqx5fKySoip8IOZIy9ZaY2uBp4ge
Z5ZISbRT32tOiF9TquIfNEQejU7M5eejgMz60MGtRK9kyDUJwSnHHyy2Jxcz9SmR2YPImTP4Aty6
dVdHkfYMk8GTdxroamYbkTCeOtmFX9DpSZ76tsz1Q4Y1d3dklBL35wke7McZ/SsMluTiAN5Tu4NU
nxoT29lscRgWiTl+sjP4+0GGBN+IbfqgvcdxwsauzCryJ1HGhX3ANbV8FmRrODy6NZlGHyo4VlkJ
sNKgHYsWOGbTO92hEF5dBD02dLbfRxpucxbzoSeuGQG6H8mVwY+HsWGWU43lR6uKcWzCiwHzcLfM
R/1DmSI5BGTcwDA1zdzpWlKM/imsXv8zRAC864l3fJTRUHxHlDLz/JF2dheoDK5/wjU2ntsiKX4y
0gy/DW3U/nJzvBeu6ZDOn+FWYYrn8qgt0huD+wCVFiJX6ij5Cbswar6Q/hC2mIhK5VDbUtf8XCiO
He/cvRuRe8m+AWAxeF5o4C+D2zS4naENgwLfPPkyjbrNdKDV3KNplsnOBbi1FDrSiGSQh5MlrTKK
BoNjfgaJilqW40fkV6oPJS5b1wR/151LYuOuXSCNOs0fyAE3dy0DvjTERM699ExM7jJMPh+nFMOs
1yPERjh0FzaEtaD8qGRX787GWArjese94FiifOUDNvdx4qkJTBXDpWSq3EocXl9y68HAoYD8AVWl
krysPlfaRSkDPgr0CdkNxRHiXa7DXX19la0vRe7He6M9uHS1Xq7ixlJrEvDiF9lp8yETxXgwB/kL
OFm2s/02n4cIC2d94eQay7X3nxrQtJXctmOex8GO+g7/SQxO63BvHr79PP+/irl6HgUiaJmXANFo
duZBhvrFmcFREvRwYO9ef3VbD8R9Rdt/EbtB5uDlA+Fv72aY+dHH0nCp72h3/dspTvrzzatw/y52
eAs57aZ/gv+xmytt7F2iThRHY6imk1ZV5dtPERxClUsJTB0p5eq1pcg/FJjcebgCJK5GhSZD7w5X
adnvvLSN70PFRJNpkSxd5ChevrRencOi6FpmFvUwPGcyBSigG6inMUVvop0kZmsxk50GvgpM1w0f
QQ8F7ZeewgYyRniAZQ8KtxOjj6vYnifcRvLiAQXGH40RhUOl+/K5Irskc9GZxeS0P5QAf0/m42Hm
poY/VUrdAwgQ7s8yxg1Po+7++Pom2QhPKCTz6ShxSJ3WsSI2ULAqZvrumFcXvjIpOILKuDZh2dbT
M7om0c5n3Hpc0IjQcBkJ8b/V3p9zeq0p4IwLghDZL3C/GN6KLpwPjPvyRyUHgwkjQ33sRIs+3usP
u/VVoUkwIEVoio7/em3UyZJhqa6A987X3hYWqY7VOu+Af5j6TnzcOOTQuwy8TqgI0NRaLdYRQMLZ
qRxQeZF9bA2veHQLPd9Z5faRUKVgasIAY+mRrl+nMAbMFbsuvHjAHe5ANnT+0MXV+9HZ9f/Y4Kyh
aIz+mAVLx6MxvnoiAKYaU+o4vJQNjZ4DVfoUH5a2UUIbw3A/U1K0MsA41paHri+6MagKXM99szZL
bHFNk/zw6IydvQezvd1Tyw+jSQwXA87aWgRERWHI7spkyU/mKDrR98x+IjBqnnAg1mpk9rreDPQp
ahM/r7BFPb6+rTaXX4BUTCYItuszNLoVhhuqFl6SYbCKAMPsSSBvBPrTV6KuuhdSNb6Ai8yTYy9R
NntzhmGqpHk0RtDsJlytAkjVYoqJ10aIMDisH1PxvEOp1uJYhp7xVETZ3qhuo9blQqGudlGPod5d
l1tt2zRMVqvwohr4pwuzh1GK2oF9nga8TgetV4+WluICUrvyA/7F2Euasn56/aVvbXwKLhAkNEyd
m/kTTgui67xWucSjNILJGyHP5n151EvH2jljtyd5uUBpmRIzFir76gU7WWdHlayUiz5iUWGm1NOO
Xhj/wy5iRo1OGhfPIlX+8h5w5n6oy9Jd3mo6nVQtx8axL9PjmCElNWCdcsgzaRwSBxHH11/l8l9+
WV1yf+MSsYhpgphaN7niAWJeOJvhBd1fO2hsw3wXDU0ZuKpSvleYQOzdrhtq2SbM7+WssubttBfn
NxOjr967zMBDlrqtyPTvKIRFzZMlZrs4lcVQfnH63vjcidLMAwdHeycoQzep8Keu2j8C6t5Ho+ro
7rz+MraiHHhIQNWLrgVI7uW0/yfbtDJ3ztW2BpKRW1lxEjLLPql2qiPWijrfFzmpWn2CPl5+VxUv
Mn2k8cuPRuLo7UEOTjoHjVJr2c4WvO3sAEElHeHUWUufafWjumxRQ2kd55Im6tM0FA8VMuTnxOus
6xRp+ZH04F88tudDlDf519ffyG23kPfAH9QwCEbc+AHapR4bdkG3MNLsd0OZHbK4DQAi5Y95FQN7
Q23z7vUVN8426CB8b7k2XaYhxstPEEUiU4ym8S5eGAMA91RxjHNN/bfWprejG+jsklRynaFqzA3y
cqmhnuB7MTm9JE6hB4bSDgcoX/3O59t8IJgmy6QR3a114pElBkkqLZgLMD3MTCn8qDCgGn6apUGx
8fa3Z0Fz5z/DpJC0/OUjoUGlm+FICR3ZgArBnpYHJHEsfJ7DvRpw2XaryAEYm4DFvccAcz02UStY
664yeJfCsobkrhdQyPxwxBrDx3RqrALVTkCi68KNPqlYPu4d1o3IxfqkWdQE/N8a4EPvwyXFIo6o
rjIfXIgBx9nom0PliDyAtLan771xEwAE54EdBrbQWVYxGv6prk1LMT90lnxHMWSiqp/szTy3nopm
CyQtEnIuuNV9MwmFOQCFySWaPDu5WpFWfSoSgzCs1k44HBEbejvWnSjsMsxFkmADWSGxlOz0iCrO
kcZvXe3ah7qYw3d04vI9aufWWUBfFkUYGi8Ymqze4aQUgyfZo5exViXyrugdt/QkAxVx453u7MZS
TAdR7Wa8v+iCrpZSZxAwxmQbl9gBRX+cJZMPWmaW8qeOu6w4vn7utm4OWrPQrJbAhbrGarms0WY5
o1x0AdnZ/JGFgRgYuGM189OcGvk8zVU1PhmtnFHbj1oEYoQHe/qQZXpLF7aDzXoc1VrNd+73jV3r
AoyhBcVeoluzinEIoDRZEUHhz02l/TKr0ZfRKpWn159+YxFvKeso3xCnupmUqXFoaPg12xet1qNA
o1N4USbQ/a+vcns0loYWaBxw7NzP69SzCxttMBfg4uBW9UfFHrwJz67EBvwypz+SKTJ3gulthGPB
RUOVRoqF9sXqLGYoXTqdht4ePL7wY2+bxWlMvPpTBTTIn6dYfIVrVAZeanU7Tf/NR10ufHp4QLPX
YbzTwt5IVeEAch+nM6ixmmGSYQc6hFsmkcbbVRFQb7cYcnJvMAi/iTqZZzPhb4DlhmI8V2Oo3bVC
Om++2pH7WZpROoLE5ICrvTjoCG3SI3IukJfhealG9FC2809PF9Xb3x+qpTSKll3PxH11DZrOIDJd
gshENVt/1AcPWHTfoTvbKtppVhNrp0t5myYxaYRIg24eE2MUd19eu60j0tiGeQWEAPHz1E7a44jS
RCCUcLwqqTkFCPe81bXcBDe0sLJtbiOu4fXED2CGp89dzUy19exDUmEPwoaqj4sC/OfXj97tAQe1
CHxhmbB51CmrLixgn4H1x/ButJP4o+hke3FrTe7Zat3G7GUZrlgU13iJa1bwZPRoXMLtu6tcU6kD
RdOqA5REPHhVPdsbAWwuRt8LCO1ywtcayUgkm4TGIrybVDs/d0ONH5PdhHex1uwhvf/OPV/kSshW
MtYnJ6FZbt3Q1zTMztzCbuOrMrngMmPkOZyjOmTIILWT2f+ailqOhwrlddtX2xwtosHqyx/l7KXl
MXKsEgX/cWy+lFZV/JYlTafTMA9TRachr37GrAtXrJFNGJjW4ORBOjfgnUfDVZz3RsQ30/0owq/W
z+fUdBA6SoY8qMoKhd1CRx3tMA9ZFB64TKcvRhM2v+WUpeAJAXYNKEgB6CCyT2gbL4zWgFjvYJeY
TWy2cnB6EdQybN5bykyLq5ijGK/K2Si+zKVEJGtuS/FnTqP2DlyRpR3i0tNwapdDDuFDnbOncXah
wbxxwy4vfDHRYTJLp3FdM8FALMoQB6RrOHbRgVFPeSl1AA6vr3KzhQDZcgI5g1RcgEVXYUaNFSQK
+lG5dGDCPptqbRzyWRse45A7/fWlbk7g36X+qkWw0g1c2Y2RgbAs0BlO2yVHQ7T6/VwWeyCCzVW4
B+gnLW2BdU4/58Ngo+9BM03m3hkVSeVYwl/beZab2w25FuRLFp1PiBY3Xe969tpUuFZ4YbioH0On
zwNN0ZOvoTekV7Mdkz1vg43vRJcb3dwF+MaFvrp4GIV19oxH8RVjbyRrO9U5h2Dx/DgWe1XRLaCT
h8NqnikFU8xF+/7lVVBpk94Ay1Qucxw2n6ksjf6wNNMetD6dhU9zQ4hDkg+5hOo4S45KbPdXLAOj
p1RPxye9HNVPo2X0MY50ozL4VaWn7pGDW/5k9Nzujb42PjlRCZ2VJd7yOVbvRpvtdOyhsl2cokw/
qu2QfIdcqe7IBhlbn4AlmHYwBgWes7ohtShT8sb2IFa5SsIQPo6kx51sUGJMLVy5u0yM7ux3YYJE
64TrlXIXMbTHI1zr3R9F4hnxR6OMFIHiu7C+4gQEYypGKsq4y8qsnXzmj71zlCrB816g2JMFVmy1
8UctHDMLsZjCTpGR1XvrrCSJ0gWwDrIf5WiKKeiEBV4RZcySCIfCoHG0nKFpTrFhhRWtbhWsBTij
+Q9d4AbuWxjqew7RW1+BVFPnT+oilKZf7hrFSjUL9wL6uKkZE2yb6WqEDYTS16PI1ldYYNWoByF2
fhNFRKdLqxzK8NKYSvlrsIz4Xa3lo+nbCNi/GfPFSQBgtlytaHF665JIE4h80J4PL3kqMmiHs+5b
el48gKQTx9ef6yZTX5aCCkOnip7hzdQbIfUhNEKmE1MymoG00X0ostw9TuosHjoaW2elxEqnGW37
9+sr3zTnWHkRoCO40MC96Q+LGLFKxZXepfGAKPr1lFl3SUFbAO3GJlBcJBl1OwdeV1jzERR+tZN5
bm0c0BIU7ohCEXJWG0dqs8p12nkXqwzjq4ztOUANoDi9/pRb7xcEg0rTFukBGHIvtyd6mbOwQsW7
mE6LxB1+NOKcW3H+beHy3SmK/NFKpwsA5b25Y8D7ZeK0XEdMOcgNX66sVIC3cNoOL5acjXPdGup5
BOUEurgu39oxIH/nLHMymKXRe1le9X+av50pUPhb9mvottlDqavlfdkMzqmtxV5lufHV2KogQhYx
49s23bS06NBcia4oinf/NEa0MD4LsSPft/HVoFUtdQnjZWqF1buzK9gco4kAnSHc7E+kC3kuBQzb
Y91K7/usFQZxzSrjc5HV4c6O2XrChajzF667TIpevkwnU1y3Zwp2ravBOsO/N+RBNWFcHV7fmcsz
vMysATrTC6BAZyZFr/rlOl4/ZyVjg+g6w+47gjO/mwtx9JJ+vMPTZM9Xe+ONLlQ1aKK0OtjNqzc6
GVNi6nGUXGOjbo557ninephsTHXs9LPR6M1Fd4v2aw9HaGdz3lSYCw8JhgrHjzDH0O/lc45Z5SFC
2SbX3AbjN2rCOvd5nj3DmDXu87n9Az8+3Gm4/I3Qq5cLmBMBLkwqGEytI/hU2MAMnTy/Qk2owyO9
ZQUJIbeKOt+R7jAe+64q0lOfpJVxF45aJ64FiDZgayKOvuT4+Y7+hErcL5j8uuULMynrI21/nEN0
b7D8vKu63jcE29TvTCU6a8poG37rtZZLGLPU92NsaPm1FXZfX7u4DXu/cnpM0xPUL/91iwkugeIl
F1EPre7XlZc8gq2Nvtr47n4NI1X+SSIVm66oAevlx72n/wJvkX8rMSuIjjZiQPGjZeHH22eW+cSA
dn502LCQ9WfVngK0lpvn1/fr5nfk3FPfgli96e82XqkNMkezgB45c69i1nrNL3RPWn5XRLV9lhPm
bcEIJ9jYOZIbVxVFNQvjm0qP4i875D/xDb2WBCnzIr6mzpD351xkETjGLjKtpyrr2ndsePlTAS/9
nrR40B/QdmWu9frj3/ZJ2cd/99SSjxOcVvdVohn5II0kuU5p1mcfc4trGzwjE3uIJIQlf0BRdQ4U
3JN/wlAfP4z4FakHOL5dHGiNIz7NwkiVnYrkdqzNz0LdENw90n9QZFbhyh5lGHU9obIqu04cWair
A9HUMFtGhpCa7xVaYp01TdR90E2NlftWZ5ul7+amtlNVbn0nIMUIShlMcm6QKuYAYIJ2QHTVYeEd
ljHnMa2n8DHPwViFhY0/q1KWh2SEcJgxNP71+idaHnV96AEsMvdD7/G2gAknUcnWK6JrabaN7yqT
9RCSVO+cg41MFIFxjExAqbEp13P1yaUChGjFKhGVJrAnNFFY5SSbeS90bi+1DE8Z7YLWXiUvlKGd
E3oZV0Sme8d+GM2PRqrJAxoWzU4eur0UzXYeCw7uun6uo4EsJo2ia1rIHmcr1TwU5Tz7gxj2psKb
W5ZyFsctLDAXsNHLG6GVeVxW2B9e8jKz79GdKY9KaFjPhlJ2j2NSoRCmlnmgohB66kcNppcR5v+8
vlc2jzOI/4VCuTAC19Vug7NYEmskMoM2Od8YcybkwE1bv+/UPEXJBMvY4jxmZgymOyO8vcNPo5oP
VWTIb5WpKZ6v26WxZ0i9FWTZwYsxBU5LN/BUNStmhygSXbnbxE+k2Eeg7HmkfnbCvrtHUhNGrS4x
gnv9bfztT66ODqJRVCLk43iRm8bLT4LnpGCCqCRXpi5o0DcYp/yswKX/qMZJ/VbqQ/MkJicvn/RU
VCiXNOqg+rD9UvR18pai1Ot75wkFnPTzjIxu7hfOrPzAG1CUQTkP2rNRe1PsJ2XTCF81pGIGqNho
w8G144muglK3J1GZOpxvj4u1kXUHG29InU94IuTW1YD7h9VU3OJbG89x953xRZnfF5ge/ovlr6Dy
z536iCPcX6g6MjcBCkAxsPUpT5/SqWn+VdKkkkEFDwCAPHonaCMVcWocs7IKOyLjVP3oXK3SfATs
G3TZUqP4QGmoVF8716ruAYh2xqdoHrNjYXZzd990Y/qriXPrdxLF8t+dD3Ibyl58j9URqaPJnTKD
3Smt7IcuEuc4tU4TlGY23715JUj3QNZhcTLgXMeYYaJwkuRB18kE9GYJfLtKKZxDmYzWh9eXWn70
apMtc43FK5PxkLMuU8quQYBZ6ZOrqLzqvp9RRrCrtjq8vspGJEP9k1qIuRcC1usL0QEEi+XAmF5p
iQ9fzDBLHksvTE4l7jk7aeatNilASZJMkC2ACfirVYCmO4uerxWlV6l4zY9OqvP3CWbhPyraL5+G
upfvZVsXP7RGJPVdosYSnyVpDPVRmm74/fXn3ggd3Lu8Wcp6pDXWk6PYAmEsGvITsG/to9vPaBBh
zXJi4uscrSrVv3pWbu980o0ixnVpxxA1QKjeCHq0Xq6UTaXF1watrSNkBMgdCCA/RkPbB3iYRJ//
h4dcBnG0KTe4YghzDXPEU17TJKHHtKiVf4q00uEv8yT8xvR/nH2TLpSxEyG39q6LfCUzEEAjN4gb
YiHSTsxsrzHlbuIbpTtjRx27T68/3y3GjB1FvbLg0i3MZ9b38IQvee/oU3xt4xCKMgBB8ayaOaLd
fWgie1ZH+QcFDuavpgzHSyfqHKm1DnfWoyxkE/S9mmqnZhbNzofeOlULNxEiA5v9Zk4Y6VAl2iEm
+9e17FEqjjzL0PUesjnbm6VtvOpFcI9ikTxk6U69vIvyWNhlVTfxVY+F+t1pdePUz7AgX3/TG8fF
Q2AWHgPBAs+w1dHFxLrxZs+Mro3OhTMa8yEZwmBS0ykIMyhXAwoWb49MwDm4Zmn50WJfh1o5lqhu
9liZllaeH0w7Us+2xkDeRshlJ6pvnEuwtQjP47nAiuvmAmJiqaLmMrnWU6fci9QdHuckVaYgJ+vv
T6VS6cPOCdnoMFAULgLFC/qHofLLz1aD6NUijROiGnn7riHz/tQ57nSPrKh6jZN4uLfszlWY8KXK
cHz9Y27szuXQMM9ajs7NfF7os+0Uqk0bsTaKs+kk30SjVB/0pvn9+kJbexNXCbgpoNeBAqz25pSB
MhLL8azQGn4PXOiHCtxgp4zaWoSkH7Qy4h50EVdvMsQV0ZhpRFy1Dp+dEQXR+BgbZrtHA906AlwG
CwAGFNrNJlEsrUzinocZevGpoQ19ZnbtnMw+T1qIjGodJC3c6p19svWtqFVBijF3vMVh2yVKLDj1
EUkUM/zQ1rIIXA1fGLua9kyc/0bLVcax8N9p5UHDIrCuanYYG0YX2XV+hcQ7hid96Jr0PTL5w5/W
tFB+hD6CQtvYR+bBoN/o+Mww+g81ahOAZ+f4W5oK1CSdJKx/dECFfqlRNHwq8x7NxaK06saXXu3s
JeO3n99iLrNkE8gVA8vQXx4kjpDZTcWUX2vDxYpoCLUjWsP1TuNga5VlbqYuHbLbuY3rDSS7TkSH
TJbJIUUX5Tg1Wf3mg8k2Nuja8Kkhct8EhSEe475vkGSc7fzEhs/PbavVl6yFbfHWo8mwBjrJMgRm
aHNT0LVuqndSpldHAUtf5119bKtiT0Dq9szAnaIDxHHRaLavp4HF1A9F1KfpVe3Rf/X1vpn7AH0M
533YM5n19XrU2qMAcrIHxfhbg73czEykSAuWOREkyfUs2KaYQlkyKa7gg4wlEel0NxD60I6HGluQ
2E+12fQkRVZUdWf6sbbtK+qo/qhzffhcIg8qDjIdoFRym9oMm0RX/GqKXsNEqonQNIzBBEQPXpXE
gF+Bif+mDTm+t9BPtQNIEeZ704uTp0az0UtpdK8FSVEVxniYey3H9q/vXfuIVqkBpDyO9OnM9yqn
IMlnlNutULg5DObObGFoa0UfuO0izZJ3hZkEVa2a/8xGBV1aeBYhJ60mCkAzb13EhCz+9ut75TYG
8Sot8nZ6ZygZrucLwOLBUxo612PZp+ccm++jXtVZUDmZtxPMtzbMwrWH/wtW50Ygpw6nWCrGmFxH
BE59EKv2TzNrwfk6ov0EJwWHtrF7MxaXS5B5LDGWLhxK0KsQIoZeM5qMNBnkiHbXTRBe1MrDEm7U
lQNwzmbn7N02/oCrUNDZFHdgmm86Ol3bo3RUplfNraz8kGSx+Stt7VBbyIAZSrHcQCdn8kp5BPHi
/NKjBpny17/pbf6xmG2Q7mCYtiW8lcaZ0oWC/KNOyzAQ4RQ904vO77tJFg92rzYXU28HZGX4/Ttr
b+0nyk3GHLz2W0R5CxBr0iVrl3nuBQv+cdFQNlHFzfcavltxe3E6s6lD6MSvX3WmNJQ4BfspRET4
OLplfVd5Rb8Tt2/zR+S1SaZQPaEjhLLTyzson4yZc2tnV10pgiovinNI/91XG6RdgF3s5OLaxvvD
c2gpWnmkWymMKM0zxarA0ET6oKMMMEX2XQr67dmNyy48LtFgPFhRB+/YFXRz/LbJlAdRgCpqkyQP
SgXrwjtbIhsWhBDV71M12hNL+QurW8VfOsvLBAsIKBfn6p2MEREPXTPusghngPMM/AUkDBMBbJl6
5MEfNNQF1WMz1MP7KBzNPgDnJapjMtT5s4oF4x+sgIv53laT6mLpar/IWrcmJsVJ6hxtKHbpQRWJ
CwExV+vqktP/Uq745OQicN3FDypEiGU8FqHdZWAzU9HtbOONvQXQCEUQZyk90ad8+dVtOhnJNPAZ
NNRAns3C9HwDHekdDUZnUXFav0jGq5h1wnQAMbl6kbOR1NzjAI08tx2na4JevOZXNvMxoHlK2d4D
6ERze0gaS/to1ZWpBEbG+MLvrIXKpgPLK1DzmmQYpI5afgqj2UTUA0b66I+D2tPS7cwBYUPhVr6O
7UFx8gbAiUEalXkbROPkvqMeAcI42bU6B4OaJb+y3hwYRc72z2KYjSermqTha0DkEl/t4iQ9Zvro
2odoUKzu0OVQuo7a0Nj6QQrGu3RZnPGfqjUKMxByiu6qypK9XySa+r2pk/B3UYf2o2ZPuDg4gGKf
E5kbP6HQI5HYl17t3Ycl4s1+TeMzPE3ZLL61c1woPkEcpYU8UlJ5LAYItQ9ORHfQr6RU2oOHlfJn
MiwlO80YjV2mLFf/dcPSkb5itv3PohET5xfsZoQWCqroPp2NRHuXms34j9bivH5yIcBb5AWTsVfu
bnTHqGKAaPEUNNlvbtnJjnEiQgv80nYj0sz0Sg+p2UZBpBbj+6VP+Oh1acXErC/fFUo/HHpmKIHj
DPpONPtbWa93HGinpaACx3ULwI90o8jk5F4QLTHMoxeJuD40ade0j7M3NpwsPU6i+8zzZHouerID
FO6VLLnr0rG1/L73pHcGphVOJ8OQaNAXDtIqGTrIlm/RmncfGJtMw29Va5M+QCiJtnfBdvmsDlaX
4wA7x0jGRy38nlERavVUD66oT1WfyZ9F7mAPgO65Vr1z3dl7Z8+TbR7a2G4/pJaSfnVrDF4hY5hZ
wb82dvzyvpimQOkcmfoKagLfkmpWs1PhqD1w8SmhMJljs5BPkMo5MBPC6OVVTEN1lV0yYCtMgBkP
uTdp71Vjxi7O8dhnO8FkI/GhuFigPRxzEoPlivnP0FY0iOfMY+VddBWX3EYvGs/vqbEOUmMPKFnX
HGIy3Z1VtzYdyyJQAbecAdN6PBdWC2C3VdxLjDyBn9qgN2RWVIekHphmDVUeuEUXBn1HOqrqtbxH
das9G920B7HdyEe4nilH+C0wfW9wJGisp4w++CFQyw6yyeZHRR/7I7Mo67Ef1BFV+8I5WdZeI3jj
MtUXbQvEINVFhXQVxR1wA55RL5td9cpT2KVqkDaeeVqkGs+v51wb7UouKmaGdEL41DetirFk1Gri
A3Bxs7H/iLAOtr+pCwbb74yZGbBdZPPHNBFI7juNyiQTQtiQPA9Smb8bOuIJDeKMsJ38KAnV8s0I
M3D/ZDELQ5JK+qZZM2K5IhcpEVdp82OWFPPVGGWxs8rWPl8mZ8Q3SCI3OC/+QVFMkOzxNkwVhlsA
Z5+nzGuX22PwruOQOTgyW3GylwlqG1n3wmxg1m6Bfr1B0IHMl07fxMolCvNuPBpttIgmFp4FdoV/
ZILQ72t0oS0x/RytZPxNLOqf2DcMV8ts0jDtjY3eO9paaDV3ZJuZfgidWnyZAJoxzHNS5eSOLfP7
lJr0aWfrbP76pZol3QZSvZ7T0E6Wmh7BT69nIhU4UmbaVpp3gAS0wnyYDGws/o+z81q20+ja9RVR
RQ6nwAyLFZRtySeUJPsjZ2jC1f8P2gdbi0lNaunAoWyXe9I0o0d4A+TP6FxXivw4hZHautTFhgcf
TH8Z8UrxOklI7xxtks6LPciforkbr2BRpK+a3k2XOJeONH120mIE87jRqJ2BoW6r/8FZrM6JgRwT
R/KHdCniy1jrxX/pNGWfk0JSDjZp51OGILMqMdE9uW03xlkDp6RnPehT+c8chknjVWJo30dc+kfM
g93FaIhb+GCjyLBtT/eI92NcZ0oP8zSkPi0oXFrQab4ixWac77/8nUQTrjqhcUVo3Uo5Vui/IRLD
czFInjxlQb+5mg3toCrde1srxpkTzePw3l7fQDwh6VRcUiPkQE/qZslPOi2iS0Qi5MeVeoSx29tA
bju64FDSdvqpUFFa7EHCh6kwB98gszpJ+Ki7qGm8vYlKZF9FwJjGKFhxbxqbehhaUx6tj5bM/RPM
VBnpZRvTr1wkB/Ft96kA6tK+W3liN9CAfmTMOmTSg16L5HmQnOmBrmX3T6HElnv/WBwttXlhmM0o
8RSlfF6Ispwt2aa1Bpf4SxQmb1a2p7POtWDyB9NSsA2vz4YFBnCE5hs+pFjyxO4wa62H2ct4nSyC
yP3H2rkhaIughLAW1MzP1kj4WyYktb2agimBb54N0anTl/QlLkTqW8byTzPE/+mdMh5czDs7+fuS
9iYHGMvFyCZjcR4UM4Eehrvd9KlCO1WQnHZHEIK956NdAGblF9p5m3I1K8RGxu/jobbN8kXCoeYx
azr9sTQ71GfHaOQSXKyDvtreE672GGvXhb7aFtDKP1z6bghtPFblLDDjgd5rtajnyBirg2O5E0fw
wlyFtRhuoXO7OZYz/q1K15NSVkLq/QVZRn/Ueozz9CTxKNXN0/3zsrfeKsq6YtgwDtjOgGEHh4Mo
UXfIBpGek35c/h0745ve92qQmMI5qMd3dpLqjE4PY1DS1S3fPFGSUsrbFWsSx2gSG7hWFBjvXJCW
PPIb2V2Kd/Xr/rzl0U5VAm8RtkFA8B2ftNKYX+j6mO8HG67R/U3cAXgZ6KAh2IUSByP17TzAMHNc
z8xwVR91lPM0F5JXT6XuT+AyLpJizRQiC8RaCGovrVb3fxVjVnqqUkuPUUTH+/7P2Xtyxr4muAXO
0s0kSmtYv3JUyFWonp5mCHBXcjrpFNGpPUCl7HyO6M9wctZrj+tPfR1uRCvC0RJw+/BCm5/qroqu
SiLJ53aJ8lPbGe8nqUoPwCfrJ7ApsEEFcA8xrqd/+qvl81uIk7siR9h+lh7SroxOzlxmH5hFtAd6
xbub+Nsqmyer5aIy8X+QHoSZJtTj2Fq6qdMkLrrQgJfuv7G9ShJ8PtxX3tbq5r25IoYwX/Qe+7cH
aB7Wd0zRjYcRKQpfhDAESEUd7X2DY9tjH07OX0qT6ZaXLBpQsiZ8M8ud6gLCxTqtoMy4qaW1luI9
1UjN6lnOg9608sCJnCNTid3tReJula+Bur+tWCU5taK0qKOg04wpsHNANLYR9y+OU/zBsI49hRJA
mrTypTd7O4IoTJsGEK09xUAwVae85qL4dP8N7n4Iq+ob7Qca89srAiECp7VDoNEhLhzubM24gZgZ
ToMpMrgiTzpvyOIDK669PfwVuIHvcD1tdUIAJymThUBuoM9RR29QrTCHZTezENLw/cfbXWoVlSC+
8ZdtMVIRPnP0y9CPhoHnzXOG2UYnFw8h8m0H+fr6OrafN6AORLohkNwCu5mgtZXcUKsh0JpfhsGW
kVwZsjMiqqlfDGP6jQLM+NJH0x+0pAEnmiSfIFlWNsfrYDZOCOggFk0Uj2vnUiG55VvJMB8MIPbC
FwUW7RLS6XV29noVFPqV0bD51AEeowXSSvJDpqrZwR2g7B1ICsdViQC3LVh/r5exBoVxq4NkmdQa
S+QiUdWAou3FrLgmFlXtNbQW7T8GZAxS20WZar/tZtFeinwx1r7VJGqXSUDv+JZjAaddz0bsVvlS
/CuXS9udaG+qR6OgvWO2iihT19BJIYV9/aNVdYknDNmkh1LIc7DYbf7TKVXtZFqT8gcfrAV0nyke
ooQ3aEJ0stpRrnMaGlVh+yuMyk1MebjUfSnOWTaXblFV6QHXbO+l/HL2Q7uNLr29OWEgG524lYGb
SeEo0H5UsMDECOKUGdIH056hK0DJ+oNPdyXDm5SnNOm2nSlHhUej4lkeWEqkf8qqNvFQ4m5/ztby
7X6Q2PlynV9Nb1ahKt2e7CJdlLpLgblJJUpJjBP09lFLIuUF7zsHe0kjKj6ZvV4vF6ClR4XPzmdF
bUqApxNJp2cboawUfyscYKPAmADfukorg9lEAVc+2M7ddeiB0QlbcSbbzoVehWbcdAYs+TarR1cY
o3UesW3/8fa9XB0gwe7J5FfbvYwLlCQWXdDERCkpYNiMqNUMGJR5bxggO997TgRNEMuPo3J/7wFp
LZLPOuDcblozKsMuswtps7ZDIT4y0Gqgm7RHl/JexkM9jH45AjQW3+AmDIb4olhzA2U1jldJ1iVp
OtuHrLBq7NbzQhtzLGvrVKROEbpQU8aJ7m08MixZtMHytLbU6oNkdu/JVyItGAbQmjfN7MqeIiOt
YN8Xujy/dHQfYARMR9n57pNT4FEsrGBQnv91kDNyBBJryCoPsCOU60RnOsAWrfIjE4qHlksqeNAi
egF9M7lOPIgHuXcafxjt5qDbsvtL1tk7tglADG9odqMxSIKP1n7IJZRM/CIGwgAv3EgavzRny7wi
QTQg4ig3OE6rFCqnGpGW9qwBNbDdTDLH9OAn7VwADmh6oCtrLXqjSGIArWxnIwsfsjnJzy0onSct
nZTzCh78g7cNJm1VuwDAf6MLXCxViLhYwjm35Phk9E16kqbmiIC0U18jnYieMukEwobbG22ay1Dr
GnwpzAwEVdzU0VXISgYEqA39ekl/3g8be/sH8o2tU+nW3zD0HIrpKq9WZ14Tir/cIg1RlwIHGZHl
b7/LVqvGFWa0kou3nQP6Ew3aVJGEiFkSXjqtSyVXN9v6SXSLoZGJxormZka8/HX/EXfuUNJsoiKp
CUpLW5xlhZh6j0EupRI+DJd2kNrAtuboMUxtrC+QIAimTjtKTLQdHIEDoYTAQMin3Nrc3HENvR0j
UfL7Wir1U1IjvuQlMVoszD9KyjGInEMw4OmtuakWtz+H1saqy2oAyUHFDLno5UyXfEgo1nztoWpk
7gALuvKatp2Hkx3n44d5cSSwJ20GUlRJhil1seJIv9NenJisF0uRnHvkj77ivplFHnzf9pvcwzx5
3zlC4DIHCOqa1q1teYIQFh2klHvXOyEL3VnELEEgbeKWJcV10tQ1LWcprhCVn6zsqZlr59xYKZ3n
Iu6qh9jJHOY/dXK5/9L3QjMQeht+PuH5RmE1NyCRl0qDiLeqJqeh0fpLkYRHKIK9j9XR6IWArVqX
Wo/eb52FqmC+Lo9cfVKT5ldDbmVwqpg+h7WBxUmlZQd9xV/o6k2twyX7/xfcnKq2xjUR4gGqp1Zl
0l/vCm8V6H4XTQAE+TvH1WeMkXIAb64aovNlJUxK7m/t7kPTAiRK0W+keH390DiLo6MCL42QUTfv
Jslpz8kSqZ7UaIYbOdXRpPQ2RMHfYZhAPmojGfhr0vjbJktNl4oYzRj8SwQG0kJH+QdWwskM86Mi
6DZUvFpK3TxalQIwctJVttm2yh9LsYyeg5qSx+xOe+mYU7PHxZFU0Nphf/1OeahVupmR3WphsXmn
DRk2003e6ZSq7GfogIcEhHKykzAXbm521YcsovvnSB0GVLn5Zt/jlTEMolThE4U8vi38ss6wl0kd
4kDTivhdPC3lkz009fKQAm4ND07w3svkO0H+AH3ZWymsTnSjKuFkH2RRlL9oYdfjphJO7/OqTw/u
672lqApR7P1Fvti2Gic9mvW0zQG3mk7t96mNyRBSBacuQ/36/iextxT9L6zKbBhnN/Q2uS1rOeph
xiZzIj3OipT/22mi961Zmz7fX+r266MHRq+BFGwVvtv2jfKhkGauHSDW1J5Sx21haGN0zsIx82mS
LKf7y+2kfKy32q+tJmjkfuvv+e3ra7t0TqIRzVykEu3Poi1Dd1pC0MhSoZzEMMwg0EztjCPD7GN0
lT3V2Fh5U6ZoB22Q29uEVgvMAzohAMxxR3n9Q8x8jEUt+CHh2KfvncpwPM2kNkW2wPL0aTbcpJHA
fpfCODD02OnWv156vWx+2wNEjnJDDHMWNIssdyB1uro3TrKRZc+LjUafW7dLIlxazxCIC6XVggFT
gToY8lA+d1zMPbvXaEeBY+c2wIoGzQvED/mEbyQNpoEhlqA+D9QS24iy7MxLLy3JORUT5V6R14+a
6FK/F8LmpbXxJa1G+Q+O/qq+iEMeNe5NDd/pCnYVnJEg6w3LC8tW/qYMQ++ZuJsdvIe9o0+vZ3XH
pi17AykRctTQQoJIldXL30gplLJno0bjS11tfSrpJBwEkN39JYEhWUV2Go/XzXWgxTpaFYYUB2E6
5Gc1VuhwJXOhuYMSmn6lhfrJaIlblarE74yGni0WRO1B/2DvqclkVkwv+Ss19uvDh069XXYRbDml
Se1/5LY334k5K8/IanSPOhnckcDY7oLsLwad4INuqByWkqZh7hA3FZujZRRy/nGW0uLRGqX4Q442
9EGqtnfpUuggt4DCAxF0E2GqeMi0GqPboBhQqrDGEZfBcsKorhzSmdJWhH6b6trH+4Ft9ylBd6z4
z19t/tfbGkdk/qlAc6h1xPRtquPeLaU4fRmNkGFtlBx1qfdueUY1v7gxUJu2t6zatIXcl3YcWI2J
+96IVIxSiG+zGRpo8hcLxoFx5s1Uy26Zz//ef9i9k4yKE5LyMEuI59ueniEq2vQONpYhcyrcBSMF
kUtFQW3oIvXmci6wzQrUVrXOGAWMz7TLtI+lWGLroFxfI+Um11Hox8KuQxQM8efNuzYbY4rzaYiC
nHm2myOw8KkeJfkgydhdhSoTGLfGR7NFb9nssJ3bzIrmpNH+pTP3pUGS8O+DPd25kKjTcc5izE8f
cXtuNfoezbBa5MiltBgubSLaiMmS9M+DXOPjPNMhCGQ7tr7y5eYZ2FdEU91SgC518wHMryvF4dK6
s8NhdLENHSJvMfEcxw2iMXp/KMXqLVllmXR0qa935fY1rK06guie8VdOnu0khUIpbuqN40ljvDyl
U9zZl2RIdPmakuNUpJ5q/zUqZGH4lj3Jj0qY1d+jfgifzCq3C59coHqz/cBqf04WheA7wLKbNuYI
DyMvDQlQmRSN56nptXMMlv5fNa/kD1O5HAnh7R0VMhcaiugkrLzu12GAo2JJApHnQIWXHhhqiPjQ
AIf2/f3DssOPQ5ufBAqUEtXizTwMvR8ppgsWBUWe5rYLSS7+Hoem/qVb1IaTUISoGUJNir6rg6VM
z9KsFVc0i1rhLbBfuxdtrjLrpBZrTQK9c/oWWyYIgdpWJftqGbndIiok5q+g/K0frUh7+aJMfPG+
aacNwgdLUXyq7BBDUZeZjt1fRxTFnFM1VPi9GdBQbXfBfGI8jxMSDde5t+fFnfWqegTd50TuKJTs
UznXqvksx+lQ04YdovaigpX4x+J/kv2vj+GnA61tI+vU1aRIJ/gyTfTpYCd3ji75r4oXI7C5m0hm
qUtWLXMPQ1eetQD0tvkydl15vb/Kzp3E3JCASbSiObaNU8JJKgQAmLvUaSU/tvXYPJpl0gX5khUv
sA+/OFWofL2/5k4RQVlEKAEXwjhxO+HuRd2pRcXRR2eh9qZCLx4aZsA+DJLkIADsXH5AByAdM0tH
Mngburj007xZAA3NTfWzdmzBO83mT5h9OO/CyCmHgyRxZz14O/QM1guQofcaSn9LoOfQjgCVFEAE
Qm2GQLlCBs5NLtGwiiStnTzolnL65f5+7i3KUGJNmSg4b2aDuPTmzTyI8KFPJOW0jOoPK14615xr
pBnr5cgSYuf1wd9gL2GOEli3XfrGSjoISswnhrYaybejNXrzXxu6VyVaevAGd+IWYE46t9yTv3LD
1zsa6Vodyc2K/6gaFCJkTPHADGoHF+nOFiLZCQ4WdZEVzL1NgHVI2LXJeLWVGaKcG5XuxCdzdGIg
0E67VKe6rSLTv//edjbyF0KIWpN2LdiI14+GYazRoSYoPTSj3qB5uEjnrE4ZD1LsHuzizlLMVYBC
rFwIBiyb58u7OY0RLQOw0ojqbFG+PotaiwuvyQ8Dl7rzytY0l+JlFRe76X9DATUlddHywEJ3uTyJ
UIGOaS6yIVzDEK3pJpSRP9vBSv5JimIoXF0RUwZNK9f/y7K0eSbi1ouvtTCXT3WmovE8RbF91mdb
+Qsuj216sVOrDsSrAY6QNPbdD0Wo8r+aHZkYplTp+MnGTevInXzvuUiyVDr7tHRuWq36NNAhmKQs
qBOnRex+rv0QK5GDiLy3yq/eCl0PrFe3n5fOTWRMETW4oS/5tR6RuHG0+agXtrcKqEZYYSSopB/r
vfB7oIqUKLE1kQcgAfunBF6W11X9kbni0SqbcDg0LDOqXR4kBlACbTLjs2o28h8c7jUcrbwDUpzt
fQI8HyY75JKgLmTJGzX6RczfqrMOOPUgTqw/+HU+CVaAIIEY7v8Tt3q9baBGpq5b0ixQwihpPaqJ
9hSahf1RKGYR+dpoWGeUf6+alcUHRfrtJ0yWT9v0V+cSu5XNJ+yQF5rypGfBUuolxk6J7Gq6mINY
GuaD4mXvKUEtMsCyVqDtFhcWIz5XUnXngRZDcrvEXdoN59aa7MjLSwj0P1VLoFegF1oY9NMMAfd+
YNxdnzkzpGcySchrr3c5abORSTS73NdG+agvY/RC/1R27c6Ir0U8pS/Q2OQzjLLuYOXdTUbUCkw/
RcMNr7tXrT4BJ87Ki6wsHh7x9g8Dxmfk2mp9dG5vvw5Ugfj8MJhhyZs8qBzrfOhQ8g8SyNh4zM/x
E8y84XJ/M28zPBgDQJCIW/D7b7xDUq0cmfOWEKaR1CtR75uMwkeHoKtcETbE1ibuw2eTxsvR0Gin
pbqSFdADQb2O5HJ7jlo5KodOy4qgQoLiS1i103Oep6Z8KlAL+xn3hvjQd6Xlo7A/PGaaFGVeVuZV
7po2rmJ/8Gpp28GqBkNzS6aPQFSnaGrk9Dbrz01cWA+xEas+rOP489t3HLDEihJd88Ct7BMoY7Uf
zLgIQKbnaAs78ocZyrrr5HX3uXWG8myBgjwYOu90PhDYQflpHQQgI7iND51o6N0WURGUoqrPsxmh
MaEY0/uRTrM/WOq/czM4l6ztEWXMu/JEz+NoFrx3oHnTnDT6JmvdsvlupTFEr8DKgpYG+WVobM1L
wfUehPvdJwWVAJQUJMrtxFnS7UiRQyMLJqfNP2B0KhxXVicndXOljleU+Tg/VX0Un2wzKSq3rM3x
y4KD4RE4+TZrXAGtq409gGv7JlqE6ghdHZu7AE+VbHFrzRp/1Bm0T6Qzp+hUKtmffMxMzwjKClDo
GxpQO6AlPJAXrBRi3HNsLtfHsWPo72VjaDbukCUi81pVtMbB57P3bn9fef33vyUMtL/xNerSPLAr
aXnRx8YMMC9uDzrfu6tQ7dKiYE4H+vn1KhMN0qhoQl5t5xhlAAkwROc0iQbHv/+N7r46QCeIPAH+
uxH1jeWRasPhigt1tTkb2r8oUf3A6Ev1Sgfp5vuL7YRgogFxkB7sWhqqr59q6OUpsjItDbJRVdPP
zEmyv1UcM9R3mWmFF4wQqgdZHqbr/WV3nhFqHyMt4gK84G3Lp9dnnSm1geZ7N4CAFgvVgRemtMAS
Nese1XIQB92f294v4qUIQ6Jgi3bgjeA7sE5RJy29ZrMc6a67YzOqzZMt9RKoWLsSHxdZFdq5KZM8
/l+HIlV/Lsao1z+//cEBy67ChbT3b14uikpqxtJJYAOIfobSWvm12gpgclX0FFvDkSjUztyM5wZI
jx41fPcbrpAgIDIaQXnG1gZMsuKw9kUy60+tvfSX1jKxDokzJJdmtfPwymk9rHAfMylSvpHWiYPX
vnfa1nsXdNUK3treuoi0D7pOYyeo4oyOZj7oUnE2Omf+q2ntxBeD3j04tRK9XXoQvDN8KfALK9Bq
2/uIUHELs4KpVRSFha8vZe639lkpgPsn4kn0znsttcqDa28nYJCkYkiz9gZuB9IAhUAwCIdRmRwi
31L31ouzVEdcsJ20kFVQAVwlFFbVvNcfcOyohUOhhOCpISUe5Iz2vChz6M8FnrX3z+7eUhD11lO0
YpO3Lf0SQEtlLYg4OcsI/6npW1yfst4JUXMWOEjeX20vREBRgmBDg39FtL9+sEaCZdzFUhoU8oRT
WwK6pQdAcHWW5McCrurtUZf6jPYYYCS6A9scJUqXSk9aNQ3UrmgeGHPbfjlq3QMlYnZKQ6M7yH33
NpMm3NqOpmK/QcSViIgMqsR6YuziIB7D5dSjquNXyAud7u/k7lIrMpOJ/Q7lJFemWUqQSQ+kgqSk
Xkr1lE2d8nePD9PBLt6eeQhl6tpbR+WTKLc5jV0XOU5aT1mAKj35JZXnSe2hQ95/oJ00i2V07GW4
QXZ6RkDwTQ6+yjIIDHvYzGaXtZw51U5kQ+vX7PfIhzUXC0lTV1Im3Tf1tj24OW8vlPU3WDh+Udmj
urfJKKe0R0poJqM0jIEDQxS/TkKan1LetzfWzmS4xPPKxfULbZ05PeJCr///1/U+66M1iDotJ/am
PS73kYnCoE0+onZt6ppm+5jZXXuKmO95A8gfV9TL/KG3suTgy9x9yXyYtNDwbuc8vv4ye6UbkFkv
2P0i7k8LsumXrtS1N5/aX41xpqUr0AS2x+tVgJOWSZMhZDXFUuhV/Ffe2CqWH3WtdBDY9rZSQeKS
eSiZ6w24e+XRS05fs1TYV9fRsvpzb0y1a8mLA29qks+gKMez0XfGEUdrRyCFx6TOVqnKYPxsK7Ku
0XtFoo0RNKK0PkyVnv4shAH6d51EiAutScw58lhKnpm81c3V6a3kxEUw+ObUJZ+7JQZrgrjjm1s6
/CzGLgCOSK1vcB6RJkQpaQZ5YWQ2M8itNPy4IAvZ+VLbAhq+/0HvnShYBcDH0WGAYLg5UVNU5xZ2
0WkQIp6tuehj2Z8bu+/eLgHIU/GxAohdSVbbM5VYDN6XpEqp+odWnFMkHb/YiAML9Drs6bHqC2p7
yMl5hCKhFh5UEKqy88miPITeLJDNWyl9Sxd53TtFGizL0mQf1aKf0CzToiXylVV58O9iqgVSTqWS
oC02pqM6+xpINs1VFcTf3MTW6xhfhLSsXCkBGehPRmd313xZuq/9pNZQMoZaoOc4h+a5LuYpucqy
0EJ3mfVYOwiAt9cKymwr54JyiLO77W0aqN4WVZmlQSurRVBk0+T3tpFf+0U7Oh+7AR/sOJ8JSjq0
wDbBVg0dpemESIMYMNW7SugaSmWoVJ1m9NlOSZNMz7YxIucEwe0/u49B5CnYJr39lKJhhCQdHD3m
TJuIlPbJEBkGArLgDPuXaRGSZxWFdRD39r4FclS86JjCkzdumqlIEsdlbwNbKLJGPBhWK13RDLOP
GgR7b481EMLk5aHHsdnRRdiiQm6O6WqrmH4sJ6bX9TA2nTyyDljZt5kcDQiQceh8AUO/UdwiaI8Q
U0aynKXunxUE4rFsp2U5CUX4i2bP/v33tHtawEoyNaPPRRdns4VDNqG9uDox5Ysm/0ANaBan3iqF
/pgrVqn4Lc3wxs1RF8xdp8wq630ylPY7OeuhMN3/LXvbjCbv2uYkIbqpPOjZRpI9I+keQxLybb0N
gzh1rHOKQ93BY+8uRQ3PjJfv5EY1UQdFAhkUWG8FVlD4Si53yvOIzpeHeQtz3/sPtvdSqStpnfJC
b0EiMdYosiVllFS9UXoTkKbHKAV74CSh/hMQ5hG8d/elgg+BaUS9gyT15o5QaxTVabnhfBOOau6i
cZg/ar2u11d0jpfMGyu6B6hTRZ/nMk6bUx220TWbau2oP7Ozz4grr81/9Mx08q/XiUnHrowael20
TJbJK5QFRxngVulVlGNzcGXsrkVwpT5gFAvD4fVaaj7wqvGiCYA3q1fTSduTY8GnyxRIKPdf6E7c
YdRLv4lVGKFv9zcaWz2GRszxQSvwUhRdfQ7l8IiPsncHkutgLEo3hqvw12v+rVmnzRO0XQgUgYla
q+4iSDn9xFdK+Qdgk/2iKWWFVccYquXjUImayxDvwek7Wuupc0Ktvf7SO7M8nHTk+69V20eyP9bp
mCmupszYoio6qtVeSuXdupibZCuAx7ZO+lznzts/bSAwFMPU3uiibDM3PMeZMKNeHEimhiVvYytu
XkTZNTNz4+DT3vnYWIrQybUDBnVbaxQi0YQ6JnlQoS/+rEhDb3stdKRvySBNZ00PZ+Xg8947eFBc
IA2REoP5Xk/Lb68p7hfUOgqyb1wq5ueh0+1LI0U9oomDc1BO7GTfuHgAOiX/BZO5fbh6rhYBrY8p
kB0l76XSSR+WNjOrC5uvP0OZswLmmg12lPAMD97h3qGniCGPAWVE7r9u/G+PiZYU0I2CtRN0PE4z
YMxTbyT9wRPubeaqjMWVTrjkvn29SqUJJezXaZrTFI3pAmsy0GiX0v+Zi54e9BX2jgo4UrDt1Ey3
pCs0NVNk7vscnzYzPSVqXD9OUvSxVkXll5Y9HmgD7S0HjGJN3SEFcGJeP9qI+FA9AqcLyqrQ/Y7b
5q9ogN4s6SK7FJpxNMDa20paxuRgaEYxWN+kLUaSWa2uF3mwoEvvZ+oY+hzJ0i816e0jI3wCaAfR
OoTjf4OBoV5BSwWUViCHInxUatGc0qg4GijvPhBiDwxNAEndqBwCrx4G3abN1c+R5U30Zl+q2tHd
BX3eL/cj/G33lQeCigOBm577TaswExXoqDrPArvtl7NEXGQGFtvvgM4Wl67rsoe8CeU3d0FZFDkL
8mXi5A1CtwTB1zRRRiBpSJWNSBHcZfW/959s7xRCSqEvSabF2Gt98t8/4wLLdBXKbKCB4oWC3rqV
08znaBaNLynlwT4erbY5g3pTdlwLqGCLKjGe6rz4njZZ9r7n0/Pqbs5O9x9u74QAZiNXp82D1vpm
OUed4VWUURbMAp7BAOTAk2LYp1HFF3B/qd0nA5QMVA+F2JsUEh/eBUFjDqMuSc450dT8qnZR7yVp
Ip/aeBLn++vthV/OPWx2UMa3tDtNXRyrtGm8OJmSn0nl6yBcVZXvr7K3geROiFtwTd/OuGodK19n
qBCBs4VzMqDhnmY6lddoUNs/eFdMGKhQGbeQJG7elU3LOB9NwmGUqsm5CpNY86VpmU6IP4viYLG9
t2Uhqctghy7ZTbO1iharjTRioRTLkBSVePQSCyFneWFeZ1XdEQJlL36AugGZCmkQAN36e377ykCd
wDwpucZmpyi/tEXfuQjoJuek7uQv6MssJzWRjmCrO4uSJHLDUAnz9rZZFuewaLO1T84GdEGVo5rs
5r3Ze7PZR54pFZgZD2339f6R2V2VGLkqQ3Fxb1WaJEuFY2otadCVWB0mVNCXnBHROW9j6xGZnvK8
LJXy9nO6CnYymzSUtVe/qXBq4SyiTlsWnbvsZSiX+GOqJJlfqJN+ABbb+SSo+2mGwS+itti+StWK
dUeE+BJOVqzY59DMm3dRBnLyoTIpbQ5Ki52DSjxZsR+wIlcVjdcHZ8LNI9fikHo8y61/mrgJL2Jo
uouRjFLnMmsdDy6dvdfHEIISbZXXvoEds4lLKQQWj9DiJC9J8BJR9Ti6arEqziXweE+XscK+f2bW
b3vTkF/LgXWs+ysh2rw+tbEHYWLTHjSlUr+3lOmFMtY8Jxa+nFbcJJc5KqfLhFnX5/sL771M1qQ8
QPruti+llO2QATyhEYewV+rh14P0bzHCYhKmGf7Bu1xB67T9ids37alZJWVAHT4JNLOKew+N/Lrz
aq2OaYZVUKre2yUX/cG9tHNPcAFyr6PYDlphm/XhOVusGS90uHXWYjpl/mzjwXXwAvdWQUeMAouM
jxi+eYGp2UCL6ul5N4VR+9m8thtrUR5E7R3oGd8bIz8L4g+F1fZh0igfa6SzAfIpJBGeoO776jS1
9L7lM0y9DNWK0u3KpqxdBSaQH0W6EftLAtBEtrT+oMOw/3NWcOpKml6t0F5/nJATqgIEI+mFBtYj
ElXhlfhnPClLaf6NS3j9tUSnHO8oqbjmzN38IWv652hCNfL+Md7/JXRWVzW3HcpY7Ew5X65CQZ1n
RuvNk548GamUcKTN3Am6MOpfWqXVz3NlzO9Qbpaf4xZPeVx0+rfzXAFpyA7HgfkzmkebXcEa2FzK
il5vm8U/czRnqNrSzkV0Vb2MqdT8wdEj6yLyE/ZvccJR3gFBMUxSSiVdPhpWk72LgSocfLs7gUIj
81dwdVjF8rYNbMQ3zDlCNz0AfDaeOs3+OXdxfyZVrg/ul51YCOOfIMFntPK210/t91RBhPZklTJk
/Laqv+txlU4Phd3lLzLshdrt4qIE89JgejHYkyld7p+kvdVp/CLvilYTgPVNohItdt3ltCsCid4r
A2DgNmnTVWelneJr1ujmpcV34KQSyA7e494O04Zkpk8g5m5df9lvzz1EkTLPeUGrW87mU2pJth9b
YXahU1UdxJGd+TPgAeARUPEJidsTipILUbgboyBbuj6Q5b7FRqQovKKLps8WGv5uiV3axYrxinQZ
sr6dJUgBvl4C3DgE5u2oH9uIEfNuXvEsshMMleW89As8m75LfN7swcbu3OhETH4m1APavFs0CJ7n
FRqMbfhQpg5qTJIhnmwrnr1Wbmc/Y257ikc5+nz/HO0wBlcGJJrOoAcoK7fNyo7Mu4pybgQZ15Dp
tEQWU2FzMYvitDQVDi8CtBjq1VpWKfCGR/NjavQxFHzDDIU3WbXyt6JE2BbY9vg/eYzzxlczrBi8
timkp6wOoxyetYpAbYv7lXURyxR9SJSp13ET6uvHsMoW2UWWI0rPfdtVX/W2UuYLtVSWuwzh+++M
i5r4zLCr/QuL2kTnpaOY6s+5k9jX0jDnxC+UqHpfQg8c/AFpyPwn7XGKO7QcltPSD3p0nZoqUv5W
1X7+jP9sd4SU2PkcUYyFmsJ4l83cTl0zJBMhOCZxYORhcylwajiLAR28XKrT/9KagcwcljFknES+
3n+BO6cGOgINHBTryDy3Y8M4VJq2HBlyqXVcBfhKwt6c4uEDXQ/0MUTUIoiaHWHndz5M8nd49NiK
gHbe5tZNjmXO4MCOLIaoPjlLLvsZctl/N6qWo9KT15cpKoXXWeDPxFQN3+4/804WQ7dgNS0ExrSC
J16HoMoSaQYtlAQNIfKHLrGSs5wv7YESyN4qdFoA8ZHH4NSwCfB1gUeWM2friE1UkYuPr/CrvJwO
2ov7yzCOWNsRME63KVm3cD3EoBeNcSkLt5ij4nsZV0fOFjsFCtpGBGwC2q8M8/WeRatODScfu8fY
MZ5rGz+ipNNUt0Mwwa/G5WievftYJLPox0Da4ZC8Xk8bcYpySpLospfqILX7/NOUi6NZy/4qDnNQ
h7uYP71eBWF/Y4i46un3ofLvR7NseFGWJ+rb0wr8joF1ct+RhW/RG1YKjR0kEuJFo95HrlAq6q3K
6qAtjxIg97efb1aiWwStSgac8vqp4kpR06IBM5eX2J+1NYjsuD0UGtyLWbBsYAGTloFK2axi9sNQ
NyCQAj3SpBc+J8tPEXd7WuysQ9lysnwiSukpyvR2ke1f1lTwblSUOP6Ps/NokhPp1vAvIgKbwBbK
dFV3q1vebAiZT3jvEn79fdDdqAuiCc1MxGwUoywg8+Qxr1m1kGbFhSuWAhvVZgaYU6liSzcr/VtY
g19ef5MbyQoT8gUVDCeDUebNLhwjx5BNnsfXUFTD19Iqap4sbj9IgNI7H23rgC1K+1CBGSqtnM0T
dzCcuMPTGf9P5hCNe+30LPNFMX/qou7z68+1uRjfjH7wsu1vcwUI945ipCZm333YPbpWHHl5rzqn
Cnfuo+Rd7MzKNs7Z8liIC9DCp8l9s1fi2dSz0SiRqMmT6UQiMV1muKSH159q42uxCvksuRt0u9vU
Mu6yUU6axIxbj+cn2eKGI5gGPvTtuIfi3Nj8AowNmSUnbJ1sCRXvIAxQoiuDFte8JmqaJQcx981d
6SiuhbegSM4Nm/STW89iJ+RvPSfQUUgbzJSoS2/ur8Io8Y3BZ+gqx6xJD8GYa++DZEyqgxrp0+n1
l7pVc4InAJnClJOm5u0ZULIwKEQtimuGhuFRm4zgkKoy8xK7U06DrQd3seZ+oFDEA9kqXEjJWnRw
+nTnKG5s2cWNDf8Hrh9Ghcuf/1U3oDVfB00y5NdML8NLgRKOL8Gqn6zcJUkbkr0cZeMLLyTCJcAt
GKPbx9bVUjHr2C6uoyHVBmmROPqiSkVvD7YWTGQusXhq0yg+TBASf73+zjeOCyA/oCNgVRiv3V4X
tTNymQdmfm1zIH584MB6DlW729NQ2kj+AKeR9wH8x7jklsOu53NnKbA0r9k4hCgTD1BjuY+PRQvI
r0bS22+bNr/7Dw9HxxHMD0Knq8I3TCr00BqtuJqB2t7nZpNfmjGpd8rrrUejJoEFSxsOvM/yef/a
LuBQzSpVpuLKZMj62Q6zfhdodvrVrUoDNk2IlBPaw+keZn3ryy0jZRojFuDjW11cYCrAF4OooCue
9se0sWNEN/VxBy62EQCY9EAzYCKEhMNtfyyg8Q31KCuvqlGVqgeMx/jaJG05YEsZ7pqabZwEGtKc
PHrTGsYrN8G77sjQBiXgJATC7e8ce2wfmbYMX1pXi4qDbQCd9PHZ7TXwl5MsrfPrG2YLAMwPgAjF
6JKC4bZGMQMtZdc4THFmCTll7s1U9cCJNd/byE0w4qutar4bCBuRZ6dh/svAtf7THLXyR93pTkJv
uQs1T4FrHezc2htfghubI6QB8tqAXOEfj4ag4KeFaKmqoTOdbCMz76h81J3XsBEASUGYgP+JSitC
mAKEX9ADy8jl6upgzeXwgDlijzXaYr0O5XonCG2+diItQQjox9qRXLGyEHYxyI/eDbo3bSKsZ3L/
2jnhtjo5p1iqyox/oEzVQ4vks7gamWjeo7aKirvdK4l6mfPUuAODj5zl61ti67VT7SztQGhpGGy/
PN1KFY2lJtkRZWLlP5V4gtuuIPERjJb57zBv3vhyASw2gqvmr6I7mSTfQJ/AiH9bgek+OE0/nAya
Dx///aGYbUFDoQW5WFe9fCgJYyiIdSu7plNaHiY1jqmuEJjL9cneqUf+lLg3kxgm5QvYlCJ8nULj
smlNUVzn1y4Lkm9j0cxvuzGbA29M3fSija55FnRghGcmOdo7Tmkdx472zT8fH5fAwojNoUBeY1US
rVDcpDTya21oo+nDLOzTA1i3BdQ26c2eTOh627g068kglnJvIfu9fMNl2g+OGoEut5ewWaZT9mkS
4jtCr8Y/X3KsxISSfBQi7Ko5PnCrFwHi81cdBy3PUoP5UpfZHv5mfcmxCjpMqFrikLsKjLTJR2Nw
YgYT6O9+ZJ+odyRx6U8DvJ3tqZHoj4OKxvzOV1tHIuBguDoR+MD1rXpGKXd2UicSUcJZZO9RAtZh
NJftGzGZdXgejFjTT68fjfW1yooUs/Tk4QWs4Mp22VCgWWZ8HeMQp+2xyw9KZWs7EXbrdbIrYFks
OIhV2mWUBLuWcf21rbPwrilL7TjlvfMmxlvtRCnQvV/kPP/9KDK2Ryj3T+HHf24ylSimUNFmqtk4
KXQvDTh6s9tHPo3C6X2Dsu3vkWnpReub7IQIYehVcMaLnU+69YKJcgCRlmkOSeHLk1E55sg7YZhD
Jz0/B5Eb3JO87LVB1n0/hobwIulUCRDKt2EbfMekYf2QXCtFmfrzFJvuncLl/SHU0fI76d2gqvDf
o+wdANy495mkNs//vpNAGNJp1dlJxJ2XD4psX9jlegR3IBjCi2Eo2mFELHen97d1QjiaYDbpX1nk
Ry9X6XnJfYdBzVV3wtmfctk/p42OHnoY/kgywC6vP9RWXCOYC3pYAIdXCLkCFReceaAPqBrBTWkM
A1eayLl0yI7tbJStM4KLo7Yg5JZy7GajDLlusP1soN1RVh161wJijhYpDBNbRIvKchfezcXUf3r9
CTdI2nRFIO8uHGWu/duat5+UalRLCu7QqmXgOwBtfCkD9SEE8vrbytum8+HMa2crTCfXo1Y0g2M9
z84TnlsK450idH6+/pu2zszycRcGLlnxbUWao4DoNNMQXdsxNn6koVM8m8N/MHRdrmm6UEAsgVDf
1oKKo8DUaBgNOFYXXO0RGRZXH6ZH0ah7kvl/BmIvswI+LBJ4BEDGVSs8J7UwklMugT1J4wwzV9Qc
Hup8zCdvNuoWjEYaYpMW2sh6nRKu0A+4CebhjyYsI9gjevt5EFX/pHZd3hw6UQ/G2bHZ8rToull4
c1SamoeEo8EMRoKKPTmdax1xzKnas9Kr1bFqHTOjnVDHXzrDHSffaAfmAJqcQW+5Wlza/gxe1/Ck
prTDTvTf+JyLZBf9UpSo1kKpiE6T6ykgKGTpftD6TDxmCLPvlKUbJ5VF2MP4fBALbyNgaGR6l3ZG
fIVc1B3wC2cmoM/1vTWM6s6duRGDAOeCCVk+5bpq0qO0muoF82KOqoam/Dw+jZ0ePdrzrH8vVDns
RIbN9ZZZJ/t0Q8hrsAsk823uaCVDJDGOxRd0OLO7ge7lEwq+zs69ufW50OWgLqSWWrMklModUMeI
0Klr1J75nCaPMNS7nVW2vhfPgxYxnbZ1k7sOZ60tYV5e5ZQl91ovqkOp6JoPNazaKeqXyHlz+BbJ
cBKARTqcG+rlnVGix4gLCQCHqLGmnylak37P/P5O9lnvV4qTPNg4RT13ya5p1cZDoppIPbVM5Wnn
6y9X1jqN4aKBOJlLG8g6oeuZvonzpPmaJUr37fWgubFLACnRR4DxxSu9VRkSjTEhrbzQCdQpPmHj
UHZ+bzIzLtJWabymMPWdAm5jo2DMS1XF3AWC3W0ATQ1jLmRc5dc5UkpfDIVxXjxnjq8/19Y7hE5A
e2LpPK8cioRiwUmc4/zatCYd7jCKrxj1Ch9Q2p5Ux9ZS5FDAuMkv6JXfbBR0r3oXo9H8ig7X/B1H
wTDwGciJLzEcvV+vP9bGdY8gDKAbi2kpF/7NWgPB2UwsDFNLfcweNTlOjR/krf4+DvS48KSulail
ltlOLN5eliYaVnEaM57lm/7VvesXdnI1gaNtHFn0Xk9YqbwhyqxjJE3F8htUy66TOrp7dntb75Yp
DKhPcORkqTfPO3FK/p9GNMpeHGL8BT8UBs6nuVT1d6+/2q2llqYrffWFjXibSSmppcs0t7kKusJC
cQaBec+uzOyYjwZwh9cX2wou3DegcMHerFUnRiySp1zgx6GOlvjcZlJD39Zo7YvIGuuSzJVxp8Ee
ekyKxNwjBW89KC1m6Fm8VNPWjZcf0wQ5O5kdWYXlQHspa3M+qnVcn+LYCXfO+lZ0+Xupm32T9WMW
VlJjauzkyalInPY0cnv8no0Yz6E6Cv591AoCGlfBP82/hVzx8tkMpa2ruMCFoNfG37E5BA9ZG++B
tbhn+Gtu7oblomO70BqiF3cToRFCiRkzAJoKqsgyP+SUN3PpwZZX4OX2unrK5ri1vSDQ085HTMfq
/QgFf8pliCVYrxRF7ttar0xnUTui8qfQUt/icmN8tts8tD2YNUmDn0AurYNqZq14nua0+Z1CUUo8
x2ncD2FqFcWdK5CbOBtOrYXHNirK1lMQ6L5mmoaru5ungepHhRx/C7VwcGApHfWLJgpXP4SgJN8O
wxi8Swcxt8cx14vqIHSJgLubhMODIt22O9VuYnxxCkUOBzPtw9ovMmPODxljGvfQWvXQe5joKgpG
o/P8RupGJS7V2IN1HxUg974LzfWn1VJYvgvotBEzApFqZ71qWuiP00yfdkByzp/iMs38LlBs6U1W
x0h+BraIJ+KUF+0bCEc4DdeZk1VkF6X8kSM4iMI1vSWQKUUoP8lQph+JUvb81Lo2cykPrH9m/UJs
UiIF0WrR1zap4/GSV6Z7zgc4IxdFH9vwSDavJb6Rqk52DNQsFUc1D01cJMxQN4hrsaH4pZHEb2bw
AtkBr6f2f0QPKe71TMb6MVSUBlzUmBTDx2SiyDnMjpkXz3NZt++rpBaPyOuFuTeLUTbPk6iiyssa
MX9xrNT9OYp5OrkSDyuvjxH6uVM00djnQq1zFA7HYXjTp4WePo7tOIwe/NPQOVBXjqT3uZWGhzkf
4I6m7mjOdyreeKEXqtx6R2T67eygTb3Z+NUocDas6E21d6k6aLkXZlVtHprOje+LaWx7jL9T9wsa
ZKPjd7KwPtau1RaeDVjHedSVcbxalTZmKAvD+fVVLhp5N0TlVCP74ORmjL1Jm2te58KcguhTjd0h
Ax9VX7Q0EnhvcVnUnjOE3a/aRObPCzJF1NjVMXH2W1zk1fuqm61PvRJEAMCspPCzvkBUUaTMqL0J
lFv4PFBMtl7uiFr5VMhGF34IvfqqVO383kgQuX8usNmdPXK2ZGBTutNwkXHdfBym1uo8s+qMz1Wt
z9oJoVVR/saSUs99HTONvQbSxl1JXUj/j0keecdtZVylMoTxBxHD6nPjGSBu8MGtXednTm3+vm61
X42spp3rZBXSFwIGElBckCQ7K6X0NnVGu4ZBgJ3OFPvtgrWrYiU5Tor14/WLa9UyosOPWjMlKdqY
rHVzIUva+qo12vlVtHr21ZFu/jY0OgHmyE26LxX6nOc+bUtO3iQ/gddNquPrP2D1qIycqKNoP5Ku
Mkq8ifAyke2cjTW60bVbvpWRnHBoDEbKtiY9/Zel0M4A2s2VcouSSIaiCF0VImAwwtfMi3CGnlBZ
J10J9myqll99e6GQzTE6RMFmzVGIoxmwo1Mw763H+tfi1vVT65mU/fsDLdq43JCLZtBtVzGM0XYD
zE/1ZAwc22aWies7TmJ9X+Rj551NuXVJUvBifArkbgEXv7yLza4yJreggEph6j+4sTGeBwbE8iwM
Sdpau7G8mEOhHUtVk3uncGub4HxNW4xpMyCUm45fUQO+o0XEKWyxjsw7s1E9nXUvhdJ1/66GC4gG
XAC6vEDXVnCaQsRqF830UXUNzn+qE6KcTp5bzEh23ukf5OmLjbJAF7kqeaP41q7qGl0ookSSlYF2
kiXjYWmY3k+N2/6YzcL5n4hM7is1d1Ldy5umeExFEzmPk1kZyqGLFCc7BTKLv6pBoTKyHSlsX99h
q2++/Dzs1mAiMBtd7TAsOycTu9L8GgVN4eOpzj3SzqNxyCr3+xDaxtFxZOYHQbFHoFqlmqxMpQC6
fIGQItP5creVWhyNYd3nlCGBPCpGkR+zqhrOVmrPD3psTXv9ldUOWxak4lvou1QNt5EQ6eE6qCMW
LHA1vpaTKjlW1TsoKdlOk+pPoLn96LBoKUwYRNISXN76X+UXrjcTCF2bSaQ+B4OnjyGIbamPVngw
ja7hXgxqp/TIWBZWZV3USNpOSfNNT5PyrYqJ0wfdis3pME8w4u+GHrFsr4itNroz3Nr+mLetGDGC
qNJvwAWyr5kegF2aJI93HPRSm49jbcw/C6kg9lkNAeAGBFe1DOu8ptE/sef7zkvaWQ5vm4hO3dFu
IZUyZYNh75H2CJpqoPS+1mFoSY9ywI59HEYT1+MqHDovLHF/eUPYSt83yEAFnjY54+fXN+YqwPK1
4A3Ss0YBD36k/vIVFkUkZFQgax/zrEcxB91HK1bSf8XVLavQBWOcCQNnFQhUO8H9Ss3yq5p1OnEu
Vh6bvN5TtVxDwFiG+RTxiyJkPR2KkyQTGZjS62wH8TnLgvFIvqMeZJz0fH8t8KNMN5+iuItxmbPm
b1FjG08jc+vD6291lessP4QxIJkfJEJYUC/fqhgDlU4Wc/84NacjZkQEe6VlNq0a8pA6CnuS4Lhz
HLZiDMtxFEz8R1fUOk6aOy/AE3ogYfG/0MqHS6KEju1RX9qnwCzNb/DDkscAUe49wt3WoUfPZ0F2
gz8gA375wGytikNWFVfRT+N9o2YDeLMAa7TB3ZP/3VwKkWNaqqy2UrdJlIpyb4EuIUbt0OBUQpgq
iAXIdHZ2Ep2Nz+ioDFhRZaUpR7//5VNRRYTGhF7PdWrd8jyZaXWtUlscNUYNflVH5b1qB8XOohvP
R0MJdRhwk0yQbpORxqgFmfmcX5Ha7r4ZOFKe46bvei/WZ3sPWadtXA/0y5AKoh2+YXpJ44wKYmDT
NJSNXjNY2kU0Te6VbYY4YTypHnD95NikvfN7ZFR4qGIwd6lQ27sEEs1ZKWbrQhesW9QqZy+o1T01
o43MmnEv3SCEmlSwhjcX2KIcpEnJfRJbNvApBB5zgiUidSesHcoPmAG1X2bwwyeZohGF2kY23b1+
mjff0TIm5cguE6ebGFk7wF0aSu3rrKfiXu2tZwwqUOYcc5hSOJzs5DJbyzHXoRnM2HItbViJupiZ
OOXXytGUj07ZIjxg5SiPVkN2nO2pkzsLrlE2tCGht2A2CUZpPbRsh6pws7wDsxqI6g04ovCYd1WE
7pKVJl/xJhpPWd1Vtm8U7vQh6JLhAtep3MmRtjY+LXco+lRRa39QXSpZk5uAbHLRxvc57Cd0e4fa
65Q83onPm68Y5yzqNHIxwGMvD3aeqXPtpGN+dTLRHe0wds/opWR3bhXa993c2F9f30Fbj0Zv3wQY
ByKFZ3y5nh7JahxFDx82jNpvrGTNPsrL5kdrGBpz53NuPRzbh0PHxAm91ZsD02M2HWJhlaK1hLt2
qqXzWav1+lwiTOL3toz+w8NRZeOISUuTXbs8/F9ZWKYVqR3MOCVUnJTzHBTvBlfKY4wl6qd/f41/
r7Q8+V8rgSrRwpl06NoxZD4AC0vpe9F3wz92r2G69cWoJ7BGWgiR1u2Z11tcYFyNknBqq9IrwfE9
Zm2HqxTst4//4akWzCjdUPhtt8nCBO8VM17QUYladNfY5rAfSof4NmLDpuyUustOu0mZF8i2wdTg
j97ZzStMaZWpdImSax+FvT86xnQfVc68k4psvb1FWJPU3Noo/MZWxGYHHBad6tn4mMxRepSdNZ+q
ud1r8Ww9EAUO5QaV1TIbfLknhsyln1QzqGvDDFUi2slXwDt7CLaN3IqNQPLKNcC0+3YIggG3SGSN
2xiETXRR1TbyTGdqL9YgomPk0J6N66E9kxDuhaqtV0mGDoUDHOCaT56LDFQBlxqyXEkMX0Od7uhC
pX4m0/L0+kbcfJXccKBEGNiuqAutkJhMRSK7kl7Ddp46NDUHew/cuHnbkE3B+KImZj54c52irx3J
1l5KjsDtj0mbzDRK1ej9ZMzJieQySzz0kbqjkc506sa+xbDYLne4KWvUMHfewkqBvsDFt8pYgx49
T4qfDC/xTg+PiR4ISS89MU9DghQBoBInhxWsQLT3ysJt+nNZ5igapymOrVTbee4BJegv5Nx7Ta+t
zUbM4ZfRM1mDtZshTIpAZwhQAJe+H0XNEEPYynMelz/GQKrfXcTavg2MHHZujq0NQGigeKBOW9N7
9cARiuFW2VWqg3i0uzH+jFTJnjTVVlbNLQ94B74aRh433x8zCr1Iqzy/2rEd/sx7GX5xlW7yNAnJ
HQiR9FyZ7rm7bx0jHmnR5FkAobdBtjOx0HE65Jys3FIfc23KKy9w7c70gGTpP14/SFsfcFGAwxnE
od99i5AWTevMas5i/BgotUY8Vmf0IgLy4yYyz2gCRW9krY4HutPtTqm9BPCbAL9glakvIbnT8VmU
q/+6I6MqCxHlJB4yUDLf1ZryK5WZ+xsrrogauB+anVHmxp55sd7N12yiQB/cZQTeZdqQeYXeTT/c
WU8Or7/SzWXgQsMjIaVZ5eCEf+iNkZHC3y+VR6WGr8wQdyeT2QpNCDAsTEqgH+ZKK52vqTK3xMZs
iPRhuENoiFYSdu3iIOJMaAdFiFjzrKIXuhc1XVN4uOzE2SHHb+yfx9EIViHfCsCX8pODcnNTq3ba
EPzIGesy/2ZYKS7CTi98UKflv9/WWJtggUBMxhXkdnSgBmZjJB1Ck32fl5+60qFrVZSwA7NJ/IfM
YPmICFoug4oVgHdguG/0GY04B52J95WdWk9RUgUHWw72Ttm21Q5amoKEGpoSnPyb1AAbkEIRLapq
Vmv2cE8mvf+dp1X5o1Hr6kEmWnDSsraGxI+H2hEK5XDRjaLXPLzsjJ39uxF/2FG49YI8Q4XCdV8e
y6ltKkfRSJJ1EYWf+2bSfGssm2uWhdPx9aPy+lIApV4uVWJzPMwuMKloCmK/7Pv6gGhV/kYxKJxf
X2ojlMMbQMmQPoy74G9eLtUamAG3S0IepRqYJRt+goyS+OLKLj3XKKPfTdEedmIdCUAuARdkv1LA
cYO/XFPqcd0lRUMrXQY4sAWh9YG6Ud3TBF7HUZZhM9IAWvLy25LNiELbml16icPgTMc4jI3HdlSK
Q6AU4iFu2z0hga31dKQNoQSzaenIvnwsPa1LY9Zo+8RRpXltpQWP+hilb3RjEOCXMM55/dNtvUYY
nwA1GMouPeCX6xVCul1bw1Ntg8F+3yta+qZTtXpnlfVexCQK4wlGkgYZzW0ZFZvU8gJRhOtI6v8T
zdzglPaRfDTUdEcobn3nshIF6MLeprq5rQNSk3nWFAGfg1JS/ZxdXJN8u1OtsxNIhgLoll4si9lr
7GAYuXMMtt4lay7UDyoefClevktwHLCNDUB1JbZKl1ZK7SGW1R6SdGuH/LWKfvPFzCCK8kkv2JFW
pz6H+pSeqmiaTkLrvyoAn8+vb5Ct5fBXXMwLyAhXCMikJzGHJY/U8VR1fjEqduJhYBHex6Jvzy3/
z45+2dYXZC5KxqsBN1tNsEVraMEIK/HaaLX0RGQDsUFDAak/GbxXwG7TlBySrxi7u3tx7I/l38us
iZ4TuCj2z1L0r+o78Pw9BVV+HZOpAxtik0F5HW7gmj8wH/lQ1alGFFVBohhBf01lrzyA2sfICjPI
z+Rz4jsSq2njOTJPcoSqgmFnf6+ZBZByGaZyYkkpFwuCl5vM0VNrZNgAwQ8syLswLdPT2AzBBzSM
hgc8o+c7IF6YWGdYitS5o3poNht+OLTOY1ba0c7B/rOnb98YgB5+EUUx0fjm51gqaKi4G2DbQugv
vF7kQeMnqWFex3x0Gq+PrCI+YH6YTydlLKvy4EgUQL1YMzLHB9Zk5p4TNMLxAfPiPB1qXRQ/J0nT
2n43JPiR2fkM9iqOHDr8smt0decRllN5+wTcyeQghARgo8sB+DtTrp2ojF2RX11qv6NJE+nUozAE
J9RpHvUAdR83QyhuqsYCDdZmT8t243xZGGyiz78AZFcVCSa8Ln7penF1hkZ5GtWhO2lWZp2bcnJ9
ekJ7co8byS2H2UB9kcKETvpthORwKUUYYvBSJ656mfDp82vL+GxKt6x9a5pnbJKqEgQCZO3hTV1b
+Sd4UPJf3zoIXU7ZItKDAsbqXi0LgU8808wLTrJf6sbMn6G/i2Xsat01VZM/GXMDCkydswWPZV1e
D2qrhIX51EIRhpK7aMTfDld4MIFViBQXV4ELUoIbe2J2NDwyepCnXMfilObpHvn6T/R4sdMQzF4A
tFxQNlRE66Ymk447O4mauBfXRHbwwdAFJJV2TM303rSk+wm5aQeRp6yPPdE49fPQV6rwcK1PokOK
rNcTvTxVuQvcicnhHKTh+4LN+0YV6KLOZjvfkz3oe/XHan/yoxElQGyZzi6iW0u4/ut40KiWMisV
5zLU0ecEg7mzaYfpqYXq73etWe9krRvLkRcLCKeA39ecHkwB22AxTL2g1ijfBXbb+kyI8f+eQuWH
Uzcf/nUjQEYFnEBTbRHuvN0Ijh2qg4n/66U0CoOBVhr0D8agf1GywHzOEa28Awna7Vypq2wIRw58
Z/F8pXNr0rN8+UplXtUDtZF7AWw0XRyzdnxzQl1wHBE3fP35VikJS9Gmg2XHMBGg0U1wG/pShkEr
2XICHb+Dg7pceGeCAfn1+jrrzwZVAZrQQgbhhd4qwg0Wp4lelX2px8w5JGamXOweeE8wx/Gpq2pt
Z5usgjb6VHw2BJWYKdNOvdmVnT46da63zsXqw+atm5bdXQ2g4i60qvKqSXfwFLss3zgSrfPJyPfa
5+v4gUwHxQ5adPS1V+CW2sxcde40+5IbavCEtEP2lbFlz6pWYX1D2JBL2bXr8PD6W15vHJZFjovL
ggRplaz3TYdqPByLS2Qr8zkFX+wjL+qe0BJPdjbOxgeFoEkSRvOI0cftxgnzENVBY1A49upHANr6
ZYxV+4Qdd3EYKpl9ev3JNpZbzD+Q6wEuzsm/SSNQK8zLRRf9kohmzD3oXu3X0UnjN7LMEeIfp3/G
Q4GOgDnHR2Ssv0x0X57BqYVARyfAvThj4bxX6kr1EjQfvwA7Z7qjNb9ff76NDbMITi6lP2GNffNy
uR6/P2pVzb0ES0U3wrV9M6W99mQodu01rtZfZtXoT68vusqkl2dEqIBJz8LWvk0VoaEAT5kb99Ll
phueQ5zOKs/NF9jHDMoovSDiqHyzskL7XuZNt+dUvI49LA88Y1F1W8LQzTdFi7UfhSCUNzz0aXKM
9C7gIXe6Vlur8Lcjz8o9zmFcdtZf95OTGEYfdI57qZva/FyjIXot4/Cf+44Wm4WBjwWoBW7/bTs1
D1sZugrkWTsuaMMrrX7sq3Qvm9443y9WuXljTmOaIX1+RNUmtz3WbgVuODBUj67D3rW+8drACbMn
uRP4OrcBOyzZ9maIoq7dzfVB6yf9YvROsBOwNlfh0wD11ul/33K/ZFS5o0JGz3w2ny+aTMHKh/M/
+xbycZhW2cxxIFZwIbzcAlqoaXndIPZoJMWnuQuyc95osV/bYtzJWqlA+bte5nDk6QsmA+074uIt
ZEDP61GXMZbJ7ejYT3ZZh18G9CuetFmNEq83UiSG4iI2pTeWOSJr4EL07FMxWFDqg6EXICGjCFyv
OcZ3CHrguGDSlHyKlCz5neohHBCONHDfhUmWPsYC9bBDlPTqT7WMRO9B1dDf2Z0NSLSgrYezZDKY
j5GTZ5OXm/SfvZSUFhNnBX8PG9Rt7LtdPOinTOtq/QNJea56Fho8wxH5cZtEM8vV5FDWuAT6GL8y
65rsUjyLOS1Uah7Fzo7KaHKzub3m/DKdVK1gL4TcN2kjzWdn6qmN2nB2Zy8a63l6Q5Jr3Vttg2Lk
IB31eynd5HcUGfZbKL5hcBgV9OY9gfPJ/8wmK95lGZJz54Lo/4RGUlAeRmGDv1R7JTX8AdeXz4lS
lN/aoc9df7Ss3DlkQxWMOGDa0YfUgVlz6KDfHY3AGfu7oJfisR4U2V3LPm6yg9IGxpekg4NBq95Y
MDtRqhzH3pChJ9BhVE6pFtcPuRzb2B9TJf0WI1gV3xXIfknPbrXGPeGLHRW+4yo1+NEYsQf4LxK5
sV636if8zbT6EMhOr3wzy2vzMreIOqHnlHwu0YWvcWCMoLgo8dzXntV2jvBEGg3KAUaZ3ftJyT+e
o1jVE6LFSnqoA8jCB0HapvKRhEIHouMCfjM1YKCYFU3GvZ3bsnlU9Hxq37ahof6vKGfN8NMa1QVv
qOu5ftaDND0nosRdI6RnpXhgXZqfFd958Mc5DRK/bgs4I6Yjy7ezLUfbsxK3bu4UXa9/o0SQRZeG
JfkUOmQaz4qdxH0WSaWrT8MgaM1QmLQPxFokFEDCVaCx7Mz+jjlKlEKSGvLkXQCvtNzRqliHlGXK
v5AQichrRYzAARNlIqJ84WK3vg5h0H3iVhn+NXDBOwR0hbcSqfMaqVNFs8IQHLc0nIHSNwkCUt/s
2HJ3stjVsyyrELvI5BjxAO5/GbjyIVUCWxHpdSD0gpRp+itonuzu9TRgtQrhkdYCs3aAQEw9b1Id
EdeaCh0vvk5dON5rRhscLVE0OyX11t3lcBFTJZKarng9E/eWxNcFXZh+jA/woWYm931yaIJxz2Ro
ayk6BrRqFpE3BuQvXxumhiiPxhlq8LOCfxK1GrCSOD1TN7Y7LPeNpUhKoX/T29qYbKh6W45WUiuX
IOkMP6mb/FTVInwwusHdwxotX/vmaoGnhFsAtzFep7dXS2cJfOQAgeOJYfZHManp0Sqt7LuSh9nD
iA9is5Pjb2wMLn9yNATnl5nUTVKaQRXWy6EILrPdykOOQ8WhJjDtdSw3l1mmQouC/1q8qwNdnWEX
S4ZG7nnI6t713Qb3dgdxEE+MuvnTGpr0Tky5cchFWN4P9fSDw5kdwlkUd2Ol937XlMPOsdhIyelb
o1BHtQEI4TZxZKaEhc0cOpdWVFgXhG4Esr9Wj53tlN/MSVhnMtg9bM3GfmJRMOGLbe6aGRsQwucM
IPalp8t8CNAOOQ1zCCygV+ydQLneTjSxl0EIScwiXr58lr8S42l2kBW0Kv2ihWHWe1Eog/hTo0Kd
Houojb+XY7CnCbF+OrYTU3lmBYxb6e29XDIs4OLKdtAusRydQ4Nu5jHQwbsnRb0XoAG03x4XFqGY
4t/lIVf4kQo558mpmSkl5uDURxyjxUlXw0D4XYRogzfJyv6dFpixn9KsSxxPNXPbORllUCU+av72
R51xXnig+RcHBzmGcErBCknu2dIuvdTQ2/oQ9diY40Rb6k8x9HqJr3JJhoc8sJmelHa0nt0Gw+Fz
VkzdtwzI9v+0JM0/We4U6meX7rx7UUPcBB4MQpbp5wyjuVBdqf8SXWO1Jxw0xi824oDTXYUqkH0M
6AR+LTD/ieEtZ+186owsO83aODANbErLviys8eqkucnkHMSAGMi90rekKiFiO+bBMrPY9VVl7BGq
wAUmOEalBCqskR1+yyENl7hk5HXi6ZAHrEPsKJ3uNabbvG9bCM+kGg5wBsT9bM0vg57mArLwho36
99BEHmlVGXiKKybdM7Mw1b7KvBQlIPg2g6iSGskPK/4/zs5rN26ebddHJEC97EqaGY9LYjvdO0Sq
eqfq0f+XsoCF15qBhXzIfmhxSD7tLm0iArKA7GfENMw8lonnfVVqFw6LF5X5Xad5oj21ZDpVkJt2
Fx97+PY/skIT+bG3JvmsZXWf4nuQVJNfQkrL/crojftxWcblzqi9OHrwMsUdAgGe66s1JjZ5bOwg
P1142XIXq/OYhy5yLjIY1BbvcrMX1S+JHy12fhUSgaGWiEyBp23U966XZ0OAwMxs+ukUGb+XvChe
MimNO7xVqvGg59HU+Y6TRs1NmnXqDaabqvR7rwADMpbKL91G+tDVWutlHj3lJhv0/Effds3XtsSd
Ae7DM9o5VS8S8yYXhvdhzow5PXQR+elhfQ1hLttFWvrxkg6/+dGbh9ToF+0RkX/bPrj60OdPuF9h
YjrAfmzDRlfmj0MywTYq8mE4KemcGAdTFBJdhjrx3iPzpDTwz8eEGYq9yEPh6ml8LntDVAEpT/2S
55CifTNpLXnsvEXNbhxbmL+rqfaakKpRAdUWk/mEeb/AYJ0ySxwbNarLQJdmn4Rl10ccAVWZ2tkf
tal7FtD4V+/vymju1YjCwZdlZznhqAoj87EbhHQ+LYq8sYd88W4YTSDcOGEA+75RYpPbYI/PSyW8
h64y1Q9zzGzzpo5knvjFYOefmMHlM7+mGbWHRrpudOoco3uB1gKxq4bOOHyP9GXUwsJrNCqPbLaa
U5xADCiSrs38RTZVHMSaW4+hWw/FzZRodRvyCOvPUout5Z2nTN23trK9Hw5+BModbvCqvIvjiPJC
iZLqbozt2D1EMh2B+0xGrvmQIeT7NjNyuIzQyJXTrKCoBb9YeJ8wXZvGD8hJsZV6ygnnfvLIv69I
IeQHxECT7mnRyy4K+pza9pZfRQdSv8gvAqUy62SWS/2xrtpmCd/OBi/CHjnniiZiVAf85iIbdAuU
umGYMfBvkmCC7ogYa28e8qSFm7909mGo/pk/sy7JawLSeJXp2pLLnIrZIBgGYPbFOB5lgk1G3bVx
SH+iPTuLk4SDmc47pfpF1rEuCrpwFexksLdNEsu6+itKDSlw6sTnXs/MJ4q7PQ2yi4j3d5XVnheo
Bu29TcQbNCPB2jiCMjE1RcAwVAug4DfPvVntCX6tWe2r9PDvUjRYV80vFJ428Zxyhz44Msq3hJUh
8ce+xuykzYAuIrIgfIkvENimKj9mRhJ9/R8Ozd+RFXNxuh+btauENl7XA6HCPMsJulo69NfN6ZA7
ElGFKcmUgECgvry96pXNBbvIhJJxCf2WLXCrKGL0NsZVBaNO3Psck2y/cZT0BQHUvYb+taWYkfAD
YkfEj7npvEH9leW0bu6ymFkwzChta0ZRhj2WFP/asKQNjAoq+gfknJcjJ8MVnTnlmFzopfY+IfO9
axFe2Em6L5I/kiPgPOul85D6vKz5wCSXq3AbemsQtSI1HQ6uxSwmaUrT9yjld2qJyw2kwayu0gdM
0unGbmqJUY1xmpcw9KOUEyEV1bhDeHUJIpjOOxt45dvWWpnNI7W9VFN2BqHAiMXfroia4qbJyuzQ
5lKemkqtA8RJdue2Fz2/tXnOw0UFTbEJXPl1Wgu6wrJlMma3pkzyOWzQdlRwqjbyp0JJl/a3rmXk
RrGhj4xls3h+LCdcn4Z41jR/nlOkbywO103vrC7Nb1+Ry1eOJxyyFndzFUbePgrCjIshNrESVnK3
w8hKE0+d6Pvn/2UVEPL8wAzetno+ntHSDslcmp69XocKOtvvyFiGX2+vcnmEuBgrbmuVCmP0tHlk
LAnRjeiByEMXC1wTReSj6R1/lP3U7sD+ry2FPyIPKS19ZLs2S4kMv4IM6sStkHr6ME+59SSKZZx8
mU1jsnM1Ln+j1SaVHg8TZgCoW4AJLFjDi0aUTnU7U4PRiJOjobV71JQrn0T8WVXPiEToDm+aIrOd
LRVd/BRHXeUl68oinJRCP6NBOu6chsuVcCZdEZGMX1Fa2Db1h76x+rpEMc60quVeNPOv3JkxbE+M
fzbKXk8cDN81fjO+2k7nzXRcOiRKM6TaIREPJR1auGyKr8f1HizmYqC8LsXH0IwDkXyBR5FgulTk
oImuFfqMUd863zwYp8cclc0vVWXbn/jk4VwnEeRbBRjaTrV+SURZ/wAAi/TqGGhj4fv6kRkGx6qq
mgg0S6eZTkWZ2J5vNKpXH5xalMI3mNM5Ty1ui79dWWtZKD2mDVh7CiQK8sxF00bGtuNHmmL9M6+b
P47ZCngdHoBLEwzErjyjs2hUmlGq3daLbZ5oyCunCoPPnRftWn5Ke0RnKIsIGwf69T6g7DST1vFD
4LwLt7fQ8nd2aWf+OAIB8WPBFKDqlj1IxrWfH8AoyJN1XnrBLpa4BSC3jmw+PunWAZkFXvKxsU8G
9fhJMpX7hOb1EmRjfNLiPdumy4BGSofDCC0yYMYXj7hjjHj+1eQ5jWJVn/BMU/wIKUtfFEaW+bjn
qDtdzWt7DJoZbhfwE/p/6278pzWEb6EqFAm/YbIs8XmIIyXAMUf4mRyLh75Ol7XvUe8k5JfPBl/5
/xcloXu9KOR8nsg0IcVCqvxkoQ9+NzYrk7zZVUa/8uICeQAeuT68cIg3ZwgMcNO7MHtvh0mnGUJv
970qsr0gsv4v24R89dJYxTpXHc31Z/3PLhpxD09a8EEMyPRnjG6LYzdYZYB2lqn51VTYpzQevypa
tzc3uHJa0SkCZ0OUBCJ7UVA1ICmbeY5um0wffkQoXy2s12rM9XXwuj6aYV7zVJeO89OYS7W9Q8I0
3QMGX9lkHWYKvfHVfPZC3EIbjAbqdBnhAW7P4Dbj6Ggq1R7v8coqUFFWYBEPkHaRV8qlmsh06fWn
KBTceeMUW4GT1u7e6by6Dm1EdIO81Stgc2RAZEzSRtsOtnSiYaebR+9zGIE7d+DKkQHwiCkRPX57
ncm8PjKam9n6WCjKWe+LMmBG62HrrS30jBr9nVunehCjKf8YgRz794yH6tD+y7gBirEN2roVq0OC
uPFtEgmk6ixFHFBmd8M+WuKd1+XKVtKS5bIjPoKz6xZ2EhnDqPN4Y5mLcMFjOzrad8hx6c4qV94w
uhj8iSz1l5z9eiuXpEl6pRfRbeXiJ3nQmkj/bWW2h9rPlLfuEcJKPZ2riFpnp7a68pD9PzYWcy4g
UlvsWV4ObeXqoDTkSLfMi7M2TOalDqdSic//nBKTB7s8LujKgh/aPDGj1iU5ODZk5OsEu1PqhxKM
YpQc8TfS/4fPIiCsQzVgXxf99GzIkDoXToSaYdTjrJLH9s0MB5WxclKOewad1zaRoQvlFBhkSO/r
IfrP4zm2ltcqSZfcZg3B3UGfKRwbYYVuouwNeq6dx7UoBavnkLFuezSurkk31xdq4VJED7QX55Ni
jH/e/qUuYdU4wANkJmMBVMPwaPNBlddao03Wdkt1VB9SI2ufUIzCer0djcOUyiZk1osLaarYB5GM
Fsqc8z8DYfgbVmEE9NyQ3+F1fr2pceL0qSrIzEe1aM650WgnY0RNvYm6eee0XNtUbveqxacRAC5O
ppJ4aloipprlsbxxp3Q+TZmb7LBKr+4qPGTQY8yyUG/ZfBENRSagMAhu1VrTw7jSnWO1FIvvQIMP
erXPwxFBsaBChMZv5754aoT5z+SldVdhgwC2R7btAgqZzPOQR2qdQKWtqmNCAwTAZTX6gF7ynV29
diuo43k74cMDvN7c9xgX7LrvWvzcpwi7sH52/Haa2pe520U4XF0KljeQOWqri+ylcYzYtOCY30K6
Tw86qmihMSXwoBPjn2GrqKsAsuRy0DyAm7Lpn6ziYoaXawUc+779AHDG+YwwCWIJnh3bO8XpukOb
pGyFU7AcM3R0NDYRVuF2O2aJpIuSy+GoqmrvLysFW29T5aSWtfvj7Xt/ZRtZj+X+YtAurr2q9Gmk
q2jm9PVSxIgP6/LeoBx7BK4ldk7HpUoTbcMVQUrzkFQFbMrr+837P86ewJil7GVm+YzIi7MhBuH9
mYEjaD890Na9P8waXioE5uQGxOKs+IvVKcph1ap/HLPU/awvpfXHHKuRHoGDcgWljtKe3t6XyxTV
JkHlyhjgZzC+3fypXmNythzs3Qt7Qfa2dkdhMnlJ2tGvV/VSXyaJ7gSWt0ztTW1HsfpJSzpzT0Tp
8pnizyCkYRQE2J5z8XrHykTNLAVzgnNreHNAXpI/mqWsd36Yy0O3rgK4YZUII21aD8l/gpnMMqdj
CKmc5zqBzm8pXvw8RbS5gmquWv3I0Kj++Pb+XlkSHJRjAUgFx0x75PWSEaJ2NKmlOBsZVJawVWr7
1BXD7B0cBsAf8OZ1Pr294uVJByyClgFvPgGG2vz1ip0m+gimjDi3ff/YGMVwkNDRIZple5abf3sd
ry8xMFudNJneHFQldW3I/mc/rawRWTJL5TxOtvJgxl7u4N8K6CtI6mn6wYFbmIbrKWQXsy6L+Zyl
WvJjbJy0DJWybr8zeDZQjDIa77ewGYr4pmJrD1bGvB7QyzSCo2xSLVg0FakwpVDU7tgOSmndznod
oVTe4SLwW+t4pAI9wqXXV0UdeYzop/YZeBMEHR39x/okM71GKLGLbNRTmauDEJqN8jAMzQAcDnGR
H/Y4EP8RtTI/DtqioCpbe+WjkirG2dMKufi2VEzvmZmBegciV9NCsKF29aBPyySfwOZjsuX2abGE
QsuBAg5mszyZMNeVwC29DI3IolTamyQrGc66ZYOZraK3JphhqAInDx3s/CkZFQNZzApB8bB1vckK
GHw7Mkh6Xe2hdGKC06iyLRi5O859E+fqp76z1Q+YZNqtr8TK8JDkTY3qOCLNdrBMiONXhed+MIzY
jvwcLMU7I63jzy7uI65fLUxSQtxvGvMYg3OSaMel0xKWyBI26K4O6hTC2IjaQLIvg79EwAz9phSx
G6I74/IeFSLvQzBWaR/2yqSiJ0H7xfIz5DdpCuuRouKcWZfflCkFbEifMP389mG/rC4gstAJQgpt
VWDbDrwG0PBuCWrorMJcP0hFT77mjByOajHQJpms6cjMPQ/fXvRKtrPSZzj1JKpkHPbm3MdSYW5t
tfZ5JmUm9JuNSfJmVrPlR82ARK+NEujvvDUA8PpV7vKT6HE753duCjJhZwsu7/vrP2Z9Wv9zCYmt
/DiKYyFTXkRhCcb+UNkNftvqLkz8ym6vpsUkrfT/IWStj91/lnLsgosFEOys8XIGCXKut71VxQWU
jMU7LlyUB2mQMr+93Vc+kIbfymrziKsXKWwu0f7pi8E4DzybJ2GrTcj0pgqGcW98emUl6ilj9cVa
ienbnmYibUZvKbgoPALysJFW+izVWL1reiv++vZHXcSFv6WiugrhEveID6+3Mh+VpB70yDvXuvK8
sK232th99LqEwngxor2gcG05/B04DBxZbEc3QUErzYpmKpTGFODVYYmliaCdogVeKozALJY9TsnF
TvJ5lAN/1d+o+7edS+AvsSXUxTtrwik+iUEK2KoKvJ26XJR2p1tzkcOsi9Fos2GxMFvZhnVQ75GV
UyufrSxJxE2p0wwO8lIvDg3UzT5Y5gYQ+QDkJOKVjPP3Xb+UOxXQtQ0m38M+BxrPCkN9/XuioGNG
cHWcs9tp80M0m05+GjpNbw5Yr5Y4A+jTTmZxSYLns0lncM0jWYdnvkktTF7vIqtq7xxnrt3dNFqX
L6EBbHgKF9VxhhAFHvdQaomlg4LqSyPU5CB+deWon6XTV9Zd7GbRpxrF6c636i7r/GzM5T+rLfBn
/hWXo+5mGrwFGyruQvhRYDc1Dsx8nVHEbwe3jMPb9+nagWMowFAIGPAq5vR6/z29MRh6ZpCY0Pp8
qQs4yo6Yac5HY7znqLu+qK/SHr7IgRIKIhXJz4vLVOEhJxZ4J2c5xNOBnLi/S+pE34ky176IjjVa
zzy2sEI3Py/ZXVGI2eVUp2MWZAC8TkUF6Vt41R5d5toFglVP8QeIg0i6iWf22EEjYA577rQSJ1DH
GoyvNXH7CYUh8SV36jgGwxe1pK5iMgDxpdUuA/baBQInygSfFgI9oO0LBVIT9OfsnmG2LyvHxW4c
P6+RkPBpLCjqGYbN3ndf+SGBcXNrKQnMdYz1+tDMTOpIzXX7TEnjhrjZNDcGk+zz20fzb7d4c16o
sNbJHPBtxmWb7TVbzcW2GgRzNKdR3YXV0o3tgfwi/VBIr5GHlLG0G2pd00nwkDZ9KYCkeftIW24G
9Z1YMP6B9SjWSwva77EXoHt8WgZRFKjaIud3Xjna8TvhxNVXWVlSuUPFX2bB7DnRr8E0i1WVtVyO
9JC9LlAtMK8mJjVagC0LTjxlh8gDhjeV+CxLJ/3l9ln2AWqn4WJOY83ujW4CfgvGthleVGfuVH8y
x/HnKM1qT9LuyqFfu/owOsiswMRsD/04uE42gsZ13LY9aWrUHUt4W8dKZnvCzRfJDPwfPOOI8nhw
Exg3S5X5HLe2ArN0JtcOWm6135lxGiJYvJwsvaBkUmex80z9bS9uzgKNR1zqyFbRjN4euapGS8/S
JI+2HJUjdXlJOUAb+0OF7/NtQioZ4Vc9LA/T0Fjvly4rHpQiU95LO0vPNtJtiy+Rgnzx6DHHN28f
1CvXwWLXAVfRbOKv25xTApe1pDW9AB13hp9CsZanOZqa49urXN13ygkdCjEF8TZ5Xu3BZNJABFWw
qDynUH+rQOSx2d47ojF6RNC76meTZkzJ3l74yitHKrIGCAqCVcrw9W1v9RzBinQQ5yEeMn/wpBcu
kyeC2U7Lw5hW6q1Eeu8gtWh6hn02/HuWwrwcwOx6wNHC2pw3yGZzxrjYI7m0+nONbVGgpHlxk7d9
DSxRy+9br+gPXT/qxzq39J05zLWvZwZjrXpVYGm2zNgZRdQcB1QyQIy3PtNwM95bRqWy9Y4Gkbor
wwZ1NZ8CcgwmRy12vv6yJ8Z1Y1zHJHJV7mEXXu8+3zu7oszF2QSBTDI4deVj6uapFsp+0R+nRVdK
KsS2+Z0uY8zBy5xvjRWbd2kqR41JwGJMNxKL4BchTJKU0kyix2mCfLtzTK49QXgfIMiIUBo3YfM7
zW0GaxNFtnOZtM3LpKcOyjfpTB0+GtG4E+SvXDnk7rDKAVOy1rCbK+dE06S0EWWAPtZRYDnS+mNP
av/t7ZN/JbZSP61DU1jRxLrN3pexlquKUhGAssW+8aZC+4RcrDwiJaiogWzSHeTfta9CE400jMR0
VY15/VtnhmzrsY2985iV4tQxHUsPTtG3xent77oUWaIfjlIgIwdiKx2ATQBf9NkyREriUmoSKEiu
zbZLD6I3XgCKKtUHT8zDj0436fgSCOR3PU9MYEme2RQHp0zq29Spk392VNn8Ufrrr4es4kDfaFwY
IO18ZAAqnnRYcIcGRdG9W7XOVTbhBNr+OsZd5RhILl6v1RglTnK16p4nU/SnMU5UHw86xJgqr74p
eG2CTO8MHPzMBLrNRJOqL/Ns5xBfuTE8bIDmIGgxozA2xwt7uCXDwYwMn3D7YGJaGo5tJW7zJd+D
qF9bCvwNrcYVSHmR5pf90s5WwcmqTBn96eTQH+Dfys+OXX18+2xdOcMc3FW1ELo6L/bmDKPthD5X
PpITI0d5KERUPeOY7eyM+6/czBUFSOMd95HL9vDiWuVstWS9EJeXz2os05sREOJjwlZHOOL19s4c
ZP2zNweGamId9AAPZWC2eXBkWki0dEoXTYkBupEzNskLDgLp9DXWCs/xzcqLvy9t3j9PeU+IGryc
nuTbW3vZPyO/531YZaVIi4H9vz61Wto5XVOOznmMjfElsmpxamHcdbjrGWXqC0qAGLUNo1wYSLTt
nVkay+3sgt/ZuT/rlGm7G2triXjMWADQ0+s/ZF4EckMYLp69mPZn1LuGr1ljdki1eA6LOpdPc78o
gdWJaiccX6qdsgckauuYiDyQDtDrpfHGyB2cnuyz69SIdiNuZB4biD+urw+ISKKUadatbyhNclN5
hvgYS0d8TD1neYcesdi7wleSMgBYzCjWRwQM7Oa0C0qsGAMe66wX+DDF6Dk1/ijRs7KBNx6h4NQH
t2iX728fhCt3DHqwA74NyX7qy01GxoM+GUid2ueit18gw5d3DmPqnc7MlScDrQlIA6hagqPbxnPK
ylwtOj5N4styW6goOfvl3M8/AGHbe7JYVxdzQbvzcKyz8M17LNJopY3O9KPTojqXXmeg/wc3yOtG
89+zdTrQ6AtB113nPZufrFULW+T2ZJ3p4tiBVdTyOKtWtnNDrp5TklYIOoRFQJeb32hSC2MUc2qd
F3NqsoOrlsjSzkhmPItGS2XQLFp63ydVmgXQHOJ3fY3rio9bKzS/Ui3GPcGjazu82jysrQKVmeXm
sz2n6rp8zjipehXfDTSWKn+MhygL1cE1+53Qdu2EMqbGRQDs0mVrkV6lOS1uZ58Vxnu4iop6Jbfl
OyXR1W9arYtWQVlC6eabTKBzA6639hmGMMAhwxqDzGzmoxY5/+zyzbMDCpB4BjkJWaHNz9mT8Fh1
yVKuwUQmB6h39tLJC0XUajvP/LW942jygq78LoYzr1+4OGmVpYYgclYdBRVU1ju0zbSHQ74STCAf
0WIE+gye5gIk69Eqcb1qHQElhfdLwg8VgVikRHnEnpFH1NBS/0WOZB88DNpzGKhVmYWGOdLUevs5
uwzm/CXAJng+6QxeDLG7iIm5m2jW2Zma6mHIsqHmEbWjAeajU9zrM3JoO+fz2pI0lbT1Jqz9pc3J
sbvZSSJy5DMa/dGNOom0DZh7TscIXOvtZPR73dzLo0p7QIPggYD02qTZREya6ENhuIlzVrR+CNOi
jY70k6xD2RrOzrddXYqGBPAaz8WWbbOUMalGPmaWfcZntzhWhQoQWahEyS5VdwqWdZte5wF8FTMf
Mndoe6DCXh9VMjAGzaCEz0bdOgecF4fjLIfvWjKZhyx1aInGCHwWZlPdqnOq7ylKXDvDYMrhMwAU
Znq/zUPU1FDiyUCMeAJuBwYiaj8AA9Xu1EFAcGu08bQYbdX7GXDCxDfKeHy3lOUeVuHahvPW0Q0D
snJZJmKkUaeWGTlntdOKo97A9TSNOb/RdOb1b1+VK30wOGF0+NaGCAfq73DjP6PEpUKWKZlovcYd
rPKgY/z/M0/jmaLFVT7mIBhOGOt4H9oW9c9pKuFw92jH3y+5imGdi3xynwzps9Nn05+3/zSs4y9P
w+o+zHVaJ1jUza9Pg5m6fDpw6jPSnd7wnfSrNp9GK9eUwFAMhILMxZaAIQVWRPcoBcDM72Zlnn1R
91BRphhWCs6UVqN2z0k2uan9VNdK2dX3VmZa2SMZf5ccmoL/3h/aqUr8wcmaP1o1udXvubRldGy0
wkjupVqm+n3jMd39aCVUBH4PW9m9RQ0kAi40q9XyLc69rgzszkwyVA3RqD3QAYvS74B+mjEcjLk3
TopjFNqNdDW0Ubxa2GYQt2Mv/jhgRwsQB1MyDQGT7Ch96IaxjfxUDNYU4nJuEY7Mqv+e23GaHeVo
ezKMC7PTgkix4jko3b6QIfktMwlMYuIZewB9oHGveF2OEELa3PZzMgo/WUoX1x1blNDfJkN/dJOK
CUrbNVhMZ9ms4WJtoNPux3WjuCCNpuFHa6H/GiR63Meh2uCl7SNZED86Opr5txlyOeImwsFOPwDN
7mYchbyx+5z1RqHboUNz3Pm+jK0WHUuzc8ShRiVxPkDoxpTeh8K25F+AZ7irs0CilXdjas3Vsc0p
CX4gCTapQTeZNooDk25Wh6TsM9NHVXhsn9S8VvIgX5b5pW2s0gxFJvIPcq5z5Qdk1OpdVGWGGvaV
U1rjucOZvUaGwI5U8yGfm14NGtOY7odWIzw0g7R+OL1uiUfN7uh2F2XdfLHsZshCvbIAj6HKBgqr
qBVdxd9N6FOo16U6gOIU+ueqtuPfmtF7ZFz6NN0Xje6NJ7vm+DxblSi+M+JAuJBufRb7gxprX2eh
K937TM4T9oEa1NN75jzGO4yRljEwFjP91Vt2VH+OozyfT/Sbx3vp1lXxuBASYoT1LT31U3j7nY8Q
znRbFMogjuNSDZ8dor2Hj6QyPmvCsu5UNVM+ezP/AnOZZ2Jw4hRBP8fiW0VZZ/lqK7IhHOW8KKnv
aaXjrfbx8RJ4fV59L5jlRoGJ5+9jS5NjuLMLVUa+OvONvlH0Bp6ORgOeNOZ9+eSMpfwuO7fXQ69I
mVyo4HX6u0y0hXFCZc3obxIcY38jNIy0QAkD9kfh9VmDDpvVGn5NOXpcpJ18TywpXwoHcpZvq7mb
cdBH71PSxarG3CvTej8a+ulJqRVywTStk87H0mop/L7BbORoxlXsHRXmMaGnUIaHkxDMWOPB0ajx
0G07S4i3801mFNhoqNJMHlJoTL/k6KJOpmn19AnJBjsOEfJ2H22hFCUaY+2ELtukicIMDGTPrCPT
9SgDeFLHyFDXvaZ+MdAJIFTmqzBPi5qfUILWls4cGoO9AvtiC6RVWa94xNZ0qK/HLvZEGPWjRebX
48D87Jh14dzRb5OfCsmc77s7Z6u7U9eL+EFrU83+DH44uyFZLUAlVXEnEzyYplHeTRkiIu8dPUna
h9SqnSqIEundMSmX6SFSvPmh9tTpB0Lh9MDwm0+HINUa86mOM8TxF8erPZ7CaFl4SXPzp8YIJAtE
33jTreF25nBiENndTzQCbD8HHhr5FchqBCsGR5WPSTqBpBRDA8x/0bXYF4b2V4clLb+MEBCq42j2
C77dEb25x77u8ndKJYAKDKLOhkNPRyni0BWzdYjNpHquq1L7iOYvO4ZLZvOha7Jq/KzFvcgPEc/L
+6WXqRMWlaK+2LXbIA+awu83uk7VUNatZO/3tKVm38rcxfFdKZ1HZzIT80ywc/p7rV7i6MkaZ/l1
aRXuhxGhYd7anO1jTDwALNpmbqDaU5MGno7OUmCjXmGHpcVF+mKoeTYfIwM42x16cgnGRNGUVF9i
pZPaydTS9kPcz6WDPjq14zuC/dwHQHiH97WooikAEziOD/XsAEXr9MKRoZG0S4byBSrcCOfNXeGb
jRrngVPlQ3PMM92OjnVJOk2IW52RDVx7n0hItOpoFUB2gyQaQH8NmW797M1Jan7Z6zmOJlRxPo08
Du+MZJTvzHn1PIF8+aEpffLbcVrjMS8wU/OtsUx/IQEy/lKxbE3Deog6xx/nZFHDEVmOD3TKU5Cp
6Df2vsL5+0JA7orQ66v5m6c14sNgT91dBVr/z+SitO3zfvWfBupu3olywiwdSH/zZcSoCyZYrizt
MS+08pNjdPW3WmjJB3rJKHomWV4fmlHiDGckg/tiZfSMYW2VSRZiBF39sV3mArdCjYfqrPWoCobj
EKvvK1fJmnM5j8m7pXdHG5E/G2ly9MfsOEBiOv6U01F0KEo41UGqOkV9Ru1QpiFzb3u+l5VtfYmB
BAm/KHtHRQWxnv6MLhMbO0MYJ3BTRz60aJabvtVa6qnIbSu6N/OyznxDAoj6YuCFEIqh4z1b7cJp
BUuJgZ8AHvhUMG9hyimjaQmUMk1+LrVYzANFRQIfTJrdyxBVWv1lmtziM7PFUUEIsZp00piYlxb3
S8U593Mdn12kAireDcN7GYe5/mlavWkeeIoK9ds8TI11FK3Q2iPJnGoeZFOX73SnaL8Zi1sQ5Edd
PvRKq3+lnyCXwDK6fvKNgfrFr3T+vxOa9okdNt0E7MWX+VK7t0669EbAlw14nLY5Mj4S+T3TB95f
Po3YZ1q0vou8D0SnijOppPPVptjDdc8ZxUe3TBnmuXPTtY+kkDrxJU9WURkv9SrsohQ8wZ0Bsciq
R6U6bIEoUDs69mzcIhbppqHjIhFwwO90Uk/6gNZ4p0nHCpUqHeL7XHeW53aoGvO06qpEPrCn6XOb
g6cMeqkjHBm7XoaNeNZQcGct0FygSBi1nsgXanzF+mW+saRD+EV2c/kko5iv9MDVPhdVMmqBiT01
mjyrOnYcoHGw2L9K2TXtl7fT3stWKFiTtT+G8D2sdH2T9A4Dt8GMM+1cOIV5zpS0H0OpZq3qGzMl
ENIUIrrrjC69T3tHa3YKsCulxypPBXmKZjjsn00dawElzIlo2tnLvTVJi5JHq8KZo7bT4p+bLSt4
kV4vjnlMw7a1Hg9ykSuSt1ggBhSimSQCR4juZpZ1eXh7Ty87IJRR8Bs8KKB0l7cVbGWo2KCMjXUu
O8M6CI0yFoGB6OntVa70AOhd41WLihzqF9vJbiWLXu2RPzyDIVYWX7X6+vPEm/TBEGN7tIUa/Xx7
wSs/FsrmiGwwF0GXe1utDiaCdWPuAcgkrzxog9Tvx9KZAxxV9phSV04lSwHSQYqFOdcWLjEN4zzr
8A14eiqtOSx24h5EPYvyRgqlO9kDlDHMj8eS2Fhrsfznjs46nlhPJJ2B1WbxdSVYZB0y0lUFIFRG
5tFRE3Gn52BrTQ+bekic805Pl/L3Su0Js2+1JVqHTtv+XEGavwyurp9NK1a+15MthA+nqUQEd2mN
PGjbHjdRWQ7DEKB8qi5+1nXdfYP8NLischyLwxyZsjpPHoxH/u7U/Y5VQ9f6yPkaqW9G6tCErUpM
JVQYlfQLtAu+z0iHJAHok8oKcyeLYGmZuvxiRij0fhnLRs+C2iytr4OamTxUSpIBbF5q+66rEPb1
VSRkUmjFhYaEVytr8qZBiIRioE6UQ6Z7Utzyv4jlrjbXl57MXmtDnLM0RMdcJJrfC3An83PXOG5y
UIaidk9Tk8ePba3O5kur/R9z57EdN5Km7Vup03vUwJs5070A0tKKslRtcCiJgg8gAATc1f8P1NVT
xRTJnKrVv+k+KomMzLCfeY01WSF3qqMdCCiNZJWHc1YtFx64ZFM2AepdepCZ8d5N2pHkKDa6t0HQ
1UUboXaINkFeGWo6ALUwRVRlYqLNIivNjXS9j9XGziw0ePxc14w9ZeSp2OBT77i7LJgMsSEIEupj
PriyPsjJI+ROTDNvbgbXyNwL2Awy/+A5pPih7+B0eGkGs1zVIOwmi1K4r+iDWtA/Ptik8LfLBMY+
yt3eUhHyeQvSO1YB6NftwDdQ85n1N1PlD+U1cG7nHfbJeR2lQV8sW/j/KHIZQVLDYXWHHFA5zQH7
0Az18jBNi/ExHquWp7hqmuRKM7xOhPS3eHvsqq66UGZV1u7B8ck3KlihW9kCO4A4yZzWfzhZ7db0
tHmIPIrdaTjH2uLTBUwabdsPbdZHnj0gujIoJ+8i0QTdnWb5FS8D71i/03rJHERFPVvvReOWKgmr
wB17pFpUKW+qOJPt93xpxSdXz1zSB8ee/cvM8JMrt3IRkiGXKlQEcie+kG3RZNtAaL616/Sy7q6q
0exwp9NcEhdbM6qPgUDFERqH6XAOAAF8GkZEu5sGIYF9Nxv5ZclFO+Ny6bQIz2VOPOyRdjEQiXP9
8l4hfIlyxDLYaYi8jPVOOU3wmTQnfzcF0rxMaERqEZ5IVXnV+KBkw7YWeFut7sXXpT0rgtJi8fID
GnldHHUFjYJdX+YEDhVg5HpjOEIheasXOlKN0vRvijTn4JRw7JDhloloIneo6gfbXjR+RpbBVzup
0pFzszT2lmAL6cIkSaCn9FZqLJEJEcZBzKge3ipd2MWVXqL/EYFiiz/ZVbVUWAL52T0xoldGLobl
7wPK4t+HRerLFr2U6X2xTI3aa8ak99tYs9bfmaMItivawX2bLP3K2NC9nkKQcMQN5vWypvHpWN9I
ARbtGs1E9W4UaiWuiUDTt6WfyQIaz+x5+9hXGeWeVWl6V4PVeNRKt5lhuAAUDAersqrQK535rYvg
oYgQQvJMbFYXVR2DRrT7rKuCIELfb6kjfQ4SPSKEr8TllAFUi8ZAz1gs1XdttATKqsMUV69thvJQ
gLShKzFW60qL7A6KJIuqOTtrTBXdDSOeLpU5qDyi8TAh8Nc3tLS9uh/RZWx9WpyB2b3P0RE1N8AK
XDcyHLIvOk8IsS5TKe/x37bNvSOTaRPnQ2OHki5OGvVJpx+L1pqGbdW2moqKGXTTcTITpNqNIc7f
kHO7v1WmStszT8TPMQX6M2j/UakGysUr8fRJKo1R1wdKfEd0Y52QVnC3MYckOFefXX/N04o4w6zu
aqC1QAmc1vkNT5CUyNw+goxF5HN0uu42EBg5cp5H8YgWkLidO+Hsi1QzDBiieYMfh+jNC62z8s+v
Bxw/RwGAZ5HH1TGhJjQ9/c7+UlS5Rw3kGNAmuwpi8lPUz9UFdT/vjhJfHi1loELfror96yP/HFut
I3s/ECfPdOb6Unam13XWEddh/25Sk0GOMVc7W/niZjTic7aSz35TrGNoYzloHp+GVnbqj83YSOu4
hnphHfT4sEkr25Vx/VscVO49KVJFrbL9y1rd9D3ogBDOIawH9O0kANfQgR9muOpHFDWWqModtZnM
wqeqpc9nAvCfQxyGonzluQDSMHg+yTQobRR57iTWEbjDsimrLrnuucxuk87IEUWk5Tm4nnsmknvm
2IAkXaNV6vpA9teJ/1O/YXDnrlZLrh97W8pjoOKvzqwnZ+L9Z3YLNBSmDylEVN5O+7jNgEMd3sr6
cTJ6V0a+GqsvuFz31328BHLb+ZlzhtH6cygO8AsqAF0bFs09xbSu3o5OkFjLcS64QXUHTYEJGv5O
aX51BrHyc4/MxBQNpEZAHEyx92TZ8Jwwh9pRxlEL6mW7tK75BXhUvIfTZl+0GJhE5HfttrQUWX5n
a2dupGfmdtVi8QmNgWyjNfN0AbO0KL2Sds1xyFK1bQcgvIWbx4SlCwoDo/03DgS4lDUMZ0h6uuvM
/2nD4CnGg9zry3EwcZBolqLe09wdjo4zlGdAYD9rigEeYHOu0BsmmGv96Vit447CUa5+rOKak61r
XvfQDbBEQ2NM268BskBU53JLNGGeB1oekfJNPUzR1rhRvURJsfD0oUaDIBB/Obnko5FV6oSotNhP
p8GWfecqYq/jUGbO29ay5i/GMOXFZvQb+2tjUDg5c1KfuR646cFFIa+wyuSdTLwsYfm5XgEpA7TF
cdCRvJ8Xaya2brBdWGw/UtBWX7/mfz5GVDZXEtma56H1ebIAdSAmw1kW6+jEdb81RkFPaaTNENRU
4v/yUIwEsphqCxIUpzc8OEo3i0teFEM4Md21UZU4hCl33hYKoYAzk/nztceVB/WNbJ2LCV7a052V
5MxxrvnmcRnA01M7dK+X3nbOXA0/LxkoNjCocNAAWgFmezpKjgyuLGWiH1NTz65bhxg3Myv3CgPf
ZTPoyH3O6DA/vD6Rz301CH9gCNH3QV7oZFA8VmLPznT9iAlQddnZEp+sQHlnQCzPfTVOJxhFKiwr
sOvpV/Oh0Zj24hlHSET+rQnMgSZb371B3cd+L2Wgx+GcglT9G8NyyQHQYYd4KHI8Hbbn6smWTOlH
w2r0Oy3L9d1QOtluoAlmR0YBPYHoIB/kmXGfQSJASmFCOQw/5IVOTh8bybQHeExHytfeSoFp6cyi
07R86vISTI0cWyfedISguyablkNv9FW1KUTnZdvX1/fnM8kngZxDfx7v0Z/CBK2Hf4JfFBHovBS7
mIL20dQxKTBkdw5D9MxQOCpRpVsjg5+fNuH1fVat7RlbNjdx5vc3hdHrGxj75pkv9fOm/fGkuCCw
EIbjaXm6rtDNurrDLudo0hdYpYYc+mFOXRlnTuRz44DzgsbD1+KyOdm25pSWWbX4y9GZ8voKrL/Y
zIOpb15fomeiVYIBiJCQ2lZBxpNvQy1TYIdk60d34iGATQO9ZjfNeW7u/Fw2Q+T0Kv+COn9NK7kT
xbnD+QNOeZKloPi7Vgdxffk5lIScYavEnQ2iOsqQYSfwsoymQpDz03ksGzLaedRDIOnmWwQsaJPD
E7W/ak4S3AduY33V0ZG9j1dtt7Cl13qjJCX7aEoRsCfncY3fCms0hwfTUNSTWtr3oa6A0R4tBA5u
LRKihyL1nc+NmaVyUyau1kVe56nfWifHAqEreg0Nejgem2amYnPmsD4TEgHaXR+s1auWXfN0Mzm5
X3cFYL+jlYCQmAEAbHQNjciWVDuCZ6YOry/36TGBEuavDYJVYnWFf61//6eQqKssU/gu5Dw1pC2N
Mzr1tlY2kValzfHMUCa/688r+4NfCzQYACEodS6dp2NluDv4FCUn7qGcjl9HQe+m1LzJvFkKgPQ4
00z9JYoLuGSh+p9+Bj05qgu4Y5hx9bS8zSgf67a+z+149m4kEOCoBYv8MMUyyL61Thlc6WPf6VPo
y9R1KRSNjtxUg4NgK8IVTnrbpZNDl7xtVB3hbVHpUVK6cQK93NM/L3OwuGFTZ2W/m0rd7yOzke2E
ixl+yZG2sq3wiSihVOtLK5ODmvTpk6NhrRZ5lcsX6ivMEXCMGxvxZhzHboehxjDf4A5B4QLH5TQ4
2GOQWW+kiVJ3SH+1QOOEoLQ5UtLLkn1NPcQ9gMuZky1kl9z/8PoKnD58LADvAMZNXFSA409jUiRV
So1zoI6Z3/gIPugqRWU1VuXlQLd9OFBlNO+DOp2S+cy2/ukNYugVib5S24mQAIc9XXs35kHWNHc4
WpiRFJGfNtnqWlcnv+l14Q1RmpmzduH2hl0djV4zPnI68beoygV0/F+eBQI1jpZObwoo63oE/7Tl
0WkDBU+1/dh12GZgfgf4xcjdr4ENgsFtKqzk8I44c3n/+IInm592Dsg4MHJgu0+Rs4jjUehranUc
wcUNpORucGvgISI3ejniX5DbE9XfFPVb/bqaEogTMpG9u9HypgOjYyT5OYTi6dH30BNa3xP6WQRB
/O/TeUgFziBjEc9HW9TBbaK0/Ojro7VZZHdOcfD06WIoZnvdAGQA5k943hLWKMnuuNDyUfnB7nEz
aIDb7V9f2OdGAZIMrB19Lh1l1KdfqCqCJdbMQT9i411t0qWAbdyW5/glz2xli7oVtgg2AF26GSfx
t4PIE/a4XNGZ5RuUVZR+AY+t23pSGRuzqNL3E/SaOpOXmBa6N4YQ45lL++dzzCegZka1EH0MOrxP
v2g9duB0cJI+YkcUH0DYZQcJARd9vNg7FlY7R7WLd8rrs/tTRrsuInUWTjAuNKSPJ5GBNXSYco3u
clzFMtLQjD1sXTQ4zbgIiUk/Dk0hbXoUlHcNc+5a9JJ0eQm+Lu1D4KnZReolmgcuEp2UM5/tJzr+
j8+GsgKkBt6Wn56xMgnQ6kj75VgapXlZ58hB0jzy5RcP6egZEMtQTfu0oVGz6dYmBRigYBFHfWjt
NAJinaAIa2HHiu3mKLIQLlNlHtqe6CLCpCnFKw2RrzayevKSKE5H95Nlde4Utg3SMxtlyu6NS1I9
RTqgjc8ZhJsmmho50DChkv8wcvpvpyrN2zBew5ew7SV2n3qij9+HOMuoffZenoVOT3sgLMHVv7Gr
pPqsq77Jt6+v42mAt04VPAEUY1gm8LonN7HtNnEW9N1ybB0jvtEd4V1VeTLlAPqK4JsAhfddqli1
O69u3fevj/3MLUjZmRoMcgCUXn+KlWGQmR3nZzkC1s3qrTebzvciQZsitAt8NVdwVXwrc5WXUcfl
iJ8rQcOnsp8qSPx2T3X89Q+0ntWnt7Jl/nAyQ5KDe+M0y9UgEthB3+vHpqrrbCdRcxiQw3LLrWHN
HlCftKAXZIDwqjazjblLiNbg9PD6h3jmIrZBLQBdADz9M6lisjWRxHM7HvEcyoEw6PNW14r4HYFf
c+aKfObmsPlG1Gqp/LAUJ3e+3cUxwf0yYXk9B7eyL2gtV7KJxqTRLwQ3/6Yq8vLfk/xfX6f/Th7r
N/+ez+5f/8Ofv9bN3GactJM//ut2eGx71T7+cv3QdL9wIXx76LNa/M/6S/73h57+in9dZ1+BztTf
+9N/9eSHGOn3T7J56B+e/GEr+qyf79RjO7997FTZ/xiAz7z+y//rX/7y+OO3vJ+bx3/+42utRL/+
NlynxD9+/6vjt3/+Y40i/uvPv/73v7t5qPixXfsovqa/gF9/EGyOf//G//zY40PX//MfmmP8urKR
YNuuGrYkxzxv4+O//8r+FR4udVIcV1g5VCb+8Yuo2z795z+cXz2STpg/5NOrq8ZawqXqvf6V+Svy
WuDsSCOIOH5o2vznAz5Zsz/W8Behqjc1HZ2On3aepiZcFh7RC4QcqkGrdLC1hvd/iptkb5gFkFqH
wCQegCFoi9lHs410dhR0xWCHM1XVDsSIg0MyEM3xs9WmNgzmvqDjgVTmEtUTWLpNv2AXQ7tfh3WW
WEmyBypk2DuqF8Uuy/u+2vbOMh7q3pT2lijQD8KscLWR3nriPoDbAnTVt2ly23aInu+olCUyTJqe
nl1sNinoJmNZuJXBIB/rse2+B35XfRyaipZjHje9c1i82J6ioa1quaXBGet7e+60Zt/maikgLqTx
9I6+kHsxdkM3RUx++5mtBhbFyH33TtaTdediBVUdqrnOvxXaLN8WelCAWkww8kuGlDaj2dP26FB/
1248MU6HUbckkI1Uzo+VWevmRvi191XVZnqPXIL/1rHKCoZq7S3mlR0bmhUBsF/iqObF+kA3GfSs
DYbLD0ECV98MM3arj3pC7/sjIlGrDbJmu+nWNwbrPWBelAYR/UcsSV8cGENxNZRG1LsTvV5Fz72l
9op53htk1wEdF0FRjTAALcUqpgPADD9XmrwuurSqmOtiafdKtBnV0zSRF1SX5TeqkHpGa9fK5a71
Zp8uYl5aVD/j1py3TbDUN5WCMx5CDe7UBQEb5W3VlEt1kRnxuIJflKSTXsEt38eBU9yKZuhYTtOt
mg3PY55GMKj7bymWje2VKhINFZPKau9nXfMfhDliXZcK+oZ0luaPdq4lnyCS5HwbH9WfrdnYrgon
SukJ0HKqiCBMxo53uYHwdW2jkPiYCCmq20J2trFLM41sARjflH/owcTZm34STkkibC1TaCrmNhRu
VlwbKdoiYUaaA5ChbJT71vPg0q5da/1I4pUYGxyHCDRA5zYVyBuJj05b5z4vC1AQjG5kwzmLBjBd
2BQCswmTNpm+QH30KTwOU9ZhTjq395WcjM0kWyjdbeX6dzWGztrOGngR74y+SdpQIRulHe3SHr+3
fRxkF2WXp+kDF1jvcwhiy7usOh3uRzWjpbAhpsWgADKrG+8EIH8Zth1BG86Yk3CJPcpchQaS0sC2
PTQHI9lJKgFFniT5fknq7F5Hx+hRYm1QRML1GiM00UmlRWFZY8VaWfVhchJx1y+tPe0soLHspoL9
vsk8e+k3AHxsf9tMwrc2WQ6abaMNgf1dK5KmYZf0Gvj63De7K3dIxYOHdhK5um2174rRQuIhtdrV
5hu3pSUSoF3ktUrrftqaoO4NnJF0RAuHem0hw79psMgG4GyYjZ4dJsDF+wkMO/ikUh/ullrG902a
tGtdpfdvKr2L2w03X/++bKsUBLJpFe+R8MACZDAn71OCqcPbho7mG33WQMMjXBJRGVL1ho+Tqg3R
TA0Cq6rACMtU1YpDC1aAGzL7RKw1PcQgOfyjH6ikjLipZRUi+EycDs1E3I4+WsFbdzQ5m4nIxzdz
2RhWCLopxrZ0LgoixZaWTgQMIojZovAKNr5ZEG5mufAOWPUWM6kjhZKLMlbTsMGNHQcna/D7ctuC
p/89nf9LL/qLr/OTF/3/+O7///ii88i+8qI/lEX5IL79cuzW/+uePOr85H8ede9XkrTVpMNe/UJ+
OAH//qi7xq8UwGnNr40xkri1j/P7o77GAmuTkuYEnDVYp2uR9PdXXXPMX+k9GNB9+ZXgOPB4+AvP
+omGj0bZn7YvQ5wky22Gg8pQFeUBRdXbKV1kCI8kA8KVWbupb63f9K7QKAiW0z2onCKqs2XcVY3h
RnM8zZFWotupL0C6Bj02PhYthYw/zefvAcifA44ffaw/YvM/PtlJnpmiqzZ0vl0c8IiuLk17bq6K
qZVR7gf+NUjDONLbwAEABaDeGGZoWtbyYdBg6cGmk5gPx+DH7KVMNjqAql1sZsirU6Hfe7WPbSIt
r7dnPulTxZY/PulJJUmvlcttWRQHFRt+ZLWqhSTXVGHtFelXvbTTS9fG9HdYaHSHTmwT+sjurOrE
S6OfxPJwaOKAom1x0EHM7biPx40Gl2vrS16XNu2rQ1c3ZZSOY7NpMDG+dGWcRa9/9afJ5B/fnFj1
z7FgLUB6oYFRHBaR8Bo27pDdJRA8j/hfOZEDvOttZmVzEPYeTNvXx3yaLv0x5knVA5V13dTgrR7A
FFa7EX2JsPZFeV3H+rfXR/iBHHlu652EuD5NhUpfxuIwGEl6uTQy3dJ5wMjWzcYDPKd0m9s4FgfJ
rEdeU4lDtQz9zk+Wm6IcN4Gjoa5siwmL5O6LkK69qzMM1A3NiM+UE08cuP+YhJPsXdPKGqb/mB/M
Ip8iXNnyrUvLYId/SHCwFl1cwKHBCTIIKiDwbvqeSjxsLUMG21ohPzPHSRfObentrWJKL/TRMG+a
RU2Xlmzmo94F4N6ktxq5zP2ZuutL63biI1F1Y9aXiOIclniizhlQk4f3M+xF4717fd1+lN5+Xjdk
R55uR5UWSYkSdX0ooSxRZ4LklQpfOzhlM10OBFKh2Wb1Xusghyxibo+qlcgXVMYQ6pMy7vw2m7cp
+ra3dcHbrCEm96kXiX1ImlQdvHzGzdo0BBoEidxbQPK304TJLCZ1aWR0ytgWOCRL25wQFYrN3YBX
zKWNWd9xaggEG4ev3HbGdGkntgTfB9iXptZjhzXDtYlCzW5MWusMAOX52YZl/3Qq0ClBZhPu7kGg
Zxqt/MzN7C4tgPPZ270+3SeV0P9sQjLPp2PIFpejYJ6Ybi/vdsjL6ZCSUWDvhbppkurTGLef7R6v
9hFmdehX1nxmoY31ID630Cc3LgRN5dmtXR8KYFJU5ZzcdqMRbUYyoXR4rJCaFOQupedufG8u7Eg1
BuDhoCdDlAir6IeF7va5SvqLH+fkCm4maLRL7TDZTbWapBdDGaL3XB3m2QHqJ+wL4SflVtLnJIXA
0FwzsLQvOwks3K76MxfjSXXtj/U4uY0H4XDcdaM+JEGS0cyikVAMyGS0SfxBWpT0szUhmnU6l1BX
fIBegb/3/UWdeQ2eVgj+GP/kZqYma2ukueXBHwcvMkjPNkldykuh+5jBQzTcvr7xXtrbJ9czyrmc
rMEvD7SrKiDhrstjjw+Ubsj3r4/wtE72xzc5uV5bFHOXuAmKQ0GXexPjYLrJCy1gBQ0FtjE3trk5
G59eH+ylc+Sd3IwK5DiemktymCAT7ebCLe7KwkPpdb11CsMFBoyky1Gzm+9K2e0GCqQ4c5LM519w
KhhPz7BHxj7Pstf2WZaKi66h3KDX/vJ5RvHnujEMAcGBJD7SUgeCQWOCltaNgaI1+bnzRe+JyMKe
iU821pgFN2KOY2vTOjOcbGesdpotkoNVZQZ1cDtovhS6X93bWdrsA4UkWqSZAOSptMoJBy97Rsvb
GpuZiiRqBPvXpxfgwgu3xcn8ksqjkO354uBDw/3mOXwmXKy9+cJ1Fi3YdQ7zDtfGxeICS8TyEqsh
qIG9iicVNnZQ9pFPxWRbuA2+AFpXXOfuyObL+tiNysEvrqeyhbBs5LP+1TH7+AH9B0NtdEg5n2HT
q8+pPiSbKu2h1AIFbJFoSCHtI1ycj6jIeIABZ5EGxR4rQ++N7itYt3UQG8BMfUB44TyZ152ihWzF
pam2tLWCYzl3PuFdZmjLtqxiyL06sIBp4xIB712BO8cG4ot6o63N63D0hHebOH41M79pfplBwzei
CSC+g0SwqX2a7bagPqZV07ZHh6m6mtFV/wx30bvMFE3hmyEQxhZVANuKcqdKgrAhDYfUj++DGwWp
J91t2ohkZ0110u/NtHbfWypH/2IW9fJdg6j6dcyzYGvGmu8c5CysO+lTTQgh+NhXbe4G7+cOW8Ct
YcdZw6CzgME+VKYdlrVq78l44a0GKV8v7GSwtNvKt1rnakZQ2tJ6/iOFk4OyyotSXzDpEFNmULJy
JU1lw1T5Q07h6b2VVcVtQbXjKEXZ753EpDJGO4GVp9vS+OFQNulMPcMes0M3d5m2EWbQjkz04OyX
Qhj3rj7QpsBXDP2A0XCLWzf3Au0i7Z3uEZ5v+X3Mm+CylV4Dz6DpxJYYrN4CiRwAD2Q0fCIp4LNH
saNgsRrt5L+v/IVVNlBofysqpKpDpzF9YC4ZoHBtQfSRAo1dANCyggJ51cGo7keITlSJlsxGe6DB
eSRMseSoEABNrXsUToaD5Rfth1zk+YNRuO7XytbAGmAfM4sPstdpczvDou2ALE79Jqe6kdy5mSVk
ZDQa/Tw8iojnTXrVb2lcVR8TsxYod5dmoR+ANNIqsIBR7eKyEPZRDp0JrTTR1A4RjYVSaucKQsc6
u+qcObCQuhuKNkRIfYg3LjB46nHAD+7QeiUkE0pHl9bPOvOdsjUz2WQ9rePQmAXOYo3jbqogRZ+h
DdAcgJe+oeqCcSKlwz7024oKSE5yGsZJvnwOZkdKKFWLKyIznvp3snGECOn0aflOVw06r76d7u1p
VDLC06a/Swz2daRin81eIjvppOgohLYzrnVTI8eHtqYvFXpqkQcNE4zd1Mkmv4VD7r5DdFPdtzoM
qS2iyuxDtk6ycSaLYMjVrfyuS9Mf1Bk3+FJz1iREmdZ7F6tGfNdoG371k8FAc2UenEc8a9wsMqRq
qQhKNXwA7oIaBx2C4Es/dH0KX8cSj3Vi5x+yukO6IaHkqjalPU12iAjibIQSyvqD1BN1o+CTfpon
pXam1qr3bps1UJNicPm9X8fNNsZ7ErZDat74nb9NJqRGwkap7DuAA4zzKt8J/dRpLtBJmN73RkWN
ccor+eCxnYowrfRWHsy6AtKPymO5KWvf+jx0akq3UCovxkpPj7KPWwrNKEE0WNOVNU3OOUfl1y49
E/UHY/lSBG3TH+Yun5ctQBjtKu4W3Aq4FCr058qJW7NvPkNpnius52L9OlOA4aVCLTG0kKH4aANb
nCh+zv6VgUxpvy1a9HuQkqQimsTZDZLI2oaFlAdH4mIE6KvOVBQUS05501s2c5WVXBT9nB0GhIqq
FWMdPDo1VNBtVY761yqhdhmSrzsFen+T+iLJCMTOb7g8w8YzkipyKfxdz0FNy7h0W3fEv7fJw1Z4
KY9l4uO7ozX2Zx0ToIehBAkelp0JYyqoZNaEblGwn7sBPiV3OHdmlMkA6qOeps5VMNmcw9efwBcC
plNHNjla0N+blvi0n4EjCSs5oog1Q/O0zsGt1xjzmYjcO8kFJlV1laR5eqAG2dLrma1Dks/nSbQv
/PqTgD9bzDpYPFMcpqqmKSsKWjUBdWXlJChZFXX3rnRKZF4Q9EFvIrCjKbbcC9USGgZ1lu4KA2ir
D8UhzO3aoYY8pkg95dnHBvWWvWb2+LCV4Cdyx8tDlpBXFhbghbT97kZvc/tvhuinmPuJcnec9Ut5
gIOfX9GTwZ4jBweRA83dZQtaBF1Sr6ct6I6SMHRfxnJCVGQ4h1Zd47rn1ukkR/AI46rCR3nUmXP9
Nh/s+Hoam/xek/DL57HqNhm9uIOmRLrH0fEcQegHdPu5cU9ygxl5kCFVdnaI81x+y62xd3YZlDMj
9cbmCmEn1wkdTE9lOMhq/NA7dvfQk65Qj1TzoCN8VICmgZKJkpC3TNV2MsaMvpM90I3y0If5SOZP
+wWu+YDKQFcm77WyAkWB1kkdbPGndT9r/TRAHvWwXJC2FXOB2OKcAO5L83qSkwi7yWsu1/SQqgkd
tzldC0WozG7VNHZOOGGsSp6KtZkdCj0W39Iur5PN3zveJ9kKZt4w+izyh0C41Wc3meYt7Ylpkzf5
X7PZ+9+EyD9JE9op81rpdzmRmxlNuYZhiTAIZLXs2wRC4szxeOGe8k+KFom3ZFoimwI9J8u+Smia
0kwh/B5dgszX5+qlJPkU2CzE4mqlNZUHy1nSXTumdlRmFnVvVAi8jcfzE01OPr8RImjZe0BiR3/J
93pixo9nPsK65585C/7JZeY1Wh8MVKg4ZbD5m3ie92Yg0jdG0Wd3Munpj64oXGEIRWnDcq5zWTl3
iyxkNIMfPTRxeU5u/YVE119X4k/NfNEmGRuzLw4aYXPolwgQVLoz4mxWa5FR1Yi7B/Pw92pS/snd
QzXMK/I+qQ+IMY900xM/qq1a21ptXL99fW5f2kEn10w/G5iattZaZASpLpNCEOygRFaMCBG9PsQL
L51/ctIb4MEDKgo1VUU0dBC2qzeAwY0zqikv1FD8k7PsxyO1AM8VBymdNgLr8b5uq+CyK8cZyaSz
NjkvXFf+SUoshnE1KjTEIZ2aZav3+nhTJtp10szLFWY0FNNmjreLfBZk9tg8M3XWC9vtFHkspmoy
0k7UhyrW5UfMivlCrpaTmWilvdxnlqunIUjchKR3TJDvb2HHWhgNVksbxVIrrvqyXXWP4qz4Dm6i
/liD2PDDzh1abZ/XA6pv4kdCrc3cxYuAXndpObLez001vmmqabj3piwuAH8LfIdMehUbuEZpHFox
4eZeB+e1qiTIgAzCn9s7o0BxAfRe2zvR1HfDHRptxUcxV3SdbCHrc7L/L8yMe3L1Bf1IN6ss8kNc
UwQpi6WB+d4vV1bpd1GeFfk9ppDJmU32UtHnJFgDgms1NU6wh8JcHi2rvwMn05G+5ODwB2Pf+WP5
G0T+c/Dfl+5c9+TC0918xlaKFpVQ6ZXhK3Wno/nKgCAdPDNrdgrBul0ZFA/x4mn3gED0UPFav3n9
xL5wKbgnl1xhxOUK+SwOdkclSy/damOoJQNFUmZnGjIvDXFytbW0XPxpEOmBVpw6xqiBQOTM6kvG
OgfAfWmHnFxtiy+KqlFacuitysL7TA5b7ojiqmmN5jjJQZEA2trXvzdlJ5ecAGNG5u4nB3LHLvJH
3T3C1wuicdK97etDvHDTuSc3XeqJaQGxUBzwJqjfGMuqsSLQjOkRRNnHPbTY18exX9rtJ3dd0EsH
JxbCI0ThxWXe4PneuXW8McCh7IRmadfK74qLTle3Bgf/DV6YWIgYdfNRCdN4wKO5JIo0HgUpBv6s
Ro3qn/4+GXNxGAAEx82hTCXqpknxCfNnF61J9DZIkkU0ahqC6iopdlrb79N6BVE1lbMdfKxFhRqK
29lwvuKMNpPhZj3ZB0IkQ51Yoe6lMlQ1AdDkptWdYHm3cdHyHOMYd1lAioi6Di3UxY1/Wz2Xdh45
6Jlw8qXjekqZhVxVg2QwyQJ8BOjSHKP3EP05F/GRGvm2kq5B2pr6odXGeDfIUvucdFKhPVjqh9fX
7IW9furWiTZsFSyWkRy6ykt+Q4ZNvFtMWUam0o1oQI2vQbXFHh5fH+0HYP6ZgOyHctOfoiBP/j/2
zqw7TiTdon/oUguCYHoFMlPzZFmW9cKyLZtgHoL519+dru6+KnVLWtXP99VVNpkJBMT5ztlnMpqB
CqeTcvDMS8/Vzc5O6u2k1X1PAbJQh8HVgl2jFrH0porgF5ogoXkZJnBvI6b7nwNFI4uuoBKNTm/u
5QxfWsNOenIZtRxHhDnho1LEbMPxJ61N88Ft9NZP9WptDaZAG142pifesmjojTUVblO9Xm2V82XI
iux2KxE43v+h3rwyjsvfix9qpbopr1pCT6JiLw5BWh/Mcli/e9M6nWdTNp1NbqHPVanUp7moGtxg
uY67DI/3+5/gjZcv59U6mxdBlhmwYk+8o01shUMP8gmozPv/+luTGOfVGtvpPgDTyMgitVLkW2HR
0LEdC/0oCoiCZfHOW2MRWM22HN88LYa0wbl/i/vwry2W82rJpe0PeGbLa4zplFgaxqWOzSLPYhLr
H7WqvrHkvvb8Izrl4HoNdeKBXnu0AUNdYnn7of2tniK0k4/0Juuti/LVkuuvNXYi11MnhYf5A9Tr
emvPG3STfgAp3STi4DuluZ9LXJIUU2e3tRiNHf3tvPK5bc4YA20f0yxUZyrs7bPVEXWsPTf5735r
+Wo7i9nYHlafx3XZ1/ltIpCDrU2UjEwc6+H9a+l4S/yHNeX30+jFrZKtfjO205idkB0IDpiSCbfB
3buWo/wovfDGg+01tkPPpbl4dsYhdK7PvNnCh2MUwV5AVz9AKBNgJ61xx8zo7xWp/esafd0SjQm2
21p/yE44fUPkgpE545LVEWmSj5gkb5hvAAP+dY3BHpxOsgxQqDxDgertqsMU9OKm7HtgA6lhx2vX
TJ84LrAXnakTEtFd5KT+hv+4hm0jLahs3kINcrCUsazdMUJEGOK+Xz5qGX3jRjp69F+ug2PQDTPD
oYztk4OaO9PNsubeum9cpjxetnWH9y+it47zaj2ixMYQXsr63VPgyDC9Ws+3JsCljJwWqWr9qP78
rYv11doTVDUesc7JUG9HwlNQQEIjCYxdP5cftQW+sXLLV697DdPAwdowJ0zTnOy2IZCXQ1evHzwX
3voCrxYcy51waVdBfdLTahTC5oDJSdVl7K9M7d8/F28c4nXer+gauH6UKZ3kdcpMCbLKlW63a2y8
H+X63jrC8T5/sWSkwTr6VMnzJRRAirZosJg1/XYzTdB13/8Sb1xQvzfmLw5hqGwLCAZVJ2mXDA9J
YrYYsWGzuqaGaVcmw+n7x3njAfC6GZqP3i9jYUPRc8QnV7dXJJ3d0GqMMp5asJcurJf3j/TWj3b8
8xffaHN5sMyYo09kzTxA1OSJc6+zUBFU8MEh3jIQ2K9u9yEVNaT8KT8BfzDyVr8kZ+aSGVE+1eJA
whuP/HFkI5AXYNdZQ9hbUpz1le/tSs//8L38rZP3ajXwlYMsULONVk3XLhDu/EFHJI2tp6Rr8M6L
Ne9PJ5GMAQ6D8VulG+vJGXXbRNMo7R/DasxnQUHvgyzYc2CNK9lG+KmFgPL+uXiVw/zX8+F1Nqgx
MoftPZ5dewS/n2/mp1WOzO7zZS/6ot8NC3Ir1kNMvW7jR9oGkM4cedwHwOpDWTpOjHVrvcrIBoZz
KWumvV73ZUwt/zA4kCunKll2eC+3uCI7ssuPceixUOf9DCh1goTZaGIaI4gHYA7bxbSm7hdX+dOh
AsW5H9P+nDPYHabBCCCDpuJqMXVs9R+tEW88kY9+7ZcXY9l2uWgtLhTm/4IC3IV9SpDjuzV7Noub
+EVtEnv3vv8I6ifNN9ZV+9XKh1OTjvhFUS64BSaG57EBvdlVJpWZvIRtMZWjx2QVOfOoBYNxaWXN
BLgajkG/s50si9k+YknxGRn3UcaT1qLAteWJOudbHfaOHZwxfJsiAK17MP4palTNbwuaoZyfKkD6
RHkbIzkMha9PBSQxJv9osM9qSvo5VDy1b5zOmK6xNdmfSttabmhTcJ5VR3XpETYDU2HQmXsJ577N
QlISo4pyWyTXVWBA25yMYL5LGa1Ocdq6zbg30h9MSeuGREQirmpg7ng/qoIZhCBS5NmizWkKGDqQ
lzZmJW8l4XjIGB8uOwDwKfBT3ytPxm1hKmh4xlbGwWoVHl2TRJNCH7jaTxchJ148x/DibLH1134y
KUwYfIyURtcHzCPIPK18tC35ZsKefSDCdje4aj5zVuar2gqu2xTSt7+tIg1lr0aqxVbXYLKgPXHR
zLVpUnWg5ETju2Yez/fLnseytC5omUucyLVJ3saYZGA8d436JrxeM9dMcqx6TlaVamdDvn10hk6c
larudkr5ujuYVY1UYQkPGHAxA0+M/Dah99zg62QzpSWRz6NL3VSsBlZUJ2NuR2jly8/GbIfpDudk
d5fT38Co3A/K5GhyCX50CQDOCFhteZKCo2ri2nITAirtWhm4tWDyXg2BUT7Xbe88liu70NBwCw/y
No0jD36eAS+egWPQ1qAc+CuzvyQxjQ3+54HUTh5NW9p+z8eVW2UrSiihfbpOAMJyewxNpukRnoRO
7LHojFzSm3AZUzKFL0MuyPlxtawmJUg2+Z9bkWS/DKxP2YE0WFXEHtWAJ8tQ506k+5qxvFyxYYRy
tnPsDr6TUBiWDqM8ULkw37PjqPEwjVmX79mROBsO4Uouh2KW1DLZky12bZ5KGTnKyy5nN9vgCTuz
eTunavNI2pO1ygRdACk4l+zSt2riEWa7mLC0t42GkWJNy3oHlhf3VqeN+ns2SEiCyzhA2/eCfeKj
e0fEotYbP1hX8mtl4B0mAAc2jRsQZnNXT5B9qXK+mMt2LfaoWh1c/iz9ps0t2xtTmR9VLJVHwtVm
cDYxTmuijqqvXTszBj2bM0tMEdD39JYcXOuf8HrH5MvvDa/cjX3LCWX1lt+DXI2fDVicS8hd4Z3l
wlqWqKhrE9CYZ+bXLrTARzo8pnNGjn0SCoClecQ0KfiUZtoo8NsyD2W0HfT5HUpzc6hzw/kBqrGN
uRZAOo9JRS3FUHTZ57FOvGcA/QUP7bxa+EkCrdNdNtQNLumOScF+CNotZdVO2st0PpJtbaPUt6lT
m2vko3s4EaF1kGu9348AWIg60CKiNiAv5jgX9wYROqJWFGJ8xhJtyHAB7fPdtxp2moUrOzhNkAI4
GNCl680/mvhp2nXLOPeG5IBZrlc7I0icbd8hJl6V1VJM4cIKkhGZ3CyWmnYySJeUGjvZWK7GbrWN
1opLm9TArtn8YS9pxr4nMoPdezK9C9hDhb9XQTU8T5PlBCEdPNt+zQKTMQ9kQIQFScvSJkUJzppm
FlbGCZ3cHubLSUKbDPn3/EiALDjpE52Ls3HcoAvz1bENtqovn4NgmscY/tG414iOXwPZmyxd9APx
C3XT5J/aMLGcsNIO34DLdzpftiKFC2ptzrVpArEJqaKfTyubGqXQDzLnlru+w0KoAspLKq7kNV5T
f46arR77Q4qK/x2G4qVfdQ+p6WZ9DBAjOF+Ekf6s+PtcCZh5wDfV2bWsPPtHolKiElPeUoeau8I5
TbHXe3tbsU7tgi1jAlubjnfbLrrI9o15VD2X0pOh2/FApU9qnBJedQbmBiCo1jgI8pTZe2VZXYg6
Yz4m6yzKk6ECJpDZ3nVlT9Z91jBt3ApTNWEnWgARUAYCfAKIPwneq1pelEzbuNDbOblZzNKRoRxa
6yu9y2Ozc2i1guKTdNc6oe5iydbPGBaPtokgr+8NaNE5vkqln+l0adZIY+xq8HwX1VMZlHy4JqMQ
K8oT2Z+hMFZbZHHJxmvbwIpeMt80YgFV+w5H2nyn8mB5Shup14M/2ADL3MLph6jssnnl3ZM6hZBH
usl4qknNk5qfIKTTt/5OpHC635q6umrtciBXaqYbpWU1hcDxQnsQeBsunBOz0asdNvTfpJHpLWqM
smzM7ENLIO2H4t79yotBL8IKv3GLzQ5oALnUtN+Oft2ijswgCQYMFx7F72ON2MdEd7xgru2EGLls
ksLCCDGsXWRT39bh4gh99z/Q9d2Mtwb/MNV59QW/Dh9NGXX75f1X0DfewF4zUfKEVXKEe3DIfRYr
K7N+yLnU8I0Z91VpIhlu8aSZijH47yY/xPD+8srH0rnU6nhAnkftbYER+Bf7XPcUvMWP97/SW6rk
7xDQiy3ObEqtJDS4gzehitU2DWRNpYo9pVT6++B6DKCHqYzbSvdQYCo3Hspm+f7Bwd94vxSv3i9N
XKKugYp3mKz5PnUsM1onRZiFMG4kUnMCUe3A9ad+KRSsyqdlN5vnczeT8JVFHdu6NPaFOX17/+O8
cXpfQy+XTQBmmmb3YM4Nj510cvf9VuurIFPNAeNiGSVmNu5TXlI+OOIbm67XdGEem0PhioKghJEX
D4KcUGwDZjrLWLBOce0v/9119FtKfXGSrQYugBCzd3AGWe9UKcpL3i2nGP5ccfv+j/fGVvl3BvTF
IbaSSqy+9fwD/XaoL4F7XS70YvX0znywU37rCK8245oqBttgeHRwfePzkNv2TV5Se+sCZP5AWHjr
dLzaisMDKJmZSQYAGWUdM0QHiqEaa08qtDlYI0WE7/9WbwgYvylIL36rpLelbtViHNJCPbKJpRR1
xmtcqWc6x9bTwh0+6ov/Ldf+B6X4t+rw4lBuX9LZoXJ1QvubiDrwgzde0E/XTJrccDui4Gx3xJ2q
8/qSDJodNX1q7YRSSwxFbXygV+dXNfe8s2RDcTEli/WQV7NNxseeAVGt3s5PcS/IxljpdgKrgSfa
3Ykyc2/sgdLezGPW6qJL41irvdPZoGh2WGW1M5hCUle5Yl8PRHmdblZ2sL22uEw8lxnqSIHgZLTL
TnlmdVqVBePhErYGj9BtV895tSuwqsfesfGKneiAn1CvH1xob02ifv/5ix+N2oMcC11pHDq31qcW
75m7ZilVTIhRxzKROViNlaBtURhnOhvMO2VZvJD5Sn1wgbyqO/2X1vF7tX7xCQqRdqJPquQwzTqw
j/Vl5TVTQrsPe9IUB89yOxGTvA8s3IZaf5vEVMXu4o4Hv2kndhBrYcVUUzpXQY4+/cHHemO5Nl9P
NlSqB2nM6qQvO+tQZzyT8HKK+P274o37W7z618fCMoIl4e5zSAlETakCdtkrPYUjSsP7h/j94PwP
t8PvpNKL33Uk4KvgTxYn8CSCmJO67tsUgZ2OqfRH0uPPbfJtJlvbbbumTtKvAJb7Q77A7xNiW89K
wcYuAS942GawEJUOksskHbM9YgWZzDS4aeiNvy2G5kfvBNn+/Y/91sjrt/H1xcdWDfCwsWTeQw3i
sJux7UXVVMz7P2PYGzWBve3+WED+X5SrdE6CjNGMyEzJc9sPbmwrWK6wyHLrJTL4JJXjhEIH1vn7
H++NZVMc//zFp/PphpMg0IqTxG+928AdMVuglUYi2Mi39d5HDfZvLJvi1QOgSM2qSGGNH1Sw3gCQ
aw4U4IwhELAk5CTCDyHV8N99pVdPAop0Rqtv6AUy+2W6WPGFRewV5z2UXnKHhD3+/On+H3bxgkNF
2fiLH/+Ix/oLv+owrq/AVb//wj8hF+4f8COBLIMF5PKmFu1f5Koj5AKMtwV0DqAU+CoWjn9ALvw/
2FQLOjFseDtURxwTiP9gXFh/8BdArlJNAGiK/8n/O4gL57d9+P9WFMhVvEFZwLNcKJdgeV6PoBx4
RW5RTypSC5lv2D22R0tm0cg2ooqaxhkgBtvTtFnyM9FLC7OPH+RZ5GydIsgBxPXTDPEXp7BV2E9a
+WCTeAJA6FS1cb8Wm/08b20gYp3WZx378zvm2+RlBoPKtrBBhDi3Wwt/RmpP6V2TSHDERr0Vt+M4
OBfk3jw6TpfeeViKDE2l3epmxpLbzg71TKsscQVa9EHrLTU/zakZIPgjFz6i+AxXSBGZHes5sYY9
9gi+kZcU+hEaZzIzArWPICSsW996oMq3XZtMU6hGu/iZakXtUo/lCL19KfpxBxXVCY2eB1ZvKghe
a3900TsuKI6DUdfeeScShzQjybk0bsvKZdohOdjOEg08Gne20q80d42X05CWBQtxsMpwSqv1VrHv
lwdkUn1Wmb6BNlFNxjXlZLLca284ll4h7E4UHqBAhNVIQi2uyXYlx/NSOaftZoqTNIVwcYXmJjcW
lMX7ajnDsUsYOcuIE10E5GTJ2bCr96bc4befCXviJM0QAbte4+SBfkwHtVc4p/bsfGJSldwZUCMB
lGl79EM8+9Yd2OO0jDvP9y4lny+NSWk6I3Ve3vY57TGMhhhV/VPTraiJYdzkgwQ28HGHhlQih09M
4WBYVkbw3aXbRkWt6wzfrQWndWgXpDlOhEkDmDNkK8KKUU73MxUYE6KPPj7sxi4hIJcj74zOWVbT
DzbPWUJcZwzaS7A/TEngtXMdL4Zn/fJxsFUhKGSqvsbO0ppfu8Thas7USYB5ErIjh9W7a+xNZByj
ZjUIfoxyfbZ10/ycNtf8tTSbee32K4NraujtlkgvVJionXG27QqESMgJ0hg4Zd2afVfuDC6+52FL
6snX09NEncOTR18qYAkSOXhwV7kx4nGBWm3OfLmZi5HtTF1j15n9nFiU2Pr+KZ993w3dGVgc/aDZ
3pLFIHfole4ZTc1lgHifeFu4pUrIHekiJB8XeG7/fTWS8orelZKYjvL06Zgdy5loVqvkDquI4xw8
MZV017mj2GIqLs6t3K6SHYCp9l6ale1HNThSFebCpbRqyaaabW2Ky/gAenG67YO1yk89aQa089YM
LSKfwrTvbb3BveklKmoYTFbjXi2GQG/MeB+5RnOicY/0Xfk8WL7uz/vAUxe0pdlLKM2FflHLbdds
B6UGzH+7cS5QU5r2F6q9+lmIMnnESr59MxpOfcTs2v1al0Qjo8GU7ddS0UodNmk+GbE5Qz4LTWK4
edhtQVZB81DLvc9GPEffE9PV1JI8DHlfH5+AxNvf5oIEJERqldMJONcg1qjS+uaN0P3iBWrgM6Bj
kKxbk+j7DPv5cEoxGVMGWqC7T3VXWbdcYzZFdqJtkVqHpsiZl1BRQPVqYCDRE1588Nl517heuXDD
vsM+uB89VaW7uhHteD7INrDORrOdl6tJZouHSkshYJQs0zicQR4/sj+7Ho9f5VhKRaMgvgNeaAM+
2lCvaiuskx2csVjmOYscvN0C8TYz5nNas5riyml15u16pc0sngZ8R5f5rFJ5TXrR/G7kdCSFSakS
/1CWGwjxLTOPjjx3WJbrzvEbki12axYXDRlTgPpu69yMpbEOt82GuB5JXWdJnKwUQ95Jy1BMd9Xa
mGdGlzEM7sfKcZNwy1xrFKGk1BkmrFfx9o2CamV6p6mV++xts9tTeEItbVRLbzYj5E+ub6VsgBnC
T9f+AdzwUP4sSqAsIYBIf967nNc28jvfXw8FrzWsEtRof/FV5d9orkU6ygV/P64WYX2nn86g/BxH
Pcx7zlVY2NlsIsNWw/3Mb0Mnk+zqYJ932lsI52fuEutVqSvHLOYzDSvkMcurhErpLcgvN+hTFgVw
E/0zDIwNZoJz0/5Ih3T74eiiv266In9q6U08V8q1viTc0D8sRg1bNA8B9EAWHa+Pj3V6z948j59t
J22wJ2YTHeP2cf5E0IVivrA1c78HjZL4msyx9L/Y0xI05y7iGtPBreI1vht6vYM3SBs7lN3paZwB
zYWJ27DaBELaW0yOtMEcShf5xvPSRXbEFvlJuLVcT2bdOg/NPJdMUZZx/SxaKu6iqShpw6Syj0Gc
Pc+1CrMBDWZfVD2ubWQMfsAO43B3ZmWUyUIqTAq1tyamnGGhFm8mONyND3R5k4o3PCmT0LHGjH7q
zbewUzBo+px5s/aj1QtIsg12YA48LiDpUdmZFBdbQLtfyHrs7ugtoC+ShnLxBGSQSWjDgjLx+C/K
aZ9XgfPkpk71y0sZc7Dxctt+b4zwBeqmWR4ckTugChLT/Y5PYbiH+Cp4gsqlrMKSXQRPcbILP7zG
CE6nIdDPfrYWN0E3NiwYdILUce/ooNrRJF/ergDBm+XA0zaozfMaqt7DmCf0lOt06DBFMjr/VeBE
+jWZafDLkq3J6lTJK0JUbhNigNXXTk0UnVxTc8kIaXisffo+YwLjzX2mqdEMN7KH2JulJU4z0BDe
CeQ79ks1u7aLcrCREvustoedZ+ILjNlYDydJ4tnjDpNeZdO6vBo1TF7bfHbnZVtj5tWwYGCtgO+z
87Q8NZcpoDo7F+Let0d5j4M5xRdHCoG+OzNPGOSmLe9cS+7fDzqp3SgLip6gSVuzrwVjaB4hh9Nj
YNaDfRzPFhmcBIpEiVo72xUDG/gOehz1KZ5FXxJtL/OrUabldFVVOUKRk1fpZ54oZnGaB4X14Hmd
mCN70cleaZfJzoKLVcar8kW6oxdttfdUdQIUquve/TzYTNoOG29Oj72nSnQeWxX3VJy1N6AnsjSa
TAN1e0mL8oJFHdRjIKdn6gXSZ95m1+8l5IUnqvWwQjDA4tSB6RJ8So9THXHPe+Qu21Zzm7vJcAMu
XH1mruInUTryOhbODM3NKDGK4n7O6ThlrmK5X0G2b+d1mjnd3rHnIDhrPVLwYT8ng3Wqs6Ql452n
1kNXTc0NXqamOoE7tkAoJfIT2zw7zq1knFXcy9qaGPOCbQxV0nmnMFYm+sCt3Dqbty0vEY1z9wyk
GOMRBhLkPrXScDu5hgsemoKZKAnvln4ye2Jt3ASvB5vpOOk+bZn3hmmzWI+8I1QKCz0vifTsBfqL
GlwmHzrBdh9CzaSxRA8BE04MlEZ+QvNglkeGpFU1rvstuFvrbWV473vzvcw79aWxg/bYh1EnPUQf
ob7Uxjr/9L0cwFxd8OoU1paD86bABHNeyErdjkx5AdLOs3dftTmxAZ7x6RXllES8LThM8HLrhQgZ
5eP8bb9VwRVtRJm9y7nNans0Hu3a8OyT3LA3K2rGuT4zZqrGQYauziklPvJzzuyMBbZf+QcaRyfX
jKn5DHOdMDqbVisVISKgjXgyKuZEv/d+/78hfrkhPuZD38Y/3vzsx5fIx98k839sh13/D9Dm5GTo
epTOn/DGfzAffbbDIHuCgH4XYQKqQSb5J/PR/ANGJI0UQQDbwZYk3viP/4Q+Wv4fVF6Zwj/ecX/C
Iv8G9PGvGqFr0/dCcYDkBY/XCsjQ4q+ikHKS1Ej7PN11JpvAtnG2g2sVH3ms/zqq+cdRAgHrHQKz
zVf661H6dha8J6Tpbu1bdlr+gaLWbzw9L+EbBHFWTDeG3fx6cRZu/tzTv4RG/lV++vOY8LAdz2UH
gYbwSqes/ZZ1VGnwDwkDDpOZ513qj8mFo6lT5s37cqmF+ECKPkpb/6cu/HlM3waq79uIIP/WBwHe
Ol0bzft5a2RfrEANYHjTLUT4KPfvf7v/9IuiYri/y2K5iF6JeVbjZF7qD0a8Lnp+aGqGxnZqluyK
JwveTmKd2OY87FdmJafvH/nfvqMPzRG5xqOFFlL+bxPaCxkRsdB2Cim63ZT71KQ3crA+VQ1dHHGR
CAbI7x/t365P7h2HdhLLsV1b0Ojw1yuHUXtPcagkfgH8PGozPe0ri1DBf3EUjgT71LI913w14ByO
aIIyd/vdiNRwCUkSHrES7e7vHcVxKJqXHnfake3vvZ4W0O8ISzpLKNEcMPiQMjH2wgJT8/5RXp+f
41EoH0THorOPhefVd2ktxUalTPVuHDZG+5U1f2rshPLszkoO7x/q9cnhUNR1gtQzCXLQoHe8SF9c
CoXtDA5PQ71b6XQEhYnNYa6mj0gA/+EoPj0eghN87G50Xn2hfl3K0Ydeg4GJdD5NRQhxIJ/+/smh
acwUJvKkTXfI8Wd98V2QjpsCTpbezQaChK5yqMuj//cySy6yI1Yt61jxwMIORPzVorQCKUTDyNnL
dAFW4qRd2FwNRic/WB6Ot8XLhcj1aVKGNEx7Gg3P3utgJSehn0gomLw+a+Yf5qJPhGEWX1PpJ6gk
haxv3r8UXg3h+GYBVwF9TjyZuOaC15F4VTWEGQk17jKoFmHZYVAYLQODgjDzM7Ih31JJImUblLVb
laOB+RK89eYP6SIIuscL4uWXpwqT64Wno+ngkaXg6a+nUktvm0joTbs5FRJbnsaJHhrT5tWnLdG1
lgowUJA25t9civ1c9EH1kLRl6t8OyZiuB6Oc058rjovyTJTdoi+7ZZ63R0ew1jE4Yid9RuBO8bJr
Vz3L+8jrXYbgJ/o7YznGtUTv4qepGrn1JyUdYDcasNe0r+e2vzCbo0UZQXCB3i/a4h6NWlYnysUW
esjwImbUkWW+iqfKFcMuH0bXi03EHL3r4Jzgl53n9RlIeb7tMMNt8jGlMhE/i3Kr7BzqsSzuZsfQ
67kuUvrRc1A4REmHaorwfc5gz9d2W6+sYmsK4xy4+eBfIC0XREuAd100WbMZYRmwX4u0YzafcW+R
/s1M3e4CKk0Rh2WeneeQU/O4SI/bg8xD+pyTdL1IBttsn2u/qjxMhMdb1i0yLweQl1Cyu40WdFqn
VHRKNeVQ8bq/0Ny3s+fR+6K9XuILFEPvQ9JaTMnmV9k+3C7t3BQSq3jk9YY8lzzpANpvY5HHJjaJ
fWNoJMc6pbcdSlhHLMPOBDthLY3GwagqNrDwevHuzIrSc/Jkx3+FXkC/37FdX3Fj94GKTZnVmJh1
on/kQzdvUVapMd055pI+KUsHd77d2k+GAqJ3ZPwhnS+yoEU+l7M5QwwQ7PWz3JqXW92281fNJuTX
JmuezOwIH8dO9t8yJKokrrI5saOkwSjHPmRxHyWqCijCJCB510rtXRwpZ0UoDN+4pmWy/VFMra1O
crjd235Any0huboeWj7IhLOU7gtEBc/lYkwaLms4CUrv7bVB7J4ERH4DNvZV37n9A3XutnOgPA8t
nwKH1gTikuDpaZVL2FhgE44BLSRO2C5TViCgqepgFLn3NKRZ+2hUq/sFZgB6wo0/uZQT3tKOqrfL
MbCacdwNkJkOWZLNVpQpEdxxyoSMbYeGJ9TjlKIj8FnBA+Gidt5Vxm8bK7Ha/Nw3MC4d4Mhu9b7o
i5Ge+cFHkaUNr7PiZNS1TyeN413LIpF2WKJ3Gdh4V7FdpCrNrcupB5qSfC38rb9OU7hunJvUfSbL
1963w7HlT2/DYuJenBcjrGU3PRnz6LDPbi3vltIOYGCMPzOCvNNcf6KJDhylSpL2umkEAnE7WOyb
hILHH1mWmu6pjXORJ/w8uC/UXDqniz0WV6qvJEi/Strdvixxx13akOa+GtuElG8Ni2VSAqZwOxu9
K+xdYgwAbUYUFjtWtXIuRVVZP72s3fx4ZJhyNrtClEes4rruHasfkM0DRJ/IwF9Gp3qXW5YBMm8b
t9BKLI+hZ+MnYL8FMCS3rsHPDspQOjIzxz73CtYrGsrRoHaklJG5qA1eMX6a9dpFY20Mv2a5oIet
LDL5zgQjO53h1Z4upqnv1jOGdyAIxWz0S9iIPn0GDNARirV6U146bau+NzzKVsAbviLu7izOz1FO
1YPdS50e+lHIryvYvaeCopCHzRrsr+W2dN4hQYKxkN0rFzuZSpdP2DAtKIcQZE/NjfDKwV9z3i3M
rME47RD9c8LV8+TXcqaqeiYFeOcr+uZj20yGLmzmhREKZmwno7JiKuXOZjp8b9pBhufeAGODLxaX
MLqTZ/7AVdl1uzGtuHlK7ooZgqDD2MjNtPuLDVqJHAXMvjxJJHbzsHJSrzt1ptE+mZjUsFxUqvtS
ag8ruefN1RKtrWx+gtMH21qUvhUSbbG+OtQWPlZ9sQRRzhtGGxaGKHFHp9mMpCpX7kbPLqQ6JV0k
D1zLnkTB7JZvmzlrKyrFAJkUmOqkz0fbXO9gQPi/gppGDZZi3gKikkCXASezbL/Tb+0841EzsK5K
w70V3eCkyHtH6TwNjrOgiWfQDmlQjztCIOomsAQjlWTxNiSNosmDcIbf/H0ctJFF0s+CjHtjHMEV
5wFpkSaxik8J13waAtcxpkPWlykyp92M1XnL8Oa6QBp1DoN9zPasqhzLXaL67pelMnuKHZk2e2/w
MirNF8xbNyb1Qre204Keof7kB3Au5C2j9wtkOJAIqIR9/42sRI8iNebG/VHqe8SmOhC3IrKLwCla
+znlGbSeluZq1rT6YA4MSSaszn6VLQSb2jaBKFnjwHpZpJvsEcRUfjORjTEjZgjWLeUFChSfS0kf
FUJimFFw8vaOKQxMB2EqauySeil/BYxaVvB9jawRII31Qo/25O0Fm75bAa2CQEIS0IdHKdzqnLhS
tV/8bGGCu1CzTNmLMWQPQNsFWozXeF6kVnv9JXVvO/FYj01/IesqESeGWwYps19yN7Hbm8c8NDUC
3TnhZ/POLxW39tq73pm1GC4sULXW19ZQIHpVa1XeBoD+3KgaStu97ErbM0Lo33mCcmZN50xUDZqa
lEpuFx5xA2vtaF721D3JkKJ5/Zk1B32NB3twleNGNHEFT+5PRjnzoSTl+xPGGLJSuZb5ekibZPz0
v+ydR3PcSJqG/8vc0QEgYQ97AVBV9N5fEKRIwnuPX78P2DO7JKhhheY80R1qsSUyC4k0n3lN3+HL
CccHivOpaYcj9CuknGxnagbpqday+aGTzRnWrobHri8i7VyrxkTf4CbMzWKF6eE099xTuaEAFabx
Uz9NxiR3wKS0Fnin32r3dPzUX7PsoxqVAjN2y0RV71AxRS5zriPpvCwmo3HMSIRvGiH8OWGA/KLh
slk5WL4WIULFLAev9DX5RcHh5wKhjeqN2E5rnSDQW3gOVUrn1JcbRNjLBpKaZfmzV6ExndFf0wQu
O750I2VKphza6qJWV5tz6lLK7F/mzBoqr1MHNlkDseLQr1q0g0ezJfBLLA0xwdZuE2JihKNz4O1w
H1U/uSLBnGfHiEvtmvIfloK+Pxf0eWuZuqRlSNTzNKAUuVeWPZweW6jVQKfUjg+bOoRMEtFLDR1r
jFmvpm9ZF6nJCecSZRnlBkuG5CbG9T51E0VLXzJVQWR89BvlAt3vWXKBKvjw/+ph1lBJj+lYqGLK
ZQ/YdnPbVpl1WmsYIu8qqfLTjZY1CGt3s6/C/cpkvzuQiBuiDa8KKSYt83vDA2yg0o7pscEhkC1z
SHq9nUVcQxZGXEGCGLqnF8jvbDRN6sCcdkaJAvLSMobZUCOHX45Y3WLP3Ix3tNnLVkUuz68ypGjx
0gQ+YQ9G4Mwi1x9b5FfOW3jQiIUOMYHY1NVsAGZfepHlstIcABfZbYdu1iXNfJgfY6XkjScban9h
ZoHib3TKTr3T50mxracOMeHaj9J4m4djWGzlZEb8QVQJiALyJoTDBrsvTnGFGFUQl0r9q6pDeuSG
WmUxgTKCCk48YNfF7Y48BZVcO3tFd7ib3b7UtNciwpnHrSpFt5zCIoza4Nxgmo5hSjTWNEj0ylaD
WyzTG2wQpRcBGjXbpKrMK+K5jkp8lUe3PdlBtSmsRhxqBSxIwM/jlDvgR/Jf+DfVJxI29oWHgGWN
yYhRhG/0RvLzvqibBxm35VtmLXtDdrRS3SD2Qd1rZli+zE1YX9FUQsraD0Pi4CjN7aeioGjnNFON
dGE+CfuM7AfyiG0UUMmGKIZFZE0jfkKqNsJ98AUS4F5Mg/+276fsRjapuzm2XJl3Ppjs19FXM2Op
xcPY7y0O4QQHzfQw0CeDYxNps8VIS2pP1a6WdUcLE/Maz40QkVWpovqvS1E608Pw8yel1gaamN2I
ArFWAzVyGiW1X1JZFki7pj1djiLuxlv2l5wQ5+Tje4iysw4MbW6eDZEOGLSQvXHEItKP02OFDKeo
zYyTMhkn2IFSPD2X3WD1zjDH3eNcWfWDib0KXatZnV6DUUZGGFcJ5TRXEvlYEup0o8floDmyjlzy
cdvSbN7kfWC9WphIHAltnhtuI7V76vQJBVjVD/wTVMQB1E66uEHGdDjHprozXMWMq4sQ/T+6o6pE
u4vWf3MA9D97tyHKoB/dN6De6VCP9yEC4cKJ8lkDiSHykPZf34hfHSuBbCQCBOeY9OCfoyCRzqUi
7V8hlduS03Y5AW2fxbywJkDgOGsjVMHzoR5uprwzb/p42ZlZLIXvFunq9ah0aXjUTLRrCMUHjdQF
3nHkTW2Rqd6kZIh40grJL2OAFf7GtNAvg7M3DDCEBtQT88rPXxJr6kvONQNidqwX0JkSecLXWSkL
vDeS3M8nKKlm/ktPwJhCX6stIiajlUc36wLiEL2pp2ecZmlsSxYO7wIp7YaLEyD7ptYzM+N9glBB
jqe0j6bBJIiIo2g+Nqy8h77n+9YvPHLl2qlSpSZfV1L5SC/rVvZM2pQPaMeGE9JQlobwmC11KtBl
u4dP1issBKOERAhj0FJuyzk1LukiTinP0dSJV9RCeixp8r7ZlegIBoukO1/ki8stB3V2Hlb19DjT
XL01RQH5Sc3G6N2vq7rcIFnQ/hJtG7x1/YideJLPeetZgRTB9kI16H1iSqE89wvDo/QNrsxa1a4H
cEShW+fFosIjcB6BVNU/mYYd3neytihD1wFV9iZHNtuVrdZQOXVsP9oaHU00z49tcdKCP4hQ9gPT
jqN5hTUuzU17OILnVI64cgfoyYeRTowAv4+SRd0CktvA9CsmZPAzOu9pUSgkBWlHg19tcLrz6qnp
r6lz4h5XKRLX8zAqJHGiKuGu9n6js5FZDOB6rSwYtiYarfMdquFBg4pVJqduMCRmS4ZhmW8mGc6l
bEbjmySVcePiJTlEC/5txi89D2Sgbyhfz04fYR/gVr2hxa5ezzFEeEBuWtxUoEmMTqmdRrViw5MJ
/GFRlrgfbgoR0kPryGD4WGabZrSMMXwtTyK7EaeYDvq3WuwPubhplco31FszaOXZGzq40V3kdKMV
Wjdzq0f1JTWIUGBWl7eLTmbd3ZvVLB+i7R8E3Bx19YKhPeZ9tipjJN5DzeFyyNJKd+G3t/CvBgT7
x1AZaelNFqVNtKG08UiLSyPaGEYLmTAH+8RuxEfwl6HGacoFbFgTjpBxjhtmiEgpSKQF+WVHo3wq
FVN1J8nVAoUup+IOKIR2HTfoebstWv+4v4x+dA/5EcI7DPHppI/r8V21JfW1jXMuOnVKyYE0a2zQ
Pm1I9VH/itNkIUNjHpkqA9boKu1J282MZLhoMSjGpB34RJmF9QW0LiNxgq6zw11mKdrD2El6skGk
BkE0BEWz3AVvCIUpradQ23AM2NyzOJDlh4GZGtWDEneWfIIjM4yiQssmTsCG7tVmMhXeFOY9eBZC
q8aPgrNDU+UIna3GHDhaUlQkBTmhb8XYGOd+X3uzlcFx7OWwrzsH6wO4X1YXjrByG31IVRBzgfWe
p9x6boEMaUviGVpHQznY9Q3Uzq44i3NRWB4ynylVTVx4m/bInxGRvqnDYVwYbRAjM29OqABiY9Bq
3WU+4htyXI5m2J6EU9bXEbbu4KzO7HRmUToA/w1YdChXl9Jd3ZpzcymACg5PVmMY6VlQDm3vbwcV
y8adFho2IQHCszKtdr1EUWHM4WdK7ADQ1bVjpPkcXZZNa4EtQ7nMBnAlFBLLdoL7KXktqDAuSGxD
5CpDQ3rucRqEqQbkygNp2RSTY4AGobKhYi+AFHrZTaYVuLpMXeHX2NV2IG9pNdVMlgxqU2wtDUlj
Emgx2iYezVIdbu3UlAuumjR9k0arOe3zoMkh8nYDfF+wkNq8mzosKzcjtEvEZQdBMVKP4LYQz6Z5
ToUmqqKpld2+IDW45QyMafVLszZhDA8VMuwhqZccoArznejZK+YykUmxc8qpELZ6kWH3My+nCLWz
HKRfbtrpsaxWMYruiGnTL4ob5uBXZDaKcHO5B77Hgo7G6mS0gmq40ftCNzpKaNT9L7ocW3kKZdjX
YrmqKIFQHNBhUodkKGYm0TWXVZPc4QILiCwJjTkEXqtX8S1CM6DdfVFZ1XFS63p0NcYjqvyKMQqb
jBxG5/FYTPNIEglwBO+Hyaf270FMLNQJNKVWGMLriOEwdqiqVjEPRGFI4jChtaK6iNtk6kPm1/4V
LZ4CNvrYCDuNdoFex8l4OCnNqMybtjfGwNpFndJKuI43iHlTK05E3fnUkMmSzNQVctMCv5kGgxPW
GcsyrU8GsxbcxL2kV0ayCVj+zbwxzIwu9N8tqv+iBj6hBtRFGOvfowZu6y7onqfPwIGP7/gXjl78
JdPuMg3TUlUVe3b68v8EDujWXxqodBsrSZVvkW36Zf8CDgiQA+Du6QertL0xj6Ep/i/cgND+4nto
Cv3rhxp/hKT/2mMBzGBrtF4WQP3S8llr1SJ10GvaQPV+znL5sUn1ZtuBkrshXIO/8mlmftPJX/W6
/x4Lq2lIrTwWNIGv/RyASBgIVonY4GDT0GXGq7hXTWtL1azbdXQtrpMYn1W9Duc9vJJV6/HvkRkT
8oENjGDNurVGAZJJBY6TBFUBugY0UYnw6s+Pt2rY/j2I4Plw8pHpqq9a3JnWtSIpGCTSrWuoyQ5X
12myj0u1btB9G2bVrFV6qN7ALgQFhj4663JY/kNVSzelJoFsK/2m2xUjHRFqOahs4Bx4jxfBJf4m
wR7p75XPFGpuy9oRmvZhakrneIU5GYghQmvgfQ6u7MJYcItTyY123Ak7hV8p2Q1bEgCndlOXYPgS
Zxg3eyHNPgKdd7hPNOq37/jTp1n+/FPjl7M3MnDwEJt+CAqv0vUTafFT+bN3TJ6lYY6n27xgxLUW
RNHnQTRtGgYfB6oNEDh9SwE4PQPLAD8Tr6Q/wzJopgH2hOYn7VgQDfBmVkOJJsjUlhOfwj+GMAkX
S9i2pvfzA4kPWfhPXdZlHNMExcCaBaDBtvw6jozpewnImJulpo/kaNIUzjjCdFND9h76+U7ruzDc
lZHQXoQ62DOWSr4o6SbR66e+S1rSH4IvoYyhDwNJDkG1j/q2j7LGZdJXQHKpvcraOR6LSeBG8GYi
l14d7BBSYkV3J1U1m+M6jUasrBtaI+AzkQe6BBK7UF2nSU4pBFCVRcs7Va3TbGJmDuME+HoCf/fM
Cs1LQLUnsToH4HUrmboNsrImyW0wKtshN3vNGyygwubQFoD++0qzvBEORHoQLb/uyiRq7IOwHsv4
GtXVknbBUCG2YFVVYXtSmdt3gIN9/7wTZLA7OmU6CrKT3kv090Ac/srI3ck2B6QlQDjDIwlTahYb
9H8QEJMyAkRLsYzCC+1m9Oogb+Jdq2kRNe3MCprtjLqJ6spZjaSBZBZEo3GIfktJlRITrsYKoSX5
gno5PhlUraL2cMzSrMMlWpJOKdsSjCU4VrxqxVgq52hToIGJP2KrIh/rFzTBUiXqNnonS6cRbe9q
B9caZ43BSK1XW45HFBxMe7SOA5TWbc82J6CtkrCAHSRjmz4LkELdpiY0m7Z5NOLYneB3OJPiVPkm
G5pcQo4qUC7UWqUhYBiTdVGhYHHRDsK8pBFivOjskcJN0za9QlSb4GTAsEl3okSU0AYws+w9IU3N
ezgS3XgEXCQT9YhZFZ5t4XCTQDujG2UMM52u0LRIaJWqVpy+VNNf3J9Ungalrx4jLW8ztyHNuskC
ycI2EmjFL8kPojNQC5LvsGFps4aYO5mb0gwCemswmx41O8cFiFAYWSdgI+V7Qn/2FGtd/1dAGfki
zGakdSCMBbWrml1/Pkxlfj+lMgdsUAbBOcBWCocmHZ3LxjZgPIm8Ac1qRlJ/PfZt9QpoPSoPJ38Y
KcVVUo0TmiGF93M1+rGXySAbHAu/rdDRlDo9a6lrJ1Q6rRY3lT5K3R65oEsVRzSaO2IazkSA17iL
X0p3Xas4TXgkFs0tAHP7kGpsTWkCu8wAeLSscy/I2MFEU6YlmJb18uUUZh2yHnFd+m4E0TWkGibB
i0lY6OeYTEWIglCCPpCltK4cDdQuXfhEEa80F3r5uMCX8lTSrPmJlg28ZJaZdY6COWUVql1D63Zm
Kj8ZNgYRKPZEZgnEttSubL9nX/p01t4L+h3P7TyBYLHrIpYdZj8+z/1yumVJpa9hAGPFA1IyjOyy
uKycmIPyDEAy0xRrvnLVcIYoDvq3Ze5WwJMNdy4a49TXM42Y2BDtw9Rb2WnZTq3uRayYqywfS3Rx
kzp7y0VooeUWi4R1SzcT0s+EZDciJpVqHGhVnB3rCpAPl5J/qqOrz+Z29KKsEk9Rod+hWWfOkJPq
ocngtnRdSvclrULA7VPSuSolySfoaDRsQkXvL3BJ0EbY6lb1JssSFCPwcVFAcVIZT8jEU/0kSqq2
cdJwiKatGZlzsoXHYGubAUqzvKkMH9mavAe24mBApY+XWMEgDxN1xURFEQlnHxneRreO/Kasa0ha
VY0Y2YK92GkznIcTBe7FnT1nHVQZ6HPXYUMtCmEtIYeuH/UCCx0FB9xNWMT1fFpCTLqYgc2psFOU
FJfTvDnHzicuN7oC1QS/B78mXiwbvcKZraviAxnbSRDxdTqKA60wlxcmYxzrBYZWNi4ECkp4ox3a
1z21oGxh+sBjy+VcNnZGPSBRAFBeghKVKWOPfUpAI4oiuj+4NOTgZwD/CdvNaHU45qHSwQ3UmCWy
azTPYGC2HTIiWyuhdbtJIrmrMPq0AHon2LVOTZgOV0ZdRhB0fF0Vx6AJwsEzMENruAjC1DrItY4g
TcyjfjGqA7q0pTkKfRPKSTa4cx5VFeryfPhtpheqdKx0ql5TUy3QLUSWSDqNlbq8JcAMtI0V9v2Z
jFmqsUFcO7U24CBBw2CpZsuABRfEW6JEduhSF0bayZDRHTnRE+wUNmDbU8gg+Eymm7KI1fbGoFsx
eFyc4l4f4eUcYHU32leS4TNhsDercRuq8KXdPiz9wWF/6YXLzqFVAcrI72HSRULadIUkZEfv6Jo4
it3GpxyrdIetujQOtUktDuQymK8Vs0R7z+59/TqNE9ppta/mBI1TVXvYjdkGGB9o7PwINa3jE8vq
h/eySczUq7OY+j2+flQK0J5u2p0ZARY4SoHNat5y7JRU08FRgGY11fuQ50Q/UDUe2jYvpxMplJqC
kwyJLTrRmjipBFZ7jhaZbbKt/UR7+oh3/puyfklZieH+fcp695a/zd1bimjOW05xYzp8/Z9/YMPI
l89N+z//kHT7L0s2FpDjAspTzQXm/c+k1RR/Cc2Ebw3w8QPFyR/9M2lV9L9IAfg5ZAWsa7GoZP8z
Z5X/QgPW4HtsmBtg02FD/0nO+qE88P8hq64bOuk0ftSqqssmLmCrTEuGTJlRH/W9u3OQA87rU+Rc
RM554JyFztnF2+726P3h9ej60yT9JnvVvsIRv4+6iv1nzj09Q/DYe6qcu8vCuQHu5TzwxcvbSeCM
y9dvu83j/fPZ8d3ZyfPt+/Xt8evl4Oz7HMTjPz38Kv+TM3WU5oSHxzFHkV/qcI+ikP0Vc/r9OVcJ
gUq/XtWX5yych7vLzCmcp7uHu+OXN4hszgP/PmXO7Ny8nF8dnj/dHAbO4ZVzcXh1dXhydnV14p5t
TnZXh7urq6Pld5ujo83x0/XZiXt0feQ+Xp+519fH55fu0fvx9dnRpXd8/L7n8+tLYvTDBK2B05Yh
F6bU8flPn04fLo8OTp/On44fHna7m+PTh8DZnFydbHZHJ5urq/Or8+358hGPLq8vj683Z0d7criP
5Omnz4Ikw+d8ERRmUjbiYy5flmXDXL683LxdBM4NdQim8ertJmIuIyfit8Xy6+7t5o3pvRmX1XzP
37wvnYvH0Hl/fjx7f318vgydo+dLVtfjxTur6/L6/e79lTiUf+4u3++ASjgPlycnj8+vx+/XoXP5
umd+P3Slf3qmdWKatBS6dJ7J2556B6fe8t+t42wOt9ud67jOxuUL58A72JeqLpP108Di62SWcMHS
yEdylCdkGV6+vh+/nGc878vVW+BcnTFXuXPyeHT3fPF8tudNLrvqp7E59z6/yHbQAhqfPLRkHFTG
fSQ/BckFTRuYzJ1TyHc/nzUf2mfr4agZGjhzU2Kx1uLLmCZ1KSGE781ldRoNJ10jDoCnOL32XpnZ
BhrY0zw+R5KgO32l9feahhGJdiTNz1NyO4w3QXcTiOjs50/123P373IkdTQZwvDXSUDSNQcOEC4n
w80L4lDOVeS8vFw8n1w8P16cvV7Lzt3rvu38wab4NhUfNdC/B10ttxnUmWX0DNrItLz1exOoQqIc
j9O1Bbqqbn3UoY6Vdk9x62sxj0OQqgjJoa3A6OJKW2PPJ8QAKEhWUIcr2hFQ+cDVWdkQ0Cvv518/
z+t6LBNwnIa2ouCORG/lQ5XqU+Wq7oe2LtrA8hCf7U+bYRLPvTaoV3UcZXvg/b8dylBwMuFiXwrM
X98g1clItiH8eGnVztf6HLSxO1ECoX8zZ7c/P9ayJT6/uOWxdErK1LgpuVLE+jqWWYCF04CkeVpb
6Od2o/sbBPbTPYvyd6MY7BPY+oLAQl4dCn1djyFFWdOz9Q6vKcA4u9yc7T1nz7dVuDyMYRH6UKmH
kCBWD1PqkUCHAEIpGHRjG1Ljvh/mNKAJBVP5KMpqlTzXb2OvSizdo85u/4pzHaDmn88p/BxKzBrq
OizS1Zx2IbyAYjK9WJoNykk9pFBQ0e4fjmJRc0SihwKebFCpX0U6jR7ivuF3tLCaOtoByAZ2MJTh
7k9H0TTZht9ETRI+4brAielWP4SGSdu8gqJc2zk1tdAO9ry5byveghWpspmp/i9cnVW4ZMDQjnU6
aV4+KPZRWCm2S52eZJ3G2J6Xoy5H0ZcVvxprtbts1Psy6nyjB6kCZd3kCtcA8MvtQdf5h7HZbFIp
uy8s2tO96QZzecA620iVsVXG7kAxhgMzHTf6OD8LQ/MoRW9j0UNqFsrtGP/hQWBztqF/wPVCgZkY
f3Wqhoo9dGShnYcLXYMmBdIDoH4QuAXK4Df95udX/duXIGQD1hehgb0+TWXFF9BqmBiRx8W2tcSD
sEKa33Gd73nd346D5RVoLCweDMj9hzDjp7OU1D9LRSFGcGyZcUrhUAZMJ8w9G2QdIpuMwtYg/eBZ
aGQtn+LTKIWPqtNYUdaJrN7cGHE0bNOhV88MMLCAi0L98Of5+7ayaFuRUcl0zsh4dFVb7fuoleC7
KfXkKSf1hX7e3eWn9YP9qp2N4DLvcUK4my7ms/B5fo8u7CN/A5F8TwD00SP7vLjXH2H1zMOIOVw6
8BGKO3EtX8HjOCvejV1wJC4HeEMXVudIt/JFPDnVYXMgzoHD7Tnq17O+/gSrM7gPhRZ2UoXyZRXj
24e3SqBtVX04Kipz+/OEr5cR20MIA0tWSN/EOWt+nxTrpdw27eApPXBCBUrKNWV7+WHPKL8ZBuI2
R4JgpXKvrOY0KIWPZAaqF1qYHVpVOXhTrzxY0GkoUi/sHiBdyVFY3oIF2Y10JDr71swql4oPWgPW
7JjWsW5XD/Ow7XQELcLjtB4OMq3xMulUpSyqLE7AQAVF/GyHE/Wwl3Z4VJTHxerILw8V7Ipn+VXl
BcrSvSlSBzHUjTkgEB+9Fm1JGTfd6nWyzzT2N89Nw9mA1kBHlnr96lAuYg0Qjc/jZsVsv4xJoD0V
Wbrn0PnNIERwmqCsZ6qmtjYejBWja1V1QjNtyuRtX/eXJlrKe2xXfz8I0YHFgbPUNr6eBCN6lSBS
msHT4QI7dkLTIQU1/h88CvO1KAmwWvjN11GwJdJ9U40Hj8aLOIG+OdEX66w9p8xyrX/e4Sx6S6Gc
AllDFUIVy/77dKoJnEGVsOoHb0ySRXk/ta9tenCnYzXTUw4i4SbTqO6xbVte9bdB6RwwfzJ7wFxt
aj/IijRDGM/rG6s4MqGJVKiWQQhIJUmmVwKHTpnDxEv9TtlzX//u3SkmMT4wDCLwj0P30/PqIpPy
LMmZVV0kXltLvgeQRt1zcP5uFM4SUBY85JI2rWYV6Vp5riV8q7PA3MZ62h0p3PF7xECV9eG4vDxt
Kb7BGtc1aw2ukFLIsUWTDR5cWEFHhe4o/u7BRT9M1lHiLx5ByZhtG0w1+CtC2TRD0Tziqnag9ch/
09g2nTjNbsrB3NAk3KOE/RHMrV+zYRhkA+QDKDeu1lagdmPScVt6Cn1t1fXbOn/RR6U8ryPgGAC2
/SsDr5aDmWyYNF4JmstmzLDNlo0Uno00q/mvnw/fZWGtPhESlfpCLCYUMsQqWKs1wNGW0nWeOSCX
nE0CGJxAJDnthn3bd/lRX4fiZDAVpCp5Q8Ttq+2rl1YAp6rvvD6yFEDj8CGQC0wOeoP+lV/m0cks
5INwVK9oa4x7YpVvz6nIsmWioGnwn2Whf11/be3XVifH6FHSpQ6Q08L41a3NPsXuCksfZfPztH5b
hwtUQVahx5MoMeiyHT5tKllJQebTT/OmuDpPpfahFLTxfHN6ome8z7f92+GBQim9drBT/CqEvkpU
JGCoY22ZCUhos93Ik9Sf5t3cHRq4e181ZtRzwQzpDmlNa/vzY347Kz9GXiISpneh5n99zFSyu75u
7MQzJjqcqlSe1F0ZuBDQnmq7PMiLPNjzHr+dI4xICG0qKoKnLKLVxEaiGamrGxxUFSTsEgcaB+LM
PtfA1eszlnx9gUmxKRCs0dZIqYxGEfDTmaaVEuviJLOitLkysI0Qi3kPbsFFOCblnjtgtUQZ1KTK
JS+aMhyRFJa+Tmaul0FutTX64ihZ/YpS0KL0+Wiud3oonn9+catpXMbSwdZRjuCu0bhRv47Vkxb4
6HZmXttGyqUfl/4ik1j+2cv6GEVZGiUqyi5IhawCHH+m8Vw2A3j0WqCUrITxc43w15/OG+sB7Qnu
e6A7nGKrrQ3sNTCKmXkDUZxZ20w0+b0qT2W67eqq2RN9rxMAih5ADm0uMlaZzCOtFuA0q11a9aCk
EQoQ1qFZalRCIOzbkYtlUKpdylOkA9zIq2k2zsuhzh/nEjU4p9K7Kd5gHlC0rhqZZviUoZP/IgVJ
Hr9ZuVSfoj6eD5swj1rscrRIRfJ99C2jOcZnrUEBGq/gyz9cBoTdAlwlUTc1KkVexW0Sgm91jYSk
K7dhuLXgAzlQYgfv51FWpwTCFYxC4Qg/dVaDWIegQVBUsJXh9vZDlV+paCk8VZLVPyqRpi1MXshS
dMuMm59H/bbEeVEWfTHWH10yZR1SVYMdgeniRYk5thEYhE1Lv9rfE9d8OylQDeLi5MyRoZWq32LS
ya76SarxXLPBTaBQ2OJyPJAuWS6QZOlJobCg/1m0zRJU0OOzScygenMerhZ8y9y1s55nHuXGajPE
sHh1iLl7Nq8iOAM+3dcfwxggGxehK2oJa2eSRBk6v7eDzKvG2UI5OgzOkLpNXLmv5iNlsMrrCvcy
mu1RsG26MYRm2oyOolTjzqya4AB2sXL/p+90icxJMTSEVpZD8uuxlVmtFmVxmHk2FIaDCDWQLfxq
sefJv68cRiFGRdlmCRjUZWI+Xd4QKqIsqxglrvXoGoOF8GKIEb7782fhaFxKJxp4yrVjs9RYUo6g
AC43kTofQ7Pvdmqk5P/BWiHaUZGxYRcQG399liQsdCkt7ZSYvo+31jioHpic6T95Fp6EshYDgdP8
Osos9VCuFJFyXinpe4FY16YJ0LjdM8y3g4SFbzFXvBmqTSSzX4chJsCObBkG0rp0iTIAHlBYE3tK
G7Y7ao7JoRkl+zKXb9fyMqhGaEzVVOHRVjM4R21QwD5IPUjUSHcmo3ygJQjeAh3Lbv50SXCAEB8T
yy0I23VBLQFagmb8GHpUiknDlLzKT+I5TUrv53G+PxJrwWBLE8prqGqt7uWhmTTAdhSZ8yAxHsqB
lAOruCZSjY2tt6p4+3m4769NpTWBDIOg9CmIN76+NviJRkMownBFbx7VnBKIGQyTnTtlDocJr8Lk
QObV7v50WN4cF/XS51lUCZej+9M2jqc8Bk6ZSiCM8mrYGArilTucO4vztqtRC1E4s2IvyLJ6T1V5
lehwcC5LhtWINiBX30dr/tPAyCP0KLSEEifl4B+HhZkdJmYQ72DKTMgWQUOX0kQ6A26G6k+WD3ue
+/uVRD1JXuS4KMjIBCpfnxvESj2mqYRfJRjg3sEQI8y2yLHEPUZygvJzqVq9smdJLe/w62XBoOhU
GdxM5N1rsye084pMgwnm+rolbSAXgRSNMSP8+ZV+X7iMwvyqiqA0w5L6+mh2jOoFdUHfHet+Hk7Q
1KUaiLKPVHhJzMLacxF8G46IUkWKiP7Mcq6Zq2Mt6EZN7yzkBaBoy7sui+9SIWsH6JBEe062byOx
TrgFPlJTVs16JDqSNphf1XITf8yPciDJTtMryeVQ18H25zlcZYtLNKayGXhHZG3g91e70Yj4XzP4
RDfEhPXOtNWxvzRQBo8mJ06EHJyS0Zraro3bIIPm1c/5+KcBO0nHUp+h1MtPMtXVtKaNVtOrQo9G
DFxHUolhK9T6rL0rKkv700RnGWsRyF/yOJbM6hCYpC7OCivT3TDuyqMukYpTVYv25Yu/eX0max69
OIXLlsP767pEQivPJCp7qKTJSbWRNAnt6YA6qwyoNDD3ley+D7fsAkBfKmf3El1/HW5EJwDLDFVz
487oj9HhaRZFF+XczPC4+nm1/HaopVhD95+CmrnacUECEz+dWp5MqhaHYL1C+6iS9HJbIWi/J5j+
doggdUdu9X+DrZamEpWIYmHUBXG6H7almg9Oi1j/nvPxd49EKZw7ncY8227580/HMwfVpCK5rLld
ZkIejNvaxCnYtFBNsPT2P5g/OKqqyaVOZv8BM/s02BwhAaV2zF+IFtlWa1MZJosmnajA/fc817dz
/0NZlHYCwmdUntZF+NmfmliNGUoxu+YynIUFYziRjzrcKT08ALI92/g3b4tqBRqTCKhid7TWmOzs
vhZR0WguLm2oLGRycGCbWeH9vAB/OwosKw4sanffSqaNYpfFABgXK08NeHycqodZF8d/nAhTeaH+
TiueKjXp/dc1MYatWthmyjI3i9FJmjzcKcM87VkMv3lDmrCo8nD4ope5Thb50XOD5B/S+m1gvvIG
y01nBAB5qoYOJgjzfs/k/Wap01mD00j9hfBcXx0U8FFqifI++AwJKoqLBpmpAZWo5LdFUaLbc4mZ
TNKXGABCAEAJGT4xhoVUsL5OYoSOmI5koXB1CMKuEYdtDGJ/sHE4xsK8NuzzfpCDPQUZUt/lKb6M
a6HcCnUL3C3Blr2uQrZ9PKszLiH076v2plT8ajhoRdSeAOcRjQdHDbpjrjbSo8gLTCiNbKD2PpUW
yn1zbG4TO69NdC7a6CqIUTlzGg1WQtdA9Xa7WscOuBNBdp2gKShQOCoAzbdGjQgyYRx23hCpwmu0
oAod9nZbHFsllBE3sAJ8wkvD0CngSaN6q1Z685hBZYtcJUAEye3aQt0G5uyDpGk17ZfGN58mpYZk
XiLMRXYUgTvI2EGJFFfSmW2/DZGruMnwVz6swwVhUWA/cSSjpvhmS7ZymGfCb3dJ5ccneoRW/46v
7cANGz0+B8qyqBVUQ3pQI7oebNoKc4VCo5jldB2lYgct+uIE8gS+DmFUSeZ2qk0VEkMcB4/4kJVQ
kgK8SJxGjsXxZMhTegQL0KIShlIqhAG8CO6TsPexXo797oaEMHnsEPVMka2iw+QEkqJcdUUZT14y
cd3/L3PnsSM5lm3ZXyn0nAVqAXQ30CRNujZzPSE8XFBrza/vRa96lR70eG6dswZqkpUZQSN5ecU5
e69tU5EK4ZCaNU4hWc/HtTQN9ZsvCWQaaH0d31pmooy7DAzfQyVM2Q2KJjW2U4wTt52Sw32okyY8
awtwIqQHG3BRSxxW28QnO9sGYgltH+LWgMWuKIVrUNkReFHKTU4T5GaLp6QGDmBEc4iRMKcdYlIT
yPapSc7eGI3vQURKlH7OkfIxlYIK6LeCXAANNANV6UlRCMKnUdKDJ0UoBYID6kHWdkJs8h236B/e
a7Rf5+yFeWhjXeUXolYOle2Jk38u+D25lUpkmC8RjBMZSJlvpA5wRpI3EoJfSNlSk+aXQVgWuIww
Vh+AHUCPG2vtIvEa/bmks22c5V0R9ISOGOV1LLc92cYWEBQbO2J98D0BcKusemRby9hlh9VEtLEE
s6EkIw/GSmquurpQdlo4BdAV2EHTSwetpDl+zMUcJTaVXY2z5FcsD8m11Xf5Wxsk1gOm2mhwyAUc
z/yiSp+lQq0f6KQJd2Epqa9+NtOg4H+ZEUiWHiyhYXRgREKVjZgeduq4AnwGSkxUWmVwsqADf2UR
JgPIQpFuzWbsNPxSVnNdd2FhOGzwTH1dAlzlyBjoyZnCAPoI8Gt67uALtWjrvZfztmLFP3bM8Lfd
aI2Pgim2wLjqlnxwrC49UA3VBC8WGAStEp2hpWtOj360zumOgv3rgukxodTcr8dJqDeWPBJh3eFz
ytipEr/n9Ko63adJV575nCbJCFYK9W00OkJHDGkw4q1udeWqUgZICxV7N4KqLW8E++VXWFYCa2r3
IuWkB6pJk7bOOkW4IBxVfxayaGh2aBeyMxHeDygizFs3oWkm6rr2Gn8XTyVUSFqBM1AMw128FlD3
dLteZkexnuopuaiNTntPdHM4EAA16VDQugrTMY8AB2vaVKJLlmRyK5RmcC/gdr+S+xrjqg/Tw0dG
kja60ySh+TxJQ3mZRnyP9pikvrWiZ5lr6xTm375ThsFwiloYrVVIIIvpKsZg4HjTPSxXEBizyJUo
JiB2ZB/Cs9M67Rcoi76CujIN9yxCurFp67GDaiqBslpLgqxhpYUhlK0HM46uZQJERNA0mnbbSh3x
PoUyBhCGm6q9rKcU7mAHLSJ2CtnwVYcsVPC7Kh+95PSwRjH7paUkEo/RVGeGGPhvYQMoxTaSoHlq
67q+npTCv8mzTHiWOYh/THpUMmvA5KYCJ6WJy8CJAbwk0JmcUPWy9zAs4bRW+ZQEV6WIGpZ+0zge
ozRFD9IUkf9a9GH6UTC0iG1hU95tpXG29Q7QTrjvpruXmxa2rYbt0o7qIbpVy1p/YQNfhmulTftL
uv/Shzek2RVYSm1YmeOYv/QlH7XdxrXyy0rBkW5bTp3gNslVew7mSGrELZax8QeO3W6olHm6b0g7
f1VIiiUOZBKGX2iVBnFt8bwvtAi6Fo8uZdTqqKnXBJlJ4sobIOfaki/AJDMFq483chp2N0HkCTd0
ZYWXUZz6y7k58Ew6dccaAZ/pPsNV2NJIDVs6GfBClPUQDtRHA22gC4Lbjl5jEgfqXsnS9pXNVHPb
Dy2DbWZXHUU41a8kRLEiAKKu+EATqXzx9W5kaoxI83Q0KZVZmrMEB7NZB5nTiS1cVc7H3j04ojnE
B0ca6/CmaeL0RhEbL4W9UyvABYekiJyYhJrrSq2bt45Qpt0wRwUBPPNAHBLRji+UWtVs3MVfxsKm
/7ICrL1M3xKkvo4IouIzjUhhJcocYw4pEoZKf7Y+k4v8uMBYSARPAcNLEbpnKSYniOC6OfKoUyEs
okBIzuPPTKTA6LE+j3lf8XQ+c5PaNI7v4s80JasR4BQSvUfKklgy82GaVNv75DOHqfD4pbb2mc8E
r2fglX7mNkH1KjWoRyS3QdJB3LiedB8mpIkZs7OnWCKJyQo7OVireoF1j/ldu/fMSRu3OrbLI9x0
y1z5QpBD4UNhNyHlnxOnPJDXCohAgqiwPHMXlRnk+aYcUwKr1M/wKgAV5kP9GWnV+IFVASuDrmur
n7FXY9gRgaV+xmFlpdXeDXNGVk1fuHIFn5wCHkttDY4VkaiV9Jn8UOLmO1O7MXqmMlVdCURLvA5z
GpcQSDiMaXLAEkTx7kkb1v3ooswEYrxwfcaCDW0puPQ+w75kucUw6sXQxNdyqEcwH2Gi38Z0aEW3
q4QCPp3Ux1DWiIv+1TaJ/AsEck7YUVxFNQ9+MJl0yB8TURWTy9Mk3rjRY8iyjlb7HpLGz+gydFqS
ZxLuwScfQZrpmvBVtmLVsK2hjAmE7/I8f7I4f4WuwPqSuyKK2yO0Yt/CjOqTCTZihI2B/vHsNw04
vffeFCvUrRNRfGuhTdNHtp04mjggJNOmbsBEIvqhtXVueHnobQeCDfnsynk+bPM2GFeDAnWJ0WxW
r1Gnie2aHiNcQZYl3LhBGo1YacJUiPYdFVjVHXpEcOzOmEYNChNgTvYUEmtuOonE6Kyt/RCeF67/
iOCLUMDweDDB2QkrtW8y43EoU//WiIeqdyifVrHvklyo+zt6HMJ0bwpVqV819NymXZGVU7I3sgQd
aBy27C5IozLl5EyAfI4Zs82bYDN04hjfBErQ7f2IXDrXV0RB3AMk9uW9lmpx86YGbDKJh6sEsAcp
LcwEI2fajk4G/nbc9AQpoACkSWZ5KwF2lu8GXdGFezXGpfJE/FjhDVsaLSWcYlXxRmuP/CatzysJ
SrnDdKK2x4T9TXs2dMGoQq5inRTtELFNteLvVqL1mPu9dTelCWKzXutMa0smiaIeFLY8ntPTo4uO
OeFL6Z3ZyzEJSJIhxv6DQW47plwjNMXHKAPpIPKdtEnI4qlxZOC/1MxdrZYdyZKAa0WOBCiG7LhI
QXQrrKOSo8tAlwhUTFPCxlkMtHVosFxugID28a1U8uLO2ykN9L0R1lW3ifLGg65VhkZ3JwHEn67h
belSsfNB9yHI69Hkh4btZ0bQvZueB0U4Cos+W5ekbYoIwwFs3xtyHSZX5QzxXxkEWmmTqxeaJxJj
NSrWumv9OnxuCvrfKXsiji2SY0B8CRxg1hV5dCDOVn6L+ODW9BWhdZLMU4RNUOkj0IUOShjIL78T
mA38PH+sW4lUwE4LpHiteFPFTk/X5gMZ0FAeQzH4XJjXF+6KooXKZluGVwKgYndRXxZi1jG5YvBI
ynWXw2U4azxqCB8WIZfJCpKZIr+ADq/Mi1xPm+5QmImmbJoqTOZdY11293gpjHn57wnSfhilpgOp
bxitV12lU0bJHsZxlOPLTgKimBsrzJs3MTZjtmoNrX4qElpwmUco9xz4Vcku78Ju2smRoBFK1kl1
OrqBUGbJOgygep9bdRDWGFsio7uWxCGv2Dep7RNZ9fl4pVQUzm2lqsT2DSOHlq1MresehkhmijaN
Xi1d1awAF/oJUV40iaRspYwhQQJgl9VgBSGvzzZtGUgyGV+NwYnCUrVKXE9DNUCak0KAJKuo8sqC
LV05dcaHlxuSdznUJAusu3FS7sCohT2Zdexv1m0Th/4hlVNDcRtSB4Qz1AFYLIgaFVPbEtRoQJYY
dfJtw0vM1nAKUvj2XpQBJbYSVd8apd8rWKibxsg3UznkBPHVsGbhqddNehFHZHdcTEQFxCxkctyt
SLadiiO1/KF8agViec60roiau17Ns0gnn5DzG3wAkBcbC41+uPPbeKYOEAcmrJu+Kj48bSAh2Jgm
4gOEqjV2gKv9lAhTWYu2nd/7B8sK6tT2VZp3TikqfQLto4xzJyx8XGwtNe89LVkFMGzacoyikiZI
18AgR8ie8sCZtQCBzZST9Z7utjq7I/4fbnGXNPmMARz9kJXeinQ2GWQYwjbJh7H7NYxxZl1Dj6i9
X+EkZcE+4mRpnsEfMWPwhRQ1zsJIHLPzQKll7bLjh0+Xgir3/UUK1YDTp5VUbUYASgDbgSx1hThC
cWD8132h6rA5NCOqIKYMisHebvLTe60lYfV5isrhPRx6Tcu2mcd1DiYxfZ6ThlTFVxCgxb1hVsQX
UqDUzPGuDZQcTqcvKrG/DUlWlK51MUnvJRAqxmpoRe9aLTLO6mGbeau2iPBt8MCiD59PyloBEjWV
dQBmAi55AODX5dbNs4Q4zObMqkSO74liqXtviLDfx4PWnutaBUqgIRghW5Ua1AsbqYb80fQSsi4K
DKwMdVyUrxoAWg5itTFcRwZKOr6ehByGXI8JeYjr3A/W/H2o7GTB1x454ubTZmqH5I6InGBapTAu
UgeWTQ3dR2vU8zHyc2WVd7lcb+rZ7wSyhxCMDeyZBCryZMjBqupi42Oqok0HI6DYgHjuzvNWMiEL
WkH7zNqc9vYk9aDoiLMuBXuIo/jMyEIwiS0BjP0qlItyJZWd+Eupw0ze5tH8nVdiOcOuI8MK13Qo
RzfEsnXLG6GKwLbBOzRBQr0u0Hq5cqJy7F5JodbfBsPPEpi5w3QomnSkxiZK5YVRKQYDdpK1h6aK
WrK1NcR/5ZBKk9MQoPACwoWokjLsBnPDmTIrLitBLCCjhOIggr5PwvHNMGr0rjOSWCfTQdfiF21K
tXPZ8ogPsYYWdIMmRt2RCkkprVRwD8fEVCbVTeUpHJxeKtp7+CmAMrIeca/bI6B7qshp8x29VyvZ
GcO4LgmbLMSPciBNeTVI9CycsRebiUBAibKrUEXFOy8uAVkxCnnnYDXzn02ISRQG1KonWsBSo0cp
BJPvGHLD4ulbRfacE0ijrItOGCGs653w1GcTtF9oQLEkbRutlUnpUXx2IRGHxNap4TmCzRk6iUc8
1CoV7CwvfhlKlKeuJ3jBymqH9L2Ww5ozbN4+QvhqDQdGiMAPVgQ25gFHhjt8fH1sm9CbVLfOVEau
NejhrUjWOdm+DZnyjjx2H0FGgYc0hXgqNlbkq2+VQnaNkzB2rhRvQMGoszOmemk2MJkpRrZno6pJ
b4IWtQOkbqO9lXqEZUM8KuwvSsp9W3KUrcnR2rSQSPXpg8y14H29ZcQE5xxWq/AR5oFBLkPGpt8V
InHK2MWrY76ClNo9eWYskWAHtjNFUYPu2OxwVSSycTYplVJAVvcj4pYVSCQ2E0vDATi18qdBliow
FR4AFmIsE1JNBaWBVRqnqT65VS8w2UoDu1qb79iUmWd7jWJmNfaVgyUpJJQU3s3bAC1FB6CrWnPq
bCQURMqZyjWbIXazhHaCwWVzWIP2Hriymqd+6oQm6zaiOBCeaBYlP97FAPtMm5igSF8B8Qk/BNAu
mqOZkfY4xMT8uF46546rMeROt80lCsRl2VXBZdd5YbzymNL6i9BMwAk1ML2JSagKmX1XXBTn7BVB
6gbwViUHCvj0oCpEt62NsWo7J2TS45DZtCVwF0xd5lxdMt791usDh0Z7Km8tjV7qmVpVWNtCP69f
AKFDkTa6GfvVqA1UQXJYa0goNNd6DCpEQTgBlRYqMpqaHAsxGdNLQQjMeCUHVvjMYExGx2TJJZGe
Q9EG5nfU7roSqO7KpNCfMXGwh0CfSkama+RF6m+IWCmmFahor1q3hLVx3BGNjGykZihqO1JKklMo
q3dMRdmcU98OVR6wg82lS6tKZdEufUj2NlZ3EltbWmnZSoCM1LiG1ZCyk5PzUW0FL1OtHYAVQlLC
BoZiGlCoci3T9w890PujlaZ7ylBl4fLXo2ksQxA94O8raFNqq42yK3ZSWq0K2epGVyY5ApRPqXae
a8aTLq46bQw/0q4kz2UYJiXYJRjsfN3ltNINR+godTuHA81lo1oxLj2TE4yDLFB8B5FLZnrBdvGs
mFPDNspEJhaBGewc3UaRu0PTGsodn0fVOBVd4vO4yiXoWkLSXmJrpY4hpHFHg0sQVzlMdN+FPcbn
Q9XrLiLGQWYsmOKTh18pXFngfzFvKsiSgK6BNt6E0sCfHqLMoCcyRVTCpdyA4VUFIQmHZuJR2qVa
IhyrKA19FvdcfJW8cEbcUpkJdlPfJMMmpPth2nKXFVdDRhXggqav2HJiaEdwB3JnnUUTHu2ztGdD
7nD4FbNt0Wgp0fWkBLPbMWvzDsSwwPLHfip0JxR7jX+gsRGk1xWnjcsQJlzgGlDvLjTo4a8FYVJE
fjXlnBJSTrcaXSqSwYAlSdTWwgRYUyehuxrU2WqvBYCmWozNcVtlW8IbtJAFjYdMTWmsr4a2nRRI
vyMbJHia8VkFJwpcs6mz7dUGY8/MOT0SWU7kweQXWKXZ4/XdhpKqsG2GmUGeD1ZF4UqADfYvfdzf
IuFcFe/Zsane35uLl+J/zn/0NS/GKvSD5jOL9K9/uureK8RB7//gP6z/sW6zt5cmzLPln/ntr6j/
9+e/9t9z96V5+e0fVp/gmZv2vRoPNAOSf13u3//l/+u//De+5nYs3v/X/3jFTt7Mf5vPz/pKtpkl
ef89DOf/pAT5vL5k/zi+pPnL8s/9G4iDJvKfSCIB7YtAZ2aC6H+AOPgPQLXSeVNnpZeB9uk/QBya
OuS/IkSyUCyQF4go9z9EHI5s/6RROKvCkLups6b17xBxFu1V+I38OsSx2qyNQG029ye/9NqrBi2u
qnXGUZ4AIvt0Zmgjjc0qJo1n53Fm3H15Rtf/6jB+zWRVZvHDl8YjZAok7riNMF3osxlhIY4g0cAq
0ynvbg1rVDz6YFTQ7UoCuj3RdXDNXgVsxTq7Fqkhb3NL9Tc17ozMlRjy+8jryDBpQw2XNOvvTgmV
8T0r2ifo5n5vGwjbDpU6Js+UZ+ON70nEHnB2FFYK2PXdSFLyC7FtPrUDAlPdQGcd0VQ12xMRs5a8
+7kEYVDfmuRVQenm6ed7X3SWP2+dzrKmcorE//vJZ/3yrCXZSz1aB81tjKuB1Zm8unZUHqdK0k70
sBdd5Rn/MavHac5rKLGwEfz+Vq1GTCoF2PttZoTNJbsOaWdwzHU9o6H1QHc0P2tho61/vr/5+1i8
27mJjTgJ5RCeDGPhkFCCIB9IT0lvq1KRqCy2hps0FD1V+hG2pskEJYD3d/QmOM+M4ZXInuH255+w
tDt/3rmOllDEnAUOz1qoikSI4JVKkNotC7V86ZdQCAazsWziIS5zg1v2FU4YBfER60CcbkSiVXZW
z0AUY3oYMVrSVRML/UZPqvgpVik4jIQk7CIUgXvdevLiQF7XQT+dQ6//m6pZZGMIbFACigpyB3Tq
C+WBP7WKkqDAP0YigUe+kwt7IvBODI3lBz9fhEBdLqBxsW8ffEcRR5jjQI464X56+N6kxYZZYDNE
95+v4m+tEhfhK9bB/KNZzva/rRc/riX/H64Lsxnjv18XyAmI/7Grk5fsrf66Ksx/6r9WBc0g+nu2
j3wycX5bFXTtn7wXXFRk2FEynBW4/8X2Nv8JVQPfEYd9GS0bC8dfq4Is/dOaoRv4BBF68v3Lf2dV
WKhxWXlmRTqrAk4NAmSXzBL2W1pLzodyqAUch2FMb0FFk7uBvOoh0xANj3I+voVpOn55VH9YHtTl
DIJaiTlk1vjjyUMR/PvERcKkSgeholacebkLtp9GgDEFJxah+W/5bQ3Ct4vyVp7XVtz62mIN0rIu
atO2EW84fV/QeXhnnaDcLgz7uH/z1SjbGzT6fr6z5XeHRP23a853/mXyz+ukKoZIFG/qwANF6xub
udi5LkT/2iSQ7+eLfZv/uZjKk0RopqnI2haPkZAN1kkMxTeYo0TXilt1VSYxJRPaXcdU7IP1z9db
oMXn3QtavVnrL2N74Z8Wd9dBmaq8xpBvKj8+0COgX+CVuyyOd77Q37IiC7tQbveluvXaS60haP7E
D/i2tiK2RJU/S0lhLzD3Lx6vwubUQhx0w6WU81aVL0MOcmSX9ca2z9sCVVFtIS7PZY6CWXOM10gM
UUYUWfQQhtlO2GH8bE6o/b69c1mGL8xTMUWTwHRrIe7yZcKCiiQ0ricVUUVYUxFtktoi2dCYtibw
mhOvXfr2FLgg9hsDvMgMTlq+96oDWkMnUr8mvZOjjBkeKwnwKKTXNRKiHg2dPN0m2QAdtxQcjXQm
o+9DRyjGYidnWoW0Pj/6LcGEP7+eb/MJv8sAU4XhUEZ2tnSzifIQ96k1Gde5SGp8ou0I9nsmeLFc
0VmVNoEuEqc3RdsR38Mpe/ufnolFLVLHnoqCeglAIZ3SqFuin68Nvz5PjeiDDFDlTvKHNb92eDCs
9oqEo2wzaZW6QhDt7yyp2+QENdFUGsdzi9yyv7kGmzwOkhg0VmFGK+v974MV/cag+Vjfrjmaxtcc
Ekqn8dv3WFCfsto8xUlYPnxgl4wGUHCEgeNhNRabwT70PLVnFjyYVvuC425XFcK6E8rbYZCfg6m5
G3A7N9nknRqNy8ncYnlTUHh/bjOA3i9moT4MisJrJumgWseQGluMnUUlPMFH2HHZCedls+oA22op
iAZ1Tupyle7p54H3uWB8neo/fwM9eXk2JGHumEfH12nXr4he62XpgHzGvKCmECi/iPxu9UsIAYyF
D0NHiUGfH5OJU9AZ2nkTpOi/Oz0tf8ZiekqqcEx8gZ/hf+jqunqVoDYFbtU5grHXcfLTVyyd5EWv
AMbtVeHEeJOW68Hy8osh0OR+6okjl+8TN5S2vrztKGnQtzauemHr36kSOZBONd0lmUsZNLmuAzt4
P/EqlqeD5Y9YDAdMBRleOxE9o546WvnU0atvzYqi8msm3hRzEZbwSnxWJyYfELG/L/efF8ZexAKM
JlI1losT2bH+GCbygQZtHDgqQeTEF1FkHzbddCC2HFHKlqUBodAFYiO76p+n/DJTiZBb98mt4SOX
IvFXOQatmxb7UN2R2+PrF/KpA8DnvurbaOV7wcyC+p1Z6/fRmmhCW+WxIh3iaj1YG6QAVyhWzcFB
e9HQZ83doSBlc5Udu9opX7uPekfXU9gM7MuSdZFtyhaLFPYl8hptENBr7b7OXTL7WrjYkmO1WzQ8
P7/WpbmbUwuOf2zQ86mPqWq5mSoC00vRQsmHONtgShtfKvmcRGMhezLUFW3e0LeNLdHaRr4qIxxl
7uTfTP3dIKw41A8Xp5zt6p+G2dffs3jbg5QHWS60/J6RnDSSpR3j0uwu/Hg1kX5HP87Hs3NR+ztk
zsGwTsu7SEF+RlOivfKfUyai5CYVzzRxiwRV0Nax+BCSrpjTAd4bxqqr1LNSJdRio2du8gi3P/G2
5JGJh/RUYMtym7p8sou5yxKbpiUaXT6E03NjYRRYJ+nGM1/a8V5Rrn9+jd92cIAwyC5lmeR8ge91
aXpVhYBSU6ZKB6tx9BtlnW7JsdpaF9azsS9PITK/rQyLiy3uDMUSsaNYQA5tj1iR/9lNtQp1i4y7
lZGjZCFxcB8HGzU+6zpH8RyB/RMdvLDf5uNeia669rKRViJtlPMyWKWk1dyI51O8Gnq7Jiw+oTFj
S0dyuuhfkJvwqK5zCULVRRSgL8+hWvW3cFGn7iKIyNB20/Fc8dH62OHrnLUhHORTnuJvW7N/PV+o
MWwDsWIv13x2myrJYaN0GDcWOXKlk2pr6VV5nAW88toLN0QCdAaRA+dl7CB9+/n1at++ivmJz841
ibLMXIj8fWYRaIZZUcETt/xNpNjR3Px05xlYI/ubRWc1RpeZtsn7VbQetG2QOMObqtu96TaSneUX
fYmQfk3oqy1H90LhCIlNhJ2X3mSdq/KtJedTfW8SZHuUtyGKrXhVvdO9kNNHKz/4AvW2dYBijsxE
6UwstlTyc+Qzp2b6hauBVuZ8l2wZyegGPvmJOvqy2tckxBkTRcwDAcT15MSDK7+AxcnvadwGhdNK
F6W/lod95jnFZdvRDrdnHWK9jkiHrElWOfHYPz2Iv03oix+0WHi9hi5NPQzSYY5rLB1Bvo/U8z52
A8qSTpdclM1VF151+r6NziR9j0CxRZx2pLlPkhW1WDR4KvOn79Zo3DKOLu7AS8ls/8qk1ZY77a/6
3ngFmXMIbrQX3bONI6PLm3ZrHSIc6Tf0zQ/m2nvUZVu5J6vT1231g6XF1Oz+Pr1kD2BdWdcRwR3p
uifWUXBAuXFIKvbC289D8LPo+O1ZUP7lhGZQuZ6rF1+3YjKGGwIOeukgHK0r7TV6I4xTI5b6rFF3
orTWhXXLdH1e7bX3arL9yC6vuPf0hY249YgWMH8RJDe9bA7KqrhPb8ud9lFdMuTQ1mSPLewIFp3X
8JCde2fZZAs39Xm9y0+dJpZHus8RBuYAOMacXrUEzsiA4JrB4iZ4uGhaiSX0yHS4FAq3qjboJqUY
HKdtvJPCUpLLvMEk/vNjlL9t5xlS8yEPk/LssF3aXvuappQeBPIheCM4pb7DMw1pFZGjCsMW24Wd
oL+00IY5WuSIj7KNZOY2O/BC211auBkBMionmwtEQvQwJ9c45SGfGxe/lVfmZzST9ikgceDiFPX7
i7ZSoyp0k2dUrcXRJoNpuGX9125WUejU183dScTuqQsuJreKRCOBRpd0yCqOErZOR8At5pQP4mjt
6QJgCm7ZKjsx25y8z/lNfZltMkIgTYSF0sG7m16JTOov23fzVrqJXroX6z45sX/+43v/66ku4fSC
nv77av494h1BccwX+Y0M4G5ywlOutD8Psi8X+1aKbnQcUBzdxskRh53SEqhylec1+0rUiPljQNby
oKLCMFY5Wj0SWEnEMddIBAbvtjW2uXxtTdvCuxQ139aqezW7UBluHScvjWDkIymfJ76LP25gvow6
fR4kX94GmgihVUKm2tJwofSOd1m+zaGZEvw8sq7TMcJp8fO3+MdF/es1Fwd59J+J7gdc0+M9SChw
VoK1zuoje0zBW9ElN9zsEOGwoP1xTbTZicv/abmjriJCIaLuS4fx91vGD0UEzZTKB+9DfPHHvfdk
SavsV3EmqbbQXIWn3KufZbzlFP7lgsq8y/jyjGW/y2orL+WDjiCSJLTY0Ui3GW9JcBm10kadTKDR
JpPPDPZZsaiv0XT/fM/fznLz3PLXLS97JF1l1apicMvdbZXZHIuQIM5Wsfj25+t823vP2weKM7Re
54rm537qy50GftWjK/fEYz9wZqxIa92PSGZTDzOVbIfW08+X+16nWFxv8cF1cZsZVcj14nFFtFCb
EuK6SUpcTc4kOsRTN6CLypvEAAbpaHfdDbYufRXGJyqWp2578RH1pqp5fcfPMKW9aToEKaX1XvKf
wsxJT3pfv88yi5tefD4YbCbTC7gaoiSUKiXmzHodYD3UkOyixV11+lV6gZfUw34x7MSnLLEVYAtA
JwNSQG3+RzjxiHsgdyodbAAlTcr4GJ3WP7+ezyLhbwN/8UvV3we+FnvYNXN+aYI+uyFDHNHpakJA
TqXwMqh3fn5W+JuxdGZfZrXJ+CCGTra18bVULxF/slkOOQED1iooJlQXPe3u8jKuKIC5JAZgUGMe
PQ+m1kaC1JKupbFw6ThkEkcvW6cd3UTY5lLuoP+3S+OYdm8/3+GSXGXQime/DLpKoVhN22dRetAE
YA+hzB122dVzYfWOinRI31UGYJ0nJd5ZHO2n62TAxntqHf12NllcerlfMENLDEQuTRy4YW2inoeA
09cl7qrmU5AxpJ665LeZc3HJxY4hy0JYXJ/vMznPxZ3oDN2+s9ai/mYEfHAXirUy6hPT9adVfTmI
gAyI9KUBXiCm+n0QBdgtCO4apSNVuKbcqSJWIbRPFGfWiJrg33FoHe8FZk7LlcN9FK8NLPVU4vq1
rNpdw6q5S9FXtXMVKArsSHA8YyVHLrZB7dA/WReiufOILXzGyMFYJGOApxjgJeZcJtvdoVLWqrcR
U8e6MPHmCm6NXPtzoxpmdmCeWySSNOoDMY9ouk1CWInwOYW//Awa+P4UEH7QK5LRCixmusSKWtmH
Sn4kLZDr4RLwz7sP3cmmteFdWaojZmjlNirpZL9aVPChy+dTPQz7waFAYN4Kh3i2efMALtjgIeMX
za1C9rC5DZ/82/gi5bu0BySERFV0m2DEo4NN0tYLMumRrt5ZmGnUj1bYJ0TP5k7frpHIh4jFNpSK
8PiqDwG2Tv/dy3ZYcTuqwqeiGL7t5Bh8cJ3+8wQWkywCcZQuEeO9lm8a8gS7TShs9d1LmZq2JOx+
/rCX0SufH/bXqy0m2UAwRyHTed4UWXbVq8GrRsXel+wfc5+ZzCEkVHgn+L3Em5ltZDbNe86YnKte
q2dskSw03q/4VAWIof5tEMxTDWzbGci3eAQispUwniLpWCmuUuNscTiX/Hzj3zcr82PW4J7y13Oh
ZcUlK2PkwtUgHY3AxtYrWDZH4+Yt+eXLduQ5INonQjHBoflb/+Hna3+Tocyz6ddrL9YLZVDIsEu5
NvpR9d54QFeJ1bqwtYcOJzNQRbsZbfzqUAJip5Yc/8GjprKNeda+LZ7APfxpUf/6YxbVNt8ScxJI
e+lIxOmUOvkNjnKxJk3WOdVq+n4kWtz3YhXJrGkU0mqSjvWYbdHhUvQloRXlpYkjj1Vd4OCyFsSL
sT2xQp+88mIRidMR45vHTValS4GrHGy/X/W9U3NCkW2yFEsT1ISLL/3nV31ymC2WkjSGiT1qXFh/
bu+rJ8YYRmXTjjJbuBfeA0yDpZvMCcenLjx/uN++oS/je7H71+o0AmDMs9YUrHWu2pFusBEv2UAq
V+OL+t4Om0LhTU8nhtMivZtN8edLntvtgHBp6i5mcCsxGgUqiUQ/xIkqV4HNMpK4uNGsxh2fdRNR
dHBb5Y+k6dhq9Br6x/FuKvaV8lRKkp1K12jAJo9eLK1AT7FTGd/eaCsYfxSZ/IFi9fMb+vPw/+vn
LuYaIqUlgnQl6ehRBFCdgnWm3nnSPe3HtjyBjvx+Cp2fzVzcAvKDBENZjIZmTroo1EI6Zs2q1CW7
LwZHUukVIDU4D9Dqe+G6CPYnS5+fQs1vo+HLhRejAUSfWbRazl2ybU9s1kDaRgTPJvLK1B0RqwJI
686dHmiExPK6AfHXunHsZjWVYPygq1Zy6xaSrhvEu3E4k2mGNxs1Wiv6uW7cdOrRD9dRt+v6vdZe
TMPGq09M2H9cFv+6g8/Gzv9l70x640bWdP1XLs6eB5yDXPQmyRyUKcmSZWXa3hCucpnzPPPX90NV
H7STqSui7voChSoYMCoygjF8wzv8lnJZWahINVIEhIFOQ2W6Yn9QDR2jb81wmLD2jGL3451xW5J8
+1pgRhAUFaBSFxFZoiDq1jdEZIG407CIxqC0Vlryj8zVkzsVwjP8hXZfYjKkH8Y63Q3kgIrmmOku
qXZJdjbShyR5mAlUjWuEn4bpwVKdTnI1ZCSKu7J/mBWDRH6p5G9h+4A7zpR8TfS7KrtTrUNilZt4
ui9SqFFJuc0i6uXoHZjK58C7D+uXlcnenANK4/DRQANh1o5ryOJuRmI5DEw49y928ZAT2ukWHj4N
ZWZrn54r+040z1HxidOapids0kW0mxLass9GvSlM+C4O9ua4iNt/Nbaj/VLGLWqvseq2xGoEYQQP
cC+2aBMEGXnbqdkXiVPuEhjX1a4Wd/1X9SQDvafNBgjGtbLnj6f31sW9OgCL6S0eAMlAOburmZ4+
wEUiQ3Tq0sl/WI50tO+6eOdjHBxA5XmmiizQjpm2Plx6g4LUTq92lNTQECH6xINLUbee79j9r0hy
8SuGDNRqe6TvIRgjuFkUe+YOl3c46NlLBUk5cfr60MBqRxMaHdLHVDgKXBfVrSzkf5x02pnxj7Td
NuoDJfYampvq0rGt0k2rbainhahnsXzfh3JTfCd9heCeFNPG9Bzd2lXGpbDXPBXm8ONmrYBfY+Bk
UTdaqm1WeGCDtPEJjXCjVncyqrNT85T5xQZXN4QMc92p2ye/PE5z7D0czWalmDl/jI9+wPy2/XbW
q07tGxNezosVHazytWgehQk97YRN4sfb4javnbfFb1NdRmKFoYGJItiWvW1DajmOXxXzWRV3Jeo1
+dH2DjGyJyGeqG6dH1YGv7nSFoMvIi851bBpn/dkOTq0o00kr9kMw1GW9n12X3d3RrBDvMTDB67a
K9GjX+3NyrGzzcCzuFY6u4FnI7x+tRSLC2Cq9EzxokB5SbNTIw4W3Yl2q7/kP8HtlcAH6rWY7CZC
WQy4OJIgevRqQj3jBYBjNv4su7sUuRlTu8jp52x0y/q5Tb+y6oQu3rDGNLhNfOifQ23QgFrheQAG
aLHHahhYGLDHL6mBIxKWHRkk7zTcopoEGwmi7JTAxSyy9rtf2sEpntMvFEV6txZkQ5lhGPux8h77
Cg0wfRx/WWoOo1mRoLuY34n5xr2Wjn8G/g5ZVfHAi/VlqqtqJdi6OalMYhYBxhDDwFZ5iWefW/VC
C5X4pcpmUIVZDtuBZ2u/slFv6iEko+j+akgugrsFeHu9Vg3G5VLki+CltMxvQ55OW7TgAPjmyNHV
sQd7VdHvbW414Gl0Tlua6lq3NtfbUPrtVwAfnekRmI4snmMMOXLf98bgxRxoZca1D3EK1mDW1jiO
V26O6crBnlXEyNDT/CBJ96g3vohSeW37cFrZvfNp+O2Kmhk7IFvoSqI7qILGX0Ry5TCUDaRB/wUl
ChUCXvIC7xVySOP/6qtKWgl+1MVZmYeDGEIBjo4eNm1LiCT2T4Y82Tlz77R7E1XznaKhEVE26quX
+Juk0MNDo2pQ/rL0B/wYMAxyLp1qefqaI22/KTohbdCvKdFQTf+kAeq3rXEokebZpAP6aCEXi2L0
8V1gGslK1LvEAM0/fu5CWOwdwl55qZmI9hKMBpAPn9WB1sdUUj6slEzf2V585zXJgyEJlPZ8NONK
KQ1cy0+lnV/RQypKRI+FmZ/HvIzhVqt3KpY3e2j+ZjBKbiSGCMZuC59RW/u+6u0HfoNZAcWkn2sI
YxEx96PXeihiyS+DqTwGKIb0JUzL3grrE7zDL1IYS88qsgB03QfYw0GRbbNalfeR1T/Ca2xOw0Cx
EHjpPdr3412rKU7hGQ8huO7NKMvBk8c8HYh8RAGm0T0Gcts/woqMnDyNJufjE7y87fgEJgAsG716
WuyCfxYn2GwjOzTk+qWL7HIfBaw+Km+4Qw+Z2BpVCBAr+ipMpd2pNbGR5wOkEWkMCi4nZquydjhK
EnJvFZ3lLK69xyikBOdP5g4Ot5NXTfncqLNmoDKmOwjM1iaXZtLpQHb98VSWvRCg0oBFbaQ8ZwzH
jGa+ngq8Xruz08L+HBVVfpLC/lUl1ExN8WiwkZzcLGonCduDMVErRTiuf0wDAC1o0cfHRIm3cJej
o5YgfCGa3AXuFLmqxnP/9jP/P7/lXzPb8P/Ob9mFUfg7r2X+2//htQjr3xx/qFczzrb/q27+61/g
JP6NWZ/GrS5A5Vhz4eY/hBZF/beONZ1FHAouWZ6pjP+nzpG++a9/gYX9N8EKjwCIqTkz48J8I5bC
9Hz6+5qGJAqN6H///Dvt8KY8RJgLz4MHboZNQAtb3uZWgqodO/88auV4hJRQf+0CXfojqyvjU6Bl
06fYRHvGI197lNjxd/EQINFQqskTZHO6mb8t2f/8vqvfs3xw+T2GipQQGrMa6q9L3iWPbeDLvSTO
uhppd42eo0qSRPlJn4S96WwLdU0pzyhNq9Y2+Vs2oJjNz+J0pRK7DDD4ITNVACLo3PWBMXh92LxJ
1bzMbpWzl1XJFimRGqXRqT58PN8bDO4MEaXgrwBupf+BwO71MGNiSl6jdt5Z4jVD8wzbPCuVJ2cK
BCgnr7H2g9mcuBiQH62n/q+hqAKkcQz0aKI4Ak9WJbtUKdv9kPrgoPAju7N6zztkna3uGwSYUC7o
hpOZSMMO5RN9p0Dte02bIoXkn0b2Vs8qnkZN9VdCp+XFC2VPkWfiy0zmQtR5GToZY6OmHS1klBqz
E5JL1AGqx1wJ78uMHE9kByQANmjTuEWeO2UQOtoIZK6lUz6Uh8AnApe9HfcTWsbimKb5LorEYci7
l8YgJ5W8vaSSOUgrjd7bzz7/aiiSMIlx9LYWAZ/K/a/1TWOdA9UsD5KF+OtYlGstr3dHAQKEvrbA
GnIpd50OXm5aYWadR2PWWIlAH4+I0axEajcwjDcsFJE+YTKlfihi15vLR8kxUBM1uHTJGD7jO2L6
e9hWQEdjP6mfK0TD5J1mReF5rIqWJ0Htqwc0MxHPMmM9K7dNpfYTFKnSb5GBNNN8m9rjFK38zndW
Ax8WrI90A+8jlLmvf2acVHhwitQ7R0UhbW0JRLeKNO3K1fLeUWMf6iy4rBNYLE90X1QyLH3JO0MK
UQ5dHhanUpUL+mpGw/ONKmRRR/U2iop6j1GB5YxNqb7YZZx9M9RwdCUiUQfVAGR28uxnGNTot5FI
PUWNiRxl0DXO2JoazcIaxN7UTW5UmMpubNPMzWNIdek4DUcVqYd/WrWYP7NOHqTihgjgfLl+WRqq
KnAX7yx7SX9ETw/hkWr8gxco3luoljltnnS7dgBOHJVx9ZCJvNzkeaJ/lrB0PbYokTpGiC7Ux3fb
/HT8lijMhlmYJRCtwKvlDl32mYzBp5KGCtbFV3X/NIQKQaEkayfLK/PTWNFj5FqrHuoUevvHIy8i
2L9HBrBN6ZKSHky/6w3VaFNrhkHkX1Irvc8QT38RUvRXlXmw2SJzzdljjiCX8yQDBSSgAjtkvOvR
jB5mAjj/4IKoJ0WKXABW7TXf8fK0douyoAgaltrKw7GsoMxuZECWNSCjc+ywdJb1c4INO7etswdj
9TGYlY0zTc9QaM7yr9BDBSJS2UVrp2lvdH23cmLnKS2mDJUQgQbOq4ahySKojpQJWb2w4P7yO6w3
TGRk5TxzkjFe6+bclKLnicLUQgrCUrF8W8bvJXLKRmKENkLDVTvBz6txyM6U/o+ubINDqfX3orfE
QenLPyy6bM+Y2h6majBc2xe/OjktXfhv+ZMWqt/bwZsOEqYTxFViN0lquxkRiwMPnEm7RI9/xbod
Pmo6tDMliw0nMg3VRS2zOhmtdpnkUd4W2MZQKqMJoLSSOIV1Hm5HqypOk0IdTZ3MrS7apzKxq7s8
xRqrz8P0x5gbttPIRnOXV72/G+pCcm0EQ2mATBoY83HNxPOdHSlm0omOMYClgje93pG1QDS/KwZx
hrqIkmlHET1NvZiaajodJxNsMEqQa0DDd3YksDCLhGsWzoDYeT1oZPhyoRWmDQcjN++HztRcRWTS
AfnD4S4fR4TAJ5DvM4wNpGPfrhyId7akxVVDCEVmRGVicQobQx61JonZJ4Emb9pUbZ4KzX9W0jxf
iQxv6oX8/y11DhBmSBAPyXzx/V6kDePItMfAPpvhlOHSLrcuehuyW5t1vlERWtvFAtmg3hrxd+4A
hyKnMa6UFm4aavOPwOPcIlQG9ieWpYUhrfteMnLpnGCW5FYII94j4FXu4wpda09o1RGJbg1vkHA8
UGCwd22QB4daLoOVStw7ly0fHeQ1DzjaLctKHOo9+mDkhTgPtZLsdULTjR3l+WM0Gp+bSV5zw31n
b4Px1lDxYJfZoCSuFx+2rt5lmWadqxDIP34/3i6ycvle0kZzn0Sj+tjb5s+P35ObAIVp6WRhPGbA
JqAuX4/ZJ3016UpvnWs5MLdjmP2ohthaebRuKvIk9PDEeEQMvuksM3A9SiNI7uOmDy+5RF02n0pk
LGM8C/reND97oqoPimYPRz8tec+qOtwHiiodi9BuHtMSJntHmWJtq9+kY/MTavBCzuR13ppFOIx6
YoabSU1o0WYZJLWxu4+6fsK6zktQwxvlfaBp49YLy5BSoNUf617p9xQI1+xO3tnviNzzCMwiEMRu
y5A5zxUU5HOMGkQ2o5gRYT9AZO8+kbZ63xH177bhILJ9TjHxYARpfMw6kMeokjX7jzfDbVhD5Rlm
P+UxfgtJ+vVnQhVTVgevDC+GFJW5Ozax8gVjJlLhGrltlO4J+JAqTf3g0lhtvmYoeQMORRiJhFSf
Az6wzeSO1+PrQ176nY2eqxeXk5MXqrbtcxBLlk5fj+i0P/SS110ozNLwjie4j55dglvNrEvk6XiR
DF39HYPV4lOsq/5LO8q0xJukOtYTbyFA5vQprK3azcxA2rSmJzbdOFSHMlEhDqWGso9sBAKyWLbd
KKk6d1BicyVyvL1SAApwoxCr04ijznw9RcQ6gzFX5PRS5h4WcxXG2hYuAm5e2t0eY4w1Q+/b801i
TaA6eyuRhN+kqlUy1QXQ7IuRdoguZRPqblKgr7xQt+kY9B5KCjbne84sxeIwmWWCirWt5ZfRxDze
L42jmtrQI/JpwL1j1NxyGlo6xpn0KTV6f1+G9c8+VOU/ozgJ7/BVSHaZVYdn1dDWrGdvX08ydGhw
XOJkPzdRVp7iK56qWXxRQ1/DyjFHkqjKtWe5gNP2T88P3TbiZOIERoN0d/1xK60tBuTusss0ZtlT
X6GW2eJsDviu6PdBbYXPitq0uxBZhLUb9vY2A7E+m3XNdGqezUXY2oN3qLE/Ti4higgvvsEFoQkI
t3JjjioOAvkfkQeKgcgx/9l4qPIKlMgdvwad8/Ea3G7wOVmDdQgmRkNvZN6Qv0UQJT4sKGga2UVS
pNhBPDLdmBAsRWYXWOJgYf/xcLe1mNm2zqTUR7ePWuPSTclQ0yTK1DS7YC8wXBr0A6FVys0J2Ujs
cSzRPZdKz0FPK3kbqBG1lSEtN1jcq/diSKaD7KEKYAdkx1mQSsewwLw8jnptYySh/0DvC4130zT2
RopxRQSnfmOP7XDSzKJ6LkqUND6ez20MwC3O0iEaNhfCl5m8jwGzB38wuNRDn3ypIwGhSvcttysr
e9+pdeVORmStRVxzZHGd9FA1MJDLYB359xIUg/WfFQZeEl14LOMnL1HEER8L+h7Gd8v8o5KzCqOJ
aERBMe0e0WlcY7jd3lJQxygSoo33Vvtd7N66UeXejtLkwvvYuPqI7GYf4P308dre3gSMApaNzQkm
hrfmemuOqSwmsxTxRZdrgCrB0J3iqBB7RPfW1HjeHYrIdbaW4GvKy5sgMMXQt0lySfI83dTosbta
pL1GBuypjyf1TmxlkpvrSN1y/85A/utZIR5mSsYYp5cea6Qd5vE+LgllfRC91m+sWDL3bd1+lQRc
rbEZm6c2Huhptz2yzaaOHGdm9ysp9O3XxAyagsFMyiW4WhKPw3iQKh3p+wuCz/Y+pYbnTLa0lqjf
nhQo6wJkkwndkEd1scSIsitjofTpBZpGeN+JzoSOhsR6nQfpwUYx1ZUGUPIfr/bNd7W0Wc4GU3Fc
CilwLgat2FTJFFjjRRLaX61RBbuujlUEBurm88cj3aZiDDX74s6ZH436ZfsCWTurkeN8urRpEm4H
PJO2VFMpf/tldvQnX9lIE5C+QBva+6ylZ9liK3D38Y+4+ZJoyHCTcyhNKhU3v0Gd41LL09VLL+Ac
ZKIDtoTI/Mq5vPmSMyBpnqc92/DSHrnewZSBykzGjePSqVV4JyEUfS8PY++ChJh2PgL4h6YsopVz
c/1OEWHSaGJdsT2d68fycnljRe+r1rLrV98w75U2esZxABZKoJzDLP318TKq1+v492AIrGFoKPig
/O7rGY762KRK4bevKZJDCcq6RgGwo4r3MAaE0+T2uE+sxgSwzP1gV4r+yU/rbBsLybjjkelOkwky
Qo48E3XZZnSUoKv3MXZVULQgYFbt2H1WRGI75E7R3spGa18atYF5ST2svBULsQ3mYiFGx6eSqYgA
JluqeYYcOQlLs/Y8FlJ6TKVY2vrskQcvKdMNqrfq1sb3xcHrDbchnyoJWJca8RlaIrqRiHMj1HCL
gGWxzTDfAqnKGxqnWXyWRTJbM/TVI1vaOiaDYW2buo9fJALYLZL0wp10qNeRCKUTPYxfQ2QP+xLr
jIsaCcgNMshjCxA+SPuhzCl0ifioIzt1snz63VNgKNswkQsQnb1wsfxYk7y6+cqsDDCWeWvNUfCS
7Z6gxT+WlmjPfR1hImGiyl30DPXxZlrE2vMHIMpj05JPyzRybhiZXpDaeBPI57GzVOaPE6MYMt1t
u7z7Oo1xt0mn0NiVlWQcPIS7SYHGkLAH0VWV/OO+Tqt0V7UmyG1NrHmm364BHvCzFigbF+2pWfz2
9/DPwlBiTM2eH2dn0N6UQXFoeNkrh/ftwPxvwPL3Gsx6iSB1ePboM10Pk0VBrYStIZ+t3odOxx0G
GL6toFPpySda1cxV8QJrq2mz82Teld9lFcbhJI2Q+Qw5x2uoNR2vsBR0Q4z4kTZDv/KdrouG80+k
fDaXGJDepIz9Ror6LRDWg7CTQ0tSznFkGC6ZGbDUsIeXoBgdAJdsOHj4OOxbyf9p1RyTj3fJ9UP1
9+gEUzTGaHzPvafrBSq8PJBy01fPiTVEx1aAwwl9apQp6l8rH+PmJqVeRcyKjgy1UYW053oorymm
qkgy7UwygVVgq3guYSweFIXqP6SE5SsLu2jsv82NFJogDjk1TJDNxYAaXd+Bl16jRO9hs5zq2p2M
HP8ne4bhGFQR3GhEmYfGvnYnSZPuqFXq7aY2jp/iGFvKj1f6velTUwBHgzaE4KG8nn4gx1LI4mjn
sC9GlwK4sRlIgDZa3Ohu1opsZbx3viw7nvK3oKc4Cwtfj6cibO3HpdDOXPDeibiQPZQPyqMu5HRt
pa8LQn+v9NyCk994DZSer8cyZt/SDm+Xc1vn4tNEYdjtejzvet/cTnovADgV8kUWmBFpSaIcShsL
C7LUkUJN9UUFVOhGf2j7Ore6rYRfHWQ8Ze1Bevc3csYUzO4NZIAX8a+ZpEExebpy7jtV/6zjkv7Q
13myHYvW31n0endplAs376bo6eMvP6/09SWEoSb4PQGVwKCPs/gSEhmTr2e2wl2nqrs+Vvsd1qDV
3T8ehQIGAsGAmfiPNe+H3+4RQ4BnnfByPVtNoGwiiwJqHSSrvIjbucwqxIA16CMj2LI4U2IIIjvw
E8TDqFVusRL6UundWh34na2rE69b1GGoflEFu56KImEbYPWjccYM1rzzZck/6G2enUzskJ7/+aoh
LadxLLmYkDy/HgqLAWpiE0M1WeABoKRVmWlpuxK5vrP3qNnOIqiojM/N4OtRSL0Cs60G/RwS6Own
X4h9mkfGcz/28WnEjhKmMZ1qrbLltaP5dq8sdp9p6ogegZ0jjl3mfVFuNlEHDP6stIMNG8PD12Ub
pY3/Ays+gq2ARwWallJEpzDsoteqkazPVK7KI2Yg1p+ExOUDDo72RUH5IHOmTvF+4DwqPfuaUXxq
isSqUXQTu0aX6alHpQg9LL6i6Q9odxEcM0OOf0zNmClbEzCkhVmbSV2Abm1xj8mOv9PKLpodYZW4
2ESFVf1AepgSpBQa1glrTGOLahW8VMsgHR1brwjcZirw/bWrxvjTCz3xBzr1lbap8bKIsPtoRu0+
CELVwS4TKcPEaIt8q4jaLE9VQgl99j6Rf+haJ35KelMY22Ea+kMYpVLjxEpeJq4fxPXLqDfhi6a3
hU4PL/eePK1+CPI4T5xGGxHArxpd/DmrzUIOKep+S8DYh/to8ikZRwoWS6gQ5NHJNuLe3ng2VmaO
mSnNPXbSECdKiuWVM8iZ+Db2bMtNW6kWRk+hAvhn1IiVvQS71m2dDGjRldihPZZEYvui6glhylqf
mk0rjOrSxBY1qJIOeLDrcaPOHGPwsh9TCjqooT3m32W9yvp52qj97IaGYhdhHZdvnZmPJS28EEJJ
m1UOzqkIr+R2FM2A4BwGijEFcnhQ5dZ76Vh+2Edx1uHoKeEJ16I5EGLw82lOUSCW86LfdX5W/dS8
GcevpUUeI1HQqfKmNr32VU2iIXPJS5pXHIkwRm2Upv1qDZZxiNTBUJBZrMTPOEime23AUH1bFKIh
NsuR5d9MTRYTtodjgIIhSByoX0aZODgGTnd6NxW0o5FPe6rSZi/GQVcPY0SyjRmKp6UgnKvxa1dK
qnDk1FeO+JDkAzo1Bhh2NfKHbpOoXvlNZT+SIyvowU9YI5aOkKoqhI1b1L96LMorV0EmEn88edIu
Ftqs6LpME+LxYGHvG1+WYxfvTRG7ujlYn9Sm8Bz0rIOvSppq2BJYnbnzmyxqHcrXtXGXY6r26+Ob
7Do7fnuDeemBAtA9k+fGwfUdI02d1FHGBEbH2/I65CPwNrscJG8zsPmhEXn+FpfocPfxsO+E2ACk
NWr5dMjo3y2z8kTUxRB4hndG18l4wI2mvNiZBEmvM6pfZYV3s5e30dankecWfVu6XaJ7Bz9V9Wec
TTLEYqD6jyW5H0fSOsY5VnQf/8TlytBL5BYXdC51k9d3mWu0ladqeRY359jowsfYr5Ot1UUCa90a
Llc8CxtWWAz+80ExPFAoH1BHpLp3/TkQaweE1aYd0a6InEjFIjT31WkrB9vR3oku+/nxeMvwcp4k
VUF6lPNHMJZQo65Q23GQyu7sTeW+ssjshwjVAoyaqgNQoJXZqdeVYIDkc6TBU0b/j7InhcXr6ZV6
Zo5aZ3Tnfup6zHGnxk1As34K8rA7RLwMeI/XOLLbYYU+TeQdAnI8BNE01YlwuXMbWteOCBJ7yw+H
4Eir0ZEAv2+DMKofbAzp3Kkdx5XX8J2dAGhhjl7emmpL2IKe1LUdGGF/jtXRRLJHt56UQMV0U8qU
g1q23jbocSn9x19GmyMZqq60kcFAXy8VlZc+acqsP9tlVR5GS5IOHQi/DajT3o2aLl0J/N/ZCTOG
kIhzRr8IeRE9dXHS1BqmUWffNz+HkVrSA/UNJy7so6/jCv3x7OZf/3t4wUZAx82iADVn8aR4i9kh
2N5ToRrOdSXBEQ4CaAO4Xa18uHfmxHwoJhG9U/xbEoA7DVh2PJTDOWtKXJiNEXvu3vzMc9CcSNHX
Du+7wwm+FYKcCrC2xe4mXJOFH6rDGWPLFJ0jlJ4MQNB3o1T8pPCUr5ymd9aQIhl4GqI0Cn9L9GI+
dH3vTdl4RmQp2AFRzncYkiivH3+pdybF6yDsmaSvzA306y+F0IflZakxnuXG+IGp4JOtdn/54/CX
GLps+/FYb/2nxbYA2qtxHdFVxnxikY34gSWGAszIORVj66oxxlmwkKZtF9X6fhRFcOiJuDAk78K7
rgvRC820wRVB5jt1EmpOIRuBmxEjfPy7lpkFBTd4MCSolOfZq2/X2m9Jkh0mUoXSanuW/K7bFVaE
HauESoyc8+R/PNRN+WEeC2mRGYoJAwcs/fV605IzwtCz2nNLCL4Bqi19KQMvuu8Ls9hqdQ5UQRtA
gNpInGAJNB4HvS723lQkd1jPd/v/l5/DvUClnjYQPdDrn5MgfiznetBRD5DKu0nl6QWgMRNk9GEz
TtSe6i7XgN6D1FO9AeXbdirdVsnqA+ak/Qpk6qbU/bY6hoHqNjcUwcNidQoshn3RSJSHwVef5A6G
hTEQytrAEFwTF8yNHqTZHsdqa1OkYfc4hJ69Ly3EMzxcLp0K4qiYmnRv08F1LClWP9VTYm2NwpAe
2zpLjlOiwsWHmuYA/MNwD9dg6OV5vwIQmn/o9U7X5oudksJsMwFZ4npdWzvtsMr0u7OaTPC3clt7
jHVSrCBo5I0V2J6T0EI46ZF+/viLLiTB5zcYK24wC9xTvC3UA69Hljut4oXOuzNXB9rf0jh9AZRK
eDwIJH0ge7l1BYu9N8pxX+OzsB9T+1sYeepzOxXFBQc+sZUICR3dl0PUlAxpY8eKsa16Wt2WJklw
EWx2rqHXblsF+s4sOw+OFRrMkx3kr1bSWmh2aPS1zLDaKEHVnhQQhxtN4BBbmHrvYK6WPEkqnrAl
Fhcrcd3ttakDyFJp6NP/0rQlmCQOGuCyfTiecdpFkUDLcVtOQmPl+95eGbNtDgXSmahAjLXI3ccq
l3u8Nqezb+StI1Udpt+dnd2VTS+tXBnvTAjCPYgI2nhzCL8A9sE3JWNuZPncguNEpbhDJAHTxZW3
9L0JoZOozmBtrmdjfid+uwN9mrJk4rFyBvCC8A2sp81U2E9WqrTbj3fo7YsDPhr0rTD5UHTQFmc8
1kRF/6Ok+t4pBxmPVMdU0udiNI4mxb+Vxbs9h7S2ca+iZw9XmGjkelo2lV2l8mrtHJux2Ej+KDt4
BlUPskJ9z2si+TDmcn5J5GmtxvLONIHjgaEGHkljfbmgE97Y5PCBdsY0Vnypff2HEsjyTym0kd4V
ol+5yd/5fgQlAI3ptFK4txbBSa1nVlP4o3aWU1lxcTAQ+9BCIlyVzPb14w/IjmDVrm83nbALjp3O
rqBKtviEijn41Rh54hxY/qkui8zahlXj3zc5xSr4ILr4MkRNHTt6LFkveQNqBLPiLracqTezo616
YMrzkSC0bXSCXnIgQ6M+YCGxZg85xr1WKEffKNf6r5WAoHGodaVSXE0nf3Uiu0CWuE0RxSorq0OD
IhtQxcOtEW300Mz6aKtLhBU8orDuN1bV6kfRx+Iz8EfeLrWwNzWdxnOD7aQ7jn5OtZdQFUi6dChq
kX8WXtq0kBMCA6pK2X0u+gQ1D79n4TcqdanaNadA/WrmijbciWFUvgZ6+bk3hhhTXrWJEgBDUvIt
0uOo3VtQDZqNz1OaoFaJ5a1ThPw2H0/4u5lGjnJ3gl8oFj+kw63cPBsRUHxqLmOnHnSesC8tgfpP
2tHSUz+kWCtbovBexzG2MfdW5Q7ON4Cto1zOPqRBgOGuA7xfoKJbgcmvAPfbTkBNS+HJSRp9U+Y2
utNDaLSUUmJKrk5s9sPziLs9zr5TWMw1HD8+tcms5I6/8zelHaU/uB0owEEDK7hPE/OgxBP3vlqY
fb0x8jgYNrYapd/BB1GLmeuehpOPk/QtAwKKv5+OVJlphmo2e5NbIIKqqX6lfNuDfAc69SLLg39q
JD/ZV6PfvNSyNX1XBGak+zrIlIJF0iuKbno/mXsLqGeErObYDFuzhpb5mk1h6X0yehujDso3waMU
deaaDN87dwncGfAU9Gl5ZZf9DIXacwGDZjpnYe00wiwO+FVZuybQpN3IOdvQuEIqRo5WjvbtA2BQ
vZ9RtbCYZDL56zusDI08GQLJPiMxUB1GOTaJEVe5Ebf31Ux3pfA6d0SBti3OdKFPntTljXQmPGuO
KA/Ue7XPJfRtZsMEQ1+LhG8vLMYj/oXmOSdwS+uSPvcCEVqddC4scMtejqhNV2uPNSTD3dp9dXNd
MRTtLghP9vwUzFP/7W1TPMihQyWkc1iL4BTYyrRVqGi6smho7ZSa5PqR7X/Gtrf51OhN9ssvfMyV
jV5zI7OQ1mhp12jLOUKbfw52LcDl6K8uOz90+lrCBFU6V5M5uk1Qhk915Y1HOAFiU2peuePoY1qs
+8axQqDBsdjdTjOFazWB9zYWwE9eYbJM+jaLIEbJpDj0Vd+/9JIUu60+UahE42ClFvDOh+YNJukB
AQQTYkkDo0pdhb1ozLMaBPB7tCTY1qOq7s0Cma6Pv/Q7E0LIAA9E1E9muvTitfcME0t7r7XPUdLq
d6qfxW6BedvKhBbgqrcPaM5lFBPEHN3Nmbv++35Cwh0v9xhGj67izSe3CEAMaVrvuILHrWrTuDCz
QN1Ofq9s6nwyEIQYpaePp7rA/b/9iBkxgqkA0S59sUXmFpVVHGt+FVy8oAPLX4vMuyfLQWwhDfXc
B7wwP5NYyEp0RdridYJIi6aekKxX1ZagiHz8e+ZL6DokmIku0E4g6OMAuQy7keWQfS/IITUKJHwc
+FV+uVOnwpjtUbwQC4akbeRjXfq2/4+HpknHW25RSiTzWVLjfdUahox78ywpSNSF9KwcoOq2U8fp
t7jW/hpyXdp+PNu5KnI9W4QGsEyEZghgGSLx9Q6IpFY2p5mdXg6j9lcCFHhmNtTlOdATCQSDh44K
LQQMBh3TCNXYyTNQYiux7e1uh74MdhHkKwBGAJPXP8LMWzsMGxV6sIy8td5ENU5gsA8+nuo7RZvr
YRYVoskEeBKlDFPaBZ0qUxQbwdVxEqWqPAkpTT7Fg1W9pgk4WBVlGZeMRWySOAwei8qE+NeO5aex
jKyVFGyBXZ1PADcpTyNNZ5X3avkR2tpTphaT97OkmvmOv5Y86EjiAMMLivvEnOxtDCXJDcO0cjK/
TSjoTsN3SS0HuMhR5Cp+768kn+8tFmXv+Z4D5Ykg0WJjVKXtTX43zBQXrd/HUFK23hznSsmIFtLY
0XLJcAtsrP4vEMT2p0LvTZc4kTt/QHRHt+pk09hW/48vRvK3ty4Qb67N5XW9VXLPV006TLSBOq3f
UC5N3QIq3sqpeKvvL44FmeMcrJAYADJZPChBCrtxCAt4BFL635SdyXLkSLaeX0WmPdowD2a6GwAx
k4zgTOYGxsxkYobDMTiGZ9NOL6YvqvtKt1itTvUyq8hAEIC7n/OffyieNLlqv8zcbJdNLo1KhyOP
IVTGKDlOR2ttMNVtxp2lF2Q1tZlVBKFp98ElYNx7r8EW8eK+zUlIKWYdE65k9n6DNv2zr4vRADcG
fQtotfNlHzeyxHOb0i9eraX079aV8Zy2lOkduztOCisEGcvT+gcCWPOjs1AwZIuqj7aOD2/p2v1W
SL3d6S4aZmfsCmwxc0IDZ4gKv1no/+ytAnPG9YNpGnaMXy2wFw+oKzNn/6VdsCDWqpoMqMqUGMX3
2vd0TtTPbO7sd5FWAxbdA7W70xNDACzVXb0yEOs6AhwHvOjfo6pf1yAbLkQqxlbAXd5fRFdrMWp2
MQcvQ4mU0mmmJk5tjbQkEWS/eYe/iDX+fi2KuD+QWmw/vxYSuWbJLBjX5KXV/fpQmvgRt3Y/Rego
3I0cMSsuBHkLXbasuz516t1YJekZ3sCEYtn1d5aHi+psYMWlK1SCfZNlxxo04kGO2MlWVDDPSvoD
trSTDiNC55NTv9gE3kjYY1pXL/96Y/3r9s2ojNBzUowsSBhfkfdWZULHPqV8LSFP7CePRHtDiI9/
fZHrK/znFXklelFrevDOoZZ+ecVtOzFmbdLL12wm5C9LaycG9xzjzvCX35XZfz0UIf8wFuE1YBOA
hPvnTcYs8mbR0qR8bY3MDeWom7FWNN1NV4tho7M29ho11Y1ouy7WrFk/esmsgBRHwiTZvjbpWrtn
pJbGxq/dPvbSIt30VoBPMOOxx1Rff6uhvxb+X+4OeD/0NGLW8Az4amoCdFulbbMWr5SNLoTnJK/e
anzczDCY1FRe6SbyDLeifXVGjuJQD8rqoLp+hiBjLyPiHrvdtrPIbqZkSZ6cyUuIDnKK+oF9ZAYB
ddbyRWVJcD/VbXmrzexD4boAWmwas80e0FXoSPdLEtZDc7SSmyJIZE322YDnTdr3+Qf4Zp1Bvsx5
TQZAd4N77MZBnc+Rx0cc/bKpB9ptVT92ti8JscOdtovcYSYbIOhNdFMsXkOD8aCGc2NU47suU0Km
8gpPrt/sU//sdlKCsf9DGr0W4n9+AXrctiqOxeLVaYyMtNy6i1tQqe9TKbIN1/53WfhX8hykeNyg
QF6utPI/X0+7urEZtlYg/HHd2JIYsvo4I0W23QUbc5nn3zTi/6TwZ6R5HQCirGAH+speF7Pmra1R
DDh39CbAzeIHr9noLU9qUpnceAz8bxH0I/ytq0qD8qPnePeopkp+Z/9n/HWxBYDbmJow1mfCEHxZ
2Hwi7tlSU68AK92hsXX7SfhTsG2n9ugiHjpSfzgXZAN6KPz0h8zgbhOb0W71sesOq+GkG31hqQWz
MVEzi34HLEq24bR+o+v5XRDQX7YhCI4cD7AR6M0M52tYiA+xfK6KAQ+EmuqRcC9RruFU/6Mi/rcs
1s7tZ/M4dJ+fw+1H+z+uv/pDkOWdY2Hzh//X//3Xbf6jE734NXz9qT/9Eq5h/7h+/DF8/OkfmwZE
YLkfP7vl4bMHD/tPg7HrT/7//s//9vnHpzwt7ed//PcfYoSBy6cBVjb/1TTNvM55/t8ea0//6392
Zb58/uVX/m60Ztt/Y5rGqAIaL8NHSO//6bZmOn+DSIaV2nVWTyt5JQr+w23NNv+G2xhvF4UR4xQW
9v8xW7McPo/Xju4H4IYW1P53vNb+vG3AS0E1iBKBq9MZcMkvXTuB2r3bolqAjFC8j9l0o6rgVMuW
PWv6zXEIz+ZPW/7fL3aVQEAXgBOLsPfPe0Y59ubQAJiim9Fqsu2L1miPfWPkWTgOggg+ExWucUu4
afGrW7sGr+vMmtTG6AkM0ftaA2OtsdYJ8RZN2nvNl6NzKNO06C+mdPxm3+RiwKR3LRvtIPvaxRld
JoPcux6mr1ZeSXG+zqhunD4f0rsmK3BQmoJulqfMWeiZV9usslhBmFtic1idfmtoes0grejWTSnN
lRDcrrr+kmPOzEMTrNF2wzgMl3zgbN4qq2ys49jWBEVUjazrvT3ZCcQ4U52XdOSThrlRReS2dfse
lL4rr4vR0pD7eODOncq4FcXYW5dCUP5EbYkoN3S7laNE8gHRZFYq3QYCuCpWeqGTiunrmYap+awf
mBuQsdVBMsRAcoW+KncNOHl9oyjlkZlUIwFaYbG6yQD63RCrUS+jE4RTm49l5PdG0O2yVeRDaEwa
SZx9ykMMfb2gpXT6MX2ZlnFtDqtQ9muhkbttq5QSuKg3GO3et8pxY+d66DWrNkeZqbQNceYEHPer
JMZQ60Nrun5SmTRxq3FFyHG7fMJTDa5PVBn9wEQYR1J3cO6C1ntI3Qx8OhleAs3CJkZPRbx2DD9B
/9n3n9yleNCaAQ2VZp55x83bvjX9sFqb+9HD5zchOrrW+yDi1T/IxXcOQe0kHOe1AzM1SKOS70CQ
uTzm7ngMFj2P1GziPKaXoWENO1FTDWhOHhWedlYQUhXWwXE+2fuqJ7qwLKd708pOuZnlMXl2W+wK
KFqHeooDZv6x5GHXefIzmSgRuoDCwpDHSVdLiMk0/jO1eQvN8sFu4OUtZvqR9eZx8dLb1q8gqvau
Qnif1DuG/VtbOhdfVXExj0QJGdqdwhh09buHxaBfWrvr5GQ4KqMgspV2Tvf6kSzS7lZLpng2ndte
IyBmbpadNy17BO5nA8tA+KCUg666OGb2iSw8SrOue+pG9WiN+sZplrsFtDCsx+TZGtRJhyFIs7Fu
mD8T27smh9ldE+KwhjcGR1lo4sq9muRdgc1cv1seCVxDIpPkFDedm0PqEevTDCu+tj5ovY1uDMIA
I6GqyV7t7po1Eoxn5S8igoMAaqbrREpR0GnBT0MjpyMN5jsvl8Uuc/pP7BaqMF1ISfCTYoOiNcYt
YZusxhy2ZX/bGvWTS90TOjI4TeZ6w4jiIkyyw2FnkcGo38HIJa2UJBAuVNrbugE3TFoxbxML1a9v
Gi9Mqohf9+GkBjgvMFgPHXd444veAHn5YTDoPwKt3Eg9E5c1z35hF/cA0xaHfuwgOumemmp8c615
P1g5M5lGo5J0+u9ZF6gIGuy4HW08WxeRaPHSWbdaQA7fwh+NchN2suy/WxpROD2E2sLO+5sBki75
csXFaoW9A128BHUy3HVXNq6S634kUiK0Mu+TwfkWVThmZmX60BoDK3F2pw2yHPI9pEBo1XU+kNh6
Y6cWKkRTrJFllb+ocnG1VMHLivf5YKzNyRvb9yRQySZpnKir2k+RBwahABpeOkRtO/a4ceZCY97G
+KDzg7jKr34jnnlWq8V/GfJTj8qEvCR3a9V5Fi0e6UXVGJzt3jhmi3WgXznpJM2ToUWTopL7vhzt
cJWsUNOr74uk6MIuJ4xFOeS4lZbzkvpEYJkec7dWo98XiZltPel+Q5l1Mp3SvySIgDdD25gbpCNP
s3S9QyGnvXTKQy8nAtFSuS+ybuNP8rCsXM3q3AUGPAFqWmasDyXHdCjs+nZuZEJSK3CmKHHymouD
W3s/cdq7RiEvO83SLfhT5HN42WiReg28zmbxY2UKxUgWrnMwM6wrx2GTSnNLPTvf6L10qI9VcWiU
dpz9hW+aDT2ZWrLUX7I6yfajN26TtN3YVp9HdpGQIZjeuXX3Qzq830IR98tkdBP4mGf1Dil1mOVH
+pI/1WCPZo9dgjthRN05Xc++m9710t8sS+dt3DrDjBx6+x3vOux7feqMW6DTIDKmXjvrFrZwwZjB
FKkKGVqt5LmSw1C5/dEDsd502HuGRaBO0PGPsoXg0wXeL2sq2Q2MsuRcTM2KGC9j8ONVlwe/0Y4S
ccjJ8QcR5nZS7tE6ZXuzye/TqnunO78VtfE0WLWJe763g5fgTtG6eq9NIK3PHi7aXQPwGq5TdetV
4rbJxjYUBH8gA1y2fi+/B232xJjM/lzqSo8dV549d1zuS7lUu9nKtxx+31dPvA8tMoiglsuh0PR9
gtN87CTtPhsbsqWa1odeIw7X1C0sqpLvy5zuJ+n8UoK5tqlaf1/YWXtRdTGR+txamxIPLI7Ipn5K
E07MEYl7hGGAxY3iITX6/Nx4hUGES7YJ4CmGlds+mJA6Yjs3bldR/arxctkyFmhDAOw7nKu9sLb7
EbvDBrBypafMG4djthvPY9CnJjtdB7SDU0ZDrRa1be+z8EvqhWB8SYKEkUfpYYKfATM1NcMsD++3
McXuTadwjWhYTwXvBtlZuh5mXvHeDM14gM/35i9tsNHF+i1t63uN7QndgBVOHQ6IZo3PnJWX9o1u
lfi8zkyslS21uLYLAl7Koy/ye0d0t77XPDo+QwZjSemOTW/aOBl6rjVYEmgFeoXFml49+u767syj
GS6K7GNRkVZnIWbQUk3GhqrHe9mjd7FN7bbt2yBG+P2esiLC3NDHGzcoFnbzq8QaDfPPyap+jPMs
7ow5f3By4psTj5InuGo2ma5um8nJdzbR8ZFY3fe1qem8qLWZFpsiNGoeu9QW62x1jG5W9JXNWk4b
pSeHcrDAP7KDbY5nIwg+Jnu+5Q23b1xFHI+bVNuxSmv4V8HdWBMGYi2+iMqBw6EuCUuaPS8cyhQU
bj0ZJRoP0aifQq82tO0neFBdaAXlh1ta57ULzow8n1rFXF2vbrtMRynTVj/KQJJGS6BmKlw9zld9
DwvsAkJzP6z1Do+/t3klzd2juqCQy6LBJyprrvSPwc8FEavOC3+tQM09f1eT+cyUtQtzbzrVnfEU
8CLWpt4d7dEF+6kmDRJZmp/rmsZwDjoViV6+t4U2hyB95p3gy8yHokspyux2qeBTdHOb3ed+UXOs
+Jo3R8qdmk/EsR5e9ZlUJskZVf2Q6mY539YcPEaUlw4u8h0cjFOb17q704yk0UJRMN/ZY/qjNx9l
t5YkrY2ofcMFEoOC/xZYt/1o65SESFdJrur5ENtrmv6MYjQJ/q0x1rUzudpa61wNuO5K1/9zZ5I2
JrevIv9L1LgOhIUiCxflzXLTgCClEX51cxcVTtL/Zo7yBVe9XvhKG0LAxwt45X59mVm03aBG7DuJ
wDHEFYhqNTsPpwLbhKjy/dIKNRlc1QoLkz+Q1Jrn3lAz6tznoI8t4PBHBt5qp8nKeiuvx+FkG40e
esjJ4rUcfNJ7ANh0CsLVOSEfmsPaKr0i1JaG3CO9c/SnsRMkC6aamn8zJ/3zXPL6x9HZXkcSV7N7
MOovY1LZeJlXKW+MhrqrXnonqF6UXu212uQU1hbNe3Nl6eub/9J9X/4OIf4Lu+4/HiZgPagU40Fi
37/akJa4a1ipDiPVLVSVx3bTWs+WNBgadPN8BalNhEGhcHJWUl3PdBkzIKdz3V+qiHc++B1gRIf/
X6BOEFnmG7Dx8eJAbsqY9AuJZDIhQHiJjdFHtR5rb98k42YUb//6z3a+3m1w3z9mcUDNV+a68+VV
gjGx9rVHbK3xGGwJTDmcazfe9eH3b+rYbMWbHRr37KKGjHUzivw9u+D2X38FJn9fW3zAPoYkuAEh
qwY3+folYJWj/0sFiY2ZPAWleMoS6pG2pFS3EO09ztlE7LvmHOesPLc1JhkDexGKjH6/XHOUqHuu
BxVB0XJg3Qsv6I8kN/xytfGQMEcso3ooqCiEVd6b3ZrFBk7sFHEM/VpGQ760251NdI9HHu3au9ue
LtpZxKOonKOXu5e2mDCQ6GJXE3dDZ+6HqsUKU8MZVVoibEkmgJG/hIPyOcAsKw8ZgDU3votVDF1t
Bm42XQCL3zqcVQFZH8G4fqxWffKVjwGgSO4qd3rtnPnoVNxlZ8ERb5zezX5+11X7mljmsbCak8Z2
g9Ck2HgtPdZsyAOkNbLateApncy4TnlGib4tc3cnbLKUDXkOlO2det//UZjadh06cqxwBQhXLG9D
VRWPELnuWtvdLvkEH8FnuOLH7kwzGujfJkLcs8H9gKd1M5Xpfpmsh1wE0aggCTtu/14bVEtW98pd
eRJqhH+n+1uUbbtiyY+15rxRstBGpiRvLPFi8sNaytC9HV8VKvmyMJqQBmXL9GnnZNqPkgPHNKDM
2K36FLZ4YuOCLzesuymfjgnjtojBFkHQyXPjp1bot8NmzfqozL2HzDLfnDIj6rV+WQNxHOtrcr1e
6mE791vPl1FGwFlBVonozFi1wXszO4d0tU51Ie/MpcBNKb8Wi/sSGVSeqI96Cgg5tMSDlU+PVZGE
srY2em9801xylXom1QYPVlXrue+rpwxFYm2jOSWfLFpthbOM5QuxTdeG4r5o3t0cdCMtaMVd6pbI
07NHKqznaehlDEQlo0rnLcImzLgfNVrsCV6T1Tyl4zJtpZz7EO/e6kcjLG/b6cZNUhCba6KkJnMM
XnPD5XADSLT8hnSB4xysKoQRmQPDBJie07hjYrTDqkNAD7zGtq03i4M6Y7T6e220hruGGGoa7eLO
8vsTneFZkz2v/FL7W9wDj3CqTvRqR+alUzgu5Ma1gShCQ63ebuwqa6OlZr7HqnI5l6K9UUW5S5Jx
pWMvFFrLqdhXipZrxK9BQ6VN0o/2bAMXHWw5avegFb+KCmGtGrTXoRq+CXvwIrw7VqSe9XAYWW2b
XOTvQzA8uXVCLtviznHPvcDha8d+gF85zsRhxqbR1OKGMNxoSMoz9zVuBK61GREVkbsiEjUXoeBT
IlrLOwoh3YSVJ5duY1f5rdcn+0qs5ssyowBYlvEpaNnyceWMa0cJ5KKcDhLc6aabkAMI6qbQaUm6
wwnGt5jjjKd+lr8S0zk2YypBIRiiSAymQ6+zb4MseJj68VXrp4cpu3rxZWvkJRZpbBaYUctqpzO1
3+xOl0dNZvvVbyaacyfCWvG2LZYNUZRPCLo3aCG82BMr2dB8e1c5Z91Vd5iUv1/lsiPOuZ05743a
2bVYXg495kMJ4Nsqlrt8NM5J4GxN3pRO5B+iHY5Vp21MbWTo4USanLct/NJmKc/jkn+vkXsz9Nzn
lX2ZXdQa/nrql5QRf1Vt9UAg5DDexxWitPGKGKE4YiptdzsbE0Ys7Tod3sTk9aFnUS+jt4r7ZtQ2
Yuralj845cvlcjMSBW3U7qerTUFFB9zq28pYvJCQkvWQOI3Vb9yx1T6YnoFVdemEJXzRPFZe7jyM
U9GBkXLTA/bG1GxPhqaae4mj952u5fNuCdYSnLR8sWmWePmX8iXwsils+3mOGtMsnoyglBdQ1Z+D
ZhwQ35JKFRixM2m/tNF1AMcUDtwuWVnTYS2TZDN1w8VrhR8Z2Kf+mldQg2M2jCB+2ENoSIT1W1FS
Ol/zFkTupKGTKuj5qIxv21x/dkxlIMsv+gSgz3sec9R2aKmIu6km89IUBq5OzMmnk98hU6AQHL6n
pS2PePkvYHO6l4dVWiLN9xYzxjLsPOH5vZNVf3CDHKG9bkfakEDQ9leiNxLaDYTpt7lScjNV2o0/
+ReYjHaU0C/EWIj2UUYcF1FSxbFhNBdSCxjAAdR6Wdm9oEB8g8MKwwXuWuh4vRl1rtSOli/vcCy8
X9RwYy+NRgImQTw/zGX4adXDtDMS14iU1EBFa5kA9xh5MrwHuhIR1raV9r3KbJ8MpQEQUK1kWxEO
9a5PbXvEOGpluuzTrz7UxopwvcEP7Qx4Y38awPDb3uihtxbSNjDGcBsHiK3M5HpC6A/fo18X0h+Q
cVYvZp6cO6po7cDWmingicCo4766SuBVk8x5hJ3M/C3P7B9jqjuYyHmTcTcE9bidfUJSIUolBCzR
wceF6rN+m+tz34dl2Wa3AAoutGjyRNfcul/aqduKJKER6aZW9BvWcr7BgQQwsSJT7kzayviWInm/
q0cjTfD90vqY3Bcd8Fj43/ux9jalqtqHua2TQ5oXN05CMWPp852fqVw7EI6l0JnNc/CgqC+eoF13
xw6l0hgFQ17fl+PCi1wY8QyQE/ttUt7wMg4hLNqt3WeXRc3eztfEiwLhnX1LC/3VJNpJb/JNMWNo
rpZ252c4eEKpn14zp3swglFE2cQGmKvJvZeyrqJeecGbBn0axCdP7F+NZdlPa93Zy2axYO/PxRna
WRQgSLJb1P9d4fKJ0n+Ror361yVL5HVkjMpuLvYBaSgagJ+oHilFcEmTq3/IJqd6COome9YXdMNP
gbAJxfNVeiCXDKeXXNqvzZjJiM6MTJXaTq+OhowsiqCMHQuvch/R26UwJmdXrsG0t4OxHPaOvVi7
wFGQ0DmS2NANOydYivWMhpdAtWQANJxTddP48/TGoMiN53V8JMloPcF+oifXE1znkzLwn9j3z503
ySM2em1GRtYMdFbKyd5SYuPGJgDALP1UOi32Dd37nAV3xWhuGQYdurXFWmLeGWmP+4M3FVuJVEAH
YO68fc6471M5WXOTpOu28JoWmNnR50OH8n2X8l5eT0+12lsLH/zTbLKJwgfG6YwR0YmhicQDJOFx
FUrE9qTWA0P/+6R08fVYKzeSntNehLfs/CTv7/HT30xYJOw9FWxEXrUHZgQEpNmVOI3TessKWaLA
GLuNJicw3q784PSv96M+bZZM+ttclB9DysMZgsqJpTld+rqNM9+4QuRoq6bxM3WdB9fUeloXPNwb
JJMmcd1AwJfSD37IIlihm2AaAFgRK2dISWzt8M1IjX0hi7izwEK1khdQS6dbPEmrsJiCY6G1KeOc
4Vb6/iUttShf+3JvK2Qas5p3s50r/BmZcQHucxrm3T5tcuz3EHU8+0bybCOcIn+T63bN9FQlZMNY
juDcbarGAIenhsBCnZzIfjS/TRRhBKdSUVpTse5x2GJiVuTGtEHdu3KvAye/jBNDSGxLKqqBqQpL
x790VWLdwkKyd5py9Dfwu+GYYEJqN8g8WjOoNoOkfg0Z2NFT4qY8go7PuFWsHXlI3AU8H2wSRfvG
I5nFX6NqXPUfXYdYJA0ZpvxEXV/tNPr389BY91Vlz3dl41uP+qSVoZz9S9tX9dap7eYbco9bNdcq
XIJsN1naei+bqzuKUz7LoHgZnHwJnaRAE7faZy/RoV4acgrxaz+mHYBoOnW4wg79BpvdIOeA8/qz
wIHwF24ebczO8l4UyjsWfsOGrKu3pkxoFtYyv6lT1lGiy2Xv0CBvZbe0UdJTsqKvyuPezAvY68Lf
1oR7hLVKL0tCOBQI0R0Kr+pn39bzvWmWHs4tKG3/aL8TcVgdogHY86iymcvWw7YpNKST3r1QHbe7
3aZkA7vpYgCI9n5UTEb7kPdr1AzVptfnoQ6TBPr1rI3+d/RE9IwaehshrkVJuriHrFJFjogVA72o
cu30kUiUCh8ZZ3px1dC0uxRgerwoV4gybIdGi+ehSjZrQzk/LoBnrs1hrkNWTRgccliaU3JnIHEa
VbCjvm73q5XfM88LM9Gf3VWeZ2gcpdY+jDbDW3COnS4Y9XQeM4auD3515dVaY2iGV3vSVDTNXgSu
pZ+6OUHGYuQtLLpWi8YlrbZ90SDxEVjTZKu5adOp3qWDlu9d4gjZWj6UgXNMqZu3wrRPBum4QC0/
wPaJAs/zTZ6SFuy7nNcTaF0IcZhA0klCeJq7C2Ls09jzBghVPFaNuLEY/dU+gU+BgHnVOUS2tAyW
vLS7k4PZXWY7OAUeFiv4NVRkX1E7JB5sLDldiG/qMWWRd1jiMOfFo3aM6lZ/zZeBXTK1DrPSEVQk
jRF3pvmBY/uzoyXOA6NoCip7mN49A59rL8feDVeZlKdcvya16YTTMrwLLfNDEHv7kOfrk7YE4j5I
Mwp9oKfN5BAago9RsmX5HJw+EFFupu3WKoAE3CSTDCNnPQZ4M+48NveoyLI3XVAuBqphduIUN9aS
1JvRocaexlsOPhN7QcnEvUnck+kqa2syHA6D3LxP++Ah0bjt0vvVmUZPQFZw781uCr/WoRYSI0lp
pK/0TnMXNIt5tQUt8SCaoqUZLtkanBxX1Iec2ibMyKuKCitdj1WbL5tCpcWRtYtIqxuCTyvXLii9
P0YcRyPHaD6s3j3JuugupQAbUN4LerKQlsI6dIxlD+RUHY2GeQuKPZ/F273IxUSYxzDjwfaLS8ng
5ValGD3Z6SQiaxpvlDY6u7TsunC6alKjEV/zk5w6AOCsPS4uByRWziun8tJHfddU+xSa5j5R6SNw
P9GlZGjsKUK2SesO6VYvtPu8cw6jpuo3BFxpqAqhokWz+HubJO4yRnuYMYWDrh4HxBORn/Z3VdX7
T8opmBKXmOBCVMgRKug4pU2r4An3L3M/zvvRH91jcNW4oeBr9p1DuE/WJHtT5N9tYlx+iskW4YRf
yXEu1+86tk3HQCxRlRXvUtrAQF77XlvdZcXDfDOkrnbw6qnalFPWx3XZPkFD+UzyEtEPe+ymqa0P
cqcaLIkHI5qZFffZ5G38q1sSPkjR2ubHrIelaM7ppcqbIvIJWHIGTdu6tnuH3RFBZiAPpq0e/Xk8
c4fyWLn1foaD2Y8MQDLHPVlmtkROIsudZDsGiT0XKhFU2G1wBrn8pl+5xqvtPy+j8YsB3BhqQhzQ
hF4yQ9l7s8zfKnDAHf2vtsnHTjIecptoRpezmyZiEOFvxmm1+vugzjinEAFRg8rvbQ+MPAylFlLq
3/W2fQG6JWu9Lc9ISeuwwKM+dDTnu+MVXMKzs8Pqrmkk2/ahVJYfwaGpYmPUT1h57coqG8OMCvCY
TUbzs6oa4v34FeR/byM6eEoH70awVG+rdn4sM8BniTo+HPv2zsQW6qqrmuPMbJ+l1J+XwLuk5MTM
uSATzDbnOHGgc8PffTKc/Dy2LGhNr+6ZA39zBmqhwClOrTUv0WTJBbFlfjLmgTBul/A2FoyZ4bxl
nJ22/JnarBzU9HFWWphKNZSItdRh4+SWijQVYLfQXdsc39EiLHBt6vNks6ycKEsXXG3NJ0ypkuWm
X9rnTFaPqwdfQBbaU6+qVywc9txFJ8QgY487wmVumzeK30Mg6XDpPYATiWYhlEPreEeCOZbWWEfA
aID+g7ZxZPuopu65WoB5tF7eF3lFmdp2p0Kmt5Y+7cdCdXtM3kWY6eMlSYwT0rZbLJAfmqIiBbZ3
Xuy+HqJOy+BhE1HR6A5Ia3Uu1uzZs5nntLna2mI5zEn1Yfvzc1HoO5cUuSi36je3q4oXtEVuOCl9
m3FjboDPeyC9WoQup3aYDsXNPDa4jwMz8sTt4qA79g85I/fJhmJrDc0lHz2uq94cCtSecAhOtkIP
01JEpnRFpJlk3K4gSrNDWIc6uymEgLGHT5ISmGzPH6oT+0VTVB5FK7ZTFSj+CTgrWv1RtdmLzNZP
Frd9skVVxIxlqg1Sn03ZC6xKav++rNQjrsvfCb42wskz1NZXwx7lz9mdqSg1p0tCZybKWNOKkPqL
ATeN/Tbr8guNYU5HtFpULP5lsWtk8WsltowQN/Xglm9BYU6oAysRT2xBNl7BYTUU7sZya7lZNJ/X
qSk+qrS/gc2mdrS529bUs7huJjxTZnWRLhbLVe/cASE8TL7zJgPIbcR7hayueGiCeHWxxpjB90TO
LxYBEB324pTObrAXFRSEye66b87c/aiywNnRYa3sirOGZ1YKJFNZZmLGGamBx4mtODYtvOOAba4m
AqDqiUPTliTnxaluFl3dMAO6TSXwlNWNNZSh2X/wnOV5mqduY8FTrkvs03w6Ld1NjpDcilBfOQiF
QUGfjARr1352l60qgK3m/m/mzmw3ciRL069SmHsWjDt5MQ0M6fRN+xqKuCEkRQT33bg+/XxUVqMV
rmoJ2VeNLBQyAwqRTjeanfOff3l2enXm6OCyRViHgdOPN4iHNE/a0JHMvJE+A/xj5o6Pooruq46m
1W2Kc6xXk00isntjNkIWRLlHXNFu+jQ0fcaRwKLjRSSay3p0LutQPyNCGxkIAauw1IZXSbKVF/ck
fZdilxsMxpYBL8OqGQ6jsRybrKOGihmKDmFneHnVlZulEo/S4FSPHYzjUi2R/jg3QOVavhnGBI8C
XPc3UU1HAe8ORRCDzwmERrjdHuu8nARsUqaXagpyvZYXQi/v5mY0OSwjZx+pNAR6Qpi3WDQzCJ2J
dypHMG48Y2ssn0QDcGZUBRuafh1hdk26ZiluibsEzsq0RDnOU/hzaGEDaM1SvEyFqlzYuDn6vXAD
dUQQg+QJALScb9UQrXXj9mdV61rwf9CFT51wzyAa67uyJh5lbJOrLhXAY6EJ7piwz8x2f9+FQAl5
TvCpGtbqVmkVn4FnfRWyWj0jgcmNUnGg5HSguHWxUj9CHe3urbDqrmcCLq5HRa2Cek2gPg8tOAWq
mvU6dVY/epO0s/gsEhyW7Jw7CSBKXz4QmpKw91DGVc2LafWGjxbEOddj1922lQ6xvzWXYmMPbXs+
t/FtMpE02xTGc546835YMJGn5KPNF0/lFL52qAUOjWk+LA0MTOhJjac6+c+siBLkTQBOCOq/LxlU
iCW2rrNJzBtV6x+Z839LXGvwUgoI769Xpq6TgJHZzyKqVaLzmqvaohjBi1zbM6GOdqoy2RvZTUCB
s/Yjj2DyWwsf35JyP8bTbask+BcjUgwsXfuFUUvqD5pKhx3nZ8qwsH878JAIZgJTU5tvTZxR9NlV
QD7A2axry7FWogeDHn4LBy9oiEUKmBRCF1Sp2HttSnfNG+cDXKwLYeQSoEYXoVyUSz5uF2ugCR0g
i+SuesBJ95GxLpujniZBD6IDbY16rkVKuemRKHqlbb70cXhpGGNEunhibyARmZdSlfUFZjYjDwYn
ss6MeWbqsXaIZCOxifCLqAXh1ucBmmJWZvhUmi1nA+w0vyyjDvpC3Vw1Y/lgVSaS2xHufbrh3vJs
2y4Nbg16hKM77gPMd1SpasUOy7+iDNoO4q6HIIhBEnJBWHeLYVrHzrRVPyI7eBuuCHasdnSsWb1v
tPqyXHCdMEOrCpamhc22ulJJS79uaiZWbDiHAdPTOqYA14dw2bql0xDPnJjFVq+pgVQQlUGltbVp
CDe9gly4GI+MH79hoPlS1D3LlRDSVT71oDUdy8q9Q0pylUcP4A9XLmkOl4QkpZseI4k9ezwaFdfY
T6UqICkplLHxmgxtLVncetpCGZhiqD0R6QgptTlItwbNKL6bmCYBhQM3mflFiX7IyxPb9GxFHooF
2pYbTjCgx11bufetTp+SLdp3ZRzwMikvBoumAt0cWEOC9ao/87wwuJijVYn8RAgabRzQ+1Q4Yqsu
7oOtd3cj69au+3kD9A566wZTydsZU05G3Y8iHgRjrtIIwtEuN9KgzTacGTlO9Qh7I5BDecBt5KIf
xOuka7ftpJ7XeqgBMXThxp1l5Of6cFlCuHHJGB0NPegJgl9dKW7zomuDTEI35I5/wx69FGnc7fJw
uMnGUfNLKxObpZhyLpkHjavvo8U5C1vYWmZKdZZlw7NOUqMXD9iPQCING52B2wTwVA/Xevyj0JvY
B5s5KqUbOEq+4c6+MW++D7tf40zDS88UK4VvtK9RKjm1XNKZlSTeV7bxNFbxbWU3DN0Il+J4PosA
TzutO9JQ7vup/aEuS1Dh+FovPRCSZOjq3PZNGhMCIS8yCx9VO76aQAZYNQdalp1ZJz/spas9DXLF
IZ9swugw+MCnJFaNQ2HH8c6N7btlggjUadWZDOdy28BHontc4Ckk6S9Ec79rs/iNfPM6NI0r6vFv
WZJj4kSQtq3oj5HIIVraIYrayKBqXxRYHHamjueI3WCzmhR7hjY+pMV8Q/1FaHGsbmk2ztwi3xgN
KKewq8rapqPl8GBAff1MLFeakfQXyJeA14ph+N5oFg1B3ze3ZlSHd+xRTKezMcn82VCPWd0ymZfw
jRO9LjZGqgDzI0PelIrd5wEmRtZvJJLRg0t6wzZbGgA6TUq/7EUxHkKBZbFZ6YiEygctWRYIpCq8
Mca9bQ8vYhREG+hFOmxKR4XUmMXlbrBqsVm798SJcS8N7dcwGpu7qgQg9frYCn09N0cAJ9Xug2Ex
A4j0fNy01n0rXg6yHWBAYxWWlEjeLORbEYBMPtbDTjfED4DSlrcx3pNLPF8tts4WUQt1R0332uW2
e+Xo9dNiMM0RYXIpsWf2OEY7uFpOuhWyD6LYELe4OZgb8h7PF2gGsCCCmamPNGxIx3Vb3yWNlcKx
LnjzjNHDej7mz5WfWp04pNrB1MZmDZa2WVeXca1alCLuDq7wTkwL8THaEsMxNV9bmqXLITLuEbvd
hDZFXLu8AmKaAT7JCs7uMSnZcQTwt7Y/uh397OF1b5TOjg5zDE8+jR7t2Tjkbn3X1eYROww/M6t1
mxTFc1nQLWfdmTaJfJezP3mQyxOvNtpl4+buK7UJioguASwSzs8Itf0LuVIluL3WYJKoOwCWyOng
lllF5816CdbndDdGPnMLmO2ejVm8zwV+FwyqzlEDNF4EQVipoJziRJztY4nkoqIZ9PvUeVIU5WGx
6isx22hHCdgri35i+Iha0MQ3n4dlYzjHANZI3Y7AjqzdmBodxuLeUCVsmKz0XhLrd0XuQiGehk2k
lN+isnttsoJyrWI0aJ8Xi4Gxjpn6asY7a8jrvuq1wM5tZdvlfZAvnOoA770XpVbrOSajTurQs7RG
9qBHs+1rDgnkwmiPizIG8VJuVeTSgdQY+daLu2y7pj/Mjl4EfO/HdG6aQ1sBkKehctkO6RFZ5rei
hDnZKa7YJl10vej9cKHM6fc2kQ/VaM8H2Tmoep008uPenL3alLd2Vm7dPK78vIsnvy8z3hRhbNs6
swMTtISZn8GRGsI36IfmTKj905IuLDV+TeWFfLwNCRqtPxrF4pVhap+lUtniO2158DjDO5xw+lV4
8gSZhuCNJL9OcxWnfCuE1WNMP0WvfJu7njvuTTiVjFm8OdRtesMk3vE02hSD8PRpMsSvuNXlnTGU
MPvLjk05I7Nxxnjcmydq+5LnK+rizEzh+uqF4vpztlwncaTfapDipZd1JqcN42u/hWjlT23iejKq
H6Fin5vLWoV01N2V80g6CoHwLe1q5mZM0RtOxgYEg5kThpfAnYec5HmEEPioK4t1mBMqlb7P7u1R
u8kKq9gkLqGOOGXAZhkzgBK4RSsBvC9zmnuU6C3Aby3glSl4yu+gJ2qDF/OZojO++8XdYqEOxddR
286+0uMGZcc4R1HojY06z2eDYUegq3gpmGd5vKJdokcNrEMBn/0sK1rtSsuFmV3MVsWlymVCRqJE
xuDX6HmT+0kDoAymDDnGkWk/adqqWUqfsBJX56XRmZFn6IPiDeXQ/Gxr9lwFslJrK8C0nyAqc8Tq
E86H1QeLQ5ji1ZApxa+hp7ZRmprtu5H80vPEtOcusE2KO5QnGS9k51Jm0Eal6S8rmdLysZxW0WxB
BS82kjSX/leRdxz6BCiZ+5kA6fZbC9yaMxB8BBzl6Ue9XP8/kjARSxT/M/gz1vhe2aiKvp8KV6l8
sL+fRq9rTHFSKvOqY/wbDlVRnE+xM7RHBkN8MWo0u9+xvee+JmtY+KWQv18aVabz66gNg/OK2FZ5
jMcQ4wKDN4HbQsO6XyKK1NthVCtjoy1FdqGrg00eU5pXuwntwXwhejc3Ng7lerkjJ0NvAiiyOoSc
qIGy4dAvkYrY5pm4M9VB7rTQ7tvt0MdOuuf0nHjuixjDbdZas339FtN6li3C6b9T9SWV30F4rPww
Z+v0RlwmlKe0S2rhoaOhd40zaQnAhhgQTumWSqd6ZiaMOhRrUgPeWAZjow6pzlp92UVzDsc97Eb1
3rCxsg9QPKjLbiAzXDZYOfXJRW3ZSnxw+7GDO4QurvgJJhNPhFmmGSyj1CJpzovHvtZBY7GRD4+M
1rPUn/Kxaa9MhETFXadYFsUV8+LppiqYTB87Axr6Jm8MzcC6OEy0i9FGOAY2wsAjxEba8bJWVwRe
DmIyA/StwysoVjlScjm1uIgHm6oeb/YU3FpkmrhVrdl8klE7zoHe4I0NA5AB8I3WKnkJmS4dt05k
tQxEyQ2CTtGo2qYfFK09ir6LW/gw+RzS4vV11XuOMWg2wgd6De1KheI93Fr5Yhn7Lkr4ZhgXw/7s
a6eyz23aucMCPbUlID7XaP2nGrkwiXyVw4wrT5WrpKR2P8+wMed3tfZ8Voly0Q6mYlX25WLlHCJs
67CFXbUaxn2Gd3ntC1LlFIaasAG8BDuk1IdGGN8RBAIMIzKrfijbCG+7jol/dYGHhXOWwu/5qRB6
wrlpRtWewcJ4DoX9ItUYQHqcgrBOsJKXN0VNvqRfTWXNPNGc5cOiVAblQgahDahPgeEedbjhqGDX
x6Em8RF3gyjdkkiGZ2u3ji2dKeFQzEGevSmWzGbhR5QURGaUJgNrUS1eYIyoL0nKweLpeDVAx6S2
wnlUl6bxWJuDaLd0am59gYcwUngxD3kLd52nc12wla0wZP1bLztSfssE4rM/igmqWmqHg35wOkv7
pphQ+71ksRE9xONqiB91Tp8eYJXSwKcEg8Lsw4fb3NdOAtW/t5Tp1rTi+yyZLGczaaMyj54Wjojw
S6sYf0dcN7ssgU2A2+KcvqU1qiGkLWZchVzRuO/AOxqYWpkpA0xRMAGEZtSCXJhG/GpPDakRZcrJ
0peq81xkeX2NQ0x3bRoKqA7po0zlwLDAmKZofrDTiVfZ7TKpXU0pt+Mz6MoPZjo61iZNDflaaRok
7BYjAO1igOq3N3IC5PwF4T6KMLOQR8oGLBmNTrB5Yr+XHfu4zUZKNh0CF8Wz0vkQx5m/GonG84VA
wtapwquC+P9GA7cS2OlzocJT6MqQ2Ue7srzncCJVqxmbS8S+bJGMVh4kbpCJr2udFeBxnDX7ZMbr
znfraf1yHancm6hook2q6/qehIb4XAL6XlcCTZBBm2D7KiSEZivtQr3XZrcfuFmRoNtQ8kMXjvMd
Me7qNZAGgHndgFb6rSiLjZMndXTAqJFXcwAFNECqgNl2Vl+yszVFNFxBzKqeINuyhYAsdRmohdHN
e10ssdwsY8T+SB8V1n5R4PWEHAO7Or1FOCexSx2Ir5gVF4iiln6fMM4D9ynbbS2s6rxNFkd6rjtX
h0K1hidrcOB1EwfDOdROgMtVVXHgVg7f01RZ44/WwsPRt4zCqehGTHP0kKmRMDJb4gWeE9V/rVRg
GEYcXcGv4a8Z7BLIPyZRQcakPo69hujV3wW8Y99N0Fr74agiXXXSxDFwoQTTDNhepnablOipvBmd
YboK4gaLnBuqkSPeKgoUEt4GL4s75Rn/4uF7l05QeZ1xukb76zibNRHlkZFhPgej2sH2FAp0Uea8
kXGZ9RZ7uComI9zUhDf9Fl0tLwcXDRUFcA0nihCAra7OskRlUDjfh2qq76FA9ReJjZi3bVgIPpR9
1lKh4fIIh6Oz7ogmgfAJARBdmzE7z+GSGE8w7PjZUqOCuHbot+KNYGNn8hIqMfkNdQUZobPz+zDu
zg2ZdzKgF6da7+R0X8o5fnK7BrRL2IUB04SkkfK5I2f6ZlKEeDHxsDrPh754SSy1AbYjg+pcyVTa
KcJmQH/yvrhlegLbTii1voHZRDZcVhvDoetb63dS1xRSs6AqQZKrbUHhcpzphhhhjokjfjguUHMK
MYjVHXUy7/q86RRCjdLhEhRmCLSxbvhEejze0u/ey9wkT5gSHiKzxI/ofm7D8lc/5M89/P/AAolb
gmW4peyPrjVOoxuHuWF2ltot5PApwXjNil2Uqa3V+g2TURgmq3TVbuJr/CH6cx2f6k2WE8gFkUqR
l0uS99DNYzV+TSKMrTAQ7aqHJE9oMBe4PT6jvgxF7IDkVKhLewNNwvnJx45uDD2EYCSjSjk36048
tL2dvFYwTnAiMXrX2Q6MhRnzgUobGwSv/SFxgM2pBpRkG0dgu9AJBUs7zQ2ONE1fRap5O1sFLJal
vUxpK9qAZCtMPnLgDV4oe2FfXpx+wFNKJ9bQUAv1WrMW1iXVHutenebSgiCK7YTuEE4K+O1G2lGR
pfmbAb1ypUZ5CqgvBuDvt783JC7DWyT62MYiPD6D3eX+6BOpvooFjdYGeK6+jePebVGM6+QgMf1t
D5ki2DOS1asVabHOMg5hie70UIdu09kQ+ru04fCpOKHhHJn8GCFJ+WMelRV8TG02D5pguj92A+Ah
fEd4Vw3NTBROFNxxh0ss5zr8Cy+rVBMqSppmLy2kmo2ppuaZaCx23cHI3RnXVB3hRaM4VK0wtl6n
edC7rexNIoEKNAO/aC/Ciwop7sZOpnkrIsJqUjwNfMoGRoH2AuToTSIjCLJQprURp2bGGtoo011B
VEDndahVywChYv4ylnTvG+YKCG3msCNPuEKcHbiA3r8hKmuWp0eq9TjyIrOVqXkz7kpc6WufRiGe
7jrN1hjh6eQOgfWgEcGHadB+yreHJYmUWB5BU/JHXmATMiKtSOTZuZwAX0NUSuWi9pyd1M9W65So
9nKeiFQBt/hXJ7yAK65sxOgkfum603UrkjklRsgpUSFwb+juswKjNL9Io9J9sJwo2iG7Nu60isHp
1E/mY2zpFJcFVZfwUjq6J0MlMrgcDQfmkiXjm7iblksYVtoNNrVRuxGyXBnryCmTGwuebOiR0dIY
gatElEjtHMc3du+q+lGXxbLtm7Z+ypkZPcZ4n2GY0D60FSzl1mmyn+rSEEuDzPYFhNe6YAZAxZ4I
OKvIqFqNv22hXW0QmOdb8hwYSWRiYLmUMxZHUHfp7byqYiLoVUvV36rF3B7r1kgumXK+qlhh9L6I
8BgMogEbisdKy2YrQLTBF5oXGedI1krN2As3VlrSSVcR2Jj0cK3RKPJqJRDcN7UxT9cLlvq174Sk
JnoDOMtwZkSsUs+dTDpK+00I5q5HzQVxYZ2+LVgprYcEH5j57ReAhPNGVMhVoRykVTddW03Eq63j
pghBvTc5pEat4k+MaeLFzzKXdYmSXBX+ZJFcKX14WeIlW9cKLHs0f6YQ81ZaS6pdWNgJZRdydiZC
HVXDPDN76VpIZQY+URY2/BJ0kBxQo5ynbK+3eeMGWGqY0DIWwj4vNDkO2b6OJ37+r12AoUxoHR2k
9RENUtZMPhzWDAHk2waGzMCeTZCoIXH8UI4w5vrYCIFI8gQNXQxFFkJMVXFJyzazZeSlY4SDzXPZ
V4bYw+GETw9fQcHZCa5MTJ22kB8WbgfodQKJnlXMho8cFnTfd94Kwo7NRzwUcsnqMyACvbiGn+am
vuxhJPoIRrVsG5m24e7d2JLtTrVWPuTIi7pbwpLNa154L2A659mjUiRN54P9WgxzYfewquFp/nJb
zlNvgsuBZcYgLRsrbwopMpvCRfhlTF+FF3fCNzkL8j3P63lS032fc22vVbIy3ihK1X5jDVkAm9WE
H9GUTz3IVNjCQiE/BO65ZrjRncQcl2JGyuhYJ2WCNMLqBMLjhAjjQ6Npc87ICF60tyylqexiIrkA
qCAGavLBpANxAsoiVHV9Y8GUsrE+dTapPeSPf32HLUB8t827KOv3Q5kJ02v46cqnX3VfmVIO+g4k
iJmw0Ds8XhIyUthVHOn4IhYCEks/IQzKCbtytimGrZtRIOi+oV8I7R1uiAJxwlgUr7oFyMmeP8+Y
si8zkKs5SnFPPJrR3E2wc8IjnT3Lz2gn5jCQorJH3M9Y8gnIS7kp7CyENZSO2hU8izCnT4xxqgBc
zDsmhBnCdrefSnffTar+gyrfeSJVLkgdBQ5VgrxmZfMqUXRLIDI4TFQ+rlk2HCH55TAaCD102h6g
CM+di+g2SpliozSTsJXkb611vyMfZEc0TQ7rrRTTt89le6vtzn85sdlv4lfNXN1UXRJi1Lc8sXcW
zUMEnZqOGtAVse1ZwXT2bMqYM6YcvtdKXSsXTUXz5isjzInPL/3BfshePZEMPIr1NXXXPFFGqrHi
9C6zdD+3x+iF8rZGzUyNEdGupOydfxUWb9f8l1HU9V+fDOeo9+5TJ//5H/dVwf9Ovafe/43/+G8d
qv74qd2v6vK5+NWd/qr1bl7/0/vqf4eNlYMs9b93sdq2v8rX+B93VS/jX235j+fy5z/+Xymf21eZ
vP7jnP/s3htcrb/sL38r2/4nDmgGoaC2Y6k6Iub/9LfS3X8i1iaCCvEJ+VdvUZ7/8rdSVPWfcOiB
+Ph7psE5hTYYDr6M/+//UQz3ny5ehohlNWBm8+/YW/2piXVA9hwd4hIGo6Ts6B9ynPB3mmRFAqSv
m3F3n+l2diUX1XoeIE7C7R9o6GX2lQDZWJW2//VCcVUVh2qBhYXG5R1XW1f9uxdKmbowhzKLTT74
btNfquZ5br+07vmS3howx4b2ptNuG/SfBZBChNGMmt435Z2RkFk4fu/pPStMi4r2pWWwMjC/zYa9
BmJmT0Aaw8Hqb0CdsThKwe/Xaf655t43qhOUdNBKGhEaswRGN0GwYnYWq14tmiCtgSxdX9pf5Y29
ZbR99nFPXmKdphGnVz6ufedcJJeQgD1GDxtlW/ntFSOgm/yREw70znMP75bov97k91LvP3eujw/6
xFBsBKATFOZAjxYUAH0ar8L2KVLToCmT31SNB6P7/fkVT8MVP3y3J76HlWlhN65zyfrQBdsm2MoN
5Z6Xb81duK8Ollds7z6/5Ic1/OdqOk2NnyuiNcS6muJDEuRXiHO249n/4BIUXAYduolU/2TBqv2w
qFJTQH/t18VJAsu8jpoGJv1jkX7//FKn+SV/PcB31zpZLbnZ2uTLci0M2ICLfjq75qHdT2fVbnwq
L6Nf0VG7Mqgpz8qbGMa7pxNn4o3fPr8LdXVDPlmzrlBNRydhHbm8cXIX8NhxDabEApYPdHXj4BTq
LbY3zAHqYmxwEnzLvvJK//Owe1utf1zzZLUW9P4CZI1r6lkwJP0OP6zOiyY4YbjAbb/4hB+vtppz
rj4I8ARJOVxNCd5tQp2jKAShqKVvV4rh484z3USuw3xiji20tEB9/QyroVzq4sJwa8wkNNN5npsW
mnKjN2dgzf0VdFWmQ4mT/Zozy/h7q47tEY8A3CnYLDVLM06zH1VTUdn/EujkZpww3RPYx7gJPDeG
nzQxSrIJI1jlnz+XE+dfTScA2MCEEa8E/tE/RHSphZvDQrL8HiMxD6e/dqsKJ9l/fpV1F3i3vKho
+EwmQZzk+q1x2ScvVA5hGNAPJNNyZsZGdEw9hEM0jvetEPUVWbD2WVuoiH4ZF9mQzjDlu/38FtST
U4iYC1VoGh6RNv/Gm32yU6m1O1BEucRoUlUFJnJUr2rHGkA5oZUzmFovUf0jtoBOEuLfz9I4qbEc
gMpJFmZ4HIASvzD9PtnJiASzcPvFEYTnwjd/+uyXypVMFVFoSN1aPCVZGuboDMSN1kH1YI97yTAt
+OIxrCYj776K9aKcw+SiC5xd+OfkMVR6xWS7jLnoPBV3dfE2s3azB1tLIRzoOrnK8GOWjRGFoPdm
OusTvJaunYn+GOq1OM/KL57DqZct9+TwMmm6YePg+TE1YYBtWSHGaeC32aafFHN2FtqD7jdZG25F
6PzMxhwRA1NDxp3DRrqNdfN3Hwt2M7rA2JtQHRUP35PHYi6020rLMM5iicS+Ma40NisfQFFjG2pU
acF53jpkKiAzdBzxFMZt82yLAvKQWwKxQPlpwpcv7mrdlP74sngvyfdx8Qdd/zmN+USg0ilDow1b
qJXjBMnRXW5TIuT2zHsLKMqozD1hDDV8MHIyX2WRmA50KJ3ufIFzANu5KGjUNVupArtBJ5hoepRs
vrjLk611PSb/CnA3+CIxYz0xTSV/QNqw5aw9e0B4PuVt8aSOGbHORWT5yjCr20xXO8+xEYTCa8CL
dB6roHOk6yczMLIRQrNbpHnNG5ftpkj2xy/u8HTRr3doOwhpaenIlPtgwzLrnd0L1UKvOWMNRjYw
DNcG6Zza1poH4D0eKzXUIZu3A19vWwRphFkA2IgDII9Txef3c/q1rreDhhajW8MljkY7WWxQgyQB
aUzhU8NuOP7iIsjCGgMKVXW8v30pWxCkZGv47GCHvh787449IYnWKmRk790lQi9ACvKo438HIfKr
K51usCwDAFJjbZsd1Gq2dnKeo15vJowFw/3cpq+zm6Q7Wagx1HuEpkg4IGnZbvPc6x0qCgk5CU9O
lEKEcSD8w+EE4XH1xVv9Fqn3/v1Zb2nNXxR8dNLDTi3nR51NzI7NcB9Kmf6cct24cfHIFXC14B5n
1Y5NvoJ9Ql5AqbTagzqPcN3TRW4nTGM3dajgfGENFiTHwZFBO8ryyGAb1lqVprcNx3GAVUh7+Lvf
GXcNPEOzR99EINKf31nO8eVoXQLtcrCX8ySB5wEaJfZ5CHv780udFn7rl0ZCjqZaOhug/cEo38wi
F2DIRFRRG/2906bMx2PbrfdZ0aimhyI3+mE6RfcrDnXkf6ma7YlSq8ttW6am439+N6fF8NvdsHnq
7MSuDZ3xxHeM2Dr+fNDCvUTDdVeNYXZjTGZ3AzymZ5s8NHA7SMy5l74Eo/lZ8mqtSG1tQOERCtOE
JYUjRsKqcxhGtEO7tInRWoNLudl2kIN+3g9t+lyYqQmxoEDmvsMJjhawrdPl755q66N1eRNUBwco
Uz1te2VcNkNEqj2LL7a3Be4yjNlCuU/7BqvQIi+3xRq01zEsCiT0Flw+7H73+RP9uNNwD2RdUf1Q
2+mnL4DVpfbiELaydycb6QH+OLtwyK2zQsv0L7689fU+edeo7qBrsbVh4i1OVi3my8wpFqHs4zw0
N70+xBughi5IZ+a1k4GgAupa5MnK/srrf90uP1zZWX2+TPLEjbc1/m6Py9F+zinBBftyJpZAEav7
S6H5erOwy2d1uYEuB5mokfUVMrLqb++w5OtQ3FJBgwOT/vTn25q0dZ45Sxod6ioyz8N+Ftcla89T
mGB88YhPC0ZW1B+XWr/tdx90kjFsKXQCB15ZZ4/XLhpTYeXbmaoOn4GQUYWaZ19sEf9mCVGiktWu
qqvPunFSuxf6wPGBmcNBRmRFyE75ZvPqXwqbuMTPF+u//XiOTWQRcD9t0HqKv/t4xMpo0qlUPh5d
ycZkRCVwhfnODCI86kVo3Jli+fH5JT9+OLY+lcdKDwRAZZ2cxEY65nPEIz1kUIC3du62Wygo0XYU
hftFD/Tx/VgvxTtoCZs4ojfrw3efTtHHdtQl66RLU+QdkDJo9/HcA9o29TJwkJDTf5EZhcj7i0/5
8cFqNBrk07MNmPiUnTxYLDJT/F55sDpCpoMCiYjR7jBdtvZaOSZ1uIFWXXxVdJ1gCmzmvBAkLaxl
vcsmeFIWpqmTq+rsQHmJ6wnfV02D3rC0y1x4zTIWDBAigA2njtrhgLeJesxnd3U/TcvoO964XyEA
+vop/9wmAF3XwCldEF+Ep9Sfy4stGiidpNI97CaUi0hE93FL+WnFDJUMdhDG+atUEDu+g9ul8zGL
6c2sSOl3oS3gEQ55eFNkmcDMT632Y931ePqO81Nhp22AeA0jiUm3zpIwra9zw+kPNqGch7ycp01O
13WQc1RcqxMGGhIz8SNyP5WQi6E54reY+5hr218UEh+/d7ZDzWS90UaQIHOyNY1GUrWLJtz91GM5
qsHkQIRoPpXNZTJoX2yD/+Zaa7FCUash7Lbdk+1/wl+6LdoywpnAji+a3n2y1Uig1FhlGHV+T/Z5
HHz+8n7oG9d+g+wlwnJs5pEctH9+o0lOKEEk3egQpeHPGr3/nsk3vglsVFcLhEj8o0MXQRgOOo7U
7fOwmsMvHvHH3mcNi9BWAEU1NWqoP2+hwoJdLprCBrIquVXLfVb6JsJgDpMKa4R89PlH/rhfkRDG
wyUjSPCpT9/kslxKvY6iGEPpuT+qStJcLJM2nOfzLL/wYv14qq7TAmabfDKDwKmTzmGGoTyPcRkf
Jsc6YmEJ0c4u7I1h4M/S8TSp38PwzhKjtWkMDH8+/6D/pjBdYSm2LQIs6NnMkwdL8piOaFBJOFYr
B9u2xDk0kR4HlYtNO+t92XdzobygOCejqQqXq7JSviXWYP89L1xKCmEAGqGXI2pHBxxdF/67fdvJ
UxNTVOjyJTE7Vt5MG7VQlu89ZGh8inUx4EY7fPEyrS/mn1vVek2SiQlltYEjTo6lsE3HbgEIO1g6
TPVQTeMLStbxi7X7cTEZEPx0ajUT3SOb9Z+fDOpTr5SNkxxGBPKY7zUaHIMFTe0i5BfY5r9ZTOsT
BF8BZCQp6GQnIvt8NEY7T9EcdMNxCM37XFjZGdZiYq/SRiHdJBQohaqISbQxX3y+mD6+pHxQakON
VhC8863tePcV1mrVZ6FTYzTfTXkwhU21bUITg9FKxxgP15/PL6d93Au5HiuUGFvSMJna/flgDSnx
y5mq9JBCmNuMkFyDwZijYA7jaJ+WjnIZEtR6FFGbbjmt4NE7MkbtI3Fw7NuSmTbJt2mfJC+ixzdK
ZpW9n6UZbihpyR8YMXpQF2wZeqTZ/HAa7ZSwnC7CRYHWAf76bMKO1q1OPvx/9s6jOW4sXdN/5Ubv
UQFvFneDRBqSohEzkxS1QZCSeOC9//XzgKqKS4Js5qhnMxMxi+roKlXx8OC4z7zm84l9cOEyMe5Z
+pRzYWrZJhCxEtRtVkdntD0jtwXusbZVxCYC/CNANAN2DGr5vB+a1rMH/nAIx1Ne9h9+XHO2e6eJ
KRvW0ikY945WsccwRrxBKdcD1W2vUAfNRg8FuXPDjKBvjCxugNfqzrCk5ouaGfY3RenGrYwsLUop
5UPbg0+sAxP824xVMoVhIOCiOV/AcBbA/YbwHN+wDoSuQQNSkvSMQKV/1Pi5qaVl29qc5BNezB9t
mtkWSZ5vG8LtRZBWpkUIpQ9jhV7Row2aNtl6KsdgLSUQMtUa2J1bZOPj5yv60RVgI1Js0xwB7yXP
f/7qZECtRsaL2shZCZjJlfMhp8yL17RTIeLz+VAfHEKq7wbXDVVey1nCKgDOttiVVewdCVpD6MsC
UX452agauMmYQPzEeB/coSpPMpsVPzaO/eJ2c/Jq9qtlryq1giObXoVIzZSV9/ms5qO8uKkZgjdK
4XqxuWHefkAJNR2IdVN05vdmt6MkggZ9iBEkRMmOo5k5VxKeDPjK1/6J+PrD+VG/t9gyJj39+Xu/
WrpGRF2B0mJ0Vis2ZFUFDcQ+d6qbz+f30arRi5qNuV/uskVYh8lSQHFD4iobHGWdC9kHRtxJO8mS
4q+mXxcnXr6PxwMmQLZC6WKJgDEU3D36lu/ZhdHasOt8o5pISdEYw+YKnuDns/to9QgyaHgSUtH9
WlzUMQh/AU87OrNqJb2A/hN7jZFNO7Czq0oZL81y+CYkka8/H/bDSdIF45SDx5Dt5WtIvwe4tBGd
BYUabKPIQisaO0RQtSMaF6FsnKiDfjieyd3HcAoVqfnPX2+VMtOdtAviM6NQ0CubwMD5EUvXO5Qy
u7x3Thy9D157VaOKZ9JC51QsnwktS3I7LMl9qHNKqx7RmR0Co8m2wY35TJL1fO2MSk6NFWPWXpaC
E8HGB5ca8bhMhjeXfJVlTI6VL74ngxmfFczN9dEzuxqi6vvQms3u84X8eCS2jo5tAUH54nQEdK4R
2Q2SM6WL/LUInWpXhfTKLSuNTxz3j95eld6lTixOukO77O0ijlE3KDV157NAboKnGHW5s3EsrU05
ReUZsmzFGcZS9mWfT/6KYKj+ZqDtemLjvuQXy+uOhx8c8Fyh1V9+yVc7qdAoVfjKiN6RZCAEY9a8
qZrkr7UUam9gdco6gRWzY++jXJfBxxWmFrAN8JdxUqnbfv75tRkWtbh+0denr4vDs05xalkw1iVN
UZCHkXZhVCqK21hB/pw2unJt5VYwwbz1R33XFLH+M0G5styaut9/GcreeKibYqC4bCp7Mxuqy2ao
Rsyq2kHFy83qzo2+0+5GvQdPOaKEfTNBWhAw1oIRc69OULGIH9BMvKWogS1NMbX2hgZninJa1g9Q
qgYDnqOGSmOlRNCw0ZUOiulWbZXkCrnGeu0TVNymul7cSFoA9jsD3ziisIlgFlpvBKZeCQMc5Ljo
sXjCobpBNS0D2gTfxh68XtJqavC0Z3E/qZN620ZlQcxjxGiCxBEy/55hNMkPRAjtuxS+5WzH0vZP
djEml7acBPc6nF+cCFJ8CSKz1yACthat+aDNU+SXs9L8IldKcTmUahN5WjSk39Sa27DC/sSEcEnH
BsKywDJu1IN6rdi+81iOeX2XTpKBrqWR4lsd1o20b/i1ce6KBbIG6KwqD6mciX075CFkPtSkLLeU
m3AvGUg9bmm22QO6ryJ3EwgEX3q7+NWH0Z2wJAv+JEKm35DAzoadOtJzvaLA3j+Vso18neybwHEJ
aBRPRJa2m7+3dZ0OYT1CGxHthU1dB6ZBSwy2Cgfdqtcwp8Z7O+7iJwt7vmZt8tI86DnQSy9tzPHB
URrTOqfhraOP0oXWVTGNwaMRh75zBvdfOZMqFEncKO3aq6nJa8d10j5L3aoM0bXNjNz+AdEU4SmU
sgD4SGbrXzqDWe39uKe3UgF7UNbQ/SYbXG1m8dRJ0ah4UuhgBok7EuxkP7djNEMsNOSToMuOqYbF
71YznGanB3l+21exCW/ToMIUmfIl9pnFrWVXFLn9tqThYHVd9xVbYeSBEdzE0gwSrXKQfW6TXQWb
+8skV/KNyaLrIM6HGM1FSYrRfzN7Odgi6y12Labi48rHGxGuVW1e5kjU/8hKsLOznIPfoWpXNiUg
eRkTI8xt5J8BEH8QS9OE2I7aiuIb5KHuCbIhtuqFbJXRrMRVPGhGmP9y9KTZa/BOHic5xK/Orwec
oZoRnU9T9BGuQC86JKOBBl/TA8r1B1iiKxU8T882DID+oR+ybzFOoZbog0JEV8MwH+s6ANw8cgU9
xjB8o7WkWM43eHzRNqT4qLmaHRbpSoTzz0GkuV1hVZbpZ3KfK08GxVKE/mFP3NBcEiry6jmE3piU
xkNGV78LdSwlsnKMerQAMN9cSSLrQjdUUaWFXAYP3kYhHfp9OIpwjZ6Wdh7wfCDOoZSjxgaJNWON
ygxFsjHF1i9wCk4SAr8NbnhygExImyESvU4COChuP04Jfa/ITG5SiKQ3eSQQx9QGS3hcA9UPeAnp
vaRFiKrkDiQNOQDTiYpBV585/aBhYYfvUk8JGBxXKDqxUsLYR8gS564QOsYsANcHqJxVvezEKw20
x3eBLUflqv1klxvFkf0ffdQ2dyiyIxSiUgyFv6clsyB20QapFwA21SkkowQHxTpq7vAzT69gTvuY
B5bVAKgzbYzbSJ40ku7CmfPcrBpu4I8VhxApTBa0Zetu2ipVEUiYjJ+yT/LjToUYb6oIdTpwBFGT
eXXVGWz1sAhvuMBFh3SKhiWEPo3isafcNq3Yeh19kK6JZ7cGbJ/8LHiyRqXH3Qf/hxKhfdnBfQUN
7dux7h2U1SE99hdkR9ohaS1UtEYsM6AgAO1X1py82eZkxJ+TZn3yNUW37IeBNRdajffyZOjtpohB
8ZDQtEI/i60KaZYCaVkvBXXaez4ot95NuqGoPPZCHtwUgS5vUqW0sl2OLJI4r6XAsjw6VtLXdtLM
aB1GU3Vbhy20QbtzoDIFeKul9ZfUcO5JHSMEpVoem1XD5Q4UNmvxJJMnhFPZwA/wposQDzr2loxS
+kRuq8LJSHFCm9Z23KroYcVheIgSTTzEShnc8eMrjPJQYgT+C2P2fBKwddxQmn2RKOnkz7nuq0hK
NVJ6TMFDHtsadiCTSoZZHmOQCs+RJBwkffzLeYTgYiOjPmnGrT22+TYZCvVLUsYoN7SDZKRu1iL9
iOWgUwm3NHzEubCeT0L2RONEaO6mbg/3Pl5j81Y08PKIr6YUhXZ3KANErFtAS3AbnV6g3mMPDnog
ufLQdaLe9qKHHG4qRYoij5D6CzYz0lIWglfo57TI8Htm3gxoTGl5c9VgJ8f7hS/eQ1qW9XVBgNjC
73OGDnYiBeeVKs38qr4QgEDVslO+SYGB0iRCJvnvPPKPUPif2kX/X4igdyhh/HsE/bZ9TF9D5Od/
+zdEXsEDmrouKHn+F0b5XN7sf9XNf/9r/hPSPlIiys4vLbK/AfKK9hc5NpVvm1SeTGauCv2Nj+eP
iPZNlWSK4JhUTv0ThPwSrA4yh3Ko9fLLKXPzZBHSC8rustqL9Lo3iuZgp2278ystelIQ5LO59bqM
KrMVODuYHAk6Vz1e6/mgodYfRVABoWpVO3QgwjFAF7HE/u42dRzpVoMudx1BU7znvIQHBQm77yLv
tXUO7qfg+bpScqQDNoPIVsYY60chDe1FI3XSraSWEHoHfzji/htNrg0W4ksAbPiHLw8b4pfmazjE
cemqld5Za5R2c/yCjAnTI+JQBIQoULhh35dfwMZiCfyyqH+0cf/3uCH/r21vZa6G/fv9vfv1WP38
r7M6makh81+XP7w8e0z++Wf1683/8rP+Johof9GFJO13aDjbFErJaX7vfkv9C9YP/TqaDvQ8FJty
xD8EEUP9i7yPZNoixQIqavJf/UMQMbS/aGA77EwdhsV8RP7kBLyricxlMWfGHwGUBYO0KBagC9/7
XZpKZ5LRphsnRdcVAZ6HMhsNz8Gqd4Pm0rHP2+Orj3fzO4d8zV3Q37WLQcIqEGPAqoDaAqT3Nr91
mslGatCPzru4rm4KGf1ysiI/v+cmSR8hZUq3qPfka6iGDb1UHf7wim4vOUtnxusgy7t8rRfKRUSE
L5CtVJSLMMhQaaoSOf+G0zGqmZZGPqG1LTzfthiiy7ENu+eAWPcwTkH5jGfDVk8mJNt9pZ3f07i9
NAtF/Miq9FjpCupgvH+SjTeKKn0bpSy8SZxwm2Vthq2plqLroPYNT5ZcRoMbYGpzbSVh9PtL/f8T
9y+KjK82jffYPP7Xr6wJm3HmlP33v65+9f+1ekx+/cyzkDr37z86+8mzMf93f78tHCLOAP19wPTc
4hrb7O+3xbD/AuFBy5hDAnBkJmb9c7oU+y9AATL1BSob9Dc0Nv0/p0tV/7LAXVocCQANuglw/IVM
J37lf2/r32y6//n719t83sWvCii2TsF21o6e+X0cLnVR+sttqxG0GPzbtHjqCeTk+yD/s0bC7yGY
J78xxS9aCW8PklS1yRjog4/BmwzN6RveFig/PSri0HT679sftt7H01m2aV8G46aaAWY6IMslqsUP
HcSbNEW67ekCrcYrh5ZMubUpgYWrVN9lW9U6MSQv/bsvOPfbQVqxvO9gJVgeKYWe69Jt+5x/z4/6
HnrKyUHmb7RcphmCRG1JBvekL5oHBPgYn2WGf1tEiA1ZOL8gIqgb0WYS4Z/Ph2Ad6BgtnzkqWgzl
AxkSgPb9W7oFK0k/Fsk3Ey9kFQ0/k1LiqwPz93Z8vf0WTYN5uaAzAXKnKAsISV4UvC1qDkVOBWWP
hNjarPD8PdXmWW5wmkjsblOn+IpyMwXYt7uvbxCoHIJR7Atf/mKrV7LA2bDt15/PY/FIAZ5+O8q8
SV7VIfVSRfNATGLvd2sfHWLtHsXsTYfyuJWdKGYvP9k8FAAmGAqcXAxLFxNS0LjwbSSXEYjsKoTp
NqWB+tjn03n5Kq/328sgJiXrmR+JMar6dj5Dr2lZRDFuX/20kcaHqliAsD0bnvIz9Skgp8KxanDV
+56Uh3TU2Xw+/nK7vwwPapvasjYH14tbSS20LGvUPMCv6jjCAQ/6fJcr8Y++LE4s3LKM/bJy1quh
5v3zauXqJowspS9xiUR3mtTslmT4utyoXzBIPtEH+HDlXg21WLm5VmChGBDsFbM7qzAlFM0fop7m
2QCvJxqzTCKXd3gc2WwVZPIqZiML1x6RcAixcENKtkEaPshO3X3vD9e8PqCKuWjhg+hz4+X1x6sN
rUBXSuBmoK5jh8u18ahgfL4ZPhpkbpxAlQDQC0Hh7SBtMNHsqLgj8gCZYnU3GdGR9OHEln+/OISY
0DHgQBADy85iFLTAZVUJ1GBfNkZ00BXUwAMLqaQ/vPAAv714WRMRQLJ69xjKw1hphW0EezulsDOV
uBuSrp2Yy0dfbOZ8E1oQuJtLkkXtoNXTmYJbFb+ANrlCXvKmC6Lt5+vywRcjaAWup70gkuTFQ5GW
WI8YRh/ulWSldDECoLo0npjJCyj97UVEV+fVIItlaYAhDKgxhnvv8vqg7VSE0++7a0qyK7F7ur1B
qtSTvdwrzvWLCguavXoxul//g3nOpA3YmrBWlnBuGIA52kx1uNdovc7glyuRNev/szEW9y06eKGD
fxcrpic7exygdpzo1324Wq9mob09RWOE3FDQFOG+b+xqHRgodcDIOnFUPx4E2q7pALuXl7kaqkx5
T4ki3GdxtUOsfwqy3X/yof5nhMVD24DrTMm0GIELrpaR3M1OfKiXEPHdlgPN888kljEJskMYjgzh
vtqoWwh428kL3UO6sr3wFzr/1m14vPlhbXvvanTHpx4Jq1uUAk+wNT78kjBwqWeSP9tLdqgR9F1T
yVO4R4MW++QYceRTRIETQyx7pyIsQXaHY7hHQdsOt3UmnXjFXxrb776kTuebvcD1vSSUomduRX6v
cXif6Fht012xqbf5ZXxpXPkHa/3j4XxnIZnjmrfJZbxRd/mm2gbr0f35H+yZV7/G4t0N0giB0VgJ
97a5z9o5jDW8z0dQ52vos5kutiXA8qnPYivc05na+ufjrzpelyYkQhdZnRXiy162TtbFFoEcelop
4LBrsTkFxv1wQQ0T8TfAMURui3lOTYQRb2+Ee2GW274t00dKdf6vz6c6/5B3M4UORstf12nszb/E
qye/ocFCHG+G+zC/mj2VE+libDVUT09hYT6czauB5kfu1UBKJjl93vFJAdchSofy/ckhPtygACKh
mfGXSgTzdoyBeswEMSjaXz6l58lGuVDuxeB2O2tdetNKW6VetkKUdd1eCA+VJJQzvva74Fy+2P0H
bwwBva1xSkx+m8VkW5RYMS5Oo72e11dalF4NGJl8vnDG/DPerhx4MAXFFz4qlL0lDMXM23CKrLje
0xu0ftWT1O2VaGjQPtM0EGKG3g8PXWlMz8XQJ9/GyWge61hLjoXeRZemNqho6MfheaUhmo1Am0Sr
OccW7Yc9lNhqYypDzzaNmvKy9SP8moUy/kC6SQ5ds0iCy16GD0TEo2BfW9ncC2iRdxKuS2qtH5JS
xeIRb5LsKyR8+VLF0QYXZMC/zqpOB+SWkHyd5evlUcce0KnRTXdCJbvyq4EuL40n/XZCj+3SRhMZ
rvFATXo9NMasNJZUFjYLfUfvL6zUHiMHXIyRckJ/xHcb3Z8gmBtK/m200XDl/5oWCnYpGgcUtmv7
+fNFeFefoFjqWCQ0YLxUOg3LestomSEqpL1zaBFYdLzGRMXtsnZ8emSomXeHdozH0AO2WqC/15K7
rtqytvUtbjExZcDRb+8+/43mm+nNrlAARinwYyGZU2hdaoukmY7gXBh1e7jSV2Nxm+vGs5PMGIUr
Xqc/fdWgbJGewNvCctl6h12fQnz8+kHIDCZjutO4UvXr8+nQXVnMB1YT54idTq6gA5Z/e6TlQldF
muvhwU5mw4OxSYoH1Fm1n3Atmnpl65g6SVoldbiNaRUO3IlhnVdoaT2nYSxuWqckyFObGHB9Jo1J
dWxFV0cvCI07v3lxrVTt/Kdvq+kNCpvFM9Ju8k+1ntrvY6r2iFKioxxCaxkQ+ElbG89jeWqxGIak
Ft+apQNkV8mReHVrZRAXwlDTr3bsDEc7sDVYx1EZZpiYg1lbA6JWM7eCMYiPBCgdN0lRR90OAAUC
RO8SdCI+/3hLOBXFfmqRs+gHJP+XGuPbj2dJZY3qdBceJIA5l7KNvoKstNWqFQkiumGfNN9Nq5bO
bT+HdeRjAiAy8QPABdYKjpmfSDBeeOdv9ia/Dg7Ac6qEr5BsLdJLzN+dtizz+IDdWbEpU0V4GLrY
O9TLizUOJ+ICdD9odThf+6rARKgdtfyoyWCv3EHHva4u7e6qMvwBT+ACI508kfZOIYKNg6Y6hcHe
2vt+spH6Mb/ENafdyEOpbJLRGM+5I3OvBvp52eEx4gW9Tls/arRTt/KcJb2dI/Jb3AW2AxTSIW1/
+8n7BtS90yjywbHwbqTbrDfPHTbcON7minoRog7zkBZ4TGuYMSE8lTT61157wcsgoXktSL8PmT1W
j605jTdAK4I7XjrlgBeihoeDQMB9NeZ9cdOkKe/0SJCCqSJIROUAXKT8ipkmkaWVtvGlCcIqdKcS
EgSWo8L+Ba1l+BZUdYWDQ5aFv2jkIfpm2kGLOKNU4oksmTF26aEs4VzPGRC/Cj937iWQNTcg85FF
lKNObbCQseJvaheWP+g2+tiSFYV8V1JT3aNZ16BUTgvE7UxH8ny89GDhndjX7z4yty5qOwTS1KHn
htXbj9wh+AXlL3IOsTlibE9zfV22cqK5UulIl21l6ddEStJFGkTTZa3xDhTosN5//lu8C2hoCaNx
BgScAh7s50WMOMV64bd6Fx/qNnJ2PFcGzoKWdfP5KMoHw9gzHYH+AaWMdzkYSqWhZGDhdfCxRHDL
vjUB10qdh8DDLmbSq9RZp6Mwt/5ssGdPzXDdpz4iM+jSAknvjRucbk4V9D74pVDbmZHhlkEBe0nt
wVElMFKtzw5Zb9ubqsmN9TRhbfL53N/HczOVEgYe8nRUkxnp7Tqnca0EoC3yQ5JW9UVgyv6VLQlz
Z89JezHG+ybH2FARmC/3GKG5Ezom61QY6arVBwAebYMFKuBGbBZUeLC+nO4UGVdDDClu7RooU9sP
6c40fWPXginaIftfXDQGWlx2FNdY2arKmkgDt0pfO8UfeBe+zXPjlaYnSdeIq+Lt3IQtsEypy/zQ
l0J4Nf4Rq1rHhstCMPvExbvAS6NHAvMC+S0o5LPgmL24d5uJbaqXU36wzSa6oAdqrq1Cdtwh0ihq
J5m1SrskPjgKgnVFMZ7Sm3i3WebhaR+jzK2ikLKEPJhmkvuj2RQHAlNpNZiDfyUDPDvRlnqhQry5
eRlmBldwEqHT0Z17+0GxF0R93WnKA2hZAAoNnDrM3JppHZdmsFXTsNnoFFxvMUMwedWVS2AXmNAq
urRTk2Q8R0EhdYshhijcDCpQpdB6DiWE4LDUGtyMKDrgxU7DlS0LdYPr7OB9vt3nFV9MADVQiOL6
rCqizBiU1xkSAmIZLd+uPDhDi3SMUUFJkB2xMmpj3xQGwGDIRp8P+a7PQTJPNv97WNuyFwlToPkB
b/VUHmLJ0HDyUPyd3UzaGskavpGE9SiRLOlunCgnKoEfTdbSaXsi5qBRhlusVqM6nSrKqTo4MRJC
tt/YvltPU7LWQWV5say3+9xWT0k5fLAV+bYU/Wi+MdvlwyFXqS7XilYdojpHHXgIfZjZgXHi3np/
tEmnST8dTh6R65JCpoDUawo210EMgOmsIXhqUOtYtYgW/fGW0UBszBor9NqQlJ3n+yqpbkXdFWZg
aGjrcrQcB5YA7/u0HSUk13C/UD1D0sSJTbNU4mFWbFEISXS/FXwtlhtVFTayEH0uHTAkARQBn73u
wIU7Pv6TTX/eOPaFErSHWU2z8W0gmZ1x2/g67jHxKcbA+wUlu57RLC/7GDbI2w9QabUeYjEnHYKG
xpYSWc84rvwNnvu3Xeh5L749mPrMbHEQdpt5Q8v2VaJhzdEEkTgCinLWporBRq6ic6XldrqGmSFO
3Nfv43bimxdIANENTAhtsaz2qNuSbDTWoQ7N73hNbYVfxZh0B18Hf2/galVTdcrQEgqzWAGVj557
XJ44oO8nPevM4pcLEJGy0DKQpSxFmolk2EHLHAPfiXE6HwlP6Ark4xY2vnz2+VX0YSoNZWnO8gBB
qMtyV5rxfPFa2ocglIGpB5OqPmAPo93UKr4cbkVL51YfUekHXTngBSCpeR9s/DDRfza8+39cTuVV
BlYFDxWBCXhhi9s4LZOhs4zCOUDWdFwZH+sZwv38+aSNeX++3Vo0s2cO/My4MXib3+7fsZKrBPvY
9Bj6RUeW3mGs69lRs8N0Q5lWaLU3Z/IYKPq20Vu9X8WlNcYuDkM5vVQg226V2t2TXDiKstKhdwrP
1nGtWRUgiEgq7eJaxllwQ4Ycf5tSy8KXsS2ocQeKISRXmL59Q0KW3RdB1aOQXZmV4/XqUHujMcQ3
WAJX1+qUVRiPJWNL0ovd4Jna4ivqJrEv3ZE2q9kqCmvnIYQsgxSDYhXZCtlWnColNHNuMTNUj7kz
AQ6vnAwRcYzdcCxo/aIVXvYiP19HoTa6BdIZ16MKsmnFGZTMVVDkt4lcyj8//+Qf7DML7WQ2E6Iz
4DmXzP9A68y6K5viiBB3uykd4P7OpM3GLpzE2dwwXRl+MhtDRedGB2ZSREV8LP3mVFvv/d2FNBao
oLlPCQ17Bhm9vrzzskitQimio4w91sVoisIFxVGdukzeJ0sMQ46CjASSQOoyLpINcOZV7EfHXljR
rgxl+0JYZkq9BkkSVHDinW+H9Tps8ZFR2t5y2Wi19/lHf3+Z2Dw2lLCBJmGTsGQk5n5i6lNuhkfZ
qZxLmtnDsR8q+QpCwUEbh+qUSPIH41Ezh3Rp81CRoy3imkK11TifhvCYxorkSYHodpM6v0QGkFZD
BKe6ce8BFrzDACQRpCEvpS23uC1I65GhDllL5GWbHUqvgNFxb1vPej3ovpQlpdLZFNXJTWy/nGST
+9jNY/mMxY8NnnbALHUPsb0+C5Df8CKShhN9sPeh3vwbco+TSZG3LT9JpltBSzUsOmKY6FwalQOc
iuGhTw5Q2OJpWA1dWx6z8GRZ/oN9TpfVAelEsgxybl6sV0GKXCLCB5UgOlKmgpBJkLmhmniq4f/B
o2lbIMVAdiLGQA10URQwA2yYOtsETGBRukL7V9nQJR03BkXZrWhDbVN0lobNsYnzudHG55iwWfiX
zZZEIDdO7Ph5wd9e7OQ7FuANyv9gbqzFxV4qQ1lJWRYfw9S5HuLx2bRzjN3Fg29FV3XePX1+wN6H
nMSBUBThKFLSJp98+41tCiFWmOfxsZ+M4sKUhHEr2dM3ypbKiYm9TyaBP5K62mCLycoBA79ZzUb4
RprWanY0Jud7LOTmxkF54yrq9REyYt2vEbrsz9JGqb3QDs31H8+TjIFagI3sJzTPxV6yW4hPMZ3O
ozVZ8nlaUfYrZBOMfGqcwh7CKH63ho6szpLVs6onIo+L4NIs1DyaHL86FhzRYid3oebJNuQkRG7r
dF3oUlys8kzrv0/GqMlbX6IMicRGlD9meRK1F5afJOm2Rw0JsUeUn2NXLXJjr9iluBkVaRJrU5vU
jWbmCa2KsK8OPeoF607GGWKNKERyZWJsBssNKetHpev15wjxu12nFJV+bsKdfxxivykwx7HIaa2U
ahjO823mc5aJCDxR2eGDk7dju7V6sH89WfGTrWLw5NptqN8M7ag/ZSJ2wtXIAV2npoZmZoM7xBet
yJx+DjTGWz/g33M7UvxbJ4tgMZFmtK4D3/VYC3l0M46jN3s1+edygSWmazC1Gpqp0aESbxSNuer6
xNrXuVFeWkaLe0gQ1ahfDK2KWJVZZqnkQuhMdmPBMoB+ZolxASwxAWlb9VxQ3Tzgt+w/kwBj2hcO
rYzrbCl13/BBoueER0yyxkhYnsDPWUO6CrOcfyIDmYH8IM/QArmdAnkbKwVcMJE3ARZAaHEW7oQz
GgEmvr9bR6LZNLtZ4o6sxON0XYlYeijtRsZLW1c6/MisUsOzcDBG2+vzSKW7YmglNtRajdMtEaOO
wboUzpbxfnE/Gb6prseOBHM1sG7mjVTm9EiKOlKh/DlyC43Pgd3lodBq+l4cmAkExa7K7rmpm9xr
MVGzsNNVMJbKqUXZbtOX4wVaKM5TSBH3ye/0FLkEEcj8oCo31wY8wdKVER+Bbpmpfui1uhGehU4L
qLyD83nkjVBT7AHtnHzN6rQrh+Ayw1sqJzdlY2QPMDiRB8mpUMvDUK+5AoxzgS/1YYKvuhJGOGDo
qgOBHwJ/Gj21H65elC6vzRovUtei+p95YW7F1Qqn1RBruiHZo8AcNRhvT+Icz+b0EqjT+BhRQjUx
iBlSG2WLdsLiXbI0zL9aJH1rJUt/2UaKkwsOR+JQOT6mbrItgq8NB+8BxR0LMppd3mAWlPxq2yT5
Uum4NCInr+cXg1yqDr4xtXgqm1rc07KUTM8uMvlmAtScu3UdHvVej7d4c+WJV2lA+VbkXemdlevt
RWmOwdbGwL11dbUPsPOEP5quyroY7/KRbJ5PFE/mqgp0OF5CzczzETeZwB2Ia+4RPyhvc3yBvpd1
hWPaOIXVbVlVVu1WGEgLnKI749JpwqpZRfYUbArdlLJ11Ojramzi4wjJ5qpQwh5v00ygKxkqGGND
VUO3jvChD79nkm1eiykTTxncfM6+hJTTOS5+80I7111mm998uuEVIY8ERdySpuE7XVRydqjmSDOY
Qou8KklMh1IWHoeej3+VOcvjjz9L22kuuiFSd3bd8xnGMljFMKy9Ht/yL3Evmz8DfMcyYKOtdi9r
U3/NcrDzBEU3aNQSygBuLnLtLuTPas+Rc7QqMSlrD9NAmH+I+0lBw6Rxpp+DEivXre0kP4Xq5BI8
h6LYOyKxYBHX05NlDDpdNpRYVhiMJdtRWGItdC2jRFsW03NnmPgfSVdd5Jw5cjruYt2vf5r0Kjw9
jen8gQa4F3pslis2Ns5JWmNrl5IgswE/7pfnGH41MuldiH5LYysjpvCi05qVao/ys9qV/g3RWr8X
vjTewaocz52MaN2Vet8knKQ+RxkpKMdfEWaqfL6yRVZyMLj1i1wdcDGFc8OS+UkICzEvS9klfomE
p2MqGHPHhapAj7+LvmY2DoxyH+WKx9plULbtRr+vFMMfT5Rv3geCjiETKjiU3V4YCYsHHH12pYzH
8uhjTncuZr/v3LYTj6VDFQrrTa/tu3HXCuNUVL6USKRwBDycXjk1jVm7aglRqgZTi3Fta48xyTU2
Ijy7u0DPxBreqNFjDWjZKaXZJsEudxx50oo+GvuVpKXFKsnq+rr2ZWzJ9EiFPwtf+1yOrelxto49
G60aRZysV4TuUlut4IWmRnPtcE1bHh+knQ01q/CYiCaDY6wSf9aKBQ+XoncSbAP0pCT2d41HhTpQ
RXYbXxFfWzMxuxOFlfeANL465WkyIgC9JKCLXEHX40h1WqU6qmqBLkI0ml/7Rn9MUZ67MpxSXudV
niEvm4XbSOsbr0rTYdWnVrImHuEcmBb+q2WjfdH7jucTQ+VdUaNLB49AvYLL0m0LgPPbro3Uda9P
9lkziOKWuo0416kvn4gH30eec60GECxLa6H+uWguRLxyw+gY1bHDQxNH3BzV9UBqV21qGie+3Bxa
vo2pXw/1Lsh11FwGs2lVx7ENxFoLexhjE4qmfxpiOmguwphQqffRTlgEuIOsByOCddnRl4rHvnPa
a2Hb5UqTJOP585E+mA8HAhYDmuazFt9iIxTA4lsRmvmxmjnDA+Vd10AMYvvHoxDBzgkRwSw130Um
glyoXZqdKI74+IUEd+jAxiZGJX82CpJppgHchAoFNxgn/O2tMuKKS4e6K+9iXopV3urhqmgAXXw+
yksS93oLMAIfS9comNFRom/wdpgpb4xmVP3uLne/e6Vbu5Obr6xV4T4H62x1EkCx3NzL4RbfzjSL
0B9MhpNXhov0g1evwrW05i5nrGh9jmPd5vMZzgnMcoIU9AFKmOwLLsu3EyQQAEsDR/LOLJzrRiMy
14roCWerX1Kdnyi5LvffPLvXYy3yGz9yklrVpe6uS7/oxo8wOnw+lxf002eTmROsV5m/qqC4Hg98
vgvHLV3HxT9x3XlnT/oqcW1XWd0Gqy1Xm6duUO/2ZPcEQWNZEiB7m7WQ4cHN3xNPhMVugQqSm5mq
Dce4zGTlf7F3HttxI9m6fpc7Ry14MwWQmbSiKCZlOMGSqKqAdxGwT38/sLruEZM6zFV33D3rJZWQ
CETs2OY3aDc06NnoC7pOUVuY8gr1biBlbZ0rfVc0mdkCJlu8FCiRXto7agbnrtRxVj9TxL7ofv2y
Li+/i/hCLsygElLoSRWr91maaE23PCZVNn8dDDWgbEIp62npejl0dhLhGJR88prMYooTQEdtTFzb
MZa9W+rW3ePC29913Xg/YWp7AyVcYUKuizizi+LT+9/wZI+8/NSNMcuECWI60JvXn3ClviSrc+fH
YPW0eFg6ECUzpeX7TznZ9Rxlg8YkwRC3CuTuXnSYftko0h4tDZkb7xFJWP8+qzRMWFvs6gvabheJ
O/1HBu6/HFe4qkSM/51V/iEb/nxNbeWv/01t1QDa/UEDyUdkHyFVemlEu7+5rS9/xA2P+caG8+MZ
3PK/kFuDF1Y5WY0F3FUnjPxDbjWCPzZlVAYctLkx72BU+C/IrSewbFJW6kLaTh4dLo/Dc+qiszql
J8pAax8xIaeZMqZ6n+5my7oqEZJhvLh63QeVAbPDTX2hFTOMLtJXvWkcmAWsU7hkcw68qVrFzdQH
YqQ8qKafyCF4+Ovk3JB6N/XAWVt520o9/QGmpfhbK/a/O4+dR+z433fe5+/18F0Nrzcf/8U/vGod
9jQ9DFQLCNfABP/Ze4br/oH8JbL9WyuVkTPb6/9tPesPunJAkOB3bbzCbVD6z9Yz+QfhJ6O8CHYe
bDsx5V9svW2Dv7qXsXdhXLR1+VE5pKt7muZOpldgsNs/jM7sfvETup0dUoMHbYETo3yacClaMDdS
FuZl1g/5dV8X5ndacmY005jdadiFILLsrXcC+7fYEtZ6R/LpHUADYw2GJ8yPX1b349+3ya9U3JOQ
yinG5pPlYmjF/9xTijFWGRmYEeDhgIzXuJzXdTc2iAc1pgz2Rpme4wq92Mb8cqn9/cCNGLJBWLY5
yOubIpfO4K9clw9Yyeuf7S64c6t1waVJm3bD7H8pSru5UnWZXwReBm9iYOBY22NJ28Pzw1Ybbwsl
ZJSXUxIh8DrcjBP2Hr0qO3p1vgybIPf29mJ7h9x2ArwGzOXi/SXbsrnXbwA+apMdDPAKA9e3ZYO/
3EI0E13u/0o9IMmdIrY2EDFykUWBJcvdQgdTz3t5qcnh4f3nvhlJMoZ8KTYYbwP7YVTy+sHanI/V
Ws/qAaDUcLVoZnYwRZtdVxhNXwXKxoDc04bLRiTTRbtoWoxMhIwxkjqnrPm7X8LzGUsC1eIqOC1+
8Oqz2qTshgcHC7CLvGysGz9dx5uMgvNicWz5kZabsVdS7y89JwdSJXHishsaqmfW5Dcfg2kVWjkB
7WMonG8SYZBYet2uD5SUA6OqEqO8aZgeO3bQwVvK+djPEhmpWYdzSVb0gdNU7HAos+mh0joeEGO+
n3B2+wJ+xLzFgXL87GtlCWM8sM6UWG/Gf9uVCeQMeRGXYPPmA1qVZ5QlIPMHv5uyWy/t2ue0rYBu
1Zm8Ta0J8sncu4chWeqHvHX7K3es2WLLWht7vSnmvdW4+NonC2of6OHiAUkG9P6Cbpv39eaGKsK5
JCJCKnZPKeDaIDpb0L5/sDNpHfJ2Qf7MJL/Mg+Ica/l3y4EOBUfII1aC0z05SAwI0oBpnPkwdjbu
Un6V1WsI7RK2hqrwgo9ywG7HsVaOHuLioH+i+zN7+2xY8nIXtH0PI93ITImuBJKZe090jnuNbqHx
ZbQ66+f7C/M2sm+/EJK1bRpkFqdgG+n0zorjhvVQVmt26McEpVF7bA+6WroI71TzuivX5ZLOKs7k
dnIWCPdmo9MSozR/GVOjYe9uf/5L1Bnssh1KBGAfLGN0vpUL+MgrYCDS3KTq9Qdg+Uj6yRoJJmBy
NuKJXUk3JvZQWEMcUpfOEx6bSx0j6R1cGknr4FWvzcmjZZfec6CnZejN0rkGZufJyC0WrFdT159r
cIyp95z1rg0RCtVPsZMVSs883oLYE0y5vOwBiLRQa7rNIH0tDHQq5nFaYzWY6xrJpq4weE9m+zgG
ndOGAkirCtF9LH4y6Qh+eqaQSZhgsl5Evl/IowcPcgWmZqx/FqC2GrQdXbOLW3tBXRHQXKEfALGv
zMnbthz3gWoDc6emqj2I0Wf64I9Yg0WluaEw1xI0+84Ytx43Nqp4OS+Dkcq9WPv8mvGyBpoCZa0y
rICOFbd5kzORGDwkdeMsyQBr17I95m6PX3wwiCK2jd5iYtybZnIY0RGf465Yc+2ydSY003XVI+pv
VuldK2tfRZM5OXpUy6k8Vwq9UTBgT4MHIejh+bQFlZPAJ2pbTnk+eA9uNQc7hoR6iKpoth+11n5q
4Jd8xGcPKb3GcR5M00p/zmlpnwkWb5KHTYEXX47NtY359emZMJomrdJGeQ9a1RUHc23nqGY2E46i
bi4qz5zi98/gm+DE80j6TNTbNwed00mrhz3aoszUf9C0bLooU1ymnEZ4e5rq53iIv3k1m/4UgRqQ
LfB10slXxw1tUs2Z1uChb1J4EKkj9oUGfWeWpthXJtCMf/1qXGMkjuRFpI2b9M+vzwM3PIhk9oOH
YmVotna2y6Et/qz10vz3H41sF9YjS4lYwCkhsLOBiSWVnjxMDHRQGg1ELFotuRi5EOKpT+Zz7ZVT
ZBE7lV7U1lwh4QNYctIbqNoC/6yg1h7s0mwukNWydmNWFsy3OaW1y42WKSDEHb5Iu67s7IugyM+Z
ep32eJCcMYApgjCnLbgZMZ7kTklgjLJvNOdhgSeBuLEG3viy6Dq9j0HW+UnszJVNKEtsZtLA+IMp
UmxCEfW1Zz1iC5rBAW83T7n3v/vbVAoIJ5JPG1qW8hgJntcf3rIqv8i7JHhwssGN5iC5bJOgvjQ6
13jAs9K7btD8DQMrGWNd85j6N8v0AS9I98wGfJuYk89tUgdse4oh6vrXP4To17moIRfHUlXacyJk
9tVpAvuuSy31c2AxlthYFOyzLi/n79hXmFWkD5kwYs8PNONrgLLv51SVWCpbjvic4woEU97TgNAX
0LAeLZMXjDNURvOIUo3+sr5ULHNb2paIMhgFdfj+2r49w+xxFJogHyLaCA/n9RsNfatm2kPJg5Yi
v9m6jRUOq8vQOK2HPTTAc2f4d89j3djnMAx84xQ2Plilq1d4Rj8EZn+BxUwSZzTaUJu+65U/nNk4
v/leGySQaMi+Qa3ytJVO11SaKQLED7Vvlw+NpbI7MxFQGhK3RX14EZc4imlwA8w+Tns1xdZMXWAN
5rMkMt8KBfIzA9t1KE2nvAhy189RAKYrXyXCkWG6SP/SAyW+K9tuBXeYdV+BZ52Dpv9uzdhu7Hv6
PsAcT4MDqYM+aJkgzRN1mLnJ05ivP+Vo/gAmsXt/P7y9PlgxnM03a3MaAac6+YgJm90kHe3BAskV
1ZX1lE4t5EvH+vb+g35zqHkSDWW2AkMipnevd940SFUtTiCOTdqpJxTJV0xbEPQNG3uetGjpnFyL
6jyRGYX2OK6hQOT7acJwcA0rgBztGQbub7IFfhBJwpYoUETaJ4fbrpWRVW0tjqXbexcYMU8fFVzv
aOoBe+q5VDvV6eUNyI525weJf0dZ0p6ZKNu89KvSgrXf4PGk/OQuVGsni4LAvC/LND0yt58uW+BD
OyfDVP79tf/NUxxUgygq6BABcTs59LXspVt0M0CUQqVxSgIWZ8AOzpy+32zbTZiSQo5KjqBpvX6X
qm88ptKMQpRcO/DO8gFoF/33boyNYfnz/Vc6NRDm8qL25Aql62XAIz/lb6ANbGo+5rBHbuy4FijX
30z4SNQRQJbeOPSpcj7Y5cgIOymTKr8HE4/Se98ay8eJVqW+WwO1PJZmG3wcfa35YdatfekmUed1
B6typUWyDGY7gkvQX7z/27fz+/qjMx7d2nEvs0voEa8XyjVGLQDFkR+lLq9yl9kvdLbHprSvdad8
Ng1ZnQn6bw/59kAE5li0zcb9ZKc7eVqsOGLkxwmvBJIKTeyTctB3bTIGZzbB7x5Fz5FmM+yWrax/
/W5l7YjKQpj/OLVLgNMTTvWT0TvhYpTnGEm/exT0xoAtgMsOkeX1o3ozR45YcjmT/+bx2jXi4PaF
dpmaxjnXtxedqNNPxjPoCBrEY+t0eDqnIL4tWzXHwu6Ge9/tza9i9b0fLsOxb4OxWD+tcdBuN2MN
I3KqwoMsrAFTwZQSIjFO39rj2LDsOGszJJt60TwXxWoXkdByIAqow/QmIyKnIw9cJ3WTtEW/xmxJ
a91NMpMf68JpbM6RnUMlKFX/zdVa90ffJy7UB2se62jssVy8yg1AMqGmG9OdpjrvMkdsv7wR7jjf
6FKADlmFO1HZLb1rxR6aHwIuYzqhnrqabpQFs7lc60ztvYjL07+H2gA0EN/nWu37XEfj2Hbb7ptW
2XDMzSRNn/R2tqA05E1f7jrPxGoRZaLpL2MSFtdWN+xzjY5pODaBi/Pu0JZYBi1L86HXWgntCNYE
qb0Yxz6s3AKT0SwP5I3VKW1FsWCePyCE/qi0JMnxL1mW61K1+tP7x9HaAtPJxwUgABeXxi95w6nC
kGmVdlcYfXusRJWi0M5enSIEPVCKnR3HS2JDX3PEjRbfhUwz+8WPxO0XI+rKvr9vxn4iYlid92Ul
Z2dOWyt9D2I+T8MxmeUlI1Prsl5E+7kUo4P8bZ19KPq0gT4+WOrDCC+53CnfGu8zNw+eJaoQMjKr
aQLlaXvFn52jZ1nYVKXpR1OqjHnnTSr/ms1KO1cGvdDPTlaCcpK1YEpEC/PUdCyHBqdAiPVHuzCD
Z6dWXMM9JO0qNMa2HfkVWcoWSlFBCBe9bfWDq03I6lr5ZAaRbVTNvqqAwEVlgHt3iIxI8qx5jCLj
pu9MN8ws/ZvC7D0HgmbXt7xSO0Z2Sw4f5muGB3WhFfSwVSkMK7Qrp/6g+ABhB5nLvXz/q78NwlDS
qH82MVrE4U6Ly3Zoci8Zgvaoz6a2N4I6uUqN8VlpVrtL/cW79gqIN+8/823EojWOmwSDWlqdDERe
Ryxkb3oVjLI5GnSt467tk71Z2d5O76fl4f1Hvb3yqeq2LiJcLAbQp8TlfkTspDHy7igMmIOuIYdd
MM/rmcRiuzhe7xeesrUr8VBnunjacKGB7Cgn7brjjJRMLHX/Lh20bicSIGqpWj7VHUWGMxbz7v23
+03pylwK+1M+3NbnPo3Hi2G3GZwseZSkHd91b9VvvUZPbxcPcYpm1YyPbaHKnUvwiwu38D/QKw3+
xMXPu8j6Kjlzof/253BkGNRus7Q3N7oaFdlj6aojgND5YGfV0ex78HgOxj5Lm7LHdX+5x0F7cwby
rMO8LuN9lRT6ldlm9ZnE9jefHto/Yk6IG236ByfZnpvDA7ZnXUKPh6RSdVMa6/V4Duv1m1ixgZYA
HbCRcRY+rbU64UN5ysbpiGaOcauLcXlGEZCkOShttcsbd0FPSROIvjS2vKr4rcsOTaY0izp9GCCE
6yUXkasXIPZ8beg3F1mhKhwrs/V5KKUcYseFGIdNRpe68bqYEmyytlSxD3rajM10bIsLnI2d5yRT
RmQqrQqidenzcyTWU9AJIDNEV6C76RYSLAz4TzLbwfBHW2TLfATPmhzMUXJrFtLqLju8sBV9nENt
SXnDF3lc6zF/rGqzPWC744QpU7F9JfKFlkXXXM1JPe6bVBpXk0iaGDzwfKag+I3oBRsIUQ3aZZAw
3/q5LoabQXmfj0L3ls+Y4o4RsNGyDDOM1He9zLW48PWLNQeuabBXPgFv1i4lCu9XnSeCOzMN1Dcw
5Wr//pE9jX3bGm5ngyMLlg6P5Nexrx2HVDpuvRy7OhVh22Xj9WCOgJmGJf3/eBT7EZ4LQDDy0JPP
hbuI5SKauxyHrEOWQXe6CBut6jBYaX8mAJ7eIttbMfdAnpATt0mHv34rXQHecyCPHLebMRq9VB6X
KfEjkXfjbV0W/q3hktS8v5Snhdb2UFiYCFMw8oBgc/JQI+gGjC5GHtrZJQj6Gd8ie9Z2o6AfpXfp
uRbzm/DGAzdYC1U7MkTAUU6qVOygSyUHpR8rGSx7i+RkjhyRpTft2NuxWWDfpm/DhHV26IeMxuPY
40KA6k5wO9WiP7PFf7PmG4VpU4Pflv2UUz60gcbZsvUj7UosBrJh/tTQcwinqTL2XW/OO2eeljNr
/rsYsInXg58ESwHPeou6v8ya/N62CrP116ODLdP1Gjh1WNgZ7lqzUAcJswzTMq05tn1d7vW10I+S
0VtML6m9HiZ1qzHuuHZ6W78fWk1htdiuN2T6Tdy52r8WUSCRYNczqmTgSb/lBHCB8hGjZa9Zj32a
VZ/zZjC37CrY96Nszxy1bav9mgCwM8gyyJ0ttgbt5JOd0RgzAdgujaPtDeslU4rlslzQ+HBKCC1i
GXVqDNxW5qRQZ/K301uORJ0RC9IsiGEx+jt9SaAkOr3nYD2646Jfqd5cPiLu8/39k/b29eCYE7c2
R0UGSi8tpF8++oKkHiVuqR/rtqjikf/7pdbtKgzspthbsp2v+q4aP1RCjWcyHGv7SK9XFsYvtfqW
LSIXcaovsowCj64MSat2tZdY+Zr9qQIwDnMkGEwkIO2s6OMVJ7fvtRRkzqoZ5ilWCHggjqdX3o4Z
pq5HrT9CvMIpq300ZepczIz+exyYVv4lCNsfLK+Bor7Wy/rXbMIki1rIjw++mw0PyFR8c5y1/Oj3
IBf2bAMBUx4y5V/26jTXAViS9Uplnpj3iSyyp0HgCd9nYBsimxHjZ7U4KKNnFIh3ZeBBULGArHRn
UuqXZsmrdUJXYuNUAq/bvOBPUb9+OW6TOLd4zKXeXUPd0oc4d5r5xluyUiDGhqLincbUAncrz67u
K6/O9ahJKnRZLJSehmheq8YJ7Q6AfJgorVYRkj/ftWrIt6Et3DG0VTItnOu6jvN6nIOQcXzVXGtK
AZvAajEHNFd146cV+RSxD0zlwGhKhAoNR1NZRL9HXjBJQYDNrrv82/tb9K3SE5x+Y0MIordAF/FU
Bb/Rqgm3ItU9elaaXrdYcF0YTt5kUS7cWhCBmiYLq3ToPlDW5BcC6boJpqXbLJHdaVoXNtBN0qhf
UmuzsyzHCwHTaFeOXZCG6FsYTgyBYbn1O7RxQy8omjbGmi/9YTOXUju/L/L9uNI7iZLa6++KyaDH
WLmrrfYGzsVnivU3x4KjCEp+w2Jw8XH+X4dh5hftWAi/eRzHrt+juUec4culV/hd2Ad2SbOrMCe+
0EVqqxAQYncm7rzpYxNbUV6HLUwnZbPXOLl9bWSI5eBn42PgFNNF0VTdrvFUcQHZ0YlX4QyX2lQg
7uubXMa4mUVT4+b3qVcth/e//FsxGbR//h5QAcHY4Fev12LU5wwxumZ+XKpJffOMyQcxp3Aahcvp
52UkWof50Wy25tdVXymMhFeIu9ozzRFlv1LdV9boRXqxlH9/pP8iNf8Pc8lfPtJbH5zvQz+8wmlu
f/8/OE3QmMw/QDih5IElmkeG/B//m+1PGFpt5SyJysuW+genqf/BTIYyi7kqaEQfegNf+R+gJn8I
L2zrItvMx52Xw/8vkJonIGHwwZyprdABREGGQ471ekNBT8HWsmuSj9yG5HUp2jFS/gAisly0vnlB
AqSFSMlusrUC1u2fvdYdNX0dY+Uh66wqCIXa7H02/ChJs/kya/BmZKgpomF81lbzx8vS/neXscso
Wf53PPDmtvT05/fN3uz1XuO/+geQ7rnAx1+UujbsOPyi/9lszh8+3w/tMsbaDCHYhv9sNjMASQwX
jYL3xedrQ6f9s9ewOQNSSLK1dcGZXjNE+hdb7aSk2MRFKJrIp/m3XiAlJ1vNpDW4jLBHvpXe7KMr
IpYvE1kmjJIWR1FXmV9dqWojdstyvE2SzPsEniL9PimHS8gJiuHbLyv48e+E4VfML2/9S7q1/R6S
B0Q+yCSRW4G08XrrZ2uaMDzO7G9GNfrXU5Z1V6ulymguzHPwhu3V/idj4VEII3hbxuIA2eF5J1cY
7YKF/GzOn9rk4FcYaPqh7zoUwiidkCrj+1Nm5yQTf/tMcHIY5bApAFu+fj3lBEuNFHT+JCF+NQcw
YFG+w6T2TDlwcjn+591+ec5J6e144zgNYsmf1H6O6724Ervu8rseavG56c8JUvLto04Ksg4ofGkx
K33yQqSRQhcuWxLqcRY9d/HFFFohpP74/U1yMgZCNINXYw1B1JsbKeqUbFPS2Uj6PDd/DAxDAFzX
vnkp8t7GvJR5pHvw9L4VsYfD9i4xWq2NgI80Ih6hlgaRKUhMIhTXxBq1VgOttmfomESj07spySn1
chRIvbAiYU6VSVI9AeDOU3zJcKwrijvLqxOK7Knxf/hqAhpAATI7obUYVY2BtyCX61vH/ZZUo3uB
yMdYM4sJ2jWcocwdZLaOVjRwgLqwTMxiBYAvB3NXzp7x3DayBBJpSfVTNpmLpwijoX43+3lSbF5/
jFlnvUkQ4iuXOZTEl+O8uEaLDGiNj3u9ZoWPgLlbtaGF7n5wyBJrDaKqZZAV5u1AZ05wGwSoLYDz
jw1V5/La6oyW2UFl5DcyUL2IlGZjZT3i5DtHEPRbh5lQBqZxlYt5i03yhoaYc1LvtUpMGTEh7stY
DKr6tICx+ndT85ePvUXIjQFKSNRPoStBGgSZU/Xrj9RY1aE3air2YdHOZHGngYe+Efk1bSraSMBW
TptVi0Xu2OqJ/qP1cL2Gl4NZtVc0UdBj5Pv+9n1zOl+eRYzbnCgBSb7UnL+Us5WX5n0mS+OHPhED
eVgLXnUcjRoAk9RLxlBuVz1kc5odXRUkf5YtY8lwQCL6afASw969/3t+8+ou2AefMAh6GN7D66Ak
cawnJC+8ei3cPdIn0z4xVHvRL956RsLpdfzjoBLUaQkyKgbFtfWwXj8q9ZNcmENdfSM6lvsik1o0
5H4RLUsmIpvpYuS5M9xU5BZuYMpXj//mTbfHbw8m8bO5lEGcnIR8mtKDNIzK+oYgWh3iy0drfB6H
nYNi7ZkQfNIX2R6FijYZBCBNCCWnfQN/Wvw0J9H81mFQ/nFiyLz3x+4cx4BE4Jc77OWF6OGyokyX
qEFOsTNSWObiqdb91nQpkvCe29+aaMJHyZot1wEqI1/eX0AGzKdP5LvR1YazFFDroHX4+guq1i+r
EdGY72OWFz8qY/XFQXNQqQ4z1Y/1Db0FgBSJ5g5+iO2nKHbI8tRmhEF0G4T1mlrdoXI7zKwbw6v6
/Th5gD4ogIHm+ipPd42D09XlYKqVuytP6h8zYkpFPLW0cnFzYMRPU2txkbqoe3FrY4h1OUmby1sY
RMwDeVT+c6VpM2BHLrrssvaQDjyki2MsSNko9ZRkuSUufIebYUdXU5vD1Zrmz5BG8u6QBak3hW6v
JR9wWUqKQ96lhb9fba8MjtXo2bcmIjnAuwuBQshau1OO0oOlTe3ORhHhJzJhdUs6UXnjZW2NjQqX
ZlZ3aO20RST7yWkPk744+j5AIiaINwDz59lu/UeEzPnL+WCWTYSlNsbtApcKkK8ras/csMZ84Xgi
y6PFTwL7tkkkDZBMCBcXtcb01tuBcUx+YdUAhz+m7SqKi9KodBd5SWe8YyuOZZS4RllcdHafXkGk
h9oOrSNPD7ApKoczIIGG+EZa6pHV6n0Sz3o7OYcWBHwQBngY8MnMsjY+BnW2Cf+ADO0PnmxpQmvW
DLZ9RaUEVAHfZYFmME10fTxf/CW9BhkTmJHcunZn9LsghcDCQXcNrlWdwdjmSqBPiAObSsWZUyDd
LiYiQJHY4vPqCv9TUVQVpIba9AUoDoRfaLe7wRE88vS5wha6jOh5OPfoCvUVM6+gKsNmchAjUoln
fxlXhJtiSwZ5vOQrA0G9HPIu9mAB46LSD93e6sa+vDdaiArAfhNPXpZpkI/x6pX1FGKSUg2H3K3S
z0MXdF/6dRXPxRII66qz8u56Yuya7IpSNv5uHCbt5zjPm4yWRQt4p2dN8Lj2ZvrXXGHqsEs6FESi
YJYW21lrU67V3Eo/tyq1jdABau0hg2UWHzXPxmt9QJNuP1QpAkpMUdyDsOT62bWVakI41w1B05hR
B291M9sPykINGHoZap9N6rpyX4xyHi9Lfur9lEjzamZOSWvRa6Ys0tBhayO5TMxoa/D4O3Sukki6
sCng8qxdfixTatMnUik/+1mQ+fgfAASkd2KotUdHSoM7S1+K6aY2zTy/0fFAUdeZM0GK8yU0mLBe
Av1aaH2NUuNszsW+Crxp3K0qaXOIB/l0FG6p57tAzfZtNen+I/q7wbcWKA7unoZbfG164KphYYFS
DM010T51ud+QvCi9vMsWw5BI6tT+fQ5L/0+DSvovK1fGF4nk0hw6Ti/My15b+Q+cuXW3lht1dVwg
iP1pLUqQ1qjs2/cG/2RFJ7aedwNNnCmyyg5BJH783O2YpIkmDCa7vXNEL29t3McLFrAbyA7LsvuJ
5tLk7HLfKanAh2AJLTm6UCWBkVj9gCm0n1QesNXevGfwmn0eu2rAStlqIMF4YvykST9/StXk8Cpp
gNw9yn+YTPKxQMCWPsqevp64seMUBkCcwRtvAcnBpNe0ScOubyxYqqEe+z4Uoy2fxwn1xjDwR90N
9cLxfrQFxLIQor6GnYFcmT8uiZR/ed44xXivLwlEPK28ZfqhHjI01lMwz8v0MTGYXQA2weo5Kpy6
/pgOKdJDRe7xJbCMlvdWs6TgU60im0PWEkm5WhvFz8UBgkRArL0gSvHZ7bCUFHrHPi6tj51DXIsn
V9O/Cr2ggMRlBP5pVbh0fwvdLqMShY/lA2wpg+4pNphJCO4UAXNwv+aFM5H33QTVLElRTSOfYrTS
gumKkGVaMVj4pt8B+CjnKOnytt2N5Tw4YT037hd3BiARMuzV7jqSgGxXWdXQRlpRrihJZXX5rShM
+5ERBCaYUutLTExLY1ljvE+CbwqJXrkLJJ7BkcwDVG7V5OJobQs/6CJGfiuhEY+Xu27ddGOknMXE
6BEmQ5h1ApuUGXPuMR5xlphjYSQLUa6SEtGytfXo5eO+gDzVnOroSABIvMqtpa13U2vmj7A3q2aH
sLD2szQabnapTZUCslQhgraKaWAfNVgmxLapjJ71czMgaI07yChdg6oJ9aqunGh0h8HaZW2pI4un
um9zrUFs9Z2lupyGpV+gFfS9uS9Tr/UvraYaCZpQ4BTQIYNNXdMCUCFYs9TZzwwD2zgRPm2meeiD
PMw1N4DwOi7uJ/QExXNVg4NDdj1V12beZp/qAshr4egpwnVZ0t/Q1GidaBmGLQdDYQ3fMVKjObR7
2Y049BUS1SstT+6H0ZF3VlHSOLeQOvqLZsWq4wCceE9mgZjIDpbT+n2EdrXup2qZYb2K8dGfxxZs
udYvQ9yanbjzMtv9WZNGyNAC0OTHDIuM+yKV7rNck/WvyhLL3tcSYmDpdh0SGsp3q9gEho4gGLpK
R72ahHGAf0jR5chgxOhvWlq5M80euLDotAVx1tF/WpqcWszWi+lYZujU7ngLGvJEEarUPinXj/bU
2s8CdYAk7FA3q8OlnOSPfFjknaobNG01+CfpDp+x5MfczQtL5sydHtlePcZ1vXQKW4xe/NS8Uv1U
FX83pFgu/iKDXa5Fmds71dzXjMrKqOkSv95Dzna+yEnruV9XL3cOyvTmMlpHDd1t0CHercPIPN05
6NIhG0hkuhl85ANCbWWQRIzA+zG0Csf90dTNYiDqNXgQZdykg85sS/YGcqtPBWi6x4lxTBFX3iI/
SVR2OnB3eqNibsz0Cb254lveSZcdWbjVd5Kl/LkCFkzgYmKGMI0a8o/OIvDT7VCBLfYNos0myz8G
X4wcjU6rmud0x62Y2+gnWvNllcrpBgLo58DpmrumFtlniG2GHU6NWvs9AzVvRRvLsp+6si7GqBNN
kO5rfRo+LbXvpfFM1pkwWtKmmr/nEwkE5yQNDWOe0ZTreqUiK8+zW3NwgopRnzFVu24uOkFQI0xl
RobAF7BCRC5HyPFXtuzMZYc2w0ynZW5ztWPXzuoi1XTzolryIWInJrfwPLAo5mioB7OrSSOd2SEK
ZvYUiiStw5W50dPYjAOXtFHNdtxW44wzWOnOX2zOaRFZJt1hziYR2MyX/AZOkA47Sxl+LFwwgBEU
ykyBMBaLHruzEt1V3otyn8CZAC+pyiq5w9+s+t7qjYv04jxaPgPN0jdDfU1YgnRKuhnNnlrQd6gm
c25qOIZZPRwSw6rGnTl4uUXGoLVE/3EIvqR113wELK5uAdrCYGDKJvEOKrTRfBJCAjzMpOve1DZW
HQOa2Miez+Y0HYHXtmakNQ3eJ4bf499jk1+EdCDyiy2ulKTELRBORzVTfUhAyxzzsds6KgV8xsNg
doQPfVpdGZVt70x0vI1p3YNP8n7Uy1J+VIMFPzLnar/UMn8kkgDXuXdXzLCu9H70H5PEUeJy6SrZ
xsNaZ/a1uaFUlp1o8zbJ49YbOnmP9XghQ9HatthrGiDaQ1E1xCljapPnrIAmElGYW3foVhZI7yGf
IC9M5cm7si9MdWmbhE34oTqtk7pDmDQy7MVcd4vWp/+XszNbbppZ1/ANbVVJao2nkmxnJCGEQHyi
MgE0z63x6vcjVtVe2E7FxT79+aGtVuvrb3gHmACLNZWeLufukdbUoG5tROJu227WvhdV4b6pNeHA
16JKLTZQPLPW61VyED9CM23xx7yA9mkbJWKgXZIN9zjbcC1A4EDfULeW5KFx7cxTwqUctxOTTzL1
tq3nwGKg3HlmUSkPUqrLtG1WbRRuEmf46aQjtFsNa4ByVRtV+iuMV0YPpTmcoksgw4gh0WUsvXo2
yr3WIuQaRmp9bVLDWdtmaNInJ+oX5NSWhHApqV8eG9gkqAIOs0h8253tX+4fS4W8LNNvVH7hA2lM
BqVcr9srIy2ZfPQtWng5EYs4HAn1h1tFMxKrbfbU8KmBL0E0HBaRYz1xKJwfVmbfLckKs3syJk6Z
lzqW85UqFuZ9OLbDeMtl3B/0Uu9zzwQT8uC0aCF4VhgrSZDXefWiE9LC+1mGWZL4BnaAcPHjEXsb
XZXRS9RpSXs31EWCeNuwPthk5V18U/S9/uCEsV3dzqY5IByGf92rQrsN9zUqZJVtMOObCDXPOiAA
VT/7tiD44/iC+ZoyjAkaTrThB/pqkRt6bWwO32L6GD/0dALnYFPDMhrve/MmSeL5GwcB659MJMLY
DXqFiZFG9yiI4xXEHiO9TSjLuvBz4eLOA1C8DgMknu1bHP5QfgxlW3xeEhVmFo7qe9UYEaMNrVwB
VFHyHcooa18ozuMXparLvdkYPaay+fgyhFK0HuR/5a7Os7p6HJx+AIIMPrBt6K7q/YPQrOXZGIYC
vKWN+gRJgfk6zDY4NjeMrZbXL6fEW/3iux/R1JVvc2i74Q24llC9VRUdoKEE+QPw202z7/yI9luh
DNaXdKqnJzOaCUQ2Fl93mVAwZCzt2UWPNrZo2tvhXH0u8MrirRSx0wY65mHWdWwn8a6oIsyJLInz
gMOUfgI5ssxv0Bd/qBGfP9wUkd729JrJDUpnCfqUaOKVTkIxM0vRGd7cLebXtu7ppiZV5G6lBnMU
NVc7dsF56HYZ1HFRc06rWV28MhsjavxYdN87WjR0+ceoMu6tBDOoHSoLsbwznMiuN1ma0fkaJ3f6
ltqiV0CHOEWJJG5t50E3L11xG+tWbW0QxzLtjdO3w5M9MX33UCccu+uB2bH+LVogRniiTSJ0VJ2x
tDZaVg6/k3IQxjZVqzLZxoqdWAh9dksKGMWwxmszRKXLCGmu4kyhVl8Nh0nQY8SmXZlRWbfX7vp5
+XPtuD/Gpe1t9AvGXsOepS1vzKrutSu1rLDy4OYdsm3cWGUPp3sKazIlp7Z9imYuP6Gno7mt9NRM
ttpiTPImmsSSbsZGiJKUZlLLG4Qd3Gy/KGXT+mlhzCa6t1GL7K/TTJgNF1rRgHMJw+wLDYjSeElm
k644G2IvV7wXe9zmyvrGQ8ySuN9SPX6UUuB/NWGeqPmTWgzPNfie79RHU+thKZq/xND+SPJUpDq3
YU2J46YkPv5Q0CEMMqBn9/mkGiH/ZtcUOzue4Mm70czQICfrWzOLqvqSxTL9NnCsUr+37JTxBypo
fAp1UnVXaJlRZ4ftSGKlNb3RoN6czF9LVD5wrqIt8zkF7Fd6SEE137Tc6CM/zDkUtwCt1/pSZIV5
q+dhjXhCVprfHQDFoz8OZvVc5LNqbujnw6X6H3ruugneRLz2llX9qt0EjbhETQRjy/+bbr4zmztr
ado4wYL2Wsfjaxt3bUb+1bZelqmZ5TJjlJFb4wZ8mbOpcu3CImcdzT+L0KdFjwQ+/R+wxV+LZLlF
g4aO6uuE0kEwOCK8qkyM1KG0kK/26SUI+wm0bB2002hig1YYCzDdk4EjrgVS4uYevi5uhxIj+TnF
XaLe0wItt7gLvMROMm+VaUkvTAHOH1THMIWWO9kse3mqMNKO0kgsmZV715blDrZre6uQY/htscD4
znr5+R/fHncd6gQQLRibwTg+adyajab1iIyle3eMl92UQS1Ss675p1kCDemjVfAzOz4jdmWOcyQE
PY1CqW71ivvOimWLs4tSXyDvnx1HxuecENIRFdwVQNzjpZRBknTbUblH6tslSc2bh9ks++ePt+14
OLI+EP5BANsg5bIKWKPjVej/yHBa8nKvop4CKB46mIEEfU8b1v94pfee5++VTj6vacKJ1VXLcq84
kbwWNO0C4da/P17k7NStmANwLMxggLgAXj5+nGZUHRWyQLnPxyjbtpWDYWekN69z04lPo7Mo1x+v
d4qDX/ePSS2sR+YtjNnNk7eEonoOIa7p9vOKY4yUuix82IHmF5TV8wBji/qqnKLnEMe6R5hx01Zp
Ba6jQCWsz4slLc8Mx+b7ZEj1wijqnRe7Gqzw49A3WKGzxzuhzVE71Hxwe5OoucP61vB6CNjXS92/
fbwH77xYFDL58hDjpbSzTo5Qy9CC63Jq9nJsC9+u9AyNfRFeiCfvPQ8eTHzhgOLoSK+/4q/AmUss
TEejkPs0d3WaP8XPJVcKP2YyfGGlE9DIn2+CmQuxkjNkIDp0GjMp2ewx6rp9rgzhpugr/YreevlA
saFdKQ1UfvSG4vsOPfYXuHmgR+RY3y9ap/8yhyi6EAdOTXnXI0ZZvwICCOZENv34yafaWHqnnMc9
Qtz4IYb2QNHixqm1y0kOENOm/NE3od5AOmqYQgRW19UuhEgnehyHyvhuhbJBQtxAThb/KneCo0XJ
HzKzcOfrUofI42dWqeEimPfRVd2I4l6xy+hnLgrlwTHHegkW7JG/YkBeOZ7b0ir1ZxzAPw+E/wcl
C/HB+scjtd6SuNGs7wC612nsC4usSpvFcl6TItHuqnTSvgk6E9uPVzm7G9eNXemHfChEiz9+lX8d
qdqVvRuONiOzGrqQRW/S78kct5K1gxh/+O8sKg8MypYLK79zmB3EbbBO5ZtZtYSPX6ldNcDAY63f
CxoLe7Lb5n6wtGJrNOYlY6d3lkJHHkAhejOIf/45XX89JBQeVE6WUO5z/GBh7JIlg03+ljZteeGh
zkanoAvWI6rBymfFM+qNYkbQw8tlP7b2ZlEsZ0PeO20ybfxlpUmKF+4lm+GzZ4MUgHqwIJ1aJa1P
CVNJj3h65Qi5jyRFo5lrX8iqVfSt4u7Lx0flvZX4BJ314UBR/EHs/LWLg6MrZd5Ew97paSiFSTZu
cWbRfEeHt/vxUufhh6da01CbNJT47ZxEOnumVxjWTr83wniBXg1QUuvMyYcksPjVMsSbuoFKCvL5
daKs/a7kfX+lJLEZqMlkvVz4NYKj+F8YGcGQX4NqPIQUaE4uIPDjozrnRa0qST3sUwpLbwArfDUN
LtJfOpMjOhTOU5jOIbZyrfVkD7W6ocw3X9qiUOm3uLtU79TXj3/Se+9ixclgbbhml+rJ/ih2NzIl
EMO+79XkDhMJdRP3ZnNDQ/vSATu1rF2fHot2bgGkT9e9OLlFS6seh1Hvp71iW3PkMdjHMYf+Fhj2
pbPnBzCzFFxOr08vDiJluSdy0921ZgUAADGf8RNi+NPidfrMIMEechBYqt2Vv434TwOTHsINvTyK
25aN+mHRJHnRRkV5ydNYff5429ZtOXmRnCsbVR4VPWtyluMXqU/o5uWJmPbjUpaouA14qjhheeG2
OtV//7NjvBsVOBNl9lkUyJnManNRzvtSi9uN0tjWp6VeMJMXdfEUQ9nzm0LaXlw02ic7TdpHvI/Z
sXmSG2Rvoq0ti/4WkJtxRc03XX28B+thPd0DWItUIzpjHJTTjvdA09tMJks67yfN7D0ypGITN9Fr
E/KNxcNY/es1xumBMKE77AT8kT/c1r+ihssoY4URzHvmFcw7wynd1NF0iRz1zkMBj6HBxV0GU+A0
7rZChmqi18tesdS15ZrACpgT4VXqotzrnfb/eKqV8gg3gsDL/XESEfReAWDiVvN+tFTlBpNPZvW4
+W0+flXvHFcA7BCSVsIXAsEnWU9RR4iMR+2MhM/Cy8kH5UdRVZekCE5VgzmuFjh0sKrgMVhrVdT+
O62cTH10GjfV9mFqtzd9A6MVlk9IS9dgjFTQtdvJti9WUTBQB50R7iu6ph7CLfldYpYN3S4yhplm
2b1wEOtUnIRk39Vu+4xxZzmm5YUjfL4vJMEo3JCyoIoJYvD4B1uFWZehomn7OouSbd0UOFX1Rnzh
Mz6PsazC5hjo1UH0NU8SlFZxRG9hwb1PSzfcpYNaBHMbNoErR3Hhgc6PL6A5oqyxXjN8kutP+esj
SVUhXZy6zL1j0uGHWa9DcG2te9dophvm8SL4+GCdpSmcWZZSLT4YQsGpgO6M8TFwJtXd89zaDjN3
2MFovFjYny6NRlM+mXeozdXfP172lEbDZiKITjVBa4nLBE2o4+dE6YtWdiuVPXAs/YqoIJVPdYOY
523F6f6kwDe6r+asRvcFmGzH9Do2v4d60aT+YinuvjOYhvuY4dB//finnR+p9ZetjRqTahFk/vEv
i0fLrTAtDPcSwMoXPu34a2En2YVV3tl3pBRoZljwmbh+Tj7oEH5QqMhU2WcjfDbEFZvAirSGoWDc
Np8SK0l2AhrvhRD8zqocLd4k1zcwxVPcq9aIEMc1xjdUMMp1hGn2rwx3n9c0l/FO60tzk7l5doE6
fH6kAUUiFqRSVUDiWsk5fx/pbm4WF85ocWhJfq/ddALLnLd06Lsq3qXq3L/88wt0V2IW5B7A/rzI
4/UaXVHRwJnKA2eMFJF77T4B0nchJpwfE5T1wLVySGAAQgY8XoVxY6O30qoPlrn8hJbZBWpXXLrM
TgMP9b1FkcvHSYN0pRcfL8LUSq/BUZmHOrTvCUzWrR0vwovNytz926YJDcYK9QNJPUk2AmnHK5WC
qrImTz0U0mluUf8w/CmKwoePVznVCkRg78/po9AjzNGhPAlvtqYASus5C0syFiAyR1dHgU0f0uSu
sRXzDlfh9J7ZhDt4Y46TTFA7QGcwxBrM1lOYAIDEl/oWHWqBB2OulQK4TezuJldL612ZqJ30khHo
fKBU2vDZXRz3pVUVjUSzaHOdch2N7gsf1en5/vNMnGu+Fsx7zwHeQ1b11NZs3ahtoJxXG6iBzY1c
jAewCZfkbE7P3clqpzr5QDLdsHRZrZdaHggJ/7Gyw+zCM50dvPU9rdcQOQekz9NaklxDaojkFIcm
zRQ/zwX8ZhfuZz4Ovz4+EucrkXmu+PCV40Rf/iQQxl0fLQuOfYco592NikVBV1OWL5ANgn9eyoBG
KjD3JQXjdR2f8aJsQMTmU3Io1Um/zauRCVYDb5jobl0I72dlK4kgHAaYK9zkhL7T8DCmVN1DaWSH
EpUaGCKGDCow/YCL0dIKTANuM9lMrXrGXIa/BlFOgWjFeBfPMWpeKdOkC4nF+bk5/kEnD69EqBF2
tpodQPYwDtQK5SrK0em88ODvLQOXEmYl0ArMgtYb6K/8pdWcYmhrkR2SNlKD1i3UR0eM1Y+P3+Sa
HfxdubC7Fiq6xN41eaD2PVmlSgCpjRIRokFFFSNX+zu6ItMtkHj3mywENSaiN5tlrpdNH8bphenK
+RdPekwTgECpovZwWmPYBhhdgIHVgdmbfVfpFZJvq31cn6QVIIiY7Onj531nV48WPMmWQj1ugP05
1UFmfbGzIsTPemcYLhyRs6SMbaWnCuGQZyKeWSfbaloTqPqwqg9xVsffKwTgwMU1GHnOWr+pc2BY
sWYw0OeM9rvIwvQeNUC38oCSLP5CzKejZrqbj5/9nc22IQThBr9y0M/ULlJk2yOMd9uDAej7Llds
88VZvcUE48j7XkaXXPveWQ85BZqR6pqZInlyfLayvLcTNIO7AyjI5WGCIfDYNPbkRU6p3tcGkh4f
P98pAZg7EV6ywbSJWxHQgX2yoKibyhbAUA+h3WrmNi0KU/eSDkknTw5O/IY6m/PiLqryU2YICyXA
ta/irsNrF1fP4lM7cVKDhjvz2iQ9Ru/NGl01aOBpqV5fZWbBP5bb27YucXQ3Jsf+bUkAIRdujHeO
KMMfGoJ8/bAsT8cEBr6tuSa77uDmvQYCxuluKy0ML2zW+SrUpoDsdDIVRsbmSdumT0ZGHPEiD2bR
TRu0L9QrXEr/0RyQN8IqKGGjnyxoEJ3quCX5aEkDLN/BWrrc15wsC8A4i3/9qGEI6zBfHSZ9xuoV
dXzQkB+H8Sqy5VBQ6m3VZAk3AGaTC5/PWagUfMncdwTMtcpbOcl/B+SVydGqyJccGN8o3SaODTgs
Ik+1DWIZ7X0qJvUaiN6Yb+AJYGlsu/mFTPnsg+IXgACFHbXmRxzw41+AqQ51jlCHg4wV43Yexhn4
8wDIqpgAdKzI9o8/qOMihzuX+ZBAHE2nOOZInp5Erez7DgPdhSFk/Q2QZ1V7Vr9MeMWa4gptlXQT
J6tHy8er/pGl+e+d9J9liRm0YWEUnnfTgMLIvja1ZS9nUT0VdiUR4xkHULkZ3qqav9h2cmPbEU4p
hogH9dqChE0Gl2J7fOErOc6p/vwUE+EoyNmrxCZqccc7ricAy0qDHphcnAKsdrn4WkIjrJ7c/p8G
q3+W4lkp42GzqkTnk6UkQN28bC2YIzBodhVMF5BAcXgFvPRSYX4SKP+sRXXAaaaaREP6VH1YhEqR
486t7t06iWzfXObssUpDkLSk5UOyGfWofR5wzqgDcj3XBGY8RMKfs7y5w/U5NAK0u/or0IPwVURU
qwI5mbJ5KE03VB7dKEPJ1UyUZ0Vj6O+VnK5nx2i6rx8flOMP8j9PQVyBhS/oGp7pPcyJ1SKZrHI8
EYhEUN+R2oOhddJvENB6WqZRvYMz0/woRDncz6ldXqjB3jkcKzRk7Y8SfZi3HR+OZO6U3BLLsh80
qws6BXhbQrIE8wPLkI8f9d2luNw0Gpe8ttPcfphKKRHEVfdGAlu7dxTUqsIcrFkHM+TjpRx+9cnX
xyW6DofXXrZ1qqIhcn0WJRYh+wJYaZCAsvrVhZnuI4/ZIhpGU0M2insTY+z+T+2N/7zPVY7Opf1I
gNVPAmxVp/ZQQSjZT3nTvqXcHBv+b2PtgsbXS96llyby7+0qXQ2xlhU0uM9GF1UZmzlqm3sVfmUA
Rcm5wfbcCWJTay983cehe322lbbLpe4g1cDY5/SsDBpm30kj9kZBSPXRXku3wm2a75DOoU0lcRl/
+/g9ntCl/7Mkyhk0Vsjw2deTJeGYynBIFnXvpO1gbwfHqJsNXKv4aXS7cV9ONajqJEuyz4Mh6jti
bnlnm1HqN/yLF26S80OFgQLiDcitkRDzwR5/KmA5B/K9te8LhCOhF4HoVIKKaO7r2J9Dwkzz56Sd
AHaWtf728UYcZzp/9mFtl3F3rioZZ4CnRakQjZZC7HE6GjCMDPNAdcEjf7zK+VkCqcNAj0Yknymi
N8dPiPjGEkNtdPe60ji+Ork6Fg3DIZplduEona8E8IYzS/QmnWeKeLySPnWjJNalB6a8WqClRrE1
W6VH1SqRl+qY870j5VXxYAQoYqys2uO1YqbyTe/K7FBHbvmaTYzUgGrqmygCatwOUXWvwXnbQOE1
XpTRMgj7EiWtogRUCq3Ft3uAx4nSXMqE3tkDA0QWrgewuFfHpOPftShNjeiqnR9GJ00Dt0t6v5q7
aKcnTEU/frHvbQETBGzBsYtC3mj987/r8KacYhNZeITqpmKnLmW1qWJDu/54lfNUCyVOZJIQQaJn
COTpeBUZdogbYEx1QKVP3LX0eJjrqiN8HDOBeDDZr8AcZPDxou88mk2BRpGGaDaSJOtX+9ej1VLP
J1g/NXkzUrvSMMrruUz/PYeiyYmU64pLIRydhj47VpVpmtOGGiAPsYhHV1JVFH1bZmF6IUH+M2g9
vryQqMJ0ifE9STKx7/iJLIBcfbv0dKxVO4Jk5UrrzYmU+FaE2fTASW8YtlumhLKlmQgo5CBxEg+9
bNvyRye2riiDrQyiR64gCDIOgnF7vcA3JfuFnVPaueaNYume9Slus62aWtqNmagogqMkjp+QBncF
S5rJ5lTSCFZ/lxAsHG+acvPrRMuh9hpiDyyxtR7ypC2gcAA8/o6gX/9a1Ca/EThE77docD0DsR1+
9n1Gr1ZkaVkHrs7Y4RpwqPJjUYva8Iq6NraqitiiTzthgKOMG+5bW6k8ZgIGqPDAmI+Lh1mMftvZ
8NWZGoTpT3to8LxSSjE9jmNJ76wK22oKnE6DkilRU0R3LW1N5RaPkUj1iypTY4hCKrJZKVxmxdcz
qb9F9OaeZBRPvysTajWzlxBy/WTnzcFcHMQLWqk6P0qBfK8P2L26t0pn0rxCZgU9cVumZTDkKYzX
chEFlL5pMS1fhxoB5w5UiNwUzqrwAeHPeRlQ6rzUxXwnDebQ2wQ2BrX09E4TuHzSB45F2R5wrKmw
EwJpcZuJ+VeCU8pj7a6k5kSZrhKtB4uh47zThEb93Bpmv0UDIw4aTWbbuTera4P4f710sbPpSnoO
kSqnGwpAyJl1rl+jvGBcuATe+XRpJ6vYvKHtjFLqSSkYwzqcdKxCDuXY1hRkLaBvq9I2HweId8Is
JTxwa1zTADecqlagdzla89Tlh6aH5oo1oBvMywAzIJrN/8dS3KDC/mNjwNj8+MuNDDHCTxdEdPzG
rworsgItl+41CkTzhQLznViLdNeqwsgAeo1/x0uFArrgYObFQYl1uK2MNrg9ora8HZSlib1Whu6T
rKf56d8380+1BU6GjshptEUnAzkiOywPvYlbBta9eAOPofCXxIkvJCPn2SYNXdJNjgeTaFAcx0+o
iTJ1J8stD5XAB9FeoFbFcZxdjUaPjunYptuPH+2dkh33b412J+ANgMGnMqYKRpajkeerlr0B6aah
G56lmH52+kDTTLXDb0qOkH9LUnCDMn6yMZhCX7ioz8pB2gX4IHFMUXtGUfckLxL9PIX0sXitKawl
yUTrXpgy/FQoWvKA2nC4LfiJHjSPbNPMYrpwmZ6dKsp2doDyDHU6htEnKYlhpxH6IYVGJ13rvnOI
f2mGUSE3nabXNXCuK3fsqgvv+fyRuevQ8mLcSH5NN+/4PZdL6abcg/oh6hYE0CEWN16tYhqAW2P3
mOUjTPquL+7tpu02ztJdQrqeRSGemdyBjWf1FZ11vP5o5TF0AqEfjLCVwWwa0126mJey0D9I779v
dXJcYIIMtTjM8AlOv5yRJjnAsMI80IntNC8qsWSF2di5t1Ud5f2qm6HkgQFE7rvRQXBDICRCRkWl
PK/8uMrkp1hxrFfpYuDiV1h7aEEh5kqHTTSYeKKMo/qE6ohz21eivx/KMNxIaCb4mOTQTyumpSuT
KPxtz1n1Fpa4NdRWV6SBxmkTftfMaRwg1KNdQcmuLWxaB+gwkRiWV0Uf9RhueQjve0Ju/02gVwNc
NteXxrcQA/vqhC0kiRD7ySuUq5xrbR46dadZA1I2JRdy5Kmolg9Ymlaa6ZnQnxrwQrDON9KIzTuR
RMPogZKsH6qq0A2vLUv1k9Kb/PopncRNZBrF25QlBgpkHFy/KGNYrgu6r9KDaDPsO/hnOzAmyPmF
U6HMl0LDGmuOXx48IcLsqsrJVXvq8DlF0IubaTIOSxuGM4JGQ4HAa2VYJGKadU0mAnhRG6vkERlm
d7iGNgrNFIt1YfuyjYskQJE7+SwUxX6pdXqw3jjZxtOMecMnjT3pb8rcVS58WCCMT3+2AX+Fxp+J
oabKrOXkgkUyQBuzGtqrgFMN3beHmYqze+t6Nuq0KCnTHoEBu0ob6KJxcZgNNfU5XtLqYKRT7ngM
1KowsOwoNHbY/nR3eJzLH5gJKV/cXjHbm6nU0YjQRI+/VOK2061UJrn4ZaUm9m7oB0RM8tBJ32CD
W4vXN9BBvHJlFQ5y1H9YOXRar0VsI/SW0J7C7ZSPGQCYcYD3jaINcmyVXkIGcxEiMrdobaeJr+Vd
/Yaqj9IGWYUTszUO07wDAm1om9HFjcm3ldpEOVoNM/cLKl3lTMvHQYArxAfyC9pik+kn7Vg9UHJF
9ykg8N7Tump5dcNpvtWdpAj9uO6i+z6TKJW4swJBRG2z5TPW75kSRFmtXPWjhao6IizpfaT2UxjE
6NFXaCQgLBJoWe9+t6pe+5LILs82iZydH3lULfcFhER9i1yW0mHINDJ9bg31YTLl/Ep/EnmBQTWJ
eBgd27+MrIf4RgAOP5dZ4Qxgv6rMvZV5Fe2rDqEmL8XJGLs1NyTHzuIRgRPRpp5lyPbJrIra9VXc
RcHr5b35lo1LE7L5lVlvIJcqiBRhG/KMtWml3hcS/YQgdfUp3dUufn/B2JSVFuDbNiovswKsOIhV
LWqCtJHTfJ83+Nj5SPAPh6mu6vkTSsxK+hlycpjurTo0FdBjTT/CmNUSpXsSapg7aBqkUZVe9csw
DQhbl7OV34+xCioCZKZiXdmMiRW/aqPqawrpr/NqzIiMII0ytWNqTlfCw4Sp3zGwR2uDeiBEh2i2
6l+2JeU3/JX5K5oZzyNwEb17DgU6SBY2XmK7hGF3VyhKrMLPTfVVkjlubijmtMzroj5E5nAeyDCK
RnfTTzOu0Nhi1J027iqZ4WBh92l/NYquxjw5a+thEypOvBqNKnN2Wzhq/os2g3U3GynWX3Gomwjc
jJp1TxetfTNEZzQ+AwHrFnm1FJbhFKIuONXojSAKhMQW6JRkQthHxXW9n3tn2q2oT/4LgI54g+eN
WK6Z2pXqTW+ks7KhTaPf2d0UG0GhNKi3Gj34z2tUkZqnaBqU8hop4Dq7w5DVTR7aUdig/2loXGt9
V93AXC0bxMmVJX+L49D+5IQOzmC1wHYa+ouIWk+rC/ue5xTLVplL4lU4WM0nFDOV372swWTjVytQ
apqKEN2FPA3vRwMZkpup0qLoChixe6XF5Eg+hz7vfFWKSg8yMfb6dhon/HaM2soTv9PCrthq1YAq
AlNIVAbSyilsTF3iXlwBS0OKLFQjiLfLyDcEwr9DcqHih3uVM9VvNgoOYBN1Jn9bnRf93YVSjNN2
lA/IvulJ9DSosmi8hgbpK2Pl0NxoypTNmywOw2uJuIjtISmTvw1aAzxfj+NFDTBmI2yNmV5udJff
EdRulNyaCb8PtTMtS7zYbuI30SWm2K31I37vRW19jjL0zG5Qx6xuGSagG9A6GWyk1bTX5LZUZkQ/
jcVeA6Wef7VDam6vQ6rqeeGa/d30WSs9dAUjwNdo4rjol83JPuwcFM5gELs1XPdlSnZOr0XfpqUF
VqAPTmcRn6Sm+yLMqf/xpTPuexX1Sq9tl8QIGloV9SoMFpsU5BjWbK1+ZgYmEUHFh7DLqB5CVLgi
ClV9eQbg44JCDxv5MhtV/dvpSrEnlqNZVYnI+Jalc/OjbiTpmaUkKTsr7LjazW1tH3i5S+3X0p64
9Ko4e1bqRCsC8oseDyTk2n8aeWZrQcxDksVLTduIpEUK1UjiqfbMOMGXj0ZBPnhcLVoSlMNIi1VD
ZsHHK6dSMVOvlNmzezdHF7VgwhwsoyN2VURN5jetGn7VK6srmZ0o6VfY3+bX2ZJNRY+iS7BiR7Lo
la5b5AT65GYP41SwEabbaHetUOQdym36l7QsrYMdIsHtITDS3znY2ES+VinJDwKHUfidi9aAJ9C7
J8SFi/EJ8X8UEMJ5RuyJTJLminRqJA3BOLt0MFAVorERVvaVNTOWCIxQTbnzhBorqGlZ0vHGPjG2
WV5TpZcVQdab60J9NZLcfWEkXMSwr5reJAFL7SuJ5Te3Q63pv+O0s3K/VbPkrcKJrkBnIM1vDZkv
PTpJlYryyVSNeoCA1fTadkM8kkdXTbqtyjlDZzNDfwqBix5trzJLxGdSOwTFamwavi9Kkvc3GdNw
lCeqJtK9uXVzw6sXZag3RJo59klx+LC6ckGRTBVxv29KpXhrEizfr5AGU3fpnCDpCFl9vhFDkVho
3SHo4+lFLl9MI5L7GvWSR3fU4uaqN3oj4vqx9WejdOonoFH1Y4kTYAZhvyYjzCm7t2WoV6oHrT97
sBzlzWqELJlCFETUcVJ6/JvzZOBtp5OjbSbNVVDcqjR3uqYTjTVOidjuLZmJSvssGZKfyPUVKHDR
No12Ya+XKbqGtSG+Er2NFPWuRUeJgjECxacU5aNNz1ogNjAvxq6bMwYeY96PhAsrEb9KrM70hzwS
4X0i1ZHBgDEhktdBKftKVOeWmbrUQFRQZtrT7BRuAn4xNb/S+VDt28RxymynoVuSe0y1QudLSagd
faRJxvl1JO/vPTHNdr/rO7SCtjRzu555CzNBfMwMrvxxRmVjRLpS7kg4+JoqFE3mGzdd1HBv0IFa
rrNYq6sfpWqhwKcuzdJveyeyDq2jpLNnTUv8JIxGR71o7DBe7qkAvzF5RXB4AuGu3FjIjL7EuIjQ
bcMP1FPjebACw5mqvZtoORJnyJWNGwQudBg0lcPfiCmEfOZFafF50uZ4/JSHbW3+5v316msWgmJC
YjNR1ZuGMBNtpNvq+V1M0EC0WeriqWjasbhSzLRob0Q+xdF2xFLOeqnRbb1DvNx6TjSjF1uG/9pv
BCHmNrDwgckCyVHsgmKEX7TtetFnwZRXRs0QqW8WGGqivwWk5OqbVJJqDETlPUIsdR+odKSSAAaf
rAC7VwZNNVdpXgdt0SfQjuow3etavtiPs4Gj3q5a9HYK7MQZI9/hA1YDplVTSuDSMTURMht/9els
Kz7YsWpfaKFSX89FSxLRWkA3PWY9AoqCURRvQlozd8XcZNnWmPMsukORI8HNlG5moIVUcqgDoMa0
tQf6qn7YV/CGaGaqjwB1RzJ1x+5eBhmPzTVlDFI+PHHxs65V+1M9D4qyVaDmz17XSnv0h1JLdN8k
ED2aJjKUO2TsBnvTRdIS3py13S8qZfUZ5R55IEQr1bZSIVS4xlhEYIss/Tr7X/bOqzluJF3Tf+XE
uUcHvNmIvQHKsEhWkRTVpKQbBCWK8Dbhf/0+UO/ssFC1rOBcn76Z6FGLyUyk+cxrFEkfvQ7nl2fJ
lybBkpNMbOqolW9jklVujDHE3tjuaku4/ETxMMhxRc6RVVK5ReimPph1JQ+bQSFjW2mZOgoXjyLZ
vykTpbzNwGegUtAHGLdnPc7BayVOs32agcB35cpUfw5hxevdWQgUeX5XKetASKDYCyS6N3owybrb
tF2UfycCi9f2IAoPGhmiw6UBgQO1JES/PCeoeNPUceTNjesp8EQHcs8N1USsgiorapASjlZ5Hapq
pBVmEiQ4kGdThDQj4hBbCG59vZWFKm+tFK2f27Lg0kmiWpFvk0lR7zOnrQxPrwP8O9u5w0m2I0vm
KsXR88dgyMM3WRmTHE3XAfxuUQunXhVCsjDQsiXD94zOki00pab2tjX5F7eI6ChxqPT+VyJU/c2x
J+fLaPRKvEslE3E8CT9rsrnM/yZX7XSXxZIeuX0jGy8dopQ6Wq+SXWy4bgcAmXGmNAc8MI36oJbD
9Mvwq6K+rscerW+/mxWaEcwlH+fBeeu12uzW3eiUstdks6Kfao/6Y5oPMeZnbNN+3YtxROrcGCfT
VdECdm5tFLamVddWfb/qcQc7pC3sWDjwPQ+fAvxo8KIcp5wr08rDbxIB+0/LD6bGQ+ZThsGOsBWn
XpNoEsZqFv5GHTfTvjYD7QN4RqLfg5oduyvfoauxpRQ6vFVovRGY5oPxc3ZELVcFstPGqjQDBxn0
WWMrdlOgrl9TRNBCryhpTnFr4XHA2pJxMtmofinixA5JV9Qop/2QDK8OCuTod8WI+K9bqdXvSBit
kQSZ2gTvjm59hQFvw2VQ1QCJIaqjjUfjEfmfAp4FkrmSHx9QBLWkHXIHGaqLiFMq17WSjejQah0F
d00K27+jftZs1M3MgobsJ9lGi+k5zz0Zuizw/+BdBUZUe4aOYM6VpHS5tlZ7WrUwlzNEG1HUi+5F
Wc9rUBvK0zBE9E54ENuXIezHA/3j/i6Ks9Hf6egSVARcpXRA8STAi0gruu8wf3CcDYeh2GNLkyG/
Bh4bYMqgab+6MBL+tTNNIC9HS5hXVWZVvycfbdW1Cm1TcttJD7OVgzfTV6QX65tQozDlFiYqYW6K
We8jgr0tjNimGSllSo4srlIjFsYdYh8WWp99kZGLgye46tSBwJdurn4D8QwdVF9Dat/L6hEVR72V
4/04KfrLUFtW56qJwtOJMFWoe2pIFulagyF6tzW75vs0FegQFJaVkUqGkX0zIBri36iaTt2jJaKS
3SE0xdfZKuLvCYX2W0cr+3AtCmwFVkZsWXd+qJuHOCqn10xIje7xs6q3ME3M174ibHYd1usHUoYC
/dvIUl+gkSYqQ4ZD7PpFqn2jjBc8Jh26T2Tnkdq5HYG/QHrOKe8rlGVhc2HUmZDw4gXA1YOk97qR
9QG/P46Tjq4xCpQUNFqfe6TkQSYeEPmtCaQZGUMsAcRWM+vmWz3E0duFuvhccz4qfoG7UKlNgv0H
10LXlj9/32FNuOnyoMlfuZHcNnjDXniD5utkf80L0tic+zjfFfHPJPqioFV3YfRleRb8ztHoixqW
kpeObFlt/koStSfuLH8Vj/q++WY+cD2Wihe129JaNduPh10WpZejLpoPuWaXgS4xaqrBspmMX2hh
XktS7Q416rrG2hx1rxXdhQb6SZlxMdf5t3q30omJUpbf9MwVRTfLYn2fENFJWfYGTVhfv9BsmD/c
///DUiE8Hg5BVVlOfCZpDuoqTTNvlN+wikZ8MbzQGPt4YrSoj0fqpbb31a7LXwepu6OFwEiaZ9od
SQ2aWs1Gdb5+/P0+3jVs3uMByxzhd4F7zWuZ0ANnNfPo/uMRlm3F4x1yggYy8jKQkDvNX6mruTN/
TfrVDxfGOKnfzvsBNA5QWYAroAOPZ0Ez3qDJp+Sv+U5s9ZW1lXafc9hA82IxxGKhhkkYjT2o+Ss4
8nWdvYbKJYDagkdwOsSiwQOFUEFHiVmQ9/LK5qqLWf1TtarX07XzENxPXvifnN536zbvjnfnyIAt
K9D4z19Du8UKelu11By3epFv0+Aql55hbV04Smf327sRF40ztR5FbSWMaEIj8nHFE5cavmcP67sR
FrcwtWPiASqXr7Ikb3RJ35moQPv+dSIu4E9O+qDLLbG4cX1Yv5HVjvkrbIodiFBvtGoimnTV1nsE
uz1ZEZs4/10rFwWjzl4TILTQnJkRxMZiv1Oon0qawfmr9QiQ4zp7iq4LXB3cZKs/UpBJVvEe8fvH
8XZ0L9kmnb3w3w29OAc0ZUYzUu38tXNe2uFv8r+gr1e29ioHBykNt7r24z+4P94NuDgVAJtzbayt
/DXjxDnNE6R+T0Ze/ONRzn/Md8MsjsJEM9fKkC/jClE2X+7vkd1eIWl0YZiz2//dKIvtD0cj1FpK
Za+ZhYMEEW0UbT6eyKWtsdj+6qhLQOhZrhLN3GZNYUiZ9Sm8ATetS/yqs9fuu9ksDoCkJ9gqKYxV
2J61MX5YP5BMzi4smXIyCnbONIPZ54qDuZi5+DLVVAS6Og3Kq2oO/T2gL4RqOzOA0B5PqzGcsbVV
E+xpRmrYLOWpR1ye/IxxBli1gw5mPRbZ4GaOqa/qQuo8LGx1kKGlfekXnXfiSZgwgzBmxamZzXB8
m1oVjd9sfuns+Arhc6NwzRfxPfjbeaCGuguLA8Ytlx6Nk8VZRELq8ZhZnDWRohEwZHZMRP9j8u9G
+w2oGC3zS5Zif5ieJxN8F+AujiKQbXSFMuKg7CU6RNfJg70z74G5WRQgbvEICxCY/p1duGY/jh9Q
kzieoa90wgBNQUg0Pk7Oc1l6aI99fGbO3mnv5rU4lWMh4oyWK48SIDRXUh4kEHBSc5/U3Xedonre
vjjhr4/HVE92i4NomKHP+BXAFJDuj+elqW05a0v6P8EXg5GhEDEknoUVWoglsRVFq6bS+JJzgckt
2xiBFBgruOp0mrAelMHRkDw2pvzGGf3pZwKPBBROr/WNS3TclNdggizMfGyHJksrYWOfzYAVt1Mn
G6a4hoa0r0KK/DOp/7G5/G+4WO++74mZ6n3U/IKbm/8X3cWX/FUce13yV//ldanqf80XEeBf8kTg
U3z1f4xVJYDyf6EoAnUcoJ/OdcdG/39ml9pffFzuPyQ2VRRmZki9KNom/N//LanGX0h8KSScM9MA
FMdnvC7nK+rfJ9xAm8ECzAQhQzfA7ipLJUrTaaqya/PpYAyFhGphSzs/CPAHiZJVICGk+26R7v/5
we+dLBd873k80FswJajrotgAS+n4ENR6NkSKE6oHKccRSw71dK1GRUh5EcWnXv0hKyk1Vb+Jt5J/
n2XfpKCihlapl/yJ/6goHU0cnU+4UdTUoLlbVGaPf5FiytBfFEVxKLWQLiilCj+PkCTOhvCmEi8i
y/2tFtEaKvTQuqpr4y0Q/WOOEsoKGXXjAPbioS2cfJtp/VerEBH62rryRdX9qwbh6E0ABmdV1Sgy
dwAfV03QASH9rpolOthRX1y4M8FLLT8klH1o5ACkQeEA9VmkrKVBkwpTDHVP6S4IPTCtLb47vwyQ
5pHY6Op1K1/p6bWe7IJmUzdXqXiIaBDfO+Uubl0L4SzJM38X11lCf3QLVF3Y60ld16HLLcV8Kb+7
Yl/sx+I2jjZ2TnKKoS5a4wj4r4x1sDOrFZieACd4x6XMBB3azDfqq5G4ibQBBDQd+hgRtKvwWfmB
9PxoYbF1rYx7lHsozRephy5a/mQik6QVv3Ll2gSube3mem++Qu649ayScuLK6VYOCKoMYvdWqzdZ
uGpbOIMrq18NxiZFjhJDcd1DgJwbtfzS3mOFYJLpPpR/W9+179iGo8hm0V0DeYUdzSYTzyTCmGAB
56F7L912G3P7M1jToZQsV3kuHqRnhy4CiBFzM2QbX0Jx7Be6Yx1lrHA/aV7zCxRAhVUmkIMbTGB+
VPKV4QCscUfDTTJawK6huOo+3ls7Y2U9QiAB9+z/FtbGRnmd/vFN8JOvZjwKZhVfjZZXcdV/xSR0
62/1LeIv9NH30fOEJDueKtUOMyHnrn/a+Hvntr3xD6PlGl+Lm2aT3g7fHLon+zz3EHCHPBr8nLDq
8sbremPs/C+0Kim8JaE3lHuiw2HYavedBEDLdegQucmd851q8e30PfuZ721jm5WrePCCje+p2/4t
9l3/Ib3tPefW2YVreSWw7fbKH+PO3gxPgVd7ON5gbGrRUnPB2qYouYMAAJrilW/xmwO39A3IUSzv
OtszrnE52RQ3Pd165Eru0TMpVizo93xLb2xXNSvace1G8ZLXZFd8G+Ot88W+nbbOvlsjj/O7O6QH
5wGUlDR66WF64diifo7heucaKOrfK+v8IX/QE89pV6CUogTrO9CxninT6PjnWvufZ/C/eYHe3fCn
z+BL2b781+z5vMXo5PfL0TM4/9X/ay9uOH/p9A0VlLrgNiBr969XUNHlvwAzz8+gCXoYYc5/P4Iy
XtAG3uH8o/K3ENbl9frXK6gof814QyR9Z0kzGZHSzzyDc0z579fAtiDlANumVsUPJCdbillhfgCN
BV3aWwGHF7MHrZHeckVXr94tzpnn7zju/DOMAYQYV1XCAZMX9/jRyfypkMDo2bdSU6Z/azL5jF43
xQHNgfw5gE/7jKuIukN9VX6uMKv7FK1gHp7SgQP1EoUkFTUtgor31R8cWmph5Eawz2VMY5XEzlbZ
0H/5eI6nS+nwwkN1IpyA7LQUBQhlCxieEoR7VDJ9D2wPBlw0Gi8EEsfP3T9TsRAehyaHKA6Y9MVU
pjHwnTEK9zKoKVeix4ql5gSmxs7k1ecnBK5dnskEFmq1i5c1aSu2NV4ue0yF2l8ODfwNIkkg7z8/
DEIpJL3gUtFrXnycBungETehcD90WbOGXidjIZc0F6CvC97on4WbBaqR2kWRFiD9IguJOlHQG5PD
PYptvAGYGoJfklNiLvV3LwbkPQUavFrb2pse/ZJVN0wF5U/T+fxehO88C9shWjvTCo4/YEeA60uQ
svahQM40tDMDoyErvVBLOg5v/5ktUTcT5SYhy5n//F29k54kWZamhvsqkV97FMpcxywfDMwbcdQZ
zM/vFFR22CdcVURoS0U1GrhKHTkmbzWwHZ5yTbjIb1T/5Fy/hv8V/C7OXCJntj6MOxkiNVufk7xY
OaQvOiqcdbzXpsFH0SslzszG370M4PCTW1JHtgcVAQDesxPykh+aJbWSAorJ9g1sPpD0bB4aykK5
cGOcfCSdjUDpGZK2wSlb+r/7jZ1hvFByY0zgwc0gS17NoATy12b2A9XdSxz4kxuK8WyIVXwghBj0
5Xijoom+FmG0xxA4WYUxFrOSZmfrzy4erCp0GJAhRZMZJuvx1quAQFU2uLj9oBrKDjvTjpZ6ol0Y
5fQ8z7pZ7DfQ2jyShrm4nYqZUVFbfgZpQc/detBl8ADV8BrlhbMJm0C9g9P1oNmVeCu7urij25SD
Fi0uMQFOF9WAKWKpMxN8vr0W11dkpGOhwHPf66E+Iq0svfpSNHz2gFFjQx4RRQYEC5nw4v1MhVq0
VcQBc8AMr/28hj5gkXh89ssdj7KYCg5mvki1Mdw3aoJhp6ojatRjpPPxKCfHmCdlPlzEHaRuVISO
94czomoiK0W2zyRVx6GuR/A3lNo1TS/7Qrfs/FB0g8kLiZmWlSe5sHu7sORsP2aK+aihquK7atU3
T8nMnLzwjs3Xz1EopfOKcQPqyly/gId3PK+pFvhRWWWxR0jwfoB8sKsGXcVfa/QUufPSCiVSO+8v
iXKd7j+GNVhHyMHcIstCBs4gQ9cEYDNsJYAFl0W+CxYx+fRHYxQcDpDY4kJkux9Pzg7zuAQ9W+xB
ydml16nYmd1UYK/pBTVNFOw+3iNn1hLRZI4wPH1KFUsiPHaCk6C2Xe7hHSs2LslYNOFm2oIQsSf7
EFiT/TpKrbkfSpS4LnzI02uZYISYW9Ygras808dzDWpLL7TBqvZFA91uhQG1FbiI2MTfwzDVfmCJ
ja/Ex/M92ahEPjoqCzxrs4Qwpa2j51pNcCCsgkzsA0AqLvrX9ECdGPiqrxgX5F1O9gtDEYCQf4Dd
4D1dzA5Lg9gyy6LZG6qsvul9pBxKWVAB+PSMiG+4smY3I0w5Fq8A6FPAOHna7adW6W6Qnc82WSuC
XYBo3LePhzr5XkQeZCeEdJzx2c3oePEKJ6l14OHtvrbBeKZ8pOseN09vsqXmSlca+0IEd+ZjUe0i
+yJgVdCAm1f4XWwVIC1ghI5o95LKhDAPaVb57MWFJ5119fHUTs7BPDXEGahsATEmfTkeiq1XD3LS
tnuiIeUF2z34BkGX3Q64nB3yqcYLt3CwmLaAgO0/Hho9O3740YU2D464J+dPnd/xxU4xSklP0ThU
76oOutPDYA2SvhZ2b9gPyGYApJ2zU9iG1aRMt3itq/p1VgMAgoQEyzzbxFWZdR52baJf46wrmw0A
tNQuYN771PkP4HCJRDW9l6Udkj21tjLqGAd0HHhBzBpt5z9JZi4RH4+anl4lpV+qK2hShdhmCsRm
16/KStD6ipRhpcs9bCLHKWLjRx1P2eiVfjY9p7kaJfeITJCNqVEpzJvcFxGtsmDAsvBRiVowgDKs
FmODvH0bv2CZ2TcbraOeic01Ltx3SWyIN0PUSjebokrhLbYupb5TcwdXrjYNymqF83yGI3KFgfmV
BhKStrTeim9BNlnWCi6QHdzaNjrn1J20jPqg0CgOhSlwl1uA0uWtLA/pU9NYtbaOSQ2ir+ZoRDsF
N1btZdAgCRywQS6juxAg97iO8sn+IYjnnyVMfNPt5CRNuBFmXwTbKen99jlNqkS6hSgZW7vBhj6M
5OyIPvlD3CtGRVkKmaS7CUPLfoMpkvUC7g2z2DDLbSpOOZSAlT+09nRVWSVQlirF43CFhyWs0Q6b
32bX6XGUuXndx/bGV6XhUepmsGopV/G3GppRiD2shVO1gNMzF/00vPUA+EYvZSjTPatkIw+9hhR6
J2EvCeNUCOhcJQSO2M0SX/z0e9X80vQDGRnnt4tu5UYvZuFXnfpXg3SYZ0MKibyo4Yre+qE/ZqvJ
lEp9L+Wd0W+SyYJF4DqCg7kOiRCtuwzIKBpa2H9YP9FHAs8vJVYbxFAujMpel9YEN6mQnOInqE3M
JcBLYkULDLTd6AJ7rIekjrCtp6wnqz8G8qDw94TfuHolRYZdbFNfxhUcEluJW0Nghu1mGuA/bSwj
TuWdr1Iy2AgDBphnOwnG4i5ZUjIR9IAvv6ZcL8xd0mChq6FabLeU7Rz4kKuc1hgQ8gSw4EpMfTV6
IsHr9sZMLZwuO+yU2h/jqFRi4/S9Fm2iBNvHNei5sr8W4NSFcEfNGPIbfIkoc1aSMUNeOygDN7XI
02RvYPWuvPa+mPIS4/o4LPctqh7QHITdwQCibafuGoQDo60R+6X0YnYZrd0SFcBuVahykW47ETkg
W4PUfKB8EwKShY6lyDOLFLSISc8Dm4q0LOrt1PpNuYsS/rI7xnaUrqe6weewbKD8XTsEA+bKRJ2B
UjXPlL/uMba9N4O8x8eyp6p0J+q6SRC9LFX7W5CmSda51Hvq/GlSOtN/nZQmD76NWBb2wPJSvCNW
uSxnYbsrp8TE51OyB028lGllNF8STvt4K5U8K9vEyig4NKXWNL4bh5hW1qsp7IvXbkyqBlfQEM3g
fGMNUVvL7MXeoLoP8VPODmiJa9NWhJqRPs+NzcQzEK4OO+FWtY3l680wCG2bjqzXrjazkRubIltf
PJb4MEtYizZtcd9nsTNd4T2ppw+6WRuOJ1WRIl1ztBDkM1N6KFc1MGfDM+vQxt569Pv81zDl03A/
1rk1S8/U0N+8WI7y/jcW7kX3lkSj2n1xkiJoDnGsT2TKRDLatqxBRf/OVDkbcXQvjWn6OuaTD8RX
RgS4u65wKal/pcUg1/dykeXRSmYTxGuBGoJznY0tfSMMF9IvktCg9Kb9pI1bJW6z7EqJFRWmOWGd
sYF0EhRvGWTGVvFCrufYhkdHJNt6ej9ot35g6b8U+r/Oi8+5DtamAJ6+NnO4nW6BdTddE4DXjXYV
09AaVwmgcHhrZWioqTdg6wWg3B7Mb10KlPCWC8/yXTuMw2QlqUFyKMTg1GsCSRuUnOicpyzMbO5o
lGFfHQc5LtdupGm4cTIBNH3AbJ2O19DbxprQIdOvQqVzZLcxJiizTojAv9uocgiHM5f1t7zB+c/t
M6NS3FZLinTdp3H0g1dAAxflGAiOllIbXodQeeBmVRotGXW002yDjqZ8PwAxdjzoxzozbQtJ/4qe
YPiryvpkAvHDRXRbKU7OzQmUP1nZfdPKh8bIEZyx8ygXK9alkFejPeilZ4mgfKWj5wNoztqpdFEx
oYY1SACU7/Mhm+ortCEiJfcGqUqajY8c+rit/ckJb+shhE/hAobWkDhoQHyvw8LKzFWmzlgueyA7
8+Ra00AGdGaNi09TQSd0s3RwYGDHsQKyva1i7jycNoyHCrAxdugYBXwpHcIyLnMQ43chbqQD2oqG
0L+0uR3U93WVxhyxCHmlVaz1tK64CURxcGCccsBr+EQr3ajM6ipSesXf9ha8tWurDjvpIQP1nbpZ
JZc0nAwTsxNqomAIe+G4cTC00ToldPsBlkzOrqsULRIg+FrcvLahXN2CrO4wkI5CtAq23C9G7DVt
knSzrX3UNp4/+Ua+pZ/YmF7RhbDck46oxeu6QlZd7mxY/FzmeTnDrf3wSkKGLtyA1eyhcGBZBPZZ
VI0p31DG6kfXkShjbGrLjt/GTo2jHf959BjoonkSdTnUwL6H+fkJUYlLPBt2My68QwH6NokMdo2h
15n0Jdeqyllb+AAbj1Xgd/DwhQJYxBMmrPSbIU/LV2OOTXYgaq0cefAwpigyBKXRr1SOab+tCkUb
94o8BMWmnHLuLJ9Ka7tVsy7mWOQxdEEwNkm2qnsI0junkcKnyMpqekdFYT0iDxHZboWYbgHf1Hde
o0jBdVrUas/Ha3zKwnU5BS8Apar8aiQMzDdpPHNJtaCJ689nFwT6lEpnKWoN9cjjuFjLtRKWIXdN
byfslEj6VsWzf5I/BpuPw+CzwT56xbPxHQ4oxtzZeBfsY3MXdFpjtXunzGBuaDgFCazhsABULlWS
zg5Fig0iAugDsivHQ6G+PHQjxL79hA8h0Z8sf5N9ebqOhJ4fPp7VAo7A0rFwNH1ox9ggE8gGj8cS
qtn1AayDvY1DY4SLtx0fJslMriEEB3vUC9T8apiJMG4C2QSeZ5Cpv9Fbye8qXDoeaiKoS+ZCZxJT
mxQOYWV04ihQLn6lUh4qmVoGmqY9LKvJ7/VrvYv8C5WFc6OgIARBgJYGsIHF95yiSWqmhlGmLvVd
qWqHTUIlcf3x+p5JSWnN0OeiQ0ctYWlpAnu5aUfV6PdqT7UkooqxlesYIp6SVt9aIeJPp6SE6fBw
kBemIUhJ+fhz9qMTwkKRJ9RQDNWL+VC8C1LlQTgrV5+dGptGpxCEuQniokvdu1FYeTGluryP5ZrM
MxNCVRAKoCW1kqre8r00HoAEfzzoaR48i+lTC0IGD7yhutgbgZX5laoEzl5vB2dEoMMQ0RZtXrRi
J832y7Xomry7T3GaK/bpLDF54Rc4Rh/O54VCPY7QvBw8HCiyHy9wG6pypbSRtDft2r7urVK5GzOJ
RFQoSEHFggR5FQs/0i+Me7pdScDpQqDnSoHPWmpjIyflU10p/P3ELlsj1ILqRcGz8/Hyno6CwtPc
lJodcG3Adcezk1V/HMzC9vd+0kybUUfcx5ojjI9HObnfUFwDuUWha/bKMpdqWmlHgUR2OmvfFilq
mrSuPEKdCiZLql44fycTWgy1KAnJIu1gAY7W3upbZV/JuX1HmegSJPV0FOjubAca/PSkqMsfL5sd
lFml572zL2MJhQok/mASO82FG+t02Sj4U4lkC9LBVpcF3g6ava6kdXAoIex7I3JI5IJ6JQ3Q55z4
6eNvdGZKuARRF6RLBMBguc+tzlJxkHBmhHsg13c5XXvsbVtTv/Csnowz15a4sZCZBnzH5jteumlS
kRwRCg84AfWm0jXlR66F04Vn7vTUHo+y2AZmFVVBi3vvXkM+odXzAU5i5FxhRu5/jeO055WJ+wtd
ypMxaUi9X8H5z98FDJM5ZU4oZeGhQYvD7XJprYjfklWANfONaYPG1SVm2rkNQguKyjwGdIBM5rV+
N2IyIEk0JxAHyLdpi4hln11D7VKjq94YL6F5Tz4c5Uja/pxfKrtACedf5t1go9rHUhLI4SHKLCwp
kYq0iPKHS87kZ1YRwMx8SyBnOEvwHQ8jwiGylagLDzlmKYe4KAuSRyW/wxoKj2m1GUdXb/tLjgtn
VnKG6RB8QTghPFiMSqEvqYuxDQ9W7ue72sijdRzBvqwKeH4fH7STCGFeRwCuhAh8tBOtejoYilI2
U4hMkoBOLcnJfkSxHwwfxkZerRbRBaTkuQ9H2IO5uYrcHFCf4xW1AvyOjEIND0OmWd8C21C+J45e
rD+e1tlRaJujmwi5QLEXu1+uhrYcEIA5oI9QiSvJKE3/zhknOfzsBcL6zTV4mHCzF+VSyKwz9Q4O
ehMdKkOrdire3mttjOvtx9M5tyF4GHH5I9PABXWxaGUjQgnQfHQAQBRcOWBC0MWI872VIqf78VDn
NsTstMj1QahBI+j4+6RQ7MnT+uhgyPWXJnXIA/MZeqq33+m1f/t4sLPzYt9BJvwjQLh4ueIitGrb
GKNDLlL9Tg766tckhhqijnqpW3JuRxC3cd+jl0c4PP8q7y6MPM3TQmtS0gtFC6ii1J0vniTHCruv
H8/p7ECkT7RguTbolxwPlOpRlGuoYhx8P28oP+JB/KShuNOsPz/ODNzgMSYhtGew3/sJpaT9ei7F
8QH94PbZGs0B666pTD9pXco1BGaNeIxjxP+ABzweZ6oQt5laNgRCTe0qCBWkai07fPzsbGh1z0Lo
KALOX2kximjCkXJJlRzsehhu06qTbzMzSS+gr073G+EpaCSULvEAAnt/PBfaN7JTUzw5iCCNv09R
V22MtgCMlCIzcuEgXRprziXebbjYTm3kcabk0EXq9AAcEVsPIfdr6sXBhevhdMvh5kLhGeSHDMJA
WQzV0q/wA/QUDk2m+U+p5CsbWnLWZ5M7aGFzVYC0mAfxJPnJzFLT6yiLD10SCWutmL3TfqkBQnWe
k0y2diHePDspPhWoUAMowzKqlX0lsIxW487rewrU1K9RnW0vWSfMN+dRc9EGI8SFwDmawUJ/hCrf
fSV1zi+MlmvBR+eO2iSog4ro2eiuatkublu7j29hnUsHxA4HgSZMZvsXnuAzGwWBTPBQmCcQhzqL
r2eIuCr0sYoPlqDpRwVx8iOvLeLiWQnQOV59fNDmn3YyYYwS5yyL52TJP9cDHQUJqY4P6BOJDUU5
iiomuj+6nsTXZtw2N0Eu1KvaocL08chnPqiNUgUpJO/x/M/xgUDYKnLSLIwP8ZjCI6iUaN326nhh
l54bBQIXMCjgL+YJZMOwB9ohVRMfIuByz6Yco/rB/xldsqg9fSdRBKbOMS8jSfly4/hU3n1jYB0l
rZ8ezUYvH2PUSD3TJ0Ys6WA5n79PkCAm6KUTDkZVX9yQmTX2U4AL1aEUYDVHW+o2qcAqpqE+eeEy
nr/Eco+AmiOnJN2DMrQIN/IcRnes+9EhCUS74UwEwA73ZafKT0i9dat46i4VGM4dgj8fjDfAnIGI
x5ujp5+YRuj2HYxO0TeQf/JrSxokt9YsceG2PHcCqJ7MesfcupCQjoeqo4ZkbOAew/IhfTRD7DOq
Rsqu+yaXV51ixIZb+6VzLRKrW398BM7OcubWMlWq89Yi3Rxo7OmYOMWHQTHFD81pYsDmAqtN2qNw
ri4chbNbFL9sWI/cL9xwxxMNw6wabcY42C3SxH6platwQsQ275T8Bmcn/fvHszu7bd6Nt9g2Gb68
iUwb5pD1iJDEVvo7aKXEzYY4vqb1nt0qSZpdSK3PrShEPYBnKCDPpvPHc9TyNOwd9GkOiECPN34c
2r3bhW3+3Q+h/V24O/+QuJYH4/1oi61DF4T+fKzGB6UWpb4a8Kh2gS/493EbD9s8zkNQEfQlx8Zu
UbW2tPwZxsGlyGKhW0FcyVuF7g1pL7aP2NQs8kPHDyenjyxe4r6nPJajv/paJSHtDTwvaCB2RYD3
T24Ce6AJX/QPtaH6921UBldZqcW7oZandWjmRnnhij+3A1RMBnjGuKj0pSCPbYve9GMZnVqlDddJ
EfdikysJ/Urqpm2y7XPrJ499eSGnPLsJEEkHB0UaYS+L6ZRCfb9tgfK0hjhMRa49TbEvr6vUlC7c
HedeFzJloqwZmQ0o73i7VbZU+3bD3aENM7fXz+OVOXby5uODdO6GIhUHePInNFnCbJsCPXTRjvGh
oFB/kJGAekQKXtyqyNx9mazGwXBFb64UjAAuoPLOriSefHw7mwTdWRxhvU7kUuRKfEicxFg7AumV
QO2069l/7sJemX/U8ixRwFY1EzI2xjyLpeQBayPC8OQwDfXvzGGrNqKafotKU79TqRi3YWiP3wu7
yH6D2hAXYGVnz5BG+APrCAyw8Yef+i7wS+Wg4k/85FCTE2wlCWuba/TFMZhTh7J+TMqoebYyDMzc
qldeh8z4PuadvintVnvEqRv8Smj004Ub9NyHh8BgOKZKXwj7tePtlYxjTSeTEEkuNEo9taJMG7/E
RlTtx47CQpr/oMktvkgIkV1YkLND0yHi7cV9E03K46F7LemcQqb9ZhV+b3lhjOOCi9gckKs6k/t8
JQGhHlxFTqxihdih0144WufuDozEVDpHGjjDZdAhaX5IMiDigzolyl0FOOxvqCnxXhmkYCXk0Ng6
Yad9Trzmn6sU+De0Bwoe85k+nrZTYSMkG2V8SDGiDFyj0BE2B1oi3XXU9XZarlzSczl3xGCVMzSr
TfSxeJWDMRwSABbxodbwS/L6DBbzKh3QVHStKEUu7eO75Nyy6ngNwlWhMkvkcTzBbvLlzE4dnqyw
thmnr36KJAB56IRRuEH50HkLybSePh71XOgB2H1WCaWKaaqLFwqiRYv4LA9BiwJ+405BinqeCgRo
O3Pr2o3WKuLvj4c8t65kpsiJkhQhkbpY16GJizGGPHhoBy2/s8JgGFdlHXQQe309efgPBsNuC6gv
DWzStuNVjQJ7asa8Ibk36vTJaOlGboohSn+itYR5xMeDnXbJee8ZDKNnE9IeXofHo/0fzs5rR26j
i9ZPVABzuGWHCdJwlC35hrAtmTlnPv35av6Dc9Rko4n2lWwIUHUVd+3aYe21Jrdoa9fhNNuSPEYk
6XiAFTY8ARBaDpYKNX9mqB9jpYWbLdEiVIRsitVha5eeQEnrPzhuOia8EOA+KTasLEp2HZCezlOg
QH36I8i7zk/LiC4a8Y7j6+lUvyKrFVge3L7Ve9OhZLnzC7ZDN/JA8FWAgXmp8OGXB4JmVVObMD75
TdoaB1dtlen9MpgzGgDx8oqKg4gPAOc+dGpnvBexrcJ0oEoa5hE+3Nsf55rfBJFB1ZqUjI6ivAm/
vSNDmEQ1vPSpnxiRc6YPAZmCsYT1u75y5nPfR+4/xpRnL1VZWnt2Ib/7+gmVA6WwOWhoQa/jwLbp
5zBD1cEvcrrhHl7L+N5BJfxddGbSHKy5hXxx6CPHW8aqQ/CiqCcI32uGcHcilmtehmyKKgbDAxjq
yiaSMc/SdOlTX+1nAMpxQzX8gMYLiKhlpj557tIw+FeITFl2Yr9rKzOGjNA2z+a2DNqxr0Lgz3yY
eFXIEKpCiU49VJifIHRV0JsCPwl/Qjfv9Xav+RuGUWWDRspNrZULjcktZ2MUvBxmmb1Xp3o8GEpR
fxq02N7JO67tkfE/TEwqQKHXc2ljCJTANw4BhM90rH4OJsjFKWpZT+AMxLs2j74lxaDsnOv17f3/
NVfhWWs6AJurIvUVKmPvxjn8BLSteBeUVf50+wZdeyuoWtJhs+k4MLd5ubsSkHKtAH7zg7JGv37U
0nl5qFHHRtxCKxAdGHvR7EQ7V9eUEs0UcACQrB1I4OpMtMxV6o8F6DDP6Baku7jhDNukunsqB3vv
2b/mJwgoZXDlYDHrGi2aBn2d6lrqT7GpnAL0BeODVgT1o6al1rvRjqHIbXklj8Jt9loFV+2HiIqy
ioy2dfn3v/moCKrmcNCwHxE2z6US+FYyASKz+o8iDtrjnO/VOa4mylAN/L8VVw66cJFydKYk9QuN
CQCD0OvYVnVwAsDSPNttB9+8XfzIUTt40LpheYhh+99xSddSNWhlaFgA5QKyvYqlqdmqLVjh1Nfy
wnyIXaXyHCsYdmosVz+r5cJ9L3uoVB0vjzZD2nip0Rj2o8JOzya1fcSsLAfuniF6PwCROQ/dLDmu
ZqYHbt+bqzf0t6VXX9WCQhLSY5VmBr0s4bnIhX2tnRjor2LLMYjbq109TjmwLi8N7c7VFw3jdmiM
Nsv8WSCI5DnDQGRV1eO0V924ti1w28DVXHqqyC9enigE9/QDYpmYOZVaeollTt2Z8DanoNAoTPXc
3tfV5YjG5XyYRXF65X0qrUI9JXSwVIuOgxcXWf0HMP72X2EFffYfbJLcTjbSZKdGX4WN2ZREolgE
rq7PqmPLxNFhKadoxyavbsnBu2H1tE/W89XMNrVl6MaZ39HTUA4Gojrag15E3eextZ12JwC65koJ
BRmiBjOJJuwqOBUtPT23bzIfebf0c2egF9Wg0/4dRg/DObSUEP5DlYmETfbdARqSq66CjaBQC0gR
lsw3bWET4+fVw+B2QOMzhmsOZTQbH+qgnR/vNhSXsUiSGQrwDg/HpV12JjpRekGwZSx6AKePrWc0
D4FLw6Deajv5xbUIl5nIt2Tc4dHfaIPaSmA1KDpQniiYPBus9jlGX/Gpnov5wQrRC0VjKkfRoOZ4
zUapj8Jo7e+Z2hY71nTl+7q0bbAkk+k/8pDLfVttIDI8aOYngzFVT30TAHAPcoXRhSZe9C9d0bR/
3j7qK+8VVDWyPA+KFLNa3cmmYORqWEZiOuqsf6tlyNRdEyunnCGXVyCmwZkRHsjVb696xcNRtpQj
jtxNCKZXl7ONKheFQYUPXCyzODaR3QGyHpFQP91e6FrtCQ/H+CtFHsnQsoqtAD3boiya3J+a2UhP
auPSgLO0Mvu6dCXpMkNJyWMy1IdkMJMTYUN+jOqQgVwIO16CrK0frWISH27/qmvfWXbNTG4xMeYa
4rk0LhILc5L7QDXUU1cP8MMJtawfGAVUngC/Vz9uL3gtSIBDTxb/DBLpDfhbC8ZuQLEi84mAgkNX
dO5hqbT5CbsY5VyYckhpAPcM8TGkoXBiXxSRFjvbvmZruEpCT/oxPAKrd43+EmAGl2tNWXX5grbO
X47I5kdhDPbnyoytM+a2N6IvLWmVt7mwllInR5WcievVEzelmSFGus6+g1Dmpz5UrOVdRfm+gbMe
kRi4bf5g3gtBqa7o0dmGGElfvt0+/Gtfm3CQUjY4Zpr6Kx9ajYzGmRO3Gv0biOOrsTDMo0l6+Mtu
iqF75y4IL++8FNeOGl15lTwN9O2G/qhp9MhKDSvzW5ENX7VkEU+5khgv9jxUxy5TxGME/Ph8e6NX
F6VcT6mZxjPUO5fua5rMWW+6MPdtbShPjKCKB2WOmWvIlPpR1abux5jCPHp70RVx61tZkVImt0iC
MIGor4PPrAuyTpi5j0hG+QfF3pj5JXv81izl+KDoKIo78Yx2grl4wgjCowUZ0IGWTvWkLl10cprS
eCgrxo93fpf0LGvLMzXJ6UXITQln5XkC1MLw2cwLFg4TbYPo3CMgohHVGDABB6EyuRrozDkOMVTJ
htbSBIUwDsR5cChriPRUJUp23tVrlkhaQiZNCAGHyeonzclcoeJa5z5tZnv0pgHoO6fTyzHqWGl4
ZYa5UHcO4toNlG0HmU3z57peoaICF1iuxtzkXKlnE4LLJxfIzBO43Po8mVIpxBHWYcgRPfaYPp73
DOSaWZo8pzTnCSc2KVkWj1FR0HX2LQN+guPY06eDaVZnqo3xKlj25sh8wbhQvKuQABopfFuMj3s4
lebQiLR+Ttpm/jeawMAi/eCUP4MurGJP0cbs522jkbZ6aTPcOpnhyG4jYuWr1xhOmcZIAgBt8OeO
/YHhPfWrjub6snNTt2ErkwWyn4lnpMi57kCkyQQFh+ytdTVVu5n/NXkEq758VjObgeu7d8WsM2h2
aXYstjK7euldpucsoIeZYaEdFZU1RPxhXI93hxWcG2gKeE5l8LjGbehVkRswm9KFTxky0IMyPzLM
tcdeJp+p1UfSFGhdsWiG5ulMXro5oektu6W8QAO8jIF/OZVzBEYS99Cd6tG3XBRSGbEFrOLVipsO
f90+zu2F4jWDGlmmNoTHa/wGZLMm0LA49UFawe7JIO1yKrRBCb9XoqmoRUKe8A/yUTFPS9e17WkU
JUSbt3/E9lLJJ/VtEEKVgEX5I3+rc9QRHYlYjKlvx3N2QgSnG2nCx2XKjVFnEE+1w2WpM+3H7XW3
LowHDfCBhHxyR9ahkx3GYUmoQlrXTFoAUWq0hKepdXLEf3OWP0aDUe2NLlzbLI4Dg5I8brA7Xm62
gEmw0ia+eGNky0/KgcvBHszhwcj0+j2Jefy9dpEMuHunQHVp0NFokfxJq0WFCK2q7yl6WsboUucl
fGcGMStmlzlUN2YyN1Ocna96xS/IeJRIES5mIP8r/5NEWZSnqKv7iwKhxLHPB5Rgslqvdc/JRf/l
/h3S1JBoShyesRZdr6kGlIGTk1xaow7ZQaFoHvJZ4qvTdugEirQTOw7iyv7oQEpmchP3Crjr8kOW
QCmsyg0yX9U6xXpaOqVGrZD2S/WN+bLm7ufWJqFiqInBQMqt6w7/YiS9OWt64evZUh4VZrr8IW+Y
lqaU9WDQpfh693mCTVbIJ4DKUZ+WZvzbnYRlKy0cJyv8ILGyx6XTdZQBtPlXgUjadOgQzdpzhVcu
BrgJQMQS3aURX1+uiCaGmsRLX/jAwDVxrKbgNWBQ0MuROX00h95952ZwUu9Y6ZVXkvIADpiKBACd
dS+GWkUEeHYpfByQ9lUwv/03Wlnz0+3TvLoKzElwRzLytSHiUZvQ6BPmyPxyKstTpLfDwRHjXph4
xZ9xdgwacH4SjreySAg/i9qopxJoBvnwGRXcxfXG2Ey086I5kXZutRnh0Ntb2y4K/pUBdUaCSUxA
zl9+Nj0K0Whs3cKPutj8ZEeL8RmV5eLXEgXm56zsrT11he1ZMk9BxgdIVE4trYcqkkJSmCp66feW
JU59ZfTnYOjETh/l2rYkwS5DSpDQkwxcbqsIDSOJLIdVcptBeS0bPTOH69puIeluF00/3z7Gq7uS
MA4gIDLgWH27ZA7szoHnxLfEqL9EHUOaejnvPAPbK8a/b8jXh7wK6LlyualOCLpsTVr7Y1Ykz0Ww
ZKcgHAbe2VwDbtvG0/cgdAJ1x0S2nlIuS+kEkmBGONe91gph1mzS3cqHAmp4NcNEfaY1DqG2Zbmp
ON59kMCMmEvXQcMADFkdZNyTw2lhVPuNNfzTV3n/MIf3z9VCPojlyZvmMjC9to4appLZHcbGT/q6
0D1K3/X3uaXyd7q9mStWSGjtwlIJ7nRL4DUHhRFmFLR8RCBjb6js8Fl1tH+1rCr8SVR7UO/tcnhg
avgaMFvAZGsHMpcGtEHpMvpRGf6Yasc+CKX9aJnQjnfZvDeytI193/z9WwxGXXg9xJl3daHAzjP5
iGFb4NUCRNLRsu7SE8+3+74Y8siFOaDO69NYuONeG357GXCWjBTT2+NhpaJzeRmcAmh/kdYzNxzO
4MJp/ujU5VsInupQm+NrUSn1+c6vyaMG1FHiXCgwkJhdrtibOuMWtSteIjRsj81knIQWQ0lTOLxv
i3pvxPC2ms21A+XA+a48mKq0DEtXqniJM015JEHrmJWOu+WRB9+qvAD/sLPi5p5TcCbge0sENZpN
qxONp14ps5qME+qIxTqijCHQDw00+2ejRJO5czc2HpPVeLdl0sTmiKUvT5MmrA6KQk7PDOinIy4h
Phr9vAc4vLYnYgM4MrlYXHppxL/FQdPYhDpeIPbHaRmPqTOrRydHi1pkxXhvkMCG5FgY911yqa+d
ShaZSQG9Lqqu5VQ9g+TJTrOKcO5tI5Qf4SLjZBW4GWU+R+CzGajD2weDCZuc31Ne+VICGIX2M04o
JnZ5GBR/j0WcKhkaFaEavuv1YCo9O200d49J49rBEsfS7OL4oAVZHWwklCBMJzD1lByD8tRrddke
YR0yh5fEtfaUi64ZC/BM4ln8KGVF+Wt++4xuO5i9bQ5k8wVAa01RSnSDyqLrdl6fa7viRZAAOiIx
WhKX64zNnM/gbADUZHYCYWsfOz9jBF0PahAL4z8tBnaEAhyp3Ro/HXSBykQHiwECHagaIG10Yra5
+bTkyGvtPOLbE8SJoL4EXFtK72wQl0o45VFIwX2YK+MUwy0FCf7i3tu1ejs7nm7ggPJNWEUoYxy6
nTUKeqB57TLRZTZdDCOSnvzDIG38qll5cvet42vx3NEnowKirgOvvILBi/pY7tOtkHNAo12Ic5eX
sBjevnibx5Wt0WiFFpyggZljecC/meCQFEFkNtQum6wbak+p1BwFkcEq56M9VDHSL7Wsc9xedPPI
sSh3jO9Foso2V7fMQtFYjes89MPSEH4spR4FLIHw8jT541K1PzS453aizCsbpdeEdhPEyVfaZAkt
kiQG+esbyYQSdlMZP0q3Hj/xciRHEcA0s7PJ7aXDIqUMBQ1XENBrtvrKKd1pGmlQpBO1j6Nb2u0/
QgnnL42YISu7faLb3dELoQPDJAcxLTnj5WesS8WILHBzfj4JUR40rVGq41jNooYSzo6QDTLzek+2
YfsZGbYGESNh3uRZa3KjxDUyy8o7lFsWE4XOZYLkMJuN7pNG+Oh1yRRC59jH6s5bsb3zBjQb3Hca
fURIa/ATPIw9JIm0HdxxAZPqJsAzJ7u5OyxiOpPJXnIt2Vlds3FZBXC8xaaDmdrLL9Sz43+zoui/
OQiSA0alhf759hdcmQs9YlI6JIMlChhqlPWNX0BDtkIrpxd8anBQZf/OgegPFUh7j5h5dYByKSxS
o30F7NVmwubSWBTAU0rlWPNLAaH35yYuLSqqS7wTd11bhUYM8iv8Ysptq0veLdAWFt08vShGS72E
9+eUGHq2Y/hrQl+5GXmhqRKDTWEYdPWGmsE4NWVkIj1FkJsedDWptVPhNpDRxjV35egOrT0d7Nqe
/w07rSo9oC7W+5DkUPdHmGV/qGFpfyqVrp5ObZHrmhfrWQBDYdyiQckeFIEqFtQMXotKY/80KjBe
PhtlIrqXduCGHMoxr7Mz3WdjfNBmvYzOShbk1quY9Nk6uotSPYXoxUenOhhJ/bzZsMPwfWLZbfSS
Vk5bnNxqbsZDqDQKJ2WQvD0qwG7mp8Kt869pGtkImjWVPt1n429nB5SfqJ8KF1dq9YkWTa3gDHSU
l7ov2qcgq9yTmmfJGZpuqZJca/cNBMn1KJoD76ElQ66/rsqoeSoMkY/qiz7WxkHVK/MkwY1ev+jJ
nl1gw78FlP9bSiPc4dWWsnsrG6czMVhIK6ovStp1yLmDeljacO/1lAe0XgXQON1GTBAyq9UBGnaU
QV816S+oXgg4YpspOI92q55CNRUHbe7/7RLVKs/zwAjdbX9x5XpxkDLAsgEvbdr+uhiHPJ6y6aU2
i/xYiCL8qGiZvWMhKxfPMVLWBHNF4Y5mCKXIS1fBRVCsCZqGF9cYv1gxnI6To3h1Ef0KIcHw5mAv
s9luy9C4ebQIJYCCFu7lgqLoR6sphPqSWEX12CbF19mo9kbiri7yxjxFkUSGdZeLuGXbd4mFvF7Y
AeHvQzU64y+W4+0vtPXo1MbRNYcJCiotfc2X12VVpwt65y+AIILyPFRLa3qAq6mPw6e9O0145VNR
RGMoHrYzgLnrTdl2VwdzMBgvU+SqP3qIdJ90xuKfQSyELzWj+ecpnZOdt/jKHsHDsuybmDV9ycuT
FKbazvDGGi8kxeKn4TTB12WMGfBCcqO+LwrHFgF1c9sMKfRCp2rVLjLHWY2bxDFeoDSCS1GY6dGo
IqbLYKQ9BjTldm7YKqb633qyASe5FKiLSCv6LTROc2sMAwoyL0mQokcYmPnBnloojcuh92A6nj7e
tpftB5QR8ZtEBHz/NB4v14vLmMFBuDJeiIXt4RDMetU92YhaN0+q29r1u5Y5HcD6WZ6aO7Hq1o+Z
kD3zDBBEAmFfwy47hRBvXFTzJa7n8hBMSvA3QGjAUuCkHqYmnD8ZTDMeJnXYozy6csgSVQo0lwoA
U6L65aYTOtrh7EBqRz91RCQw6OA3ngMPtKnjFcVk3f1RqZrgqU0aEfJ1WBkRPIF1xSAs1S47LJB1
zNOHdImjgx5n6YDc4Dz8e/urbn0N68GxSCIMgJZU4HKDs7sgixp34oXTN7yuQ8xxcuq99sMa4omx
sgwjVHJj9D02hHrTYqR2aokXUyBnaqTLsR2qv0ZT+dfs9NBz4u5zHDnt0Vbm11E1H51kmnaMaFXD
+d9PYHSFS8pu8XuXOwU3DuCTyMbvDauPjtYUWOPntCQZgMnYdToEQ+EVQBXTTaPgV6+qkBjbCty+
O353e48AQdKIIeciraWLfvk7FkOrozROQ9+tA9ebm75S6dMjgmpVDOBWCZOLRjQhSXn7Q2+3L0Xy
SL6oVJIUrek8B9udaJTmsV9as/XIcEA7n4wqrxSvjTRrhmxZsf7Stdk0vWrRu6+FWhu/bv+Era3R
yqCwqstGFI/1yhvbdqPY8Qg8LYIL7qVN1QS91XrcsejtlaWWJEv/KPNgcGuMVTLZQZqBF/YLoSne
mIzP9I5QXR3EMziCvVrBlT3hEqmkEg8Y5BKrC4uz6uok7HIf9ZXiR6oXxslxk/Hx9sm9ZSOXkRyb
Aj8JzZsKHeW67h6hhmAsmij9OHEWS/NqTk+K51IYfeh7Nf5VFoayHN1irGDDFsg6jM8hjBjj0Sng
1rMqZbAPVo7IzmdIqdyfIV0S1VNd4MeHpFXq8jirbqg/4XHsZGd249oRUW3m9aVtIFsHlwafJ71d
Fr2b+4naWwea/+JglxDO3z6i7VMPwEmK7zFwBN54U6ycoJ2c3aDwbSSukIJ0rOMYZNahAgZ9vr3U
ZkMU9UBvSd5kzGszkdkHi1UVdlD6nerGh3GIxMGBt3ynmbrxE6zCXcGmyIHo/638VRkkfaFmY8WF
zeMz6s6EEs1sCS8IYND0AMMP597S7uSllQRRks8CCBfj2mxzZdC6PmYWTCa131ndcmhFz9StoU6n
u4+Q/Ip8GElVqpbrkmWGMnc6I+Pij4E6HLq2C0k7q/h4e5WNTbAX6WXpBPKewtN8aXnoU5hxHY/s
BUb6x2W2kpeM0OZI5Wev6bhdCoKkt1iTOV3G3lbHNi1QTw/uUiEs3loPbW/YKCJbjC2K6O4HhACI
0RPGM6jeSQTc5a6oxKSIhSe136uT9gffJoUFBbW6U1LPU+zVYx9Ae7No98a3clkkn5AAfEMSrnao
dEmhRVVT+4mmM1DXzclpGIPlR5BG+dnNM3HntBKWyIKAFgilybU2xfO4q2Uloqh9xcmqRweU9kOU
pt2pT+07235vS3GYEvtJx5iq4eWRTqbaG1mjslSsVo9KArFgGxv9KaU29C6BePLjbcPcehA4VQiG
qNyR4UE3fbmeYVeJKwK99oEnW6cyN4tzroo7Qab/2xUVQq4AkH9KKJermHVvxNng1j6EicoxdNTc
y0ZrOZvaXO3ErVc3RBmSNhnKpwyzXS5lq6k1dotT+4upBn+BtBo/tN287Pj4rUvk2H5bZfWZaHmF
gYB6CYF40MKxZXfTQU80dOOJ6cKfwhz/6a0h+fofPhYiKdJX8cnWiV1tF6bKYHfjL6ETPo9SAERH
kuf+E8TcAbGQR8KxsFb+NY0uEFFjNX4PESlXOUEQKornuz0iEYmENkvqMcYOV29xgDZM3TgYehsk
6cGA7NJ36nB6ttVe/3D72K54RMSnaaDJuWOeiJWNA1wMGVxbaj8c3PBz1izK06xG78I5Hnaio6sr
UVMADiuxt+tSbkzZziw6u4aMWemPTuvEnholCNHH9Bdub+qKnUsOfvwuaBkJ3760c8KYTh/ypPG7
KRSHvNKKsxbqn/7DIlQiZTWB7us6gs0Vq7faqGh8VWb2Xb6MXjere5dpEye/WQKhr5wWoQi58ufN
gOxL1Q8YHDf1qa6QnalnRJgI1uqnMC/2BIuvfSVNAmVkFIvoqbzcv9Ur7JiqltvP7CoOpoQ4cO7F
uRBx99oPZtnv2MS1DwVyEDSaJBGhYHe5ms6oaZDPS8P4t149xKGCXq2JetntL3V9T/9vlTU2LHAZ
TYNjtfHbOG6OlPmLQ52grlVG4a/bK13bDx0EghgCMx0MwOV+mEHsFgqTjd+IeHhKxsU4hO0UnP7D
KmSIfCTMbwN5DrWihIjQbfwKartjo87/qDkiR/9hEUmWQzeEiH0dqcdNPYpwTFs/0CLEaMdufIhm
8/4gneCZl4+PA0Jwg/2FedBxe6dsfQATzp+qPpjuk4G2o/bwH3bDAKycceMtXye1iOl11hLkLUyx
zbJ4bjopltcURb1HnXrVAoDVvs2U0QyRtvjb/elcs2OgK+bY8nk+khrYHhKLd+ez+GwJWQBkDzkW
b97lKllvTvFgQC2HWp9+CqoW+TsbKMbdh0aOJkl1oKJijkFbrTKAjTYbCwK7bFAPSRKLo17193s4
ghHwJFLNQ/65WiUcEgvJIpOpAZSRPmhxrPzDJJz+MVy69GnCCf11e1cynrpI0ikrsR/6fJS7qKqv
HlenGEp7cgBjL3al9I9l1NXi8xjN/fISjHNZvxRTEFjn2Ebg+ZFGdBfeHaJTOaQSjMI9KQjQ6ctj
HXOOfDKGyk+blhJtFIbqrypDxebAdJj4DsFQv+cBt68IWQ8rSr5kbGYdUBhugtrfbHDNiGD6Q1EI
Iz+DY1geUOdjbNnW8nyvHLxdU/JeSdA2lRsipdVNUHoGRRNgcn44K2N0dJWstv7IFn0IvwqjEfpf
VZqEO0UM+W9eftvLNeVv+u32he04TNR8O7/rFe19SnHsaEV5931OiUFvm9H2okt3gqun4y7VfFdf
0XGW1hBwPPpMbInj1ICizuqw2nkgrx0iporoCLUyaj6rDcWD2g1KW/f+rKffcqPtvSVJ3veL9tQn
5V5we+30pLoWPW7Gj6HzvDy9slSXlJJu7yOV2T5DKPY3yOb5wVnQsr59eJuVpPfCoplBoK3FE3O5
ktCp/FXd1PlOWYljAlsoA0l668XL3OwstflO+C1eZNDSUil+M3uRz3UZW0gD+0EB61eauP0x6aq9
C3ZlQ0SBAMCBWUn09Moht/U0qLFWDDCfxLXmhV38c0qDHI1sE8Xquw+P6rgFYIG7TKNzZRMGIsv1
6GgDICSrZEq9YlYVRT5XrQ412rt7W9v4yzdEPeg4shHpP1ZWQdxkNm1ujL7mjDwDPVDD4gC3v9U8
Io5p0jaeW2QdadUN32pSvn4nENkeLYGoZOPkHaLYtcGOzmgN8IkV38qy+DRQajm0atA/jIu5x7ew
yVypEGOYDOpxt+m7roJtwE1LVI+5DsoXmWSVOIvsxEnOSMEZvpY19t+ZHsT3dj9pmOGbeZMk9TOp
8+VdcMKpppPb2H7vMBvxQAcoNB/gZFeRDRvEvMe8tL0PVF2hX8Z26JbRA71cbhr7IQ270mG4eVAO
XaRanqLtesftR5MSDTThmZHj7q3TFqHDb+bqyeJnEaPlx8bpsE67a50C7VqIw3YuubxeF34fYlj6
VjTjGCmQw7qXm6rUROrtzLqP9KFxjEogT9bsNGfNnBRU7Grt0PYx/WSKwI9tre29BRu7gXTwjT+b
ZiBeZk1vY0VgOPLeXnxI3prw7IwNS7R622XvaHM1JtLIaOoinIs6xvm2M9jcTpYGNAI2hdozaZR+
uXNDjVAIDkoVlnKnqs7JoEfq2a2iSDtxU4fpyLNrOgczmrLlVInWuJNsRyKmQNJx+uCupYTZKmGs
LaKoUh0MP1kQQzVT1/mgRsRS0diqn1GT3muybD41sDOV4SiHqJc+4drTdn3uxstimcxIieZRE0Fq
PZmlmdGm5I08pUWMjuxY20AjjE5DiNMgU9ZPt099c4nkj5AihnJayyY0vjx1AUoin7PUpMAA8Q4u
KXteClPb6S1sLhEjANBHk69QY9WAZV6ukrfV4gwO5GhjpJbP42ynx4q6/7E3d2Uvry4l261A53Gy
7uoC0SkhaVGdwDfdzpjPHWJn+SFECXc5GD18sN695ydFg4AM84q9zaFf7szWazufhs72J7cKPSuE
armO42on6dsET5LcjmQPZClVlA01dqW5NJtSx/YH6nSvttNo/9gAWZ6qES1ENy+UP2/vanuIGAXZ
MrhLDpIPd7mrbBD60vWO60ezkzKGAh3CgYZu9tGCdu1ej8frRNFdduvlLP9ai6TRzAzV6TbwmaUv
YFkXc3MUVVOdlNYwUa9GpByopHBy7aSKyMogvzeWnfO9sl+aT3Q8Je27bN5c7jepTId+CkZTwvn+
WKp9f4zz0jkNdj/vlOLfZscvPLxO9EvNmteZtjOY6Mu1LD2T0xZj+toEat15EQru1UPCh9dfU6Xu
m5MV43CPqPuimdIQKXRnpWka46Ea5lk84hEzcgEzbJnEGKVcdaJHyfwVjpeiOYskHgNPKzorfdcs
ejOA23TNf5u2NkuvNAd1Hhkjz4fBs+oKEuoodfX+WzPHBqtAiN4ckz7ru+OcJSUETTO3yfDSsGGs
kimvIviSGkYwPipp6YReg0MR3qha7cNMgTo4QCtk6A+p0U2vat5Z48fAtYLgKemBy71XR1E3L2pY
N82xdSv4NKYiNvSnQjPLBNFro8sB0GVG/gfzbfNybowmmA5zskz5l95mOPehCZUwPCVa1y5HxSQv
8pzMmv6C36VIDorOhTjFeQ5BYJUwuHty8nByvNFZ9Ppj2moDQvWNZYpHWIWD4cA9G8Mz56oYpyWF
rudjX9C6az11nkf3rCDo2vwRof/uJF5GNqZDIVLXnfHaiLFGaFBRh6/J0Dj5n5PW9/kHETfUgcMq
TIMvU42e03BAKz4Knh09LvoPwaQp8ydXL9sZTEqshk/L2KiVV0FPVT0AcDKJf4k8rY8AZ53y8fZ9
3nr5/yvESGBGdXKtZzXYMQ6m1KvXCFL4U4volVdpYXu6dxUm7ZnWoxYApwCh2aVl52abV1mfja8k
4v3HKjeGUxJpe12mbYhCd4mcS2dEVnJCrFYJdKOdByEdvJVpR6SMyi+NAvvuqegFujpGW7gmReVk
+H7v7qiNc3ZQamEb+npwDg6IuEHoKHkVdTJOh2QeDS9yaqvYyRK2vp7OAnStUNTTqaPFe3mKdZka
Ss+r9TqmHZdsKLXs34yB4G9YPziiJlPNaufDyX/y0iWxJDtie5QuQadfLqlHGlKjtZ6+inQptbPW
1kF2KhgJHt7DC7E4d1sjaQ6UkBjJG1539brEJUUaR4EcIYe++pQNs3oO8ntn3gnn6PODkpEhJf/h
rmKOYhrDhWnHwE91o3uowEZ+KvtleFTgvDuhBw2e714DYUE+mGQMkZ2AVfyoGYmRoAoT+IzNaQ9u
gn4FalB3SsbJbTFOCUqD1+qNeuvyW+WUoArLipNXdzSMV32JrIMtQnvnE22NkGYQxX8GPUAykPxc
rgJYvUUIMU9fyU/1P8e6Xr5FOqoseuXkZ6FUxU7q6GwskHIXHXHsgmYupMGX6xWTusDcNlSv5ZiZ
71RC/OEYoIfwB92q6JmdKi84heFXO6nTTqXt2tKyBYGtSMz6uoKTZmE+NYNRvxZM4w6PVZFBqAsh
yYJg0azb5cMMaUn3PKoM0j0sdMp2pgC2vpm+KJRMKEIBPWDc83LrWagtVA2s8dXQivkZruvAyynM
7HzQa6tAbi/TK7nIGtIapBTxLTObXt/gnXUu4l9TVS17/CBbT0LNAVdCyMgVgK78cjMFkDEmgobp
NWmKd1Eg7EPahQnSOQzV3L5tbzLFl05LQrvJyEldQAevqzlLbNR6oyfzK5qTSwESP4w+1dbcdwc7
W7TiOGjj4nyo2rBRTsQfZv1hSq1O9UZGVca/wlxQP6vHpQi9xOyFczIDe3xvjqEwf7oRYjB3+1iY
+ZjqsaSAAr935fSEnYUqUc/8SgAkK5GZ8jipXf/q2EQzt49me3nh/yO+5C5h1TQiLj9CqCtDvzBW
90pEOzRey9zwYxGNw8+S9usXYY1Ne7694pXPzvWDVpT5a4naXpWb9CBtxtRMltch7YdnxhXzw0x9
8egstrpzjlcM2SWLlLP50OyAoLncXNCkIjS6NH9VZkV97MIlOjDwmu4c4TbIIMDAxcJ8TyWU1Oty
FTtW9EUwTPva10P/qCVG9Y2JSfMkqAt6LmyWx6zv5512yrWtAcGWlOnQFW1SV8kIH05ux6IVg/hV
XOQHjRrp3sW58rHwOFS0IE7hrV8HMmEz9IlIiuI1rignuDQyHsAiFYdR0dMPxrxUf/YQAeQeQ2Pj
Q9CMz5NijH8aSZg9Z+g0vqN73pzCEpibZeR77BabM6BYKcmVJWaEYbw3etff+x5uPGuz3auvQ15Q
JDCd1lOErT3dttftKrKEDjQUdA81y/UNoSvHgFmIYnw0g9ld4lQ9OeDud0x1zVTJ1ZNaYgD6KSZJ
JOrKihJy3jLVut7PtHy2PNcgcP0FxUPfvg8Xs1Zeip6U9pGW9MxI3mI71UMmnMV5rsMi1A5BnyTd
Cd3oZfImaxwonyxzvkfstjEHyarEM4qVU3QE/Xlp6pZKk7Bvmt7XhFZ7SayDs4PUxxNaqu2Y3vbY
5ZgBJTaw/9SK17VUUAQkYMxx+3RSmsNgR+WDnqTu8d6PK68sK8hFJJnN5YYyyIZRWa4HfzJaMCau
Fv0f9s6jyXFkydZ/5Vrv0QMtxubeBQCSqcnM0rWBlWpoLQLAr38f8vbMFEEa+fKt36aty0pERiCE
+/Hj5+xAT/O3RntLh/HCy4FpDFz4+jz9tlFlPW0VuPTy0yyZyl05pLkv95N0ZQudXOWvo9ANAk6I
O+Way1zT0wZPvmEUchy3T4zvvTbflDXGM2YQXjNsPd0KgFhsBOoTS5FuDdMZIiH5zDQFrNsJYldL
aQcx2joE6c60T5e/0tmxllr54kuFrcnqbJRBSwsncpdPUpGgLt5EuldKvBuOCeB7eajTbce0Fksd
VMugsa5bz/HLy3pEGJQn0YWmp8hh4Mdzfa1KfPJk8Kng/tJAjAIJl/jq1Z3TTHTqzOLhKVf6oi8m
8JleetdptO40WlltFTO+1gR2dmogt/KSKJ4mw6NpRy3QofI0T1O71QowwSjtr0F0Z0chpKCHBH4z
7/zxiVL6LmyjUleeIs3Mvb4t6nutD68ZW5wfBQoN4uRL08aq8mh24zTW8DnxteoML0iS+laS2msd
VmdHoc+bW4gGihN2ZWpESHRONvuusdDvT7iX6066RgU5uxno31paX8io12TEfEoLcyDZeMJFavbU
PN6bcvAel/T3SVk9DkXwNqtOXho23/+Ot4bxIzkx8MfhCyVV97UIsTrpnbDyjaK/xgY/qVosI8ET
oOZNYnhizdMin9zrk6Q8aQIzzkG1b+KwuLEihEC0ev5Qz+XXoA+e8Xt4o4LE6xxZTTphgQ+oai5f
9rcbt80ao0ti9gdCCMFO7YcJjrFT3GSkjG+NZ5nkQq+CXEN6AQB+PFTasS3mmU0S9Y7qYZRtu6Wj
gUaK7loec24/cuFCBOcZISJZ3YMygHNLuVbF1tPBldDJpTuTLurd5Svw3G1rklkvNDiy+TU1KR71
3phQYn5qAsveYMPzK4Ae4dtheq3IvjZU4zPBCALYpq4LpYSixfHa0czRVkFfzk+Flkbol45wj6ZK
9bLSKnYCO4t9P0fjYz8ow7ZSumAL3lndFF0ogEGta0pKp8sLSZw4EjkOojGatI5/mrzQJkOf9flp
NMLJKzIHse250N4c2JCIwsFaODvUb9cmQNR+mhCZUfWpYFn9sBu+GmN9TZ7gdCpci+xHRHcoIJyo
YFLyTQFltOkplCppq4QDPmh2p1/ZKScRB9IlcDEody8N5zzOxwsWBFGvRE5kPcW1+TDZxuNAK6cb
Id9F+fnaZjmZkkG1BVlqOiThBEHJOB7MGZETHZLWeEJSS/dFrmN7k2vXJDfPjUJb5UIxpLrDNzoe
BeLvkDjjYDwZjVG7pjo4Wz3tr/VHnx0F0Ja+VegIMDyOR7HtBjIOfQJPtLnHNA1LGg73YfDu8kE+
M8qiTbE8ksgCUDA7HqWCdqHPNIk+hVo5+xjBK5uhk0b/8ign1wUlOXphkOld+NonIfQ4OV07SomN
QlbbvaszqkaxlnY/0EXprxydc0Oh7USDJp9noWgeT8iOEXRu+EGe8n4o3HJWh52lU2SMnaR5axWa
WUFoWhxQiYnIfo+HAjbNUJLKqTRKaeTjv4r2iIw+eZvP12hhZz4ThkdLVyj1dbbdaqi4LLtcailq
hjKGr32g9I+K3U1vffWXCdE9RF8AiQ6V2uMJNRF4X6zFTMjRv8TYQt9qvYPsgD2+FT1chBtgJmEh
R6yJwMHxQEWHjksc5uFeQ21oY1fqjxJRurdmVAQUvH88H4so1Unq39dhDG6hgDmL4gUjxeiDhKjd
y+WdffJhOCDgUwq5m0WFal1tprLTx0M6F/tBpojTtIgYW6okrmxqegpZkSN0kqSGmgNpKNDkaTOZ
XBAWqmZvP4mmmUq/Uu3wUGO5N3o9ZT8dxrZaWnsWpM78aEpF+DGeytF+trC7VO9C9LPEpyyW02Iz
FTU6cSaRcOVRL1WfqiYdgk+KENXsRlpHLbdUpMFw1WQwtdvKkOzGxfOArhu3M9sR72fkk4sdHq5p
6+fONGVuacuh5KvY/YxeahLcb4Mua01XUROhb0p5FNo2d0RXbx2lFfkuxOhxvOsH26x3jhXk2xhl
NGtyqRSN6suUl7P4DG+PWrFZj/ZdmEZ6fYOerBPdCict/8q4Tn4Ri2vKdhaJHT44RaTH20Urv+/c
UZ/l2BcV1JyXcSQFeQ5SPYp2k1Aa4CYpnpoHVdgGzg0AzDjeKkU2ulobOF/LvOfsEms7MuoFmFm4
cVnk78wILqs3VrqauiW6x8UDUcnYbGs9mV/krLW+pIrISn7arIr8cZb0r7YODrKxp2JW35mDZnQ3
Md6+qkcXm6S6CF3U6DRbQWWqGxMyRvWzzfv0GdKLoqBoQhS5LToD19+8wQxsnyhItt1NTSXEbmxx
jtqmCR3uNwGJLloWaLwNzyJWhi8SgDW0H551I/OcSAr0XyCpoeyZ85hNf+E5Z6legqtK5xVjXrVe
ZiaB9TITLTrbetCrwSvyYR52hlIYyU1nWiPKAnk5CemR153WTL3Rw0PJEsXfHUsE6UYGAIy2tZ1q
nyOj0DWPPsWs2jgiza1nOZ0yGteHIHoJheRkXmW2lYSClFzX/mAlQmZj9IPqizGKsEWlDV2/T9Mh
Ve5yEUwxOe/kJIeOhuvpRm+KdHb5GBKMgtaqbS9Hq2Dy4C0k0V/zFHa254RN/iMI2+LFDDFQcw3C
xtarQpG89JM2yu+zudceJ3nMMHFmpykO0mqmnHhTYUiljzNsOd92nZx3ODCA9Twbs54lfhfpUrxX
9ExKdglpcriD8GJGm1kqbXUzRV0PwWT5DJ/qSmnVLViHanhykohqO5ZJJe+gu/Sqp6RWVLvU7p1x
R3komdwozuav6BGaw+Jewnly9TrQMz9GMufroGC85LfQOyoX/YFR9W2tVgy/wt3e2DRdK5u/FKXO
ZS/SGjWFauKoh1qTY/OgyGVbpi7NZe3nlHOreKaRhipEuEzptmWryz8uX4UnL68JorSo4tOqDFd0
DVgoQhYik8pmHwJhbTunim+MWFI/Nh2SvpeHOnPrLgwmeKFoxuOUvYrzcB4xIrVtm71RdeZNNIjc
0wZF8y+PchK6LiHRUuOiz5trd11JKzrKXhhgN/uaPOgORntDxyFZDtTzLcLnPy+PdjonSEtgmKwc
8TgR3/GbWEtOIGci6fdOKSb0yMzSlUO53lwe5RRDXtAdNDbpNlwEH9asRJrIrD7kU+0nKS+Eq0gF
pkF1FdJcGySK2ruprdnRpk3zPv+pONOiXZlKATSiVJTtQ5Gl5bjNapplH1MrM3oXF+vgzZULaB9U
pekmJWle2KvHa4HgQkAhZuj2qTPYhp8LId8bozO+0XCd3i160KkP8IZTnwasPh5HbbVxquiwQ56T
JtIqjYbchRqafKCCo29GeFDb0OyL8MrGOikRozoKtV+DqLmYKK37XLI4GoNOkBPV1hDcWtb3RBF4
t4UtrcdpAVUi6kxXbXrpzd1RMDNpgodVgEQ0Kkir+YYyYlVzZZpPRaWMO30xq0Px6d3lLXY6O+Jh
IIHX5MiAn3m8qI02a/milfak2YG0NSVdu0+ogvpGZevbLFXvsxjJHKcV2pujSiJxknL0PolniDCP
B9b6modQ65wnUbN+IVy3+xYruitR/8mtgA4d0Ae50mK+d+KxSPZX18KUnKemD5JnJ7WSraJX0qcu
ggCFOsP84fJynl6rHFhgdJ6ThTmx7tFUKg5ZFDhiz+0r89Q3iZ8QP7pRP17zjT0zFAke1SWif+6h
ddk1DFm3aJT7fW5Mg48uXfoB1Uztviql/kpt8uxQIMywFqkY0up//K2kqJ4cEen9vonD0fI4bkA6
Rhj2BFhyU5vby4u4tnHkpQBHpzi3GMWQfOjLz/Mb2DdVWSerkyX2HTdavqd1U8Iea84MFCFtrN28
tuev3RZGY6luqQ1y/cHW8eyF3VglFvLfShze4IhOxUQoUXwNizkJ7/nxIG1zG3ElL3azxz+eLaSu
g5c/7C1JiT1NJAR7lNEeYtWh5GTUtGeO0rUKw5kXB0CSLiBazgHW1OWH+m1NIg2Vj4nC655rqo9c
HG+MQ8CaXFn700+9vGvsqKWN8TQjnzJ0N9N8HvdqT0nY06Ry3mPD6sR+P816eCU0ODPav7terIVu
fAIXTnk8K2Bn854GyekmjntIrEEcP9AL9P3ynjr9ZkunJDDrki0jSrW655wSY9t8CsY9L7f0jFZj
aNyCmat+kdtavkUOpp68LBVN5L15YIrtoMg84696tsffLbNCKCcwVffAD5UPpC65kSIJv5edcq/U
dXYjliD48qAn1x4S4IRDqFTygPDf5fd/2yzWjCh3OYTTvsgm5yUe5vC+kAwHub54eGjzFEX5ywOe
+ZCAk2S1XBH4vK7VUxW9b0mnCgZk8R9DK0HTBE3wD0HQxbvLQ50eBJ4NcEo+JFi/s65TmkWgaLOV
T/tWtqN7NUlRIczja04J51aQd4l+YdRMT6G2UtdChZRm2utBNH20jLj1Q8XIdnKfBH6PQvYVItiZ
BcQ+Eg0xlZPATl09h91stshIFPJeyRwTT9aqJ2rFzC5pxmvGOWcWkKGQuVn01BdG4fHmwIpnKOO2
lvdaKIINkub6ja4lb0ZEQT84bUCV1Ay5K1cT0vIsiwoEr/eG6PTbVDjTIwDINZ2HM3NB4w+8lYsY
ZtC6uiuKtqU83Sj71oItkWbdSGfpmPuXt9yrE9oRoMNkFnQXAVgufoqHx0smrDiUbCuQ9wM1Q80P
Kg3yXAlagYhgOcrfpdGG0t5BSn6emqh2tlD/2zAEaqkk52ZqZDX11MAZP07WOM3fVFFk1qaQrd7w
sAcV9r5RCznzZBPK9F0aNM0PK4jN7q6s48H+AGBWyWiLxVQqNSOKku0UDdIb7eF5dKleLDbNsOlY
zjVzokOdLRuKWtnreWw9kdug659W8cJKVJRPlxf0zOlamh05wuSFQGGrzTE2OZdIIiv7rJTp21YM
SLMuvXXaAaC4aTdNlqjmlVDwdKvwJlJYBkJaPOjWVVK7Q75sHAt8Y6RU3al2DI9p1tsrW2X5yY93
Cmg2bdQs49Kuq65mlqrKUKSINOwdsxy+Z0Y7bNm42ksxAwZNY2N+0vH1vlUmWb9CZT29QciPIJKS
aKNDwT1yvEf7QIMyFLFHEdGoHrJmUj72KYRdMYH8Xf58Z5aSoagDA6TS/rSmM/LgdFJbMlSgZeJR
Y6vcxWpv3V4e5fTJJiJYeJMEnCSXa90qq0OzGht4bQ9a2viFIYxtPhb246g24bs0NrOfDt7x28uD
nk4NRW5U1eCw0vlJK8PxKqK0nDVloWp7qjCOZzZp/NF2IuPNAfXChOIrIQlPGX3tkDZViT6VWEft
MXWMH3Dm5ajbwnw0a+sa9/d0WwC7QDrlkiSo5v+PJ5SPllNJFEH3jhx9b2anu5X7atqKqL1Wzztz
S6JGRwMI9SnkCrkwj4eKTFBZvdaMPez1VMLTmAa/ZJMmCD/dKjp+j36si4ruI0yVlDszmufWr826
3MtObTcbNR6r6VMcjw5KpYO+VLhGXU5uQmuID/WUhpM/NVL9E8/nMH624ImENyoSG/nGLOQ4okXJ
xvBZ6fPYceGs1AHtT1k7XQt1lgU7PuEccPrw0IhjDwA2Hc8SffYiEHap7Zs2/qvsas2z9P62CmgA
UuP22zREt1Pa4GkmXQlhz2zNhZRPKktIshDCjgc2s3YWQMXqXnNK82HWJelbZjTKlQPwysNbzY9K
O48AmiyMs4brBhRZmtlujD0tUbYHaG48ZbbZ+2HSdc+K1bZ7GRXf3WT0pTdOojpgOxD7pdld84k7
3bmLbTFvOkEl5UhluR9+C2JJ4voYGQJ7b2E74YJWSl4z1iWQ95xu3nrql86/5TDyAC5qW8dDdWYZ
5gG1tL0u2fFGw9yCUgL1hMujnJkQlGJyRgAsDDvW3NtpTqtKsjODkAjgODficDeoM47YEXvn8lCn
z5C1VPEJXBdc7qQejbhb6vRVa+yV0JL8Key7D6aSDl7Y2KCAih3RETgqU+KPWlZdaec43aeMTSWP
i5vdCix7vJgik6tYVhk7iWPHn3GQINlRY//yDM8uJn4GNN5St0Or+ngUa8hwrGkHYx/PVb8LMe19
iEjEtpjRX8sFTk88E7IWIvhi1QBz7HioupFGLFVlYz9ByUQ7lDfixYnz9lPEtvVTTct/Zk3Sfw5A
2kI3DE3nmoLpuckuBr3sGmqjJ++FHuvRwN4x9hWdDu9GKRoe0VoMP5m5cQ0xO3P+eXIR62ODwsQ+
8SopGx2pikA19wj6DNZNMA+S5aa16dAdaSWJ5ZVOJD6WbdzkBK9jNuxkp43rR7NRcJyqIWQVVzK+
c+tPwMwrRga/gEPH66+nk4UCaGPu9bCdwNmznFrl9L5q641emobbBsr31gm3Spm9WegXrjxtUNBG
FGAomPnHQ89YnojFoWZP6Gx7QywHMNLDZhc3XX9llue+8aK7whvK8tMFcDxUS+EEkDKy9kMxqi6c
JkxTOhONkjTQXy6fnVOaFtNCuIYNRQQC2rMaqxN4stehsNhP3SD5dMaJX0lWo9KYS/n8LJR2mlxr
7rP9JNJ49OmyDdJtV3b9S5vk5rjTUjW6hpQsgx4/PEtKT+AFigCEuOZRDUXYtXUZ2XshN/pTOeTD
4wib7P3luZ8ZhRwHAUf0UBeLqNUXNeOwooekd/aW6Ec4J0Vbfh0Mc7pyAZ/5mksfA41QZNl8rBXt
yCwjq5+l3OZFyVNoR9P0IgxFbJXI1K/MaAk4VuvGNbgsGTEyQsqrd9JK9NnqB9neZ3Y3fBiMKLiH
XkfN08pkV9aD/uObVxAhG+jAtI9AydBXN28hlbUKpmXvTSvI3KrLaNSzu2uG6OcW8LWYB5S+vMur
BeyHVgsdO3X2aV70m8Due08prRxBXvmavdWZLfHasQYpaJEWW2uuGkZohVadOft2rCdfdFXloXh3
TWbg3CiL2wI8PlYNLazj8x01zTj2oD97o8P7pENcz0+AeW7e/HGodyB3vXBkqUOs7spRiQoql2l4
4FU0dkUpelfWgmvNLWfmApmKXcB+4/5Yh2YmesLIbCAJVQkt8/rYSm9TbshrmNhJFMM5fRX5pWxM
cLY2SLUToVg5lroHPbf72Z+4tOYPStoW4GLdKNlYSeF95tOvXSle3aoyvb1mB7M7G229fUbFXB1f
MM2EsQAw0GQewTnu24vMhJS4Btfcl1hGdMWt8bB1fOyeHP4/7QvpJgsAqx5tW5SwIGSroK4SG0b+
oUHI5NBxt8QY7pqd7Dq9QIYLdYUp+17i2Nk8lhaSCq4ShtnLPMYGXkHS0FWJSx0qwHmpRmDmvmoC
iDRaKMUoLODn6bipaiQ/RIq/6EucGF1506ilamx0lI3E/YimleXKCkjxF9HI8YxmlTKZ95IeK9Y+
drKyvo0xUghoQxEoSxXq5FC6m9t5cnHDGCpXQqI0bfwQvqD+Xenw4vn1xo1HaETDISVSioh0QqzS
okFrYGKTn+1VNe+2XUuzRR7Cmn7jKBYE5lcYn6v1VMVrINBAk2Sy9z1hhm9qeeh3OWL1l0c5uVGX
UWgfog9vCYPWAV8rSYpK45W9t8s+OZiYIrn5EOr3mTaOm0Bk7efL450cp0XZ36DOC3zDIq4fC0ev
nZLfVfZJH5fbWkUYN2p0482zWroaCWVBNwDQzdUFZNAaIiNvoe6b0Gr80kqqLX1v0r1RjdKtodbX
tBpOV5FMddGEgIOt8LQvp/v3/C2Rpd5sWm2Py5N+wGXPidwIRvjHMNCk0JV7bKMvr+Myg6OXENAN
avSinbDQfdcQ2NQ6XZVqA4Fik+eWb1hV/UsXU1TtzIJLflcb0mhssXYYzSuAzquo4Gpomn/gzcKe
XgD81aMI0W9xvnOcfd6O/fRUjU72I7WK9HNjiTTcWqnaf8XUiHphlo7hiI6kg4ZL7wT9r6rLW+nW
yTCocjUzkxyfPWlD6dPge3yITLtVd6SlzezHsW7RqlmPXfVFs/IQubo+mQyvSps+3pRgSo3fx0bZ
vXMC0/wrUAfrEy2s2uDGEzqIrgxJ8NvQUiDeXl7419d4NX3oitTV6Aoh6VvrLSuSMvUm0iN7dAMq
t6aqt08cYehuMjnGd22YPhb24E+o9/9oyqH9ojdmde21WH/8BSYkcgRVgk5O/Hi83ZoIrhXyDs5e
StJ4J7pGaahOq2HqTV2aXgFbT14mm3gLdHARoV/6rVefOxBaV7RN6+ydEJahIDVz6ZH9ao657hZS
vSsK9Tm0eWour/PJRWEDh8AFAg8luTdP5thYuWykcXIQcdl/FlKZuagZqx8vj3ISei2j0DOhQD3i
Il/Du0Y9Y+uVFsmhHaR0Z+WK/FCMc7oF4rqWX53cESTuDARUAGQAnLa+IxzR5sisAbxkDm4S5vhl
TEPLC2jJ7/ohunI/nE6MLtcF3OIFURFdWI0WRsVYhlUVHhoxVB4IApXmrNKelLx/syUh8Af8bABy
JgWqpB7vxnwcUcnDw+KQjCVFnrrJt0OGaMzlL3W6H5gFIoqAE6CRZI3Ho0iAdaVa1LxRTZB5xB3R
bZmEzu7yKGeWbcmYeDyoYwNXr4DHOrJKKxVRyrKlWuhXpVN9tWfaed2kLSLZvzzaySVO0YQ3kBlZ
aART0TiekxHEwswF765shLNr5CirObX0o6mGeykZyh00zGu6i2cmyBsFVRtZmuVtXA3Zc1eYc9ql
B2ju1W1gdJS+pk7KOF1dMHy5PL8z38xZqic8xEsn4it5/LdnMbLGUJfDCtGosg0fHcSp3yd6Xm7e
PgrFV5X3d1FxWa8iGEkkdZKVH2ZlhiaXS9IGdY7yyrc6N5el/IpuJccKTPr4W0VhohQIF+QHtbeD
Lf0p5rcwMpKvb50L2jA6NKlFiBwoeDWK5FRpmBgBK1bpcIkRxHPDob5mhHl6pTOKwUehWQw5y/WJ
nS15Vsu2KA5lps27nK6ujTOl8xbBqe5Wl9TRrdEPv+/q3LxGgznd8tqiR8CFREayNHQcL2MglArS
cZQfSsUaxIva5GbyRG+MOh4aUsni/aRW/XezCozkzULvr44MGioqVA1BuJYf7bfd2FZZqySiLQ9Z
ZArbKysHIzpMdt9+xKieUxQiaOELImB0PE4WT4E122F5CAb0WqDY556RI37mZKb15ktxkVzg/eLl
Qrd1HQVqSV5C2+7KQ1HN/RZ0xDyUSVdeifhOcdJF2YEWKaRuiCvg2RzPKG4TrZekrDwMSSpuzFRP
t5ElBTtysXijisr08xxeKvi47Y0YT20GW+hPBXfelev59A2la5+jTl17qWCsd8+EPis4pVUeKqx2
dqIuTDcXUbHRpCbwlZQ62puPI9pdfELQaFq11/h+HurGWDVJdaibofQhHz4XeF/8P0yKnJb3elEE
OanDFmqmZ3beVwc6YkJv1pzEK5yAllI1qDb5LLc3lyd15gjSJQivmPwBjuM6WSGnmJupsaoDJ0Xz
eJ20TUx1e+tkkBztGWQBnmr47fKgp9cn8hGEP+RIkC8A8Y63ENd2gMjiIk4UqI4XIIZpeCqhpX3l
i53ZISBbINg0ceHQtKZbKNCGR2OS60PZFfJfsVmUL3lqFh9bDP42ahW/mZpKpxgtTjylEJrQzVuF
JbbaCEMTdnWArq7dLZLa20yMti+b17DIk9IAI3GtAEdyexGwruLwpqnhfYbMDBRG27RhVg8eaQjd
SbWaomMSZ7n8wZxo3HaGqLtl15afL3/DMxsHMJkmL6hoXKBrWK/t1XqY56Q9cMWV2obrulE3miL6
/M4plaq+RdpAeilK2Siv5POv7ctHSddCnaFAytuxRIBrBfUoihM4Qb1xyGp8NCzeJ6NCRBXxgyq8
Q/+zjm+dCmLUQ4TAefNXZY2ztZNFnrTvCmum7cxNS3M2/1LMtqzvcWh3pl03qnW79PTIxe3lhVpv
QloD2Ap8o4VfseROx5u9F7QeDLOSHQaraP1hTu9CKTgUeviJ2vFbcaJlMAg4gDhLmnais6oqZa9Y
c1IcorJVcHzNBjxY5bdmL4yCdDOX1EJlIlVaTanNKrXLi6454F5oeoYhOTu22gfDqUoPpkR35clZ
b/ZlOBh7JNgkFtTolhX+7a2udJibtj21h7iSrF2n88RkzqBs6KgaPGGP2a6dhL1pGjP01KmOrtwi
69uK4elnI0YiOuIZX4veDEOtpHNbdYdoCALgVhoemkAetpe3yekonONXpQduRa7k1d1htsj/anPY
H1CpsR9rmsXymzGvxbUA+bUs8vvpUWl1xyACz4ulpGquwwSzzaTC6XtxALfBRUfVktHetc4s36E3
OxfbzJ6TL7oh1cpz1CA4Mfu0LyEfCzOgQyvJlvu2BlpQafHNqjB+nwyaPO/oa0tGzx4EEjPTgNoM
LZZOkrh9atrzLgxy83tqyfn7OAA0cPMmSnBatkPn84QWLG0+svRBM1szeWNMxGRBDUh7IWwtvoOr
aoqW0uo31sV4KB3pqzro0S4qE/PKCT9pV1pGsbkFkRBgKI758QbV6lC187iagEwHRdk0o9Hpbg3p
bfJnqUD1yRlH4Cpp7BzUesMxLA6ZxunfJUZot1t8rhMEWRpQPndE20byKTRp4o2Z0eK9wE7m2FLY
BURZJXtVbQvQuLk6DI5NrJ0r1pOU9xTuX/fxf/wY/zP8VZIEQLYv2n/9F7/+UVYTnQ9Rt/rlvx5j
0Ky2/Kv7r+Wv/c8fO/5L/9pXv4p3XfPrV/f4rVr/yaO/yL//9/j+t+7b0S82RRd303P/q5lefrV9
1r0Owk+6/Mn/29/8x6/Xf+X9VP365x8/yp6ri38tpGv2j79/6/bnP/8A3/ztSC///t+/+fQt5+8d
vmXf+pM//+tb2/FXNf1PCOlUc17hJQKfP/4hfv37d5Q/QfZfE0kDoGHpIitKug3/+Yf950JFAuWA
W6aBFpEdtWW//I76J1gtyAcybjqBG3/gj/+e9tEH+t8P9o8CNeYyLrqWf5fd+b8XAmkl3B+QKALw
BUU+wasHFTX8srSmB7gdnY8XQ+tGuk0BRYmRf66mzq00bKxjCGe/rc/fP8jvAy877nhgg6EJA+HO
LY4YqytPrsLJoSW5ebCjOXUHMzHpu1CLG2WU3iZNsMyRoYh/KDQgZcwbdHxCh6zGIUoUzUMZ0N6b
doO5HQ0zvjIhfblOVjNCTRgu6iK/S9S5XPK/vVRx2IY9jg39g03ruis3drRtZSP7gDfocNfFstga
aaaom64ZAfrUBF3F0dQjmqB1R3yLUQbZCL01TX9W62YnzWrQeaZSVqWrzpa6r8amtNxQN+OflZNi
2ar3vVt00/RBGab2UzrU4ucQR9IXS9Iy15hrx3DjMRmehkYqgZPGaHpJclX9oPfIeXehYt2H0fjd
aBP5GTc14avD2EP0CeS6cAMtH786syK9Dcx9/RZL0EBgTl6M7O0SWf62SKrS5ip9uN1DKqx+64gy
94N+vOaGtNy5q09BwZcDgirZwhJYfQozkWHNCLt9MObo41D7Wv+EOUy108zgGi34lTZyMhbJKL2q
i+by2jWu7UPqnVXQPtALvq0n2VPD3K8DbZvQW9P/CJNtpRq41tHijfTQZDTbfugIWmTX7tAjaoCR
vqVychvX5a9Q0jeRsAFi9lo7ukJ9MloHRaHJi4TmG/lHG8+evs5dMRP8aA9KcxjiO7nzqvYlkBM3
kr/q8adkuGtLLys8CaWAyJI3Yapu8ALy7KTfSkPiJvNOiSp236c22Cfl9IzpL3aRDwn2emPyPJm/
gu7jNCf3In7hUtpmyl2AHWuFuJc1ecLcana4UQfB/36ztGyPPMZN0b80SeNfviReEZKTxSXNX0BD
0vy1qw/GL1i+tUr7UEaxsuOXW9Mu5G2SFr/itJzgCSnxgxolGT36YbmD2BO9V9L0KS4qeWsEkeTn
UWDel00u3DyQXfRnP1MF3Q76Lx7rxstASvx8KJrnpJXjQ4BWGX638/0oxdmmizTNU9ox9myh/Mwq
o7tNLWO4d8rBejT1tl6qHorf0AP0TkvN6jYdY8FXKqadWlTRlUDjNVc4WQtwpEWCDETfXgFmUIrl
KunN7sFobc2nVyLechdNd3M1G55eaMNfjhi5vq1scJE11D4jMaDeFigKuKFwTG8IzNqNlUTxDThX
nkSI6Cry4HjIKPRewEVzMwYt/3Kf5htdp3B++WOu6mX/Pvu03eLdh9IiL9gqUpL6yIg6zH4ecpTk
vaQLa68NHXPXVZO+aW1R7DJ7Su8J6ke3UvpP9G1PVxCWM68O9JBF9B0cGnB1lTqLAu5Eqqb9g2TD
gwocKblHAd7Y2UZwTebs7FA8q0v/DPHn+jko9Kiu27nvH5y6QU5Dn5RNrqbyl4gSz7WVPTcWTVsk
ZfSOLjzb41tVVjq7NaC+PmSV3D3ldm77IILasxg6cc9iaG4azbZniSZ9iBS52tQqisioSUzo2NVw
PPvS3Kpd0tJmnqtXyoavOdLxxqXvhVcRBjD/PWlCCS3EUlrEWR7CJlA3LZira5hyBJ+lrWykMbAd
s0IbYYxO+xzUsebTXRrcGIUQ20KZzZ2ZifkG1BGXvnmQ8UGcrsm0nkZBQHuv6QLJ5qLndrx+ehBG
sNW06qEcO2Cioik3UTpmd+bcFDtritLbBPmLB4UC6BU8Y/kyR2sDeoKKGtwlQga6WFfZdB3KSm9F
RXFPw4q9saa08kPKCm/KhDh5AG0QygmC4C4Ro6wioGpwqqEeE/0+l5txK+cxa28V0vbyAT95dQEE
EGUiWyay47peHS4zlM05m4b5Pp+UnVY1zU0/ywARilUjkvK3YuH/zzXINfg+//HfQf1JrvH4rWmj
b1n2j9s2+1b8bI/TDv7q32mHpfxJLw/0afJ8tPqW5OLvtMOU/1wY8suGoNsATOF/0g5F/9Ok0E5A
vnQYoqfOSfg779D/XLJH4GI0wkH8EDB7S95xvFc4YjSTKFRVQZ4ZC4jl+MQJJc9yIcf5SzPKjafU
ijvL9rtBmJobjbV95do/Pt//Ho1K++L4ZSy9uquXx0xCMWZSlb/gkZ1u82d1DvdCS2ij7x5LLYpd
UP/45rePcvj3Gf49wTkzJjc/fQgsMRnOurk1T4JI7fMxfRkmaz/GDq9r938o+67mxpGl2V+ECHjz
2vD0BEXKvCCkkQR0w5uG+/U3Md/DPaJODONsTOzsajSCYXd1VVZW5uTXHXXFoTJ8Kmdbaj0aQP0v
r/Vv9x3FJBDoX6910AeLV1KeR/KiLcHQm2E/Wc+9YELSQn8kTI+j5Uf0wnuFXihgfOD563vFMffz
U0SeX5osF/UIBM/Bgw6KQh0z+xQnIk0JZPg/KZjqZfnCk4vEQPQ6mP1RKQMtA4hmi4kj9/YivVsL
WeeL008z+TSr69TAhegkDmE/fCtqaDIX9kx96uXsSe2OerrNMaGjuXSwjdRuC9/sXpc+IWWCjLa1
5Sfehl3qqDt2rlJ3Vj7n6kkdLmkJjefjYrzCXG6pfdP0Yy1SDOiUnUU1MjVGOikBgC6D2HLuRcGH
YB43AupPciAk8HMEw1CJzDhUfGOjoD+fFgR6ZtZteddTp9B6G+cFfVWfsw+5tjPhtGh/cqHYU722
MSbbVKcRw2dq8WWKr7N50cz3Bn3NeUANV5/l5gM8dKerGFyKvob4DTN+pETHl3udEg5VCZXyHGqz
L/FyjksH6mXiCC4nH/DEgJbmF4PlRFKeBbptp42uLzgpa2JJW7GGZgzpTiXFKC5m0OwqSezE8rAW
IJbbZls1dozxlQu2rvoQSKNVCLLVvzfCXd73f6sEJ9tqGfuXY3iHwzUsaZMCGWg00qKxdT1W4Vk0
xw7GQVc0NVY9s6PKrhwbMBCE5qnq1Udzvr/2BTbD2k4HcRdMrV8A62z0oEPNuhr15ns/96ndj91i
6/VoEQAj8oN87L9dDYyK1aQD5FC0C39uC02AAn4FqkiUc+sap3VKDJ2DXz2w3dSm/YOr/Qo04I78
VeBGcgXBnhVe+s+SOh6NQeDKlD9NyHsJEE9H7Y2rUcdhPxZb3aLXuS0fYat/2c7/P3HBh4qrgvuA
PgzaASClrinpfxTyc5zA+iwzsqd21l57I0gLDG1bPWosamaNKyFhIm2qT9BpGgMwebGW6/SJFsNZ
H0uTdNxUwqLPKhddHLQpWPTvRfe3Afzj/gCfwdUXtlKQ3V9Rn5/3R2UNMwhyYl3Kem9wH5+2odi9
GWiyY6Gqo0QVgzkLJG8KxdGtY0i9kbR2ha8Mi9ACUZMMoLdd+oAJNvOKfbuVNk2obQyg3YSDq9rY
1l7neEYb39i2BH9PGp0Gg902hLEAwUDW2BMJAxgsEuFT2HWbKtBqoh+6j+SSbuRt+5ZvEi/1oUfg
yuAvC0Q2iMScONJe//02/gbi328DbFqkZiD83x+ASY1W3txk1sW8jrOt/EHpxaAigy3QAu+z429j
W13znsinfIsXAe+AWHRqyAdaBAaS7Q0WPUJjN5d6P27ZV/WB5zBqAijh3/f518LmX/d5Bw/B724E
tJFaFxbWO3UmYGekYetV2yoQghJh9FvCu33JDosXn4cX6Vju5g13DRLD9Ur20SuP92loBWhByJES
KqsJsEerwOJulTtC4+SpA/3DJdsx1Tana586pULGhkw90TobJ9hgkgwYDDECYxuH40k6TxHGaXuD
1IBdGmcCqpY6DfdznSjLUZ22i+Z18d6qTjPEsarXvo/KxlZaor7kh5hUnhrA7fBc76sjBBGqS7tn
/qPM+29qff/eABJjsAkY5zou93O1Zxi9KGBeZl7oTdxIRylcjmzXHYqDRbRAeFZvHSnOvMFqJVlG
koloEJXsbOgCCxIqcXt8KyYXiJFZ2d0UtuOpbWHMgYkQCIba+Ht563OUJ9RDrZw2cEpzzNGm3JkZ
Smc7rgkvMTXrSqnd7dhWy5zyDecOhLeFdNPU2HRe/tZchA0PzWf2pj9L++EAW60TDh4FFhxntI8K
OBcieFy4SDT1Yg1hqjnYD00VKKojVDB6hG20Yw0u/PzEnhQpYQ9mOJWfxRhiGmLGKsoMBQ8YG4Cx
8/Mtzgw5ToGc5xLv4z298Y0SptfYrp1816S2OLmCSKrKSzsbI2pWQYq9HnIv35Zb6jeOda7CyZU9
1RNLIj8DOs/3j2wN0VDCPfznJw30AuUcCkaQzyxI+tzF3VqtYBkQN/M5N31a+JW0YRaBXbKO/Zjk
MuL/Nqtj0llukYRJsqlpmBtnfTizMhStDeYquvpVta5mv+mgBpbstdkWFWeOA0bt5k9teslAQBzq
v+djGjuYaFfOZU9akcgSUT+zhljvGIH5lnWXV9dkfjHbozS5+HMAjPlMWArNeNvkrmbY4wihVq+t
HCpflsrpGmceNxU7oJnQ5k5M/Tz1IFrVGyVym9SGHzKxFMhjbAbxCgYurDAPS7avGz9la5BF9keZ
QZby0KvU5oblyOVVV+Ct4mBjDiCVm17T+wA8WQRdTf6BLriiXzK+ZbJXZedB8PX5Y0auqJeYJQET
XS9JYyhuBm2pFprfuYpHxM2oFQgFAG1GZscFERAjFc3GEi3TDHRySO/ApVBz9C4hcPclrbErpshI
TwPfdyb1BvNGjSfovpCC4W09Utq9Ty4wgKQDw8JWB8kWJdTdVo8LuYNSfypG8A+F7O3EwlifFbeJ
5c5eGuPByfHragDs0G0CYQeCgGhg3SUXYsFUvaIQJQZA89m1SN2ULGNEhFgxjsuHUNH9DkTrBCAI
2AtrebgSEn/uQHRJ9A68k+TC9KIhXGrA/y/LP2glrHn+Bhaxok2NsBwGZZdAnxV8DkddkhYmscam
rZRHPiD33d2VOoRaCoUqUiu0zu8pfMLIVCpCcS6CwfJzO6aah8QRGKu+SxQOqmwS+72CQ1UoILQn
QELeOGt6VaAaEc/GDMmAfx+Q97kebgdpDRQZkXWBKWbdZZaITVMC6cIlgkuVr0KaHL5tPUR9IVuM
Zo2zFFVMVrrXg3P5J74IbRVtlWBH+gDGDQj492TUiSq9gbEgMeK07lwx60R7kJIOesNYef/rE64t
e2QpmD7Gi79HaIUkV9MEIsdRD5MSUsVuP6EniT5OisryTVGY7mSS6v37okjO78MqBgvg0rT66yHu
o0f+c+FNrVwrbV3LUZZBlcQuWJiqn1au2Fl1WHK4pgTcOhjJO6SHiTJYaKEgKIgHU9xrVkbq6lVr
ntQ+iutbKZ6maVtOl7m+zd1H02OVTJc03439B9W3ar9DtpyVW0h4mXNQNvt5CcCKkFS0aFIUcR2h
amG/YJSnLwabhUYTZHKF4IcKzzwu4BAsQcvIVJ8Nil1/Kvle04NCfBUbBHBVODRLoM77TPiuUHMs
0PjtZEqgc2ng6FVf9CTiVmRUt8ZAJRQYuBHzKCSerPzJq5s2u9V06BJn1AOccYNxzsXQ0rYtBg7L
b8tgyAd2ugUPPzx04QjQBqMDGeCTNpNFcC3h2WRXeTnIaYQK29CdGM9E8RaFjax+xdzXhnepglHG
mTZPOcpb6D0xyU/H2hnmkOFdCThoW8cQdhTdsboAs8eMHUXbw42B/0krAb7J75KEd6q9wUIBYsqk
1v1cstMOutcgZaLYCdp1NjGsQfNTQ9TPuvE08KcU30oz3W6VSzfbk3njlicprqwEwChojMJ5jdVd
7Sroez3Svvl1aiMtW/m50NMC+or99HN5NbQcE3i4qFFKkxwFO0yF6trsSQmLYjJrQmtTqX7ECf6V
TYPvAccd0AQQSHHZ+1whXZJ13FtUokX/LAcQbxZYgbhikxCz2mbNdyccQA9T0eDiyVnpNwk0hEtf
ivdqc+sLDwGlm14F08uNfTHtobNLZYiOa2cTpYB2nqW3OLFVldTAE5A0tpsxR6uRtPpmxhiNytCD
wJudN03lDZYzbGRjV5JCuSKrW05gU+nW2Rq4K6ZkbW4m3qB4MoY5BbszN3B8ILW4KcXN1H0lpadq
bp+71Wes+yLenbixzkO2PywKacdjyl6qWSNa3pKGQieBQyjmXBsVMdqboWySwabtMVc8YyIlfaCw
BQmBX6EDHHYMD/1tKwHxu6tZzA7axHOpyBFVNujwIlsYdnkIoUo3t8fvAWL1+2Ug7YtqQKfHjmeI
ZWBCTCdDfBaXzVQ1BM1LxZ6MfZ3ucvVj/Z8EDmG0uKEpVQxOXpKldmQF4ms2NNCFy3yolg0z9mm5
P1bA2jJb5CWyZjVUcTYr89c0QBdOeeEmXkGF39DXCAup9jAUZ+VvFn2f2d4C5gP+Ldxe6SUFeXsK
hI/6JHV7aKdIyTYZnFK/xfN14INtJlAEn98T9azUAwqlPfzoBf1YK0RBHiBKhV2MCAjtcZ7fTXS8
KhEFUyRQzGHz3eBUjR33kSgAs6tsCLWWpgyGlJNoBASzVvdThRTJU6dVbsw/JPRQmZARrX2CbdX6
ymbUgzwLRBwD7V5Gcc1Qw1MCwl+TTUQ3nPkm7bi8bxRfHokuHlQate8jtAtPIwaZF05MYZ/rKkma
oxYfYjY6FPLx7aeC2JbuZT4FtIdG/ajtyvbUaTcpiYMsQTleH5vefdfg6qPxj2rSdtCHC6FKSsyp
IfUEVWSnML5EPSUNJgC7JYUch1+20GRtPKP/g8FHo4gR1z246q6lUAyJpAVy+i1iZjYTQX0q6k08
hxOMHzlwPc5PiQKVHP2jzj815Ukm8LMXJl/L0PtGzhyw1QEKZwHSfK8yyRUfpl++3eQPofZSDHDE
nig6LBKuXHSkT3APTBQvjQc+mVXZVgZ22j5LfZwHw7k/TAtKYA9SGGCm2iz3oeHEvNjwK5GSqnCb
bDPnTn3tsy1gVQ+DQYs7gaRWEyUJRQdTZP4IQVxYDLlJt6fcTQ1PDyyncxEf0tcMSoBvydbyqkP2
LpyalBQSGaLJ5eEYgGjSHTmwVD00gLtE6VtSkkkgYtBcKMPdzSrOMpuG9ZY9q0SM7fncqo76/MiG
+a45uaY20AtdRwnWaQZU0Hc4UYVcvsjgshCxFrzwgdYimcCnRoGYEl1RIQErWS4TSxkbFLhWknMH
c8tbmBKoBIZBB+jvXDvB2HVi9oD5+isXBn4IivNfnjfYS/fSV2gbF1QAOSZiac7tRJMrJyuHR8qi
vzJKPDosxsDE0VWwJe/pK0pP48Zksxgx6DaTWuM3MRVPcJ5Gkb+89+JyGpn1IGZCqeg+ZgKrBGi5
2mLizaOH8PM8BENIkBmbpagAtXSxRcMpxABAFF0QCbymdIB/TwrmSIJSPjDBT7FOl1uOGAsUvg7N
L4k6Hwg/db9CFjzfGlKUMGhzgf7UNPY0HKiGmLGd0y+un5bxSypejG4r5h8DP2F0sGK3cvheTA+t
8YHZYIJAbasRCDoNGXOgUImcUwIKT4zGwxpgqVfOdjuDy+lWyKTYhrZhaTgTWFPczqmNHTNikHkm
6Dyk+cYErOyBlBHIWwAaARKRc+eimLSBFzqArnzJm+3GHbzOTQ7mOX6rvuNr9l2/VK7mVFv0UfB9
6Bp5jau7w2v2XHxIr81WCuW3+Szgd+00wjAIFCIRbRQYPDv4VSbBInnZEg1CMJehYuym8Vz6phLU
xceQ/ZkLqAhuwV0Whr3Ijv0YCl1JIBVNaB0M2oU1O7F6KZyy2WGDL7JHm42UbS2AOEmY06BUPCvz
wc3AgQ0PadCv8e8hEp+aV3g/FK8zYO4KunAEzTxBRQgk8CwxXunHv3N1FLq/Fw/YL2jYrwjI72pk
7kFkNHO+RKnkKE0w6QFjO1X1pMmLLRdJJb6u6o5MQ7TgiFjbWNjqm9U4reoO9VNpfPDqACzeXPY9
EmvYWUj+QEmduuniaZQkKN8YSWq7i/JX4aUu7OrQ2UiugRDkRL/0sTtKDitc+Rhf5hcdnMLZqyqi
ndWX4SZ9p1F5K7AazsmuDnBDm2afehl+gPWWj86ECe1dfOSe4eIew/JWv2u3wYfZWEkEzc4uCPff
WkvAtAKqDEtpKjm8JhQ3GKRHI8hrIr5jmMAI9LCGf570BKEmr96kbyVIXyrJ3S7sv4EE4uCUSPeq
7TPc2l7Za65lC27hZ77udF6y0wkOE1v0MPKXEeGdAaDBhmK28gasRbzEu/hJHIF3APURP+Uw8Rkw
HgYSGWn21WY8KMEQ6J8dorVbefKH/My2kADRzpjGUJ8a8K1esKfK2mWLk2XuOG80YKiSu5SBiJ7V
8Fkb53kIZ+WS1ouvTTsr9Vhn488gD7IeCiUxIvG1fM72+isfYQVLkn1xbRqCX0bt4hdGvXQh0CsP
1iFSTzrdTjMbYnkjLjcG1uqkszWHfTWKQOteunmDQQED8f1jCAzfLOx+AWrvjqkPzslwBgdOuo6f
2tewl3t0MUiLn2SSAj3KzAWCJAxBq9t5Ysew8cv8TvPl/pDle9H0DNXBN1eZXaok/UoxDg/XNWZP
zDFnR+RerG1iy2nZFnZAmuTFSihJnllt0vGcAWJNAp1/qxT51EVBi3gIaON36h6eYEp3HFGaMLfv
HXyRG8Ss/apy+hGhjoD3lcHdD1JzBEYZs4X2HTqRD2r/3xAITA3XTg8G0lT0e+6HfVStLTCzVSxR
wQ2YaYzY4TGdcpIN6HdgBm/TZ5HU7nSZn8rKBUNRdgT8Y2NqHxCvkj1AaX8hUrgdHBtwg1vVStDw
+nl0tEo7QeAnlSLpxSqt2RU1SBfVFdoak/ngnEKr71eoAXEGmYG1uqgBGrgD28Q8VmD0Uy/R5BRB
s+GHaTfeQKb0LHc8YWvQBt5MdpFu+PRUZzamoCRAxFf5pD7NjJgnoORsOEFijAExF1CPoBL2INXZ
lbZMfTMl5p/lCiqorb0XcIjRiN7buUFy+GeZXoe1fZINt+iPeWePg2sU6wHFmTtVTouyrCfiiX2v
G/04v/IhUNhToh7mwVUQnk/zqd7Kr22QhMWud5dN4lPfijJfcPvtfFKdzAe2+ozvOyK838r3cVcf
ZG9EXFIOoAY27GBgScZOx1xtgd3LZqZ+n+2X/jRl+0LFfTjqaWI2EF+1WcNhrKD95QrGWcKRI9mq
gc/GHk/CdY2Ne/GE20/e4JiVXMUT+mvii/ItIEbmW+DERkLi12Vx0IdBQYQYo5+USHd0p7IlonnL
DvmtpxKct47sLd+YSBEtIlzLD8xIwiMK95tdR+w7kzRfeNFrqAmWjf6SRl1F6FP1hFJI2NTnvMEG
Hcr11LQ+rdMo2KoEChrB17uPAUELraQMBQbh35Vb7psjfQFssjEPfGMFesS+EpzP46bd5U/an3kj
77MPDA8j7BongML4XZg27KooaCs7KkcJTXppqynrVgWBLB/OXbw1u8NoOYKXVZt8COYJWrhn3p+o
uk9Uj4IfrDuC4tSSR00EHYQHJxd8q/MtxRF4sFAfplsYwAGKoda2/gbAWu8QuJ2iszWG1UKyZ6sk
K7NAILo796ea72U5mLknz5Gs7rPOTnW7w3OXO4Hv8x6aexjZ0fYWvWGILu6I8YAC+F/2LDoVICGt
ChSYj7xrrJgc3hLx1C/RAqWUo6DQcjsU0kTiYVLdptfm/zlGgIgNjS4wIVeXnvvmNKv0mY2jkEWw
W9HtnpqImG2zqcTsczaFR0zPv97GP3oyAHeQc4Bhh1ExxIm7KGGxWoHBmJlFrItrB471H5pc8pMC
Mz8MS/0BBy6mM6qktK8wXg/GRTqV4GeXOFKhBGz3BebscVrp1iz4mAeCJagF1rWVdH/+nTrdfwx4
80CDVnQdYs8YFLwDOZuJi6xnBY3qxarQ2uFYprreOyh27GWUefjvy/2d4fjP97JeD7Oq6EmuNAjI
nfwM1VltFUvd5TQy6TJu82beTSw2vaxLO8j6LH8aHRXVzBTqzuaCRktqGh6g4dKu1LzdDi1qRjxP
SwSmxgH01zhgvdrYwXT0wRn3l3r8404h8QFpLXDeMI+D2uTuzXSF0EApTFku8hvH9SQCDnX+JBxV
X7vEvrkp3OqMfml6STbVl/KMUI+mKH3LM1sogNeSFlxsdlIrD1I4gGtyECD4oQDgQj2BelnmICXR
YkcG9CNRnP8Xrh7UIbCigm0TaVvGtgZvW4gI5TZrCfyuFEg2QXtzcTVzgIBUCEMv3iKJ8ND6tEbk
105T7EsZ4O1ZiKMR6T5zaeMCE0AiMm/xn4pA6EflzmeMCzQGZnnWKAEkY1AAkdgU6RJyOZxHzz2i
HzhWhk2ZnTKnRRIIdaXxwSv+S3q5f8WY+0Bb56/kl3oXAzJdMgC/5uJlqdsdJpYyRzEmzc5THJS1
MMkEu/Z9KHF+1hmyq0I8qlL8zWCmGKIpcvr30rzH7HRYk8D4aXUQhVAIpgt+rkyUwqmOLVteZJlK
6OLkR1UdBz+mf2Awhqz1Og9VwMbJesCFuseB/14Xg1YITrA2gyTPz+uWCuzz9I6Wl8ESvF4Cqaue
2EKoHpNCpjLALL170FD5tenxqKtCJgomdDj+ckv/k6gjqFLfSUpTXFjFBrc1tjOmYFDkIZtnReb9
+73+l4utGwkKaOilQ8PyDueGyJdGa03De2XNC01LJNiK+VVJ/Drn9FFmep+c4ccDRAC1Aengeqzc
ZYJKo4gAt5PxEi8ZILeyQ64to2Xz70f6e1j8XLjQ9wOOjtbQOoZ8P0bKMETaSY0+XKDCDzCrwozM
U7oqGxJxwfZH0mebKHppYOYnDY4pogudaQ2E1vLKaViVW5ZGgoX5rW2tuSz2K0uztdzLNVcuMF7r
8skZm4PSPtWdk0PLvfMnwbHUoMucnmKIZdtLcO0KS2ubqC4mJdolsGLX0tCidqRvlJPoWsNjBJkj
nH3pU/Ek3YwJthquQu36gNwLf57fsoGIFWlSV2psaKjJg817u0LLMD9ggr+nmDc+MAMS+WsRj7kh
U7Ah6t42XqO4UJFj274IxNjPRn/Yl/4jT+R7FAof5cqXg840woP5a1hCFYUCLpMiv4jZYlv6cESP
jyyWPNlD375wrTpCj+lRRFojzs8PFnqe6DNjGa2L9d78ozRSWJJgEuGCoQWGMnBy5sJIXYzRgts1
dKqDeXtAQsMUlEKfuE1VP2ov/37sVf5LAUUb48mq8fdY+g8SnZgs8JnVpvKSC+otpwW1WzWNbdaU
jdszWXZY9Q2rwfzBk//epQjB4GOufoIgX9+bCnYcWv10qNvLDKnCTW/6Arh4WqrZhZQI/r+3zy/2
JzBF5ACYB9AxhbBq+P0MeUIv8nhsK1xsNC+NKAVQMmVoCXyn46kSSqh0ShAiWyy0kPK6epAI/per
g3m6CgyBBYjS9X72s8J5n5aw070IpWihZ7E4kFzeK1xrHI3S/bwbG8bQBExu6My9/PvRf79myORh
zhECgRi+Ruj9+eSySutkMMv20hXdFkqt6/y8hXjBdTJZ3cM49Ws142qAxaCptLL674FsaxRbUPy0
7gJqRR8AyBr7cMIEIOGyflNW5WoMpc1oMGfmg+X0iwsKCjieEh8xgFywUhT554OmeBpDqNEBK+BQ
JWet+JSCD13yC++FbdlCEHWQ0ZKeekPAICSkgcAQNTFUHOpWAgpmnYtev4ieMar6pUOf/d8fw6/0
HLcHoRQFpz0a+zB3uDvsWZ0LIOMmYjQ3sN9Npvk7HZrO06u6I3KG7j6SAQPUdbQyLUz9oK5GEd2k
zz2V0exSC9XrTV65hY50r1YiKNZwty3AeKvZg1v9tWJAV4VOAeSRsDGRqd/d6QDDHH0q9fpi1eBv
Lx06JlbdSFDJyf7Aj7B/8MH9OkBXTjakFbFAJSgy3ZttWh3vpBLjWRc4NCmglIO3ksc8f7AHtV9x
FmoToNAAt0EjAEzcu+R61Fql6uScXhqQ1SgpLPlVkaaoS5cwbWi101Ww1ZJ5QRNYbeqtruE+LCFX
9hPXj7GYWCcMbkOJcQG9ZzK0zQCj10MNH/htBqlkoi8vqlmgtdsy/QhDafCGFg7bbfmPCSKvkMYf
VpIKIW4DaClAYTmfDlajAe2Gb5sNzyCwDUQkKr0qbIQsriKrKB2m9PgAlkX1a0PszhzoaNybw3kx
3By6RRFoBTMEi09GA4/7nj5IT39XTnhloCFiPgbHEw6nO55PR2E7x7ucXZa+YHYCUx17EJvKMXKp
ssUFkB9lfbzhPDshmD9h+GckvWh9ib24h1qUq0zq8AxLBXtpgQO0stV6mJdWH6RG8j0Sj8Ei0JBk
0GmQh0Ea7G7jN3KZcMss6UUbBeor46Acpb4S3GToZYgJYjnxuAKboC4JGuSgnvYcFnkpFrTaV3YL
IOCUlK9FnRebBbqUhQHVuUzlPixsup0qJNs+luTg3+Hg15mLJYhJAMgqrMp62Gs/g5XCy1ZItXFY
GV2Wr2BR7NBbI4kI6rqJgXSSm3BQ/t+viQAJbUyYcIFEenfNUdbA0DWHNpJZ/2fJu68izZ/zOAsL
M8YhiL6XIKbev68p3Yu1rdbTEB/EAkKOA9el+xMBHh2trMMdLiqpo5SYWL4YFnxQpltZwnuWk0R6
0Yo95pD6ZlPo4OyAm0kJ3gpq1ASKu41LKaw9MM8zF7aImQxqdo6CSq2bwSuIF5IsoGLIH0YP+u+H
DuHXStm2APww+yMPxwEisbkasBIm5pE8HQawe+osiOdTnzvG7JYZak0UQrcub+yhvhbSx9i4Hdp3
XAvhLm+l36D95imQQd2PgagX6lWvAvO51J2xfFGU7YhBm1Wl2u5OmunyGZ0wEH7QJtVdndt/FWim
b6GO4GdBisYpJ8xv71X9aLTXGPid/qzmqmtmR4iykDaC9c1QeXUCwx0gsYe5dmaTCK+Iumh4US2M
DQ+DjNhOkHDOSgxX4DgHEdKX6gdh+fcpYKEAhVgU5kLBvrwnQebiDI95HSrunaKAOTEB3IzpIQGt
thqH7MHS/D+Jjx9pMJbJuhMsnAZQFrkffqVaUYi0UceIq94onyudxMux6/DhiY2tda6WAyjQXgzz
3ar3MT7EKr6k/UvKN53yqqhfkvo1jYC46lNSf+XCPo2hheyq2fPCoUiMXts2FtGDuUrmdZ45JIOf
k0G2e24RCDZ7FG0ygdl9jI4GSBUDOCNjFsY8GtN9JfuJ+cItUKTqT7lrIYkH/AKfUMepLUEvqG9q
rOdnK97MaUs0TPOMumbPJXB1IClT14dDKrjKCEMRewSBTh05oJMRoByA5QyymgPoEeilWRXmGRg0
8mdgkqIKfjDEi4qECMqXpH1SoSaldLJeJhRTLea+BBD5S6AFyUtTFf6AW5+BZ7f4UxkjTGMMr3v9
BlYMESmsWzqcJhka3MOr9obRgRFYfEvYbQBZKbdl89zWEcs+VTSPM4h81lNoYjTaSp6s5Ezb10qP
RDBm0pcK3B1928CRZsFAEYhuBYti3IxqhVbl8/oV9CnQmCcnV8CewIrlPiytTfDSgUQ3oSmT5Vbh
zLPjlFiWDZwFfTR+lb+ly5Q66IBLKshd2U7GpIJqG7jh1OX1WTijKzh8KFuIdACfp35V2mrrws8e
SBS8cTvgNWCvyU4FJh8OSdHJzI9RvgmWWyWYeMePcQY4v2ZuotiQ59K5b7AAdjkWauN4Q0FjHN+s
DpBkKBthM3us9cZ1Gm9uQQiBJMX65Wk+9i1I6JiP66ZnMZ3Rj3vl1euEPi5YuGPqGLfxc4EvEXW5
6WO4EA3aVn6ysg0kgkt5k/QviRnmy5sxvC9YmSaGV0ykG2uvmqduhjiGdYKuqOVX3FVMx5y24MMj
FOJXOexa4ZKBGZWFqMkmuFXmIA7sCu6y+qCDKFJ2H9naT55I1oWldFZx80L9OUjnIb/E04Wh2djB
12Damm2o40SvsmuZ7sv4oEi+nPhpsVETP2a7jG9Yvmn4Wt4rSwB2ZLkcpXKrS06peoUWzeMzBvmU
4coheRHy6jib/qR6NX1qM4wGRhI/cTT+42cZ22OZQs1yLXMHInuhBVDXgQxEChrURkdD8pG4mLqe
9neBxAALDjUeBMmR7v3KXitY7fbzEC1oAFJwS3PWEwMSNd4siRfG8jFcGn08qn2jkq5IILANh6wY
Cpd+KgJFabgMXDibVl8IMOaaDOmvMSi9begFeAxFjBYK4dbwZLLyqY/X/q1cubkhgv2wEsFKkLX6
Iv1/7J1Xb9zIuq7/ymBfHxoMxXSzgdO51crB6YaQZbmYijn/+vNQ9syo297WmosNnAUsrFmCxyOJ
bLLqqy+8YdiWg6QD0yEB0tUcU6mvJ0s7/IC+gLEoXFWClkUxkRLEKZtllDrgPad8m3RAs944g39K
fcmJYBzOdSA+TmhDHicbWoG8jhFq6Z0Z6P21E3ar0spWpgi6xdQZHMYdZBZPfhnaGskgXb7lr2T8
9E64gZkfOHMf5+p7vsFXHQa7NTp3su30juJNnMvimm7AuCka8S2qgQ42DSJCaUVzuBqHfpkl01dI
48ycChb675/F/PaPVsd8J2jkmIx/UI9/6Q+/upN+SkM/RZfkbkr1T9KeOLtHKq6cVHfrIHTjE9d/
f8Wf09P5kg6GPUD4bcq/kwI8Uxb2gaag9Vn3zcrLs37ZJO6TVfjetRIS4kRr7p0qU+Bh62AdiOqq
Gsx7i8PwrPRGEH2OepAIe0IcHCtSoKxbNlWy8M1nd+DQgv08vPGUXlBdx48JlsEs+kXSDybtNKWO
piBKxqhMgMGxPjojC7fdoJvLPmi7ldFHzbpIu2lhSsolB7Ru7Ct53QCxkIwb2yztNkL6xnbU9XZr
tmJhl2gBJbh5bGRQOxs7y/2t584cGBUDxqibelsbhbMbc1BXqGs+jZlbn4+G2vaj+ZbMufhpDcyq
8AQJaFbQOE6l2+uxGIJcTMmdCaligUDT/YjX5Rtv/acE3zq+yMlbD6SdmGYSAKSpdQYd2GZvIqMq
wNHwRXgw/lxpIp2T0opNkQFzav9j2V5lQ1psYhejJUwplgaWIYMHP6jvgHwxdVrqQBlWEzrsJLGc
DAPcJYX4LNh9b1cICS2h0NyNv+LtWm+l8j/v4rmZbtLFwpYNyOLJLi4iz0E7Z9JunQZgE0rP07rU
O5oDnuz3YUHRMjvVtfLcHub2rpQVtFrPAaDVe28s0FMBVjbTPLlwAEvOI4yflJcbXwQjZZJ225bp
1m6sbls2PEVtEvvcNiEpmDitTqDyRIKwrzFaV37UkCTAk1hLmyTMVkxaYvctIOMvbwzzsVldjL4m
IhXHoS4r+ixOq0q7Lf1xWjayv7Wmck9+kK6IbZB/s+ZT1warIeAdohR/0OkjLN0RlFSH2SHyc+Fd
roaPbyzHn2pknhelMTuZ90Yxf1L7VS0Cj6Ms5F0aeNnlRD3rWO02SL3+MGXB3gn8alUknlwOYtCX
gu9aOnXhHGzbWMfaYcjPLaakQsefSdaNIldwvmV+OG7KMdMxI82/L7b/6Kr8F5Xwq3f3k67K3SMS
iX/sntPn7PH//PF/66fnrEYF8g80Vv64r6K6ecz++Pr4x7LNwsfXmisvv/a75oom3iHczeyLcgqI
Er5q7OTvoisa0ioIqFD+0y1BR/y12KPmvnMEjktoq0DwQlnXIU/4IbuiCf0dalk2BaHNkIRV/acw
zPX3Y+O7/uav1R5P2uFgmTzbnKeA6LcjuwKY63iPTIMaIpWHZ3oSdummdvGKSVcZfNJsV2VGpx6Y
7BX5F5mIARJpqFkVqb/RkmbFphuC03/1gH/c32uNlJP0hGkPvEL2BR8aksrcRzq+H+xHx8Tz4Zem
WESA3ilbcvcuLlRlLR1rzKMnras9xD9yW3XAFerJ9uvdUE+WRgvMxU5aWw/OZFKzVv5bqJWTBorD
wMKn/MatfZZ29RG6Pr476avUJwFtFznDGNDyhWpLkv/GDbECJtHVgNiETGxA9s5AFIKOnXrldZyl
g7/B8WCGQknp6W+gaU66g8ATZmUDEGn0s/W5QzAfF69SKZPJZ6Y50VmV2Wk+rie9FcO5hvktw+MS
z2Bs0yrHnChkWz3JyvdEP9HtE8OPXG9pdHHgeEur18YJlKWfIWEnnLGO75WRuh/ISNOhWyVVHIHH
rjq7BVsUGKP+wyzmfyHO3OeKf05FYo/EZf9H0dn5dv7SoP3/Q0qWSfyrXfJTGLrPk+cTMdmXn/gR
YZhjvUPBmTwAK3XTZujyd4RxzXfIfNkAGoDyv8SKP+VkNe8de8yi9zi7HCGANO/8PyOM/44hJIGJ
EoEBlA5M5x+EmJdu/t8JLGwKhkGk+EzdcDEEXjHngK8XJ0SGcXIK/c40bqzyKpOrYBNnN6N5yM1D
L/eWflvIcwhTiwDSv3NZqHUdb6Yz4S+qD36ynCBB+Wdtts2LM8mCDoaF/AauFXDbPa2BfEV21sXX
7nAJAbVNV1JcqXA5YFLizAxsv9/KcT1Y5yWCyvD/nAkFsphaY8FujYOHsPqkR0tVLMstdKqm8+41
p1g1cCeN+MzOrqPos2Z8crKrQcenhm71VWpeZbALdUDunnNhJO+loAeGaNEodiPwRXnXDQvY0Ivy
qi7PCOL/LEj+eKKcMrxyhjT4nR4/0V43m9wLlX5XR/ZHu5PRCjcd92BN7md3aBlc+IxTtU3/AY1p
+8K1xm4V94CJXq3CX8Xq4+R9vo15Ts0YE6wUp9epu06W1V5h1WK6S0LzvdEa3q0t9ehAz9eO4o+4
wz86hXhQ+qDR1aq2qFWaS9tKxzt8U1dUuw+/v5/jNJ/boYRkeTFR8ub7ESeldZ57phwtr7+rzErf
tEXkb+pJfGyscati52w2ktsD1fshevW/ELb+3SSuCQ+v3sDPcantHtP2KPGZf+CvsOS/m8MRZfZ8
ljPz/zMs4dDyTsctCQYsTuLUfASsHyLXmk3ew/mFvQjYSZ+gxJr7MyoZ+juk5ijdLZMfM33rn0Sl
l+T/KCqB1aD7QHAj0UCxiJt4HZVqVxSNXdgNfTM6gor++mGw6MzZqhW7qK29fVYPauvIKr82O6s4
E0VQbNLRma5ra+gObZKkYNWyrZRM0r28TM59vynvDWPIzt1Mh6iD5NlOVPV0iIxJhzhn1wGyIZC3
EfOq3mhtzJnH3x+H+D6PduDIE+rBPWEddvxxdFHZyGhZ4g6DS7mSKvPWsec9oQqm7V+95F9s++Nt
9uNKc5qB1wfZ0OmMuFW1H/dFa9+ZCsRSGA7efhpgoWV2oehGh85F0c4y4X5qTG9EnF98SK5IujN7
PxD35lt7dZKEXpEPntKDOztC9gXBDnlIA0EXy3bG9e8/5U+XYpF5c5cIc1+e5unzjFk3nd+p8l7r
nWYTjs6jckId0X7jLUPSFzDE0atDwAWFRZYh2S8duZO4RcrtSOWM5T2WCBsl6z2eMhtvas6zUl+X
g9ogvriwrX2GiWMnPpS6dmPk5jIGKBo8wjYVwmNyWu/Cvjkb1bVe0V/vxF4JtVHpnd2GDwM+U5aa
mUL1AbTvoeroEIWQPlvTuP79c5tv9vjDcNZbbE96i1z4tL3oDWPshGaaILrcw4vT6TUNQWYu1Mh8
NxJatvn99X5ajQCJZoUQ5Dg4j1gZx0ui6CFhxmMl7smMne0UDGDhtAEGgQqyfTH0/k2iubQdqjdX
yPHpxz7gykBGBTuPFgj51/GV3TgeQKtE4r51nR7xvAxihBmoN3bbaRODyzD3Q+MD11pm1Pqpkq9R
GJyWoGHv28AAgaqFyU4k2rRNlAudy0tXjJLrRSCZD8iKtksdhM6iEjV6XqqKLmERW2sN/em2pIb9
S2P0X4kDMDWx7yMNYdKP8MhJAC2GMm3zOJAPUSDzZZA27ZVrMLkOCgZZBlPhdWeAc3SpeX5/4RdU
+tEaI5nlbCD1QHQOoNFJ88vAZkYPHbt6aASTM6Z1dhiCUuyzm7IeP1RWdx+n47h0pa8vxtT60iAs
2VvwJ5UIYPG112Fv1QvaPI853mtJaz5Lw2oWkIy+4ARER3DaDkW5Ht50dTmptlkzc6EPzZUyFhYC
A9bjNaPRZxZy6saH0jYvApSM+7RY5Z5/WfvIqGViaTfZItLEB+MH9P4/Wcp/ETZfrZ+fspQPCONG
9UvPZtM2bcYq/+7vMZt4vPzsXwmL8w5whEk+eyKPq8FUmEusuSUz5xF/JiuG9W7Oa2jiUS7NTBZC
wF/Jing3Y99mMzUgFzRJjH+SrZxEAYo6C7lM6AgOvQfqtRdhj1cnn8QbIYoMvXmI25hRdGWp9HLI
Ikze7WFotzPWbxEPUibraTS7L3RNULDy9JpBheUkD0HZlJfpYKlb6vZpW7tW9cZ5eRz3X26QIpIR
Be0sis1Tgg2+Zo5eeU7zUMbQi8DMn8Fx85hCqFK8ERKPA++PS9H8mlWy5/LnJPA0ndvT0p+ah1Eb
oXr3lVxLPYzfINv/lCDOpz8lK4K2gu36k9BTz2RSq5gevu9gF24NhxGlAqE6lLm+BI1UAo9rIUU0
TcBhl47e5VRqF0mVHqowgLZnyGxvtMm0RprLvlMeT1wz/GQVj2OycYPbxAXZltDZ2sWysKCshcE2
bEsbQTtf375a8b8I1Sd4zPmR0QAnsyZa6jO8+OSRjWSG1ajq8L3rauFXlzPhug9hyZFkYaAQFT7g
AONsEGgMtQL7xC6dlnJM9JVqbGB00HHTWlUAOO9t0cXrLpHR95f6n/j0XxSm7H8Q7ChmkahAL/Ff
vb2f4tVDFjXPX/+4ax6b5/qPi4hg88dV26RjlMlfCXz/8tf/CGmu/Y5MDEcd2rtUVFQ5f9VgjvPO
IW5xbmOi8X028iOsmd4c1UjdHAoty2Uy93dU098xbWJySoo3d46Z/Lr/KKwdb2WQrRQts9w4JQtd
IFqix+eh2TL07yJHfio7EIFdFdq3Rh1fFtRMWlk+97SC8mm6C8Zh3CYeFhFCrRuvrBbMQvt1lVlf
Xz3qX2yU45H0j/sBvoiloAvva65ZXxcYfQXkcxw7+UklRbnRpIP81PwlQRRhpSWI1qpW//D7a54k
BXOPf0b7I+hBAYeC7mkKW1tmpo1aZN2PjnawjWqtVF+9l2NYLpoqTNdVOYhlVkIHLrPwvQNN8/c3
wPJ7lbKLGeEFCpFkBL7FHMBPXoIKs5ZHOni3kz0ufNS7whJEgEC+1tH2OgEFjSTrktnv9EYg//nC
NrPDWSVplnXjf8dPu6plCJfHsm5NR0O4wYWRgqM70o9Bd+fX/aYG/W0bxa7Mxafff2SIn0cfmhXM
C6ZfNLsiIl3PiPD42nEn7AzfOXWTLJIFXOHFxcXn/V4t3aXcdovg3L701/Zls/NWzt7ZR8jSVAek
aS61NbJzK3/pr1FL4u/n7yt21S7bNYvratfwR39t7s3rZoEMH9/41C2frp0VGgefqoO/FiuX/xx/
6T+NKOuSaKIma1/IfbE2LqdLee4/DDfQIOLFeG3uu4W2BDCz7Bbuulo/XfNLn54a/jgs2xXPaRmt
buxVu0SQYxMgJoLM5tpaQBJfVyt9q2/ztb7tNtVGfYv38EdW/dLf+Tt7FW/zHVqV8ISnr/qlsR9v
h6vhSjsgDr12z80Lbadv0UZAkASCJb/NQHF3/v3e2t5rG2vh76ZrcWnt59/ULoLlt90hX6CBtHRX
87f5q3JXHupdurxTC6CCS1RTtxAa94jjbP37etcv3pIUf+k1/l0T/HifMDWxL5+BBN7J+4zgxwal
raU3m9XVPcLLh3KZb+VN9yUCu9ksQg/c/BouJuq8O7mGYLc2FrCgNtMuWudbvnVNwbR53l6ejTRu
q+XduOh3cgVOcMFfrON1shq565RHns3/vxiNZb+4CaGiLhBczB58TDwRAl5oq36nreQmW84/u9v9
fuG+tKVOPifa+pgKMjgmBp820wuheszYLXUzpL4Eldp7Z0NXxiD+sm0fQaPNx3gWFPOoepry/PsX
5AjCVoX7l3/DHfNTJrt6Wyo4n4iitesoG7ulMRQoIHfY2pO8lPo+MPplZQ752csXA5xyaILIcVt2
KD0/ikyX0MA2EvDR+qsgi/WzgBd1Bk35x5csd8DMB9Jd/f13L98H8dh7I4q9WJacPBnmhrSkONc4
vE4L5WDKhnhEsuiGXt+ZJrRzkYW3cROee+pZa5o7I7BXEE4vLc24MO2J3rm3meEA0l9PVMsmAmr6
VxkiOy/6ezfOHvPcvyndCMkb/9Cq5kPLeCCo+3SRfYlE/4nR+y4HKGmPFRz99tLPnW1kvPeMyVuT
TV5Di9yWxYBQwhRuHXwQUG46H5oEL24kRkSwzsMrmnUIeRTrACJf7kJMd7pdimQNM8iVEM0htqMr
K4X0XKa3Vpbd9ejw9iiJ/35RnZxAL5sHdxbGNEhsMlI4LeVV7LW+aarwRk84aprY7RZwxVFf/qY3
iCRFzdawr4HIbgbpd29c/LiBM78xXhgn4Ky15XMYnJw+HiJr49AYwRqS6LAs/T5axlNfLATk67Vd
N81tIaDg1bH7xoI5Pn1e0ibOPgwASM0g357uJLuvvHoA53cV1+Zzonx0z7tSbSaJiI+s7UXcWDaM
Q6wa/Lg2tm888uOrUy2SkiOeOmsSMKwgPzw+fwrRopff2vo9drIoMQiJFZ+XHIwW+KweaOkGFVpk
l+38AhuufTRF7UViI5toqEMI5AXsfvYoxJStZDOl6HcXT0Vc1PfKrd4qhH59pzQs0FZi5n1qY515
epSn5A/3rRF9gm4GKVBHzzqy3ANwiU9tYgPZAyqWTulbg66Xefrfe5p2CU1Em94XUX12dz+tKo1e
VZ6JdcJNmrWrtO+DddFN+w2D/gLcSwWtFstSWp3JhLR5FCI65cLUztL2ILMZeF22/jlmUzuJycKh
E8ZHb8z6m6Y3q21VoXrx8q9OjoC5LdCLyUZASI0+PrSS+tqy9SuvFPGN2xTBg2guJ9WP57E8892w
u8uNsFqGBcrpsRj1VTjY8bLus+5syjJ9Bfe4uXVlcKk7nb1iLPXwsn7+Ubn0L0zB/90mTnPC/VcP
8qfSaPucVzI6auDMP/C92BEOnqo4c2BBTb1FJ+KvWge8jG7MfTeq35dBN//lR60jLKA0hCCKY5Pc
92Vx/+jgCOMdzX/GUC7QZRi+4h9VOtzKUcJJa5p+Mf1putBz9w8E8PGGV2X8ghyp1pPXlMk2HWPa
i71bOO8juxaMGNpAr5el7Cxn44hqeDC71Hvkjod94OXoz3STQ5czCVuBDiUIl/aM2VqcHurE8j/a
QYt0QNMo5uVe5Cf2lmlBDwNi6rqrwXTrkpzApMZivuB9blIQZ4va10eEdPwyuMg8vwZN3zfhLGWd
a/lSJS5qeoneD+dNY1gBpl2tuZQuaJCrvgviXdTp/nnjpOOlNMv8Udhx+S0vcA2lRa0/TtOI5FCF
88en3M9SC/GytEe/Kw31ywhE96em7NwHP1N9tA2DEKZFF4cI6DujRNcs6IVbL/pUTSRsUtWPyIIY
X8NMGcjpTJH6YDa86oU+SqtfBM2kkIo0ujJYYZeMDYABJPejHTrTIUNgwtlrplFyNKdXpqhQomx7
vzozQ6GSraozDYc7G7ykn8fx1zBOtHEBiHM8q5yC9rHeNa6D+8NY48qa4OyytM0GDVFRaV23Qmeh
jhZNkFm4h2gMptdxalnghrO2oK+CuAPRO5Idchat+VnUmYHDlJNWN9B15UwvQF4vbhhjrfREED1L
s/GuqsTClieV2OAuS1VD56cvo5trTRPVByu3/S/AcRLIGlYidVDzvfHYabN1pQwhj62SeQzUhfTi
dgG8IRTaihg4hGFmDcDuUpTewlXtdO3UNA5QCRv7YufFIq4X0sUfe6P1mbnrUNQyV47e46yUk9A8
qAyrnqUWxK5c+mjKJniVGiN5sJtF2rYdfDRihdDc8qysCzg9qa1TP5ZZXkKkyOGVYjbZFuauKREf
HYQP0pweg9etQz9sUAiOKsSS/Lgy77weodhsaEJoE5N3OwQDuXtkZtYI/os1JmU01qgx1t3DkFS4
nrpujNCg4bfKOZvCLG6XMVOUx1SOwDoCmqqH0muDaj06Xq4AIgQz4tSxXbW2VYEiAiha78KdcidZ
it7F6dgE3QR7KdUcnD/cepp2cYm7zUJElW3vcm82lgetgrJUqBKEckdhDJ8zbLU+FZqJKYpovJTn
U4saEJo/dvw57ceNPlb+l2pq+E1lC9cpHIvqYrIyBop4cOq7RnUYWfRxzra1nKE3YfeEqA8wzhq/
Jdgvf3LbiUMNSmRjLeIYcvc+xMzHXvo6EWIx6WX1zZAeehcxDMJkZcAxlKsuZ4KzSC0tT5dtFNgf
XJVnydISA37sYHdLHqYQ1fs6i9Jvaddrn1XdlFigVEXw3BQF6rrswP7S7swpXqUFmg3Lts4xYwAR
hpJM4lcpNWBkhB+8xDexgLVKx1i6Q6jLZdOEbbtMIkNOzINjxCxAZMRovBjepDO+ytDOgN7hYixi
x7V7hoNBaS5EE4pwaSUdmnKF6Nmntq9N18wWSQ5LO1RqpXuN0sG0FYjzuJ7G7A1EjqvvHVxD421D
GYBLR0qjepNPudlvRk0Smpx4cqwdNtOwGPOxIRxaUlR0WJgiQbkUBSigqei1CulckuBNUFJlbfQu
ER9zu0J+1vOG6L3X5P7XPNDbj/iIC+o9Paq7raPbgMjztmnu/WF0yGLTLnF2bdGY2doa2xqVPy12
cbAcDVkQeXQrfuJ2hnYfOSrChNGpxefBFygb8sHb29BNZLhWhdb1uypvJ2sr08lobkUVskI0bbSd
63Zoo3bPY9QeM9i8yabva5TT/SQtv+pR3yy5PGAr5WBAXEQ3okwxOXXLNkYePXcVK1M1O1AzmMIE
JHbVFPFa6Ynz+mwfXpCNI5ljq2005OJ8yrOLuKcuKFWwt3n1HqpdXj5egxFY+3JE8cToF4ZqLxMJ
FYFtrIruSpT6U821dZv2jhUbZ0nVbq2WfloQ9IvQ4Qa6pF9ZHpyml1xbIVjtwzcsoONEsjjUlf0R
C4SvY53dDYnFJi1Ig81HQ153TXmhkhHF2HFn1eG+bnAJop4bO8V2yJYGMj5DNK5VGX6sOk9bNXZZ
7tyqv2+zAMenOBp2loOWbpbddgqbcVjgEN69iyy0zGWKp5yO8q/bPnkqQvu+Q1XV52qpjk5XBYO0
D7wz34o/2KMVbppUx2Y3ZiAboHIIMalP8KmZkhQVzfEsmorkTNSWduap9h44rVrYol4hU5jv+mRn
Ynvd5WO1TySk1TDzdjikbVKvu60ZBXaOf+bTCMu9GH314cvU4fCc9e645+c/BJX8UMeCIXAm7tIk
Ouvc8OAl1nnSjWi8eBPmVfq47coB2ymdX1tIcROmw5OtxdladSGO0r1t4PJkVzVuBTjnKTZq1aw1
YW7CTrBFp0OMxHqaGYfewCBIZfCmbHHVIlayrIg4oEr3M50ERJxXfsRffKXi5Dl3fGgJ6a6NzZ0+
eu+LGkyvM5E4jxQ778GjokpTXNUm3ZgIibzJUxfEIvSoBhWtwyHGdXXqk2WYoWCTMxptjDmRSZun
KDdvq1J5aNbk/hJXUSj76abMy/vOjD8STpegj8K9lpk33Twba5qcGBCh5SpKGAwbUp+70s0PZZk+
mmn4YYDL/1TlhnHvmsjNC7NF6xnRXhUaEES94aLu9XYV+yFU5Hy46aCn0TpRyTpvS3R+Nc3ESrWt
njwBCyh3O+OiN4xx0QwfRYH8lx87z1xuFXvJZRhVCAU3ne0jzRmQoinjIsbswQqDcuuRbqzMQvs6
QdWEwLCe0ik4M4uquKuFS2piTstumGUJrkWMNE9m3cY6tKTUb5HoNh142HonPrVVN51PiVwlJT1B
LOgXSTbemKLfqBhqZ2YiKebxDhk5X6usoBi6rGQn9wzbL7MJUQut2Vdp5vPkoy9TFF5MiAhOAcfG
IC81x943o3PtNvGSBCPC9ENfQa26M200kcMeSUZHrkPhIgCOasUs5oWLfIK2pV425krkgbloErVr
MHYyteRirOQhSRC2NNRt5uJU5CKNRkSVun9tcs7YlOaJYYDtDJKdX7LY/BJI5wp9PVzVPocJSqxV
/UCS8ZEZysIPn7LCOxfpTTReam3Fcs7v2tE6cwJeP3YTJIHaMoIeY6FhbMmpv27le4bIS9egzVmh
q+Z/1fLmfEQDiK5icJFW9kFv4o2W0oP3xoCi87k3LAT7hLEuwwSlyHCAkqwR16GXoRZWtTvcUNZx
1umrbr4UCl+fAxzBRCF1YxtYqLDAUlvJxPE3XZ9glskZ7TubtA6IzOb0lJQjYk2JPa0MU7SLsSIZ
0afma4bVY94XADoncNjYV8PgVJe9XWMwUmWrJCWc1NFH1YfVio8GA79PoE/a5SOpNfpy+eNgagWm
i/o4K+Yz3/xMeYues5x096uF9KPRB2VIWdA03jrUdLNeDLWnZ/gltdWI4K1KPkOfRIsudlIvxswJ
CWy4Ejo617nTM3AOWm2jEgY0i7poI1Tt+lotuygSeCs5SjxVdqweDaGQJQXsFRRrxw2cCrq4UjTY
oCaSamVZVK1g6hg72+lQbPQHhxOxAZG6AIdXHwpP4fsGScdCJ6Jsn3m2Sbc3ncCNVk4UQG8dCs+5
iaVS31JcGenC6dCqK62Ckqt7ZS8XwyCz93pKLX+uDaRXV04QNdeu34Xhuk47cVeY0vAWeeGLlPIe
GzBMGobiK1sLcZChSgGZKriUCn4IkhuLweODrQq3AU5ocDTc9L1Z18gQN+MVVrMYMCij8m0ETdXQ
46016B40JIlsYC9iblChgpSe6YUjOBY9c04s/dR0zvIk0j70U65dkpiM5SEZnWSt6tH9ajQOx0xR
tOhqwD6cvvzzHsP/CKN/jaL/73+3NgPiS7/rM9y2dX3cZnj5gT9xIo73DvouuI6/4as/bJT9dzPF
B64PkmWgE+YW9Y9Gg2e8A7CADBNDeB2g/jyJ/bvRgMg+XUh6oSC8aLT+k5GqzXT29TSPgRroELQ8
ZzVP5r7gTo5GmIGVhzq+dRNhVxcSAqgeOUvZxlX7cRBNkdJHiIuk2eRlOlXXug6Y6jbwvDjeUX75
43XFHMBKFiEwXE8Bm0pUtwNJhi56is46MsRBpd8kuZ+/D2WEzF2lUgYOWZ9ENh1tJ3BuRGgHwUbL
lUZDzsgyr2J8aWv5UG/qBBklhAJip6/WZWm2tzQodCodU9OvEcaqn3y90dAp1vyYU28wOO0okikV
8gg/Wl+WKHcHorU/Gq3VINYU+5JioKeJSJJSpBd2H3AcJ1GEA0cvGlKJrGUwsXAiN6w3cWQnt5oU
GKPpcVekG93sDGevG/GUio1TjzyqVPNLTsbGryR17Ktl9Ivx8q/eDfCLGdHHi2bOfPxuSi3rTJ6Z
Gy+0XMbVYuyrquaFFP5BJUYVrX5/uRO6EnwzAYWKtQZIkX/Q6j6+XhDRxxZGI+JFTHiA/dBJCPWx
I0X/RTcVWcDURGV4yLN8TJ8mvzbuu6KvP459zRIYI/rjbzyB4y4Yd0SsndmYwPf4g2Od3FEttSmW
MiP3rmOGeSuh5eYKa1wNZkBs9RNSEH2IX0jq1+RBZTaguaxc+dZtmHN7/e/GsoDANc8cILgA3YIv
cGoG6zhZO2lpQOMgRMAEBm0U5OZVkiVIcSdh0+sbEWgBHjeoPyaHQTrWs26k5coYNNNBFKMwp0eL
IZr/niUPpm9LTyYss0XitcVEYLYC91Y0Vh/e9cE0Bk92N9SIqOo0j+y3Zp+EjpPPwkanUTmrKdOs
fJnuvMKG6bEXjhFYdhQ+0DX+PCEjpdZOaCGq9/v1dIzxmh+azUWEgc2CyzjgZbm9upCdWQGrI6DD
BjevcZDs91LjQmBpTjUCjxBJFVtRTf3+qqebhquyZTB9QLVo1kQ8GRApr0ctyglpm8DvoDZKYBNb
Th6gnu9Xb4xXf/qECDIA6GO7oJEwg0uPN4yEwZSaSQp2LnDSoYC6jXbWrhmzzjtDK842D03bD4P/
xq44BiPwYJmAAfBFUR9NBvETAoSBrmepWjokPnJyoC7VybUKYtL2zA/q98ZY1ZtGOQWt8b+65/9C
OJoviwbbjCk0ma+cIpgnk3lGbgqby+rTVC4Nux8uWs8r2kVk5OLp91c7HvTNH1Jgew9aeuaacd6d
PFu3ScxumtxY4guXtLuqKtxt0FrWVgtS/7p2TR1BPWvCAmEY3lhC8EZP98gMf6LPj5goc3OYrscv
NgiS0oxKi/VTB0ORyWXi0469rSuqnccUhbraxz6K+9569uSCF0gkUL6F0WkpXNSkwGY3WIi6cTC0
zRPA5NDN4g4UQGdhMqFnLZywctAcEu4UfkeMfHc75dNNn9dDvg14weomnzKKC6c3Rvr4SGCW423R
6Fizm4GjOTdT0EXTNysqC7vf6bWTzDT03tWnhzLqtO5Z6uUkH3pUialL49GLkwvRR6a4jGj9lDeZ
r5xhKU2Z4zPRp5Z0D4kOlx2hCKP3sEvqYYZi5JcDoRpwq6rGjZwic2qXrZFFeHVQ8jjd3hdSCdx7
Y9dPH8IppbMdDnIyBjLbEOXt2JqG6WPrmRFEu87OQAAkhXQo5N021Lx9kaY90rBSt8JLWi5ZjMNq
rsSO3yH9aRNqQx50y4Qrx1/SLGyCcwZ4eL+iBu0TOmrd0bz8MnRjL1Z7Vq6Lo04x2IO/aqYOSVKk
fTQN/5LWNQN7nZamGqxrlOPLUXzLLCfrq11ZqFSLVrmFGYS5zjRRhu6ytYKRDF6OHU44MlKa9+xr
ym8fzKpP6K86KDpQE+ShW3zR7AKmGmLFKI9F1lCHzdo3eq1+JrNxm5U7Tv+Ps/PacZzHtvATCZCo
fOsglyt1dQ43QkcFKkdKT38+9Rxg2rJho+bmx2AaqG2K5OYOa68Vp799P8uKe80MiUkomKS1II0o
KgcW8GiOIeYzdDXupdWl6CtbY9uXW5F6RQYJ30xq1DhGOd6L3sn9uzEacwoWUdWhcVwMmvZMdhbx
+miM9bfvF7rS4oXYpfqTp5Xnv4sabYSvv69sQ36hLBDFvOlUn5CikWrSn4gKEwF7GV3Vh0FNbRmY
vZio5Esnse+9Dp5TRGQKO1IfqUGru8h3QxlUpTXxuwyZQfxd5SmSh7FbNB8SPUfwquwQaactoUW9
M//wCi1URJhsGeJrmVda8jAarVl0j20tYsM5VAUNFyqRo4znaeNFcBfMWgfHKexX88PoeIN5UG0u
s+NY8a4oRC66pPeiey/SbLfeu6lvpR+Y+cv7T1T156nf1k2qx0dltlrM0fWMXAVSmFkFdZCuw+pB
t5zaM72h3tLvyyEanHwzwCg2UxtXmV2iGGMV9A83/dg55N6Wlo+7xpys9MhAVwXUimo3tX2lSV28
eM7ElyX9q2frh2giA+kxp0YQ3gqNDmBs1EhxL6RNQKqPiO5+U4KhocCmBtU/V4JW2OM8ecb05OQ9
ZWvqW9pQb6UYa/cOQrBBPU6la8QHb3SN6MmwvSj55GZJJPunIc0rr0WxJi67acvhsNSxSvQu9H5k
DVW2jySqEm7wuUkzBTrJHTvEHD0V+vHHdrCS5A4CzWrs73Paoc5xkK40o8BTRdeIN82UaVSd9Lxz
y7clBe1W22WtiaegwGNY2deJvBWwi5Z76EDNmqF/yt1e7x9cPUc0UGvMLnzSwphCtBot6+fU2W52
60E8dddkUEBTcbbkLwzoEScub8k/kUZY2LHUPPj16omGCv2K9tjmJVrrbg1xiHKHGw/EuT2mPxfw
y0LqDbHCCo2RwpRu9MPkBzIc47siLtu70oUd2zNx0vOM2PNr3sJlfWIJyRfeowWASG/5ZH1a6AxD
N3o+skFoy3IaVaDiYaZ1FLaPXu8ZyO2F3k5zzPJGDLfKCf6aduiRM7iH86QrvXoJ+5K4IhMzCVof
t/G9xFWo7aSy8EHX4/ozeIXpmDGcCeN/09joTuZjHqR1Cvm4UxbGDZT9WexKUAn8hZkBx2FsbE2o
YESmltCxCf/E9HLv094QR9tNbrFKnG4voYfL37YBBoAncWn3LyHmv8dJ66HpUVnzR/LgVpux0vQW
qh/iSpjBvKYIfGRyb0pI8EdPUoxl7h0cGigfd8nDVnvsAFquSqpBf2pu2YAQV1HIQyP0VAXk6CP0
C4lEZQUau5n8NJy6oxem+vTl+kk7X/oCdGXuHpQt4eWaQFjZTh16ZrwEPjHNUPNQqQiqYjQamUh4
qskPETeDPsKsX3nEHaiAoDd18VxwZTCYffrNIdCehKihQzIBeKebMFZTd/BEb7wr8I7xoUTdc0Ox
dFjkWKDuvRHJn2YNyzGHEmMRlkByBFyHY56a10Tk9JaduMEEvfJdZor6PhJj/BwWBEo3wvcLtijs
gMVc6jgARVY7nYluNlPS1IAY23+EljPbKNuWL5WTqv317Tw3xWDlcpw4ywux3uqrZr0+jJO9zPbH
kQsSWQEAiUqNtrBudtUNWpHTtOSvq+CBBXZF0QpFW32VeU3oTwDKi6JDmzbeMW0k/QALMTdR9QiR
eYXubJhNNG+4hAtWGZMgLYEp3YD4ZrVzkdcS/JqWhh5C1r0thRiPjjP1OwHp2XuoTOTW0Aa7ubGH
Kwwki2Xoy2VYghbHIiK4Hvj1QDKY8DhDZ+nOUocxYBgJ7MUE1z6NCYeOUaShbmzMtGL3WVbl5bad
dHfc+HqTRreIuM/2mdIIY0f8JlqbCzj+9PhG/RBGVIJReU0NbdxWfdZkn4a+hn58qpPutZ/8r6Mi
4bWYY2WnV89t2sRGxywG7SevGUCzMrRFqxv8rzXJfOe5efurdxLv/wlfKA1fJh869U18coadSUDx
SrxF5GYrs9ZQg5+tw/YwSgUdpCnGd3rRjsx09b2GSIWBkOL163NafvprERAj9SceQND/61qCLg3N
7An/DtFo7EWTR28KevKHQnTVZw71F2Glxbu8i9RjRDj39rrxZTn/fRAW4+jYM73OY8emMsF6uqfA
q/WsdsLuMJUknTIzKBclZfshs2CVHwsAAqNWISGaSnVjf1eKfYtpyMZ4YQmlKHcxuHtqGqipFsWD
Gg5DH82HxEPn0Fe5/7OZB3WcEuTl57GTW3rMyT4b+vHOATd1kADkgEyjniZ60E59KBgZu/5Nzs45
xwhie7bSpBQH6ub0h5WVw+PQNdNBq9Ww9e2+Omjt/H3IIdm7buns62OJATgTGCuDRmcE6nZS533Z
ztMhS2AWVYXQQQvBByxTW/vaaXH7iByUs9HcqLsluHNpkdCjLKV5jNPXWy3SiorGmv3pQFWNGM8e
QDyZWfTd59v+ur7KNRMUIMdFJgDE7DKWzrzfaqctrVXLbJRx4Au0expotLu6Bg1qGu7HOnPabSlo
UAmvjp6VPxmHrk2drac3+vtqnpxgzurPVi6qbUSiBuTNyEFYyPg39FK3vM7pjhBtM6pBCMrw0aJ7
RCH69LN0eV5jyEt3dsKE2n2mKWv+pmkZ6MM+CuUbt3LbdzndvxKIE43mVx0IXD3sHxboc04DxVPc
0Kl5OXpqyFx7hkHIHY6FVhVv7Xr4zqjXcKCCkG3bePTvCy3pgut7dPrA/b9h5uqg9QSPCizn1LAN
pk86wKMQCTWKX5kmx3wXu40O+ZHpVgD7LGf4lNAu+njd7qm7XewuCRV0Kz40AhyNFQLVELKM3GaC
GifxxIGiu9gVpRKHLIbBmXmr7Pg/2GOPudgkV1T9TtdZTaai2EMp3Q4ZInBnb3zSUro4zZz+iA2l
33Cvl5Ynliq4b9D6Ikw6NaeZFUA0r9ZBz5b+mwKNCXsL/MymW19WlN2gR7kRM1y0SLkW2ksm5/Bj
pxbLzvQTyAj0YLRgGACVIA4TZcM982vpJldWeUN9dDmR/31A/rOB7JuxAIhx4+tBwcyC+k5Vgg9q
AWCLYoiVR/6f3eBM3v9gCnyLwBihEBDp06WhbUj4LMI5mMOCdvg0aaD8IV/Zy1CF2qsegf+sC+8I
LcKC0YYY6NQY00PRZHmJEaSjsh9bO/YenbqBYp1q3bvrZ/L8Ey6FYK4ecS0Pobs6k/noOPOY2nog
Bt/d+7EvN7od1h9lW98iCzy/5kAhoSUh0ddJwdaxRucDL02ZfA0k7J172+qRBI5SD4AM2b5ux2Cb
RkRMXr++ZXaXnWOLjPVYSe/Eoz54nY6WcOL6QJOt8oOyGBk6Ehfltx62tQfnMDLAYuJQiNRxSKsr
J/xeDvGQIAzuan39xijdetrAqelB862a1qx3WSyga6MK6k0fmHNXyB9eX/CFr4wfp6LJei24pFYb
CrMvrIUD6i5i1lrac0BIigre3ppCwLZKAW9bc5q9KjFaDqyzZHo4G2ZAfBgPTg+sO2e5sEeM1o4L
XTDh+zHitUPt2gUQZE72Lu+n5tVXkjoGF58CFa8mEwunRvm4PSNlyPIkqfNl0LMxMKaFMST32jev
/6ZLoMTxpV/irtvGWpuoHrwwAkAmwbhgnOZI3kSMmMn5MGgLcgoe8911oxduJoRL8BjCYsitWGe2
CfiB1J5bk9dpinedA1a7r2d51y4wzOumzv02W8YEJfiNpaG5PjOJSSFXcybkdPNcbONEM59HNxkf
Q6XF7zIBqu+6vQtL44QS97nugg2xVxlt7pSDNqbYEyXAWGPu1IsV579krbq765aW0OH0hSDWX2a4
WdyiKrMKLegdjVL20xxUUCx/0fsC2J6eFemNl/3cDJUHqnZ00phDZX799Cj66FABNoNBvNVja6Jr
QolpK0phfr6+nHP/Ql0FRA1BEkUk3oZTOx7Qdw1kqxHoGSzdkPX7wUwZ+JceA9QewoFBaOBhQQps
98aTdH5EFqgOrC2CpjNFpFXpw7O6JI9mZQTkJcZ+sOCyKmrzz1TF6inOnFu1wkvmKE3SoUQ4CUa6
lUMpSBwM2JvIAEFQ7LjlVbYf7cbYCD/qj3Uyue3u+qddW1zK6xYM4lR1KNEREZ5+2hB525IVdvTH
ALUOvvG7F+69ciD5pQ893vic6xuANd51KmOgXsBFrXkeCiMf/FL3kbbUBv1YExQetLwMs00OhLB4
ZVj21xihLoP9UFNyQk+XZpOrlnGHsaoX8UEwxgMLTV/fz0OECmZVOjcu3WlRYSktszgc84IIo8ws
Vq+gl+j0dwer2yujs2Fpq6a3vZ8xbTz1iPlir4XqqQmPonXsL/yv+pXuZbHPfBuatVSu9LOz2kpi
J2j+kLqIMrWloJoGEw1eaECb+capOdtHMBhwOS7gDwAZ4DJOP63yhxAAhFntx9aZvg5pVsUvVd23
6T0kMvLl+hG9ZAxiCl48SmBcxdXtN4GsmUZiESdVRfoQerLY+yUt0s5vq9evi3rjUouwOZyQQqzW
ZYa9VTtWtZ+NGHYRRusHsPJhCUlCOdbFt1cvjJeay8fjg7UzFezeCUGCcfcieuoBaZL3SdZ+uuti
APzXTa3DI6oqPAegZzgXZNtrNGDqtn1Why7Y07Dr7p3WASMrrL1DfLMBE51uq2q+JfvyV7jj31cI
o1QuCXwpsXFc1r4l8Uw61FnZ7t3KL140m2PCoEeDBuVIgzcEy/3gij4MgMDp4ZZa3bRPlJXUm3jW
ckZ9Lbp9Wcko4qu/BayRVM5JhHkbz+pvvuwKw6WZjyxpERRq9rNtbUGXHYFduXNgywsadBtuTdef
bQF/DpJl4mNGmAWVjNOz1aVWZAIVgSJwgF9loJO9sRqGqABtzUe9a6g6GN2NB/rs6iw2F5whO0Eq
oK+9e6Q0Fcty3FtTJv8kZg8VLgHDsaz09rWHeTEFMRoEgEsHdR1ymGlfxvaUjFAa2Nomy5fxsyGr
j8xSyxtx6RJWnJwrTJHcc0mhIMIJLav+p42XzHMNKRdki62lWWgTN9VW18PxtVdmsUKzEHUccsQz
deckm+Oktt1xH7ZmeFBCMrCYuFlAHkBKCkLtoenEHLzybC5Gl54HdxSI0l9yi3+WZtpdb9YMk+9F
Lcydb881QlSj9zauknADlSaTAX1fvNbrLX58wdUt6yRhXMKvf4wmIVOFRtpjlIHqnY4OyzN+aNob
Iq9fvz7aOfgELsEy0r+6BCiAdLAMUdQdxWT+gkUA8bDUROVeVUn3obR0dQhJUH9c/6oXrsFfQCTI
s6XQdtaDjPW4MRuYohJ7+GP2pfHYg2KhzGZNb/8XSwvNl8tbxRpPP6WVFxS4bZMLl+jR3exouBa/
ZcKHTvoNN7YOinGpLOq/plaf0g1jLbSKadx7nqweU4Z2kS5jJmLrSLMDGBbGL9oQpVutKccbkc4K
Rkeos9gGpA5Gkqo9x+Z0mU3qwbzQz+O+6/xxmTQajz78xy+ZqxTw4lwOJWRRrf2udBxGGhz0Vl/0
IVRv9LZpH2qhfRJZG90NyZRXDHzQCienRVL7+mZc8BP03HnveMgd+v3Lv/9zrkOySN+i3Lhn9uKP
UWQTQ2Gud8NNnAXQfAqeVTAcIDfJzFeh0Iz2L/UbdrwdXHlf4YUDrwnNR2+Izb2hJuNGzeEsylzs
weFPyYEkwVzT24CtQhSV+dx9WzOV13a0ts3eSgJaAMZu0YZlrE8hhDiC/M8qVRyuf9MLrxjmSWMX
qjA2fvVNezSa+jAB0VY7KnsyamPQD63DYJxbNrOHXFbWv+nszrZuaAVf/MxkmGAolr7ZGroxG9mo
Bp0Tl5lZvyO19R5axoB2Tp4xICS9W12BC0ccfmnYWZfn2iQvWl2voQXaODvGsK+YDUTxpHXS35Q8
7Q+MRahuM2SNFUyAcX8N6TjsqiaJ6p2mW/XvcjIkogBxhSDmAB3uftBVUm4ASpe7yFPe9+sbcu7b
OAwki9Sg2A/wM6eHvC2HnKL0wAzVQGJazbIy9mSMJUpV1FnCG7H4+TYs8QRNRCpCNu509fRy2Uyn
Aue2NyVTruBX5q8MauBkwi5mtZrxan9KUEGz0l0CV1oWq9uFAviMqBn8AHTyBMSTlOTU76ybZ23r
sUPl680t/IOLKeJDEFmnH7Oz6Kr3etrvmVSWh5kO22c9Am8diihNt9c37tw7eQa6XUu+yAI5Zae2
ANFNHuIpE9TpfftbDIi5ZtIdP1+3ch6EE7r8a2b1BVtrbEYnmac9g6b2rnW7+IvR6GlNciPEn9ps
Xe3JMEsDWLM29J9BiJq7AgzuvpStedCtpHhfJ214S/j47NgS50DPtnxryuKURk9XzywemDaihMAI
2xh6UbKCMkZoeSLh3F//BGdnlvK+B8qOUJ8n64wQLKojJlZlYwdlMvQvYMusfZQD/9KnGu3gSfbq
xvN4waChQ7ZKRuebkJ+tLkk8yr6L4ZUMvNYuHnU2/5PpMdvj+bH9FPeupm48dGdvAvEbnTX+QzXO
4MuefkwSuKwrplQEKtTLNyKJnHe6Kc0/kcU0yiYHH0pxTqeNch/1vp7ftYl2K6k6i0YW6wuxNQ2p
pZG7OmaEer6ZyUEEURHXXwuamc86NYIvetuV01aqlEnynknXJhX1jSN+fpT4lkyI/p244yKtYi43
HnsrdCYR0FpZZpsQgtrbpt0fo3yy/BuH6ez9Y5029c6FT1XQFlud28p0M9uaKxEwfV3sEkDI7/ii
f3L4anY243V32Wi8/q7QOcDfwkLEmwtoc7W9/qCRMfBtbXuUT3LS2nFXZ63L9NsspvT5+nW5cJiA
g6I19reDelaAV6avQYLVmQFJbLKzxARVYu1BT26Y1XuzGptAj2T2NDDABgOCKH9fN3/mFjkoYFIZ
xaK3QdC2ujxROodzX2VGMDsyvw97NzzOftrd2MYVzIvPSAjBYWUb6RcBbFvFMTqpTt4UAzw3Sg8/
16oYj21ihV/aPEOxseuhXmMArM3ifTbbqtqW0Gl/o/rsWjd+yYX1Qp+/0FLhCMkZVj8Ebl27reiR
BUpG9qca1NlxyBAXuv5Vz13SAjjCOzDCQqywfredRnldQV4WZE3yxxIMGW10n50FOZ4/hh4I+ev2
LqyKN5R0cSG4I/JcXRNTOtFAboL+sD7+jFFB3Nmad6t/sxyFkzoAG0dIAHEezo9YdOX2Wo0XY+5a
K7AmO9qWNVrdJGDtnS86ebi+nrPvR6GByVzWAtSReHBxC/+kEl3RkNgxrxgkI5htOLSACDlQJ7wY
bfk2TOWwu27vbGnY41CivG7yjNAsWtlzRdK5c0ffQcXhR33hlwT+j8SB1TSQcF03dubTMOZCewaX
+jL3tm65aW5ulW2aGsEkiuk9E//txzybgSebc3xPckZDHvblG+HPBaNLCRlqP+I7NDBXJyTvtYaJ
BlYIyLN6rAZff3BK1z7gXp09oqUTJC2Mxl5f6fm1R3hBtwhSQUcBcVw3IDqUF9y5YKmGbKIXQ2jN
1kqQhECAEBoYaA72ZQ4zwGBYZdDrpY2Snnfrqbywt8uVWPryVOyBmJ7urV6MkYa0GHubx/YeudYB
rAPkjVkc3uo4nl1DlkvflnwNjQyaIKtjVPWaCBtmVgIR+vJpVFP0MKeMcl3/qhe2kmCZa0GV0aUj
uHqfNOUXntPisusytoI4CVFVA0saaHpiPURQPTwwyHGr4X/pK/5tWgESBpuyTkSd3p0RLWQnFTuN
3FuR3YNTgdhjYprn+vouXH6gL4sOHp1wj8fxdMO8MNchFTE5NADzd7VmalvDTVEkr+rkUYvErRb4
pe/Ja0CkCySWktxq18yQSZMFKgenhhRv0HijE1HAjAo81t+aIZxpvSPT4PoiL35PWp3kW9wLnPfp
InMBzUkNSD4YPT3d1J2EB1Vo/l5niu2GqQvfk3KJwJ9ajF+fqVQCXFYCjnfimQzlhk2VEdLQ4bT8
r4xcWrvIdpsbz9+FL4pFzC36SgtsarU4CL/GOiRqG6NI7aImnYE4C/fAIGHzKKb424Q86o0s4MIH
5Vhii+Yqb9T6msduPTs9u4wLz6KtM1hpAK1cvHHSvD1c37uz4BvdT8J++PMBi/NFVxew0pUlpB/q
gck8ZyDNqtwVKN3vzCprlhm+OWi9GXbhEE6w65YvLXKBilMnIc+k8H/6Ya0G5tSkzwE3JWG+A1TY
bVqrJMHyvVul8UunhrrDEroRWQBtOjXl917nmBLIVgp3TuDVyK6m/ZC/ETFcUELrbhU5Ly0NClF7
KYgv8+arCyFBaEf9hIOJloPjTEAoQivM70A6/Hr9RyRMwrfwJixh7+nKUq2WLsRZLCqeCvFrnPLe
eWtAn2lsJuTcv1y3dv4dSYV5fniAFtTG+uGd50aY0sdRV+TNgWahvp2QMh5gvYB2JqMded3e+Xdc
aCcokaJ/Q0ijr75jB5YAWgcYJftYt++sDHRDLOb6m+OF8bvrpi4874utRVmJVJj8bHXPe/gcyP97
ODyUW9nd1hndLIPRMnGb+gD1QhoFdscE67PTCCnzLcDvAm7Bxixp91FcC6Pj9V907nhQfSY3BXC/
9OHWCp2wFHd1qUlqwlEY2vWGF1FGP5RjzfnORmAi31NJB8TpDok0bti+sNHkxDQ5F/gKwObl3/+J
WW3DrQwVDnYQSUYZeEI8cV/EwguYBK63LtDjGyHduRv662FpchLU2YDwTg1myTwSghR+AC+kDPpp
SL6E3lAcqQ3q+7TW2qfcDMPNGA7lDf9+XuXijlIMB3sLmFogi31qOnY7My96BZ4zrvRwY0dsPize
CvGzvvo+D6Z6gFcJeRu7cB51Bei4Hir4/mc1frDcWu1zfxY3TuP596e8tTBXk3X5xNarCHdg+ttM
nJKwyCrjB1u0/V5OTfEQl+X8XNne2+tH7ZI5YHPg/hfwP+ne6ScAyJc7KWDdQKML8L5Gew9tQG+Q
cO+4w7yvM8vPbrw751ebOsiSVoIwJZZeV17YTK8yGNgMTBkX7SZvIdlkvtBZ+Mn96BboxFhu70m+
BwKEyBkqZuiOQe6tHpvZIJm3Il5UaJsa5NkqSATbXrxTHfznTjt0O3uWDK3nWf4D7/kFzgx3myu6
qXbplDfWvgR96x+DRwOVQD+CMuZy8/+5XbkEndUbjaDdkneHrPMnuWX+Ky5vXKrzbUVWkFNNirvo
0ayDa70Vw5DFVLcQZ4g/5LqbPDgZ7O85YMINquI/rp+iC8sCngAseil/m/8h0PhnWa10iii2QJdK
xTeGycF+9uJSf7lu5cLBYTU8CUs2zUzh6qxWXhdVM8X8oMxS60On4izf+HIcH/qi7sXmurFzH0zb
aCkm6XTOFt7t052aajmRAIfUB9s4/h5rvv2dSaRoPlIO1to974TSDkkDf8WNrbuwSqqRuEPe9AWE
uZznf75lZ7jdEq0tKdHcP9jQZsAQ2fY1A4Oa/vH6Ii8cE2zRlCOtXSLd1XH0DEoEyqKeZU9xfh/j
LHepCSUCUyDxHgrZ+AYK+aK9pQHMNv5VKz1dW+s5ykPwkpdWzuFdlnrZvUuwcvRqae0ElZ/9/7A+
8nYiwAVovZ4RJKRtnKabrMBEw3nvC1C0pQzdrVwSsSl0ulsvypmz4b3mchO4MLqyzAidLtCUU2x6
tWcFdTO7TVAVnfteS1QNICNs2r3utS68mW5jRRutavt452atf4DufNzrBSzcgItvuZyz88RPAuGO
w+VUmYBtTn/SDPK0sUFcBwXp3wO/etoXCohG5k7yRlx/tr2YWgBwDjOwVEnXb1ecQgFMU9QKaLxW
z1HVq0M8q3jfpcwwDMw/3zhOZ24He2DNliKlg/9ZD0nYSRhCFGdaQSdg5YTNnDb3Zp5gNrzhDM6+
IV6AHAlYGiVzSoarR1nCUuVWgxQHrmYadMpKD5PfiD2e/PP1E3u2JPBl+B02imapjes+3S3lae2i
51seTOZa3nNo7HumFOIbI53nVvjTtMQXB4MO4jrAhO5EAO5u7YNRama+T2QqRLQJVQZZ56s/HW6R
LJwRXeSV3HWLZzYzq1Nl5x1Cppt+0l+CWb6YIMdCHeDV2F2XUdUFQ4slxqrWty+DgtUuzdo7JNKi
faQ33Q5yJPMxNLuHTNfCGz2P869IDgugDJDEQm62PhWDRMXbaSrvYDmT2lP3nB9CqCDurp+IldjY
UhlDIhfk84I8XGgCVhd4cFygwGUHfbQ2Gs7GNODWbY5MOvcohKXwjA6boQdy9sQN4ZMKBjvCA33S
2LxnOAH9uc6XwucNad1sMzZF1m0zadomui8t6kMGUPxvdW/nv9Ejad6P1ey9YQjYfLFDZAWIh7Pp
IxDa/iGUjng/qr7TN1FfeMaWwX9UoMc0sn+mqqugameI+El5uvoejwL+x5rK8EOXUsvbuWKSNBUb
4c/31LDwf9KqOrEp3CmEsZkBxrfRCI81opKMcD7r5dANj2HlmmpfZtL55Zstc8boLsQfwiYbv+di
jkFKuBRHHqPWgu4I51N3d6HdRc9lO4wQ8eauNgSOXSfQ4BpGXgYudBUwQEs9dffOCEHri9dU7a+x
L/PiQIfX24ew2ECcZat5/GVGTFTuIsVtBJ5oJmO/nRpb5hac1THE3JmVqry674sRVoHUoRkNm1U/
OvHBsFOoyTadFzVhsRO+7PM3RZtByB41kR3+Ni3Vp3sCD7gtEz0x82OH1JO39eK8hqkYWvim5hNa
6EZtCEeTOsjN0c9h4vZoXmiB38apOpaoBqjfeVXbNeU3BH9wR/00fR5C15QzxPZ+4x9a2vPW7saJ
xAf9G8T+hVaQLdOjZir6vM1QNLNRxUMEwXpaHtLK6nbw6RrZJo6sOejpTWyick6Yii3KfdMhK3Hd
/vqZIaAnAFyYFpiyIKpfvPU/EdIwt+XE8HG6Dx0Exjq3/R4OPYoZnlYHrii7D9fN/YX2/rtekn88
F4/aMgpPm3EVJdkijIF1uul9ZOZVGIy+yJtgVo2As7SgUbib4zwZj5aohH1029rr9hB2iQc1671/
gAxf2AfXSpM5GMJaD6EubXS0IGsL1qQIITH5rWzRatiAiVb6U9nrMnwP8w3TUyb8o/UzPL/6Pb1V
s95ApsV/Ne7C25wwfPjcRa5R7kU9im7nuJKyhW1K5W6a1ulgBctHI3yTD2XZ7mDvLORmdCMiIdoY
RfO1BY7kwtegxfRkmcX7UAnm+N9I4OyPBjTP5WZ5dH/oQzJY+6ZO0+LZh+zBPIzwNRt3IhXyj2Gl
0kbSrSbF2uA1Uv9ldEX1rk2H6Cs7lTtbA+I+OMrbZHhybW3ej2PdJe+hdZb6A79VJT+kTf/mU5Rq
0fzYzRMIktCE8ByeBRSZvG0hmT6GVAD8uTLadnxJFLywh0nzUaXwpTKf/BI5kV/m7BcH8llgJ5Iu
jG/tbRpi2ibtaUfHW8dmlpJ6Tdo0004mTS6+1F1Uq+oO6bsYHRM4bRMoRNPIAK4FrVm3SUZntlF7
cUptNzR+Hb2YKO+o9zANGr86wjrjgaKZEcGLU/k0Rz2R5fsQlnGI9htYyr5cP4mkbqurt9C3kGRR
FoCnl0r/6ui3cTIKXF55D7OSgfhGTS0HlYpuufCxVpZRt4Hw3G8CaDecDxn6J3/8CLfwgsA8T7ss
QQpv2kYALeso7/R3MxIsP3SviJ+jkoccQn8Lhj0kXytrn3AhInMD6xBDu7ASTmKDTJYo3nDG4cgu
ch0O2GpCVoL90svyZdCisXoLzlrLA9vLQxQk9dFOkB8tzEaHiwymtcehcQ256VCSLvutjuSKCkqG
TOWTlqdJskeq1BsgeIVMz/tsTa01f3W02bO/iCYrf3htbELHB99We/SSCLLvHvot2OnwByJ79ie4
En8nU+hXOCKnTadnRIZK437q0crLi1mkgR9nfgNxPqJhkLYDDGy/0dtzt1NWhVC+xZXf3aeoLlc5
/syGr30K6zrZJfOA3IgRpxGSGNQBny2BMg30iUURfnWcfHA2hQU46Jj0bjkFacTtfgqzCBZ+vg2F
pTAx0/uwbTSI66Pcbqe3EKD5/UboanYDO2FmRNpUYt4241ggMxIriQyB1evHqYDN7EEjxH+r2flC
XO81alz0l0Uzadu4gUv/oxSu+DI3edhDpNpw+2CY0Wp43PMMsZOdbibatAszSOF3bunZ2pbOBpTr
21bw1qEEUFqowHjmlM+ANoZqGDdOXCb6G72A+emnO5saSjaTWSKhGzc9ykCAPdPsLYGL/UnVRSs/
UHmedxoqRd69nXrRzybLjHdVHw1IhPZSn3Y1rJdfOu5PdAfjE5ucgryutV1oz+Jg6mnqbkanZPAe
linzCwD6xIZgt092PJ0mGkxw/03fi2TwjTctxCvT98pvTbbJEAo9cxlnCRJFofoQ9Z6bboXejTvg
xDRmuyEr7qIS4qgdgkVQS6E4E9sMb8OZJTYZpLrZR1R0w2+WVnXmm6QzZjY8HfU4YPo6v7NHbRIf
XGjAkscW4jXqRtVQJh9Cs81TcRgzN3GPfsPp7xEj6sym3lH/kfl+tsZi+gD/pf3b4h9Bh1gzkNeN
CUNqhlxuKrsWrS2eubuoNuLQQQ6oaVEqTqs5/e7O9G8+j2FoIYEQOjA/PMSellr38Rx7blAYqHQ0
mtuOd1PF2O9T7Neu+TCHWm7ssi6tBtrSUJEyGOMpZGXLXmS/aKAN/gN/yyZYDc2+2utu7R56+P0h
XIySWJn7IdKSGeUmyDc2pmzb6ttg1Ga2b1tH/NRDOgE/h6pK2l2cz130VuvN5pNl1MynFI4yp8M0
Cqvc+lWcPPS9ktNTw+yUogDF67LPOkM7UtPQCP6GgRh609e+3yNZCw9qoC9jDIoKfB5/YYgjK9GM
yfuPdQHH9x9iMBPRHWYPq3uY30Zjo1Ld+LXIt98iFViHGACll4Y//W9wPpQrV3l8avVi0GqUSDWp
suxgzOGE1pBLbw7FPrtFyavrG017f8u/r907ZhcBaeBF1A+cdScimgAZIAZh30vCxeKth7SQP20p
jDQ/TRHHzrPdDHMI8Q+ggz3qFLk6VHGON7OUZs8vvoIMbePJcf5jT9Nsb9uyGBDuCpHjaQ+zFrY/
kPhBMGfTjaPuMmxvIHXhu7XY5UPfD/JGcflvO/0kcqKjsrTAQZ0vmfMaDm2RkUlFg/3eM9qI+U2z
7LMjLG5+s4OuXRI2l3DpZ0XpfbQKRIH2de5W7otnTSaZgKL78agVUaIvqY1h1ZuSDnT4jiQrZb4L
SToTpkO0Q1A3w8l/bmWX3ltlZdjvC0tanz27M7qNkcAzekTrKfduoMv/AiFOl7dMR1GnXwY3zkdg
/A6YahiZwz3CPqoKskLXn3qHTLrqmuJNOiF0se+sPkUENFL/R9l57biNZGH4iQgwh1tSqVtyR4e2
bwiP7WFORRaL5NPvR++NJRktzAKzO/AshmKxwqn//CFOYXr3X8VcN9Zmxrz2XvPnrza9nV/w4Uo4
pWRafLLl+JNUU/OWzPSqcACVgYJoooPm1AbYPK+ZbTquwiO8916589yqcGp7YvMScnlMM5yYUMRZ
Zrn+4JHZ1+xWEtx/NXShR4l5+9rZhkYDIrAuuT+qdlum9EFjV78fwDw/0cQath00dAxVc44cgvqo
Xd9fTsa6Ss+/jw71HzsLb211X2EPvOrQEu/l3kP0INSH1lbTbPyRy8XRa63cf4CgjXfumGT+vWYC
hcyhmE1viQzpFeTMWFIE3nMx9gtJZX1Zjh/z3CW1JKkdjOwmJTOToDEOH5e/a4kCpEd14x0uYWh0
Xc567/8/5H3lNiBLcvUca/LvE7LJ7loKokdw+OAkusn7JYXSSFUs6ltAyvVTAWHBhC145syYy3Ub
WLKLTQn825Ze7uxFLgJ1aJQ3+k9JOZfpxyKwBv/kG1hA36px15l49tHoeuHbCpWFMhe3jIt5UhdE
LBd6WxFNSUakr3wciAfESclzRlv0Ses68n3zziKyysAV33wkQqd3dnYyx1iiCcxxD3y87GHO81HU
4dwJp9xPlVm+TYmJCsTKW6QH3G/qf3ve0cJFNW6DG7rGq5n3m85M3xKt4W+a9flkT/o+laZea/ee
KzGRzJLvyhnmX5wlzhNnYbKdjVQ+4mLp/JodMpren/i/vYPOxxBTFVg53BY4T7BDPH+8OWZtjdN2
cRwXqzM2aZCoUzl0LmgNpUe1mbICF+zJSu3u1QMu7Tj5nf4Ji3WHEJ22qLyvVuI0ydb0KHDjaFyq
uPqH7LHsw+wRF7grFq6cUTM1Xj+FKeQ0bUvajCfm0Ja+OTwpSOsnLCDtKZxswhCQs7SIJcM6be2f
tkPAYAivDCubZDDcYYu5epoc6VgF5lHOpvLDuS9a7Ws7cFXO72xLueTAc2jqaegYA4pgPY17ff/+
sF0RAYANV36vBdIL0Zf/OR+2Wi0BwJieH5WbTAtBcvNwb/SLegBBb/bgAPkxoDce6kbys5184x5V
0fD9/R9xOXM4JHGigPgAlAnL6RKuD9bIz9iV47EWdILuyphaZA3XNIg0GUewTcvKXfK9DaGsneY0
ena0s0Yvd//5Z9ARX/V6bAQ+NITzoZiWRRl+Se5x4c3C2irXmyKJkf1EhGlaGWQMZcPWSQrtwzhV
ZTiPZXNjEv+GVf6cxIwELE8d2AUeIqTHi68hghRILku7IyEYib9fTRmWsB993ESXgTjpMIunsTtx
xRL/2N3gmyQA2M1DMUxSLCF+2d59Vya4UZCepPU7KbJRbITRucUQDro5Dwd/1GW+Q3DcnxoS/6bv
Md84uB9V4x9rO8Z7SPPK9r4PEoE1vy+61t05RH/sYzII6u37I37ZY+B16cKvL8rhurovnY+4Mkxy
vTRS5TTf/THpvkZKV1p8SbuhtW+0GK964uuzwA8gGPB96ftdPCvPCRkl5KY5ktj5Y0J5ZpNYWpHB
MxIctm8l2GiYCctrdqIeqk8qTtMNybnyK4jceAcp7ubauyy42eh1uitM/d/GBpe2GzOAphJzLo5k
4REKNwwjyWt10Q2R7gBhRmafkUT4/oj/Fs+fz7DVd4qqhPnN5nFZbrOduPrUDfKIpZ3PrcgpW+tA
5Gk/kqo44Ktpk0A7Zsde1xLtdUY12D52pF1sSI0cyrclBaB6CwA6HrM00JJtHZTiyM3O9IBGhSF/
4hivpp3nLmW8z0HvicFzE0LG6qLI3a8jeSecWVadKecBiUuhnpF9cehyrx3eNLvJtHzX4TLUROPI
Vg1wY0/+AyKiLrkx+a6AJcYfohVOz/CVVh7nxYxoVazZdTI2R8u1hoc5dfQE3knflgeDDqWPF9ga
ByucviOgTg7tD9Qdk78z8pzkc79nkt4jjtA3GYQPoudyN/1ctkkzH6bF0Ag2m03rbiRn+iY3e229
XXxDRCdcM1adC60583zZDDUEgFQ14uh5zODHvuFk/5CloMOGgf3usSsM50FfhBPvNbN00kdttMlu
l5ZbYJtOZI/35f1Z9ZfFBacFtBgaD53nKzmgKQirLGBDsHVa7XFyRziUkpwJw2geZeenT0oF8RM1
vnknHKfLQx1ns3alsk5fEgFp8sY0/8vSwl7BXzknKxX5kuIzpVWslCytYw+QDN6zuCr0jHrZ2x39
/kWnDX3jiVcHKXTLlTdLr5TdZTVwPP8ojRxLI9b04WipMRGRar16iqyhyvQNH7MiOlfYyuxfjJz/
09ZvgFk3GpgRnJuitJwbX+R6AHh9fgSeDKiErn6N8uw40VtXHJ3ec7O7cqEJttETe3T/8RKVtRsC
iW3t7v1psC6YP+YlZQKEI1jD64rCb/FSfoVmfGLHdGkREGEyRsYsl4/amgJEWZGJ7saI/+VptGI8
Wujcsylc1oL+j8sVwsiarcFbhQHGUq+5n/oSzVjs3VskrP37/qtd9D15NQOFAAxzerosut8L4I+H
FbM7Om2x2NtlWATYIb0R2pKadeMmcP1OTB1IMFxEUK9f2eq0gTMR7QiKn1XNoj6MRu+mX5SkqX3A
8DGOb4Avl7f5tcfDzQOF/HqVR4O5XqH/eK1ZH1MZO7lLGI7tGASxEmlWcEWUsc9lj51P7ZW25pxW
BoUYsmJzluMmkHH5j7ZSXrZ0etKC+Hlm1rit7KVfug1GZwtNVJI7XQKk845AU38ktsy4Vbte7IP8
ehr6WMXQGENgTfv74tePYNievbjPPZGeT7Slghww0cauHrDkAwHl1TeCDIhPinP8atq6KQlYbtVb
a5t5f6N0W2fbH3N//S38BOp5JBZrb/yieJSz7tRNbacvdeL1RpjYiRsRGWx8UyL1XtNp8kAdg/IG
G+RimfPUVdPBf1hxa4rhxRFW5wOFghrHZ1/V8c9YptXHWPOX5R+t7vpmQyinmm/YKlzkYax9QZ5J
IB9UZRYChI3zUa8r2DVA9PrzzLcJ7toJLvaxtZvar8I6Lk1sJKyqcPdxn1RYGhFEWrZfNU76ZTMH
KhFb0HksLm7sBhd3iPVXwR9bDfbg+8BOuKic28WOSZTrp2e9WLaDV85uxOS4U2ZuO3im2PV9PNns
RKDgtXVIIUKJWxXm+on/mALsftiWci6jfYOHwV3qfGAKbyBlZo6N57ozkgzTf3Ic9qLVFu3NIsDm
aRlqVW8zMYoRq+S5Tz/FEEKq+xpJgl7cW/gPGSHkcqfC/oDt6FYP+7cW7vwHslEA79JBhizCDz3/
gaIRsVfogwvtoDMWLMgk8rGErmzazsRE6ZV2ssWMwTlYe5DWoSEXz4hyAWDzrPsqGHcCMgCNJ8hU
NkdcbZX1q1lbSX+M1VTfLZgXq38FrBA7CzsN+B8Cn6p6MpQTFYdC4s0P5lfHWJxGhi2G12qq0oFW
/txm/qZsW80fNmaiGQejmh21m4w5qB7joG6LnRYkeRHK1h/nZ78TLoiINuBNJUZqoW1eJo5238SZ
IyKJ38pHPMMzC2t2wnVxrKzmfHigS2/az21hJjShSy1X7lPdT3iP1nMHAEZiXisP5pRhtUeggfbC
ryrfAJ7o7Ss+aBk5pcook/Viru5lNz3A1rerp7ip3f4WBna5yphMq0adu7AHV9EFcD3/Vq3WQI6z
B+NZdWo8kWpXATrMcx3VeWtUUW3npUl4cZGpXcIevjEnhZVskq5tNQSrN/gA68w4nzlo4+i8UNmt
JoiXwq6hUXYiG7t7GZb4UfVTegiAn0lN60E76rj417fr+GCMcXNjt/nrgwEnAcZY4uwn58OgKbs1
8esRL1Ngpwf6ZVXo1TDr+OPqKfdn7Q2JPn8o0EAf3j/yLys6PgH8eF55FQV6Ph3o82enbclcmOb0
pVVeGmz6bswDQGRoshEKmyJyCS62Pmaj4UWL3mYvCkX6lzLIqxsby/UYwDDkx5gwGqFcXVL2Nbql
Im80+SI9ZjppWmZolNV8qsZZ7HW7y76TDJpG5eBqn98fgotDjREACvlNYgNAh+R8saOVhHaKqmq0
Z98gvYx8kTGdT1kucnsDd3BGDDqMBolfTXBzM/39VudTjnclgAE1pgUB2r84ZvQMYp4I+vJFrd0a
EGurK9fby0ysKNjMSntsSD2twiWY8KhIA7teXqfJ4bo1zIFFanumTbk6KW2ks8BliIBpk+1u+pck
6nTOf82IFRV5hDEu5IrQpnQ/JGbQRFOg4vI0tTLtQp+sdDLk22kiwnMRBp3qohbHRiVNRQgYq3A7
jPRqKj8356jS9QnFI11+KGmZkbQb08NzFTPL1C52QLbNuANX0XLSfbpC9h8pzJon15qXbzE7YPzs
NF3n7snW7ustlOslQBGh5/2+9zK7i5bBJQchdaXu/VgGVAwRMYNtfI/rTcnmMGBfsgffzN2n2E+q
U53Tfd3PVeCsEQaaKRkqBmy4F0PXe5sWxFRuvBHbqqjqTRd6AL2r7hUme94/1bE/VEfcxXN8aiEZ
01JtnDE2agLuq4yWML7Rxc5DLf+CSMRrQi+NxZcCZgOX0D5fpq+OWznf1vu8D+9M9k/wbmp3L7Ox
yul1CkKNiXTCIwF6qTr4Va2pz8qexaHIphwylWsJ7aQUJV7ot2pOt25O75djqh7hchC80dv5T6Fo
rWJq1JiwYJK5s7tvvko892kVLS1PMJ414w5WoNOn0Rx4ye+YciuiirOW7tCpWv+QswPn3W5Ri8Bu
vJIcb4s3s6SnprWGr8I1VHNCBloCcsAG/IXmzH+qVaU+m808+SHWD2O9SeqmDTZmBfOBVEGz3Cxl
EhwgJXFJivSKVmQUpCnEBWRj/n3aZfG8dxTZs8RC0xRW/pJ/4VpZBptZW7k8bmnVXWQuCWyHPbQ9
PX9rrD4P9u3StnNEnxZinWj8PkC54qRxJAihw43HsUVQ3s3WVOp3vlGP/3RllRQbbA6admbTHP1P
PRdP6ySTSnrIy1KtC/F+Hb3q0JW5mUdsCOPR8AjCex2wmIEwMAPcYW9RBe78yEQoq++9SZnzEE9m
o+40J1ic0NG0vN17UhsqeIeqqI6gDIPzERVKMp6WTndIbZ5S88eyzAWLS7Wo2JVZ+U5Bw5ZEZeKu
xqrcTo3d7itP2cZHDUrNkuzcLO3vYD3Vg7lbixoqqsrTP01ai8GxZmC/i5Amdppd7kPrqB6qpiKt
bOukQLjRkhf982g3eflkLnLGwbOotPgGAf56k0TdQuOcIpw+I5De+TEB0RcqiJsNLzBfzA0sOH+b
t6l+mvUm/dRIuXqd2fZ/PZBZdOu9HgnrCqHaF2cTCDUUDgRcL0VJt6Wqyuyjn/vNj8DrQaob1rNx
BM6OH2tyuW+REa8PJMdBy8qNgyYjaM9FrV35eo/hgeU8M5kXwwilj/15FbosUJSfa+54Gs/V+AB1
EEHXpseqPD28fzL95XDG6NaAELl6pkK4uRgAt6+W3J2y7KWedEojUSbFY09z6s6uuvjVGnX74Fgz
wY7D4j1PAfIVbci0GzfQi+sX5yOLEsfklbnO2XzptTblYioDo6leSqcyCjJyh2xO9qwvch8SuKz6
nWMI17tRD/ztqauhHVZNQNn/J8z9cWkvKwBcu1zaF48AwucGh9ZfQ1wvBwj2Jb6BNFtu3K3+Uoy6
IDuwvdHCcrm1Li7aY4turLPq5qX3kro+aPVUTFs4X4TZd03jbQyZ+v7D3KnPdaLle5rLPcxYqrkP
AjHP0/uf/nr2uTrdGbAfJt9q23C+3toUzmNrGO2LEk35rR/a7lTNsRMpeurHgi4OsTAJu4KaNHlj
1f1lqVOToP0HVkD2dVUPeZzS5dQ1LxYOzg+jtPTNpBz5fQJcDufS4W6bD/nL++97/bmxwAV+wuGA
qY4r5/n7lkaHMeXc5i+jhIzZZjmnoKaaqginrN3RL4Jm+P4Tf7/HRe1lYY5loIlle7la4MoVVAt9
Yz8X2QLHtSbaADTD9dPxkHCyGkignXK34HFk7YbOrjX27zgNhi/sBhoeJX63nsdD0nT30i6t/AGM
gkM5js3llV8Og57NpVrSUGtmK/g5e5WEp1vM2P9FRlzNVh/KTFDLbd5/saupg8UA7Ag2aayW12zt
86FEZ9JAZhjz18rLy2UT9E530OA97o121A9eQLhY6AERwR2svVv5jhcIBZN1xfTYtagoaPJdxlEU
+aCsCp/6V9tJ1a7XdKYMlRIi27KLajEWB8zArEcLWuK9RiTV6/vvfonRr89foTL+m/44gpt1nv2x
beClb0BZFvoLq0VZkZaXQUMJPTq/cCnPnsGt7LBbdK/f551bf5RtWpYh6TPeJ1gGFe3Dyvn8/k+6
Wk7sXThVrmjEqqKyL2c2PfdOK5ET50VWvlhoFw6YNy4x3G7bOeAVFJ/GRdxyYrhaT9jbsXSNYPXt
MsE/z8dhgU0eg4TbL12sxf6RQHKMnboKRnnTBcVBwVb98f57XqC6jDz5J+vw0n9crfUu7vKpRk0g
p2R+kZNWfew7rXnxMiPfpyXV9fuPuh5SsH7495hccDDTPzl/OaxlYRKrIHlt01Z8aZT5VWW+e6y5
3lehjGWxdbU2/6+XdKrY1aGIziIbM8DF+UMFTT6obl38kvVWcuTO5kcErDeUebHz4Haed+xqyr6Q
lT3eAECvh5Yno9inuwsgxuw+f/RiTs1UlDJ9bcBmDuitIMQao0geY4FQ7cY5SEOHf93ZxoijFdMV
ihU95HXunj+uYTJzh8q8F8qPTjzDnlAd1dZSVAqpZWX3v3QP1f7HBXltivzAwJhtogTPQ7eR2LKG
6yGbhv0wGIg3zFb76Xddke36LKuelB9U8c6CDCLCRcszWL6gTOl95xe9VYa4Qw5+2OOY2NOuT+Nu
M3jOmOHLhDbjTimjkVjHB4b8YWR+UD4UDtle3LIK25geh7X9HQ5kftkHqfo6oyXjdZ/bKqs+dXmZ
llDhMneFysdk2SZS734YbAjFpnFzkURz3ltj6LJLP/RCom6hsNZhFKW1+OX39lyFs+zb4YMz9NrX
HKKzfIAF2X9ORaO9+bXsf5SLYeVb5FfLk+tUsR0lY+oMJ92Szos9VcsPWMNcPrGaM8JiBFqOUPoQ
JZqZZizDck7SD8oy8fZWOIHm90OVNy8yNuRwV9f94mwaOhMRIS7Q2hKaT3Uoh2rRIzvwVbXV3WlJ
DiR265HmI0393E2GFuxl0rf/qtwvWBUlWtV96esqfa25uWu/BDaxzRMs7nxDWdlMOyfIG/2IT617
SnKr1EKA3eFf/oK/TpGpfgTuqKytPcisDgFtxk+amjvzSyPa+l70nAv3KLUsf4szmsw3c2rIrxZn
erNFxoUpAABeP8J5huAdttCuKZz5c3djSuHAFSaMrnEf5jLBrljX6XM9+dyWpp2vN7M42WAX2Sen
z6tuE3Pbm6KeqOjyME3UamGa1qMXOXbjHERTVwYke7QLoWxkbu8dQn3kh24GO4lcnNTGz57TFfE9
llGjOW4XM86WIuK+FbTfKhNCTuh0Sf1ZomIrNnMyyv04+6n1OuGDaiOfKQX8EkrRNKQ+na0wNQMu
qPhrLdMmaxr/DfA+cH90AprsBouR4VOX2EEeDWbu5Ud81+pmMw/GbJ8qHxHgHWT87Lsk99rdNUmm
cZUfLTk2m7FV+Y+EY+pLAnfvW1XWlQg1va13MLEC5yHPEv8DiR5evSU/JfbegL+bdgN0N3vkKLfI
1DzmfxpmKKsyJGTS+cnmP/TP0lHTg9RgiG6gGtM0kGxuMqzcga5Y1ljGW4n2TX8qhoUY6tDLXPfF
jwH9IZxVIE4Cj7YDl0F2ETCBQnUyzIe0m7d9kXXZoy3I+dsFA4HEn5pxsoMhxMw5VSE/ddZznJpp
IUVOqtV4HY6qbMK4hx11aAmXH1g3RTVtPQ+n2RCCiOV8yFMxvIlayR8r8+0nCZaGFik+7XTqx6D/
VmOElZ1qMvaau2muW8wfZtcN7SyfvLuir5zqTseweaQaq7M3R9Z99TMW/mADCUjTjUyZmz86JK3x
oWhlUJNZQOW9Ue0MrYPwx07cQcUuHcANrPeeoeS3blRYQg0/4n4ei/txwFn2NZdOaRzqbsa5in6W
Vuy7YqqckChZ5BTMR0QQPqfFAZOrifZiI3CHrtKxwMcoy0gugCY/blaDw4m9wUvSjT76sX2npTJP
7j0vrm1G0MTB1c8rMwbBKzNjM8TCfvCWyZvzTd44WbajXHUBCu2yfUMunKlQOjHC0hBRgLVgrGWT
rqHlZrqrKSCcTwNRJ/LDGAOnRZXh1wJipSub0E5M97OKO5RgsS3EB8moSmfTzdD/j1abGguReYAU
uAUbebWbHKfd5r1JG6GwESJHEN1z9yVwoUeUqCJS242mrsB3ymgKrQ9r9H5b/gVmt3cRwv4qSIz4
teRt/ckyjF4exoAP9BAPszeho9AXjLSzBr/c2nP67+0Iy/UB/Ys3UkuJ0oxmq7XS+3nQNTx00qGc
vA0qsMbca6jI1tSESfzbqCDXQq9stF8aav0RJUPgdMSzxd4tA5xLmjIlke950KMpAFcZ+2XCl9e2
A4SZsXv1kzSd7npSBu7SDo+BTYEzCYbgTtu7/yZFkD0CdmkaOkRWo1HrgvaThAO4RdlfOFGZMZO2
TmdXvwxPEIGYqrgdIgdrRn2fZ0KdvDmrgv9cZaHeWMtHih2oDpc0vcT1YAkZqXitMBprOa9ksJ1K
ww81Vx+1re2m4yYrE3ErGeX6CkHBCqUcUJ4m41VTKBC6xsANuMsiLeRoD0RT7Qfpw6RfpiFlxx0G
ZUbZOKs3vJU7FaqlSG6ZKF8X0JTO5kqkQ+hHh8A6L4I6gNhSNUbzuiAK+afjubCfUoVGLW20CG2V
fvdfi1pU1dz2QS5WjvEltca2lM1oztYLbIDk1KdO3m50G0/RyZn7F8zUCxTOjVQ3yr3r9+Sx0Gdc
oDZU9pcpxIvoK7NPlPWi0oDSbUnTHUeK/1CUS/Xgus3rf39L7kJAwhhRXV+64bjOtWX21gtkyP7b
NOdOqOeJjCbIQ3MkHfxau04v/yuaQg8fX3zst+nY4HR1geU1LbSlfEzLV0dyHQmToMM5pKnGR0S6
Awr6udXCge4a4sHev2XZcz2fYbHBHIOjBdRwRT/JKr0GORv9F6lapFRQWeFpEykfCctJ+40s7OzQ
L4CLUYsc6YtSMfKX90f9Lz8BKiS2EFwKV0uNi7sZlAExjbKoX4ep0MJZFfgsKqO2vDDpgpYW+VKH
ia68tzrQghEXAWe8YalwPc3YCmnrYXagYyl7eXsCydXHovP6V6451p6mohpwazLsezshW703Rf3p
/Ve+eiA518C2fHSbA4w99WL96n2uwek2Xw3iMD50Cpmiymznns5Od49E5JZF7zVWC3AIH8IB1Fkh
00vegdfg7YoIM351mlp0dJDcgYMqgDgSSk1LGgKlM/eTWnzvo+1K+O6mpZpHDULhLfeUaxBk/Sm8
N5sI6xqdwvm7ew5ixy4f41e7lgqLHLt+8P2uxZKgRotjlHW2M41a26hEj7+Wa/B3ZgjrWzpL46X1
Fzwl3v8Wf/lBDhDuSizjW9BtvrhRzhZtIJ/97aOBTcJJpxXyVZaYDkaZg2AKo6w+23QwmYDHzAVb
+sTgQlIErAbHbPV/hrG95VV2tSLwRnJWg9rf34oO7PkQFXEQdMJISzowuphCYg/870Nfqm92ujgn
Nou32emtA5p9/a7IGqe9MSSX0xM3QgiztN7XqYKI7uITBbMZO6UsxbPWZW16j65FlE9eW/v9AbEX
xrUYFiILfP87XOImPJRVgW4P/SN9lUuT3Dqpsyovff+pwGXj5zBwa973/Km5N3XOgK07VULuLFV1
4sa2f4lJsv/hbQVnDBNGEPrLDUiXAsqaBpAPjSX4JyYo5UPbLEQv5Gaggq2z5NrXEp8HO+rdfk7v
3n/vK2h/JWrCbcAVh79ZyR3nXxvGnhDIrJPnpu6m75OpocetF9JCrb4sviLFGvaBnWjPpFHm6FoK
+amV4xL6FOC3sKurfYLfshpf4rQJb3qFus9/Cwmbdg/XoXw2qmy+Xx3zttyi8kOMs9TRWvM+QxkE
SYwnSV/tY38pPo9iia3DjTFZn/MnysPjAWmxTF+PJcR0F2dCnhmWVIDFz/Oo13dinqsHW0we90Ao
Sj8EhnbfPXvqX63a134BUCaIjp0bm/T1tHDBtWASs2cCzl3y2YICqX9ejs6zJKqqidxa5g3iCFv/
JPTBnjepLWsZ2WiV3JBsJ2lu3x+E6wXBYYjCEy8FNAGQes+/hcTeNJ86fXrGg6N6LsiJ3i2eDCIz
rpt9aSntjiG6VVevA3s+8DAofydlQmUE0rvYDAkNssa2SuRzPywyCN24JkFOlY52B7KT799/w6t9
hkBOxpbiR8fkBGeV8zfMYA2IrjKMZ18vZRLiKgFWUfXxvxlBB7uEsKwbt4bLjZWTFusYjkGeRvvh
yoW/mnqS1KF02csSHKZxqT+46ZTND9AuxjvmcfGZTrazBcP1WGFLmfo3PurfXpldnUIHtvp1AAjR
jUYj9E5/XvC+indgXuP8kEhsz+M6M4y7khZeeaM9fjWReWsI/IweJh4mV76LYYZfUvXFrD8T+pFh
zzIs/QFoRdqR7o+edQJFqt5ABOMqsps4/fn+R/7LmK9nCVs6YAuF9cWW4g4da6YW1jNnWjOEaO7E
l3a18y0GnIYOnF75vk5BqZAMeFGM0u3GBns1pS00PjTusOFkFcO1Pn99mg2tPmum+bzQ/xk2dtZq
9l1hYN0mgjjJbkyxS3nPWs1xJ2PjMnntVVN3/rg+rfGf0oPguc6x/tt03eigMxgaW52gIgzNXvYF
lh9VnA4WkkgXWmbjFJP2D2QSywKxHkfrIGt4ZkkWZHjTBmNZWuFop5CXos5u++o49LPeeliFOumO
XlnuRE3ucEtqPemHrdmnW2TdWNqEBJNgkRRxVYWNO/YpkHjWtiMGHJOfOZvJWYv+IbCHx2yc8uFG
a8CweNez3YSxoKZeI2rXXt+lq2Q/ZkNDN8l9LucJyGlsnnNcqGx0PZhzNTKmnE+z0jvKrG22/TSo
vd269Xfpp/MbDjLjHu6ofutHXZ0t6GRW5sY6G8lLu+x5pbY5OinWNc9GDdi9z7REBCfSByppRKVf
a3sGvAVlxH4i2LaDWWn7hF0se8mNtr5l+XC1yfNjsMKDD8yFgMC9iy0Q7lsqlqlZnk2zTktMUtJ4
k83TPEae0TpbtM4qzIvY2ry/KP/2WOTOa0IANY9/WXMgkvIwfWmMZw+3FedOcwWJb+TXglp3XTtq
px5a1K7vhuFGo+ovi5HzjF1gPdG4ca7//I8W6CQQcsLr058hoxX/usJfNqnQTALRkQ52N97yUsy5
rkXYizyQ+y2V/eVpBm5UB8sy6s8xmpGvCRwhGUnuZTVAX5luYAos+RH6vtqksvXMbZcoGhZGnYs7
A47xyRfePD5hkuO+jWZhmWGnLa4XTonQN8Id8nmrWroRrxKCdhphUZN5GwyNukOGpHkMm6Ktg42t
shLxiBhX7rsxD1mIXWdQ3ZI//dYJ/7HYoCkzpaGnrhZpsPAvgwPMvEg6ZbXDsVZ4Un5I4h5kfBlz
bPYRZmTxU1vYwJr0x6sqisvF/dGi0FInjIDTh0Bb8LKqFZjaTpJ+rN/rU1Bqe4RGMKsb6Nvq2Frl
+C03yeHZZrOm7eK5sOobt4DLavj3W1D2ETHN3oGW62KCFHnZLCYkdESiZdF/HILOeMxLt6M7Q2cp
D4s4X7J7wOPxUdS9rJ8t8DYZGsDO6WfE4/UNVcnF8cVJTWWO+Og3EZYO67qS/piwFN5B2tHhPBWM
rSiQ/y7FEumF0Vsb16P/p4cspuazmbm12qgZJWCYa0tl3TjErz8vl/f1Lobkg7sKe8b5D+kdESyT
4+anPLanTkZ1o3r11jgwLyN6SwWehbMnaBlkPZ3psO5H19sstTGcZpjjw1H5YnBSeI04/hicIw1F
V6jJwBBG1FiV7v+ys2TCmgvmzslrxVziOZM0deTGsJxvFAUX+w8peqaPTgdSN9cMjsuLUU1xm1ND
EpsnIC3Zf9EbI7ujF6uMDZB0m8sIPUTs7BaBYuPT+1vfbw/ls3XCs9dMG6hrrBd+wPlA6mOAkaTs
7SMedPYEnR8SKZHeaYYGHv/CSlUfc0LOU34L3mAo5/qiHLOojJXo+7ArzGGiuZ7HmL4ObvKGthvV
aj8mvrPL4P5yhDtDcaykDjPXxLAP9im8cB1Mq6y0Izyx7qvpy+YFpiYuCUUVDOKkxZm+dpnMuSLc
UBT08rKh6sNUTlMXGUFtPQ6Tj/dzKfM5OWE+JO79FM+3LX6QyRBZI0RRWlLMwreql3O9q0qCTvG2
5K4wFGOX7BLDaKdPSDuyz8MIj3Yz4Nv3Q/Pgm5ya3k6RmfSN/8PPyAW+ryox/qxiehYhlU7PBYeJ
We2bgFvX3vW09lg2DpadQ2VySy+QTB8wU0MP4cU57OQQI77MP7Wg9CiYexDlnVs6c3AEatK6veo8
465ogybjBe1x3t74wnzA8w8MyMVZSu/ot//PxYW6UoCdplzSE543rdrQCJEHW6e9s8dGfDkMxWR8
ef+J14sTRhoPBDxetZdX85m+p8dJm6enrsls+TMYlfkN23V/3BNdmbRkDC0GB8T/KDuv5baxbYt+
EaqQwyvAJEqWTEpyekFZPm7kvLERvv4O6L40QZVY3XXK56G7DCLstNacYzZhqTs+JXQngJ0ExhEX
bmrRdrRLkGAxaOGZ7rqmRscsS7RpP0eVNW7MtNJtiFxe8m1S6iF5tCK3cg49UiLjxmz37pC6fHZ4
EJGusG1j6roKAijUyYIErMQPeluL9G4QaVlroCdgWvteV6d3sT6EydFr+spDF55WsV4EbeuMu4Fg
A0zrMgsfWPuFvq1cUaUdfEld/W4ljfdkUeWG923qOTKHQUcv+giDenppamgz29YzCSw3mOWPEF2z
52xOtHLPkFHxr1t2O2ebsctG0iGVFFxjoCWhjiWgM/P3ZdVxBfU5L4U2+/m7XZ2emKqwXVCo5QRB
o4mp83K66MlFbiLhefcOkvO/tetYyEsTqHeaGX5VFd6WL2mPUJqJS+/W61htoN8vjtEM7wutF97M
6uKeM0UzYGb3fuB4xkIs0gEvAfm+5ZsTV2n0ykEqd4CRedpvCkVW8tpBELDfLHdISJAAwCQDW9G1
35BfhGj9UnOmJwOBvtSOWppN6SsFQEQqfu7msh+D2KqVbwzSGUyTFRbRY9jEarKBQekS5Djj9Nrh
g8i8b5EWe09uOBsdXzWTXEupALQROzmveoQ3W2WHbmybt1EbEU3cOGO9P/PLr3RpCTHccPnRv1g/
ltlKGY21at2PfV1UkA2AInqPmtX0W4QsTbczOM/vrSIts31sKcUPU2GupGPsWs1cQ55CyP+3aWM7
Oar0zhK/JBhY+em1DVaAlNJXuSNlyaZTHHFMNinyyJCOdes2QtlWdD3ZgZQ4zzDoFTmLreWmZrNH
+R8VG3x4nv3LKjjOP2vN6FZf3CyJuo3TpR1v0HInOJ1jmph3rYFH9JkWZ2l8zWA+yweB1RZxRzzO
dTBoyWRtTfQXHAGKWteQobhzuW9LNRye4WXyWPldzqktwEY8ek6Wnks0k4gSRntqa/gIdRN+r1Ja
WCxY1BWI73UzM/1hhwaci46Ro7yiHaWwJ8oxhefc4JgITTQ5kMK8CWBhqdTtP0mSuTANaw5K3z4f
Wu9n4fV7dGhLYNglNAJZ8+XYSnLVgpvSa/d5vXRT7ax1f7NJjfI/c6eX+R/NTcvYF1o4b8FCT8l2
ihdzq3QYAJve0eKo9dtw6vQvbK8z7al912OnrTBeIzD8C4SuAJj3q0os6TxHccZSa6lDY7Cqz7H8
UXe5E/9pYtluS/xJobf1ms70Ak+krP5uNI/PHgWqBIcEAoI6Zut544jywezCbyIR0kZL7wIvuHwC
uIfc3C286d5GCdlhJPL6r4ZiGv0Xxpyu3putxELgyT7pvqRCnZPhxg+43okZ5LUubXTKQNaVd4KW
z0ijW2r3vU2Z/Usm1OhLa/YCeEAeqhQS0gIqFjjlud19/vaXnfzly2cDhnNi2Y7B6lsTIuK8ohjf
V+kDpMohw9avlKdRz0msU63auTGTrn32zKSUtUEVYGMz+d7WRTBhqa1BVKp7r0WFbDkAuZERHUJi
rAkDN4ay+tE35CAEgzHUWQBDSrGYCBVF2xWq0N1uk/dTN9w3UzruXQK+TF+do1SeyrrM9Ts+16HI
4fuWIrrxmK5fEF/FQpinFU6+wxoQoGqZm8aJVO7xQrraHpihigNzrt3iXOFtYDGw5DetZ768ceEP
3g+uFh4V5D7+XFsO6A1VoyLS5MGN035EUEnF4FXtI/DcKIZGS95qBF+PBXrvsIjYReG1ZFq/HAto
i/omTpP0QaReRVKqCox8I9lCh1/ZTbvJk6uGWo10s4vfegKEutPnH+Qy1lYf5AIwA2Ww8IAo3l1e
nxOWk0Jc8O6bvkyPY7gc9ZlW1VNP2+SLnoezvLG3eC9AXF6SwIqFnwANibG9zimgO5zXhRo5nHY1
B7bUSMPhhEGv7e4VtWqbH3kkki7IxhYtagyVDmFNacXuVy2aip92pEUhpGoJU/sZLypwV12dCvtW
i/SD7a0FPx2lEG1r2BjrGq6qDE7t2W300Hghe0d/UmQ2/5GD6B+VCf6J3xYJ7pdsadpneVw/LalP
C4FZhNpTXNaijHY4iBTxYAvMAb6tF7Hy6JW5jdBgwkR3UEbDelNCTWmTTc87KHeRU8joRnXheixZ
Jnog3Ad02wAoLJ/8vw7zZd/Uc0dX+6EaNe2YRin6IKkmsXJI4hwJta8YrIpbPJplfctP/h7TvHrX
Fuscp95FZYBf7fLihWGlGeHizv2QD/VXcjPlD8tF6Vf6iP0RHDv1EDGFzEJ1if8RYWhzdKEvzZ9a
lW4shxOVRKEyPU9wrVtW8L4sfs8mWsDXlL7q/I04hR6Jo5J41c+mmYyDZWcyCuGuxstxXkTQtbae
S9kmGOeiRFrsOE237QZPGR8aDQvIn7ZR6qR9ioe469ptrMi0jPypzio6TYO0S+dhNOj+vkhiD+6A
xdXmrisA6PlM3ItomtSwzgdMWv5mqPacZjAn2kFEffvXYKjRmO/MOl/4U58P3asqDWNnqfIvVgZk
4etJ0kmdGmFfQ63DntUhyFydFI5WV4rvUQSLM0AiBRFqp9WImI5J5ZS/00ozlf7u85/xwfeFbmhp
oNHiodexajVk8KaXmkD04DJjFhvF6zgduPGsoqjuzGE/d7a7yVoLCvR/vjAGOL5pRB5Iw9ZCKUCZ
HEcici9QFvQZ23jSG1oZV/wEpUVRWBTpA5aYW2ejd57Q6ptmA04/jZnBNK6y7Jy4YCcrw/l+0XQ7
TtCm0m53E8jT3K9yV/5VxzoNfQk33juGpjt/aUVZim3YDaaCmt2EqTwkqXufppO7lez0nKWsp4W7
2YPLjqvfK6B+q6A5v4dZBgas64qp+8LmVXMPIeWI6T72ptS+l5Mlxe98InXgUXEgX53nxsx+y7Gh
aqI0AzAYKwSoPWzpLkDY33RmFpZyA5fqFvX2faG6fCoLmJdNLesYTmZ99RksLQPHKFUPKXWVYn+m
h99uDJGV07kBUfONEcs2ASSH98LZoPoJ61y64wb779whjKY9Ue7LMlX+h4AWYO3nn8oHv44pyKCw
CW56MVGsC4kStUEcuniA837GpQfOYojvTC3hnOHNmevsI63qvgxxb4evej0WbLLJC0kaeETYDF88
3L/GBrxVYv6WU90m5n/+mKn/st3BpIVLjHF0OVEKh+ruiHP1QVpDelTdFKNF21Jjie5MwYeyJ6eZ
XFoTgXXZ3tgnXu8BliOljRBPX4AXay3IMIk5k2DsiaLo3H+IokHA6bTJAclBjzrJrhPzxjbruuJN
4iYlXTbh7pKbsDbQ6E5a62moFw/WiMP+vs/DxD544eDu26Q84SmZ/8kgp/mwg6cXux0QNDeDV51U
uIH1jQlsrQp+f+TU8tgo47K8rjIjVXVrPe/EQzpLZUoC9M+q3FBuc0e4MdaomV8tqGZPPWhcJQBT
b+Wnfm4k0Tr0GPFj+APW25jkBhX54nNTDdK0oR6EQnntcsUMT8xCSnzXAQurDwsCOv46I0mzb22b
7as3ySSMUhyM8OKNYhd7+RXlZBkURpN0D1HpZumv1DDi8ows2AU1T2f2aCJLriCWM19CVAVSiJ0h
T4ZvRL1nu8RWSO1g6dJAjSiUxEs4zhSAAuZU52eIO798RmtfnlWadXAo8jn8FWbSifwG/3y+qerC
fU0cTjd+o01M9/Q9Q2evlTm+BXAdTWLmG6D65nC0qizBCxiH4wIqSF1NERtB/lNxCPuwcOEi6Fb0
yyZUSW5MJVOtLS3dCghOGHO8nfWOuB7LKvviMbJyw6PT7Jm/wiHVlKMYdbs7K/loL3szG5MDbiAX
OaumJwdhtQndzwxxxl3Pd9n42mAK4dcqfeetNtNWubPhmYaHeNTgBVq5ztYOrKlDKLugrfbbzmi3
vycN11HtE96OUyG3MxelXDe4ufLdBg0PIiA2WlDJn89iVystnKflGMfOGTmFtW7LWIDHLeJkogfF
LrX+LbYkjrcQf+eRxCQFPlrMrmMRYNyaPa92GlyYqZ3GgUN5mUni8rMScU0/xEUEPc2L4LozvPFB
8FAEcFqrUX4RyJB0x6TRaufQAuiugokJ5c0aSvvnnDcZeU3qmHnTTzVRVWJAaQ7os+0PSVX2d5lN
rMExMjXyaX0B8/otZiG5lYe4VjwyyBEc02B7l7LTLVxJFPQxm41CL9MHT6EMstfSydkYk4VLw2jD
B/o20NldEm0oZuVDvi8opcSBmWqG72SZQzAGQPUbZYjrWZDfxB4OczXTDlCz1aQPDEMVbV4UD3z5
YiL4xTRTNMdV6zx0EaajgIAWVmtCRIxdFzXtW+mE3k/MYcRxKkY19N8+/8Cupw/2cUufmv7fgldZ
HRUi4bCXQTj6wFZiVv2mn4qNaCC8gD6nd9t3tyAW7x7Ui13DOwhwwWcjh6J/sVqXc7YNedZXhA9k
bh1DC27ILSL5Q83QA5KzGFDCTPBwVmbexjKY+oHHsHHhrKGoKCKlkV81vBjlPVvuCCgqIQEe4GaT
wsXgu1U0F/GNwbC8k4tf7NJopiuJZRJTJpvvy7EAcJSeXT9YD84I3a3PKufZzcXU+jpey2fs6xjf
CvTFT6WMnRv90OvjFE28RcKFsAdbL+vV6uIECZGY4hkPfDRumd0pnVZ/E6ZakaozuBFRJcIxYlr9
ZY3/RN9aSZdaoT9OLbE2Ds46nJycSXE20ntT/Zg8kLdYuFP1pc6HrD0t2J9pj6kxB69BIpYetOCR
T0MjRwrOsMONOHAVr58zcDtZMj2rqmK6fzKtzf6aWZmQ9qQnMgu0wpjiQKen/pLg1xr9Cb6csw1N
BwsicUPCuy/VsdKJ+JKdh4sI0XmCoMfUGyvdMNco2mZS1TL6qfdV+zCkMSoFP0ebaPRBROTDaTQ0
/L6ff/5X9TJmB2YGDaiGQ+8Bvtzl46ULSGm2Ucvj2MrKQlQkGAXa7Kh7VNH9Ga8q8VrWkq/E0et+
svpih8OvOqg1qVVM2mI/ma12NLXYPaflAHndJlDMJ0/u1iFkvRRQouKf5QDCfo0N7WpGjsFEpzjI
2yPWeevg5nnyv4pi92HCtLStdbV6yrP/iOViClzkKxYdRmirXH91TUoI1RB2ynDMG7AFyVjLIFT1
MsDiPxw0NiZ+Yjjyxie/TDn/Hm50HBDSIcpkf0a12FnVp+q0xoDtNv2hNOfixXJACfoxzQPhdyoV
/RtfwHoCfL8acxGJ8FSFkcdffgCO8BQ6emp/qAlopA5WJqrfg62qN5M2xnygHuCq/7jzX665VEjQ
N/DVkRtyec1Il0PTkB5zQIBvfQfM1M6b2o2y8tFEnUbsldLmL4Vgt3Xjwh89WlZDjmooThZZ2OWF
wS94ZN5r/aESXbtxBquad3i+k85HUeHcqlZcPVqKsbRWgSWhisN0shpbrY0QqeTce1eYY7wZMzvd
emwDdmSAv7U1W/3Px/J72eHiw+F6OC64IGKoJRT18u76whswjc72oYWcnZO71ExRj3R5Udx/xUxm
DoHTz/b8ZCdTfWwzpbYfcsJL6q9N0XLmbmYt+kVqip7A51IU0GrCQDySYgNUNrqdWj9dLVd/N8xo
41afoD1t7KFKX8oUo9qWBc/zDolb6icoYtAusxJmwEPZevZw8JK8iF+9aYahtStFiF17ywdnhn+S
qLC03zFtYSYPWNtiHoJG7UX+p6UEhd+9iSw8yEVqNTHgyopSXlkmoQiavuj/6DDlknsVgFu+IwLG
ib5nHHn7uw5N1qYhMy26I4pONoFhThbzObOs/jCwF96WLtqtoG0MVJL64MiqQfxgaByCyhgDeTlF
JVplR8r2xUm9rPr7+cv64NugPOhRPvLYY6rrNFlFMzkOgQO4m6pIm1/0ONXQkRXq32Fs5/4xnzL9
xkC/+vZpay/cCGo47GesNQTfSyR7PStP7rJWyx9RkGrtDq2i+ktJRFJtP7+99ZaBgJX/b2MYwLrZ
NqxGeFFVghrChNqHmE6DugKlQxD548YNCTdFillvyw66le8pxS1bywc3ithoQXrCHuGcvdquWMng
hgUeaAb5GKLC0NVjpNXGF3PW5Z/Pb3P5q1YjbvFmusiu2Z+AjbwccTnhcpzXWvvAOjL4jV6lRJKQ
bJbeeHcfXMdF1UzrDi0nGtvVLWleB925StxDBDDB/C5VOVjHojXV/tYMebXKQjOBtoFNj9ACppLV
DJkkOgEXxPYckJCHT/Rih7MauZA0irKeCa/N6Z15g8xv9GRW38u7gpNPk2oQnGMO86vLahzb+1aO
xqlOvWibZyR72kZDkGlrGPUB43xe+hxmnH+UMjYPn7/E9Y78/eJURRfpKM4kAlkv36IJDTDrulA/
aR48LbzgXhY2QefOsr2bwL8az51Mh/3o1AYRXIpVfvHw5eaEDFvqfRTP7rSNLDFY1NGJUPySdnJ4
yrLS1Tef/9DVnPH+Oz3aSBxIkQhSt7r8nVpEmA+h79qpnRz1m16GaRpk3dgHTNZ5uWndNnn+/IrX
r4UKN62gZZFeOFWrK1KKU1E+tPqJqLI5eurLqXuNdSWfNqMjNYFlTNV+QhCOozvD6cxvn199dQbn
fjGL0h/kz6XIvq6YTUIaNe0A/dQvAPRu1Kw/TmjJQClhzilEeW5wrHq7Lqdp3yn2fOO7uH7c1HSp
L3OMXiBW79HZ/+oicZcmkvHZOEU1cTSyqonGtAr91YMFrAW1a4r5xqy5mrneb5g/QBdxdod+s/oQ
wUL2HqHz5ikkpmcMMseUr0qVUn8wk0b/+vnTXY30/78YXVh8VzxkznWXXxMRfqre1aV1EhNl4sfR
Eco/ECIAHNuGOn4hXy5mDyb+u00DNLar8T8HE5y7vkceaaoUfGsnWhbZm6Kgigio5zhHE0rlfzwz
vN8jyt4F0KR5C4Tq8h51ABSDQAZ3om3E7jYdFeVky1B9gquJXC/G4LWpun680X+89tfxzS7G/UXp
b7O1Xi1/epzYrV6F5qmOZo+sBBN0f9v3Th1YiTFuyrLo/teBlsF3rpBKO1vRFsuX/vPzN/zxzyCl
a4F+MZ9rq1esVOCPRsUxT9JQNPBnRrazAT2DGItK5V4TsX2006n+M8WJ+4hqKcRrmtzyIKxLPstL
QIvB6qgxTG1ay5cvgYx0UTVsGHgJXd/caROMnz3gjAgZTpQA0ZQotL7O2WiXWF0y8CzeMMzLhBLn
B6zJzXRjsflgYMOHY72mSQxLdO3EN1uzzLM2M09NkaEMa5N4B3db36aOlz2IsG5vzNvXwxoKHLsg
+OVclXbM5QOIU0w8pO+GX+cGuwFBO0X9Xc0RuZfUKNobc8j1pMlOhPFlQp9nX7JeSb0wi5Var7OT
NtZl/yTadDb2YzfIjWErMSGYbiKdTRk3zU+b6KAfniphW904ilzPLfSGOI0weVPmu/KhC6qMSmVN
1anqu+KN39MH6TAYbZBVhTvvwzDS77OQcJ/PP/irF8s8zde+0DMpGWE8v3zQGouSjAbADggpxnJH
W9bHTg0aVNTdrqbvfeM2r68HPwIB7aIvR9+6LrBWcPwnNKLhqcrGOLwTRl++mDVqM8BIUSe2mTnO
/61xhZqdS/JAlxoIM+h6Y11C/ofG5HqnzhJ1f1d5VrJvcofU4Noqx2GvzraZ3Xis60Ly+0UX4zRn
Wb6sK39NbNM3yasiOueaHhHwQ5xZ+wMmkzu/jN1oppu2Y4t61Bsv/0IBATfx5BE3u2C6i/GuEU3b
bOVgx8qNgXX1rUMvIgaCQxSiWaQmq+2JF09WjaXMOxWO6F+zlsAs8E4uhCGO9OaTbDJOqzQ481Mp
i5LDt5PccJl98AXgYke5peIhpkOx+gVSK5rKmKboLEngOupRov8MK9iarmijLMi0PLrVNV3+xn8d
OZZ3QSORD5xIFrbpa53yGJIHAOrDO4FTn5X7ysiLu7x2XUbzSOB35s61uYkTspkDygT0mj4fYldz
mYk5BagDZx0sbXRuL4dYrkl09bC1zjGin3Q3ZE6+7+osivcWPaQb4+v6XknAXe5z0fFYNNsvLyYN
kZTh0GTnVFHEXY0G+2W2GuMXPr0fHpS4HWBNBOtgh+DyfH6f12vn8k5hh7IPQ0Jkrq9tVBB4HTih
5xQMzjeov+aeyC/1TgxK+9OOrQp6HcoFESpIdIYy+WeEU3VjsH8w8BYcMNUybOELQnO1ISxt0nzg
sDsnoyNftKU3LMRzMkaK9URDADoAzHR2Lwku+iUydlTCg6mU2ehrzZCWZDTF+kM76PN847N/P0Nf
foUwPdAX4Id4r86vPoNSVHop3cxjF8fSviV222o28Pcc6eetOhFwTv5wSH50pPb3rt0lTUCATreN
UZdFB5eoFuhe6RCmAayOFN5cNRbfiTZzjSOWHsWkOj4BxU1pCex6xxv/oRAtvwpiduYzCYH1ENCb
auptjHvh7cabX+qr63sDE+NpzK86y9jqoadpNmuOkIww21VawvYMJ7DB81JJcgQu+SSC/q+ZgBtg
zNznk46Bw2mzB0eVtwIprtZR017KhygHbRNgw7rm3bPsODZe6RNaLotOcW5E3yJba51tpw6R9AvX
RbcV2W36/PlD+ODCLGpUqLDCcRZZFxxs0PhVyBR08qxWI6YFF8cPWgGZ3EMJJ20tm+VLHMXKfGPY
XU8v7MhUek20fUmxXxepmAhI0M3H6CyEpRUg8bUmQDHdaCSzjumNQvv1znQJ3QDdSpmDQ566PuG5
NSolCU783Od59Bd5TpfthUwN8TQog2dtJ+hASw6MjaKxQI5aPcNSU+qNoWWNsenURrkxrj6adTiu
LMvZu5phfXBQokiYjbTjczKUzmvNav7YVyq+LM2Acgr1vPHpHo53RWGG+GUUOSK9i8X+87f/DhZb
DYF3KMZirKVAttYEo88F1yQi7zQofVnfmYkyuz6pDDq5QPgW522RVBKYXpK18BOlY/2IrA7eYW3m
aX8YK6UMX0NjEqGvmDnJxKitY+TUjfOkk5z1FZNUXPg5ZawmCKexfJ6IVLACktkt8QiUa0r83iyi
L3MU53+dno0Hxe7SeGg90K67KDPS5NlVkz4OkG+4kBot6Fl0EDKo0tCPQ/uoaW2+tXqUkLu4VpIp
CBskF3urEsq+z12g6VYIdB+7rhp6G7g3VfIn1eKG0nlP0E6WTkYadJLvnnyRriOL0tK62F9ElUh3
vCFVffa35Vd04nJ6ELjmhk1fKXFzVLVZNX4bVm5Ox06Y+rQdCeYiOyN2K0SCSTM/Efxp/Kq9UsO6
k6XJ6+cv7/1Ut3554K9ZOSC4YThY7YJlX+WW3tjhSZjl9L+pHJp5H7uKbaNN6xMzqAhuwDwy4Rf0
i84t+jedpSwiKt0r8l3WiVb6rWzEowmfNfKlW/V/wFA2SZCFVVff2FC891xWP3fRAWic+Tkv8JMv
F/mkHLF0RJ5yiueykBtMm5iNqiicVK5txfG91GXePEWiU929grqqJZln4CTTFaE0/RowKoeqdjBk
4ytjr5pbPu2e1lKXRv48GNrbHKp8B0au1r+1Ic2enUJNzS2QT3XcaALw2BYvcvFk1WS6bxXULly4
K/C0wQzVG75ymZn8H2SWu7zhefl1LKdmK1Aw3Br/y45m/TAwAHNGRG25rP2XD0OlIEPAkReeaGUb
6m8WOtJGfPyNcUSLaqrNHyXNMeKCh6lUH/EBe0cvUZXqiB9KHawglGSlVlR9bp1hrze6yDYIyUKo
x9TMSeDyh9nCMSt7MspzRge9fTLaeP6Z4lpJHpEcWwdsPd2Ndfj6ilRjKbuxsacBiznh8orxaIi6
yrzijKtKV8nxoe86FY5s/aibaDFVt8S1H10QEBDTHd1JatHLv/9XvQ/RFN2EsKvPhT24B1ZAMlmm
njZzjeZJ26tdWHeHz8fq9TJLKR09Lev4R5XnPFIKb9b6+gxKvLN8k2j0LjdmLeiLMg2MvoC32NLc
unHZ63MT+5ul7UTVD4T5eltRYPhwrcQpz4PXhM5jAoG5ClJvbP5HMhGeZFrwswc9een8ziQk28jC
9L7tbyz2HzxwRjynN1ow4PG81TclHZnoLTuYMyQw0mk6NG/Mh/FP28R0XTVVfWM7/cH18LzSqgHt
Se9tfXYRYzQowJzac0VO0L6owl9eicILc1K3J6wwPn/+cj9YzLk1WrF8NsAGr1IzS7hDwzQZzTkk
kkDbpVOMpcYFSB6ySTamXct+I96yx9H0e0k9mUVJVnlyxiclshtH5Y/uHX8P0+O73ukdofGvj1uF
hEJYhGzPURgO+0if6wcj04wZP2f1RHQuouDP7/69u305lS1OP/aQjGLgWmsoBx0rE5JBjxgzMUnI
DGPVeqNANnqHuXaopadt37oEM0RcWiVMCLUhftInFVJg6bPfHUSgp40LKlstFQOsu+ZgTAda6QMC
zzhiN4ZJum5UqmWg9jPyiJ5pJMbx1Rs/DVllche3Kr7CwQU7jQqz6qyv3ujcyjv/YAwvygka7siI
GU7LlvZfT9YzU8UYbZGfm7bPX9Q4t3e4mXEFpMZwrOs5u2Pdu/v84X5wMKQdslhM2CramN1Wi2aB
t7psw9k5m5A9z7xO1Az6aPxqhlbf20qXfqejLHax1/Oko8iuj42mKXoQomQqCC/Upv88tugS6ST0
sGYt+MzlKf3rKUyeSJwOCuQ5SrSMBOaJcOKC9K0RiamrP9QZLLsbO4frT3opJ2O1oYGBtHpttAHk
MGSpzJxzjntFgbEOwpWHML0mKdwOzJ3teGNrdX064YoG8YhLwW9B5F7e5EBqCsI3rpiF8/wzToQZ
5POc2H7blHL7+SvGV8HfdjGAYDeDMFrWP6Yt7vPyaqGVNWzyYo9Z2pn737EpYH3gxUdb/EYZphu7
XYS7VUKtFIlOYN+QgaWO4j4yXxnZufcDopzSqT4jqpnuIY8qBCmEXZofrMrO1b+Mt84Ge5NKd1Nl
iOl+Cz0k+tMKZ5RpKbG+7QG3e3QcVZIIEYwK9lsQ1cc7dYS+8BIJIzIfFxJz5tcWFjYehJb2xm8K
VFgijqNeT+zzJeW7fIPASpmOBHToX/So6Kw+ANqkAuA3rV7nRDl5+qvCGY2FoI7HF864ciYH0SSC
0yqMcEcwDnHQ2Dv7zFfS0PnuSEM+Lhv67NCiTdlZwxiLTZNS+d0MjMcc+A/KSD9S1DGegoHYQvUV
86dQ/YwtZxjUQzufXKXxnG1uefItNsm33LhWpT4VYlCftdHSJtu3SlOGd2la1eGDHUcumtlEs06F
G3YlQMBc+26VWTehCNfCr2k1YmYs8Mu3m8oQ+l/2o5bxrWQYVvdVZBHXiqWueZsJDfnd9pTP9r2q
dfeMZwWgDAyJ2c+yakpe2oqGq0G0+g+CIZtTYkbNFNBHCs9FRkEKvmqWBYWkTLepmry7h6papUHS
jM7ZhuH/LYwG+ZI5WfhHZp6W+1Tfy+JO6lH0o0ad95fSpBZuwVg30TO++tkIioxzgJ8DczACQntE
/lgaMhweU3Wo3kDgcIqatJTyb2N4MQEAOfEjgD10grgm6oX1JvE6VcCaL7u3GcOIex9rcdoQWeeS
Q0SEmBfvOCRG5hd3DoV3QodAJoCiFva9q0/DK+XOKt3hyy7v2aa5XtDaZHawKsRgWaZkak72XAqx
xaYUCT9N7Zpce/bmztkhdczxVSg3vyzHqX73tT5kj9xUvJkn6fbbGRX9EZFzofvmoPbD8+RimdvM
M6n12zbMmr91CBKT7Z46zEEVOn3+2tM91ElMqKDgm7LTnBeiusO3weR4+4w5d5T3rpopTeDUfRjv
44LgWgoyk2w3YVNNc1Bj+TQF7gJL8JnTbfvdCtohaMk1tdim5EQuwysiEThJhDZuetrtpOuNscZZ
zKsBYSeLQDFI1QbguK1L7YcsiT34qdWNqT9FgKv7Z4PH/4MKTiXfzNghUNMniECv7uIoHx5UqbXV
r2hApnuiFTvDqhpakhMJGu+cP30XpcM/XZyY9mMHBnPeFaAOJr+2XXGs1MQb/cW9YfCKAJZaWec9
1WbYWvdZ1KojBhaJ425qyd4Ohmng1LQJiQ15hHhoFUf+w3wrSNoY7QDAIuXJnL3Swn1mr3BwQ06c
3wori0kOVGtxl8/NwF5TiGn2c9SPqm9FxexsptlsnDMovaji/Wadu1EKtZOBaJvhqZ3nWbvj+KPs
bZla3h4LKpo0EdmEuCT9lMhd6QkiEvUmn2AQA7eI7uwZFdqLNGuvfeR+w+o1TdOR02TegsfTGt3+
ij0i0rZmIYq/QiFF5sZSebVhYNVGxrGIGmi70wS/nNcNyiU1cdQTwhrdOoXwRzOsIiFAOImz4WjO
eLT2YR5mtwQNV8sXjSr0vmDD2G4j+F3+/b/WaERokSs54J3tvFT+l1XRi6BkkWx0ksC6G9u/q8XZ
gnHOMZHu33J+W8cmqiYxTPhUXFgVstpV9Vy8xRxtGj+cLOusi3a6scG93m3TkLBouXNnuOcRUVze
3UxlCX6YTqoMoOctfFD1MRmr8n9YRLRHre3Go2p3xl6bLTkF4KjCxh+l+ePzVXt9sqLJjWSF2iWz
OqXxKzk1Xc4C61DxrE9GpftGTRdM66vkTanydNeqKUepmfi6kbyUAYhjW/T/uSWFmYFIIWrXmMy8
K1tdUSH+JEwsf8aY24Q7NdXHv0re06XIWhbeI1Gk+o3z5HUh1QIvyIaUO+ZAy3nn8tkTRQdoi1ni
3BlJ5ecWiS+p00Rfmq5hb0CIYP04EC3ubqYu797qCmMw5e4JVZlJsfe/7gsZXwtxnbMOm1Hcdpc/
Bm4aFUO9HM/uADFzSjURADgQkBws4Zw8odyym38wrugBcr5DK4SqYK3zRTHtzHlvTGerzrFCN7F1
KIxs+DaJKrzl0V9PHssHRoOfcsgCk8Skf3lzduoqYeRG1XNvtXq08QzhgZBsyOT0nFQ8xH3bfqUB
Wfz9/Lt2+Wv/vRflsqaGT4CmPrt8LJuXl42HGjhcq9fPLn6x8CksS74nBmL3fTbiaF9Hsoo2Rcl5
64tBltD3z6++fsDL1Zc8CgY28jd6vpdXZ3cXyhoC4zNFIEDxRVk5Jyhk8s7uJEk1n19sPXMR20eJ
6/8oO4/luJEtiH4RIuDNFmjfpEiJlN0gZCjYAlAACu7r34HeZtitYIdmYlajmWq4MvdmnkQ6yo4c
Srx1scn3liK3XPxPT+bY6xNZTkEaolskaJQ+mvnDTpo0vTHkVTuNVj7HcjIDccLCyr+sgaKyHGsk
0PJZaBbc53Dlc1nEIFVezrZMiuSAOnI0PtX6xF6d/fwSbBDMWD/qxKT12fqJMUdgszwAOil+szCZ
cj/fobU17xwrdllgrUTrolRAi+OEPQQ7MFjQ+EF3lckTC5I+h0MMETosQdG5T2/f0uuXlsuDe8PR
aVUeXzoaVB5nI6eZ/rlPJvFhVSvetZwQnot+miNt6tzzlBXp77cHvZJ1MiA9pNW2Tr0HOsX6Tv9n
uRMq8ZvFr+pn4sfhJIkW0FWkvCw5J47ynGNKmPeGjEqBR3tuHe/kGw3ZT53WWnuw20ODD1jNzZ4D
7XQIZvY5B3PW+unD279zXe5ff1orIJWpiv0tlMTLcn3mIIkpZGc+zW3VgEumWtLvLWxiN6bF64+I
cQJuK6dwio2XPFyjrxMqzpb5NMgun3fV4v1y0JxlkTHotDn+/aKYDrkeDrF8vpdfrCgauwOy9qRV
GtFVRVKlR4/QrPnGyvO3i/rvOBdnZETseTnqJGxwGpA+ZhWUCCGglDne0PdBSvb2Zf1tOADXuoWo
EG/OZXuO7CavmfzFesrof7Npa7Kz42TlTz0tqlvV0ev3gtI32vJ15mXISwFClle9l2YmZ424GL+O
WhO74UBd8+O/XhJ1/dWGs36fuBEuFhQpdUivdJGfk0kahMKqfmHhpNsWZXlr/nh7sKtlZCWyrNgf
Wrs6m5SLudWFUGr4xDA+W3Wh2k0qquAHRz+w5L6y5zt0Ytmzk+XN7wU71njjA7iahdbBkSBiJ6bv
y4r9ej5ALmAtBRWJZ85NBAcGWKotHH5+EOZxUsb7vimqoxG7y/HfLxrGAHtg5HCr5/X1uDhi8CRi
M31O+zammUPwz7byVPK8kKP8XIPzpTqhdDcLbUe6/7ycIWGgkIJmDOodqtuL0T2i7jSrkfipcsql
1ljgXpsq7bvdyeao0u5WVe7qE1nHY3PNS4u8F+DR66tF3RmnAmHhM3xlXzuloyGa3aTiEv0MZIxg
8/bNvfpKYIut4qsVYUW8xiXvy3QhcrL5Igi0TXpB7UTYv4KluZXEdYWYph2/6u3WrSUuSetyU2nb
aclKK+ZnP6NA8o1kcAvsrvQTwu7aQd27JbW0g6ncIN5atK6oso6ulHJfOcF8Kr3MKcPSHbvlEGdO
D5XVaSChELzbjSnn3rldTtKVZfvs+2lzqHW9NcgY05SIimEhahXIDef6sK840/d7LPrABMioc8m9
b/PvadaBaXj7zl49SKCqrBgee/pVJnHZLWnZy3k98IHnxdU89BiT98UgfnIvXXWLxnE9FM5+Cqpk
F+Hxh+X9+p0ZFzPBipe2z+C1++c0LQIzGrPuAwF/jtq9fVnXe60/lHpsScSfcDr6A5T4z7YAxW3G
4dFsn9VqRtvHU1cevNEOrAjUSd/+DvQ+71aFy+LsU0s1T2j+Fyrny0S5w4g7AeyhWpa02uidp72f
dSHNyJPdhGxgSGyyB+1k+ZknPr0I0iTN3w77tQPdg7nZaT18ILjRaScfJA4bcUPRcjW/rpkX0HBW
ywQb5UukCp94W2SuUM+G1w2g/UhMAWrfqMfJbOvPs+k1W5to7H1O3fnG63K1bV6fHj5ivkRq5Fd7
dCMQMonJZHxuUqp5UAUbWufkzdoqajNddnuRJsutFIarKX39GmkfYh3iA0Uq9frFUdJnkcSz/GxI
Q017jZ4mqpQmJ3KB7dr4riJhZld2xT8vJYxLAxGyArsB7DgXL2zbOkmWWe3wbFoEi4c8Vf2UWsvR
x6HzdeCETDaya96qqVx9JuvuEP8XDVvdYwd3sdkZ0qnNe+hGz5WiqkmuF0KOMBi0Uuzi0Sub7dtf
ytWpnq6lh3wEUh6LB9P6xVWiNkLXVs3pxxm1+jmTNKONdMzvqPXdZ229d+3MeFhxp+8o1TkHxSW/
k+3Y/dubxdIF6YrVi04XgmdqZq8fMqyU1HEamuCeYFux82aOqbvAhINQduTMRi7E2/rf9pV/xrTp
KxHUxDYFMcDrMSETCsDHsUYQlp/3mGHQtqLMatN3s1Df3r7PF4+VsRAAEFniIiX/c/Z8PZYnHVkS
dRtAYda7n+Mk4q2CiE5Gjjfrj/86FmGW3MjVjMCIl4dbkZSan3hjevJjB/bvMDlAxQEtt5u+8VF0
vT3axZzAlWEDZeuD15rvBKni6ytbSYouqPT42JSBfSiDuXvU81luiBzyN6YpuhupE38Zj0ULWTKV
hz9nv9fjVRqTcW6n7hEO3RD6+NcPg14DrellG+xzsr9v7Qv+PiLdfc5ViFWciys0TKzdi1qcYyWd
T5kvjUcW7u6E83SMWmcc9m/f0PVV/89Zcb2h1DZRJAMYWL0dF8MVfaKAm5HkUaAK2cAtskPN0eut
pQojjHVtPmSiX9BQBeU+Diyxe3v4yxnhz/hM7txefDNU2C42k8IF3Kb1pX8kjjf9mvqyPCfVpH+l
pCC++oPW01kMzCKynMq/E7Y+72MEpiex2PqNn3Kx0v3/l9CFpR7lrkDNiwOmY9FcnqhlHytwzRtH
LfNPqBreroWN+EDJr0ClBWH4UIB5fXn7Llx/rxhxIaez8ARIoS7BagvtiY7tnHvUMIaf0P4RNJ6K
7Mmr5S1/8fo8L583qypPXV8fu38xDQncPByPGKqp7GY3qqzesOSRfkugx96d0fu/fWkX6+mfu4pP
jvuKdpDDwnrp/9kbwWBrnWI2eJ2N2bYoZebd2Se5NDI6vd20M93hiLva3hj2+jLp/hLOR/1h1Zdd
+naQ5AA+iSf76GVp+oWmlQjdRU27yer0CHamcePQcH2ZYBnY2WKkYG9Lpfn1ZQYLLS8tGa3jUNpE
XI+ZuQnstP8Qx1XshJLT4KOmTNpMb9/d6xeHYTnS0xvgStHOvx42qWJ9nXVtpsMh2xuJdI5+x36Q
8EP3/dtD/e0KUfv4FJZYvdzLz4MDbtwNvbCPs2z13x2dy89xTmGIvHt3mUJKdMs9IaT19K93lqII
x2zIlGzG1syj15cIcFHGBAIERxc91b00YQdFlRY4d72YjTsNKWzU+m52Y7W+en/WUTmarZI2TG+X
V+uhHuqEGnzsULb3mHg9pCQTm9R324YkFYrC9m+MePUoYUHovKyMy/zDxP/6OifSiWN/Mp1j7s0m
0SmVSA/ZrMdhWjb6rc0I+x3+d6/nAVCJ/3mcFzs/ejomMTAdFE3XGj8IB2PIsWldYDAYkMYgnNqg
CEIk4a3zDnlvo/8AXtXhvLK8/qhXwxQDf88c4ASDOQL6QG3htpG5UDuFoc8BOuyqXMzb2gVBsbXQ
Mz0m+apptvRZf2bxnrrIhEWs4YBORnquiVOrR90SsdguQyzkZ7Nzx/luFFrrPw41hNutlwaNc7Bn
WbWb2Y5j8wvC/myIbJ/38rSYtVfurEHp9WZom2X4hPzPtJ5Y3AzSVwShEKGOikiEVVHGH2tEYSSE
VsT/bGvDSD5VtaElG1Nk6l1jVRUnMy72HRkHIj3LcZQftHya6AJnbults8GWTyWbr++eKbyn3o4X
8vGsQDuMbWL9NklE+aE7Q6dFuPmqGtG6luVhUwKhDHvy3I/8TBs1VaMKuYUom6lTorr0cVyE6b7z
XQGZocUG/+BlevIBG0vxtWKzCC6F2xd6BAac8tjp08gi57GOIBX64qNhVAiwx2K0v0AObSlbGsYi
t8kc99beVxUddjFpP1tpl+Z21KRjbBYLzEDIf6fOcMF92J2iDUK0bmVzzrw5iMswLazh3hsChBM5
yED33o/piUcUSjWSodzUdO/TfOS2LkD/n5Rsk3gvhiK9bwlkbkPdb8afReIQP4vsRUFJSbSfuWcQ
4YL+q/yalDnkJVQErdTfa2UDY9kpRVk+ciy0tR+FJZdTJxI/+DEGhch3U2pKsRkGDYHpKJspOGlN
p99RHUSp0M2zRIzWTxNgHAerx0PlkTETCrMp7Z3h1qyurW7UeydFePaADR814CAHlOjonpJiP4Iv
nqLMTzL9Z2MMeXOve5D9t5LOjvu7C7IkjRyisdRDLXpr2SaWcH5DQQV2x5zR3nkdUFr6LH1nOA+x
M6GV892lLnYeaLANhJZYfdLLdpqNyO4t+673aCGrkNq6HMlrmSftRchgeW+TubR8p6dQz9VWxEr8
gBSR91/NOda+N2PP1yPx0SBdbuK5Lkng6Rc4NqTuUkVO6lbVPdlMqZ48ydTyqk2hzUN59uaqJlK+
cPW5YMbOCj3qUax0IdXmQnvia0TOWZr1cBoxt0BuT7vW+1n0puZR3R+8dkdYVD8HIYt3+rnINUrj
BUK9tZ3VOz91Qr7loexHYGMEf6HZw8D21LvDYh0mKKiPCDQN7+R2WiOjOpvLl1Zm0qZj0khtSyKr
HPhtXdl/hnM49ifyk8XBK/oUQtjs1P45qetRHqrFwAHPYjg2YQP1ej6XStrdLypiWfdr0OymeUyL
hmZMRATC0Bz83qmdyBaqPVZEO1BBm4dxDuE4A8TXglGHltZrTnNHZcAuH4pxKvFUW9b8C5BtMG3K
jCkbMuWcacj4IUZvubNm90hb2PY3oPOMz207Vo+Zo7n+Lmn9qQ5ns3YyIuOKnA+jW9RT5RLIChWz
DtowbTqV3HdrLhNAoB6eooH83aSpTqkDMYzu3dOQRbLsDnUWHHNQAx8rONTQHr2EPxBYYxcqz03Q
otW8KjtQ3uWptQngw+DgmmehrWkIoupLxEG0n4ptGasp38y91D8FYtHazUjSEuyxbFKUEb1MHH2r
JUWyJ0aNKsuywGQmMNK095LEAPtOysT9VonJfwARQ4e0s5VCe1PaQ771Bu7Dj3bMp4QOhkqGaBrq
CQQsvEpY7u4UW2FLPSvZNU6rEiIn2wwaIsImcvE4/r9otMF/j2US/JiQJz67rSWdaD3f1qicgunX
oHJmHwv45Tnvk/TD4taw5IdgZOIo0zT4pGmDVR7NVM/lHq7Tcsx5Tem2xXX8eUpKiQ7aV9m3qfD0
e09iQtloS6PuU7PwkyhdZjVsfaVNxyDo6i+lhgA5HGez8dBWaz3+uMD63Wpm50W120m5jUVDEUpN
XvaL0JGKWmrt1cEatVkyCUGn11JwBPayWxBpBXtikeGb9O2gGRF2Eh7S0vXFQ5oSpQmUxpzfm4Ss
pGjFHFU+BGkxfUIHWb7PszhbdlrgyvrBzqVmv7dsjbZhyIY57o4ThPXf/bzGYLVWIYv35bQ457kf
SaDVtLn61sT99FVPpVPssFcH5g5ObXuXru08knl7+103F64RjsrFDTesJai9NBb3zqsQ9oYeUpfn
kirwC3Q+Qx6nxRsBacmOp2LDwufgbfhlpGA+iMgicKrcyTrhlBz3TYWAKwbmfbAGbm5YQIi+B6xl
2yw4trgfnNH9OMaNjsVUOsGJ5njibNzOzsWxjeXYHS1Ofv2WmEWlb9s60EhqyhXyxDLv5J2VDSXG
fzdLu01WE6MYOR19ytDNeme8d0hceRg59cpNrledTlFVrKI5y83uyiAJpp1fV651Z+NH/JW3MUrG
FLA32QKj6PMQXEX3wRe2hwrWz8p8y8FfvShfNF97C/7Xltptf+BEq9PwAc3vhnHqFO9FFjcKkble
DqGhFQp/Q8DD2mN5UB9QwpE1xfbPeJjrxmOPRU7x16AwveWhKm0fFWpOEF9ocGapwqljC8OKU9Ug
YEnx0UK7MHqPaSgwfnp2Vo1A+Mf+vtf89ruW6GNxZ+lj92II6knhUpMM8KSLEq/S0Fb+Z8vpZBcZ
oxhecs2YiqMiGbE6mEYTJ2f+hBVEjdalXtiZqXrw6ZvnZz/txl/ekOCVTF3p9J+Mui+abdK1OsXX
UljGAf/qGt60zHAvM9vozX22+P0HJ1V5xgVyJtx0Vuz75B7GbUz9xGzezapBN562hZGHPXtg6wWi
RJ/t/cWMi41s3GEb1B1SH3aNw8vAetLvan8CNT4mEypPpxhdgJuJl3wJ7A4FIA0OM9/wPg9B5CSu
7YcmFsD0ONVizvea7s9e2CpdZmdlzJVNCdWKq0NZjOkW2boT70uvsz5lqVzqbU+IEElramZfFgTL
/AQCepL7bGIbuSVk1aXoxD4NpJw2Od5BBEHxQcu00dolqCH9qFk8/zFPDHQTFdL4+yaw6uTUGRIJ
tTUbdnFQReK/pEGFVw64/uDuxFTldSTSNJasr77ZbopG8dSDOq36E94p3GsO7o70s0Qm1OKXVLiG
KgSOG3dmg4dCH23HoQQZwY69cQ1xH8OGjveyickNzOo4y48FaAw+xBEPSEjVEYxzNWeIxkzC2uoP
ru0Y4ynlpUfEXMn42VtSrQ1NLTEUMOqg/kUEUoGBxGEr6HisNqfRBAutxpIPoChiWHkljg/iNSm2
Yq/VVbntggR/RYdyeEHsvLClKyXE9dAmMJpQUU/x0m/cbBr09aXOBbX9JNlWtp/qeNFrz3jEw1R0
eNIE9lQ96EFjzU5anItpmfzNtHTFg1ubdXsWwuw3HUgtQbRN3fP9ds0y9c9Or4JuQ+OLX+AtjvhY
CWI4n/XGiMcI01nPB2BiT9yNrVYTqmx1qXHkZK+MIpzqpp8eTJw9xdF0ZhGEXQ39gAk8bXZJP7Rj
EqKzRwCygh/ZZXsmQHkQM3H3ufbbqaXK4Q/JxhjKvN4R2eEF204q7X1Bed365qf8n8MGo1IcYd50
tU0DPk977BvbYGvAzNVs/LZhWKlMUd8Dw+3YpohS+yDrZXz226BEJCBVX4CRBcqotT3zt8/mFMCT
1lf1Hd0lszja9oAa3ghqnlxtjLN6B+PRCyJkAM14b3eC7QxFxlx7ZGfN1stJZOU9ETmjfcVObcXf
llG273oI8v1e60Cn3bAm/q2iQHeJGhQFZE6/F8ULp6AOo/rEPqIdPi0DYiwTsWwUK83e6WL+vZpl
928XMf4URC6PvTD6Awrk4FDxXrw+ZY+gUCTJe9aRHoWX31n4Ma2NYAMPnDqfxmxN3iVt10hbaZ7i
lGkobMbBPBSO1po7wq3g8rrsST6iCknSbcIU7oXUcrNf9Bl4Cq6RpHd6i2huA7rDfbYDZVd3oPGN
nxTXqp05p3N67zkFD6+n96lt1KCAVHUah80PjZdn5tmcRjEBWYCSvp3tcuBmdEUelXpdPfjjwKQY
agTGTd+KBqtDWC++/Zt2S2wfDZH6H8GDx/NdLSfns9uD6wgrlpDfuNE4BAZurGW73l60ktOXj9iE
b1SSrZ61PvzgYuyJWalLXFQ97CR/T1hj058yj/C7I0gnvd9RGlrOszua1c4gGtDYprNbfJwDX6Uf
Gy2Gdc2REEiirfBUszr08Y1+w1XhAjgOviB0DzQ3KJNcvDXU07oRbF560oLK/jB21nJXiMykOb6U
EyXqxPuJSrLdp5N6fvvlua7Q4JpBgUQ1CqUOopPX707CyZ6gszo/Bb178j0RvwDzX2VvY3bLwnxV
fgJji+9pVZkhRrAvlVXEGU06HhD3OGU0/uaebw+o7Bw1rcA0EJc37ulfqvCMR+WSthgqX/Sgry+N
Zn1DHyB2jm4TZAczW/JHbRmJ2C5bd/5ktkQyebwoZzNTBI0OscceUA2NfdLx8b+8fZuvHjCKGjIt
eMhw8lF7XXQE2BaaQV+hpiMecji0jTJxMJCahooUYaJg1v/WKfNHnsaxd6PW+LehYWLwfKFCOOjN
X98Go0lqGoa6e7SSdV/H8WXHVqHdBfRI2KrGlfricZvOXqENu7ev+m+PgBYAtGSSeBCL/gnM+U+h
3LJRfghvdo+0QyDmVdLyQqaGeKUQaCqiLkK48Uh5xQiNHsh2CKcRJG7PqvkO5nE53Zid//IKAoTk
75XXSDvx4m23LK8ZEvgxx3kZun0zVoHcaJOmn9RUNhmVtHy6ZVD7y+1fGZQAsNBaU9S+aMt2AdD+
oh6dI0xwcwOMIdmPDqBg/CTpyTTmad+1pElZiy0+vH33/7IUoYxD0Mm3bdnM168ffGdM5BNMdCmC
vvd3ZZzk36m6DuStB9pREVO65mUs4t9fN3rvNN/XT4+Pbr0f/33kpoiTtX5Gpgk0he9lGVjpbjAx
rI2mN9YbyilJZGPpgkQ8L8EtjczfbvfadeIvA3jv5fCzNi29B3z0GBQY/yr4a2d/msdHOfZeFXVp
G/9Msro7VOzixY2F+LrtCCoKaQeyGFR7qIFeX3qF5a+kwEFfVVFpCHPJpBRxUCdqNejGKg9zNN/R
ZHJicrPBvYcpXf5z74QvGYMBLWsM48HlnFerwQo6ojeOYApN9LoyOSIYuiu8armhobn+tlfgE3kH
0FsB0ZqX1MTOG6FFLswriprusLMqGMaskD6FM5HapbwbRIllpyWbzdsFssjl+4A6e7pDOe7fjYMx
3GrLXeUHkgsZkGmJu3ZV1jDpv34ALvhbgxhK/5g20tmbLZv40GbXv3fLYDlPaJpyApen5dErZV+e
lU5SwdmusFicBWiLDSxrKhaFkbVbTXRI6P/xg6TBz0vJ9M98iGb+ok0Z+B1LsK/yU9kM1GPdHOs1
Z4GNkXjmy2LX2wFUWXtj0KsPgkFpGeL3QaGBevVi+l86u6P/UBQnRxhaGrZuYr5rvUKe0yQpl2NX
ZoaihjLn6SHRcQv+63TA8LR+YI4ZpJoSjvH6kTi6NFlzbYKrRnyvfYV4POxoulFeKg15yPFVIhnB
uIDbzh2e3r7h19eO9/vPZhxSCOrdi40xT340F7rQxzhpSaExG1hJJiy0KOmS8YQRsj62bj/KSOpK
//322NeRER7dYaaDFR+H9OlyNrA4Fs2NmLOjTkjhR+K922qvG/3EySunVY2gMWjupkqiL+lS0cef
RpOEk02jBmFRSCDKeWP39VAl0UJSY/nd8KfGPBMjlej7QrTWwVXF9OXtH321Pq6rxaqbome32oIu
PqCmGjVqf3bDlgkXL0WKLzPZKzvTaX8NU2DfCoG83nwynMP94fTCP5fKKWOYaM1KtzmWCaB7m8Lq
b+J/il1fGV1+o3l+tRqul0YnaSVNrNzPi0vTa8Lnphoxb2IjmSwUqi2skpZLEKQxZdl29Af9Ocvm
4caW43qe5I6iJKLpilCUGf9iVVhpC8yMg3FsAzFMJ6qq5ra3quE+Y+v1VaYcW1ug+5ikg1LEYV5r
3UtbDxSc0TUkN6Q/V3ccxx8KMXgmVP2BJF7chWbWKLT00joaYGo+44AdH2wrsYKjCOyh+jcHpw6G
DmkzLxP2RtSql1dOOMfoVDUyHIpbaB3J5W6NQ8aL5x81E7kCcR0tBvMZ22l5Ay189SL7zLIgm7Fw
4k/iF7yedlaUblZxyD0u7lSaocm3c29V9KZqc3hwG+/+7e/m+rYyHHIFg2xijnCX+9yEYOCJmtpw
bDF+b5p+zh8xMeb7aSxv7a+u3mOujFY6slVUEoi4LvaTjo3PPVuq4Whmer4Xthlvc4BjkUgodRLN
Y74TRtL/85NcNY708tf7iVF1/VH/2dQhA/F6JMnDMVDV6G/Syi2HaCh1Oj00Lu3ykCxSvuRSTOXx
7Tt7NYWjV2f2BG+4akjZ27weuaFa4wFQXI7Ix+LP9pKY7ynXms7Wige9O82ZR1Qb2VxAO+BBwXd4
e/jru/1Hw8XxGFQuiMGL5UsJ0WqcTuwjIYgBJnvdS8PSLutTPxbmtujEizQgzL096PXbhM5xpcKw
e3bYxl3MGNlUaPnMWnqss6Y4lYYzWBG5d14badSX4sPbo119KqSdY9GBv71azq5smWOQ0hAwvPbc
yGYUUBsaOlhJktI/dKvxhcoud/ifh8T8u6rz0M6im714nbKKnCe/HPsz8jyDTudY0nsrczYIKNun
5NQksr9xles9e1UjC6gWQdnBnbDayi+3hkSTVDEvkjrrRJ0b+7QHhXtsehqGL29f21WgKMUixFJM
ePhJGPByl9fS+nfzHOc/VJ66OWZa51ZRRuk2+5V0k/vkO900B9FCYQ6IB8aarzrvr7inn5I/0qUd
s5915Y1uSOK4d0uRff2wvXXu53TGmZSce+v15wT/AVZbovRzIyhOhiYm6NBER/DeJxbtILr5RhHm
6vNFZY/CaeXmGwhzLtlVRCQCyZ0CmrflNHmnzlvsdyS5/Z4MI90nsWuo97m09EM+jPn+7Qdx9RUF
3lr2WBWgf4T+67//z5yFBNvpBaFnZ+ItB1eFwrKQKDtT7Io7Ms3SG/vs6xdsvVQEtRS4EHVdnraX
3iKnLq7qs+XXrf1J82q93IkSA8uNN/n6lnKytshKoteGef0SGYBNir6sqzXnkh1NNm/Bvw0ra1oV
n4Uz+9NRQ3TVwnrWxPDTje3669v39XJ8oiRWaAE2OMRkKJfXV+w/93XIEr1lKUzP8HXFV6swbTId
HbDw5krtiNs6/473ednb2lAmm7fHvpyO/4y9VhdY/1Z74cUJqpikRgAJY9esrmHWApKkBUJH0WuW
L/0oqk9T2k6f3x708ptZB+UN5lCJlJhjxMWKy8ee+3PZZucs5rMPMzRNH+xRkgTVT4R75vTXkxsT
5CWlgXV2BQUQ1oqNgYX3ErmK3NEkZWXJz8SopltQP/ERwHP/aHlZv3EntzzAxG8iRWizEbU9YjUP
T9WNu/2XJ73WEhDCE4rJm30xWeToWmRHt+qMd936HNCne9AAEJ/9wUag5sT5dAo8bdw4UFhufE1/
Ftb/ztfrDeAgghCUzQ62lYt1v0PBYwAry88p3UTyDegAYzJPaGaFFek+H9sSPRe9t5Yg3qVZliOO
RS2OikSjcd6PA4FZrTnvyKnMdyj2rQ0oJvfQINY+00rIvw9dehPD/aeUevGjcf7zUfBqslu5PGur
igOn21bLqR2D/J07gcfdaCOy1RCSHkSkrK8ANxN4mEfIWsrpMc+T5HenrDXkIC9A2bYsKM+VKbsX
ZF3jR2vKkvKg5aarhabLYnEXoFjMvuJoKaddHNRZfCeshJT7gWbzHXobkXxKpZ2+TJleBFuvcsdP
wLCHYRfPZnuYaeei+G4S7XfaxJMBecKK05lOTd7IBxoU6g43YrtUIdW7Kt90nVLd80yPvthNUjYg
P2E36OYec4Ft8CR0R3wXtTS2zKpa+k0ucu7e1WagJG8lUpiIYFrrUU3QTT7WvZN0oTYbKum3wuoc
/WBbVf2SAjp+MNJFfasmw61IMjOHjwntJ6hHSzb97kej0VBztoU8Fq7FSTFgyhtC2+6zsyZjx96q
0ht3dexQaVpIYdqZVurHpyBoyUudSoOwB4Q1Q/lcI3rJH1qj18eDBRriHR6dVZbgKWAUo7P04Hdr
Oj0ReCxP22atLMR9Wxbx0YY5OIVB7kr1fnblZERGTUeb3SByOABjXZdspEe8OyBs6gGbTBfjx7GP
RfWA/Sepo7paCHzU/cE9zxhY48hRiqJwkC39sWi6ug/nGlZST7rrEMJF8r9hfiVe1jTlVGxyOp5q
kxBT+xUAp62H+dgD03K8dPqhgJ+rMEM69uKP0CneDYVFyn1fmuaHQM1t8q4itnO+b5gncGMPUnhR
sUzoVMTcW2c3h4kaAs9ru21Gj+Ab3szu/ZguxRpm7M3dfkkyL43o4adAjpQV7LwR6N7eiG1eEWT3
M4Amvyt2tP8hn4GkNc2IZGZf30lracVhFFJPtuxsSIozKtn/GuZE/tT1xsm3Az358tH24qa4W/zY
Nvba4EjjPoilRV1Guf6nRTlLcwwGpC6O54zqfbaUlnFHFbH86U2p0kOAE3RO9vnQdLxrHAif/IQQ
yhclp6Q5N33QowlUlviGvMNPfqN6SIv3zii86bdDp6/YVrgFY3hkjRsfrEQ2ZEirokKgQHVqP3Ly
4JQ6WfOjsnKRbW1LJv1xDqYEPlWyoBIVfAPNBvxt123ieCLKrauZJY+TPVBmR3WgGx/4cDXrKZ5K
5BvekALFL63R/kk7diw3ybAqnoqsss1wUWXff0QIZX72U6a9x27M+21Xl7rxnKUKrVlswCnezB4z
y5d8jkeO0oQwuQHJCov9y3C5SSQW23obecUi3q/svY+iTNJio1Ld+Ugpbio+ggvWy4+V7U1dWFL5
7I51koHbHBKtbDUo0/Vo4JZBCzdsinEJqu9M1913+oTLt8rI9V86gQIZEeBIb771XQFuV287fw8H
ODA2hRXLYR8bY6yQJhALu5kc1NcYFgb+oB30SXsyOmoxIVAl/QOw7rU8OPXO3agLjGvkdYHKJwMm
rs6yJXQ4soeEfN+ls4wo93R8vfg71cPUSUrbUm8X8VWjk4IQlDRDvg9nkH3E99A2d/RQY7XVJalY
kT651N7MPk1PZOqxmlgsDN9x+DZJiALf7UPoYsHZUPbUbpd69JxdXDVOjex4LKZtnS/xly6bxzai
sNnVtK2C+suAaVVGwGnbL3PQ8NHGnGc/W1kSfM0VKKl7z0yCjZ7C8DtpbRzvg9rW9GhIOiUOVIyA
HoUlRdxTs5hZsUdhyu5GNATCTFFOugCST4jqH4y0mu1TTfJpejQB7x6ls6j6fUMLuzFDuHWpsUFK
md0HdqHmk2JhP2lU240NEMzK3a56+E9BiR5zw1YNkFjcGaPGjFxbX1MBHWffBKih95zYcm/jI07R
o3RaI0Jco4OnE85oOoBIB8P/ODuzHrdxrA3/IgHal1vLsl1bKklV2UluhGxN7Ru1//rvUb6bWC7Y
yDS6gZnOYGiK5OHhOe9SlC9ezvV2MuNMLz5WnXTkPcZqwISSSq9yWLtToxzKqBK/Q2lpEIOJ270Z
tLlmjltES4EfT0AhMcykD+9+8YTunXCojWdfnfLcwT8duYwtMFwbP3kBgP4OOLs7HOLIxBkKmHYL
firpqP08T20blh9kYvfDA6WvGQx1DjIDOFYZF7L9OqhRFd8NCBk8Zq6Xpo9534z3ORKk6ufeG817
3kso+mEdpnTbyW4rjWy6r+8MDYH3Le97Pb+r+r5N/AGbUm9r8W55GfE8ezORdzQPTTk50SkkJR0+
LmCyrwSQ8kdrRMrTDP01u48meNRfLKocQxChGKii1a/k2tZFoC59Bb2l1fedizhejXtcHKiJJbTv
PB0UREH1unxcGDF3cNxx3cwzu0Q5z5aVboEBgnkq4T/Gc7Ufu2quOMmjmbaPM3J3zoe5LYbmd2dH
zu8oK8tyRxXMbA8q+nG/EJQFD4w0hw3KIDQTWsEaDeByu+AoADXxstjPVt40P6iUDtXWdjPzt1fy
U3xvQntvB0ZcM7ejLSztZxXZWvHozcgkg7sHlJ2d0Parkju8JLXov7ALdRM1ybA4jRmUt4OIkSHw
3SzvDwhhmu6docTWMdOoTXZBPqnUBKgARw+ONY1W0BSNYhwmxalN6O6mnj3gdT98j50Yw/jEUlTl
IaoRFngwOycTPmZZpvMY9q66R7SCR1hZINz7po6qt59o6yC8pWJJtEProyx+COKE8Iuyxu7LcVBl
8EcwJfY+4z7Vdsty2igGhV68kS2i+KUJTA6uBVWvD0QoEW9VIcog6nFIuFtsjlIkmSOJckGlKWoF
q9zNj4qRgMqslM4Md3lhcOHXNTJnoGr0YavHhR7tnRmZwh05Yg8gEZnDZNNrSB4+FRNYaV8ZRNMF
mshEt7Xb1jqN3jAJv+JHlmiJ1k4SDKWX/aineiFyez3AxTbOnJ1rRj1pjFuGZGheDWrXULw3XUyO
/OEkZayk5NRq959TOkDFyjaBmtirMfXDPtLd5KkxZ01vN3Y+J09pUWXW3eS48TYL89gKlHk00Lc0
CnvaaIMjLb+oKiMMSIEn0G9OapsgTxUn/oY7d0auGw3jc0oJFS8EYJHdNi7c3v1APUZGz7lTINM4
oZW4z3FsJ6Wjo+XtlVY6BdDJUkxA52rMJmHnVF6KwNAGJKfzES5PWj01MRWTz1SQkiPyaXNxGL0G
AVMyDL3eDsjLfVHKHow7oo1Zrvs9LfPqgOYrFl9NnFlKABcN9H5tAVPrC2vs/QHRgxFuLLCyYpPV
kTL81ONSDBunKg0zYHMDUnP1fKIwSS3bJ+Dk9rc0NdMmwERhSIlUlPa2o+4geFHHGNGLVpHCrwdD
PsWGLe0PTgX/zNuowIWrhxLbbDT5FXDBfkRehpu5kmigrTMT+Wl1cL3iCaR51VB4DZU68UuS4/xx
QHA+Yc9mCiALoNZLxk2R/xPWFJ1F8mjWirNgfhFPSew8nwBRN/J1bAor3WolgjZB7Nh4eBgjLmj2
nCjTz2FGhW8LLWW4q9W0AW2HjIf3JMJshrRucBPoHytvkJ9mVXTpI/QKr4FaIL1GFDCJEOV4nHMt
+mYrVtTchZ03EbeojOifFbdNEW41ltwTFqoUgUQQJkKHy80UZ+OVyErSC5ojY8eN2qEym9AT2bYy
K8S2EEOG3DwyVk8RZmw/AOJXtNdbz4n2Spr1h9jwxgq97DRNNy0wHPVxmAfF8MH6x81WoziV7/KY
fM3HhSx8ZWjsU9t6msv7uG7sYc8mqi3oS8mo+qH0jPR5yuSs7C2p5VQMq6j2dYTUvA99F5MumVFU
aMd8XjCj2VRE6X0UNsgAjGknZQDAtjrYIovVAGEsHngaqGBcJVLAl1urLFU6zbSClDDeWLVXl0Sy
2iv8Xkkc5MWKNh1+uAoJySZrXWsMhOdl6hZymVVtLEhr0x35iN4e5oVMPdee3SAVqDghCFh6iTgt
LYp3y5MRR9AY4oGVaqn7VHjCnAO+MtzkCEe/ftNWs/2a2zrZ58JDEQ9yymUN28iG29S1I7SfLB9j
glUpgiFz5+gVlddw55Hli2LbDV5zdEK9T+5rs4xftXhypiCb4MW2mzaB8r7Rqy4pgzEuEEDtm67J
DrKv+fdLXdh9oNCk5CQ7DbB+wLWdhTL5mIJ+z2Pb+hrOEzjPUJ8VNwAbSuaMm0g1Ipbczi3K2dwb
mh+lxIhyE2Mmkj6Ose3IJ8XWyydXH3P9ICQmcZxk+JzYlyOJO2yGaFRZt3xK/b5vwi+2C/xnY8M/
26KRY/ElQZfUfjWMhXMvEIpzAqSQ+29TZ7bMwdBHGZCBhHx9ANf2ERfvCnysPfTpPVe6G6B0Phdb
pMS83w0RJA1BQdht87NNy+RrjdzteMyzEkqeGsIvLIbY+AkPpJ6eHAmadT9ohfiGTkY/3atYF00Y
2JRp+0mGTXufm41WbqMhN4ZD2ur6TqtQ4AAtHNXxfV46AveUKZ2LZN/PXmRtBfaCXGRG3IGFoBqo
uK+4ofTN/cD763s9C+2/KkZRZ5O5GD7ujY61HbnI8sAbLXXeFp2BscGmMuK6jjbVLKEBkZ8Dg9Ql
PL+NAO79SdPHVN0BCM3m+4IKc7tz5rIatzxqrMEHC1K+TXkNaBRshe1NQV6nRFLVms2TgwX7GEx9
qFWBBvBc29ZGrPsdDfn8hDj97O1yrHTtFx3ssnyrlba2t/GMsc9WzFZk7iYndp2NGVuz66Nqrs3f
QmmP4wcu4aHdErlz666nOM3L11JBmNWof48EzMTRwePMWXpvtvx8uCJEMeGLhFrxHltiW6KdDLZ7
M4MzicwNJph5gTyn0AaSRHtuAx46arkhETSHpy5t5Cd4IjLZ23ahW/uFZ3A/2ACuNlqWQ9uxklmr
97OGDCaoD+xLnlIOz/cmJlBsDS9M3F1S98kEiaCO0zgIjSgfP3h23TpHLlrNeUMynnR/A6Co+a6F
lkw+1hCFtUdXUnP1caOu5yeITxr472la+KlO7f0gsnKPFeUYVRhvk01u1HoCqt1IWDFB1il1vBsT
oZ4kkE3Vb7oIAHWIFzxo12kQv22RtCrvOFtpxcbU4lApblQZL2u6hmWi1EmfwOU/uEsV8q96cqPN
KXtMbR40pKP658TWBMHSzcD0w6es9o1DPeJzzs79R1sRiqygHJDztYBFg19a8+ltI5FukpbZg1Gq
xQ5xegKRosAB3Thx0u4lguH9PVpBtnGrvLu0n88LhXRwUTwAEkCTz9NW1c0WneZM6IwMKoQUjpd2
plD3qnR64kKoMLKc/IcYUwgcOgoOG7vRbb+jyPJL60V+o3l9gVCg+WfQBAQ2BzKSNu6qUyKd0RpM
S0kfchf4Bdf9PN9TMsxKqiBV9VaDP24fprShaQXz41viRJQEgK9Ao9NgYVyvtl8UnQke/E1mTs5l
IT9wvh2UccoiT2/FY9xb2VHP5uROaogsEMUyyD9phbxk60CsQDc+uD70RaHfACMFSpPOJMp77lq9
teaAdiYolHsH/9UveteEO8U0YH6YRv8A+fKWXf3FVNn4iOyBR8EXA6rWqpuBj5aYC2NK74eoLv1o
GKxnC3n8p5nfyBZYalFDe+IwRrdWfGlZnO0/Rl60WBbvPji+az2W0eZh3Jhedi9HEO1BOrlN8smw
ummEgfkHxtAJ3PwmMDG+G40FpmoTGc7OKVBMmdQGfpA9dZMXNGlfeKdEGdV5nxKdzJ1lZ0mEeRjG
hHeZi5Ydcuc67nvXl2rdIKFxzCI55Ai0ZYCX/Pnzv6JGMeY5sJM0eZNCzoEJmzXfmJEkzMPM4r6v
oPk+UpWpQNRU6Yg/AY5YBHlbejd2zSp+/fkl9M8X9gh4F37N+YZdXse4I4zJm4E4YbqN0PDbD/Ec
7bVqbr54/WQEaJXewrn+CRF/LSHDAsdADg37Mk6LswZGyLaZ+3h0sre0iKtnJCpSqPhqbtw1Qzkn
m3Ah52+iqK+rjcmduW9cUC8uLnFUcivonghW4SVzY1VWJ2j5URTMURcnniL7su7PJaGnDaogZlR5
EbUbWMPd1pFGBw9PIgezierOIS+E4CO2VTE1NYXjRIfIm5XKqzvWya+aOP8zh/BTbIwIDKWvZ1G3
l0M23EAIrfv0/FZnkR7nA1JB0+0/+L2/dhApiCXnOppeOCR1QVKItBYmZtAwNxiGyWFDpxMNO2Cg
GkZrvAcVH7PD7D+zV/IvrI2cHqaqLI9doun/ahOz/DacQwGJEppdzVyazWe/DWie0XnjCymvfACm
7X3WpRWrm7qo8juLL3oLHne5coxoLHcw0cjmr/MRC9OTfaF040sWh7C00i4KHz3eN8gMUEWLN9Vo
ZP+oCvVnBZieuaDEAKOtXYG7tM/13hnHl5ga6GfHdqcvKSyukzalyZZDb/53fXuu4u2f8QAUst40
z23u/fM5Lm5XLes4vpizBQ+/kCUg3Gx60ytHqdEIV0j5Qk9+5DFY3UBLvzc0SIelO4iiGPLV50Pb
I9oXpIjTC/Lu8tC5irXIUlk/y0qVu7SzzDu1F+5bXpjt2/VJL5M6jxOL5qeJHTE9mQXfsxo510C6
S0bmWk8/IS9QN9gOUVtVhG7cgIm9MxateehmCMqbQCxXd7eoam/KzWl+STtNftFGt31YhLA6NCIQ
7r3RIn5nxzIY6FraDugirfXu6OT1KaDj6QXHLiwCWtJgDcPPrgNgrHYodaQ1amrXP+a7Y0Ir8EBL
OfyzOiVD2yveyNvzheDxE0WtofJdaXrKrkwbE3WkVlbtjfT4vW9qof4FrN1ADMlefVONypGBxDDT
RHXzpdLL50KmxjGbph/X53Z5j3Eq/hpo2cJ/xRwYmAsmeJ5eCM8Lgz/BdLhBtafpcuctxPboAK3S
+nl90IsPClKEzB/UJHyNBWF3PqhVZ7Obxc74ajUxD28vGiimhKln1bu4BKWDZhCkzRur+Idp9veZ
QEULYN0S+rUFDrUGNsi6mrXMcao3EMEGsnczcufB6GVkD3GV5B/LGkX4O6En+qGOaH3s3LnW1LtC
1ztvLyJD1vezdnLsqjmJaHY+mnUhd3DP58d60P26tfzM6aH3hrYTdX4+2pO6n2ojVXjJWwh9Uzf2
EJvBMCl6EWY4HtpQ1I1vR7KwN6JK0GMBfWN8NEREywOTz+bYx6hhYNg+DV8SLzLCXxQxxPy9SMbq
V9lP7uOo95DescGMJExp3U1vfLT1K4GnGQ8VmERAuYiggMfOl8qseiecAGu/NTwVIO+IBDKX3k5j
uNcaSF3ACiwaKAl1ix808yh7Z9bgoLRjUaZqpgKbyH/bO4Q1Si/2Iptugh+/MAGtqkg6bti+acXg
mYArSvxnw0LBPIUXTLrNZTPcOIwXWdcyJlCg5cUEFghoyvlHEBTe66Es+7eh0LphE/PQ7vwEiYyC
ctE8mIGjpf0vD3Nm169dqT4JbxhGJDN6E8NfbS4bsEp4puY3vsU6Siy/ywLXziEi1AM8PP9dYwW7
wgiH6s1p+/xJzF14AFgk5uVCo6Twzx8ejqrHLYqhHOS+1WVGjcDG5JNqjGlFxo8w7NyfpjAGsaVF
MiAl4LhDfmP3rYMT8wPGt0CBeBMiaKCfz08aLQAFp+7elJxWcOMV9RE4nrqTMht+NkTE8iFDV2a4
Ad5fYt5ZoABgtzyIGd3+Ywp0PmyOgCH9NlN5NVA6lXu9tZ1no3PlV81JEE/LCfqEq8IpH5I5KW8t
6p+H9/nwbGxQk1TwgF07a0xhEyJ2QPXceUVdifaHNbrZ+HVOxGRtrcZ22jdp4ALm5oPFlivDN1cz
FOswTREaSLrZpt9zYcTefjCJsnvaufLFnRJUW1JdajKYzR6v2HYazGJLs0VPsMNoCptHfuc2BzOs
R2Xg7QB1bdxjRB0DusbaFYEcLdWGbjtW1DeQPVC9N3dasOhzWDTQeoSWBIrZR+k+LdkJgPy7ugsG
EeoY3Wex0j6NY+QNz3QVvN8849zq95BMk/kyYcxRfbIQPmDcvpkgCG9UdN+bJztUPffXP25i9i84
LRsMLOA+EojzpY3VzqndWXivKFGgS+EgP/OKJ17+UOlxZQdYYZS3dF4vNjH2vECP2U48W3lVrK5y
AAMl4hUUQ8cirkE7JJH53E5FRs9T2GJR9qEz8lkTWhnurk/23ZE5q9Q3KHPpaw4woiAz9eq+eOPW
GzgpVCXVVu+enUJTUX+eMDTIwtsoxiUQ/L1/LTgf4NSRKgHujab+KlA4qeQi5vZbWiJIEjdSs06I
YDjefY33hLOjLDf0OJTO2DImivqAEYlS+h0yKNE9plF2fO+5JbVTtY/b7znd6VvJ1fq7UPD6Q8cm
uBgGv3Z1p4VRopYGRnVvXWo35gZATfUdUcimDMLJHL+P1hS+1OgAKNvr67EO13/GhXS/MBt4va/p
KVHTA14ZC3FUrLACj1Oi19D07qe4j8rg+lAXlZL/HwtQOpcWBPS1X/M0aOAMNEV5a8ZKPrSyrb73
Ic56SqxrfqXVsRHkbu5ZvsRpPrnjbWDftZYjvRv5+jqWLr9j4T8bOpQg7uzV7k9NOviYJ4dvUz+6
xmHGO/FLJvOCXuqA6o25gIH8QnSz/pjHXJX/eGlxV+nM/49vEMRVfbXUs+amlQMB9DiGqprAp0D0
py/D4ZTQuoagSyfuxpe/nPAyIoGb65hKzbqcKHRij4Lw1RHxp+7eTK1qO+TD8CHP4L5vGoPbWRX2
VMKKtOX++qovszk7ecwWBKamw3qEkbwuMMdAaJC9aNNjLTJ1r8pBfSyzLgQQ0CYWOK2hD9rEsJ5x
RGwCauPFjcW+3OB/eEImKTaPQUD459E1jabQBf+ZHkU/DQ+KVjp7C+B6kHamcuuafO87s7eXxxFZ
IGoP52NJh3ZJqMXZcZyrYtdHVv5VOuawUWCX7SHezV8pveJY32bprTfoZfxYpO1tqJKLcgdcnfOh
u3pQaEN76dGdbdD+jZe8qFFXBzXomPtZevUpVOjHXF/b9ZuJnUz5FnSNg73OQps8H3Qcc9o2kuI4
ClqwaUEwIQQca2gt+HGcpOMGiJV2i97wzkyXhz1NcvQcyDJXVU5FQ2Oqicv8CObPvm+7uX1lZ81k
szgp8OQx7C/trIh/30aI6Xh8WKo1+N+uDm3SeuHcGXNxBGlxT6NPGP5AdSXQhxC1q+uf9Z0jQ3kG
yWpKa4twwXrLzhxWVHPzYxmG/bc8HL1AM9GywT25ukPDW3+oqEt9xS1Le4LAfWtV3x8e0NEftjZ1
5PNV5eML5HJsVrUb8/Fh7Bq32EAloYqbd6XzuZ7gy0daSLcw4sG6rfHfsG/EyPcWmbIGotYqdDug
9+e/oY1HqtVhWhxDuIRH/hdymzpIp7ajirKpl0xiMyql/Mfa2LKfES0iybWxf2eLnY9a5bHXDFVc
HOfJFgfbG1U7QOpa7stK2sIfy7b21cKDsVPzwLq+6O+dJZ5Ofwy4gOistzUv1iTlsBZHZwKv5Q/A
bUGayPF3iPRUFpQzurw39vTFQ5o6JH0fh6NLEWJhlJzPN+qBmDuxkZwqRZ86SssNTNF4aKOgtRDE
AbWYASQUmvJh7MkU9iTQ1r3TwCoDZaQm2Y03zmWCsPwe2NE8GxFFgY18/nt0K8KMt43i0xQKA6hj
OfThPuaoEFvMCkRmxDtoDLy0ip1AHduk2ja46nZ+TDXMvbEgF8eAKIqm+pKo6Es/ZfVxJjUO3V43
BHli0v6cQDQ8RgOur/suGdFKaaWKR0oBDMryO1tPkrvCARtyfVO8+xuoBqs8ejD2WC+QMeGUTtM+
PjXSmrcDPI+DUsXZ9zTtvw/q7LzFRo4CahFGsy/qNLoR3y9OIZ+AjhbXNmeCDujqPiuHaigtlA5P
hSqcgPNSJ/SGw2bbt633VaNl/4iEWnwjJb0obUDqope05AxIxNKWXAWgEgvSWSaNckSDL92WONOr
flzxjMt0L37LzdFB5rieFkBM+2gCOTi0U4p7qFCH54GNeaOW/N4i0B5fSvX8Im6c81058iCBSeOI
kzEiFbKJCkgV41TOKkojibox8sl5FGHaHMrJLbec2/nGLrhIK/geS29iaRPxPlw/vjVroeHaM5LA
dixeQfF4x0Wd6zFzzOzNVkwbNZ+4zn6Oczocr2/Ai6jE0JjT2hxLnkB0Oc/nDnoXK2iLHaCNsjyg
hiRZiZpiUh1P91Zfufvr472z43iO0rOiJurS+F5+z1+lX2OOtR6ER3wiwxpeOjVreYrpqm/Hlrqd
rdD8GAl2w/VB35kke9sEgsjrkNrG8v3/GjR1UxStBz05eYj+PsP8JqzUmo20ucSyWrnFznpvjlgg
IQnAt+WaWf78r+EmngY2rLKUZrVw0RZVZl+n6gAvNEJn0xYggg09824EV4v/17M8HKYkd/nSaccU
7eJWV6oBVvropqfCwN9NLSKk1bpZhTuTUm+5/kHfm6HnLIkoCAaNDPF8hmYnCamwBo69g8X6SLH6
pdImpMDnxAFzZ6U8atXo0/VB3zkluo6uBr0B1Ahogp8POke2Yqh9rhyVTvGqjfCS9GQMhbMVmdVv
ydaN3i/Afj44ie3cOKHv3KTkolRhbcAiFKfXDT0EHlQ9sezwKEoM+zY6lJsG3lOjR8g8ayEIVBv3
xAzpdZRyw6L1K0xEKcPCv96kbTbsr3+Li8WmRE5Pnvcti7Bk6OffIiJxnCpw/0fEwNU7e7JAfcay
V91t1gI8uLHcF+dnGY19xQNk2ddrD4lG10UqOzU6ukrsBWGfq/s6TO+7ArUYxLgn7+X67G6Nt7qZ
Q70e2xHa5LETafx7dkIZbZy6H3L0fO0fcSZa/X+YIZppvCTBx5CZrPYWJkUVuj1mdIzr6rtQOrhJ
rZO+SuBqTLCIv/z7BJfengUejPL+utNGUzhJKDcmR7WV8WfQoPl97ohmp4R0zX0SQje5uz7i5Ybh
+ahRGFtMRfGcXcX52BYDZbgqOdpqh92E12tgElVKH32Vq7e+5kV4gC3Ow5HPCZdXU9c1QBdZR42a
a3J0E2KdAtQ/vC96p622Y5NP89Z1QuNOiwBb767P8nLjMPDSfKcmQahYi6Nok55a0rbiYzSCKvOn
ysuUrWLGqRaAyZdv0Mzg910f8yIsLZOlnYjROgcEuO75UYTCgIJo2KXHtm3LtzCGHAN02PM+OMro
voZzNv0KjSbHsCCL0lv2U5cZNVUuOrYUWuEfkTus1rVs49hUUiM9ktyE3/LGRUo7jwyxV/LQ+oEe
YIy4Rj3q0Lkj3u5ykmMAiaD+53jEz7AR7V4Se/ASq0QyxJUyh5mVHGlMzX3QJFYqAjUdJpp0ivN6
/Ytf5GvLnMlXlwwSnbH19oJsPUmvUlLYLiraw14xyh/NRN3W5b7cxR4lgw2QvepbUQgw77A20uP1
X/DOPuPt/CdhX/RM1wXGPI5mN52pOaFE0OmfqrmK9qmgNeTjjCB26pxl2r8mqUs5kyuIxjjn6qLt
ptHUGBXDSo9z3TVyWwuP+rXtVuWLAkHtAKXW+wnZpu32SWeIltsgjG7gmN451jSzqSUCFUJFdp2m
ZrhKKBbWCEdgmq6yqTQne+obpf+pUlb2ApoRg3uCY1reONVL7f4ss2HqLjGZuxcgIV2U8xMG3ZME
rgmzY24miQySotenA/jJ/MaqvjM/Wq68TChHoL+w3ld2B8I+z0Vx9GJpfLFaFyYgHHVfwh165XOI
5xEG8o2b5/IxBLKOfczzDzsdSk+ry67WRgx8wiQ/YtE7iu9paFbZHunQjgKUYogXUsnG3Kpc690P
tTPRX9DQd2tg5vbdHQrr7Rwo9ZDcehS9c2EgmANrgn4ob6N1toU8uCZQBcuPmlFHUVDBLtrQFnH7
B+S/m/FGhv7OaAgCo2XN54cksW66liZQh65iRWG0dfUngOeoWlLzdNJfFoy++EbMfm84Hv9kMqDB
YUOuYjY9saZUGxB1UNx62OQGbyyfepf8T8Gj7Ov1YPHO9uX7sXfB8SD6sHam0mSHewweFBAxLGPe
RyFOQvdhUqRv18d5d1LGYqKGKgRZ2mojId1QJoSG8jhVafVV86A5IUtPl7zU+hsR+J07DzEF6jc4
PSN8tt4cKIyi4YP8xNF25w4DKa3uH6CIaYdsxtypkLb2isJ1sstmo7shK/dO6OWeQT6Xhyv9nXU/
qwCkbkTGVBzVOsfMwLQb9n8aOnsJofWla5Nb9tnvRAWi3bJLyH5pzq9S7XECHGpkTnl0VKF/9oSd
bSWvMHTIsvQpCqtaBPSjgHJeX8335omGH1gTnvdEpGW1/3pEam3dxpNRV0cUFWofh4Q4qIy03BqT
BKSPuvT+H8djPcGi67QXwGnzX87HyybYS/WUaUeT1vAD5gAScItJ5x2eL8RUCVP0Vr/wYsMyynLW
KUFRtEHM6nxIxXQps+NAcRQoqe6ibJLPadTiRJCPEjD19fldZko0BGnagIpEmx6JwNUtkhltCcxb
04+JNskXp6iHj+4Aj22X50CQkAysrPrQaxps2UzJMMSqnTvQArdksS6209KXJBRQASN/IHU7n7RB
2xG5BM04Ym6mHqCfjidsjyAduH2B+aC1x6wsuWXneIFAJleiygPtgnboIha2mnyRDeUkUlM/4iOV
nZKoRzAQjdiP3SR1mFXjWP9QRwM3OrWdT0XVJNtROFiVYY+Iz3aNVsHUROPv60tyscX5URRlaNFi
TEilZPWjyjSVqtpZxlEpsvhHL+MsxNVi8HT4x6HID03cAP64PublnmNMNO/QkwJdhrLR+edveawn
5Wgbx6pwne8J1nwfatQW4I9FenB9qIu4v0xv4Q0A11+ElZaf8tcJhqg4LxeoeezHwWx95FaKbNsM
yi31sfd21FK7JSSSHJrraqpwO9WsJ2FhjJZVj7T1zW+ixy1ECk3+srD9yDadYdy6At5bPKRGwUIB
aMBJePUhbWUay5RfdGw7NbU3ndXDPYwluiz0150vY+ch7XP9g763douSHNkZsf8Chtu0NW0M0RhH
aAjmoyIcs95nw4g+Rtm7t3QoL1ePjgkTI0sgODHa+eqVeOoqeZoYxyY2dOWDg1KGEbSNVO2f12d1
cZfyagKcwQrSqkHUc3UKYKYCmJktzIoNFYFis13e414aqp8jYtmucFE43w4GLA8kbJ3sxia93DyM
TlxEtH/JhNb+wVQNqyLqbOtYxRr68EqF3NdQ1wc0hJqtgIKpbDx7qnfX53y5ec5H1c8/bpbWcZbp
CqOqU/8SofhyV8KHgpehW/8l8KRvXG7vfWOyWMItabqHRt/5eA0qBwPuhfYRzfYsyFw9Ciglxpva
FvIJYZLaT0IEm7GA6f6HmTJXigMotnLZLdvsryCQ9AI/nW62j+hX4cCZmWrsR8Usm6D0EHeLJoEb
zr9/3KWzRa2O9PaixN6PDjaLTWYf6yw1D7DQwsDssLLcAim0wcemdv3j+ojvbSKajCoZId09zs35
JJUJiGKKRdexrWz31Dejnu/GGPsdPxE65GktL2nqthKl4Vs8oPeHZlhQkxr7f/nzv77vyIxqC5Wr
I2j8CLOksMG7sKF72DSavMOhiS8PRv+W2+wS3c6epBAcKLcsxSY0jrHfPh82nSa3SDBWPCHpoR4s
pH5GYG7lb5eWWrvJMpjAQIWdLWIlAkU2+1/3MyBC6tALnc+F3Lmedde3KsRjpTp1sdARZJLtSYu1
LuDfhX6Fqveb1kzGg5M30Y2RL773wn9wwOTS2uCDr6ELRjlaEiG++pSIpEChQTODeujLvTHEMRos
lbiP86y5cWm/87VBNoENQooRqO263VBXlQvpTjanqIGz05SifkQSsNkj/+QGuDlpAab2VYAtaP3Z
HFrlxhm+TB3pni/dwcVG2VyW/Xy1q0JYXoHS2clGgaND8UHxftugcudn1Zhmc++QLGGbaluKJHWJ
i+Kg4Hdu36W4jd6I1xd3ID+FFYfHtEAIrLXKaTWmJguQyhOMKYxPxWxgNjnF3xNtsG5UnPSLK3AZ
i+YCsDLqesAWz6ctmgSpMmk2J2iWlecL0tqXaXA6LcD0Tj42U6eIgGQ2RGspiQrMmxbduRqTH8pP
UQw10hyVROI0mFG6J/ZBLcE5SeBcmyjORyOylHCHrKKNmHSVtLPvdeUcb9Bn7dDTgrnv+FGZzi+Z
hDL6jxGLqVFy4bYFY7T4Y59Pbc4QoGgxBzjpyKZu53IxYLO9Zhtj3nbXdtUH8rrqBhX24tJjTBfm
JrIzHCJix/mYQCIBYjqiPeE26jDXxU59pJc0z8jhqW7177XhZcAFqb9wFsCUr4IU2CKvCa2+PaHV
Yp4qSfOR4K/shKMq9xQMAbv0XZ0EWjIXuR+5Roe6CHbJ//ypmTFt0KUZ4NFpPp92j4RHOapVdwLX
FD3zS792WSz2vTnmgdo1+iFs9Vtgrov7HsFyC1AH8Rlpa2uN8xlFAndsNLtTVqPU7ZecaTAkFgIz
3aSa94OTu3tDx9lvQ83py/X5/qG5nd8NS7WHtxZ/Y19mrddZrySU8z47UZ2O3oZUzQ/u2HSOXxei
gC5cy2mHjTCaWG0eDY+j5jXfohbxKqVB++uuk1oHb65Xyl8DSu/PCX5Vuw4ZlwMSxmJjVB+jcqcq
undI4PXt4w6o940M4jLeMgMeLIDHCfEEvfMlSye1b3BUyU5WOiVfW7hZjy1SbvrGRCYjUDIt22od
jQU4wdGmng397vonfOekwHyhp0JJAiD5mvXhtaEshVrmp8o1oo81qmofIgULVcwK0TASlXOjprR2
cwdtiHw2sFkWDJlhfb1kXZZmmNVrxYkmevModSc9YIfRo3Q5zz1ucWb57Hkieq11J+82YT+pil8g
2/Qphbb6IUN46WWam7FDJ86Ebjw79ZFS/bwFe+9tM8tutwAWlU/0MNNuU8qsS/3RmsNDY+j5iwFD
zHemGT3S3OB+i/PafEzTiJfU9c+qL2nuamcu7T+ev7CR6ZGtjuKoeMi2Vnp+8sAh41eDxSwWAnZT
FpvWksM3sFIeuvspgjr06QwRYKKdVncLh9/YYdvitn7eV/EPOVfKF2+OzGYHMc20NmNFzWMBykzx
JuOY3QPXQTfK0SP7qdKzQvGvz2TtePJnwVgm6igLXobO5vkOrenxNCWW4KQ9cdMEpp4g0lghduLr
FI0Pk+OV0xbyuPWBXkay3C+ac4d8bfgq/o+z8+xtG9nb/iciwF7eUsWWZMWxY0dK3hDZnCx77/z0
92988DyIKEGED7BYLLKLHc1wyr9cBUvwl7rX+1+aTPNsjUN1guhpOplbVZaSFSou/97/sbPTJASW
ddDJmHLBaQPyMksBgIADLi11bw9ootzSuFfWVAtyFFA1KFp1aa07FLceUCZBDLZrws394WeH6WN4
ah3QkLEigfk8W6rIS2pA/w6KnVqcPeQZVjixklLxsO2AWD34pEgBVVKa2pxb5IMo7BEjXn6aYvKs
KpOmZD8iM2SC4epV8xXzZVsWwslW/TtFKRnWYRItUp9nwenH0IK7xTNLH5KEaz70GHt54yeo+qfy
F2Qt0nClAcF4lxAei1aZ3v3ry8G4sMBzbMjHsKQ9JHcgFRWQ4ZfDpp5t0ngd6eHL8qi5Wh/nD/aY
Ra9B3mdoQMFkfDAri81mNKr9JU47eHIFLYffZoXa9v3PffPXcDCAhoAuNuV5vdpQMZYSGPF9U0sB
VihD6m26NtHedAkhcBfvQVVobDnTd/qzEXd6X9TRCnfpKXqm1N0s3K2zp/hjcWiQUyGi8EooMtt+
ZtG3nZzK6b5J+z+hWXebKatQ4co9jaoRLSbXUtHmlAMVuaz7SyGus7+uOzE0hHTBnaQCJ6LYy++S
4O8nV4jW7aWA0q4ZKPnocjv8o/O6vN8f6kOKfj4WTQIUMqgtA+2eTRNZqqzt2jjHdyBId5qWQLvP
kjp8gSGX52/1UOU/fNmSgi2EVdCtq6JR/LPUUAA+6BQk1DUQwNxwASiXf3qzs95bLYiVrYzKxfjt
/o+9tS4EvxTeiY94Y8WF9VfOnJRT04VxXez7URnf6tL/Ho1Ve9Q801u4p2+ORMhLCGGTu81DXhSP
S1vK/GLvS7K6nUzfQhCXJG6TFn4fb+9P68ZO48phVhx8CEBzlJIDQXPwNKXYY0IPoBhxu37Y4fTh
f+mlSkFFu9PSb8gR6MiUTKndL2z0G3PFkIHCPgVt27wu7MvRRCEtLvZNmUbPbZCaX+up7n8ocq89
fnamDKQQ3/KCAYSYAwylvOr0esy6PZE8+scNzqJSJhk7wonkKElmcKSM/96q/lKpeZYRgtkEJsqh
cmDA0Byek9jKrJMtD9FQpIXt8Clt2c+uSNkXlvLqHqe+C5OPuhnXqVCTuNygjR2aoSpX7X6yEmUz
NJKK/ns1PcjSKK2aqqofB7883V/Tq1dasH7pgNnQ4TBym3dITJJqqzCNYl+pAMNXdpOUmxxl1jd5
wOkRWbPc+poXlYGKtOcjGxZXSfOf+z/hxrSBn8HkIksUlmizd6RGZjNQ4fjsaL1YSGT3BZb26jQd
IrvHwCWnFOUmbdYt7Kbrj2pSSLJgoyjEwVfEBDmLI6NHC2yf424fuEonxS9ag8j8/dldP0zsHQI2
6swUnAWx6PKrSmEBNApj733gYFrz3kNNQOYL8Er+vZocZXDHMApR6XZCRdrFtpo12x71Mt+17STL
m8eixc339f6Puv7qwmJKoNGBIzuoDVz+pgrsYqf2UrdPWip41CpLrMX1eNhxy2Sa6zlD/MeLvH6D
k02x0xrMR+7/gOvF5wcIaIughzrWPEeXWjR5WyPp94rsa//RRklrXSnRp0+fKErBAPFE6UiAvUWQ
+PeVb/bVWBdWt+8Qv/yRaMl3ijn2BqBl8QR7rn8U4q6LkYjYsBePIh1XgOXEIGBbqEDMvnhYNMjB
muqwH9m1X7H3K4oVH0NuXaUUmpTgLPu30Go0ZAmbwSRAVLxym2FGNq4R46C0ObBdwy9GKAUACMlX
yDSSwVhpRh8R2sV1ba1TBZrlCk1UtBlhcnv4E+DorRN21fiDWlYFUS6OAEsNaaMcGkXOPCw4B7tL
3WDykmfYsEHxLbaB7NEPGAFrW13TvvmOmfG/QoWs+IaocIWeKiVO/U03c6l95kDZj1k4xspPBecH
58/UKTVJnaTBG2rDrjefBNFMcaluVabbKdTiySYDyLCocTZsMilvTmhxFN+9onWKfWnk2i+YKjUk
zTQrR9XlflCyNVoBprEqSqwK6eu2yUMxFE12IuaU/mSoWDuPwmsTuUyWJXdhQiKv2KXDv0E+OE96
hoWay95rbDTWrcl56EAQ2SvfULonZwjVysWhpHrXozF+izuq+HiYew6WBF0NpNpDpnJ4yLH2fZNg
cbFe2Cvo7oRgPkYxeE0Fp0kdPBXEmR4Nf+IoDEpK0JQ+0LbEFGCn4zP1K6mNHo3/ytKkI9Le3bcI
xdjyB33e7quHrbq3JoMsVLezJn96LmADlK6mVlb/VYUSIrlUeMJvHtJ08co3vSTe6GVR2julbPC3
LKMUF7w67APMWowwrf5lkZAeLulqZas2sinsYb5g//SSpM0Xopt5FspzyK0h0OjEG7AGjVmdZEKi
1yS2rPa21svfAxtLezf0UEl1oxQEmYqE/biSolRvjiBIBtVbobAjNljRys+J4fhYl3hNO2BQShV2
mzbMfhcFEyo8rkkKg6C0oxXT0kUs4t7ZsRS/FsIwLTFwlLPnNbZDnwpGWO8tBMXWJvaznZuqUY6I
ftuCYLWGV2T6cpyyqvRLjW0mnCRV2TdxZf8E/zctQeCuIieW0bF56nmAIMA4s3evQwwnbVSzQpke
J/jI05GhHKUe3SpfGRceu3ktX3wziGc8dMKCDtzBLCmAQRwRXWf1nuPNh+L9GXoUH0FP0mHvvqYK
svOVTZJsJXn6GgxlsPUSwFALe+fGnJGEAIzBxU+OMk9VHRLFtvNqbAXr0XzAAaI7plUdbhItVxaG
uioA0LxgJIu+CXE41InLu18FCU3I0ev7tFLLlyTO8Dzo/JGbIcmDUll1RVCc779qV5EMVBTyChYZ
cDv1gPlzU2RW05dqudeVwHjJozTfAQeXjmqeTn8kyUc6H1Du0r4WOdbFvjZ14fEnULIC4z5HpUVd
pmZOM+oHHHko7SICb/6EUtShhWvC8MMTvva3RmjU1Yrgdvynj9CXWY9TI4XC20ReeHOv1t1EmMwC
cw/sj6RgToyfkqYmqrKMQ02XZjeRsGybRJfWitpKK3XollD34tjOpk+xn8I3NSZqe/Pq3tSZgBSq
QD9UnWFseA/631GiVsp2wtUxp8NQRy9+gOrUMUtjBJw++cnBNrLqHBIRTcI/utxl+lgHg4KrzsEz
OMQtQmqIDVT9oTIMxNeR2E2/6k4uydv7w95YZFtoQKKbQ5KPAMjlsEY5aHbX2uoBZwxnlSp2WH1P
CBR/J4Gfyd8jEz3D+yNehYxC3gJgHrwG0ZKcwznHAENdyfGUgxWO6ne7MLKtMinqAyoj2m9sLB0M
fLD9QdhZVx90SnvFAgz7xneGe0XTGeYm9/ec++P3NbgpVVMOFdSDczq02jepgueAO5/0GKeDvEtM
vzwWsmAz35/71a0FgIzvi/YoNBlqbLNzrbZNyh86yiEem7F2sUid3tTKQQjcR9F1of94fVUzGnAm
FA8YD6DpLHykIdnncNOVA4dVSPNKiDrARVfdgBh3nXGvPUIEy/6U6OJ/w15T7XeDOkSfXu7LXzGb
s96BpEfCQzmUleefjNzkyiysScOjxhumH8gS66si9f0KRlrm5wvv1a0VR+4B1DvSdaCHZ2swpkjv
ZwMrPrQeHSTk/bGcUUEO0sawwoXPe72zkMYEKgi8XyTBcxS2n5qpbJamegjkPtYOrWzjYJKn/g67
QzPEYEJvfntSPIXHxMvbbOF7Xx9lanSGCkSHj01LVhy8v3IULQrGHB9S8yBNHq5QPlLp43psw/HZ
KqxwTePCWJADuDmiwK3ALBDkitnlYRt96+TUSg9alhabBAP02pXlTHkpnMrcdJKqfv5rkt9TYuJF
FjLk4t38a4p6i6gC+rLWoVTgf2pTr6WbFPSyjGFSUy4MduNrQiiHy0CIR9FmrnZuSrKB272lHmJY
jc+DFpvfUKGf9mo3lW4sZz1yhEYcrvPCsxZSv6tdK5pL4HqJa/AovCrg9B1C91U6oVWW+3q9leNB
JjKOpyKHp4mC4cK+vfqOVLrZsVwIiOuC1JgVX2U8qAht5JKZxoWwUQp3CAPFhxCo+C5B/eizKwuu
kWuQJi+McZr5s/HMKkLvDhuyg2FE0rYoOZmFEzargF7mRslj5RRLQfiuJJ328skLmJGJJDSYEsKz
WZ9tIKeTjM5Qx+rQRI36IpuT9hwDU1xF2FwU7v2xroI4xgJdZHDzgjQCo325WYOUm90J9erQ6vgm
GX4T7ytecxx1OkALCrmgq0blUhX3xrcEZ8/+oWAMzkibjeqHUHAyf1APddoY/qruQ+mtKg3nW4e9
wgZhp3Zh81w/M6Bp0HuhV8JVAAd+dsVOQWibEoCdg+TpySueEF7125QjS2HLmhllPtcM9ei7Zwi1
nxTc0Q6BIC9wqEuF+aLi4fXR0UiBkCchS6H1Pv81eE5xtAJ7PFRqbm3lVDih+uNvwral+/a6IAeh
mYYMtWTuXQFGv/zAeZO2QWUp08GnhpDu1MkkOe9kr3xQ+4zKLsrndr8eNKQhSiRrqjd5IpzBRCbX
xxHoUVRE7/e33NWVxS9CHQSWqtC+hNN4+YsKPQGHjWXXoRgaH40hU6mTlReSIh1wCENCEJ1uO1z5
QRY2DxmZt/12/wdc73kuSm4t2pagZq4w22Nqjz7NsuGg49ABWB5IzIouRmI+TmWo6tsQl+n+J9Qw
bbGYMMvKefQgyNFgJ1P76N5pl3PnwmoM8gX/uUWSdjokFp/AOsRtDVDflXBrRB4m7XM//jW0Wdxu
fH/KIyT8ktj5pkTInzvrwjAaDC2YmqUs3OjzzcInEfoUQp4SXAa6mLPXeRBDoCLbP/vN6Oj105BJ
JI7gvJraerRzCZVFWUsDndL84JvKZvIo8CbuVFplvpOaoAE3x50xLR3f2ZZhtdgyBEjcGAQNV0hM
b8ocNL8cTDop5I1uTwm7fgyAc1TrykSBsBuN8WgoeLpui25U008mnWJ8ipsfWTzh+JX0Wk03VWFd
1KfS1oqHlM9g8hiAM/7dZZb/oBbdkGydMYnj1E2UPit2SHfJIwLO3rBC+MZLFu4zcUb+SgM/fhDZ
CfIAPIcqx/pyH2VJLHmBFGlPCWZ0jw1El9EN8Blbeh7EB78cB2oSnRIMAbhFrh7dpHFGs07A4liJ
hLMhjnhD7CL9YFmrJMPDetOlWW6usnBqUhd0CziscqjBSd4/sbP7kunyM0TvgorDDTP0lkZ2qeWS
/RQb2F25qcSPdqsSMQSIwTArF4a73m4MR+8C+CUtRmiil6vrJAZM1MG0n1pdHbZ2PCr5Tpc8TGPz
IF6VSTisLUkx13KN+NLCl701NrRb+psUc1BjE0/nX9Fj2JZpMXSJ/SSR6SNHROmKPpTXqzsgz770
GJH3OW4Qjtk3WJ1oON1f6dndKFYaXAGK67QRCOrmbWO4YFE3kpA+STWSczockzU3lrGdJFwLqnGU
HusgXAoHbswZEg0S6PQ5eRrmSgkKF74Ry43zRDoeletEi3DjpJE0rk09jA5+3WOGBP77Rat6RV04
3LdmTLaLUw1ISiqTV7FIh7YWxaYnjmmxsToneRwjTzuasnKqs6DbUEG3t/dX+YOBdHGuoFWqdD4J
IoRc55ybiiuQP0zTOB7l2Nei9Rjptf0PUELlLTd0hLl9o3OECF/XmW+ZHI/+eagKOpT0YcKvqZ0Y
3/BrTZJXkGv6sEoMfzQsdxyszD81ZutVhTvJk9KuHLkYHzBMmZaYi/MTKTrT3AhC/OaD3icuqL+2
adXZUm43ivaEsV6+GZ1IiVaaUznHVg5HaeE8zj8RhRhaLaQ3EKBYrHlTUVbTSc0oiR183B83Sh1h
z67k/d6Mugk75Uh5bTtjqQxydfUxMSImoB46bjrAWi5nOARTUugS2LbWihTfVQultt7o3SqtvLIi
hHHemhR0GU0pb6DZlfQBsnarWrCwFjDF8+PBpAWNWfRV2TEc0MtfkjsDzojU+Y8jNoS4djvSNK2L
XOk7cytJY/9QlFZfP44ZHmc/URt2MLS7v18/GuN/71dBPEMAm6iNTEEQQC5/AgInGbbQpfzkoC3q
r/nIhY/kKmBnN2pLS1p7/hQfolGW/R11W+W96qH70e3VajhrfY47nLZChr+PvlQeV0BJ/yu3phXy
a47nodMfDu1j5pVq9oyxmzmsGNCs3wo/CMxNomh48FI/CrSX1Osn42EYuuFsFEo77CyvleVVVFdt
9+Abad5tfD3QglWjyv5zTYgfbEFON/xB4qCNYWsTSHO01jpVLmnQpfYaE8GscckfJB0XWtQS+Tn1
8FaQcTaFS0MxjtcSeHyMOzsAx/VG7/tEeQFEPewq3/GHZ0WrVWRPoSzr6x4vR+tH1E/TmxyAVHOV
IIWhc/97XB0IOHnc0x8pFNVYa/ZI4BZqBUi1Bk+IY8vK1lC78tkvNelLjY3i2kjTMn8kmFyqis7S
Nk4fd5XYgjo0Mpj8YqP+dei1ye/T2iicJ1srp1UuxfWuzgSsPhsH8yXGMPGTHRRGJOCjciEuYCF/
Mtv6mYOyCMpWzlObGfbaQ1/6pW2Mfk3EiTnx/UW9in4ZDA1vbHKYHAKS82smHmiP1VURHMG5Tcpj
bISg1wBty5o70docqcnJub0uo7ER7pgWLttWM8rxOjSC4CBOcbJw8q8XnF8E0ok2sliDOQWo9mza
35DHjpldGf+MWNu/k6LTaq+Fw5fSWEvthatrXSwB1x5cbZqGUD8vvzDR3hBCJPSPuaE1B5Vht7Q0
w73ZD8bCu3s1FBJtkMngIwqxXbKVy6HaoPPIs0z1qQLD+KVVw+GLVFYhDqpQXu5/2flVjnoZpTj6
BqTBNOPm0XI3Vn4LoMk8JE5YSpumLp1N13iG6Y4mx9uVisbZIb2LirIeDD+cbLS+3v8FYt0u7k9C
KqEoTMWVo2PO+RFDX7VFWSXtUQ4sM18nCO0nT345puOv+wN9qDnOR0KxzUF3T9QEjdkXLH2YfzE2
9aRDoNtX9aRZT0OPw8e6SD3t65gjXuOWo1IEJHHIf6z8Xk2lLe8uNXAXerYpvSktiO8jZkoKuUXS
9vg46jkG4XZk0KPHTNZ0vjfk63hqAWj57vmO1lkLgejV1mfFUHBF0Y2iH8jm2TyUqmopzcLcpDrS
7NvaUp7ROVL2HgKo/7aVtITRuTEej5sgr3DT0ESdbUelq5VKwTHl2HZTvkp0L/3FS6WObqylX9Mi
Nxeu8KvtTyUa2oOAJMEbJ/C93P61FBkd4WhztCdEMOvQ9HhrzHj6RSravt3fFFfPhRiL5wJEH2eb
zunlWOBgnAi5seYol5V6VKJB2jp25B0Uv1S3dWsM/6rBMC58wKtBaUdDQwDqw7XNmLMkqrd8u8eB
GZVJaxKsL/QCTbWPH5S2AF8HxMdadXEe/7w/1auDJkYlakMdhdISzenLqXpjruL33cjHQplAFEpG
OP4AZRjs7g9z9fVAThETsVuEiREX9OUwBT0yHW8M5WhVNg62aqanB+JX80XtLWVzf6yrnclYYkNy
mpkVNbzLsaDeDXKIMfFxCPVszxlQt/jBTHsjRKkJT6Cs+H5/wFuTEzVDrEJAkZGYXQ5YyCF1sKjD
FxsJLtll96IsPwG02iG/0i/tkw988MWNRUrPS8ATzwKBiJyddEi2kABHI/4yeb5ur6OK8vB6cKKW
dq8C33cqS81BLdqovueFGZ8BAKFq7CNYYbi5g1EIqsEOBiX+0LxqIJWKVWpCqZKhn/cudTZL+okR
gVVDhcEC6nc9pGzFsbKS7ieBm5dm26Qt8Gfukjb93se9/VoNGjGinI7g/bHiDosToFgJV4n76/yh
NXU5c9UQGH7BG2G154G9h9oGeAZfOZqxKdcOOURlT3hUka6NG18L7PBgYEX0TK3NxxvT9/WvkVZg
QR/pxP50SOu03UPELtRdHA42pabIsAY3TeMaGjraYA5mGKoaf8979OKyTUUXvX9KE7Qq6tWI1HAF
mzpU8/Y1r1m+H0TCSrj26maQFm672WXwQeUhfCGi4NBw46mXW6pDOwyF0qo4mYkincc87b4gm4r7
O0CkTeDV8WNheOnC+s6L/v8dlTuAiiasLxqel6MOaowSYGDkJ1o2yW4gQH7scK4+CJ2AJ1nLpu8x
hVB8yGRjP/hJugpHDLXvf+QbMxePCnQVUEdkTrO7txlSOZehQJ4qEHUuspToI/Z28kNri+GLpo3N
mufIW+h5ikD8r40lJk6yzF+U7ahvzwETip6Q1JZafepys9r09LChQOXjLgjU92Bsp52BQaabpWO3
cOmLq+FyYAaEDgkXCrIM875ccQdP7Fap8/7E4va7ptb8HbeXtBkK+Vda2PXCNXw9T1GdE10UlUaK
M++jgH3nVsqG7uT0wFstE6ZLOdrDOrcCbe1rSfRSY3j80jvtUpluniywxMQmDM7xpUJAWfJyphAB
lGQIm/FUeE63b3EQpyaoOzTpEuVd9uR4WyRxCvOmJMyMJHtc15CkHgdJXcpbZtf1f38JQRJSEFRj
qPpf/pJgmMo075vh5A2j+qch4Hg0tCo61WVpLHzeeXT5MZZQJSDpRGaUUOJyrLgLJTMx6vHkdIND
Th5OE1zHDlXEVTxZduAmBShHmmZZ6LihUUz/tJ2CqUTT0eDYBbkTvBNlOemq9aLyWSvQXVyHxaBJ
+zjt05+GgaaiG6lKprt80sZf9a1nvN8/kbfWC9UeOvSisA0o/nIOtj2WFASM4cSa0tkbCzAn2LKO
xQOqWNVCPHJ9ICwhgk/iIRo/FHYvBwu6Mp8aaJonywo9xF4qL95M6YSHZWc1WOWUqt0vETjEIbs8
hKQ5PCiEKB8ohNkhNPwuARPaKqcUN8GVqkndmlTRH115lO1DUAXKQ1aimdnE6uRTF4mHhWznxqQB
WlDBFiuMWN3sRU+QrTNRt1VPPcnFJlLN/ClNR9ntC9n8Nwzz7vX+F72+Y2lvkieg+sIHvWIgqV5V
TgHaISepsb2NacXpqmbQjalUzlbyC39tB8i93x/05iQ/0AEA/0waBpdfllQBoWQgEKcCcuqDlynJ
Lm3T5osxNcUmYzstnL3rbQsAQrQs2bmYCVw9JI0jJROE3ZNPn+kM66ipXc1vlZdx6Azlcxkz55wN
K1qkYtsKfONsctOkVVlcaycrq5QAVoZDKaxHaqByufepk+cNaaSv91G5wdrA+pqGkvVpjxiHagTR
EZKK4AQ4RZc/gl5lgWqQZp7AfSihq6Pi/jACx1wZfi6PblunSDgYixIOV48Kw9pwqijPC0GQeQqR
SkicGnBETtkEz8AkL6YDikniOook42QhfnWwanV8sPFdfPzknnLEqJTWQTkSDs9zJk60JAXaZJxQ
o45+Ym4X7Z3Rs170Qs02fYgd0f8wHugd9PmosFMvuFxhexzskUfcOOmRnnFtW7R/wHtE4Re7y4OH
CjvVhRleHVVmSFBCQE79EGTjLBxCTgf6B2f1NEhS/54VOXxUvAK2klLR+Amy7r0ChrZEJb8xKioH
ggeJKwnVF3GW/ypcxunUJ8CApdMYWu9O4HurXFHadSoSfGE29CeVm3oJqnx1YLmCydvoWuM6wX0s
/v1fg1KmT7AtVKUTfIj0V9GYvINaWbx3nWW93/+O11tWDEWNVJTsuAhnd5EdyzpZUy+dPDOUD0Uf
FA/aEOjnSsNBqtd1kpumI4lD6m8J139zaFrDIN2Eas+cpJ93RasMYeCfNbQHx9ckrPVXx0jxkk0g
4ZQIykjGVnFSKC9ZD/Nn4aK6uoVFFfwDN8plJV6by0Uey0jwaqvgrEdF/q+dje1+GKzyBdKrbBB8
2Uu+JjcHBK8KiVCUwOcKk/rgSL1TqMF5CPw0cDsV9Q/YOj8Qs8xcSU6MhQNzYxcJKUtGooAMm2MW
rSRNpaWTrzmnsQj9mriJYGIltbi/uanOFbSwnreGw54E/cgPUOG8UNmZ2DaOmuXR+tTijVHSv3Rl
1ZMf1apPys8+oZglUmujvsfpvEYxJIWNR6c30dxEf1h5bIdO3zYNIqIrA+0TY23WRbm7f1JuzI8h
SYwIxQQOVr3cL0VsFgSwoX8ujBbOvBZ00rcqyYcBBFL5n/tj3dgqqFBCV8CzjlrUnP4R0PDWLOQQ
zlXsFGuaiPEzSLP4oRmbaAvG+s//MBzrSNlUJ+Gc90okyP3GyLV9LtspQhkyavS9GlXN1leMSYIH
BwfmfxlR2MkCzaBONDt8CCe2lRIlwTlR87hZVX4advs6yix1XU1ZFOP1EuOtc3/QW1+QOq1Id1hd
XsvLL9gFujTFtBxPUpRI8rHEXTNb4fc1NluYv8bSk3zj6eBy+0AdoXBwhU0A8lkHqZMGZ8xz6SLS
H5GybeW00sMUDWVxRHHpGONIssAruZ6lyqngWebsf5iZXc5SSauQ7DkNz3al4jUAxtVY5dXAS62M
S8fw5ljc3eB4Kftdlb7VXInxHCrDs58F6g6QsrYFjt4eEa/IF0787aHgM8gMhjDB7DarGlsftaJi
Wqhp5+shl9UNtgrmiyN79efvMtaQq/r/DSaerr8eYLkvbKmU7eBcRH1furnVjY3rq2YkPdpRtlTQ
v94ojEb3UHgjENzM+eyVpLSOpDG1wun0cdX6NoI/KU7eWJbb+ZcJ8ZBDxnXx9tnj8AGj5JYRgJ0r
Xp1S+oFo2YZnKrbho5K0zhlEI0ygQMqXHNJvfD0KHmRaMOep7swfh8KEwNcHanhumda7U2hATzxL
yDDkif7ZdIc3gVowlyc3i6jlX368Uh2HtOqn4Dymmv6EkZR0TJpeXfVjvZTJ3ZoW6B+LNEPY7MxV
sVGwSVAOkoLzFAwpZ62udcyx2772VzwMVrBwgV0/C0JxC/4FgrNI0803SsS+bFUzjs4V+gtfzT5/
7wNTguvRKm9h37av9zfIdYB2Odwsxh/NPDDQMgjOWT+BIAJRmPL49L3z067N8tnx4RC91X0Blyvm
B23uj74w2XlGI4W46jm1H53NLuyoB6id6xE9fZX6asLdQE8Xts2t8bg2eeE5+RRvxb//68xnngcJ
kvfv7FR2f4idSPrm21aH2+Bo/Koo/S9V324OCG0HQp5omMwJgHmj5hnPR3juRsf7Jg9qdsxNv1g1
9pTsAFu3n2MqoekFGRxeGn0nFEhAkV9O0NFbreyA5J11CsqaW8NDl4/tGJT9JmvVbHp02lK2Dn04
TNGK/tySZPKt+aK1IwSaAZMDDL0cv5Osxvfo05/tQu9pXhbET6NVntJMzv/Daix1Dm4dThSmBCZZ
Ydg54TFJpFALai88J0XVvSZ9S61DAxW4M/0pWxKavTkY/lCsMVVsKN+Xk6NP2kG+koNzLnl1+1w1
XblT82IsvgyAEheK9NclZCDNMKCg2fFoUBKb7VU8DpQeaGt0TulLefSc0eNbDUNoAEZypsZF/yT5
aQPmWalBX/OnaR+6rarETwOJ2EJgfOP5ErQs6GfgrK8VpbIsS7ouKTg4Sm4az5rvDDTZAs/Z9h47
G8WQNggfKa0Bg7p/RVybo7AOgiUNtE0Viqfiq/x1Zr0mDbWkbeJzlKletC69ZnzXTa9amXXs6K7O
vc/flZHych3mxSnry4zYoTGcL+PUdsdGLZaA+uJDX5RQ+UmgZzm4RBCiwXD5k7QitWBMedE5S410
XHURZTBX52A/3J/7jdOEKahFi4fcm1LBbBx/QCHBAGl4VvViIEGXEY6fpjpBD2WERd2WtfVyf8Qb
zwG3IokHXSEd+bZZzK7GPO/oxafnxE+9wzjSKsWQdUL4wVOn/4SlI73WnlJD5LKtBfPCG5MVIEIu
Z86yaNJfLmpsBlk8TGhxal12Lmu5GVeKGZZY+0kZElrm4t184ysiHUgZWuhf0eObdek7uaNBCqD3
rEZp22/yEiKpiwiH2Sxs4RszQ4KMkgAiqCR88yR9SBQfdGKRnotYl303Bo241qtQwByNEjdRs17i
+9+6PCBgU2ICQwIWcE78ayPNqBD5Ss9V6KnbyqIfPNaT+ofqor9v9Cx8pPjWrOgk68ZK9OWAX07R
NlKk8f3+jrpxc9jU+ImfyKoBDMyOb1eq/jTybc9BpToSpdIoWoXo8oEcqK1zKFt4JmqxvLk/6nzJ
gcNCOeTmJNeVYbPOTg5a461FtXQ8lZ1S7Ppcr/ZR2HJ3Fn33x4od/7OK62JAlCTosXFHEQjNBpyq
jreImdJX0+zDEPnNLu+nanDpt7RPyuCEn4zsxYBk8qJ/IvLAuYIHwDQ/xe9HPWmIbWePASIMf5AR
kup1HU9LnT3xkf6+8MRg9PWI/ihAg3UVy/3XHZxQGawwuJNP3hQn0ZpCalq/So7lB2utzJJp4Ra6
9fWEK5NI8+gYz0NuL8sJqWxlOgVJbStbjBLT5AmBDO271Tr22o+1oVnf3zDi+8xnyFtL0QcJLZ72
2fcru0BxhgznEwh9kxuYtDUq2cgOfUeKuMonUnh0+NIflG2mhzZ00Le+/wPm50QsMSIGlJ9F4ER8
cbnEpVEURVdEygn2h5G6aqtqr6lBM07yHf2fTmqjr53uJN/ujzq/A/87KnkpdBLRTJmdTn9qjW5q
RuUkl6WSuUVGruXinKIvLO+NL6qjGSCyUOKZK0bSmMJgCItQPk1Wr9cPRlNX3bpFPj18CCNVfuvU
3vyswwRzE80LoYFJ2QJdjMsVlZoUt2gnV0+pitHCFhtE2vAuJj9htG89KnwuZblc+nF/Ra9gJQzL
eoI4wE2bNdVmdQVtQrxca3vtFNVT/jWQ9XQtI/CUIStb9vxjAEJch7XXjXqwqYYenp9amQvR440D
S3P8o9wvqDrz3RRptdLGZatTF7aSalXbpreTAxparpGYS9zredAgZgz82qYRCI4WF5/Lhca/aCgx
qtVOsTdOzl5WpHJdQN9tnLhCu89wqN3UmpU/lY61VGS8sYG5IDgxwDtAZ8+Fg8IidQoa1fqpG7U2
XYPAj/SN0/hLSmY3NjBvNzTDD7V4XAgu55glakn2oumAhYzKweEgCh7wpPX0cz9O0Q/6Y6XzeH8n
3VxWQW2jdc1NP8fTV7FELzz0mFrf++ND7RegMBtoNbrraZr01ExOoqy7QffOST8tQVhuXIhoWglM
MpU42guz+wgCUkbXYeB9QRT0VwFsq3oYslSNt+j69/tB6rNxV3dO/2o0PslAZCC88/lXHMVQMg6q
jlyJ84QL6kzRgQxVTrApovgwStBsXNTgCuc5he6vPGWqjVbi/WW/OXFqdWgzoKsGj+vyS4c+fBmk
SdVTUQVq/EXyhnRdy9jYbrSk662VH4aTCICz3Fgb/MeCJxIo5/s/4tZ2o/Hx/3+EevkjJBU5s0kp
1FMpK80ziKr0R0p5ZGNmRo0vQqotTPrG68MtQfwiRBsIGWfvQGmhg+dju3VSJZAYvMpJh+7cqL5F
DU3CzZj443/SwTG9hXfh1rg8J0TH1OxB+c+C/mZMGlvpYu0U5FX9K0Ac2TsGqSxJ2xAcZrr1xsj+
qQoO1+fXl0eeXF4D+UeEOFvfvgaqXujaiRJzvYEq62w90I2Jq5pTuJmMYcl+6NZELXaxyOg/DAku
B0QynQ5dVesnO1fqp9jpu2Nu5RGslTK2MUjO/o+089pxG+na9RURYA6nVOrgbnXbHqvtE8Iee8hi
zunq91P9n7QoQYS/jQEMzHiAEsmqVSu8IY8A29O2WvN9u7owKg4ADKWa6jJ1S3Agzp26ME7KUGh7
gfOkPwxJ/eSpA6zgUgQFPqKTHqX/w5cFpIAQFL0LxEcWxygzx14zw9o42YXRPI9TN37us555j15V
KIEwlB0RjkWbd43Oce3qAwYjK0iiF4DS8zetVVEhBqECTjGAdG5xt3PbgzqazQBMuS6H/+U5pXIE
WD8qHHVxcqw2DQfQPubJ7qL0lJTK/AJz0w38XJ9LzmodGbsiYgx1uL2Drz4mgZkWMZPtC5GIWU+i
Apwmt4MbwXrVppn5kxBejlxDShtnc3u5a9sIVQTSKG5y8Jsyan6sAHJzGq06M0+qMJ8VxcXbGrjw
nlfc7FNjno+FoUzfb6957RGpYmk8IVlHWr5YUwuVOuh6MilPHet/DKWa1T34tHRPI65ZY/FfXwx4
kkfFKFkC5w+IJiCuu73DtqkU5w+uUXq6mYcepKg5qe24v/1o8qcvyg1Z3wANo/UA/m9xOsIAk3DN
buwTxNXgUS+7ItsWY/FU1fWbUsbpQSMqug9I/+p+FgTlyvJXviaRCGQ9Nxxt8KXSMfghDIycwj41
0zjaB6UP7BAdRHM41fk413cofUBcMzMxrdmzX3lw9ixuxwDxEFxaDomCeHBs+OusbJmDlP41tkGs
i9Zvy+A/kgw79sNQp8M1jAWeFGMhTPXvT6zUo6WLCQCSamSxrWK07gszU51TAf/z0GcaLoXKyGwj
8qwZuVhCxZ4x6poow5UrnUmVFJ4ks2C2s1hWcxn0oe7pnKrBUMWusoyk97XK+0+Jw073S3swVr7y
tXct0Vsy8ONLsOTQTcas8pmFc+qUIey6TTrG0a+yi7Noq/ZdoOyNfGqUg2fOBU7LtaN/rfkvayIR
156bTrYECkpg4vIiGHV9Uifkkk5xndX+3A62r1RjVPtWHHzGDzlaoyNf29wfF1zkTtjktEo6BfZJ
7ZQi3rVgRj6L0VP7uwC0ydZF0jT3tThUqt3tQ30lhFDAMygEZQi61ls0FGu9Gcc0r/jCeVSWWGU3
6NZ1QB02Zth2K+RPmaEsIgjgWUbK4D0lQWQRrwx9RK/aDKxTmNRm4GMvLUw/d/txpS9x7aEosACO
IYgJfGQRqRA/RvYFJvcJp89qRngB7cPXaCxxARKjMdWnv3+HEruBopYU8F/uFlNN4dzMhnUqJpRo
H0TkOs0mKG0Gn3GVuyt6c1dKLNlqgQzBtQaAavESHTOMVUK9dbJzuEJcn6Ca9KFVv+RZ5vxjeZ16
zKY6/4yu4LgSha4uDdoe2hYNnwvRGDtP6Q8MtnkauXNBshtqc28mZh7f6wCO6gcdiS0o5dEkfiv8
+18qNLxbJQJzR6SVP/CXlofow32Ox0TfJG3rnIwIWeqo7+Mfal+Zm6ly6hW89+V5BEyF+Qbbh+uG
lPB8KR0TjsEUmn4K1LAeNkrRlL9Ro7GnfZoaVrdzVQFXWq1yprG3N9Nl6NHp/fCGIeJx2S4/r6uM
XTtQSJzy3A63iMKF2RZxMVP/Iu0h7marjfr/bi95eVxYEj0iTqVULFm2LjUjq8LB6sHoVln3KVRM
kW0qatiNqohobbp8GQNAYOO+juQrqJKLBEn1ZmjxqbBPel+IfzVn0pp9mHrVmsDStfeIzAXqJxKv
RqJ7/gVHvdXsEBn3k+XOdb5PEkfM23hyFOtgG4WzTexgXBNBubJrgLvQDAXCKTWh5fn5sEHdzrEb
K6m9ExNXo9o3VcFQKq5iWyJ1muCxdHv3D7zfaq1VeXlrUgXTbqEclvYxS5UrXuLETBfMaFAUlrdB
yzzcC6abYu82ofEza9x5Ow3aLDaKGnXmFvXVZK0HceWFf/wNy9FUpTcIYoeheMstNTmGTSviXVJi
obp1OzTMTZL94K9DoSz+wbbLxjveE4tv7A5u2/Woj71x5czRIzZAvbGphJcYvo0vOVp8cVn78ZS1
34K47VbC/mU0lKsjtWEi50ADQr6QD19bTFTOBR2ONz2wtK8TjYBgQzphf61bE8zNmMcvpKgFMvyZ
sRKIr5xYTisZEs1/Sil7EZ6MqrHT1LSV00g35tFU4FtniaN8acEDHW4Hh2ufVZpikSHA978QjUkh
Xs75mIRvqLPUPron4YsXB9O2m9Mv+uhZX28vd+UI2XKgIGU54NAubaXBwaj4TCXKKc0jnFpR/Bmn
XcbLFzsTD/Qx9OsJLFrojPbKLPdKYJKsdZZFTJHaeJGCNV2ISqMdRG/02Sd7n/RD6BxaR1j/wwul
+YtEJVUw7RX5Oz5sm94o46KKLPGm4Xh74JIZUaWEqpW6c98chKXQYr/9Tq99Qq4UZmFMV6XgzfmK
ddYLLx4N8dZCWhz2AoBAfvCm2oruYBE49X2GOvDr7TWvfUdmQyTwzHMpWxaHI0sCFOlNkMJ6i1zD
MKvjJlMwvLCK1nu1O6veNWa25i987VjQ+6U7xttlLr9YVJmhl+iVG75FsGBHPyYa3uvCyF6bGsri
7Qe8uhaW7hT7AOzos5+/1Jj+nAKqCNR8OlQvaqKWmwAtGW9bdIOar+yZa3uTtIuvB+cD1PyiP5Q7
6CU6SAq9JXqb/VS1pAgPbSqqfPv3DwVKhBydtwf7YHGBNdFcN0aSeadUOP0eBzAn2BhtGxr31jQ3
zte/X42twagAM1vS5sW+NCxkEzRF9WgHDSpinY104zVbNRe7Jjai37dXu/YOKWYZsPNoAELk3384
d2NQOlFKpnGyGO8/o8sEBAhQVJ3sbq9z7VrgIn4HXBE2l7Ibkr7lJl0anJh6WNmdFzriiUGJ+zRr
wFiRQHPzHiQUUoM/Qyq8emX5a6kA3RHKVrq2yLwvXqqq9i7EmEo5JbPnZr5iYF0Hwb54LJoeYvro
VXtesThgd5I0uyxv8n9uP/+1ky/F9tinUnfkomcQRkkZxETwqCuDpwBe21NCzfIpt+aU4YPNVKjO
jJXTeGWCiRkEMElEJaB6IC10/nXNXMN5NRDeSQunOnkqijrwG4w8jQNGLib+gXmQha6PvJquPzIv
y54DC5PotxwZiD+3X4AmT+N5mUuLDFQx9QPlIG3A898S0nbtS68ITlmKfYpf87rvIM2XAYIMWvug
9l54CLWkxWJ1sg4KmOBsQ1mq7QKmZtMmdapkW1n5Gu/m2jWAWROnDZc3sFmLIBI2ujUzAwygVBWZ
uR2btBruy0QVULynsLtTMIS9v/0qri7JEcc6mp3ASPD8TaDP24V6YTqnsZ0RVlOMqn3i5w3uzjBH
g9Qsyqxvt5d856As3j6wnXfoHfBVaqnzNUtEMvJs6Gxcz0tXO0Wqh3ExO0PR9jSZ68aHY6EbfhEr
Wb2Joj5ECdRQvyfzGLwGnopCb1JE+b1XBWP+Zigdhi63f+GVAMHPksQ2anhygMUtJZzCCwwrDJjj
lHHle1PWeZuJOvrU9roSD36pW9nOMlLXerHKxlir4q98FCm+RQsGkQESwsU+GOcpcRv8zN+msbGe
aL93W7t2840ZUzpotjWtwSEXDwz5k26/zFXZAGjdLiMCojkNCAaUFKckqr6YsV2pfqKo2l3lgXjd
pxU19l3gSKFkOCL2vL/9vmXE+7Ah5PKM25HYRdYRsZklgBpvKjckpwueEIIqsKLTu2DY9NLZg4Ex
hiu3V7t8WEKenLhLJKKchZ5vv0pzpBdPoT+Vhcg3U5dGO8eMsr2nxOLOcpPi3iMqbGFN1SvV0DIG
8qDvzRFSH4OlUfM5X9rupibsoll/stswfqzHStCXiexNG3uG44PkyLZl2epPbaUad/bktj7uE81a
l2axvfgVsi/FP4Bn4DMto18eqbHZxb35KcBg49h0SFYEgnwvSIppo2MatsbsXlw48ETp0kqsqQRC
6XAQzh+79yiui6nlls2S+U9Vx98H6dqbjNRjWdqam3iO3bvbX/liT8kDBM6VXAmgHsrv52uK1lVC
MNzx01Ao4jHsRvuX19k/hOdlKz3Ti9cpARzywSBP8WqXA6XJCEy1HtTkaU6KGONlLSirrZEPk43Q
Tdj9gBTarh3Ya09nSN4I2a28xOTff0iVurJvasY9yVMat/n9HHYKFkADGDPs28Kvf/8mJS8MZjrs
BmCB52v1kds0UWwnT2OA7JQbatpPA5zGLyMX/Vpqdu25oPsg9kuThm+3OJsFq2ehqSWczRL1odpi
kOOq3T0Q0nilmrz22cjV0awj+ki04/ljmVHPHRBkKUGnlNu+U5/EEMcHK8ZsZReHWrvm53x5DIg2
RBzWpHuoLW2DDSMm02z4aII27TdLxO43N3CbAK+8uOX0FzPyBkCr1tSuLsMOO5QjCOCf9jfAG/kq
PuyWSU3piboOX9Dro5+5lZi7Pm2AJeOm1+7LaXJ+2IqniU0Wm/MPZg3jNx3H693tfbTIe4kC/Aow
N4zo6AgBJDv/FV1qWf00C154p44vKm/eiqrfSTj26n3tFrVP6TQbWwxwwg1CqWuCzxffG9AcbXnZ
9cMu/WKOMjuwqN10mI5mmxb9IwqrZrsDzBZXFpKxahoS8XsrcFdyiaWXnyyumU2iRseqAFLeQdUf
Xn7bisqsQWkcnURUru3nlZJ8MYwKgaRNVZd90ZNkRfi1tDQJP2vSp+2xCCxoGbaS2dpmCtz4N0aT
Rev3fTF4lg/s0hkenMxKp09OIHTTp1/S/br9tZY5Mr/7vUCCaQuSBZjUooM1OCUy0X3VPQscRLfF
NHXYJkR94ZN7Ge6maPBNdBoleIw8TfkiksI7xJ5etpsBwxR1o5pF9LUN2nBlFy2zRzjbGr1bxjgk
aKAC3cVmpr3uBYXS98+9mDp8O/M0jTZpq9jHsBRtu+vNtv4HIbOomXx3xPazLW2zIZmu3XgDyqsc
XxMLjuZGFboXH7UxVrSViHmx02XXEU4LUCsw6pBpz3e6KDqzUNs4eVansXQ3kaEjdtlZ8XPWYCS9
LeKhMfde0LnYt7tB3RxsBMPWECsX0cYmx8FCEukLMPuU1ec/wrWKAaGCun22MyA5HRTKX1Zcqc3O
9XKaoUXSb3PTmU+3t83lo9M4QwmUQRsYhAs3h9bq6rpX7PYZ5FW3H6ugv7eneLT9FhF/R+ibwsri
rTKV7mtpO/1KTL+yOiMSqDNgZElulgTOIrCHsVO97jn0VGRr20Ht9pZjDfqBlpoa/oSp3r5QGJaM
xvp0lMpZ6OquNNYuAs07dBR0rEQkOBczuCKkCc8N0D7rih3sXSWigtDc6bfbaMGm0pX6++1XfmU9
6W4F+gBFIOBuiwNROzR66X7Fx4ZSPvTHqTbFxsuT8kXL0uKPjSxQcri95GVw4IZm8sUZJIPkKRf5
x+TGBWryXX4MSXNdfyqCKVR8kkrFQOOtC7DTto2o5tiVmanuslGxuz2pb10Wfgeu65ulQ8v8ZCSd
ITBVNatIHVcChfwJZ0UF43K6HOAAQRCD65d75UPcnYoh8vRqEEe9mbLseWymEPhU3QXfEkTL1mDh
lzsP6SLeMhcL+4924/lqLB9b41CVR8/JJ5ymlSHiT+bosLi+VK37HYFjw0f6wX6YKqGuCRS8e9Av
npbREpUbxw5G23IoWcdZHcM+jUBMifiY9KNhbCCdF+JltIMK+ONoTt23CEBHvnW6JC6foz4xU78i
uH9v6mQKkLKz3G8EtDrcdHPghVikUY7tUzWjAmmmyQIW7JaMysoxxlbXcgp9PLiJXjBusHKy0BlU
gd+ohWE+5+zzJxQ249fMg6Xud0Lkr9BTde9QWUNXb51RzOO2qZAx2AWFkWYhGIAG10xo0QzOm0D5
EhdCj1+j0Gl/BfhfzF9tIwalHIYeO2dGX4I4UiX611Rxgm+YaXnGgz2PU7xzUidI/4BNacrHhMa9
8U8uVIhfnpHWxtaKzDDYQlvqq4esNdOByaMsfMA6VOUeBrg1PpTwPp0HI2vy59FoSrGxRmdu7hWc
gI37Po6n+sgWAvk49jMNw6HwUiA+Stg4sEXVMlL2t8/bld1FuYqKJUN1wKUXabGK42WUx+Jote3w
MNXF+FXHwe9TQB+T02c21R8lqawJIVNNZGyzdK0TfPkLoMyAs6GE4xeA1jvf33TPO043WQw6pd3n
Wkmjr1GUtdvaUaGRNinWa0JRzWdTlMEeaO4avOpyfU4xmApUDthF3pLTndbOjPi5HtAUBPa4jwsP
DJuHaFa60d1EUqK8erbNt9jtqqcOQaZ06zFTTVZu9veO9/k5o+AixvI7JC1hOUNNLXuaC08XR5HP
s+PjSyrUL25tNJ+GoW9cX9Oz7BP3svOWY//6gEhH+ga9N3Q/z1z+9imNyzL+qgUMdL5bKWLqj3Ha
KNaae8XlneBSrEmlZ7JOBpCLcNRU6LIgzlAdNZyVHiY9htkaZVxNvkI/TUFQTS3+vb1Hl+xAEjOX
kScjCVraMMiWa4oMXyLP6/Nj38zasFPUIf8q3Cavd0UvGbxpZGEs7idaI+J/5sgzso2eK8PToMUV
ppeKESbW99u/6f3CP/tcMk3kHdB2lgz9Za/HmnNEHIZMe6mLOvWeyyDq2peJIl7/FKpxM2z7JvJs
P81NL3qdrNFSnpyknLCUUote4onjKP2K4F4xbNS2x29Er5Q22fX1lCffML0YykObTYP3dSy7KdwV
iKs/18hAjZ9RPM3GfRkYobqS5LzrNy4eirEBSnHca/yxvPCNqkvcLjeNF+zR53t1Cud/3a7IjS+O
HoQHo628+CSqinPpRYPwHjwUCNJ7s+3ak2FXRbqNMDL8ZJupaZ7qNKo+OQPtigOGdJ3yScuTPvvH
s4SYPmcO7c5NnTvZKQ100a+0aJYkbIn7goHBgaI1xA25JEVE9pDHTpZ2R7VB3Q6yqFEgGqsWRfi5
HxpH+NmseNFdJqwBi/a0q/wWCN6XOTRDY5cwwuD/Hu22XCnZLmINvwXZawwYQdpI54nzWCeiuO/y
rB+PeVY42h3qeOHzLKriIYBasUnyNPteBYaAaOv049d5cMVK6nJxevkBrA0Am7bsZZDpg7jQB8cb
j2aHJaOPA4v5O7NrYW0GDbiC2kZrePPLFgFTN9ksA5EHTAMBoPNnNiKmzSaGSEcVYvwvdegfpjmM
99KPxI8pyz1/dBOk1TQnKF4aCt0nWidrMN7LWln+ClreslXIcMpbvPlx1CujpSg5Qr5CV7erKrPd
KvmoPyjQksJNr+TaeK/2yFEX6E7lj8boxmL2+yozRiklAudwVGYjfrLstje3ytDA9da8lJ79YDXw
xKxJWzN7vQx8/Gr6qHBhqZgJgItkWIP1AcplopXalNiEpnr/i/sjm3dFp8/PQTv/6/AjE+CxtbNT
GgXhr3jIX5XCVv4SDsyJAn2MxhFZN5A4lFjPP6MpzLArE/kCS9PZR7H720Qf46uKgfBzkjal97e9
dNZ7VxOH8AJ/c9nTmYUkc7XudCSc1yj6N/NL2bjmwRV6+CXqZsufR4/z4XS19XY7tl/UtxLEL9mt
oJDpqr3v6A/5PS37mjZ2bx/npm+/9UHSCPTFQ83ZBcysX4wm/U/A0Px2e9XLo0mlRZ+X0QGrQyM7
f8GYd45e2VjO0YUv1fvA75J979jz96xt4qeuEv/dXu+iiqF9QEYv+XpSjX8JlG2cvm4GJbKO8wwY
JKv08WvX1t1GetL/ddg7X2rxaLOd1IpbxNbRzjM89dyoxu9FBQ6yjapo2CMCKA6Jl6W70RjjI1oA
a4zPy+QK61nahPTtAeiRwCxaFmGBenXMhO84IqKY3JtZWTZ3dVDPid95VX2HwjPQGzt2s3/zdigs
cgZ8Au7TtjKfeyZHv4y5j18rvKi6DcarYp8n0bQ2Pbncd4ZE8KGaTgGMY43cIR/2nQL1fyQJ1Y+l
MiCkro7dVrXr4SuSJeiX6cqcHgImucXfThlwsJIye1I0in7ccoZie8ZYx2ToRxyP1U3gOuWmiUzn
taDTekejIby/vfHeSdpnWQaSAyjSgirDml3OIc+f02vEaJZwV44TcVU7JKQVhh8kqa35pQrY5SFq
VSSlXdUe77VuAHjbho2ncCNDA9n0MPiVTSysoD9gE60dqaLG4ZMxdwpmVpOp/il14U4Hp83bu05T
pwDEWFElfuWOTpFtAl2Nt4VupN4OzNBgHbpWw39LF0mv0Ucy3cTXs3ySPBZnDreNrljJq9VZ5gFN
gQ7hKVUZvtAQrPMf4Ff1b6YxK0QGyUXye1EO91HbT8FDDeDsLUPb5VV0TRd8GiiTC7/GKBzp6nxo
rT+33+rlcUZ3AMgV7UEGDwB4zl+q1TRFV9Sac2yZl0XbILMCZZdDN2fq2XXBGr/qXTN5+RHJZWiD
0IWWHkvn64ELUiAMqNZR63B13RiFSfaXMJrwa9VSD07lNPNBm0SX+ZT/fbEzesL1PQA45S4Sjt7+
GAqw6oitzdAb5Ox32wHM0XzhYVaHBEii0dZrMvK22y/q2i8nuZXwDKzZuFgWbyor4QyFQ9IegxCU
n1NlerTV58Y8OnRMra+h2SkbQOCK/l+WdMkuYXzlvmhVm1e+naO8vROgTA51SbMASG1X9ImvAp/o
fipeUWyg7+XpF954OK+Nly+zR0nmxt0RkRAsf5fq62EiOrvC1+PIkUBuTBSRr+aO8dAURenXnuJt
87H64fWo9XOH/PWolaqUzeWAqoa8fhGdsF5y82To2uPEzfmqeUH0owAGi5CzMA/z1NXf6qbv1/jy
chstthmIJiAEYEJJgpZ3sdKmyozCcHFsRkw3tsi9BVundI27cmyC7ejWTXtPeMzusrDA3+z2Vrm8
kikhGAlwOdJwdpeLF2ZhCddK62MGn/5OrWB3bVQ3IG+lDfmWh2ry8/aCV24A6LZcUhYapEBuF1sT
GafCzqa4PxbwFPvtGBSjJnXYQ2wFomET9WVIqZAl/9xe9spLpu8haYu4i8Cxkz/rw8XTJtU8u1E3
HF0KpfSNH4Bpp+Pg/bcdwqZsftf0XaynfLby4osTTO1K7Lq6PnwdnQdkwLFMc7tayUnDiu7o4ieR
AATBcrkzJuC3k1cHKTvOhuWtTGhyHArFUtcmP9deu4So8IUZZXL7nj+/MeB/mWpJf4zxWKmAIcbC
3ZtuH7waORJ/6IwqdL9HRaw0Nq7sL5lk0kUgGEFXWHxuBl1eX04ezz0Dx9IHAasxwmDllx4IoukQ
eGspxpXgB28ISIGcmXINLwVUcjsxKnbvcBxdR4wP+Wjk/xHjU2ObOHbSPKL5n/xO5AjxoKVe8O9Q
O72yrauxDza60tvmozHoiXJQ8lrBKTW0k5L+mGNnPvKqHchU040RPe+Fvbu9R9+zgvNIIBlPNILo
hFPALvt0gx7rRTHl8zHWxPCqQ3g0tiXaYszyjaD8NIZJ/BKFtKc3M0rS0U6xSXC3c9+39WMTRaJg
GIoYnF/g4ALGDnvTyp88ZsIblK1K766Er9D4g1OXxmOuFXryVnZ2MmyKdHT+U+dWO0Gz5/wJ+tDe
wSgGBEmHOcQv+vaDXm4KKDIIhEifSIlZWhRaY+popeEoqCgYanxXcyn9E1J9PmXQTrecin4lHbsc
e9LG4vBJmwBJcLUX0/NWw37bU+v+qLlVks5+l48xo2C7anrfcLusuycMmgn+Zu5s/og6MTxyliJv
Z6GwG2/13MLh1BKVcUJ7txOvmj3bv/72nUhnKeIhzT+J9VwcUCVDxX9szPmoe5Fm+B2mqPhfeeKh
pz7eo8qMqd/tFS9DAitKLScqXbAcy05YPZbePCjDfGzNOvYHM9UfwlH5GrglAapQO/XfnEh0uL3o
5aenUSJVW7hdaUUvWdaF22duDf3zWOjFtM3zxPSTEWaPm6p3w+jUX28vd5kyni+3CD840uAJGAzq
sZ/Qfodn0/5AmPktiyd95YK5zFwkHJa+C4UtVf0yOU1cc9TSulSPZTY1e6cfAmdP78lKfzWNtHJJ
9AZ1BaBt6EIWc+ImGzEmo/eX3FCqHBoJqCxJ7QMsQZcldicyz5miwDo62lTPPrN6HRxgqO4a3NZW
jtWVbykzcUI70DxCrnz5H+5UM3KrIkfC4tj06XwAUjGh+milePPWjX1PzZNp+9uf89qKXKAOwAA2
EEXA+YpRUJt4Jo/aUasUKKBOEh280RzTTZh14XYemrVs5cr+ka0pqbUGBAgkwPmCddhoDXAt/Zj3
8zjvzMzq3Rc1NT28eXQ9MFfqVBn4zi8A0kDJc5N6L1Kd73w57N10r6897VgIAkymIPRywDmx1le6
4JfZiEQTMt0gEZEVzgKeokTlDGgo0Y9DW3QbrTEZBKXWsM+wid5QVan3yB/FW7xW6SP/9SfkhFBQ
ScsjtL4Xn7APDWOsaM0ek7RKHiLUlO6NAORJBzlzi5jRKmxUPsvyncLAgFlLEsNmXXxCUdFcxLFQ
x285NzdjFI+Hwmu6T3kaRp+0IPY2Ho7Fr/ic6E9I8nsbUXfTDgGwVauGKwFXKvnQpQHcAtFFhpAP
54Uiu8oNrOyOXMnpl7nWkt852f+dSdgd/FzLzHmrKbqrrJzTa5uY7jRaj7LvdtFn7IZyElJM7sjU
1zh4g9sLX5ERyDYCZ+Uau7qWBTUDMWf6tMuamQaUmcDRVI9WUfU/qlipv+BxCCC616xw5QK7upbE
UVDrgk1bNrwLVBoifeS5SiMbf/dBiH0uNW1v/iw6F/P52xv32teTUqHY5amSRLfYR1psenNNJ/WI
QI53hyo+qnFx3uy9Rp2/M+yHE1nP4p/bi157RBAi4IHet/CycVWUZtd19awdBYrxrxhSqA+ZXmF8
yOCFCer/sJicYqBdQMN0uT/bxi2ngEHHsUjmuHxU0Z3cGa6CqrBQUmvldV4J5XRmwMfhLQTO6qLw
HNwO0aOYUG5bsbdNEH9SKbQ9/UdVDcq2Q338L+2p5N1okW8SAkg/+ISL0DNHWWQWSmocHcWtthAV
jBzmshtvpfKEr9WGs2dLayu49SufEBgZnSsuSEYLy4HY5NTd0M0m8UeU+neu7VT7SS+lueOSM82/
hU8BLMJSkBEQQFmgDvLHfAgxLtWBN082/VVRp/dD3v8pGxgebUqHnP2ZGGtuQldOBQtK2X+OBAns
4lQ4bl6Ogp7W0TZKtfu3l/Jzd/Qgre7Ang5of+tYlW5bFO3nFWH1a0uTezj4+QLw582eP6tIrRi5
jdg4Ko5SvoDeypKDY0yZewC0lvygQhpg2GbD/5L32KjlIM1I04SO++Il22HS5hEx/DgrdrKtGyfr
dpqYg6c5dKuj2qVFvdLQu7aHpLmb1LKVciaLRw2xclKNxtCPtI2VF4Hdj7Otij5O9ok9Z8nKi70y
k7MdeSQlWgOkxnIQNmoltDGYyi+Ic4UPbuRl9tbJWtoGuTI/kKCJfa8lqJa1WfugGE4onqNSCR/o
p2ifb8ekS7Ac7lgkXtTxkocAGeH8K7tGGiYwo9MXEdp866JvDdMX+Sg+F/U8PnKrtPdNPJVI6tsD
DHVrRCavHOvf4CbpWWM5U2wg2K9pwV9mUPSYaWxIuSbO3HK0pNWA4RyrrV8CuCCJL4KStAKw1icQ
QPSD9UH5koCt8sWEZ/zKvfceG89TGjYf1ayk/HDqlo46oNiSCNuulk1f/kEfGgR+ZFmf0LhxDpGW
ZJ/zOu93rS5M3+7C+mGw4n4l0FwePleHxM7MSbLKL+SHaY1jY5y74wsJTdxtRgEGbqQ98oouRez5
rg4HsqlUfc0i5vLaYD/SnAXOxIgL9sH5dsjLNu1jrxxepsDo/8yu197DCWqUf4DvcwVbZuiEf31T
gTCle0VSjoHDRcfSnDJ8ktrIPWahdojqRNf9po0LKGyZ+zmbq+Dn7S1/edhlGYlbGWp53AHvp/ND
DI9mMbQIOzu4GbTFn77vLfqjdnAa8BX/cnupy9OFrTAAH/InaQ/LVj5/nWYWctnmSf2MudZ835lj
ft9VhZPsvCELHsw0GI591Km7qE2MelOhd/mPZbRRgUy6Jt4iYyr+FYlWtCs7/KIOgnEB9tRgagvG
BeDa+c/S66BqgbzUz1mnV3+gEY9wnZhlFHe3n/9iN0l/KOpIlFSkiv6SzNx6Ije1oJueYXW4w8HM
I06M2VKiW02Y/wln297//624eOFBbLfmhGrscwdTo9korpneBWHbfBLgYQ5C6Ifb6y03k/SpYAIE
wABQObt4cVdVdqNAahLZU5mbyT3XsvFUGMFRi5K/pga+L4XiMCIt/EEb8/yjpVU25WGZZU/CCZhx
mXgcA/FLizdAtNiWu639U0NAbtokGqIttx9zGY7k2oxOINrT4AbrqZ2v3TXWqA+dmz6NIzMpkVY2
NMDM9UO700pUsVzjT4749Pfbq8q750McluzWd4oCMZ2RNpDB81WdRmtVfVSDU4djRPbLzMv+DbRb
cFdNleo9xdjGZZ9xHbTsFw29Km9TzeGapsHiyd9/g2zrk+5J/ZKLbjezrD6YZ+WElnYQbavcU6lE
KgDivwe6mSWQK7sKgO6Edbm7/fjLe+j/1oZiy/lhys0I6/z5NcbMeo/q/Vs89v3O7cJ4U6qBtS+i
QPHuHCtx/qtI3p4bM68Pat5G8W62a2XlZ1x9Ax9+xWLf9U0zNH2DA+JkFM1wlxrlCLpVGHP9agsx
/hlmM0aeI67NNS9L+XzL788gi60uh2cXrKg0yPDVSgzlBOEL5/ByMo3XpqSa4NrHNvD2215kHO8v
G1gdpRk8BVhR8jV8uBYsYalVHQ7RG0DiWv2s6rmu+KOG3eyWDCR8NJvWTf6Qsw6HvMybtUCyCJX/
tzw5h5SORf9zyb9zZqskr63Ct6DGDNErs/g453n1PfHA6JNl5fZKznvtcEHL4BZgWGhy0M6f11Am
LxwKJ8QvY3CH7UxzfweiLTa2LSGNeaypOOO2j90p3rQFhKsN3WSlWsmFr31ifIWY2UkEEVfR+a+Y
q7LTirkM3xwcuO8Gwwu2xtRY28oGtH37A19fSgKWqLEpa+Tff/jAipWy/myFb9o4JN9qXSrl6B7s
H63tnbW67dpi3H3k1pDraDguAqahwY63Wwx28fEcn2g0mum+TKsSd3dNWPrf1cDvmwfjdiDV3OWU
L4u3yF0+zI1bBaeoqjVQLokRTftBacJ5BxV3cP7ukn1fDpQ69fY7gWwpjqY37fj/ODuz3riRJQv/
IgLcl1fWJqks2/Ja9gvhbru578n118+XmgFGRRFFyBeN20B3w1HJzIyM5cQ5YSlZlqwafsvB0dN9
WlXuxykaQj8MprcT/1L6J4iSwh8wFi6n/SiuhVmvVsp3kzjNrzwH8rysD4svnhllW0IyK/fCJeP2
JN0Ay1s2iswG8k4FocTvIEeiHeucHzTAZvfdXN21U+99KYzYORqpMqS+WyI1vnEvV04OoSKOSOY/
/G2xlxUdMABUbXgR2pTctd0kzl0EFIM5JJ7521dimYnKncQYtXDaC8D4lkpTFjUZcsxO4YUtm+K9
EyrO76gqmnjPf18f8iFp4t2cqlQ0u3lWy13tSpBdATan39dt9Wa5OvmDQIkynCbbZsBFri9pEI75
mGUaR6vShhOTFdSQ8giy1moU3YPGN9iCh6ztN3tNeZMBAOfV987TWGnayMovpt7/Fzr5nO8psnrG
rsX33TmzEn8IGNk5BIHh3jXGlvm17Za0e7J2RkngOYN44ZVCPTe1LA6QZLIS42fmDpBpR7P5q8Dx
/76926umqK4yma9K/kv571+Ysp2waw2vSS5dHCnBToXDp/ChaR0qf1SzeiOtW3lPCfnpQWs83vSx
FpmkqY/JKBhRuGRzZzSfysrK1Y92YlfDV+q4jrebvb7P/w00rT01FiWYp9urXXlQXd5xHlRZaqUz
fb3aCuBzEGZucqlCcwIUAdHxf+Sa5hfHaK3+mNtjtAVwXv3AEsgmeyEUsRfxKgx4bHCqJBezsKdx
Z4+WkxGx0b37ECSj9vP2AtesySKZTZlXAtIX1gIxNsYY1ynKYWOQU5qvw9n5kOdurv8TD4P59jcG
2h9SZxX8lqRjuf6eWZeDH1Kd5FKayJX5A16y2Iu2nO9qp4y2UCbri/t/a4ugM9CZo9bCOLkYAlqO
p6mem+AMZNr67Ypoi/tgzdizZpYcyaTUt1iaBQDe7BW0hYsqDcSnMckSdzd3iNM+6Qx0Wxted+1m
SBgxo8D4nFeYMAp9pTI1U3zRFaPPfauCMkcvQC/5uUER7hQOrlcaQEj79jfkwIP4i5tBa5AjIzF4
KGlc72RF174MKye9tG3j/GqdyTlpyZAeSqU1nmLAqVvPzOr3heZSMvohGbBksxCm3cU6oOnLoDXq
vPdSuAN8HfKkYZer9WYLdNUctX04SMDD84Rer6+vol5U8FJf7Mhg0rVttDndtaqT74Q7NBuyQ/Jj
LXIUOg8y82fClqLSItCbAtEWIkuyi9cNbn1Wp3g2zgOjHRvR64o785gUo7PJOBKbt3CnhuOFfVMb
+SXIRzs7arFpJaMfD810tGplnh9KJzO3GE9WjUIMC+2jDsnCMvAajMipeylE2Y1BAf3ZCGbHV7px
aPeiTA37qEGOuyU1ubJ9KLnS4YQGjaL8MjEJITK09FpNL4rVRLDGaBRAzYacO6hiBmQLZm9uO9LV
VfJWMawGsh9c2/V5mfRmDOe2TC9WPQ0/vGK8m0LdqHZVreWCEvcgtpI9+fYsDw3tMkY12VGAOou3
SQOMnkwQ1FzmvCw+mTPelhLvbHc7q8bLPtIxB9Wuqp2Tv/1Vhl0YRlbI2nkalz3dmYk0F3GF7EJp
O6+PVgWRjJO2ufGYzajI76JRN+LOD6tAdXeNkvfut9sfe213wSfI9MGTHP3y378IQiCN66EzsfOL
nqflb7f3lEe7N+xgx4D6eHq7LaiBSBhkBAJC8tqWp0DbGwcN2pphbb2LtaL4SmoUBH6iil+3Ta25
AUlpQauObgfh5LUpxRSEIhDfX4og1MZ9PgknPDDTtSUtsPb5AHiBpCI4NnA513bKxtYHUzjFJYxc
6x961y6ikl0BbUeBFu7tNa3akihxaiKSHmfxTkB+ZSPM7eUXt7WyO9h3yo8oOzsOjBHG1nTdqi28
JxhtGi6v8uWwg3OPsdHsUqeoX92n6dCeRIGLOGkMl3+5vbC166cTpxELexzDZSUVLoDIKy3USdM+
sVH+UC3fZWrkQzpAOuJ34/inMY3x/rbR1RUCSwFzSbwPL9b1zjGNMJddxsFv0tZ8l4ms+z1ZTT/t
LQEeeX/b2JpLo1YLURV5GmM5y62ToC1N5eQnWZE5p6Yw8smPtQYEhzrrIfLfBTPzx9tG11ZIkk7f
CqpZORZyvUIPzmUlNlFgddWmjP3RA95aGpN7rkJnC96wakvOc0MqQU3AXNii/GfrwRzkF88aaEPb
zIYdSmtAVkozoq2G4NrXfGYBZGkgXZeXOzad2LUzGz5HCuH5EeKhLAcK3DQHLW8i94Gc+I19OJmY
M6YOePT/TC5OiwvAukKSrbjkLewk7+LM6H+iWNXUO7dWu09DTdPo9u6tLlLyQOGU6dYsASNJLfp2
yER5sVV0uZg8H98HSqwlfo+e+/2kJcXnvzBIooQTk6RJ5qIJZc3tXGleXl4iJ8pPA9vp23as7rq8
ac88T/OGO1td4At7iyMzWGGemWFRXoaaZ48VsomUHs0/xN7Fr0yr3I3aprxky1eesj3VRpAxIBwX
vnpqOS5h25QXR82bfN/Yo85cXOnWG6Hh2l0gQpCk49Ds8Pfre1eNndeFFHDQG+7qH5lmKHdtmJdP
YvLehp98PpUSfUsAgcgO7921pVnIKZeiLy/oAib6IQOn8avOos0QcG2rJH+gpNpD7utVFzoskgT9
mvKSOE34lJd18DmZ2+6OKbtPRd0YG0HRlrnFRg2geIGMJuWlcaUCX58Xnl8WmlJS/9fDam877V+k
nExCATGQp5+9W4QmxM3e3OlmcWkAIph7J3GMox3kTf3ZavR0i+dt7SRSk4A1jdF1qb5yvW+RUtRp
GA0l5PSW8zFRuhhCu7qyNp64lcSW0JzgkgYhnmSZ5w1jnwbtZBWXDgr84OzqkdqdssquTxWZyzth
oWKxa4KoVBkEqrZInNd28aX1xZunOq0MV1xCo9lQn8IyDdtjnmul56fQFah7r0KB6bYLW/uu8oNK
sKlsDi5cWNHYEBAlWnEZuzwZTrqiDfWx6NUt5OC6HTI/ZvdgK102AmuRU9AnVbhADqtU/3qxNlQf
Pco/b6Rmeb7gkpkF5mNJjLrUtU2ccSrnuOMm1HGunKK8eTBHaJaywnkflWVQ/MWjw+GXoSxpEC3W
64PZVHOgkAWWF3MM+trPhqDcT2E23zW16OxdZHlbUK/VMwr4gTkCMIO0664tFrWRVnWrlBdFGZoH
t5zbXQFO67+ZtuCJ29o+IReW3Y86L9/tw7IWdVovLC+ufCOKwRiytLrMbeIelHGY7jKlzf20LaLT
jGDld68KlP1fGAUCKmHv1LaXfgZSnSpEUry8wIEGDxHygq5fDQwoJ4QyexU33u3cwdx6klYPrIOw
OMoqIF+sRYJbpUNFpzzE4bj0Tk5KlzruQWLeNp6+1W/6ws5iN71ZpSKR2AQtQ31gsjX+F/lATbJO
0ZQ/xHCUP6ahEO9uf9S1Bxdact4nm/ATCN/1GYphKwPBJ/OHOVfGUwLXnHqsjbEy3sGWak0bbnXV
nAFNpqzck7IsAheyhrYbGy+9wIGiK/+gYtWlj2pnVXbvy25x8uP28tY2D0Yvlf4LExnApK6XJ8yR
tzcSBUNDDYU6TcsICOvGs7cUYtc8Nv0BOZFF0RWGwGtDtlZbJeLV2cVJy/gfUerhfFcyQlgcK4ak
GMuzjO7u9tpWTcrMz4SqgPLgYm2zPhnq5In8giRXHn3wLLDt//WlJtqHUCAksctgUWs24oslDOzZ
rbJCsBgMyb6WEqWHXjtq7CgIAs6h9audQe0eiaZy7Y9m9uW8z80s009dD93ph2zINAc20EYYFhx4
5hB1vlMyu3Vq6jaK300Ee19vf5W1E0ZeCvhaChJTBL/eiFbYYVdD/nsxq3D+XDDT2PtTkk33Ye55
n2/bWruy9IWAErEL1EsWp5nsVxSxoWSXjlnMZq9GUTV81oWZBL5KJX7npclP151ze8Pu2qkGi8YV
YoGvARZQKgiiEC5t33SZ940hZqHEOw2d1S3U39oZkyEQVMJy1HRZ4irGRihJNeWXFuarYK/HwfQf
QssqtL5B8dNqtel0+5OuLU1yvlDTgCDpVcHbyUrQw1PMoVZyMT5FYm6yU1O6xbC7bWjtnMjLY9gS
IPsKM8ILZs1pQVYq0syI/F5r4u7OVaeuPbbRNLgbL+bqh4Q2kqsKSgUM5fWxzKseOXgbhFshxvEU
Q9V1dmdk2fxYxI6zS6JxDP7mU6ILLpvvlLKWwkNNCrBM1ZXioiVonx3mMqAbYgI5/3P7S64uDTUv
GdBxJpe1tTSv4AYWJL+2ImLaP12E+moMOeqw08UY2fsEPN2WeJ6MMJYJqfyYkmRfToUsrl6eGmU6
Qad2GR3kQyw1KTo/sOd278zuxHQu/b93wO2CuzxJq4/UVat/bq967e6ThlCMJVklU11sKKpKeHc6
BhcVMfnYD4SqVczeipBJpgq4ldraNcSZsWN/u2147XODMGbhAHJxc4vYK5kSnkmS/4tbKuqBYB1e
arsXnr2nGdx+bUGwzRtBwupaCbjQmpTMOMuYXa0qo3eEkl9E4QzJMfWYVn1QlKprfinJHEF52AgU
pnwo5tKtIHfdNp5AYtnwCIvvXGeVNUgs6GU2qAiEVpI7ZxRJJDrHzYofoxu1ht8bIOk2umFrDoKm
Aj1/BsFfz4yo9tTak9JScU+gnEQFPG3Hs2vj+D4xN5NEWyXqNQALiC5mqgA+cW2XM1VVC92ymybU
3ZtB+2aN0b056FTd1W4M30VOk/5skj56SFSn+aanBWotlp5/1rrJerp9wl5/ct5Pqmd8dDr/PDDX
vkqLx9KZAQ1elKCt0QdXnLMr8iRiKgh+S78CUwJi3xvbj7ftvj7Z2H0mdea5YVphEdD0oC/i3nGj
i+H01UnPzCA5cHEtscvibpZbXaUb8egKLlXaZIaFxqCcGVn4EXUeIZqCyJFMW6SO3ztzdqdTFB2+
eorRND6tJdt5GGOvzY5TkP4mTWi90NeTsdqaGnzt0vgpJAAoe9M0eDUP6TjMuludE1+SmsxmZnDl
TzXEc/yQ16jUHILRHsVJQa6eDEHJ3Z0lUtM53d6ClUPIj4D6gGkNSravKdUpDRRWTkPfSYhgIdEu
xb+F0Vl+lbb2wYmRFUBdE9Aah3i6xPbAP8xCqMbJUtpNjp/X0YDk3ZQsLPBWAhqWd/RFh63SZwGh
6Bhd5tG1IagwKy0/UsuDZvD2ulcNSfi7bJtSFlw41XJSwS1pYXSpI8ZsIRpO4+GYOVmzhavZMLR8
Nhq9sa06qTFkePVdTJECHmUYJaqNjVy7S6B2YLKTUHccyvWXcxtVTVN3jC9tCsebT6VLVU8m3FzD
sbYZvIelUK23VF9lsnj9KHNqmAllgIYZO5g1r43WtGqVItTjSwgfSHRmhHj8x9Oy8P1YFmN2AlUR
jb4xzP2pmGo73djD1bPLQggI5FCjvSSh1WOr04y6Rt2x78pvjhEN7/pIhNZxDKkP+VkbwZgdlok9
HxKqtaavjf1gF0weuNqfolJFvb99ql4/IXwPIiJDdh75SzraF8dXmGoSBF6VXJLBKr5l6tzQa0GT
7mDn3KPbttYOFiTssJhSZMKlLa5K1FZaq81JehGMBI2PsLPoUIU3zehtFX/WLUmxCqlO+hpoGcMB
KaKWVYWmPe0rkLPiP4Qhqq2uytrnI1amfge0gP9f1CaSTG9rR0kB9+jZe3WMyh9KL/6d5skJN47O
2pIkbTExLBeBSsj1RmUBRHQ5Os8XfsaQHWBp7eAZpy/QbiDP1nw8JH+IsvDgAAtZPDe5DQ6+gJP9
EkeRM33yyiGLf8EnFSc+ooxV/D51oz5gJlCtu1OviPCDGOxgi1Rn7YF/+SsWD7xq9Egz5HVyEaJV
73o3gyAwJ3Dei6ExH6zM0s8gK7p+I+VaMyudgxQcAle4BGwkNHGtroqSixMNRboPw9C8hy5H/QLO
CjW6uYNO4h3Dq/MWrfvaQYJSHcyR5Mt51TOIuwGV+FpPLjH4+DNgSuIX3UE4SvLN21uQ8lVr1NGf
SxDAcRcRqxdNjKkPY3KBNyw71NPoffbiaqKEN8afb1/6teOEdwezJfH59Jeuz23ZF7VpVWnC3FQE
sSNCAZXwGQJNkl3Yhpa+ax0DEG6Vplnsh4yh7lQtMt1Pt3/F2oIhCZEJCSkJuP3rX9FoXTf3DMRd
3AASpJ06xlr1VObx4PhGXyJ6e9vc2tMGZTO96+dR8uUrozMiJoaMJ7Si0POnt9RvQ4cKQgJp4lcw
3cmGufXV/b856TteOPGwNidtznPkbW0jbQ5oyTneUzXPwCtIbuOtV2ztkjyXlCRqXMY81+byVrh6
o5XhxUbcJnuX62rQQv2Izk18ahJP+ekE9WAdIqWxq+PtD7u6UkoUADp4P16VzngGp5GxKOD6lj18
QgRJKqooVbZ3Czgfb9ta3USmkpn/k9MJrwqz0wD2tsFWVGvDDrEz61xXneoD04/2kTM6b25gy3EL
Few2s7mwmyw8vGLGE2xvSniZTbMY91Fuh95embtww8GvfUOCd8rpFCZ4TxYO3hkEeHulSy6tqOMP
SdPksuiipHm9E7re6RvLWvuMlF5AFoLABbC1uHpe3udBVxOuj/SfEGmaTeuXMpXGwXWH5Ns8Gptv
x+oCnwGNLk8ykfn1+TRSiqE2IJFLkYf9Mesjr9opaSmgB4WcZ3/7lKwao7Esu2o8mMtBNmQEwhLi
xegS6UaTH+A9LCdfh2JEQFwHedRta6sfEwgVwm1S12iJ1rRbdOub2IkuAy2KRyQVqkcNxOYeFE5i
7WI1JlZ8u0XKjyCbJAc9We/1x9SYzpmSjvwGSt4Czh3xn9UE6VNRd8NBG/po43OuLfCFueXL1Ni2
0pVQO19KRKv2xTySxkFRcSA/jv+bqSb8+ZvlyVk4C4j2qwZlNzJnj1AR2wed4m+AcI/WZCN/V3T2
5AeV1f+Fq6Y9SNWYYFGKUV5/ztoO4lqjsXDp7UKbdpVST1/aVATeiUjfuL+9uLVkhytgyaF4iD2W
lQMdZqhhoGJxybRaPejU/O4qYPZnO1I9xXeNtoRYW/X8GYmeX7dNr+0jxU8GiRl5J25dHBvE6TIV
9a/0MgnjR6aMauLbYZueTW1E0zRUs++37a29SdQ6+bB4GGqtC3tpmrdWoYyMZzh2/YfSqij2eZkW
h94ujTvCWe/OCxp9Ptw2u3b7KXnxP0m1+2pmGrIUJtucDiBlN+r340AhatfYDDEVSaXkG3dj1Rhp
htRoZgZ+Sd8mnDJuQzXKQKn17YUJaG6I5fTdoXHMbjz+xcrAopIJAJoBQnx9UDM1LkRiZUjWhIxK
QHyaP7lKRsOotaK/CSie8XdAZkD3Lycc8zHM5x4CscuodPV856Di88uuouIjHEOWLyZUDHy9D/Wt
iefVQwrhDuALybu17IiOo+MkpMQkpEnd/DBL131PIDuf5hjO1LucwrqzcV4WFiV4kjtPHY9bQXK1
hFqlBMNepURUqMSsnvXS/a6ZbYSYxfxuyKt0I/ZeXIr/teYQU0iGNkDZi6c3TRSQJ5bIH211QHc2
hJFZ9ycUeIJDpYXNrmVY62GubaPbOKmvDTNdx6GhOMtVY4zp+vDUUZDFqTnmj0kQTQ9hUn7t2NiW
IZtAu4vTkbCjysa3NZtZLZVJ+ujARthQ+JiujebMrAZWERaPoetOgA0zw2uPWWyOvCNWYKD+N7Tl
xuu4tlAAelBTQbcB9Hex0L4OAz3hqjzi7bWjkbXenWoguxUivfaxnexsB/n8ltGFH3heKFwxTJOT
VBEuLoyGUT8xNlQVj/VktIc+njXzEIbd/JiAN9ma4zb5ai8KZtR5aagYJj1kriZiBws/0NZxAJjF
8g6hBqJGEqcHjAPn6riV8S+vBoY8kNq0FqhFcRcXq6oNLcj6vPUOUQBjSzCZ5ie0yHtfinx9EK4o
N17iVXvEh5LI2SIvXdgbEl1ThsrxDklZOce24GQWZIIHYEPjjhHyDXPLTXtenowzZG2BmtTidGp4
UDdSdO+QuVX9M1ZEfaiEHZ8oVG9N+a9sGfg41oUaCmHisoCrtRbjmI2JXEJeWvsy1MWu0MUbZ1s4
GLRmaWvKMiZIx2VP1aqHJDCK0TuMCJj7oVnaBzNCUkHXivxoK7B5lczJnyDh0Tec6Ov1YVm+TJBV
8NovSTdRK8z1wO69Q58Y3tHWhg4Nv3BrTmnLyuLg66EHSqMT3gE/pp3p8NnHyEZp4PYz+/oUyrXI
80eOCYhBHpsXqXs6aEZVGI13gAlWii0OJjUS6ARcS3SHWLSef9ve2qokqok6iGzgLallmKmrGxPJ
vEM7O8kxnsmfKSfqx9tW1lYlEcUWDSvEB5ZW1ECtGpGH7qGZXfsuZZQv8hu9cOjwGxOxPOiXt64L
CSBA/KDfNKl2t8S5qM4cdKPQ0uPcu+WjsKf6kanrZH97Xa8uMbEJYhjw3+CqOPKL3QpTzRZGihhW
Pev1TrV5Q8emSA4gjraYcF4poknFL9wtrxkMJTCjLc6fYleK0upoCrVhnXzN6MueLK9T5l2u6c5P
M+/ER/x/fDBaN4p8UVrBB2G39p8wbzvUiKBeNTfO6vKxk7+IeQywY3xjSN0Xq6/mDLmBYEiPXtTm
97nRFg8jUdqehguc8vasPUxwfG+UD9Y++Uuj8qi9vCBxWDYVjDRH2Gybo9CaYB8oDBT0CZrdb99d
egXk8JCWSPbya1NWw9dVIkyZURnDeoPwKbrcYiqoPyfFFt/Q2sIsHjypAUM7dck12QVppxhdhvRH
GzPQTW7i2tQ+3dY+AtOvt2gQX11JNk8mgpKqng7Mkh+9R3JkEnmRHhmHjt+rMIUxmwTrSwLfwzFP
nDeClzR5WIARsTJoF3lipSN6sW+gIILe1HkFJrPWoScdxgNMHsW+DonKbu/bIs2VphhdYJSGEEzC
pRY3RY9MPSy8PjiYhRO6X3umdfM7K43K5t7MaCTvMqRH9A6xdAvhn74e0CK7/QtW9pKUTAJUOT+0
MheBtqoJI3SSTjnowWD9Dho70fZjblQfAysuyw0ntLKTlO5YpgocFsjbooSghjPzSEIlkkjLEUhN
ESO5IxyJt0+6YfAgK2vmagNU+fobczHIPAlggDYz5na9nUWWwkrkSoTBkDs7PZ/Fvhr07jgzjPOR
M9vtRdhEkJdU4cZyl5YlNcvzLZF9Smb4F3GaCGyUokDWnHPEHeaTVJX4GXtG+54pMeb50L1svZ2t
5805SSNIE9+2s7LhTs4ns0NmJUFfXK+7SZzQCZAKPau56zY7RCjrf1E1MQ49jdwN/yr/rJeh9rMt
YMeotNMuISu9thWD4KCMEfXnsO316ND0kJVAJTzV95kR62Lv1WmSfHLtcLgXSRE67wgZvPB0e8FL
J8+PAD8FSg4HSKq6jFONSMnS1EuGM3MV5V3g6eGTl0zup6RqvSegKOJo5br36bbR5ZHGEnP25G/y
cMk5neuVC37N7FSAl6IahOgfpsMpHx09hqvEQUm0WfwqcCPR2wr81OCurcpf9cJFuWlk6DA1D+eh
Seb0mzY7mbUfgFda302baeIdafXw5fZKl55C2gS0AlOC7EuTqF7bVJXS6vU2m86F0s7uAXajvt+j
jZZqvhu3w5aAwsqHBSxDtPcsNEa2f22ur6iiFoM3ndFgs0+9JcKvqcm73U96VO26KYm3QqTX5wfQ
Nc0LiBNtorGlM1Y01avdKJ7P2oyn8C1NgA+rW6Hdq6Gq2Hc9z8F7ARnBRldjCa2Qu0lABr6TpAdk
1hJdgGZCYwXxNJxFqClf3SboOj/OY0fbN3PxUXdrh4E2oIgfgzawk2NjRtrXQIEz5h6ootiSpHzt
tYjc8Bwa1OoUXpdDC15virLoo/FcJ134g3Hk8CEt1T/dUCqfuVTOB1iPk088V1s1rddORIaMsscJ
c4yUiLne8Tnp8rZW6uEcjMV41GMj3Icgp7+BUdPeFVGUPA100x/NYG4/KJoNo9jtA766cAC9kOvh
ymCzuLYf9MCULYdtoK7Vf4Zj3mugzu1hz4BRw553URhn32qjzv6AXiy/3Ta+cvhoDNKkIEIHWb8k
2Iqgy+yCkcVn0awcEKBJHxtv1Jkyn3qxHyzRIgSoNhup/apVkjhJDyQx9os3YoQVCYIJZzhHZRQf
JtOZzg6CBHtdTauGMrsoTvjMLQ2wJS5QHnj4uiW3tSmfqFclb02NLIGSIkAIOPsnOXQHbisud5od
eR/zYIwPfTmGRyu1Pigy8tOQojv9xQcHrcCTRR5LYnS92zTf8Jpw35+VKOh/eXBqRZEaUeunqfgp
iOL6k1Ai73jbqAwdr99JFg6MW+YhUnlnYRTSFzFrwh158Bv7pED9UfnQcQa/b5tZ21bCShq/EB/w
eRfbyiS8JJ7OYOVuxwbv5UxQ0KmKWu1GPXbCndGm2ocJjeFqIw5YeSNkOdGV/gzG4OUVNqdsDNI4
5xQ7VXUMchF8HOrmS9HmxcbJXbus2LFh76FcC47xevtIEdVOb/vxXKGg8qWtp+mrXqbunRJm+nB0
nKn7EOqNR+7FkPKGw15ZJW89Q3Iw4eEql7sYzGhcUrOdzjqU7D4XaDjrfVI2D8asaVv64itekeos
DoFZCmpWzuKpN6LMncO4nc5a0+vkIJWxj0yh35NiA2KK89+66hr/2WPyxTSS6t83H6TnIjjE4hDf
wXl6/ZVtkvi515z5bPbBFByJKZlg8+OqDsLdOHVe9K7o407dO0BptxhMVnYYLl+gN/TGpDzWIrLq
jITxx3TkOUalRvGRkovmd+Y8xeClXWoLTYLwtCoUtfaTuC+2JlyfVZMWdxW3yOgnWTUqp8sP35lp
MGSNwi57bo+lwrOUfWgwm/xY6PFc7AZlyspoV9OHKXZQqoXqfTFrSbWnAGHrEN0mUX0wJfv8T7XI
4vqcxlm57/TBUfuNp2vFr7g6l47eLFPgryKIWbItxoY+ntVmmC6uGZg7R62TN3bUpd+mA8ykksG9
Iw5cHIfeyoSlRfl0prSQOAdtVvODacAqwHRInhSn0erUjext5fgzgiLl42kfkpjLU/Ii0oXUuEoS
fZrPHmUhhBmbvn8/J476voDX+oMQWlighuAY9X0a2cOvuFHREbl9CVauOz1SqEqAgVCBWPYRTKb8
FWElKj+hZ35JTbv4S4AoYA1XYJ9lb6wayW+M5yTuBfWFWt7iiUgYOgRfnKvnzC6nx8ro0I2eJBXm
fRHm+Rbca+WlIF+TvCjP1pbSYYgyxFkAldvZNcLhlLjm+CmGxfibanTq3eiOvd956bSRvaztKVSE
hNjgFGkGL1waL+ZYanmknhM0M3Zt45kPbTVFvlbp+QGwHRSFQJ2fFDeuPgRGHW48wmtrhtRHal89
F68X5qPBiYAOa9qZIqTzb97Nzjs6Q9FDVmlauSPCjsq9PUmtjdvnSP65S4dCqMHloRjxutDrKnoU
pk2vne3KGIIY5og56943vNTwDwSuIsydXjlx8N9ts2t+FBYtXg8cAy/l4tKOhlrEusLFjJTU2MN6
Y3x2J7XZaQrTYxCaJ4dmpLtoZGO2MeSzFufReuPS0mCkYL/s4loq3Y5kaOdzT/kq3nXy6rTUBRrN
+ZJ5aZf4Sc8w+g8Bq1P0jm49EMqUiXr4DQPtzQJk8g7TCKTlg0YVnEeL6pNZmFygvprPUdGgp5mi
QsaoU+RPajXsp6ER/qD2zQlGTO++SyBiCUpT9Vsj2kIKrSV8AAElsaKsRwOZu3ZqcO+HiWvxSwql
r39NnV39GtNR2bVtGN/F02jsHcUuwbl0DVX0OZ7KB09QRtGGkBt5+3is3AZwgiTawBigeFyiXCNe
wMQddPYILrI7i8rcAW8zD3s4J6v3eqoylV8UUb1xCVdOJaAXvNwzavA1KDyyy4Lu+nSePKVVGWIu
p36XUtkJD6XtFhYs4i2Chm4wVvvE1Kgabqx7xatTg6THQzMaWqFltm8oVO46SBjP0aSaxyqYa79x
mVh1c0d7e6wqlUtod0PIhiDk4gaa5dj0tP54wxD3PU9twqgbN7LyBxzeo94iZeq3U5LmUEoYRn26
vcGrtxBMAdeQII621uIJVYrSbBVVY4e1Pt715mS917Q0LX0XafmHUSnrPaMP1QcrN0mxR2rrvlWX
zKLd/h1rH1wqq5LvgSID03V96DO1rDWrlYfe1FDZK6Z4H1aTjkB9rGwseSUcopRDMUUSjxMV6dem
DJRoOuaw1DPJlv5U21l70GNNe7q9oJVn7MrKwp+EdQMsQ2BF2Jn2XYxZcCkc3T1qjQsbpNa5n50i
yO5BdTV7A1GO77fNLy8uc8ccUf7AZ9ooHPX1IokEY2t05+mcNoH36DpZfUnrMfmuTnmc8JLoXuHD
42xuxCfLVSNwheAPnRHSCuQ2ls2fnJ5Po8P3eQa4OYOEB6nj+UZcT6c0F1W3n+y4otBa1Z9r4fbN
Pkupfm2M4yyPkvwNMvxkxINs+pXP8rSh9aZUc86Tm/QMVtAzNfdak4DyyNLWeSPIi9iTbqYLTRGo
ASr5y1wz86CoZmrQOYdE/F/zPKl3eRvkZ3v2hqcJZVdG99wtevlltPBslCov35pttpd+OXS7pDKL
wj2n4I92XuVO4MmEcD6XZtq8hwnUaQ9vPVAMW8MzDIab7SXYvz5QddWydVHlnqeAIW+1E91TNKrN
2eqUNt43Slt+Rj+gmDdegtfnGLPP46GU3FAHXZhNO6u0zCxyz2GiW/ea0SGrTQzqPXVRp+/zYnJ2
U+CMW+5o6SP4vhJsJdvCUg9hCaIpjcyGrd7jDFV2B82NE3nePrdNxHJuf9aVw4oh2gOA8dElWOax
ZtMFIoRg/Jw7FGCga++OdWDp9zmDzhsuYdUU4AicAvIgr2im2rI2Y29I3LM1d9Fj21g6E3F1tRv0
sNw4LGumeM9IjOkeugx2Xh+WlrEyh0lL71x1Vv2oqdlwBAZlfR96Z0vibeUmsBbZ/5X4CBo816ZI
Cj3I9XPv3Clh/6GZHa4ftN/nIQijj201eve3N2ztZMA6Alad6rJEgVzbG7USVjmn0c5JnApGDeb0
30CP+o0PuHbsgVHS9KUAJRG411aYFAJmQlR3dp0SSfEpb1uQJo6w7ivGh4OTYQXFqTdidwueIXfm
ZRoiD74k/5N4k+cy3bVhJ2jBo3apca50oc0+AorTg4nW2V1rKVqwA4Con3Jbnd51SHUru8DKN1Gz
y+Dv+ScglMSkGtxBryAvZcHZ8UJbPw9dbTKbZjrlvsnK7NjkYw/PlJ1VRAlJnPmzntFfur2/a1/e
kWSLFEiBXS/HkQfcQW2aoXF2ohadwLFq7vqCCxIrUfN5ihXXb1EC3kj+1g6V9Kxy0cz/L+8L2BuF
claknQ2I6vcxbbt/YlHWP24v7VWsx5dF84vSsiVRswR915urFqUbAdTXz0XhJQ8FTZqDLVoU1RSh
H+ixO0DblOp9HaLCnolpLvdt7G1RN698YNQQTT4xZww+Kuk7XtRsdAuitDn3tPNomb0ZHtDPbs0d
lCm5tstHY0zFoad/Ff4PZ9/RXDeudfuLWMUcpgwn6CjZsmXZE5acQJAEAZBE/PXfOm/Ubatadd/k
TuzbPCYR9l57hbiBxg57pPnvl/DG6kJEOHBhDL+z/C+RF0200vkWphdlCLmjrIw+Eb4XhwEGWXvj
vGW/kmIJ2rJU76HSbxxVwBSu4D5OxeuH+Pe/HPcJ39wk0wulkCicYJCnsmaDqucl2Wwmhk7uJozJ
O0fJG2cxDGjwzcGNwWPLP9g/PZFVaOCMdLEwBuv6zG8foawoIb1O8tN/v9s3Dg/0MehlrlLTK/j+
738gDByIMELElyAZF37Y19jkrV6JSDMQbGGI2QxoKLIHkwYLfZJIgj4vRlTif99NcCzBx8Wrxof+
8z0jumJFdVTFyEau5qreaTp3ZSFS/85SeuN7wqIDXxKxp7C2/3M7lc7E5ZbS5LLTivzmAKTW2mdy
68hWmloN+j0J8xtb5yonAOSJcRz+AX8sIF/CkYnHS3LRJvSvs5kwBtz8B6pFeQS72Nz6sWLvwHFv
/SOxX0Jc49cH/8l3SmOtkAo8JJd5Q6B2aXQKvhE4sVGm0g6N8Xsk8DefhwEvVhAacOAf/15D8HFD
9aphzkrHlLZFn1rIv9algfXnfEQBo87/vWbfOA8AbkCgjMcBSa6uv+cfx9GEm2BUXuSXudcxjHSA
GVf26zC4UnVInY4sOfVbhWEv7O6HwB4MvDrfI3m+cTAD9Qe/qoKO92qddv3w//gRsD/hYtjn/FLK
tBSiiVg0iM+GqQIlxkpleJuNo9Zxt1fjMn4CcQTegc0Wc6fqubfTe+Xv3y8FbRNCx9DcAPn9y1DT
Vsj1cFzmlwUI+9wRvqmbacx0Q5J0+jDB9+lDuU3Vc5ks/x/XP54NejcGSkBE/havKA9REhbXxcxe
2wZ3CXwmieJT0QQhF/rWlDvVDeC3iNQbuO6//ntB/H1eYrHDfgc3E+be8A3797fw8c4jGvTpBdnm
PK39wsxRM5+PtQyT+Z2j6u8T8/qwq7sliLDgU1x/zD8//BjjJkyX7FIs1HXlOCyHSQ7FKTHbEwqQ
/rlCntPDkgzL0Ss9Lu+cYG8+Hu8YcCc0PxDo/vvxVFGRIc4pveB57haMNEzSWNZ/NEMEdwnXi/tB
gQ7bmmIWtk43dMDvlFtvvm3YIl/fAk7qP9ktFbzKisIXuI4zxj65cP64xYafqbXvbfS3ngQ5Kyof
UFdQvf+x0VfPR5kPZXoJ5HBCdkT/g9A0PKTaDv8jogd+yJUxActLxJ3gy/5xhOG6lQscjDJQVapN
PMLnCd5dB7AGmH1kg0I6ZIt84uoFfM6QXDxcf5//9yV8TQXC5YcQyL/CyGgyjXMm8+wyeZNc1nmz
H8NBqnqQSJL670f9XbleB35gdGNmcg26u/75Pxbw5KZEcV1ll4DAda2BshzUbZIny5f/fs7f1wKs
NoHoABfHrf7Xne4RjSFSIYsL+uXhEJX2A1yg9VBPfZjUvPfvAVlvrRZgZ7A5wPEHhOePjUkE7kKp
8Lw+1c7W25agG9rNspxyvYh3Fszf9zr+cZAhX0EAXEJ/Tk4DKQqJNqe48HLOnyGPN+ulQo4L++lK
m66vsYFTer32O0/fuf3eeq04YGD5eB2kA+r/9+crd2WycOrzyxpiZF6XWVA2gmdZE7B5nOqIT9//
9++IUgnnK0al2CPXm+cf62VNZFxyUuYXWCOJ/VTOybzW6T6TB72yynSQS72Hlb31dkGswfJB2Q06
0x+fUktdJtoFOSp+IR+lXvRpKGT+kAk1nzwl4dbMJV3ewwXfukNxnqEeTlBV/BVRg3NzgvkiVlCx
pqLZwYpEw7pO8+1IxdhG2e5cZ+B+82RV+D9GTeDaBiICbiRyQlC64TL991uOOTLB6EDLy9IHqhn8
HHSUDfRgZIjEPqQhvrOM3tgtkE+U8EG4+vD+VfirOORbFOJ5AHWzMwh65S18oNg3k5TRO+juGysW
q+fqSXh9s3+hu4VFE5tKB2QuF0mHVDwYMfaQhPg50lAXFe8Ji958HpBHlGdwN8NI6t+vctRznxc9
AMhl1xJK6KC69zkT333otns26fdo4W+9SmDJ8EJLoMiB1O3fz6OFRi534HIQLJel3eyO23gE8dMm
LniP3v/XqBHl3dVg8VrbQ04Hl+1/P2xcmNjmilQX2KZnh53R4BMrR8S9LtIdxmxdmzRIJpyyhdNt
BKdRUhd9Fn0BKJu8Q5v6e7vgp1wnflcvKIxf/jgYcooaG3OQCtcVDHUhPhq+LC6LdOfpPp/zyCXP
aSoJP8ClYXn970PpT2fla5kLURdY+IikAMc0+eMWi9eSxAi6rS6zj0NIbJdlq01Rba9bSPVc25Tp
c1ox1QU9D1Sd8QLZhVm1p3PrUl1+WZAu9FAE5Xv7GMfUH+sPnm4ohtGaXPcWZlZ/9kNECjHxNYAL
ZhSDIMSzaUoawGP73gwTYUmdsz6cW+1c8WHN0OjX++ospocKQXzwsTLr0mZBpT4jyjhLOjWAB9BU
iUJflcw8W9s8gvFUDweRrPMww0oaa1NEAMMAy7bQnTj/fJ3znCIxB0Fjsn5MXAMf1NjuzThWsMpp
WBrPkWosbKuIqo1n0egbvWna348+XKYvmHat+pWEsaSHJUeNcIJ+ZRy2Wox51j8HKl73uO5ZUlgY
0syBI8j9KdfV/NL8+pJPudMmyOH0yoz5lKYroXcWedPqMCBwOvwKaIG7B0H5Qs+JSIPqJTNDUZ76
0GGIWG+4AiJdV1L325FDG4i4q9iTit2IddawxR5JTs55KFIk1uiyjx6zUoLxOgmlRTNQYnNfZ9Bl
CXgUhnhDfpr8L0VDN6s6Sv0ozm6Nod2qXLnS40aMZLeuFDp9GAgiBC5IcU7pMU63uYQxdQy/rxpS
Z3aSogrn8wLFqf0MaoZlzRLNa9/FlctT2AeubjrRElBvlyByw9Xwl8iyQ7BufdkhzCFiDcY/RCIT
hsTbB6Oi2P+EZVGc3AUmQ2A0ZMAz8ryqzLH1PrCQ1tW6xDzyUeX54H9mwTrRQ4mQlOFuV0hqONgp
CPcPBVlmf5xyOEK3kPJf1VQRg4jgAnabJvYM+quvmnWebfmCDEhuf2GsbSN4vOfoDG/mHJ7DPxDJ
sHDRmt04mnUGeuu04RJxtFsdJV7Oc10OCxlYDXZWouLGYsZ29WTm0Gx9jhWM9JAJ3Qc7v6tmJ/oW
SWU73es54SQY4Y0EL61bny8YrwXc7uYUQzSEv+ZnygVtMBHKB3rX+71Y72gACRoiVHOXzFFL5RL5
k8U8C6HPK/igwT1JrgP3JtmnnAyNMCyXXxy30Xwz2jztD0syg/DXeRWM5JRZ2G/IDrX0Cj8VwKzl
burISTMYaIQ9mHUtW7FJWb1svchvlqqAmNhjSMLPsNzfqsdI0GTMm0ghsvde94RsP0nvJ9rATWTc
om7Imdq2BmHcIP2klcwn+Dv3AQ6myhi84gZziQEWzxEfMK9rVeajpctGb323BGCk1lYFVfEawP/o
yk+M+N2q3cjrPpr2qr7KjdjztAVWdbsQcNqp0OcC4GarmJ6ByZQBDNv7XRy8xHAvbpJ4yOP7AiNO
3/Z6S+NbleUyO7uyQCvVzhwEkmPseia/9QxDgpuF5aV/MrOWdmgCt6moHo2fyE9BVwVaTxj1tEI9
O8rQh00chPl2hPx+AespKDjycrz3YY+zqlREnMZQFuoMadg439lwi93jlrltM2C7kr662JVkvmZ8
LNKfE48RVl6Ho9FjTZMquNJRdRH2P/uUBe41EVysz/AateJmhZHi9JFQAgcZSHEI3L2AOqXA3WE4
VsvKp9Vjv4YqvBmgqPSXMci3OD4P3BW9qDeO4UEbkx2eHgeW5eBLwC6Z5d+GRAbkB1V6zcAQwuiy
G2I1quMkRCgPsdIxucHHXcUPAauJ9Q7pvoEL6zydQuwFuC4N5rsiy+QPkIaV41xHKtP6RAwMKXDN
lHv0A/h+SEgNe8nQfQz6FX8pKWk/ndbYwVFvAlpHHsQmlb6PBhnocyg2Zp+xQIq8SYyVqsnXdBNH
nUdWnoZYh8PJ7eK63JfV6u+Owz/EX9adYPSU6zkaz/vODZJzHRUah5QIMBCKyUqjVw0Cw3YeS7mo
g93D3r4uAhdKU4KMBDfXnJdX082ErFdrbCPKbXv2FU9hLNzLFMqNkAxp+A2yUJHdLINzbj/MFvZW
L3Cdgv2DKXEpRAdcO0wdK5FXYkO8Fyid3QDBxV40wo8jb8beGHHCHSjlJxhj8O0FTLnQ8S5X8FH+
Zh2WDy4Luy0Fmhzwl8RDHFFEbEwlKGj3RT4A24T8HqblmPvapWpgXprzMwsVDc54dpE/eeMM/TwQ
7OpziA7VnkQQU1DMs4w7Ws9pRW/1nvc7OtOtnF+zPMjNRWEOcrXo3SeXPWMCMM0vbhYmj5Ffiz1z
YhmoChyX5rRFx0lmTpnaAdPOjwqUn/0jMOaUt6jYObDJVWQiFzVoauhWKgmi4KMDrr10y1iCeFCz
jPESSaecIp5JoIq+kyOSyLtJl0Gy12AsE9oySK6DZgnKfFP1blGG1grGIvw0OLXispCg7zb4tjEs
OBhN8xNBdomvr9kr1aVaQj50E3zOhq9Zzit3k+R2TU1nE1aYGxDfy+qr2nRAPxJdxQp2q5tak9O6
Fn1V222HoqieZS5i2YbYpwiLRzLFZxWCMXyrfNoHR+0XSocOjGFaCDhT5tS/TpsR8+9tlSF+IQfS
XT0iiEb6Zz4O6TQ2Ah2zb1zKkDXX2HTHN0VqWmUf/F4l7oDkE0yXvieB1zJtcE/a/qmHbcEBwSty
B71ss8NxgS4xvifUDfyC2RkEri00Hz2cgaLrG5nBoPyJU2mx3c7Z3MLXAKJMF3s4VS/ez/JxlAE+
lTPISmxArwmzOhBV9nseJvpUrOugcXMjgOlGKb2hPiNWXSbr+h+SbpjCB8jpk50bikA0SD/OvmZj
WdJ7IZZyOs5buS5HtUwowEN4YEDnDNegA4SdCBJUoo+BhyLytcJvVdFyb9Y+K/A00J2Pjm99VAu9
65+0VHCTLktCv61JT57XxIWgNZJCRwfK1PyUJKTPHuzszdiBBKLgqjPtIa+OELuk00G5QqpbO7GV
nKJAgbkpKa7RGzYv5skmSW8fpSyD6mu/TBGtoRnOP6YAkIOPAdwrzQ/JEMcR8UgnDcq+/tH5DJ/T
JjqLLmHI1M8JAripmVORPm07Tx4RuezTulriSl7gWji17ioEOoc8hDOHKOw+tizac1TC8OJEaYdI
Sts44iJ+xGlLspOIN5sihjbZngSmABSXAl7Tr5Wncm2KCH62bZn3irQ8FcNTr7Egm6gI2BPlUvyc
ynLvj3GluPvmWZHMP52Hr2jjiinHah5EFNoWhqPICBoMJpffUGCq6kMwSW6e9xiedmDuEstOHrY5
MOdkwchuUScJINnbhGJmxWUuUa/3sviA642GNwbDybStSpeqGgbCZXigWK6e1QkZi989uFtoziq0
h0cC7oo4yhHVcmMc7ydwAnSqHuMVI8RbFQljXtIAY6tacGWWDoEXpDpNHEMDFFGekOOocpJkrWRx
juWTJbbo9nQoENXlEAlURTgGb7VWIT1GKQlyivKuynmtdBZ+nKfZ/hrDhek2wy/5NCVBtXe4wtK4
zkut3YPvXVShi0pRJiDn3buKth7mBqLJZimndnIajvoYL7OhHWWEpOugJIU4cejLq6+4PlnWjbil
giOGadb3tQ/DNWgNhyAMs+qSLccpKbf+flinhHyZirVYOiPCLTmOJg1544YsWw9wraHmbnOrwkRJ
LBt/BWqi5i4oJlxxJMFx9lWOnsfnKweQQqRgbHUiiUn4lyTV+RF50SuoPyxxitVsstPQVSan5hGd
RWFa1IzlCKqmjPw5FhCOoluESfPUX0JejgTbOhmLG5wgoLrW2VqueTNOUh0IqPy6zU3FBN5ovGP2
HVvWt0jwMUUDqd0gjx5Crb1OSzKxL3wNE31gYSJ8WyirXDuVvEe+DoJuwrNFVl3exfMKx9BRTJAj
JlNG3Cdv1iJEjt7MXbNweI+H2EIoscgJfZWz+ycPFBVECjC0KwNq7xbtTNXBmJOZXrLeFpF8DHSC
q9Y0yGeMYgDzOeYRsy7Dm2Kfo7TtpdxKi5Z4IAUKWMjOb6XXEfy4cBTBbzC14hfdp0RCMBg7d5cz
GODfo3de0u8DvihrFdIFsN50tKOHIyketVULaKaRVfmT68E+bUel0ARZ2G+9lCDJY++tQfLi0oTa
cyT7GcOaeDDJOSJqX29EnBCkvpVuWmoabtUTPBazzwgad98y1LJhbaWGjeWinCihTYnc3GEXJ2sz
5Y6Ur0ipC8cmUJi5QJE6e7iXiyk5J35OPzD0WwBKtqiSZ7cECCWT0ZLkNYxDXNmKlW97TW0Ag9O+
rCxrA+ts2XDB9YOaItCEosGC2TCPfbxfJp46nAeQiNUj8MmxdVGyDjW/RgmfLJ1I0gxcpC9APCp6
4LTck4YwschGwlpHdKMX4HAl5VCkiMmdhqVeSpY7BAgyXHOeQSe7bUuY12m8l78rvZGvywAD87pI
h/x3uFbke+4LzxozwooqqVYR4Y96d5cFV2ZCOGe6QM1RjUEnqpTMdSxI9mIwEP49WM10MyAXxDV5
pdm3CbnxaJ0ojoEWpHGO7keMS3/2Y6iQNsvBII6TmWZgfAJRafeUotpHGn0a1Qm8Fr5nNjCynjBk
trWEw8WnfEVzUtPY5mNnp7kIwJAr5qkxUI9Cc2vUJNog2LcAZ2mhPiyGrVXTA8W4DTTs9mrNVLR1
MnUEXuwoMoM62dzVWjx1vWp4vDJaM6+WqKFoTobG8LUqajg6Dg+LDd1a57A+9EeNHuQhn4Yr5bzP
rD5AXI+gbNQF+y3ytaC+tanyLxACo+8zvfRAB6SFpTaBTcgnFY+cN6ZIpx9ozzhUwsHq1pO97r1b
jUyPqIkkpQhg0xWUxJXboscy8RPsEcJKPwZpOqmWOodI9wV0qVsDN5o7yCZm0VQ4IGGTSDbxO97G
POx6BFIJWCsF/LgznNEt2FLj1hRIG8BlaeHnWs8EbXEd2AqTU18tcHHd8jX+HVAEOzfRBhuVBqts
XhsNV9mPKX5Z1IHrRYZuD5317UAdLPUmgBZFPVHFPokltqYurcDtMGwo6FuS0+gHS0KrW8WjaGxH
AI/4LWTMcTWDSPWoEot8riUPhlce78sEWe8UBjUaWrDdMzWbFhXlTg4ezckdqFZAQWGom6Ghs1A8
dDCvyjV8YSdIRspiz78YjiZ7L4kl6Hvz/Rlz8iWrk8wnMU5nn1h45YXgV5oR1MDebrAqq7YdH3jc
ShQ4pR/QE0TJqHq842sFFyOzYGj5nv8sgqtElcWONvFUSGSCOOybMHqehq28drbZd0HH6JudStNW
q4OtTtgv473SAFtwmvTlJ0ncSg9rkuPCHcD4kbUE7wYYCPfJC+xRoxlSikygLQd2cMI2WxIclDJi
9WY2m9RjItOiXWLvCP7bhnUwZxJQ+SdwqqtBXBpMG3nCZ7wdXBP1ZqOohw6OpdD0Li5HDVog4+JK
qM9N3ctJQ4dKIi3rQowxgYEgZ6yNljK8z+m2h7icQ9hRgjJdxQ3Jx+pnmnAKLRsOvhcaDxmt876A
52Kxav4B9c8Og+wEeaK1y5GCXMeoBswHkBd7EAQcfpbEzpVAVpIZvqW7C1D0CCFNU9DZpg95D0Yv
3kgUH6DuB8IVsTDr24wu9DsqhhjKG6mCn4ZvU9bZec2fFlzKrOFqEOivw3L4HY473zvAT+4bi7ni
LVPo2up9gDKt8Uhb2Z5AXCbsYSh2u93zMJE3hc7pEx3XUtV8iMY7hUt6OfgSNN+beZf4kYsqIo7p
gupFRxbWI9jT7GMzWjFnKO4TTB5T1PGnCWBi0cDiHTo8CMLzvsba8rxhACSGA+hsMz+kwJ3cAfgh
mhaOqNcayaEe9zrX/dCkMKjeG5JBw9uhuFjHywycmXYhJirVp1D7HrhmbmY0ijB+diagZSfhd4me
X+xs6mIVjh9yGqThOcaOMQ2EsYv6MQchmNF8XlN1G0lA/OdeQYNw6qlHLGmFWkC0CNldn0TiR8Au
cGkCyWKJJVBhdMl7I91WoEcXcXrnME2ParvA4wFc6zyLj8RuSJ9wWg34K3uRkjNqERs2JQu8rcME
DhkNBqaYNUUL4ppOwsIhrilpBp3OPqT401kZLZBvZBy7CwK/7K1OU+zgGKFa4SkcQQKkq8inI8zX
xxFjEHCOGkgew6pBR65pjQH7sB2ZVAvar2o12UuRjYU+FBvwoGbe1chqwKH7/kNQm2GgEKD3bEZS
FqxdygwemrUvF1piAYQ8usLB/69oUv6TR08zfSh9bJ5BX6OiESLHo5YdwRt3wwh0/bgQFTztQHjj
Wq5spZhAaV7wRvsgghiL9/nvNBa44Ba4v7Ba0got8IJsbex7UHuCzqArso2Pt/gsql3K4wLaxTMB
55I1mkDOLeOM+0OfqfV5napprx1W2tjO6PcYvEcw0Olw0wMyTPg2FF1asOKBIWEGG3gwe3iY8hmn
HY570RUVDaYGowX3MZZB+RKSoBxvSuJV9BhLyVDfxCjeOqiTt7XGrSKTuytqKxE56Lw/FyBkfaTQ
bGyt2QZQRieGTXmIvIbBOba0Mk01oPc9Q4TSP8pwJ7JTIos+4s6tSNuzcHnZjMpk7a+2LReKzNG0
W1KJ1qcySfJxBlpKa4FM4u9TgYwOJObgEICAWgnAEZTgD4kY4qRReSrPSHj0qiEpU7/x7YNfSlWL
qCfUA7/hd4nmZuGjn+twTS1mEZLQq28UZgiHapzJ2O2Trkg3LoaXzVxs8w+eeLF1Ao4nuH+90/d8
z5Lv6bXxqTeP9uGIZoARDIpnfrOU6LVbVw5x3xqh1VfKeP6aYx74u48ofyVVAEfAvg/WqA59GtsO
lwuqqnFjAMM2BkOW2wkZTx1CCTfeTsAD8G9GV1eLbHIPs95W1uyjyz7g2xYOmzldnlNZ8AmOJ8PV
2XbQ2TNDsxM1pfAqRfmaF6rBb2P8QKZFAzfcSlxfPUw6lpqnfrCdwgl9d92Vn2GA1a9NCbUZ63qM
MvwhB9DzJG1xdUnIzOcVuUW2pRPz8uRiq57AY1mGNl13/yg33HBduXDlLxSgsOvQZuFzURg4VA3T
AUZBMRL5CF67TscmhxPC2uy9TEwjAJEs3Yr0oL2uFJhkdWbnAa0aLJHxnoclp43fU3/P1JXuxVD7
WnzUsZKACjZatMUqy3acNUx3chgwHoAlxOSQhpv9EeFOzzviGDlr2IRN7WIxHMFgboMnjukHoB9j
yoeDShe8wQW+tbzmkg5PiufA1LF2lxceWYtayeRmahhMHkW9K748ekmlbOEiPn7GqD2kDabc/lev
0Ri1ZJ7XrBETLZ8sl7I4Si/7bxUP5hsTrLu6JXk6nGk2bDnK+8h8HjOzx80IZoXFaGlfXAtdEfK+
dzqM58nLojqUPSyhmwyTowCd3T7cAGsxe51hdHsjU3DE63j1q2l0uA0XsJCmtZnzuBfthIvmBt2w
hONAsSZ7yzakzDSrA+GkkasYrqhbxUNoCIBrAkLVHKPciVxjSaQnnzcYNckuw9wJ9RgqsbGdSLA/
oZ7mutYJEjRrM0wxBN+QnP9O+hIS4Snm/g7/cD/cZVkwmBvqNFr9mGXktYQPU1CvGiB0cw0CvkNE
9oizGyHdX4UrgaCX1CJqbZSzevGrC/rasVL2jQI24Q4E4rnn0ELjGWIq97Uf8uBzSsL+FUkFW4m6
ZwJW7XwFoS7g16mGQpiHN2tCOIIvoyG7JKhJdZOkbvnsV9L/tjiBXY0menpIoSNNauD+XNUWRqtR
Q8Io+DraAK7qU4UWsAGN2o9dgDw2zPcSbuOa9Us5N0wFV4LeFAN+mkQFjyOdYyG2RkNF2KW7pyj1
nMjyOlcC7jy8IgVtISFXW1smJYaJaI2xP+y4GkxGgmxhNSRPUrdmzdALhOvgkptMySBqtNqAEIlU
L48FcruguLU70sRgI8Z+jrZawEnqmX0ptDDk4LIq0C3wIt2fA7Iu8X0A8uh8IDnAXlzXtLiFMbaJ
AeEw+hIpeBii8I05A1qAPhGJDtLpQ5TOEaRdeYibUugIe6OQTqLudJZ+SQSW36EYhl3W3C/Dr1KW
Hvbl0U7xnyXFkLYBxqX4/7PYlCeKjqY8qGwAgmYjmhyrdJiHYzBjuHBcxSL0/Q41aVHHiwEIiLmH
Rp+8opLtoBySZYNqdqTo33BGH8D76s2pj3YlUYfE0afRFoM/ArtGIbuxwUxtAe8a+0AhCMbOmRlg
2+tC/wil0wqv/NmsES4JZJjP2PAImgMSWHljapLnRhzpvsUdG1K5H7hQiDF3qhRTDQShCk95Omdf
cKZicSKWYsLqmw1xdZKrLMAFj6IEsvTVXcS07kAoTbC7OgBiResdUz7g9GS0I1wE97JqTJhT2cTj
gPqxQrM81/1SwXSPA5n+EmO39q1dY2RdcKsQHoalh/+VJJpu2LhVT54H2M6gvAF91Iu/CrhSO746
jHBQ1SygLXQDcXF0GqPVeVR1Wf+asAqmtImdlW/DIhhuCrjvfNmHASzmqFzRJ4BdUs3dmJtdoKwH
5QI8txAG3JPWNGgwWcieIc4ddQP7gsm3SsXpyyKJhbmNTMo7GDSicA8js95ifsHJEUPDiN2URdZP
dwFzG/kElZkMTiCb4MqPfKox+BeR+1pRJTETY7BcuGSSjvsXrIgtrtdsh3HGiMoB2Hwfm7FZylxj
4JewZOzoIAoc9wXV5YGYHkOuIEs+Vms/xJ21S4C/PeU0hDU04SjQQ6hR764EO3dvAMCwZ2zDgU11
X5nY3c1LNLIngzv/uScxc0+wD8QrhyVWyboEXg/f0zXZ2AE/C6GgCEXok4dth6Lv62SjXd71oHWr
o4mHrSs1qvsTXxiuROFhlVKna5p/szzZYSPNsOlOHI7rySk0YgmfUtAXfOscS7duK/MVhzJ8YxyO
wd1/CCljDhGFGnOj2kfrkB0XAFdRLRcMdG6dAPJQpyhZd4Q9WfzvBOTboymH7VN2jjFRL17mAoQU
KJYqbR+F3fFBrSzjHXjpmPGncRsC1nidyPGCsLUqOQhkPFSPXuc6OOw516KDiyLjl6FEeF6dxBih
njK/hBqj5oTuDV9Sw28HOkP1en1J5rJUPss/GVjV2/sIK4yglsEwL3vy2Ya4jg7Ux1WOXUrRGKOY
RLLT3WSF+7E4hntL49o5rWXcPxvgTpAeaYtZGCbvZVFLta667SeyflcaY78Os7HpmwdBaOiQ4DZX
rc7dAr3xPsz3OssdO5NAqQZw0P9xdF7LcetKFP0iVDGA6ZXD4QRlWcHyC8v2kZlAMIHx6++a+3aq
TtkejUigu/fau+dDbxUvNNQDZ1r9xH3zkflhdoj8Yfijlmm4cKJ5P1kWLOko2fr5a8dzJx7tRdLs
jjgAeGPC3yyH7T6CxfusSekgekx17/kcljGPSB+7zcTBlci61adyyNWHbVbpp1anDKOCYv0VyDWK
uKtUNv2nXLt+9C32skNvtP4Uy77fxXWKyrA9wOUwC62GgeAaM3vR9z4ZpArc5OU5772IHYorg6ss
y4O/vStzmXL7R/K1DbbOSQuqtTVpqrwmetGq/dibS985s41sPyGau3fMu5jrybZ5dUBRU+YboY5F
Wcx/pUO6+QgawXkjK3Mcwq6a00W3Zk3dMnL2p6ohN6jwiAg5ovjro+UVRLJhH/OSkK4EISeovN+V
LhgDhNPteMnzLfuDjN39DqvtCdA80kkdsCginoZIc3k62OviUWgIM9E7wXHIDcPRkU3nU7IvZj6x
UVkOB99YjWEpLXdUXLCl1Up4dKI25nQdFIUkrYVZ99nitZU0CyycmF7mbBkvY4nDl6Ypqn9RIDSP
kK4WLZg/eOeBZ9KlG5tc2Mwur8NUqbL4R1qXz6ibbu7LJU/Jpj0Lt79tjlvhsGRd+R0U/FI8by/M
C37TIAafqwvEt0k/Vt4aqJTdXYP7s99C/b10a82w2TJMpgNTbJ8k5+a0B/ttAOTZlrivm2iIfm4Q
QO5j5er5Z7EPk2bS2KzinKlJVYA5Q7RwrECvxLsnliBpesHbHxoHvXCAJj652R5kaW8F5fDQC7X4
yH2F912ErfUfSGw+xrjxLet1oyrCvuOWS/VjUxbWySacw28WMPLmZGtVH7Vex+LkLQHK60ARdg9S
VV9hrGzyTnJoDsnvSqBjrOPReHXbvfII0gB2zVrbqWWscTmUPktHjgvFb59gSmrNt+mKaYbFcbhs
BOe/fbbxMTHS7BmyJS5qyXy/DWtv88/1Efg4F3R+KquQ5fB0LaagRtfemBa2ly8HACEd6YMCAamT
LLDZqaCilRJ+2H0+lZ/R/akA7Cydok3Sa9NzdDdT9Tgme1F34mBXdvfpKyCaeCnlRL5Iv1dhPE95
BtwQuUxHXYIuIoobyWUQiiIY4wHWHxhs8evymg92tMZr13nfwsx6fNzETHEnd1IiQVHYPFQTS/qX
ZWSmPYxyWA37znLwmSUEWk02bZSIs63qpqva981Jb50Bwy+Lp8hfmLjH3LoyO5qN2yuO1oBVd3m3
90dkB8iPyFQRyJGcSgpHwSDlttUJ4qWCLqKR3nqkjI6Vq8PVb4vdPwd4/kxivCHfLiqvZXEs+WG8
dF5lOCP6eLqIfV15D8VaqZeuWIdPGpqMhltY+jXPbO/CXWOsJNqnnk5017dR/aTEZWj2vIlxWrfV
MSsH/boh4/6p1i16lJ3bLdQxQ/nPUFIycEaBbQ/5hKDPoHufnXOwudRe4G1PlbXN35Yo6zlegefc
uOmj5q5qK3PpGTSSwILWdatMbdZCN8r5pmlvAA9dp3lrg6aukqG3kd7qMVd2DMVlBQc7NOuXKpr1
wn2/37FS1ELblEWuEk6nl3y3+C+kkwVLtbDDRIVqI4Z5Kfjig8wCZ/PtdvFi5I8tOppQDlenUsuH
JCXeO7RZ1q7HctnUdUWZa68kjipJIreYPEyNffXs5Es9380saPxXajDKGFc+2bQOApjLOmV7+Nic
1k9HXD7QBGzrCVNNRX0LuiorWhPRjwEjkzpTsdkjinFnLbt3L6yab85DAJA6V8WzFVrF8XbV70k4
uWH2HYIEpmGYIbRWtqegRfps+MhIwUCMpTAOSdvPPJXUjeYs4CYnpNApAIh4aZTkQls37ohVDsvE
2gbcscAY+ZLOMPv30b5yvzCtVuOBtOO9PIJ4IBuLdjbqta5s/SUbJhSHRdqNe6ktZdR90OYNqpYz
dd2WlIVTIKLBVx7Rfow6jfycIKfG85qYaZPW6Pc8xkdvKMouUX4v0RfciqZh3UnBPvW0EfrRRJO1
XDKGRYikrGvt+616HZHL66Mp8kr9UFmNn6ni41I7NPyILCdCAGHtqSXPpsxMzS+CtMsru2hac/D2
WjJfFFAK92NOq5Rw/+X2aSd2jm7bWwTIQqMd5n2+UNa5Brqn999IrDkYh7ic2FRKT4kKjPlvres8
40OHrCBlzA+uO9H8/PGDtnASJGKvOERKuNZBWVnw2/NWwhhWhOtkzXvM9m0dFWnA6vN7JZfhL9+q
+La6reuOPU2odXZ1ECCdgVCiTmU5RSjLnoYJwrBqxz8g1nTsAOTOA5vk97eR16k9lJmY7zZq8fVo
68r6Q675cr+Rt1WcFmGFrwtmExk7Sk3D2Z92qlmvMbVz4EWpFKZd0goPbjMTjGWgSJlk9VlLodAS
00SDkAUfu7cxtjHO7EZn2WVd9jwqmZeXDaDDPwRyXhpSqwJ3YmFh6TlpKTqLC2Bif2nS7+Tqopqr
yDptvo/GN9hqfNyJC+oPtZ2NLU8odL4XZ1awIBcMUTSfZLau2XlxBognU7Hy2utCCpK6Civ3QhOE
lW3ibfcOnJWLwMjO+C/dVeU+khsKIGI7XWkn1rgzXGUYOwVx7q1WRy2u1+KzKMtQ/NppoPJTy1BM
HXhC29lm2VunlwsXpDcnMKrM81bQoyBhzS1EtiSbKkingJnnYVk8fzkv5P00B792dq5sKLmcZ7rj
Omn9xvodAbV+V55xFB8hG72TTRMS3P4kd3O18Tr+QEutpsMgspA/2eec1IA21muZ+wuAMhaoKpYC
bWUNxuZnlcGWPRCbmxepu+j1s67NUB6WsvLdVNKbIdOwBXk6TdOwcgREQW1fRsF9fapLEnfv2ZrX
iZT+K2CXLXJWcKLGYopZMcSzznhYhEj6ZR7uXDOx1EFnnANhWPP1CtH/Nyvfn05haTJJBVLWOweO
kMO9v/LLOzR9Ob+YBpqTuZA3uHE03DB7gayrUy/bq/xpV66JEn9y5ZT63BHBPyfogg8ssdmarmiY
wbWKwvGPy3vN/KNxmMh1PsuxYouBLTl5TQ6tsg+6OVA8DQ92Z1V3lT3KtBbz8hB1hU24AFfCY8sm
g3cQydE/7gpLA1BgOLoPAL7IZGJw3ZcukHt+GHqyS6+sfZVv3tBHT43stzpB62/YEjl7+gcmQLe5
y8E/ZmbLhYU+FmbiPEU9YxV/bR3rGCA50tPI6mObcrO/N1Xr1+edn/gRS2hNkJsPEHMStdPd4wcC
delnHBI3TqTqubZx6nKp+7mfQHkueSwXI6l1d4/GOHBH7OZCEs0BmSgblKQoM0zRiEI9EIqa/yMh
MtpOAZ6jLamiffgLFQsLXDDbNkgbck8XvNhHuyyyK3G4pjvO7lq+b6PPs3ZTM1+3LadvR1S94eN5
YayDmcvyaxWMfWOfexjQNfulmjG4R6heX0BRtv/wRAX4DBhzM6EBciW9pKib9n4uJdyLXmZ5nEqv
+pg6mzHMwk2YWEC3W9yh7LzCyUx/1xlyksagCp5d/7aaWxdElN1m+t3dlK/hdSza6K1FMn5kM4z6
HqOJbmospLlWfe09l848P7WDPf20Ojei6Ijm5annwzHo7zz1WfUU9bvxpjU23SC/m503FWyLrLc6
95q7pt8t6i5seImMrPWhbyykRO6SxgvYYzvsjb//tScG7918g/ON1/w0Id3PVinqGoXk5eS+dehD
uR5vg+NjOfl9Wq+6O+12oL+7VbkXk3n+ZZws/T7ao32Xy1Ego0paIk93RRK1SH3e6DwAUE5H+ujl
BfT0v0LPOd8HH0ZXJBMJZVNZkMwEydJk+1kV0W/8d0R8VDf9qetPVtCZJzg4//32Qp9qB0lPrHzs
ZZflWbu5OYU6vM87BuCO3GRMlC8Cs9erL0De6BHtN40i9aJV6CBvctce2kim1byNdzlZD9qafkEo
fDfTAoqgt7sWRDHm/7Lo1PXX+7Eb27dsIDjzUHaQOMt72QnaK9I+p4MJu7lNIOX89/C2A+voBaN7
0PSaD17hBzDinRn+8/3d8dPaVsHDPqr+soz+mDP6HXpI+LAFHinnR3zrPN3MDKC9Qz2N6d7O7XQs
qnojzKazg4Mf1t5P4+ziZccA+jGEmEKKNh+eWqHz/xZ4cUorUhx++420Picail9iEPJNi8Z+Qs1u
n61RNdc+F8uYWEXtpjl3xb3dzs0xYhB9h6pPlTxtTvOvBbMEtGnXIg5l5x8nyCH0dyd63Ix3I41m
c2TOqn7ZNWxUrCK7uir04lMII41gRtr6h6+38Lfh1r86yKX/ogbiKHi00Ul6WP6JmTV1Tp9CSqwP
pFbq99w2VPFh398xKsO23uR798PJjPXbw3lypAxAvJ175nXR7nyJQYKK7rVznMZBvoe8K+d6mUvk
jJlBZln/yLm3n+3A5a8SQ+D8KaOb6WL1cng/b7ty5irUQ0ePoO5RaaeIa8FHlO/NPSUyS4M5u4Jn
u5bqk8s5QLrLnKslCP0Egtiylp10pXVal1DdWRoyG3BIaOQVu1n/uFIUL6uPL0eVlXgMdL2+7tXg
rLE79k46d075S8yZ+1UuQ79iuBi2C8WamLGOyOwH2QHN10qcD9CwLcvvochc/v48KxmN9LPzi4GA
ecWQ1EGrbD7P3Noq/p4KgfwZApwlAtTYeXSxGymYRUYYmDhGCK3ZwhzbwLzwvuUt/phON+VxaXv3
AZiyuzPgkXcOAEdsAr0/reSGFQfwPFsk3qIBIcOCo07RRx4ZFbbPUVdvKPpMEN+zfCxfakRv0FJL
rIyb8zb/NW2ZnvBbgRCZXbT/FdOYJyNoXBj7xotoGrySrRR2VWw9xKD0HiLKyMdOGGxJPv6vv+gq
EIiuDPf3Vkd4+iMcXhjH/JsT65oL4fyhvGrYsAUtai57J7ObsLI7RX+mKLHli2us0rnSjTEp2iMh
pu+26RcrZsZmfbhFP/pg4zjav7IZGP5c9/nS/J0nGUwng/+w/lWrrbFo+MJsONK37N4hnET9Bgnp
KeCUWtvNEc6Etc/9qLqdZkr7NklEezdgy1l3XXstP9xSO1fsHvV2odcwgHy3rZx4fhg2kKDUY8vq
cNqypjZ8HfpNmXfhF/B2BxT8ck/LoM+CZ8PGdechb4Cjj56Xhxc8Mft/xGOXzaHYmqk4F/QC7bNu
KBpSuKB1tdJisJtwf2yF3wddOtJnVPlpDJjVlXHYz92MGS/qtvJH38Plztx7Zg+/NNKDf/TKsjVv
k9vccA/ldtuGa8GDWx5P7gDVUeKi29kk2m5oD0dA2RCMwexZj2tYgFJY96qFYmTzHJIM3W1rVc7Y
wXgjLvWHFdRuzRN38Qv7UaM0hWenGU3G94mY0//lkHMYpi57b8/m4mSs7Phsxn0WJ1C00kxxOMPy
uhTw2cTaLCscw21kFRk9s5UGYbnkb5MIuJjDidjJR7CYYWKmMbpWzXJQLATvvq0mfZlx2gWIItTd
VwkyENHSrstykLmTkX+uADOPJdRffV/IwGQJP3c5WqhoTrj+5DdSgOH7y/p7wnBrvW0DJ+WvMbCa
lf6Abd30PfmYN9YXAdkOyTM7lWv94k/GHh47FF3ngpW6dU4kaAyQ8nJAnOFJqDuMUatqyke/Q9MD
ihwt9yiRboKTajNt/vm+rkeUGgjkH7gaMv3ZupONDr04DhMSd+2pV+eys8vHtcEFy+CcHTPOocSI
lJ321V9R2WjSuDpcSxgK3wb6NMlD4o7uLMiNbMfvEbplKhy3dH8WpgzEA4rnxq93GMW4PWZIXOEb
zhYMBpYuWvJu9zaqnhXocAAHqd3sjJsyyGLS5bf90mwY9J7GqBwz1P7Apb/YBf9oEfNthflZhNO2
boeSWZnUKdPctnwhrcerntjmwYG8hxZIhfY7jxkQG8yG4UkUM6OQOBd9nUcHg27heSd+wCg421ZQ
QyrjTJ7UBSv7hHocDEjpsb+0eU6wEx2099NS4WT/lpWfYRJZDJ6VI87iLkPyxAx1iw7Khmg6tTlF
0LHjEzp2oswozcnd2LHpXjjbQ6rsqRyYFWmnc91fnSV4RIKxFo5gB3VA7x0LvFv9THZWRv2Kz8Zb
77OZyW3MSSfaJOPXGUzQf7dhyMEVuoPHYCSf2R+V1br9swcxVD1ldogu3jOkGP7BfDb5VYb8NbiV
CtDt2GWGkl874y/zCYZxyX6TyL0M/4a+9caLdhjYHqF8i4xnNt/60xRMS3NP0oKITkHI4OKcB+3O
ChGdZVliBwChh2iRrvyF61RWR2L0l+W5gmcS6chEEE+rxoYdb0HIiAw3Mgp2oWnKmQbm/X4UudP5
PKQOqTuJVReLk9iV4tlPQybe+Sc1o+k1+rdYXevqRX05LSnXi4OAMJRBKe420cC4mtISA8J2Tco6
14ev4dspetZF0dvpabiTco46RNfRVDLpAyk2w7TEbPYPsSI/oDLRlP/wd3wiwLe2Oz+IetPByVNo
Qu/L2rCxDWMD//8mD8MVrAO+r7sFTGi+YclbdWBJYN9/4Taulkve2q7HKYertSWZzqswN0SdqY4b
X8q0nTOPHNsfbd8iLzhuK6u7NussOGE3t1AAjiFT4f7JBFVV/ersKudVpdd3dpW0AVbZLKUAahyT
TpXddt1FYzNqhpPiK9m6D98wr/+y8K44G0NaXvvnNvRG5b87mYu/OS5YzuAndjmFJR1V3qvwqrtc
/5s5SaKDUHMVpV5uZgzMsPnWfspWt17uiSjHCrvTUc3PAV5SnK3k0rwEy2zTELl1sx4WRawPb8bo
OuOfluR1G7eih8jgp2XLDpGnKWqHujkwERXVfeDVQn4Fe8suUJYcTTrVncdCh7jjKC4s7OpY8C69
L6Psvgl8m5mEYqWevAq81+rocl5y0MI1RncbAkB7AV2YELB7R7cPvdPV9TXgnkXMWRA72hiMYIl4
mPbFTn3NZPas3JVNi/hj3CH/dEWdt2dmlJFwzrO9da79PrCTfvtbBG5bfOqaJC8XHhUHrYnRHfcR
mondVTqex9qHDqoMjNDKhobi6M3MFxzayGU019GNGFQdF7Y5dffa2BhuyEiqg/EwkpFavugQoVrH
KlxboGMkQRVvYiij3wOhgWPOcF4UZUF4IJnZqRwquThHAvt9d34KvUnvFxzWnf6DPwLBg5/CFS9d
x9Tz3g6BqYukEzn9WrOsU/aKcduwcGBhapHFeIUBnFuH3dh3PF9ujWS0516OWTQT62mggv3P2/3e
XKXJCKMQsz+hmAR91P3YrSIafhYCrEByrtVRd0UQMoKRJAJZO+D+kBl9Ts33VCRFuCB3UvD0/mHN
w7o+0ax32CCU16i/iiCx4tkn9KL5BzXZF//c5bbTk2X2xJNDuAOzbdRppdVj3Oo9PJx4CN1EOHnj
MY4t5/wDj4OqLhOYavvkwyMUL8rGd5XulQz0ZdkqQyG0kwClLm7ZerTMAa5CLJ7h7llIyKB2v2dt
uJOI2jMUPvMyds2cqs6ICu+4ibb5VHiWnbdJNaMVnLFxIspnt61td9ZU+/rYN4P9vWml6hcwfW+c
YVR5964NPNe1chiUUqpjB/7ZTlGY/YVSnxYRqwmiOumhwoIw8bMu6P5Ya53t23nL82D68DR5Fjou
HIKd4pzUEjJe0HQY5IdzXntE+Xoh/dbqrH6Q9E0+z2mH9Np/NQPDdtyRlr1+glzMGrMF94/95oLY
cDMJWbZDoiX42WPnbCGq12Zb+ckiHAwaRnaLYJZk11nK5c/BOjM8R60Ke4HEOBvUz1Q51Q0cQyJ1
EdSt1bnYzjpUp4x6aTq3AeV+RQVY1eJrZ9QB2VqWVvQpp5YAhwPjycys8RTISv1HiZ8D7hI/S9fi
ocdm95trgp6UDoatr0hAk3uoYLcpuNBQ9XMOgLV95DBgZFYIruukDYUv/3K/9NZpwWNG1GpWMtCe
CwIBytjtvaxPy6h0+kdsl6I8hmbr5H9ZYAXzeJBWI5e0Ir2roiSBX175gLk//GZ4xdJgSfJVdbCF
ZCIU47zDi7t5yoHzzktBnsAUomgIazYEy4167lhCnenRu9XMefcugnkFuvemsmpSM5ig+GcyjjOI
0XxVyxv263A7ccaTa04DtOYEjlMf2jcPGcZGYEH6EsfuXP1n23W2WEmnZmqJaZh5QXw9b8EbufdL
dQ9sg6u7mm98wBBMZXMu28mCQWHXBmkNZqzd7U2aaJY3qcLv7rAV01KJoNqqlRoSH9cvskWG4dR7
+NDOJlpVa3iSO7H+IGICBS/ttpHBzObNuIxOmqqnSNiq6thbKhYI41Md5jS8/KoX79R4kw9NCcjk
uPjKxjUDkG+3HKPdkjnKu+d737fHaS3cLpVmnqM/eFI5sRIrNIbdKHnpbG8d22+/oMHkVyftlVus
Ay4q76vJYxh4BDMlmcFzJru4sx0tMIDxnFcD/IhhBpWwuEjt96YYnPGT6nPsP50FOzY7g7mqlntF
+ZCfKcSCIdkmzOPqwvOuxzDZqKpw1c4BF6igj5pN+GbVeC3CUy/qKYcezaqdxVRKkxkedtE6pn09
buaH4zZmWYBLl0JLxIcOepOdPbBG43nEJVYZYov2qX2yA95szZh/3HmEu6Eq1h8w+KJ43mmft181
hIr47ZE0t/6pcxY2XloO1nKHNLXs6Ddfa7udtsGHh8I8uVZ5YjWdWcHt+pCW2mIBwv6X/DKsThRr
s3R4U4MIRhwxrCiFG3vGMADgOexn0cdkYEgRoT5CaXN7c+H6/f1OhPE4HBk3Bq2Gbxhn300kuRFN
dZaz21Xv7FZoIcuhHbz1v2jPh+0vIwHL/EW4853XCQdr8K+Y6sX5ttZ+nOsYUVQq50FBUi/jMbP0
rE+9VY683+MSzUHIJZUvxkvstSVR4hD0Q4e7RVmmVCfFvJ9YBgdP+xm1vZSndc51+NLm5KLcEXHa
m9dad6H3OPQi068DEmv1s29Bu9Ji2aPu0UKN82NXyIodPPT35W+P4X928cCnuUe4Re1kZol2ebAK
yWpGGwlIvu/M//1Xa6NmJf3E1be/AY37fp230B1uCOXGwq6BKwTBs3Vn2dxlubWrT89TXvSKpw3/
Pm1y7ejE7jiRz1FW+fa5Z8Ilj0HLCXRneC76E+FPLqRPZxEiHBbsp0i2Fc/5dSt7a7mFDOz0IB6x
DCuH0tZL9xkuZ5dn3ybyqeRLcafJnIYwgptB9l52nDzeFpTXmQfM9xNMBEFzQZbqnZ0caslkZ8r3
UhwbxBvPcOdCk/UJ2zsK8K/WC8Xwh7yYRk2HBfMk6fxbL1Z51y22XkWyo2P9v1NbsSPD+1b4MHED
7161xdCarvheXMqRjt2SfraewCiX8tHrsd6w5np3izRXY+6djWR0VRBDQW9xHdcdkxc+9Xa64ak+
RuwHfmvWRlNsNx1IwJL3zgUntpap3kVjKD6anRCAFgdb+EANpu3nGdfcNhyx4xMu4XCyTg+m6n2d
Fv06eR0kSWT5vynVC3LFcAHTko2Nr+kzYWTQq6GuxBcNhLfyRAMvrQcpQdvHBPQyJ727xMgxV/fR
WpSa3lzXxv0SzKrkS19zYF2KFYnjTsMCYxLkzppJKqltOxm1HxbMEqtcV9cJpbQis2jnMCOYpWfG
TVxMX6Q7fzB6mQt/G04jkVfj2wBAcjvfWjfwP5qN7v2b4ISwe598rTBzZc4aYL/TSKgfGGoskkx8
WNqPuY3cIe1pn9svkIEtg8MjraT8u3TW3L0APgoKOSyKvMbQF878IjaSjNHR7GJPwC1V8xI20w1h
sXub8n8IJxyTs68WEcRR22e9f1+0Crh+yME60t1U83TaiHkpj5LQC4+MhgH+4r7OA1zAkVzX5kcr
ZRc9dfWO+riYiZ91Cane7ISlbtPycyn4ejtqH4+z99RUjJmuitl4ffT47qPoUK95JE95EA5f4y0M
AI9ntIGSzK69/A4nQ5rjlVkfghO9HKku1NMsEbwPOpyAv7JQlszm6fE6an4H3aH62EknWKjYgGdr
CnsfohNuLcNICCvRiS9Ftql5Q5oy+h3NGH00bqexWB4gEZb99g8zQm2XCOeJow0T7dKO9DY82cWQ
18Fxi1qbIXRmXFaFgLPiaZm15eJp7x2zPXJvtohSwuDvALds63EuENsLSU9Q1d7YwA+7YAQVc63y
MYtkLw4YQs3we93GvTvDbbflIS99AhBCyh1IozJfCARl98zkeWHMUEAhtPRRuA4PsnBV9L52bQTV
K7vQkjHHV9HTfzhk9cSMxlYPL0zY85FDXKZJiQcufN81TnuslmXGsXYs7YpNSoPXGuzkbR8IDGZe
bus9aa1MhfIxtx0qj0ste3Y3+33rbN0zDM5UeK80Vi67q9nKGsi3KrLc5bIOigBqJrYMofNmiwLm
TFXppoTkWc6LanRpXryNCfi7ITvB/mmFiKBpRlCJusNLTJ7rbM1tmMV+4WU+0QpBFz4uk6mba12O
LRbRvJRsdTkVm1xYpji4JO9XILpbAWnb3jaWoo07VUNr72lVmV9tNHV8GYVtX5cwEuUTjriOVnBo
KWUSjSlEn8TcIRDHwImY/BJClwABUO4KcgoaKIwCk0c9BLSt2AqyYT+iADNDDWH46cNE6cvhSKbT
HD0x2W3KM6cNihTzPuGEX21H1ftzG3qHqSHfHtw/RkQmYriAbfk+iY1yOcbGDtpFHCPDZSShwOIj
03pVlxnzqUwq7qm+OpS5Zp4ZsITJeVUZpJI5BLrK9y9DFAbBcOyIauEVgL4zHi1X6mk+Rj2MKWBg
UdnOkbAgqLnGmsPxeUeVYv4PtBKBoImJ3Mtgy4HNSaZQ5dkpjWmKh1vszXBUw75BMo20YfqpZihg
lZfpVpeVFBKYAnUyzaaFUYLd9KcwvzKkovd77JYIuwLEvWemf3TCuCUPqD438kr7lVp/DItNJFjK
RnZb39H1b9b3PvZR77LKbygckTpyrScWBk0t3+i+o0Ek+HWz7UV1hdW8EvAS+ssl2F3ZqSuuE1M9
YtCp0pbmu/5mij6HDIhqIDyDDZUwEcee3uzFn2hfO7P8XTGIcV/m+/LKXCIMTlbblv8VOTxqvK/e
5AZMXa1RNPHO8eWmYor2T8lL8V82E9nEBiHixWJaSveuluuw/KO8t59zqUsEzamI7MSbsCthgOqd
p3VkRpUqkRX1RYSOThu1FS5OzXV8me0b1gG4PAe/bEaqLUkjC5EykEOAlQuG5erHQOKgfiy4hes/
M75Oy6Yrj4qZoZMzuss752wQurHlt/72McwbFUZMq2SrtGU0d8NSnWl/HDv8iTgW92E+2IM90vjI
+dYRyNZjezN+IGjaogdeclY85nDXYPPpyBVPNEaQj8ELF4/1R6kCAhzTj3tdvKBoT9DONOYz0WAO
z2hLR3uYagcHfIEHLGPYUyKtu822Owmanf6eHU0GfgAm9Qa44wI6EIPq/BybkDUbqoU7O3tT19fX
KtSuTfp51DhHPY7VdF9CMvYvHivR3E8AXCM/80ZOzlMWMsy4E+w4He5KoANSYpTfOMMnI0zpXcjH
Utdu7FfG7b6OItgbYl5PUVYQpMsPK+pLpbLMAKXmre/+gdTTg3UYKoLhLjA5QZUW7o53y7etSDyO
pZoZdjcbHU+M5BvuH0XtNcsDIBGhEMv/0+LJ2S6eJagoiRPKRPs1aoT/P47ObDlSXIuiX0QECITg
NedMp8eyXXa9EC67mlEMYhRff1fet46KqO62kxRHZ++99vDp8LaMBsZFlppsVeqM/wb9N96I5Q3e
1oQFBakOSWHqUp5AvivPpcuudWV2GPK8Zgkba7Xs+eCWWBORwDWBvNdUOi63MlhL7F/g2NiQYtNN
6um3z8I0wH0Wsb73yt4J7hijQvcuxYs33jnEoQJ8omVTjr8DKTvn4sa49Fm/y0Xggov7yZwEO3z5
5cQdODgKFOR8HsqS1GkbN+UjptOlZuLyVbn3pGFgYK6ZOVWieQ1hvACRKfG8hzHnVO7xb+ZWg0G5
0EvQ7qOqXsJDVcSwdgQQREKEBQHXdodPZPji0rzMu4hbOIHSYra/Fqco2KCK2Qe2lGKVfBDdvDa3
kEb4RBX5NO0rnabzvkeCLJ7mZI79ncsbPXuwlb2FEebiT05e5yHFmkgiz8P+vA8raV+6Ao/11XcA
ct0tHJFoWqURl4osEyMyQwer8lURmXpmSUeaE2KT6x87QXIa4zkb8yfjl8m54sgjmjTikn/k3ZP3
m4iDLDrd7C/BBtxE6/EkRATHgjEMCTipfB4eMc+W/vcMXyIlORpQ9+PgbLWGUNfU9ZiOQaVlHaDi
oMJcYrYxd2zJTqxl6qWgpC+Mnfe091JQkLpc9zkZ5wAo7bYw7jBBsnCcmPm68f7jPK0wJ3WE6HR9
SXPMrMGRIFk27jy2Yeu+X2wasNYU+m+0WNH22yXqmk+YngSJczXq6NZ1ODgxDykbDNJiBF1bjI1t
Nl0oYaz40BMBOuW4ylqFkNybzGlO6+JW9hmIB2kq7ta9fbMZFmPINHUR2MemKf3/Ot9v/pEJdeUx
llH64CeMmPsiH5mq3Jo7CldlroTYw3salkmF5cOHxMY6HVKGrbNKcwjSQ+JUACjW3Of/DarCbWet
w6E8JHhYXrDFF4S3SBFfQQg2pMfxbHsHfg7/hahX/eV5osxPBR+OPlTGSHYKEBrtRjGkOBf+5cuh
cNSa/2rl8v9IF+PYJXEphN2BPMARxKWVLy57pRCxYs6+/SqcXhUn3Lcjgshe825Q5mFo3O6Nn6gP
PlNd9uNfmbECYqk9lPXJyyfTnLPKIIx2TZsme0Rk+Chp3JNL8CxheFSRpty30CawoGe5Hp8FlnZ7
clhNgzLxqjK98mjVf6lDrsLDavLkZWQV6O/agOl6rzFGTTwFRC9ZF8gs2oFDxVqd0jCCm8X0rlt/
2XKQ6ZaHm6ko52rY7QV1DOXfsq6ASrHYSvqKgHQtRSF2roNMuIlifJUkzrpqCk+giVMAHFHBWEia
oOWLZPc0jTXtFiWm07tlYkf+x8mDdjmLDmTIk+umib1RoihYxcrdVgpoQ+cxYK4dhtZN4fYocJuY
3F2xH8vcwYEGFk4+pG4//GNf58ifEbLph+m9vPiFDIwTRKE2P6APAo6N1lmc0cp4y6eda50TW87o
h9VTdYkdiF2kMoKs3QdKqWc84kNxCPsZOAv5Tw/2MnhgDUCAMultZcDYAWohTI2PlrzGo0/KlTVg
0uXAB8rVIcUnh1ZsJ6T+7o3sqDkmLL0tI1YJXgNIYes+JHBzinMTSwzGiZ+u8tLFfP2R4b3oMXWn
utkOC/rKhY3hVDFRtWD6psbD5tjyotkR8xxaYAR2fhC4M6dtAwLMwzYVqV8z17H2YHhg/nOAqd5I
BI3ljoo31T3EZaKTY9ZH7lm3VRdcWVmSr+zLG/aFq1X2WrLygfnHbUFsgbBGR4vAyHpfVh4JcIcK
w/uuVt2jS0FytaUOrP6ZeXDQZCdKxEO2eBRHoK87lJZohNuNl9deyEYEM8iurFVJj/EU9+rEJIAw
Os2li+UM+Yhuq3k1L5wGmHnXPOuXHSyjFa8lwrMfH+3QrQ+1ku3TkMxBdQxvgniIaKOO4dL2EFtj
sgH5XUNlV+Afaj6o8oQMknJJ5q7l7Tunl8pcopa1i/futY4cuj3hwgwrAEkT/WceQ6+4lj3x3SNT
mx4oYA2TH4vCdpeMXtQeh7mAducTPPjI8IUjlHJnfg/henD1Y3yiIyPkPeGcFqDCw9dUEaU5Mmmu
9S4tJEcha3ki4WkZCr5izM7BXQrH0N2vLLrsFygUNP2/tmtqotRuorMK4GCbuNSiEsuNUjwSXXTn
8jeVfkV5a3nTqI4jA38IJ3j+7I1WI2d6We6leImaLFmsxcecpvq96uP11PTemH5U7pqAVRQAkqZD
bmxtSFrg1N2NcwiQohee52+EP8UPEHZH1KQOl8gBGy6akeM4YIUij+8bLmxDmxKJ05KwNK+vFXv9
MowfOfjaBUpQs5Q7H2BYvEf3h9prZgE+hyfk4hLHNKeJ7sqHyOZq2SltJwplsmnMvReqSKbyZ+m6
DgUhiVogPsBmPP83JioqEPaCq1FzFkaBmhrqJv7sUF7iPSs5tuB51Yrx1OqBmHiUpOOFIJqMviML
9uGDM95mV6ATZrfE+MZRU8blnPOrZDGiI3jR2DPyH1GGFE/zFpUW/aGbH7nDL/VrBXPuv34k/0cu
ua3ADwi5ckz2dV/qXZfPeIpJCNn0GmAFZZ1TzCA/hMakcxZA5eGe5NpWx7mMF3mwjansr1xQGIqQ
GkftpYNrmuESEkl3jIyWJG1b1rqbYsVSyy4Y/mvJShJF49TO2YIfKwIukWKlLw74dbhtqnmpnkMk
8XaXD6JsD0smRoAoVcm7M43iebxf2qK9tDzrZM3U6hx1eyvTG+vOfU66won2hS/H69qtHj7wlW/2
XYWzlMR0043nwieKv0vFWBIAsDm20CTxkEA3dH+1GA0H1V8XQujcoFbHXOu0I0NXTwxsr8bhzXgU
ExeZjbKykH/0QOJqU7Lw/+EVmz5FPQn8I9Gx4tmZnQAOwk0sYu9sFoOjCQ3e2cDxQJuavUX+UeEt
scKzws2dlCG0lY6k6c56XfZkABTw96cp/d1TJjfvyFV41R/27KO/wRi4PkA1GtIt2yOF35TNHVyu
SmIhj5UIMPUORIwOHoHsdhvZyfkT9s6wEGT0uMKNBUg3YvfD38VOBLZuuAYMSSEdbjTITQ+w7Lkr
e7QEvi2NGoCAeD5WKyjG85+QzWr+WBVuOhJZdoAbcmRqMzw1xghC7+SOimPmhsyxozMRR6DYq0ZH
WKkaMUtPjGCJAUkTt9P50TR+O953TLrjqSvn9O9UcAizWXWX19ROs78f7QrOKUe963YshJhpoGm7
3baiEeYEOHxiW58V42uc5jI8aH+ex8NczN13FjNo3y7Fw0tdOBJA9Yg5D+JO6EPWwUY7kyVeg98V
Jv9qX5bWLzdLVvAQBxUv/g03+fkjTltV76q69osd0IcJrasV0bFem5xAYJtfdWqrtwHkBCbJui7/
YDRMq7sWFu67J+Do3IEv8p/R+at3EDsrap5I+0sUTSMJc4w4mN9WOxOmTJbVrx6wp0X/UFRTdQ7A
vs0XTHZN9xCHsj6PfYunFGBE/EbwGqj6VBGrxnhVtPYh0CkR+7xEgsumqfD3iArjHl+hJR/WjRUr
HUqg2hu2K8HcC8go/hdOk7bzIeA+Px2KVqI8JAIe96GlsCDZAqGIL2WCkWVHTrGcT+Xkh2cAicMR
hOFA+GDOYpzbM8PJA9lK7e7zxjqkulu6LAjDYUoX2G2PuZ/RnDNgtePmt9qSs6dUbngATLa+eUkh
nPusQay6IdANmURIAXyBE3DZ85B/or+6PLK2nWL1UIVF4rwgTaEeRYs0w8UNO78/L11amUOOEdzZ
FE4c/1m6BBRFxcQHfHcRxLHCfkndE+lIbr9xjSDy2pWRRHR3FiU/CJsXEW+PHsOEW0Jt3vWj8pIG
C7ktWBD5VqEbrqqu9a5NIGsDHU+H8dMTMdeNTdJnw9tEJxi7X28wu3FwVP5S3czCm6GOne6xNHRI
HYeKssIzkVDHHofCVWDCpg7jztqV3Gf7nt3FdsVnx8WRvitzHaeorr97iAeP88Ct+5oYkLFYUPHp
s4gJwIRvhr4I6ysbfsBicO6mDteEy+E/WxKQu2Zdi+cyUNV3ws/4qy+47JDx5xfJ0nKaXsGDDoaF
Y7Wi/yoLdB/mOfJAK/GD+22tWIWnbVnvcrVG7Sm0eLY41srYuxgVq8vSW/9dRrl+oL4YsI6Hpe09
cwVErkAJSKUsMZdflvEJ/gsB8/4e0ySaebpg4CSUPnrNzsucWn2tM20ZF9oHo+yY99zJuWWyG961
8OsIETtQEcGicNwUA9GMrQhgu24UOJw3tFs+4MLWCedCNi3DgemyinalnHzAxo1TfPQynN/AmLND
bEG+veOVSMor1XZO/xmmirI8d8rMgZ1F5T4AYJb3tY/cgFKZF9/WTetrZipT/OuF7xo6WlhLM+hH
0E4peUC0Yh4GXjlNdkDhmoO1+5iJxhFl0XxuJ6z7xdtAaUL5Ngxrdx+h/uqvSAaye8IPNf83QO0r
tpW3en+Yptr6AqPaaLwQc/m3lU75pHu3xKAXCshytnRjjOveYOd7IV2yRNxo2JwMsWvMc5xJxEbF
p321U5F/j37iOn9dorIEFpWx6sBjkXCX4fpV7TyhyAUhEQanpWcVcIZ2MwXP6HDKfdErkwiHr27k
cle5mYieFbl5f4ejfykvXqOHn8mL3fY4znHV3FEYWSHl5BJ5sp7xnW26qFsmlne2d3ezCNkubQbp
rN2vqg10/IT/Viz8J2v3X1PmcXARMhLuB3nW8aUZqmS+9LmeFJEIz+vhveLNfeJuUiWvLfmEZDvh
W1/2Bjzsy4IdsEFyGPtzXLBz/9UA6KVrwx/lsax7eODM9xCXiCcUOCM+samF8j6CvJtvpgi/J61i
lC6cyhjnJcm7Ii4PvRthCouRZ7YBnOg90HEqOcc8cPwnM9MyeE2sGLBedeW4bFHBWCvqOV6eM5tS
6sXoPkxb6+fys1yM16TbJvX0vNFtovFnS7h3eFS6jKQPQwFIRJP4/4KGlcG9i/PqN8S9wj0mCBMK
ipAYXuTMS2oXZo1YKRdpi+FHAkdD6ovZzMCm5Ze913zOmGv63GO1svaN3OUFMvM161jsCanH4EMN
3ej/jZg+zz0FCawBaakpv/3A+v2WQachZsA3AjtEMsQXVg0e1/pVt9d8oHJyRywugbPacKvaZi56
1gZqnvmsAy9Dr2+MlCSJVfc3LmsgEWYNTI4iNWD+B+e7/jiJzw0CLHTws2rSGvfpPFpErqhM0AAa
rjRdPwqualyFmw2NHoxrkHhxDUymcri11hN0OjCcimepCqr+ka4VFjYIt6naynK2kEx7eh4N5nMD
KamkZ4RrVnODDmKGOmGHSFiKjTgmvBz+HtJTG/Zbumvrjg2OJ96Y2ENI/H4NWawsIbP4mRw3gtfS
f57FVA4d1zTfFAaklFZwpeAoTtjTbdwpGZ5IfY68vXlBZoAjo/l1xmbyDfIdWkOcT7Pl6uDCByP3
jNNZWrmcPIbjZcMehrRnB7fpuce+ilewgqGy6XAM+TuYkONnVq4wRUs2V1StBDos7vNVgc5QJBWw
9cqp+Vh7BPebvUgBl5r1S7Xa8cgTA5AH5oHz3OGZSRjYiu7ix7FLrFI6AlpwOQb/+bHLWsPx/eqQ
29L5i70el5c0cfE4Li2HXALKq2X7W5l3nBYAYlVBFxm7UNFvy/a2M/YIO9ziIvBDd7G/iPdWZO6v
Xk9NvUeQxn9djlrwSUzT8sOiRL9JgoASJBdSzUZof6SBh80J2QnIexoMXCiJqer1sym76u8aigya
KCINZXk6INWWDEPC5q4MQzbo7FY3nh/pl2xWuJCqGcMtP9oUfluYqic+tNBuMygeHTm4PHcObha2
9IPbm9lWl1n71OlWpAQ8cxYOWN2GbOvbGBAvjbFrtfW4nr2Oddg98eqsABRKTnTyjDXF9iGu63ft
znjml6xZf486xATIN1NnWzWF0WPuTQwK3LRHgpHCsdVm9AQmUUibDbydhJDdISH5Em3pdNYeN4SC
DTje//Z96sX6BUOgUAQ2cU+nCIbA5eWU/Xe7H4OsX93ll1KlBOeG2Yoxjt83M1vK7tPW1HwEzeiQ
c7PklF0aNR47oRZYu/B6o83NbnmkdqaOydgawu0F25B8W/B9PsO3i7qLrZCDNxlcC/KyWYS/dSb3
8jmLcsYEDwL2eSoFulJVJ9F3RZgWhklI8Peg2jB696xmcV4xw76w4+QfcbLeCmzyni+mM4yt2q+N
gvXRQ91b9yJKquc89bKvdryRB0ncOYea1062NW3P0wUNJ3kIPU2emOkBsZBfBG9jm8QM0yqNl2a7
5LeriK5rpqRKhE26bya/Z+lX5B1mCrrD3nCXorYThLlFsW1szpOHNWQ3YDT456xO+o8mICNQ8iNx
TkK9/p44B8dt3FfqY1kckyE65fkb4eD5o9JSRMTAgvExApbkbht/hr03uby1NjlX2V9x7yUscMMR
dhASNpd+v8CyziICGyK5qlJeCtU3v2PLVuuS8Mv7xkYIRwSYHFf8tczURWFjzQ9VAx0BE8Aw7usx
UY+htM6476XOrkIvHMn+khQZrA7ZPk59HX3bnK/LgUBG7GzoUBJ6DzwSgXFCpmAPjfpLHUHIPXRt
F0SnUS6zv5PSAFlFjPJ+vEx5OPqCRfanfOyT51L7YDEmDP7ZboFd3GybZpihUpncDarN7AvBw+LO
wYXEmfMVs36KmcGX8oHfJbp1TyXkGemLn4AUUDoeatqcuGP1S3vXFOy7d1HsW/6EVf8vP0FM6zZI
PB4zI6B+wu4EqcmnsADS3tXPnASQQgtz63eBO0odoh5YP1EgdibmqTJYYzc0KvHtrdcO6AQqcxrd
pTKP/rrCYPr2G9P9N084D6gIaeaB4s8BsOf36kFGCTbaa030cKMD4EbjsWowvbGi9nHy4+ioxXGG
7T1+VGQADGFkGhYWyEQ4l+iXSfIT3uqWXQImhmmgCdZl1P1Q0rKjP1hukfIELhVJE0UN/jBKNq+c
LouWE3ozoatmMvZUUIzAbKjKjPKumEy2zPzuKzehifZR5lVAlrsw+9tyMH0RmaCyqxmaOOOGnbG2
W+qBxKphP/kTx224JluddWpoLqvx/ejMIrglbxtjq+XXb6QZg+vEi0j/o57HcqsdelHfKqHM7SoD
xk1zpWjjMf6jPAxjO5ayqSRkhiRzFG2dXX2N7Xh7G+Yg9lcLcTRLCIBEZ2X6Yrvm7BzGKvPI/PvJ
/IUmHWA98Np6uVoA5zHoeEG3PL/cRs/YhmC2Tt2LJGXRhSR7FF0fOaM7QeaUHc15XI15K92Cv0cd
hW0f84WFyEZVTvQVJ1CtmMrIGGxqPNfl05yWPY0sZVL+Vaxc49OohujNMdFs8RuGxGl83Yz/dTYg
I6ahR/LBOKB5aYnmVr+H0xeZY9x3zSu2RSM3I2Mv2IpaabpyUrOot4GGw9cZdjdmAj/u7clbfLjW
KaU69hgTrG73sqldvRvU4D+g+YwDRwF712hDXqvs7mbP5MPfFJnV/efgVxe8JfoK3g7B7+PsL+FT
OrNx/d3mM7Jz4bvtfG7KSBMIB53WVFuWWXn1NaJ3Dv2uzsgbM1PYlDjuxiP151y53PDlwiWtfqZx
AAHIj+JU17xe/RgwSy+Rk5Oik3d9hAWTUqU8KTZDIFuqpaA69eIxSm5jYEsBwAqQMwtxwvllWWAB
mWe7RXbLgHNhDdHLvnWrxEDtFqU/P3K0ZPqfROg2p4DFLcUfI1v9DRShtP5Fvr2xL14R2heLhZVV
1TJFfMGbEHohz2o+Q4VfC/FrZfue8RqPp+wNtnO8/M76YmqurjcIcZ9RBc5xVxQBMAXyAsndiJeP
eiNNHG6vQuJJpI/L/wtQhXlkk1BAPGqL0uxaqrwZVSUKy4Zde9I/RqOx9tRVjbnj9c6rhrzdPP2w
EqPeSOI/wnRgEwxmYy3MW2qLWt3PpYzlzh35P/5djUUTfJAq9dSzgu3KbxtLMmtXSFmYh2jGGh85
xBtG6xY23R6tKHEP8zimR6bxXG2rWSC08/iNzUbj5O2/8ISzCIVzhOcxsTPLO6A9QCTTapm6N9JS
gDDSyCTjA5JAI/fNyI79c1z5jlR8ZnB8D3gaqvwZ3hgKSRCO1TumyS7cDJ2dH7N+hnBUr9OKRRSe
qzr5lWyXO0TdTrw3fbtOO0caaiA36N5kuufE9Yr/EAsW/2zIXAxPPQV47Xvjhzwm7FJYe0gc2Tz0
PzO6Ln4ipbFjrF6voImOeO2pyZyx63ApqalXAEYfEJ1BPmrvuJFy7dI4fYJn2ilM9OYD6yL5ihUj
+YxEmLkvsA0n8F/cci9AaYx6GHGg9NcKufbI7qOuceFjXjgTLQHis3psJf8C45SoORifhXPOJycs
XhkYMcoD5q+MO211QZDlNVKmDl4JgfngBNnDEeHDCOlsewAWBAaJJLuwzmEIvOZ4IcIj4757whpR
Ra+If3Ryefgq810bWvE06zyzJwn84DrPqfeaxCUBRIe0wL4c6/wia5fdG5pFCl4l1wxL8cCjv138
qbou3S1REo5oZ8/aQUu/DORvSPUSFyFrMFnoPNgKB+e84onMSDG6sAkf/T6lOdJf+9k+ICNh1aTh
O/f/lB6q7SffqULuMXpi+eCmInmFjxUezj80x2O8VKwU6HKrlJk0pfWWjQVDriIVsVEB7+aLYMnV
3dcN6j3JsGS472InxhHoAuFTJNJi4qkG+Z4EAljpLEYPHjBL3ft+3L1icqq/uMOq5Cvmx/waVc9G
sxSiREnJ1/o/cm4mYl9WCTSkZVmy7Lw0afaMC3tNdwP4g347gnmFXoJ8cM+21yDM8Snl1bYTxe04
kqS5tp2jxU4WQadfEtv23iFYNffUYcG7Cj5lXi39X656lJGW0aGMaxYFMspQIuppAeeR6C7eBYhK
PHV5Pje7ifex8y5Z6YYfw+C8pSRuCFM0zjFQvCqCmt/whmIIEd3T8LJOrG78hte6IWAkGFnj1ike
mmBZCRkPZY48aToUtciq5ToIaqoZ00CZU8IR67FdiS9EzX1TuebNdqa94dxWz30q2BY79wZEevAE
Ob8MjiPfdnOMLN+490YwXm0GD94c0Ll4Ko/FIOPPLIvUvwgLMQPBGk8/pQ41ZQ/92IIkAOj+ywyh
pnyT7p0aO069vHOvxdNh88m7BjVWKRq+5oxhpCOqdUrYYJK8pq4kO3utBC6EQ4IY6ZrTvnDMiWB8
KYwL9teNcWAfY0ynoE47RN29tnmab0OchcWxcrucqk/dfVdx5Tbcs50W46QTz/4pZVhr9hKT/7WL
kfV3bNbdmaViK2YQq6S98TmX1eNkO4mCBCnFfYeIA5UOWjVXwElpsV6XtQDW6/lxO5502Lfdwbos
3THndKLa0vrqOaeS7DYXdL+A0SVCHJ5bqhldNoKKlNMuQQZ7lsyREEVhH/c95tUx5zm0Tm1/B/9v
mym6JSdqK6h9u8div5yZhILsXoim/eBmqvuj8EIJFKEfAbSnIut3xLRaUjkQ1A5+WM8HR1ESsqFL
1y4H3ccmP+sczzskFC9m48mXhi1fOKvlmKAv6QePCWG9kzKc5H5IlLj1fORT0ZyEzIKnZJyC9lPm
1EhTHmL78Yiaq94TSsSgsVXonaSyI6BsgOWpK8iFM8xcl4SAcaCYqIKwCxm34ywN2+fAetU5CKvc
AXPr9+vBYznWPoXT2v+L8b0iYVgbefqub1K7G8WNhc12ad1NDsv6O7a1yBtOQ8DhaQLPT/ENgYun
SkRtfvAYOG5NJk0RfHSY5gmfL7nz5fku+TaUnkDvceONfr6dgE9UJ+SH9WUVaRcvR0EcKWDAJqIv
+DhmH2XeXx3nDksT/hCtE0bNNHTQYWHqEfs0ZXHgOHGecDC23rYZiFrHtPuVod5HYaCmbZ0hKeCu
Nj4307Ee/9g+Ku/kglFrG7N7j4/h6Icd9CTYPiGjpGLC3VodGt7gxAHUmcu0t+DtD3kRzDW4YiSR
FezAip4ZZjHe1zpcSud3hgfxzoyVWrYhvBx7oEmQItTOwTfARMkkDNhoHX6vhIL0ASseiORhBFGE
f7h55oBzf1ERkqzPplMMeGibTc2stJA5q9obg1lK7QBCqIYPiuswdXj4iHDE1slbghPuD2KiKPgM
FxYYmKOEf2p0pB+9Lmi+mvpGD1k7mMldHFv/Wjg9L/9hFQtcpaJx73Tr2fGvdvO4fXYJMB4YmFvu
9FaG9avXapleFEJ3dXFZlB2D3DdYKpZauM8t8iGeDy8UX4F3e1LySMz0/jWygYPiR8Q8LfDDeR9S
TZIwmYwey2/PS9vd2qZQvimKpDwIDcHPftllSoKdxg6hdgufQrm/sVQDjniqPA/coGzNm34wxYux
7uQeg5ECzg0cDJYs6GqANCbhEtRhZz46yRExOUQ47NNEyWMyteNNDOn99SXIzPJD00X4r2MkukKF
zDAoCNqrj71R0/qGmZxpQ3pL8mPGNh3ujeckTxw4ELIwLg9gxXzQrRt/YMo//78j5MOdLS9IPPAm
Ed+DSul+djsCJXtI5Zycus1q58vpSfYKYcroscxy+U7Yo3E/EVfr6GWuOSexUvIqdClSXlu59aS7
Dp/+MrkOqtHN+rDLsi5KcIMQXd7M3ABwyOusNeccMK96xaMTgMZCFHU++zUI7kBdWQNAsPCIS8Xl
CIV8lD78dJc/AKcqCetAsaovs6fSeRcw8lyx+vXpPR9R9Umks6R0o2/VRN1D09+PPUhPGLftNN0N
Xkap3CbzdcoXmo+8/krZC4UfQdv3gotDXVLRxcoVrzp3Ij6Wkc+XCQ+kVsDZo+nhjvTgXAn/gY0Z
CLL8gXUQR5wBbjKdjYmW+lQp/LqHQHHgXjImPHlyfZncV9wk16egXTF99GpdUgpDMpGeuQXjxt64
CJXJpbt1cT/hKVjXo5vL1n0cfSDkGlgaVgBPw7UyVTcypdb8tOQfy1jI59ovzeUWkl33zU0gAJbh
P4WArP4Jyy5tN+GSwi1Mr/iOBKB3IRYcIsI1UZr2r+U099P34Oi+HjB+GWVfmiirnL2Zl9uDLkTI
1YFJ6jUVJc3Qm5kH6QtFzhGfN4eDv4eGmPhP3pyP8Tluuazda63Cy0q1hbzirmQrGPEVH36zxByr
Y1z5zrLN+niABmNNvwOdUg37nqUFb9PoFoPdVmEQLl82SXr4xDy+y7BuY7XObw4gb/9RgvVCfqZf
mnX/rrUOIfjbne0eV7vpHtglhv2h4VKBCyOruLhjaCyXr8HWI4tF087fxdwm9klOS0d4e5hiinM4
b4m2yVlOz2xSPA//3c1fxSsne4CBqTQbOBZqiPmUam2FtHP9TGFnXx2zCUFxO9MhcnH1ENJ3MQ+c
omVetM0OfJ96vEVyuS7RzxhswsXTzlNNJ5ndSL+namXo4C8e3Jk4OAQwCuF3s3TSX3SACO+Cw1fx
Y4zppA8GjMDr0gHY30JQV/SnLFOG/LZMKlUHnXvOhSYlPCuigMqzRwplmmqHyOu2BdWepHAKrE0U
dBSFpy0U4dQ1uxWMTnjw2br9dePCJsgRcf/AOuhmzoRGu0tJY6/8NhZ4fQQ/mEDmbAQPxsJC1wcW
MEjsUMZv5DNBj+RWDbDG/a5dDE00fjvvWOo2T2lBHnvbJT03BRzuhl6EW0Ow9QDObaPBmVxUvUF+
q1aPzdtA8ls8Ivm6YtuFqYf1E2DhPb7D8s5AW1y3a0GwjJY0XcwXivaKfx5ooPSQgj6785XJU7gH
fre81UXnYG8eYueuoFUpvOauv8aXPJdNBTArWP7Foh3z3xxl07OOc9Vc0GrJym4UAtlzEXvLjVTs
zmwSowkPqU+pJUXmS8vlYkYyZRHlMeZ440CClh7rYZ80WfNBCHGtHvk06/pCho6iNpuDQzujIRIq
4DH37U/ByMM7Ywx7vSXXJ2gqEKywd7xo0OedNpmp6a6pJGKgTipJ+0iJr70lfx9tvJFsVQQ418Vk
mzeXCpg0CB+2YSfVUUEBS5Bl1m7EC0UDOoLpy4ozUJ1QCcPlrRoUIZQecsPJBKZMt1jZbx2UFOE0
L0OKfyeMZ+38ihailRxviH1PrA+CZ6dhL/CU8huiLj1LWPEEBFiPyikwqbYoXl+NpnJ4085mxFug
guXoWJ3fo9uL4Fhwglxmd5kzrCHAOB/iQI40p3AAFz7ZVxnVjwRn3WNIqw3IyqY2/cFmGPp/IVem
rxSp1u2pLiPnOOuBNhK3i8yljNg3Pi/IncUXMfkRzl0UrvmPKRwKUeGC8uAjkPrd7wnLxkU5nUtn
5kJqfeqcVF/nlVTuZjGlD+dYEazfRqSe24sdoWOjgsWyOqjRWSDtWOob+JMZso7Hz7lz6HhgKzGh
ptGrItPHCQTecoHkA5A9g/b5H/DDES8Tut4Ln3/GzxepXO1LHxQBfoKhGn9XVdKQp1ZohoKOYjaQ
6C31ntehCY4Dbx2SORQ7eRtjK0CkRC3Gq67Rqp7+x9F5LceNa1H0i1gFgmB67RyULMlKLyzJ9jBn
ggD59Xf1fZuaGo+lbhI4Ye+1xYALitkF/mESUfN2b/oC7iALkJXyF4wvqZZmTNZ9YgzoXJ+RTHin
oJk+ZTMZdtsuy8r3qY4K7xARO5+Trr76j0vjTsken1Lv41a8QbhXVjm/ENGw4GCm6yGHKNz4CxMS
wBtAIlP/0DIUDzfoarovmHQZk6fkRjosKOVYjM04aJygKgjsK2jxNv4CJuFXbARaQimK7ldLVSZO
NAry3R+1y3q4iMyJ/NFmfbICdRYaNLTYuKlXcUV1RPCYHboofs7COhr2qywGxsKT/I+JqKG948n7
S0ltLghFUSALzmLQKPMg/ruJn0mgJFbRu/RBp39F8Iz8reMY5D+o0/CNLgR/3ejYPRlFuqz+umOO
gn1LZRcdQLao5FVHY3ZxQVxW//AvefDnsL9KlHz52AMkNEzmCez2rJiPGv6EfVM0s+Jv4np9forQ
OzEUxMAMMt9tXufERz+zqjzF/5v2ZIHuWJfN0xUgRgRZHjvRfoXGj1WhUcvLCAiESivOlviTLMAQ
wo4EDAjZpMkeCFlYeKUXD/FR5oQyB1tpc5IYc7Sk1yTKi//GMEBjFoA/mxjKRIWLSeGWtYl5naIo
nIf0xQ7rfGcWlsXbllDaZCumeiEyEaPZo+SuGV/9JkrazdhPTX5sZkeBhIht+sBKjV9cDppwvcZt
5TWeYAJuhmTFM2BQsHJOIXb5ocLWKX+xYu6+GTQZiKewgvZx0qPTH1uFS/9ITMGtMnRYtJ/7ui9P
dkDhv12qcMXUl7rDFbCs/UHdU1cESFBpPSy5VskuG9sIdrFG/74DhuhjRw2AHSCyJ8LhJIZoSYkj
UAnZfG5dJv8xLuLIgBWi4x0ds/ONLpruMWsFKMdEKV2/lUuysmbysa6/0NeDTnVCWsYtCgm0Y7II
5YkIPb0cgrUNuoupMr+9o9Sz/IfS8f+DsTdBrBpleEziKCLgMKjR36bY6fszeYK45hZYYwmjdD6w
t2jKvVew6xEb4gBfFVyaVMLbKBAKrrgwhhPTjW76SKMuDIOrR5m8fDarHZyzJYrzfgxqrEhMGtVb
gIgl2OajImoLhsFKCINx2hEJYJB1iALJwgQEIOIhOPL+ZOpo4hJ2X4Fo53UciCc7gUDP4NENhZa3
aAMFEVaMDPRY1NG0y7mkNXRjXTqYHay+2YZEtFdDvzyCEpIKdWw83vou7NR7WXjJfIBxQE4MCny4
3O0somFDuCxMUi5cfUec5Q1ohTqX3mSxDpAmr1h3rBH0sIvNMrzPhkwnahgEaXsmWLgPolDq37B0
J3InaQM+9dCyTO4QE3OsQ1oTCPmJrdoktDMxEcvj9AzSimwKelIH25qQ3WUYTTDcCZrhG21xCs3R
FU3/wGuardelnNVX4ZR07aR0jOtdWSzieySYqNsmaxf+Hk3Z0JXj5SeZlJM02+KfrhcW/LQDexiO
wW+a45QchcJzehJGRPxgSzFF92NluKDBZri/M9PHD0yqy5w7L6uYkzfG3DWyJRwKbsp8GFbQaPel
yfNH65oo3fbtQNaeU+gmu3DxlI81bStRkG4YR/eWMStWbW/y/iugbxzdcCnR68OQPDAFcYILREzL
YSGT7InLTJgNi+zA3Zs1R4OZtcDmJEoYHqe+dz6w88s/UdUTr4lTuT8SB1T966TT/jQT4WmIkBIG
8XSyRdFAnU3dJ5/8SghDSjpIMeHr0QzLhSnFdnQndOiJO7LWTbyJ5NaW6e3dTJib3PJSQ4GauhU5
3ybk4V126br4etspqD071zjloWWQ523rLvfUL7bopd5bopxuK/h5SPbrCuobtapTd/cUDaT+bWYS
DV94YBqSD5le0kV5yfQWlC2lmCiIlcLyHaMadWdein0TIUrfQT/AKT7i8v2n5Bz9LilrSWe2WfcD
XRK1iLRm0fedaWX/7rHx24dDpX1Ghg6LExju0zuRHgCaArSMj6LLUK2T1YxiB7TWe00WVLzFegE5
Iue099lUzdPFryMrdqX0WJCU5Dg/LYph92ksJjudzZhHzyANmBsophYxP7omcTjnMydvCZzOhoAK
uvwmTshQxBGaRaeo90OkPBLX5ZmocMTIQMgkUX9ESL559BDODxrjBC6XGYZ765s0/eXNIZpq5nYf
CH0Q/Pg+tso9k6eMJXtaqWZ899skXs90a3qGL9rGoNWjZBWngU+a+TdpgOJGTfKrZ5I4lsdFh7Qp
GYazMx63tD50JGa2D6y6oiskXp+HLsC0A3KhhTu9kltTXWvQbO4xGf7PZ7dRBJ60BYY/kZG1j9dE
DcdcgfX4QqUvH42lKNy5RGLorRwgd1F9LcA2tghAMsJKrOnCath0EAfKIz7BGSOk77iSy0u5FTkE
3vprll7I9Lc0468afhsT48nHw/XmC3IBvmsQFcE1hjMLTCwOU+12T1Gm0FTv+NuaxeG6Ll1GF8w8
PZahXIgGBlJUEX28whngwc5nZvsu4poXkAqmPRhrol8UlqrdT6ttrt1YiXnnuwrvertSkHzQFmXp
ka3BzCi8lOMl9qDm7Sg2vHhfTcH4u1k07UGXCQN1aMn9Uxsyc97LQQZ/MQlrDkfN9bHpmka+F7OM
rqAni4+oJeRiQ0SLJi9vCPrvdhB01H1L3AJRuChmNj4LMjocd/KfEHMmpOWF7Rjtp2FsWkyPbXn2
ENno09K2Vh0Zz5AcRAnJ4taWKK2PJDa0nysZns6HEAtZ6w5UvIp+JplPpJfapxiTLwILpy/bb8dB
pruNwR5QwwYtUkJC+BxGH9lQe1+wbNfyPBEocD8CWLEbmSzTf1AtimC3Kg+77Brg6D6RQ2GCPdOz
tr7MZr1ZFwAwIVslBS5mvYeRHa2bP/4J3dT/yboeq3fkTNWKvY7452xu8ErgUq2yc9a4zi/c7QOm
tAjJxR35DIm4Up8nSKEX2Rv/2BKilZ4J6a12tU6Qa2whHyX1KY4BklyNt4ChgUeAkE0x0N7S0dTZ
lc3t8ivJeUhP2DkX7uYgI/Fz8LlCkfTB0TlQ2SOPW0PT+y/Y4ojtrFOdeXvsR9gIEKoaAxpDkcQE
WY3OJR+Zn0NE93SW78OpCkjPgFO02FsLgb8ETMmwfsSzNv7ZEdWY/ynLEouiUw+S8BVw/Gj5NtSP
K5U9fw7O3oENazm4uwJDh7cnJor8vaBVNLQ17dwKCAJ7IMlR/I93GKuQ7AOImPZU+/E/jYx0Qn7c
swhqFe3CxqftZ44zVOl76jWMNB8D1jDJC3lx+CyBNMYYN3lJEMJcl2rsvH9UIWtxmLmg/rVk4Xx2
EyHa5zjqoVkZFjQrwgbJ1oQnsIkv2CuGC6kEaXLp+tF9meKg5rVkW+EeKvxU5kJ2hP2PVGbxp2EK
VN1emCraY74JWIJOUbfuBgGhGy2hMz6AazPObzljhUqWnCkD88bSo1FOcyRbTMdK/VoDmBH3Scos
+29XEhdwXJAk8pmCsVIfPICYL7YjpKfklPHly58hmIR7XnLUfMy3OutUpzD0RIl5Var/aKJ7BPyW
r+iS2IAk2Z3jqgl9pGIK99fxCwrwiHePsIRkHMQZAhaGYgcpb3JyFx7KS4LbFUuHRDzKiSSh0Se+
UF1Ikity622QMMrVO2mhxYJOgXPCJs5zfK4x7XEJiSRzgvsOMDO80ZiiZ5/GwNf3YDeC4Nl1e/bO
2F3m/CBmfuIH1NGIs8zoD+fAcQLvvIZ+xUxOBVi1ZkhdHr2M4/eHtA+rB57ThISzmSk90OMSAE04
1cE+h46l+EhZJtuLyBDhMSP2o/B3jccBUFw1hB4L4lZ/iLyT3z3amfh1xJ0IGJ8F4SU2oyZtNyjC
Z855h4SzxTBqhU3Q3M2dIoizX2u0+hBs4tPIkopce3fyrhpssD1SYtJsd04UMV3E11Lv/Mgq/4DE
IKzevYLVxzkzlOSvcQbCZKOnNAvuiZpABA1XOshRFxR1kL0wkvVp3ksGBcFx6qF4M9qtb2CK2IfP
Cjo9ZHezW1OHnnUT9qSaviCwUvXDCqcqPzBJS36aFkgpnkXkaId6IiNzW7uGhRQtEjl+Nuzsh7PO
9iMLTeCcOr8L1T0zNbx8SCnL3QCk5G+jO4WcMSg8eK6j6zqbGm+3QVsYMGha0SqUm2UWeOYLra3Z
1wTfxORaqa45TQ45lnt/iMh0FUBYnHMbzIO+cDO58yny6L6ecdLMN29hTas7pTDZ85hl/WbFaUAo
mRLE7UQi8b8oHjhRxoZK7CgXBhabBEED0tqKOKNjHSti5jF4gjqVk2+e0F5H1e+Qsd0tQljLK7/A
4nEyIhfZlUkMYdPzYPTGVbdUnzFG9QXCQJfPznMwNshccg1kBZcveo03gL0BKEGcOyjuDfKAYD/o
YsyvCZnOiHAdlZXXpTOq+VwDcvu++aGG5LvzZR+6383I7vSEGz2ND603eg9TRP+C5TtLne1cArW4
cN+s0CcpAfk73aBxngtYVYxn1q5fpxfTirZE/a0hDlw0fLLgoH1GYBc2E3r5zmQ5f9xIpqBmzDoz
d0wSsQPTkClGNm6dZmdc1KEDAbgLUYFO6SyuziCCaGtJH+zugmomWTFmBMcAOVdpYwg/4+wEYwF5
Ltu65RA93LYuqJaKvIYsqQF6bRD2htdCJikZ4hBtkL2THk5PjBgKwOute2nnNSyONqoLtSf9hpcn
GIG8QE7kQXhhzhzBFlpiznbwJY7Z2hTNGlrXWHGLtVOa/MHCMse/uoGb9660a8DnE/Bn48ci0Mv4
ShbeUPwK0Ofc1DnaTagayMnBvcwy89zAvQLFB5kPb32x5AFEK0zJh9DGknYBcn2HrC9PkmMbZMD6
N67lc8JCkUNRXXe19QZJQHiomncaXftLBF7jAqLN8SEwIAsugkWSQxPvKITxYSlfSN9eyeoyFeCO
PdbFOtpJjlUcNXnXHnXQ9+FvFed0lSwj1wM2bFwOPcyfCdk3mxq2T4Ytfh7K8DfHK2pwnMMB79MQ
auIQIW19jXMo/2bg5NAVcVTCIY0ZFyGzEOI9Y/BKJCWKQaLJRed/2bwktZpShGR4ukyCJpOOIB7Y
JlyXT6iASPLy3MZ77JfAJ1EN2jj1YjuGnGObPoHgg+18gPcgyzgX+wVZ0y30JPDFcQXQ+sqimT1K
g6a6PAaMNJCBpf+PRAbahytED1JclJVxAX0+IERgqKlkWBBOJJROg1VfqFCglbAxw2O4RMzlIa32
fnWN68E/eAwpiHXpq8DuKB0lJytZdCjLg8KydNMaoRfnTweXHXcEw2eu52QLVSP9l0+iJ3CxnUFL
x6v3V+ek8KVVkv/QA4G1QIP4F3os2Q4uHvGzVzMq2xBAXjg/nMNI+ZORh3BPkUj0Z+W4IZKyCvrg
XdsqeHTK031zyi2qWERwgMofMtrtr5pZVbELh7B4FZ16tNrG1eNQWHkXhrq022XwPTJilhCMY7w4
wjv1gVWgPlgHMhMH+5BzRKDVfKFPn4IDu9WVNINVU+ZU1VJQidYj9RWUv9U02C9r+kcoRQgAIdg3
5a+wk3N+r+Va/nHXVrn7usbaoPnNHNqeLf37+lMuaAiP9ep1dos6lejtVNMTXlxGf+O2Cd2i2zhl
0CJ5aGrxPsylee/dPuwPdWTceD8UruNd2zROPngm5v4Ix9RP3+cKIPc2dEYG5GG4BPf1Qk+xi9D7
ERNtu5SYpz6RCzdsIl/jyBBO18XTOr8NvQHBaWJf3LUknNQ7QCUkgzL48uyudVX21iwC55VXgsnA
asR+Md7ZGL3dVthxrO/xlrRUtE2DamdxF3EVi09YdYfzFDhGlGqB2q2oqf1eBc4/8TxjwcqvBKR1
zRdj8wku9JBhlVp4Em1SPdP5ph/g9xiuYcVipqXDJFVbPxUOXsS0Ru1b70ZiBhDZtQEcue2Qtc50
tzah7rYLfU/+Mvv9wCFmQz/exUjMMBLOjPnAmuFJsciMhz6pFIe6FnjjRkfzM940JphSGLCCguIB
n90xPTbtiPu1q+ouhpkOm6ljjdGnBbOzosO/03eG4WSTBxqhr3EiF3k4Njyaimr03FYcMwJNzHqP
6zhjIds72O2HJ9nlvXug8+rat6URK8ldntdN8aHMkxEfeZDhUR4DPM7Pdac0HyxkOaATiIw1bkuW
2fFyGVZkjAdLXE5930dNENwV+cT5eHVT1ZKsglI7msHZcc4puAedr4+s5bX+YQ9l/Y+EDWnxNmQ1
WmYiUGAlbN2RUNtdMXRrcycY1qMmq5ngggmLkglcVB/ijp8ZoVdHt+GPv2QVficQa6wqEOp22ncu
hWZOfVxFneVPfYVWc0PD3/Mf1cZkQOxS8gLQvM/D3eTayn4WaSsJYHMWRUyDqJpt3KnxShaNWl8E
nDnv0s0VcCjHXebwrGmE7SanBCU+lDwKZgxNsFDuqh4M09GwPvhD/2PwBpShi8iMIhIlFZd0AwUo
BRtEJwU99DKwUtXbRHtypT8Gqb1zIXxCQgiEaXZTi4Z4F0tHV8+iIPNv2PQB4bn3w8LFhdxrAth0
z/oh0M+F9MbmnkJqGd98Q/fLbLNM053vWFyDHkJc2CVBO/2ZfG/NHnDNy7vG1cMrMm9Rn7xeQgcL
MIMIBgYtcTaLRyVYNZJZUOs2gk1Q3k93hdVwkCuTWLQm/XwjgrWAoj6bAnUsNqAy+il5v8wesGhQ
EclCybmZMkBiSFFFDAGdL0aFR6+PUXXnoHiD0xKvI+s2EjOrLYotwlBBNeNGiikDCZANgfaxajem
u7etpE1vemDSRO1atIMloSvxuZyUjj5cxrbvLcpfNC+IcO6zqsjXB2eeRf0FYmTInxoMl5B2wMSs
yMGHKg5fNH1av4O1YL7b0aFkb30qkxN6+OQDbXB3hlaG6h5dnOClp526m+seFeN0K9SIdWTi9MrC
oQ+vAHXxFQjEl+7W9Na1J42uQO772p2Cp4yHF0NYBeHjwdFkOuws195PNCCnP8rA1xkOSIaLm8GN
gmLnNl0VX3iiSaeA8HfLZzDdJ5uRatj5Ab0AJJFxuVi+b7E1PoPlux5dAaoN2LPTdei6dNUnX69u
/Xf1o8W58DeE9Uvu9vaJ5Fcr7hwp/HcqQ1VXpDfbAtwmdAa0JduuGCP33dbKLuWR76JMWURjH/SZ
LBJx+tVlnk4OlRcWbzmrVGLWSl4+bHs3gPoLC8s4Y/0dN9PvpEjTAYu9HDBRgsKr3INPhVbds35O
ki9e3tUDhstCH+1Cn6ViR4d58+1PtSEuGX/TENZgAGRRfE8lwM7bWUkHVPhS3lgnpR/KnYwqBnu6
SkY0lDrPVf9i+MfqXPqcwpyhTJ7Va7tO9pLFBQiGnruFdJuixaLcBTDjgQT7t0etLIJv2jA1vtcY
Sy88YQYV/RzhzJJdQCNIorqC8psCIf7Bh+WrUxgVZNRnkO2794rNSUfiFN86Zv7FRWjWgxg8SFTi
7z5x8Q9IGYgKhHU1mgNJY3JCZJF0llFIWE+MqCL1BiIyILKtmh3vNxp91R4NwiP3XN4IQJRTZBg9
Bz5+Hm2muTpVwM+zfeG7Hb5PxHFXk3VpTJQSLou95+L8o3RxkrPoLB6jcS3KH17y4ctgc4cmGwjv
g/0RuXQLVMT4mAWS0Ga2aN1HEyYuEbbzmL6tfa2fwEwxuW5xOyBvI1gah0er5uaHqiw2/0rH437p
fGIxd6kecnvBXFI/N7GO/svAjxgy2aWJEMNGkLGKbGrKLdJwu76FVsnzuOCV3DoeW8vtxES2Y4XD
VXRkoZogBW40lJS88dVLGw1LidsKItXgVreKqXNrj8XFLVIdzXlhGRcSM3qOphlZTd3NdX3IJxsM
O0NlRhQkRHYShREak/drO9bGWZy2SGSGnNkleErEjNRm7kBCiZYHTUy5sy9937+XpaPRfKxe8cj1
wiZ+jqWEJT+EPov71gZ9uM0dTqcDKSo2OiY2vLHBgWsX03tS3mhD1RClA7odgRFzTM34Xbo52LUI
gBCGX9IQZvwHI3NT6dWvDcIc3nMKObUxGFWgxmKPluOz0TFygA1a+1Xez1iJ/1tzUOHbwSin3NYL
sxyICGTh1FDd0hdXejireOaXNzZ7VNAwAOnGmUOM8Elzt0XCGxrn31j0+VXVbVxe2jXtspMTpM19
UxKcjemvn2e5sfnqkd2tmOrsZgxlnxaHXHrJA4h8b1QOxVWLoSluFtq4vTckR4g/iy9JnsKnm4Dc
ceTwwWMDlzvFpNBvmR/74I2CIn3zXMw1x76WKC3PgL1r+znjDUC+av24OmomZ88QAqO/MzI+dPhz
7apPk0za3hPzQ5Qn+liAzbD4W0LAJkz4myiTHZtGt/mDyyK6JyoXAYOHy+MlNJL8YTQTSjxGDkOv
/uyuYmW/CYBFPzSuP5EbI4baffJXm3tHn9soRgruqHLoDnouK9MjQic1QQMPQ0BIBd/4kViuMZVf
CJLMDdW8gQhdOjQrrPBZF/Yi+osrKlL8EOQ/n9DjzCFxx0hzN3U+Mn7Az2jA4YhxwS6duyMg+2YJ
oEgpuiUcdzVuFypPexd3JHMflBHRBbJE8jOHIDV3unK97oM6ci7ItOes+JZAMt7AmGhiQdLmXzjM
5tgo671hyQj/ZdzIRF24dAR4xEnmIuj8IUZbYHayh4WHMcW2/9Ffz8vJigJcX0cAyBuabA59DHXc
xn0i2ISEvWRKk5nAT65ggtcvVCnrN7ZM7wusMb+MjFjrMMHDUncIkRDdonQw3eWEuaynVVMybPGT
YF2KKQU/iIh2Vz75OLYnkjj0zSlIc/7I3LgInlBPNQKZCxVXf+/nMljvoBU6yw63YIifnAgV2H/u
jbs1NHRJvNshYMABXVX903eBGc8dgCbYBqFXVNcEnpUDkJlYlGdf8KeKTYIqk2EwWnuOT5AR7j0A
1xJb4TyEz2s3kbKBTD8nwVrja+NtIBE55wr97XXC+YsR3vVOIXwy8ctmU8LtjZqA0BR8ae1u8Oq6
eLip23/zlpAnMxbVsgWDU0hWsUt5km5fgqwuE+K5/uBlQfw5JVKdNLEoLEgLZe+CuBjVuSCUEyYb
NT80eyxHpKvkMWv79s2pippGLKdrJssWQ/zem2vCdpSe5QR3LTPdlx3kEO683p3WI4vbcrlEzLXY
vUNcbv6iI475IAre7/azDgAJHvEVeOZwCwda3vzSmadtUd7Yn8AtSBNhrdUn8bNX8J5TuaoAzxj2
fiBLERiDoexIq90UaFU2onXIzk1TyqlLENdjD4gXzXlyuF3nwGAqkrSkmm7qVs+Vrw3rsowt6DI2
W4+gdbldCeicXyoq+ewAR0s8tynozY24fcsMNuspP2LvKWNGHC0napVOBiWRqcWdEFF9InaSrApa
pLU/Ae5BKFBQ2n8WS4iZIeakPc2oXPl9kZ89AaQJkh/YYznemTToKXmSgTxA1kvLPfsLkiuSzHdg
X84+pK6II/e3kQuiO61c9qU28AZIjZOz7IX0eu8pW+aV2wYnP2Ig9NOvUyYXnIhr3t/Pgus5lp2J
D5lymUyxkG1WlL6VIu8WzcfwTD8xYOLFR/Qvqnuvv5IxYMgqsLm+472vQ3S5ontFmEHwN3oO+pfB
KU0CkHDR2V63vv9YsCdc4WdiGM2Hfv1ped9TuisN15ixvO/i2mTRBwgFpm0CNQHnK1EF4QnPDTtw
QDIw93raPyRXXiyLo8ep05xHurB5P0BabvSB5Uku93yvLmb3zETslirtrfue+U487oaWTUtwRNUx
cT6KHCSl+yzLgi6vH3zHOU6ttwxHX458CjJnl8CjmKIPKZxF/NbKNxXNloMSoRPMnHYiz5Pwn4Xv
kpACRWoHQrMecF4DBxuNlbEjrxiT1eoZ4eKyPBQd9iqeZTC2rZ47LlOSEu5ZhmoGoprT7Qggwf9m
ySERwtJXT8e+ATl/RjKJwiovISpsfZwarzcjWMb97PTYJJp5vC8cClyyHRd2O46VE7PhdKJqnCqJ
2I+QgxSnEHqG6WIcLowdJhiOTvLWmvQSkH8LrH6M0kem6jCADD4dsw8jtdrfczGRmULZkIGnS0ml
/IhKUd3HKRwDEplxzmDYRgo+eWrLsJTjPHH66EchKIGI16Ph3Y3MyxkxNJn+taYjCSdMHqILyRuk
L3Zlkl7d0onit15ofarIACk3QTQjjSAJbEFNxlj+pg0ww6pEc4TZKc0d29csfAZ+BMGXKX30ULuC
oKoWb9q/lZTLaYeA0qituNkUTkGdWZhGfkwX7iBdNeiqPHXqsgWKq/ZJG6AAaqLoQP2izWNHKtK+
okEP9ykgDu9ujOKh3w8EmajNrMERHMpCUnHN5KkVZwsW7V+fWhR22BEBbZIL+N+wkh93yoIQrDfE
FhJVTiyf8vXczwYgYV5QsPMmK4LVwWQN6XFic8NKN+y5oh869CShx7cxdvOpLMfxayzs5KNoIu/5
lvINzoF7e9Bj3t3hne2j+RSQxjdeSiErFx0P1+mH23e4D2oDcwhJVl/z1Rhp2Wz2eBa3CN0BOA60
Md992JUzioOlX2aEmeBdPhNRtUdwYrV4U4jBy2f4HcnwYAFhrZz71BbGwlwMbkGpeYLNTrJ6Zra4
QlpAr4ZneNMzaCtegjpEfRCSqx2xuM+oiAtqd3xKZToGD3gmyAFiA3BjtKyECy3bVo5sGcpyHm++
lbok0y4vGSi6sR/8WnJyB05hFnFmbYKK2TlJdhNRN6h0Of7ZjFcLq9lkr6qooY3iqVRJcZAZIZfw
WTS44eeyFm58A7A4o32Okegjs+j9rp42JRGWS3qgwahUv1uXNv7ynarMdr3rrOPvjuS2clehSH7A
cmZfcicpzAa/K4MeSxcfbUfIxfcNA8nneqBQZjc5mosXeag0fYz7z6mT5nQzhpD2A6GZxTlENL0c
O0i16tOhWy/IaEH9U2xnp0jB+615BZdynMf1c1UGIe6Wl7sCpCuk6VDPwiH7mXJd3/KvYhP0Dx7j
Le5DBqBo2CO/rBLWpUhKl2lTJx16FhHm8NhUxoj4QYfIS64RFDk2gnWCPnLHXeerAxndTkSaBfHk
7QMHYKIQdaY++0eM9IC1tgPHkiJfPEwhywCmgga6o39rtdxIFo6Q29Gx5dWfyEOFxmnJuYwOn6wt
AGol0Y1IEqkDMufO6a1c7nWT+t1fhoGW6U3iigDzeitz99iAP0KlV2FoxyAP+XmNpj3y+zL9bt0o
lntlM5teJagVTbKla7Nk/bBcV38z1HCWMmoU1S/CXfAj7DoUIpZid6zchyKPb94pmt+3ocan98ze
0VMfnTc5QDykmt38rhXr4O+tBeeyRy5c6n+KHkIlLFUz2BjDzOXrP7C39Wu0jG0Cx5ZKx8seI+LR
XRRNeTFgtquWeXjAzTmXe87BqnkEEKXQEoK4S+9yH+nG0+DSYP8kdoT7tHdHZROWx8g6M7zyLGmC
Pz7lhLxJf5Pqw+Nmw+OhmWJdYgFz+WPBmocEvh47kbN3a9kVGcNqr9tJTNvxniIf9g3/R3DD37HV
a5C+KuwNLBVZseThsWW1PP+MKnIHnLlZ5xxMOwTuMeonauYVLGAGiSgkY2M3ogiLCb+KEiMwTdeU
WFvpkKHCnjsL2ztU4HFKuFq+KhYuqFrm9Dy6gy/gdvWBWX5aYoPD46wCVqQQeXEmf5YFdTPCS5ml
u1m13YK40sT1nS172ZKbntFBzwkMkB/X+HBsDKOoCeEDl0DyCPOD2wHPnssqK84E1N2mm7Gfjjko
y3DugLoAZo46eVyLdbAPMGhDxcQNQg6CH2Hj35aRR7Uf63gJjxqPzXjo0GYXdlv7U03iPaQb8UJ2
EMmaDKfkcBZeN5IrnKuy4szD0uMBMGmTmcEzqEknJDnc0pthplhlDkgQMRCa/Jj6BhouPIYDVMG+
KU81kAfVYsDgMCQ9bQ5d3lqigwqxWdiNd5/lNE3Ba9AjlCVvaQiIJTIhqZfbtjCZN2Ilp6Nlf8wk
LO52YYG1hH/JtuKn0UvZbHHbjWZj00SozzLKhiK78t6EHrboEl1+i5cAZP6GuBBOaUbCggy/VAwJ
1LIARNwmKvoACuagyGtgHWYBPMErwltAx9zxywxc3B+W2Yd3x76iFP+CBmU9UlzrgC9GLK0iwiRK
pqFQi0kzDwSyebCNoTp5Xao9JIYLK4VLHTBpPRkV5Te3o/A41YkKIfMK8wwavImZ/9ZHyvFVUcfN
f9E3MPYjwkhGmjSUHkqKgtAycuUZ4zxPhGDQVSnDQ6/cPggC/N/s1e9D0OPqKfIg6GiYugCdcIK2
mX7WlF99fGGaPQKK2+L6zMHvNNh9q/whhBhkigfghK2JDi2Qtb7f4/uVNYjFRoQi2oLNxye9kH1g
UK9HxTofyqYIq8+EOmC+Rjx509E0A9kUdRrnhjV6M8an2bqTOXbCJYHPGRW4IsYWGF2NuyykK90o
o2fG/dOMDDhDxzmMtQQPZqKIRPUU2te+1oE9V/RWqEH5kOpdjV6NRTJqBQZmRZU/o5TtmfP7c0my
UU/bsF3wQXS7pqHm3zkmniiNmF/QrWUN6XQop+Vm9JYpOzGw8ZdTyOZP7FhpiVfJAxSfBKHKP5zy
DBnrIlB3rTcRYiuH9b2vhNR7UZeNwRY+4t5SmEWYKfkJKgLcBsxFO5vNZyKikn9j6xGn3PlJNP5D
HuL737Q2bsdXggJuGyBj8U+EK/fmF+o5Ym+09aArtMVYhwfmejCQy350ti3Raqz7vNmZWeZxIo27
Dk+fwWiyRuqnjEx7RRtSANQrV7ool6qdgqjyLSaPVGJmi0CSYhjvy/w6jkMbX4EuzC1u5godW0qI
vdz/j7QzWY5cya7tr5TVWDC5A3DAIZPeIPpg3yUjmBMYycxE3/f4ei3Us2fvJo3GNF1poIGyVGCg
cT9+zt5rM5qiVHODgMgSN454sVyjiFFvFqOaWRQhNyLl1eHZaItoPmQgGxvebZn7l6wCyKTaXrfv
IVPHJ5GKkZEvjjOU8rKgHs5t5B/0pqgTaIpzYFvpRBdqNWKXAyoxOXwDBshT4pU8x/sugQSou8mi
ENlS3TgIUDighBeky7j9LVLxODo2nmrFpTumk9qSDBF+a3pba9S/nAGv4ZdXz7FGXPnq5AFduVyB
09r4irnArkyk8T3QKv3Z4ijPeRqy+dYZ84Slisy/bD2g9HoDFoPFnxxeRgilv+Rv9o6oHrAkZ+Zx
JrntPQ2csgDlBGEcPV85RyQGBoPJmC8eLhvomz/bHg0YNFLPm+/JzQpvC4hP097PMlWtmfAu4TWF
cIutS5ozITO1mx9QGYf2RpaFV9EDReR435rMmnZtTSzV7dzS2X9kWkUKB/cnLFhuiUdaMTBQe45I
0PLCJnkGoWD9UkUUH5BUg7nHuBU92VUXVBexY4G+IGcHLrqjDXEzBT3OX6JFs4de2H2xy5xJahKW
PJsoPVC31cp2ouaxyseE5jSL0S5G3JzvdVQEt9pmtH3oLbpdxO6kHrbUnqjIrdFUDvAoO/TFynJp
QN+GeTY4oMY7G3ND02oaMkFsrB0ZYUEgA8B2j/RYxqNrSJze3eDaHBPyAHMPGdDVDVxe4nYMx8Vx
KhEPEVKLNYYYCs8x9nntk4qRoBRI6D7bNVE9dcQcmmBR467QI1BCuDaxtUKUFqDKxOm0rNaY2naV
w2f86gcY2Taub6gHdEdA67t8CO6rTMQ/bCMWVzltchpx/4J0GZ5Ctp/M87Ig4r1HlJhNLQz2NqaV
Bo43v1JgKtCHtY1YdNKj75GBBM4sWaCF7SWsARe5WTOz2zhJNrxLSQ3skmQAZcMtomNPFMHSZ8L9
hxSwt8nmMuas3QinrKZLtO1BeYU4DUvEGIcvVH2TQ4hXGTx1eD3UxaBCEq9wNiSn3GjLt5jw+B8x
lE15sSQ5Pxk1kss1U8b8ouInRZsQKzntGknexlMhG+85YB19UGNSpui/WHwFGvxaPGUgdcsjaTz9
jrkfd1n7LkGEVqmGtYv4vKG4ARw7An/232hbWcg5oJSle6FiyzyISkfvsxDzD81wicTFbo73HgRb
XHlGKvSBUm9iTOnx60moFgFWVT4dj0OuGNxNhviDaK9ANVctIEGb6ThvCn2TQkHutBN6ZiQwzRdD
17vwtxDaXyO1aoMjT9AC2izRPm9yoRIGHaXHiW40Eh9Id5s28rLFwxitOmvEV8XOm99MdTT02BMG
CZXIlPnGmqHrXM1zXT13OunO+BzB6XiGTpKtG1BHrrtWLifEKCi/VzSDYJ5ENNlecqNvftSzwHjv
tQNhSIhFYkdfpmbu9G8472jPAh923oJh4qPsTLsaVwz3xE9iT6efTFrz7qqafeSYKyf3g3eJhCeB
Uzc31kFHJH2vCoA7rKao4c0dMnKdX3eVVvmu4VhnrS23UvWjnfkMwom183bIAzsyPohyXT7aun0a
AigsW8aoC0oQEQUBSdTtJKjBf+G0G+ehheMIodt6aG0ME0EYmi8O42B11ZAGNj7luKeB2lhhRmwv
oiXMzkYP1sfyDXnUnZcS55LUlMVO66v8ElkZGaEAJ4r32JjpRkcU9o+6sJMzTrLgzYeDN2zzib0b
NYfHybTtXZztkV3f+iVV4joIe6jpRVsHL6C1sR+BbXIYzRV+RTMoYIiH6FEB9kHX2G2Ua5GFRVBV
mq0TG5c/AffuEkpoG/YD4h8Gjk5EEPNIPLe+y6Rj/QAY0AM6t2vrNQ3RkxywW3AitgrEPoR9Te7W
Ic4ov7WwjSTs35FIbqTAqHczRLVaKKjwDzBRadzlm1Tp+Qh1fQRRmI0gE0XmldYmGiV+l3JIGptq
vupAY6IvbA9VX4yAzaBpyL30UAjyV2WEF7WgSDYhtmKxwt2hu/uh5siz0jVW1YuiUfEh7zglXE5V
WAEIr+kArGYOQGobGl3s7li7pyNHChsxMFGujnEz2Ngw3IPwOfRsMZha/Ym2aChus5I5wi9sNfi0
t51bAhvd9Yipo+Ca4R8h0nsGDVbTbmMXTynnD7NXMfc5CR6NUagIGJPnd/VV3inrG4u4625VGMbN
enLT4KXBMdH8mCf81faWXm4r186Ad5vAbtvKXqswdS67FvsA9hKkBBkhUGiMN8lkd9U1Qryp2XXD
VCAoRBJjjBtFJebztpsGLsjKp3X3wIwXR4SClVutkik1PRgNrlmfHDivxR4XblncTDhDDWyTPrzn
NQiuPLwj+Ssy6XzPNG1Q3UyIhxmcQnXAX04iDtQxJ10nhj0PlwMLY3SYWaDReREbGOBBRmR0RD/S
cpi03X4JGnA8Fg0sb+l6VmL8Fs5ebeP2bbJ6h6xIZluJIvFBBZjMNm5GfhDtFCP9FpMQYF77pUPx
SkMCuSmd/dr+Rleu++nxAVMra9UTCTg6bMt4fxzBNJDg2jVvzbL8u0WV7Z1S9e6hlLSWmWqBsDkw
3DGDH8R7IYYEV2g7u6IMEXq7GHzDAwk6k8Xg3K5FfqnCru1+sMGb0TVQCO5XjGFvgegU9qO51OsP
KCEC/xHK1DJRnGYbOEE68VrvFsd4uBtmUF/scYE2D7YKEF1SxXYndwqnaB8EmP5XVTNiKuNEjmSd
s7ygsRJKDi8OJSNkGifV2TrW1LzrHIWSfFAc6pktZESpx7ehxqDKDgBCKpkhO1MUQX0E3qC10oCJ
yumOqsckF0BDhboG7qh+NgA6pivaGLp56qUg9I2eeIWAyDXcY5YASbofIkrfc4ljwjlYAc0hJFT5
gPU8nPvVFCijO4Wh0sVFMSCoXdNZLQXxVlXt3VrF2IgtjUrB3kA8ZfHLlIwEd8jXFIzTMA9pgVpw
PB/Rt/fpsQ8HWmb0YzykTwHSTvveQoD60uEHs65rUovbnfQpMGAomNh9poTHtetJbl9oEfU4VGvM
fSEJ2nWN6OSdDgm+b1IC7CvEgKMEFk+UAbJUwy/DpzLT0yt1xdTfVx4BzkQUDVLtUcCZWIaM0tbZ
Cq15Xl4HQd7El6Q1uPFNWTD82XgADBlZ4/XIae4A7bYwbGIDBMBvWtBVaYBrOEzoscrKIyoAt1pz
VaB8aev7MVN+/NQlfYS+n8fCojXFDOPZZjzfuIsc6db1EyeNgejRQAYZEyhjbgmiqGy/dU4lBpUR
iEWHZ51/0ZZ3arU3NT9ij2P0ASNUpw69VjI6seVJ446O+eA/2EFcNQfKGJIFh9G18Ixbki0lU42d
341os8PtMvORB6HwvG2dCOUWZ2rG2cyaBBkkvo3d3M8UxSllTkPMLKQLo0Z0ZO/oTQ9U2CZhRvqi
DDDcbB0VNdk7QAK4FmPoRufKHoLjaGNjoaFkkouFaKT/Zjp0OhDNVcN4lH2MJ8wOBufdJ2+9Wdc0
pkkfSgw2UdfrzRta4USRJDHv6mbZwZyl6+qcPBO0EA1vOFEMAAuwNMiEgG/mjawPcy+6hVZVYagS
HnJPRjZTUgIV0KBI61zPF76LlYme1wgzsuq1qAAEDuTxNPSFgnXSIlCpUz1+N/IovZ9CLwwxToUK
xSZSbMjNMPFOY8n+iCWyDr6JEOYL3fnBuDYwOeBUavig1gjyqOYRrdn9EsEbPaO3bn9FQ4kayUCC
z0S5jBT/LxAyaKgbEchyCsAfGK+xICvUxD4zZLx+G+V3WCGRfyNNzodZnxIniYtNhdz+jK6f4V7k
jAM5s/gMX9DUmAQGkaVydBTxdduexvhzOy8znsbMppual/QapiGNzTQpdHcCK5q+zrPZLEi1wTfW
odtZ96CChofB9NsXMivzX2ZjJ28+ebMXpjl0QBxLhPmrkc0cmxvSoleaoyiv6qmqy20Nh8HYelka
n70uB4En0T+/RPjUHg208SHyZuQnmwHL4k0WEpi18uoC/RUQt/q9SahWmLObyT1WWuvZE5b5K4mi
f6U1dZ27nnVWo87unEpAvpQJ0YCoj5neBbncONJkXRyRniYbpsjZpUaZCfmImONqhYIRpvIArjRn
0avwL052RXoR9kgGGbHPukYqCoOjTDuYhEw7Zr2d4wkbRRUiXlvpRnAi4LRnpDj67OJXbZeNsyZN
s/5JnVVEW3PI3YgCJofaGeeme9kiOhQ4qWwm4boo+a0V4TYRxwrXSy8cK20xFrFedYRFIVzVAo0K
esXY7/csBtnPoa/sN2NgvV2A4Jlx0ZVO9e4y4vPQ8GU5ya8eDfltYEC+2nazXd20ltSP7DmBcyCJ
j/iGCd0sMIyc+7TqWFc5vRmRWx9rWqDg/fogfayrhlBKk/2aRN+Coe1WMnL5ZTed8TSgCD7MVWne
wlRe6DpgmRpmZkmI4IStfT14sZntIz/AhDaFqb6s09n7lkPB6NYdHAfUjUWBbSQyKVJQgWDv9ZgI
3hmIZqrjkGnzoe/b8L7yJXthYBOgBXQgGG9k0+eAOZCSW6sQONklpr75TfRU5+vQIut65Yycwpmw
Shy1dj+Oz4OY4GRyGGXuycy6Rp1t5fSEQy87KsRO/bqrVXvPWK16ioOpuI5z4rFWaGZonKnGbe5T
qI+0aQJ3/CWTGO0IkzBnbyVtWuxaQT75zjBIoF+jOyfAUlfj/B37VPWo6z5ARCIWb3DbyzzbUTeR
aM53X/RrYVBObXMVzcN6iDR4K8R0YkWPL7mLExG+YXty6RENhYo2eBjjB4+DrUvV6GevnWW4717c
9vGGN4GMrJIj2YMH7Yc/Q+Lj2TJEqC69xaawnoPMoNM2l8m32pvQqWTGoK6CUubmzqNyqlZuE7OA
BjWNJGKDWFdXHnCycz2OLuZjh+dP1eDzarChIRBibYDN3pWRvCMLkXUKIJd8DZgT8VIVnb1vpjY9
q85Mz4Bb8pe2tRBWSjHZVwwc4ic/d2BBtznt+mOfxdk+HaH9bUbm2i/IcDgh+W6FlH+YEUFRO8SU
va5ZQN40UZuHBygPDMcb7K390c45PmsfwTd4p4k5V83HCJ6pLCkHCLZBZCVdAc2YsyN5ksnsvpPl
Xg9gzFR9zjhtPlqOQegyBhCNHaiy7ifcQuPWwIn1PQ3D/nbQmPQor01F0dZn9rwIseiCgZRLvxkC
pdcK66hAExkE3rCh29PEW4EICCFnQx941XTegl9n2kI3p3Dls+b7ZaDu5Ano8YHD7iqog65d0xzq
S+biKAG2CCfgPZNrnJwUwV9iNScDseZJ3Wiwcn1IMkTV+BzBArBh9i5jqbzR7hxcIowpxw38+zh4
iZvQ+hUhdXJWaLga2utpiwkjC4vXCFTDpYiGBf4/SOjEnDoCTbDKlJ/g/srplmZtDf0DxdZ1OI5m
dpTxCMkEaEcGqsisIHvGHFyKQ17Hi/ASBgXcp6oWwdYAvdxfgqpkmGjXKDxpVkh101eZ8bNDjL1X
y58OrzUYsM6RaPruTJlE/d4tAnarV4vkNalhEnpxWT0mY+a+eXUzsIuyBuJThQWynYRpQ1WiFXpl
dzaYTQ5ooHo00LR0T+oh3Dj2yWpY1aaZjUQfAJBDHoqNEI5Ole5JLC5wCFWBHx5UWUAa0QPV+zaE
P6ZY1NXwyyLBKNhKjkItU+zGWEwJZXPEyinPANaZ4Y4OO9E6ol/NPNcAgw6MtHdzGh5C+St2NEYj
wL6YPnSR9h6QqrF1Y1sLrpkJM8YSoudsJ+SQn1LCcWPo+oX/jFAfW6cfDNa+bBlc8nDwk0tyCZfM
zFEv/uqcs5tZZi91muXhJQWEfcvzr1CFl3H4hgW5+JbpjPZz6dtBdhFA2KAxbwg6BBGjpGZX97p4
9EnIoXxOAnVt43ICvzM6w0sQtOzSzDjsehNKM3C3vUOO/UqYWYmuh471ZmDSpVd9jEMSoX5T31oc
fPHmK6N640snD8Nx/OLXiOuHPFkkFghV7S5+1R4OaqvjJLnLRQgHCmdee+8RN0SrMS7yIwL2sqf/
5BI7thSdNDvc0TylQOaZhzArXrzMxNCAq9T5MQ3Cpf3fJOgFO0zC5BUwf2U3qkLUtpY18pYSMJPf
jAC33wM4RYTdzFVUrcM2CZ4b5KQjH27e3ugiGw2GGHysKzPpcK+kVt2ScOD5P3nBaedAGs5prsfi
kZUxewzmvM43qm2m7xLrxT0Dh1ataa9XoL7hYd34c7u8MWTWnVx3Go4k1dpiPTeeWHhUPvAMGfRJ
AJhknM8SqfM1bkCMFaIDpMHtE7TdXNWX6PQJmx6gioYwHrkZnPanUcLuEgxWKVoSQxWb1DOsa0kB
RlZLlOlL0r+xKvE4zWJj1Rajw2m0KMZaAibF2hhqkxk21QlWIDl7w7ZODKfeItLm7rMMuc+pHdGz
DRH30PeoSuvA+89PKzNZnRxTc3zLxp4+Rovg+X7KFqsUxa3e5OD146XRgy22oqTFN5TaHMs6TAOH
GtcNgS1R338j1DB/5ODdv41hnGAraojJMWg1lOucnmW2CokUF+tgzuTebAk7pF5dzLu1lSfPSNbr
5wbyXszmuDgZImNiYu0B84bHEBPoZfWR+4tFRbsbvCex3g5pO7yGULFOc8n8deVYdHG3xMVFzqHS
GMv2ATXrbaM7jl6ow2O0X0MaPVs27gVQnATTX4SNkT+gKwzR6mCQx6fl5+NLWFJrrcOcTuUGVqM8
snJxoG8QoaQbA7nAcMBKENxg5mKqZdH5gMoYse2QTJapeI3X0PHw4EcBewCjbiDpQTG8ZSkTnx3O
qGYriQ5gSlghtqHdWdfGhil+Hz7QXw4ot8rC2Iw4IcVNO8Zy3Hh5is5s0oxpjy0Jo0/4eZsDwEDB
eHBG7si4lhErI2wz7rZxN/ugF3glrA0kHuulM1q4kTUJlO0x1JjZd8vrori9fEVbptkwNziAQqtE
N1iTyWW4TrUzsD1zgCIOfIIlSOr4WFSUV6m2YUNom3ADRErkvjJZbQQIRK8Y9loOVbem+GTrwKZc
PbhklQW7Sjrj9yYaF+JLbWIYZuRqo2BA7kFsV9sVr/RabbAFJjaUlYHc+FsM0AZKjCRDb1XliC83
dpLA4hEiQhxSQ9QGUxcV8rUtgUyvWcLN2xneEDIZNZAd1aPZIoi1tSeG+d6ClW3CZJiPcoyjZpdn
TnrS0xSqVQllCwEG9UJ6aJvSI0UaJ5+/J6uLYwjdQ1ClNUebX3EX44E0W9Rcx8xwG2iFlDL0Hu3B
9g8BrRKs7SP51/CG0ut56m2D7SXo8yfHJf5kg23C925i1ufvXTiEzIqKSstNlfsDx1fyfN9oDMAa
6campKnELM+6hw1T1hv8lvFdlNTWgKyBf9xgWJ75LrCSkLmtKXI2ljLC82xnqL6DyAru0j632i3p
Tva+dwWZSqNKumvqvTHamxwpo5XNRiT4+jtoOo2RyHcAT/Gr7GC9rOvSyOsnOO36PhMdk8VhNmux
Vx3KUHTLNYc7ZggR/G4IVPR4zCp+xXaa/8RcLot1Knw8G0RPynlr2E5o4OjC3cGyHhn0VDinQNqj
uAtJvew3bJg1lQxkr3OfaEB9ddc6r7Yz6xpvjCURYgbhkk7tdP3B75SNEJIIu3ynqXh/WjQgg02M
jpwCE1vLHXYhNlxVMLbDhNX+1LRoaloSpgtMCVecv+8FrnuwFCp7RjHE6K5sWntLQwVFCB09DnIp
pIUn+m3lVUVTDo9VWufDUwbQ0F0hyGHagjaHVGVkzCZtydiNF1w/0aNBpqJDI1Tm8hZnE9B72q3d
jxllVbxtaiQWG4le45ywuv/IWY4eJxC00TpXzrzVHDnh4xeBera6OL8UDUkmG7uwmKJbqvieuRYy
GhhS5R1gs/B2trSN0aBLp190acefAjvLC+VkeaHpt8abEsQf1Cq7zbYptNHnkAf8wJAKpVDS0dqP
wgJwfeXlNprybOm0eWXXjAxxMmKnMPMkN3xhMI2odfuhBPlOtHP3g+KLHiofZRmn94hmQgeNqi56
k1YEy/NGhlPHIiJM1XuPHl60fNeGveOuTDkNCXabWrh+v8o0c+huPctxaq+ixCyYLyO0ar6TA8Bt
chNmzDS4m0hYxwBOf8foppgqlEe0lZmz57NJx2stjYwJcMT7ucRotFa0b4kLHJl1T4IvpZKBl9js
emhhjwumwyL1vQIf0iaeNd6ZyGbwUihWsOrON12T4Q1sAYf8tdhJu+DZdKTI9LrjmeMArWIF+B9G
FhjLx5hQaCD5Q+l2l0TXefbO7qZY7R0CDfN3PK2mCy/CLJsBBmNZOFvADkASLywPMiv1fyA7oPNh
Kh1cvDQ9x/Y61J3b5AftkbnkXOLXZwCxjUIdcUNGq4S4s20S3BH2FhThCEYlJLduJejvi+X0wAkf
T99IqeYZ810Kpz/bI/lmdAfCk0Uys1s2fHaoxr2IyQ801qPMC1InEDsRuIrRamGBDYDaY9LHZ4A5
JAOvwxDLOsgFk+UH9094ij0IY6u4RpdKZRHlEg+toyzO59R6G5vI0huFtJ68+xqpSNqwPq3wXxvf
axpuvxzbrp/p5dbNOgY1QEGVEdSybiNfnRhqk+DTFaZEg6cIPd9EBQaajQh0aq373ql/LZJhMgAG
O16wJ7XCh4+UnazzxAI5CoDc5jg2Tr+0g9GaIOxsZCKErJ/KB0tDssWHJQ5ICk1FC6Ksr8vOUNMK
2rf35qbDtIP0TneeSI0W5VHX0kVzbQtV3NC10cuIRP97QFBetB1zK6fvxGGNxDHmYurA38HsXXNo
mA8YpqjyAQRTlJVjBcI9mFVn878NfW1nJeBvznUuIqC5xXE4OlSrawigfr2FeERAfKFIFYn63DvT
WUe+ghU2cy4cRvhIKpsEAaTXZsaDcGz6M8qKq18hTdhpnc1KdZc6rs1Haj6UW4FHYbyaBcmh28FG
87JSCrCSLYQVH8k+wU9S5gxU1pgfUR9FpibD3bINt7pol1dkE2ObMfZiGOcIgpREvOv7sRusCTCL
QX7IWX9zONEyTEVHYZKd15sYwdB+kiVSJaSpDxP6sJExFjWcSdOnLDGAszyQf8YhGIE3NIKc4JAu
rLVzaOq8vYj9JnA2UW8O/Vorn2YE+BX+03B11CrOC/8NJVFz8lCFUqRisvipZGX9ABDW85o4E292
abbA4ke4tauoBV66wdpmnzxB93eX06W+RzBGf4nflhw6NPb3IJbGN5Vb5bXpEGi7i5jh+Fuiamxv
2xDCxo5pLWgjq2ZuvbFNjMdrVfGAyWdw6nRNqgZdNViunlhB2oJZoHt/Ylgaxz/yNCebNW9y4wao
Uwr7zRX1RZ7k8JVdR1f7LCLA8ehhub8UbZ2c3ZAFmYxQQIIbeAdoEFE3o1+SrWO7K3+OshMaD4nP
DxjXWxgl0/sAwZjzNWqTZqWmIIpWNIY5+3AcBjrL7WDnb+iJfnNCc3gx57a48xUPiv5iTiMiN+DW
EyFmgcudBvEaZypnTN9FD4lcOqxRZk09kHXN+2aTOYf9bqRrw2kPEwHFK4YANxjiV1EAbZVJ1ONZ
MAA54Huao5M3SdfZhGgJvV3JgLpcURAwKQCqrDDpSTZrAOdDCCiCgC2cv9jnSG5zh3cOfxMxydXY
XvIcsQ3F0o+WUxfduFXHUgTMsjSVXpgK7ovy7MWWPGfQaDh75cjhyKO45Yg1cmI3ItUd6EzW1bpz
pLoD4zO+4l+sX2NOLO/McoOOA988nlO8xQ/MP9sz2O76cYRRDmUolOB1pOXwi4FAciP+Decb6ksq
/W0Fn7Q8VMINAWvUXk8GV1cyCLqI0PUTT+XgIzC3//zHv/+f/3wf/yP4WdwV6cSY/R95l90VUd42
//VP+5//YKqw/F+PP/7rn66lhLCV7aGqdGl4okHl399fH6I84D8s/y0UUdjUDYPm0sra6x4UfumH
/d3XF3F/v4jigCA829PStJVnOY7+/SKzjpQGFpGcm0JMd6xGJHYaVXBf+9peW9OMfh8uTLj/+qrL
f+tfftr/vapjkdxiMYKS1oercnTvdQe29Oy5bnufqth5tKzcMLZkg0U4uiZEezp1xJ7aESf11xd3
Pru4a0FmNl2eiv3hviIqoQGBmvQcN/V0tfjL9D1llX8FudXPj2VdD1iZvr7mp7dZmxxnIM27lrv8
TX95ljIj59dpRXomQwur9Ez/7wcj1eilnzGmTaEcdvkgib/5+rKf3GcpuCTJ08LziGf//bI9QrNS
VVFydqrxIfNpLPc6QaVDxccEf+RMekrkIkNCTpt6668v/uH9XR4yF9cMNTVGPWnJ3y8+mRNjxrxJ
zqlZUYgWOFwukGCn3eHr63xyb6WwHbwhrskPdbzfr+PUHDe5DD/SIOPGMELWdTYkGitD3z4PEB73
OZELL19fVfHf+uEVlkg+KdYc17ZxYvx+Vc20efRzNz7zki/YUUyZE9EBZYzssGjL8Prry316M/lc
eGVtvBnu8uf85QXC5EBAj1EmZ5RDTD9lrE6hFcK++voyn3wbUnjCQWmuHcdVH18YOTcjRIv07Bcj
fk/ydGoC1ZmduWw36Keq0PR3X1/ys8cnBa8nan0Ut2r597/8MhLvLUW0anKOBtuMHgadUM0ZXGna
BkNpF991FYgegieH44uvL/3ZTSVliQ+EJdZFOfH7pYMGEj1gbH5tOdGnj8HuVqBug/5vvKF/vc6H
N1T3yaxlpHCIILjD4F0Fj0jeqi35Z1gNwgi+bhFEb3/jx9HsMh0QyyY7yO8/TpZ6pltspWfXK9r+
Nkkqs793kDJt/s51LM9Bsaq5jx9uIg48Nxsx/p5Hjl+AvxsxBw9Fjf7xDy/Kp0/LkUw3tAUo7eMP
YjaPqKjLszMC5CX0Xo3BFqAp8Ytf/6BPX0jPFAxChXS1+eFppanyabeF+dnBRfWNAiKUW0tYHhy+
uHE54SmrkajoYqrVr6/82deHmeb/XdkSvz8y1jD8GGjizsDDxa10U9iKLD0S0wlg4Lempc/19RU/
+62mMIH3oF43+Qx+vyJAq5gMySY/xx2iXp+S47qtx+xeADYG3FgwzKRllPzhqp+tnSavJMN/x8EN
/OGqUWXP5dDk+ZlIFY8Bi5jLNxiE5dklt+H961/42T3967U+vJ6MdosRkxtPM7LaZ89oF6hWRTLx
iIH4vsdv/vC/u+CH18dDSi+sPs7PmU5rfpzhRPkWb1H5KBvTfqlyHK1/471h9QJCTMOCg+WH+xmS
IWmWRN2diyG194zOVHutY4Lt1nOqFfQ0N3aqy69/5mdfo6mlzbZrSmV//EqQhmN/rbv0zDC4qda1
T7jsdmR4/Yfb+ekb+v+v8/GbUHlcyVinKVzS8JVJ7ITNIbTuI50o/UQE7BAdifB1/1SwffqK/uWy
H1bPFtZH2LtNeu5hVUm6J5mPLqli6Lcnk96O/rC2fXY5tj+tPVeaPMoPL03YgtSYoyhDvCf8XYJP
6khlGACYzqKnrx/cZzfUknztytGOIADk90+e7bAMsLlS/pr2+L54Dy5yC+nBKtXBntPqgXN294eH
+NlHyPKihOJ/TLQRv1/TyWjgq5ANcGAa5K6BH5VHXE7uJVldAQ3EvKqvvv6VclkrP9ZnloVXEQ2L
6Zna/P2SE7jC1jFstiXdhq8uuoO6749GXyDKQEm1tIcwrtIPGpkaGrpsd2pYgjW//jM+fa4Ooi2Y
mZ6r1fLvfyluZq+tVWbp+GwEYDFW4DO6S+g6WLE5cdBz/fpqnz5aTTGsJCM9nu3vV1OxQSDhFMZn
H2nyEVNwibgek/GDk9EBLNNKn0ZP2H9YYT9bCSyIokv9ZlsYrH+/qg0ybenGLpVwKDATTH2zaegk
jpuvf91n95JChgpY44hS8sOLm+LyRmfSJ2ebMKDLbvTLbjcmcyVRJlT+H5a3zy+m+Bq1aS7l8O8/
qi8G4i68KT5DM7VfwUAbF6IIHFCtott+/bs++zhsyxGc85kAePaHS7XWhMbKsHhqUmgy5Bn8rMew
mu7I+0BOj0Gw+sMT++w9oZ1lKygHWljiw+dYZYXIXOy5566tgTWHxTi8TY1Dm6WzMBMT4FeP9Z5+
DEzmr3/rZ7eVzwFnvc3RW4gPFY5u/IoNUVLs07En5zMq5XbOlTVsNLSHP1xMfno1ZRLBTcgzb+iH
38mO6OcTyq8z8tZ6XdIkfzKlC+PDray9gZlqwyLQ4fh2puHRBqIMBTJ09F2DSfCSuaGCeETEGqMt
er3PiVE5x69vh1z+go+rFHXm0oShwUMJ/ftrRvJqkRJ4mp7xzyPU9h2y04x6/plgUEe/JhNEu8q6
7z3yKqF/ypaIEs595i4kDePrv+Wzz5jjs+fycTn0xz48mnYYhIRgHp/TghhHgIICMEkxiCb8G3vd
Xy/08anE5tgkZcFRNhPN97mE0rIxeynlsStQnv/h61pWn4932OXVdREtmApb/e93WDQKjaau6EIw
FyrWCGUNtEe14zL2gfdGc45YT0Ta0Q0gomb99T397OLgg5YtbznemsuH+Jfl37HokJAzpU8u7CiU
0zH+9DvSHWzjEbTuFO8rJp7xNczVpH0KXURt+6//gE++AMp73n96T7hj5Idf35VDWDf8XSdlQqiC
Opt2zsFuVf6MhCq0/uc/l+Wf4T47HW2Rj+fptIfvQAvNw4vT1Y9AL0GvyQrCyE6h+I82bt5AuMmD
ob4yatR6f2P/M11qDAoNJrQ0yH+/3eaIgTCpbO8kUdnrpWPN0koDv/LuJ0lmjW+jYn5QpPzlf9ib
PltqoNGYtuOi4mHI9eFDXtRhVczk4+T0DnO2vjMlS0wwe3dlhsh4R884yB9wD6E51N5gnKiesUwI
gvO2hu8B7bbafhivAog9JI2UU2ddTyNehvPXL8Tnf6heVl++c1a7D6+kxagQj6npnzyIS8WeDh3Z
1EL10x08DwHeZGIoJnvNBE2349wdfbFIP8IoGpmcl73y90HFdkWItZe4e94GvZepiP9Qv3324tIN
8th9Tb5e9eF+1hgTB78U+jQYuDZJuu+uIiIo3gGodPP/vGwyKYV5Iv9agz/21hKImIEgSftk9SCQ
GYPNzAzLapCXRp8HFWTRZgjtddlJL7r9+nEsP+PD6rR8nYov07I5CH/4mYQ1jCYViHdCzw5VoWvJ
mxhSyYnfztHA3Da1Kn7h9k+/N6VMH0a44/Hh6z/hk2KA5pDiXmOuAWjwYTkmkl5hEPe9E+o2ZrQw
Y/AWl4X9rfNnbDFmH+vvcLsTdfz6up+UPVTFIK2UZfHRfCxWSc7usPhJ/4Q3ZkBrwp6bLwg52NfB
f3N2ZjtyG8G2/SICTE5JvrKmnqVutVQlvRCSbHOeZ379XdTBPaeLTVShZdgwYAHOSjKZGRmxY+0p
Dg/AgsPsylzn7W75uCENC8FRYFN5WIRakxFDeyk87xiDVQ7vio4aWxTnmoPjH+2wdDW2FfUleqgh
sAXd98szXlvT2OlRBHDIUgtzMTpstEzQI6Yco1TRxi0ddgmCWs0u9eimM5pqvHL0ifl/uJguGB+e
sqVbbIj24lvvO1YPZuseqeJa1CgJbHk7eXEuvvnRoL50ZT5+iZpxxvWHJaq6QYtubCUDf5hiJsyj
yXJ1p9ieeiWZvRb2EPGQYlaFrr8/lHEqwXSq0JWjCXPjm19N3WPMs6G0Cr4x2nZ1l4LoayyAhFlC
kyllb+dzEsBvAm00P67LL2ZlKXIQq3K+vAiyM4tzw5OkqXCiVI6JR8mAS6EZGf9OSYhWjqxUtSVw
H7Qry39lKXILFzqMGUpQtIeen1WptFQcGH3n2JZSv8uxjcfaFpNre+tYZYxMDaur+kDyw/cQfoaJ
9+3ynFfCPaZLHpXMtyoMY16sb0ITkeBchyBDHpU+TnEjdQp6jscOvdTlcdaeLVULE1QVdXFdW2wv
AuVeSWuEc0zCFN1UNgr1QQYdvhw1aFTQ/3nXPV8ecmVH09lTyN4wLrnvxdQG0Tl5gKPBES1VfR/1
eh8cmlCLkcNhOLhBPEWJOfd7dp3LA6/O9U/thM5+dpf5nb95pmaLhMXpe+dYA5m+SwuvRBalQSyW
qpRfO+GDHviLEUm9s53pQlj2YhV1lK9HmBbeEfaxc6eEmv+dNlo6aEjawiLG9FTsL4+4solxUnEF
n+teHBqL91m1OaJdr3GOMZvp3gc6fR9r4WtcDe3XyyOtrVAiSXYuPknN/BPJvHma1OfLhgjOPo6V
EW7pRMJXROnHSfuLt0abKhpflUrlu10SjCd59lSxj0ZZNwe1McpgQ2+B9aIrcFr3Wa6IH5dntvYM
+SAQRfwpyi6PXGsQbUj3AOtkJuPR7EMNcaMgs6KDrcNQ6uO5DN0UDo+R/OKciTpflkMQhBHm2iR/
ELUhpswnlERBD+BEtWlJuTy3tbfGiW6hxyDKJKA4HywC1wwHO3SONotxZ1KkmcVHwCj/4q29HUc7
H0fvykFPusk5QnPqXxIHy7t9rtOAAqJn5ifYWpP+c3lqK69trrbYjslzFMRs50OK0e6wHdHto6Jp
Pw0vdo6TPh2ruLSeLw+0lrxkJFtyC+XkhpB/PlKaDWA8wHQfHRsrybSp1Efcn3wJ17fKDsBRsHs1
HRptcyW0j2aPrl6ri+Tfyz9jZTszyAYQrZgEoXKZrGm4yuH1NLBuGnD0emSJrz1ujhvGS58E/qdX
pr3yfLkkkyglU6PSzbfYzHJsUcPWc5QjRH0C8Mn2n2MvEOBsNKf9+DKd407T5AKOL5+6GMuJSy/N
NMM7KlMGSR37rxHH3HDOmH74IZrY0QkSbQSc5CHOXyUQP8zHIqEcDbtGfQtRHk1nlZpKfYOtXlZ/
FRHy6yvXipXggi1j/tx11AKU9s4HpdnH86tm8ikIYVD1Jch8eye0Aa8Ss4dYv8W2RAsei8AP8ace
ymsLZy2+Y3yJ6oOiMFLgxfrFcdOqysHzTzS8iG6vsZAcegO62YoArd+zMH3tlrREiBYzwwwoHpLs
O03QYKVpC8fi4ePvgJ9C4dghUFSNxYdroQ7RMqn4J9pO6BgU8GMpqmbQJ2K085E5idfLA2ornw76
F5TKRAMck8b852/OLuRvBTQpyQuwFUjA5EXMU8olqLwZexFIoINYSvqfkXDqeIkXRWScuqTrJmzT
cFjaq7A3oxsfLxWIBPYkwicIp0Boe6ph1d6xDOBNIjV8yP4Tp39/HDhBHyO7VsQnu57brThZ1Bjp
ZtIjS/UKQ+4KJB3+A0Cwpvp1ebZrq41UlkrmANIFJ/X5ZH3wV3VvtMoRW3JPxigyS2f4lIoxex26
TD6nQqa3Q2LJhw6jpN3lwdc2Da43cA7h+rHgFkutrFGbh07kn8DA19+8EHgPlm5Z7cZkOa+MNf+/
FvcplEyS0E6S4eLycj5RIBB08ZujdwQiwRUR0oJXgaKAXASAuX/ErZA2d5P24Bo4eK/2Ljh4I7qy
mFeiWyq87FrsXhrp+EWeVtfqthqb+VIHpAwHV6yu/C9eFqgvbORJv21pSn8cG3NI//v4k+ZMnwsw
PADSieez92VKd45svKMH5W1n1TTQYutKL5oamNPh8lhrJ6ApHbRIJO7RHS8TI2VpIi+ma4YYPphA
NRSp96AqiCcB7kTDZ5HjBLW37UaDMWbSEoVJIbpluiSrobiSilq7Rps2GRJKThRn34miMoxSBU5d
3NstO3xosWf7rBWOdbBHgTOhp2RfJAYNWGpYkF1SU/9mJViS1pUy8enB1nLDwc+dK+fK2jLgZVhk
DahvEkiev43WIWHQdrZ3LLQUQLaF4Fm9ybFtV11sFQrhqnAQYepI+RfrzzYck4Q8MayxFG/40ilF
geHyMUxs2vdkPbSf1GD2aPNJ328mBbXVDudpbJwvr4m1PdVGAWfiKGuiHVmcpEHQmz58QOeox5Ad
bbBErtom4acsErfg1fsrr311OIijxGEzvmd5/VCnnC7nJmC5O1X61RpIgLpFpGibQUIwuePkC7un
yzNc21/YQImcKeIi3Fp82lAW+sKJWt5ph3WzG3oWLqmQIeKnglIcHXWlkdIMFrfJ18qos70RNPaX
yz9hbTtltnBziVUgd8/h/ZuDK6chq64GyzmGWD7cdARJDShT+U8bBV1+JYRfOzfm44IAgfyAuUy7
hDGZdGtguiZclBva+OjL4RAc/klVZCwC32vl2ZoamNR2gcrzL7YYi6SPaZEjQINsLW4Qo5LDOG85
OfqK7E6AJe6L5VtGtDNwHDR2Vtzz7TSjdxp1e+8HiOD3Zo628/bDT5yEJJoPspIWh9jiQ64FAoUK
KvmxmVvDBq2Q5cHsm5+dUpbhlSe+8na5daqknMg/kv5ZvN00nkBjYRtwmtIqvI1h4UCcxGpzb5pG
X17ZoVY+oLnKQORB1Y1s6/znb5ZS26kDtjZheOpovX+eJWju6KXJY0dnHMZe+bU6+srX86eQitqC
7pp3ig/64SL6Mcvw1OqxTqNzFA4QqaumSh4sf/xD0xutX2o6GXd0AQTB/aC2GNp+/G3OyZg5ZwEj
/p0aEt/wGA8OdAPKXFpH/Ja/9gg+T0at6ld2qD/1rEU8Yr0dbLF0mo7WoHbQwhNUPed3iCZZPaSR
aA/VCDafUBv6g0soAUDE5A7+pck7yPHuQHMXnRb05ZB91k3rp63kk7ahRXesrqyBtQVH/WY+phBt
OJZ+vgb02EDWH/ALR9UYwCxVgW0cUr2BG04SHIrS5ae/uuTQuqvsoJQh9cVw+OOZCO0chqtojd4n
GvZT+wEkNdRIhD7Bg2G1vy4Puf4SHAs4t6SAQsh/PkUvCHwfFYp/yjQHZZVLt5j1ginOCFcAPHV+
06lgfG4bMEMPWepYWOM4MpaB2wJvvVWJXUhrlTFiJHyrin/s1ujFFZ3z2lsgFzMfnCTtSBSe/8SM
+WO9ilY9ALwQgeQycHPAdeBGqYDzXHkHq4PN9V+UnbMSafE8QD7LtLaU8CTw5/Q/1ZPSNPsJu9Pm
MIF0++/y4593rOUnMBcQ9DkSRmK2CArKzhwlRgPRKS2zINmaNXrFF2hx09XjQlsbiUWMlMQU6GYW
I6FKN8GqpJA+SwUGZ0yq+yfQBvrHNIyPyw2KJ6gPGqJZks3RcOvpUbFDz5pjyGiWNwDlu/3lua+t
dhPRNScn2SKu2+evNWmKNtB7NTrZP6Kw6u7MTCmfhBeEHgYRRn1tP1+LyTkrEbH9z3jmIr1dG7Wv
w6kIT4YRie4Wv6023bf6QNe3agX3JVkW7zP+Fv7Gshr8gbgB0YmeBmUe/MUua6E9Jc2P0o33fz7z
+SwhggJQpmVpObrY2EbbKev0f0wKqJuPP2UOTcMidaoSCy7W89T0zkSjaETrjgn+vx5kik9ki6zP
VbsSwwJCM/VKbLISGZFA5RTRSRrNW8v5/AZMuDSRp+Ep5W6bPTreEDcHAfLwEU6qH+/DsvfHQ1sA
vcQuZchgz1+e9NpZygdM9pGqsIN59/kPKCAAExIQGyl1M2cr0q4Aj0SBZ9PoCq2iasDP3g0kHb9i
xBK6UsmMv5Dg0o/G7MmDkgTV543mTfygKFbrqXzdJz1Xum99MWLSnDicU2mXni5Pd23PIgVDvGkS
ioplLboiukdJWAenAB5YdGeB4dvhIaHv0yxv1ZvLg61lxxDHcI+hA41swp/v7M3E+qFoab8iJYhL
A04KVSp+VuQd9INIc06NTFenu6BJACsAWgmdXy3RCxzoyGn4LzWTuBJHrO0jrG+dpmA0eXiJnD/o
UG8zmXujD+5PkXf+RJTUloYMd8UI/GNLHSb9fPkRzOt3uWuTruFrIvJl6MXyMofaiCKdMzP1GmjF
mqd1xh1ETSvfFYrpb0rF7mAjQBj1r+wc6yNTHPyfkf8k7t48e9WLVYxCbSJg2271HZVds3uhkdlB
wj4o8jF1UoRaDgFRtvuLOdvSJOxGI4Wy5fwpG7i+KBwu/mmkkekZxaF3Z9fQN392/JHbofux7+Sk
lv9+fNg/Gs85QNGkXLxcgXKRRGQToM4Vzb6DBuaGbOM3ARSMb13RDw1ghSie/mK2NiVCvie68rTl
3Q7WrdkOPinXHPL/Fw8Hmy81Dnt3pQoXbR+n+B+5fqLgl3d5umvJGjYLTvl5y0bmNH/qb14wNCOT
0zdUji2YrvHeBjx+C+QBtI2vNhK3RprhEzus5D0SWyyMpdwqJYthI6p2AhCgFtrXBmm1/xcxGJUc
SuGse40b5/nv0qEYzfow/9QMAZ10eEf0P0AQNv/YceN9v/wQ1j5o0oO6RM0zbzKLsSwQLqxiwz/5
CbC4Td7JoduWFd1DshPtNgG49Dev22BdkzWgCduaw7Q3T52kF31LahKeZg+cl2HCftYOi+E/LY07
IL5kFbaqcrXWuDpPg4ws4sp5+16sbbgKIczqIDhFUzidqOe06ufeKfXpxUPWVG0NkLLXKu7z+llu
XUS35INIXHA0Lp4twCEAwmYXnkCM1N+rqJ5pk5NdbKSe2u2VY3htt+LmzFAGkSeHxfljzbU0Cyta
B2mhDWrYHtinPHNrwOchH/Qq2ScyBv9RhTkoq48voVkKTCaIVAGpz/OR9SlquLBx+Abgfn52cWA/
wKfqgKlrwY9ypIhwJcxae64kezkRZ50qr/N8QE9JNGAKenDCHAHdtYb3jHoX12bR7MDGROEVCdJK
hEVBE34+l0SqB8sKFQSxYgb0cHXmml4/1NhUFWwG/gjuLJ3q8altYwxCZDKzjkLsUIv95Qe8Ml+J
5HBuMKQsRUn8fL46sOZ8wjrrBIFM2xZawd2hMe1/RlSOXy4PtfKZcDdiCc2qbrphFicPlkWwj4w0
Og1GhkPsNBmiuFPIBWEtaA/IP3snG8srC2hl6ZJZsJy5iZL09PLbtFqMRLLaCLkudWLrOFXggEgU
8j94b+Z95SfJwRPoXK8so3mjWXyeXIVMmwsAf5G7PX+sEuxOp2C9ekRYOzuRqWFXPKdtSS/V5Ye6
Oj8+f2bIfYhG0fOBRsvTLL8a0DobGLxvkkTiOxGTTva2Npzr5LnOdaveUK9H3X956LX3yXc5tzaR
chD2YrM1Ag2DlzFBYuH3+QMQMGPfRUUD2N/Qto1Qxiu70NozRT4yd91w2eSjOZ8qfVplgk0WQoMO
xO+tMGNEsrJI+is6lbVUCoAEBBaUmHSutYtrHeyvTHFg4R3RI/a3EXh08HlKfzvKUdkA4IlftRQc
0sGvcgDGvfIPqR5gM77VWPDyTAuq1ySbEg9Xvbuyrtb2C/ocdXQQBNjvig9lOsGXb2v7iFrIUe9K
DEL9G002ffsa4cyguKVitC8IKfTyYFCd8m8//s6JGsjG0WjFvxfvXHadCXYPtSwmL3i/BPW4HZHs
7cfBMjeYrPxFY7BE/oMqkp1Do95z/s65kwQ69mLesaa7/Jda6FqOEZeFFcM2LCYldK2G7PH9MOGJ
/Xx5qmvLDc0Cx/p88iAbPB/aAxdNhSJVjp5EkbXRlbLtwN3L+vdfjMMZR+ParAJZynE9LItSSKDU
k6ZwuImLSiYbgwTdNQXI2k5PnRdoA3kqKZYJwhygL4wN5IjwB5sNOKz0HtUuJrVtHn69PKX1oUhE
EmZyv1zWrLK0UQAvM5SuxPFNl6q/Yq/qvxY1Z+lfjISuARkU4SxpmPOXpMGrwmk39I5pGDTbOMvx
py069YE17F05qtcmRcaNTMT8qt6BDMrY7KaUcvNRhLDBx7ROsXYPsax1/cLpr5yVa9s6UQhqVW6m
tMfOP+ZNIAufutbhECtHK/BxmArVHs93WXQTRgh4n986lB2nO0ef8iuvbv6glgeXM+/njkr4bCwz
LnpCPtZEEHzialL95PsoviRS/VW0mvMgosAD0G7NbPywKB+auKmuhCMr87ZV4hGgH2QC3tXbFY9+
2MbvuJ6kTvZFqdNh3IydU9xrZpf8sEon/FI54B+vbKsrRxmXNQ6WuYrNUbpIBMTgCUffjoNTIu3s
+3xOI72sYTFbSmy8EDVEVzaX1QFZsvMWzo14uW4bWOVdYUbEtVjlfIOB7X0eav+LSNtYcJAk/pUJ
vt/M0EGRpJyV7oy4lHmXM1g3B4x1HAGqvUBd5LwiCNN/Xv4c370+Wkd4c+hByM9STp2n/WbZ6pGa
ZgqOtacaWNkXJxN243aDLAJXjnoDcE63QyiZ5odZGYtxF6EBlI5oEHhJnOjv5lDwpPkMxjA/4Hvf
Y7EUqoDeR++jZ+E8KPkbIRy2AxT055NNBhZmgK3JqeNtbrn6Gdu4ArWLo5X2AuQy/+hex3hcLykS
0y877+Hn4wl6IMmUgqew6GHv6JModNXF/rVQPoUIjpKPforzcHNekNSYzcm7CGExy8g12ccl4HQb
HE3Q51ucfrKbuDKrQ14Y1gYDX3nlu3i/gPj8ub2zP6P5RCl0PsdxyIvUMIf8NKdPbgfNuY+9EPKw
1ZPtTsuIzGPQV1dkiu92dp1BuUVbXPvYbc3Fqu29vAogt+YngYmT3AZkqF6SMVLHbdlcvQWtDoZo
l1dJpwfF9vMZxoU5QvtIilNJvPOtzfPiWRZU+MF+q8NHI+Z5Ym/GWkRrXWhXvTZmxSkZsXHZwS4H
w4vYEFbp5e/+3XY2DzQLGAjU5jrr4hapTUVEWaqHnFIU9nMfQ2PFfTreeNLXgIDa7ZUQfW2Z0IVu
k9PjMoAI+vwhDpwGFZLF7NTQcn3bsDhuQb+PvYu/qHkv81p5LsNmd3mS72JvJvl20MUyEWaIkaYe
5ae0yqcHVoaC4Ws4YNttY/fyrS0T/1eATabbYdd0ZWNdWzUgh9A2IjLULbl4wNjC2AO8hhxRQVaj
50rsbjt0ELS3lLaH4+WJvjss5okSbsPim0kZS6aYZycSBXuTn8Dyl88xVs3Q0PMsu5YEX32gdODT
iS/pwlp+7JqiS2Wq2+w0jZQnnRRrKd+Z/q1U79eQS3WE0WoGlNWKLLmydb+Lcv7M8P+PTD3tfP2U
U6f52OtlJ+jy9rfCJnlmTQhetdbHSqPtnNdJLwYs7LDk8maxtPJ6+RGvfTBC8oBRigqYAIt9zmjB
rxe4IZ4QRdxrWmE8aVhPY3mAiWE3aNmPy8OtfC/obEA5sqdSQFymmQqHTZtvH9JRbjRkI4YUo0yb
pCSbR/wKJtR+6DFl2F8edWWS9NVxA2Bs2meXacMYmknmtHZ2Qq4v70M19w4012V3ND1ieRiDBCk/
GuYgX+IgRl2N6kJyhizea9FX9Rw5nrKiiXdDUGnlTQX7tvnwUXw+zmL/yWG0DIBdsxMQag9bHvrM
D13baRJPaZIflx/jymLlss1742WgLF7Gim0aEhCEeXqq9aIU9HQ77a1oq/r3rKQ+lXFEazK2AVzG
3Gp2enmJsJB0Dpd/xOq7NGmDIvrgdF4mYqu2FCHJX94lYHVSS/F08BvPviEgmQ5Tg27+8ngrGx46
NFugyGPMd8FOKxS6nTs9OxUxViBKwy7n1pRdb6bJybIry2Z1cmiKIRqqNLAtIznNLLFV9fycjShs
MZ/Kpxdq6uptVQfiCfdL/8rnuDo5blizHo0vZAkFEtLHa3ZicnncVQ9Dayi1W7R9kG2VcHD0K5/h
2scPe5L0IIUfisrz7N8E5VahySqpw/zE14EzboQDy+RJ9VnYbfuZQ33aeXot//v4+4P6hxoGlgfJ
m0X06FtqFuPSzhdiCPvRKQRtXpDzf2QyvUYMWXt79FTQO0+NSWWjOZ+fyAFT9yMOP00D3/wh1aNQ
uctx8xofiZEH74faKtQWr6yZ1adK1yr6LpKR/HM+Kuh/0tV075yiQlVfUZLZ+qFRh/iXKDX7tfTi
x1wNQERffqwrR6aAxss+/ie3skz3ysZAMqnX6Un16vCrgxup27RaYW/tPhQ4kmamE7jBaGv5TYCB
dXAlzludNN1gYAJmsNNSq0qtJ/eEArQrSeCge54XuJ1TerarNJXYtcEE7DrpoFtfnvXaGzZpnPnT
Fsnes9jWARc0Ae66bAZ9laJosqcNZ2RxE5UzYB29zF9Mc26sQM7Fdsc99vzd0tGmZ3gTAusTWvId
24pyW9Gf/HlSm+7WbFCUbmLNL67IrtfeLWt4pj9Qp6Aqcz4qLkuejlIVVJjmwbUe4QIRBvlHoWKq
OPStsmt1o/kdN0H85fLzXXuthNE22TqLf6mLtYw3DD6RNZCysmvkI8hyfN0wIUjdoijGrValxdYx
i2tstJVzjd1lVgMwKkVbcT7fqlMBeIQ+8yXYuzF1q3/pcendZiMdlduwLjBiiXFJxtXL8cyXoOrk
r8vzntfNWbJrpssiCkCqyYKm4nf+C6a4E6pX8gsybbKju7BLg0/UT+xhf3mclf2eceZ7ClUL8U5p
o0WBUZUS1FCJQQlmaMnYtrfVVMU5jm34Etz8xXB0MJJOnvEGS0EeORiNdLwVncBesJJy+re0B8sz
vIleszwB6PfxXYl1+38DLjb7qZ8s7svQu1t2Wgx/pDK4reLUx6LiEoiVG3ZvQ5j9ist+uiLhWdka
GBohDWXUuR1o8anKKtfiWMJV0n3sglyrxVx+j2tH+610euefGML8lUWz8rEw4iyqhqSHZH4xIpTy
oTEwMj1VZRV8UvVAItIacD/Fp6n6D7d6ByMvC3+byy917Wt5O+ziGbcd/n7CUOKT41c/8yKX95nR
xHjJ5F35s/Cqe4REn/AVa+/wSs3L3eXRVx8z6WhkFYDMCJTOv5Q6GxFHNbzhqSv8E9rD+zL1x5+N
aowHo5H9x+NrrgvIdrii8fdyBYPsjpWoj5OT1Ta/6irHG0r3xUnphHkNNb2y6yLrI6EPbAw01/KS
ItrWyxw1gAGfqHdeWaR3euUNrVsrfnsIm7DBGDjwZofij+uh5+3nzdCLV4oVYBzCX05Ooopoq5Gl
I3eOYpjHhjDwyhNdW7WckyjDkXGw4y2OUPTo1P5jIzrladthijJpTXenlUmHpZ8inW2saBiYdSWe
TzeXl87a5keiizIe/RDoSBdLJ2t9p0kUVN+oW8f7waQdzaYx4LfR1u2VOGF1KGJAboF/JF+LoTyo
4K0IlOiEBLm6tcupvu1yOj8TaOIvfzEryqhMibYsTrDzD0LJRzMe8eY8YYobHWzMAd0hbo2nUHKQ
/MVQeCnPjESS+MvmBTmxcMXsjVBNJWaJXTwaeyswcIYKEpkPV/aZte8B6Mv/jrZYKM0YD+AfQSNq
GNTh2FYg7XoUXm9swgSPgBLXI88FISwPhVlnV0Kg99puPgnEgYBEoBuwXhaPdUJ8qfodo6ctASFm
6H0CxVPTengKtIlJNNaD9kAazvyS4uKNRQcq/7sEt+9rPRxrawkwGVsenVncYRaxgVa2I6aMUXpK
+7rfd0Es7ynMVzvLxBXa/fgbRs8OIobuZb6UxUaAoTTdVkJJOFKwfAjTNhKbIqwRVZcNpefLg609
Y3Q4xsyihPdJAeN86SZmXShjlkcn6qbNiM5XxP1uVKd21yUVRry6Jdp+U+P/Ot4JnNaeHMzVii2q
r/L58k9Z2ZS4H7L3YoCBa8JSIOg7UTDUCXC5ME/kQxb2urORSu+a3m8vjed3nmrX1vfKSUbxG/tA
2DGzlm3xrKmEWfjPIvAq0Zz+MpHmib3EK1d+76OqBAwQ2ln88dOTKh8KGUjVc4S/CBkaLYe6Og3h
yW6z6M6bhhyfaacfbmgzVZ/8TlU+jOJG4TNfTU2Gmyk5i50QpIOKiacH8HdUpEvTsH2LEWfymdZV
e2NFfn9twJVQGs0ML5IQAXTGsjil902uyo4BIxFZm7bRhnwXi16oVx7l2pKBTM0FmEs3B9pi8dbC
twZf2DzKTomftajG+zvNjd6/7ylx+oeysMktejAmho+OzBdDaWrWr5EmQtVw/tmEIWoJTdDik/UO
F+uOvHkAvkkvEoS8sQ+PBB1ttTGdTP7zwc9kXjcca1zRgDsCdDgfGfiQCmrYaU++oDy+kdhjtVSm
rYCW7tAa9I3IpmY/duLaVvFuD2TgOWuEKAWJItmV84GjzLbDfEh7gPhN9Zjn3Z3fwiHGCj7tP5oS
m4PKmchLkUNQbFwsWFyesJp2AnmKjXo84hc5vISYSm2cbpQf3W3noSgJs+MgcOArOZ9VWfXm0IlI
nlpKn/0uV9AD7PTAHO7TDBu4y+/u3XYzT4ssGFEzuht0U+eDFZFORBUZyXebLvWdX/vTf0Zvjceg
VvOv8zq7Fs+++0DmyWkk1cj20+q4RLhPhZ7UVRNn3/vATHdGVVcBzllOep84xfQDCNlwC2rT+Ytp
co9HloaLEi1Ri9fneY2VDTSofy+dytpmmaqoLr0nKB8dK73BBbcRfzWiiV0KbwnQ6aKEU/AlRhTD
k+9pMfXuQI/vYypb/zHA5HBf5HZ/Zbx3cRHPlbjZnokbM0J3McNRt4peGez0+0A/0G5sQ2XXqObw
lWpLu8e6NSjdNB4iLg6O90ELIw4MbvF02KJHZl9/d+VMsyjAOnmMvhSiwgZz2jTXzIuWzUCEOMRc
pCg4FmksJOg5X6fgRJTWqnXxUwzluM+rovlOqo/WgEmlQVkPvhdDrexjugS+kneoH6K2fkYO1bxe
/lz+IIHepGT4Hcj9/vAIZ4Ej++3578jyBqWIOpU/TC2xlMLVlWTo7vFYbmGttw6gKTenpyDcwcJQ
6ZOII1+vXYlNff9pSozJuPFbO29/Nw1Mjm3aOPY3iXPeLxkj7KK/BVtw8PthjpABbavTPVW9Vf+L
Vtc8YmCs1q4w0u5JL6w2/H1lavO+cj41rM1QxtBMN291y32nsZq+CD0R/hh65M5PKB2aHxjbYhNN
2Iu2fpSqv4uhRJs3oV4a+q60BjXRd1mYJdP9qBZCfJahEiTuFMg+2I5Z5I90eoZTcVDGPPaeBJLq
/DbySXpgWAlj57ZItVQ8xzF/KK1ON68oJxa7G2c9wgk++LnRfCZWzkmLN6WFCUGfJ2U5/kRqnL9o
rRO2riOwVmg0x99bWXelRYzm1eVDBFyKcAKpHwlSgsflfhr2mZLQiffDTMLCPCj1yEXMRRhfWndT
Okh/V3agrjcSWYx4rFoaxxwYR+PO9HKRYaMtjXRfRb79Qw0CRWw9Z0wjF/lXZ2/K0CoCnOqDKntJ
sb+M3T6f/E9mS+/Hg2k3OvbxjdNnh8AuRXasDc/z7yuoRlP5aRqaomwesYVND4ZOjeVlioBK3sR5
izkktgRKgcOvUQ3dgWpMdadGWVpj+TuI8PMk/P4xsyrNpoGxjX5ZdYDpYW5U06uRweDZ1krHN5nI
pNxH4zh0N7hyxt4hjzqt3gyJn2Mfl5RRtG8LZ2jvBnuqyMD1+uhZT3mXJr9j0mKdKzWvKndSx0nw
52iMAOXrOJHRJklj03cHWJxGtLeS3gu/0AeSfHdGHtl9RqFcbkozTaLHooTX3ZIsMCjNu41Zmsq9
XnryhyQ8CnZ66SSfympqGxAL2JAfTBBq/q52xsS4HXB+LbaNhm5yN3VVX+xwnE0at0kG5wW8qla4
am/WzgGlXuy5o0mr+mbwax0j4UIfmz09PW14WynkaSAbTMpLzWHm3eSQB1IX+dUQvDplX9i7TFiB
va1b1K0PmaoWCchtK3W6HWQPNdygxR3kfWfkQlI8gC63KUsvoj1oHOxvOmlS616OmlO+cnsy2icz
NzMDDcAU32ktHIEvRcA3+1Bl1fCkmlXbuokZhA6s2qnyb8tOGxwOwKo0d4aei/SgtI6MHtVYi62n
Imws1L2g9aebOrQjx23sABV7OmU06BuDch+2FOQ2nRr12Q8fMlq7GTjmf9lWLcdNaeXFZ7bP+alF
hj9g7q0F470OWyJ5knk//eNPTQAru8llgbkwGBXgD4laeVJziy7s7Q1nljUefMxj0qepVxWRuHrM
5lpslRSEwKNBYOK9YnUj2tuy9B3xaKiVkt16+FIP+UZvyyx9xcte8fcD7MPgp+isMvtUqzJp8m3d
JJ626z2tgEUl01CNvnlK0Aaa24ta5tom7cPU/KIiPbTu0xyJ1a0scz+naMTtYcOn1zavqq1omb/X
Jl0v8KkPFdm5fWoZ3l3fWwNuJVXoxxXd3V1iR42LnQiYx8rT4mCrWaNHZh1jpVMxBr76NfAr9WWi
OOi7FftCdBuyNYs9yH/tXw/PsHtDQArY0i2O76jWVar+OgXK2P8UeqEjR+nUNvraF535ZCh6UD6Y
LWeTyw4FONm2ffxVS693ho1vak217RwLcU6v5an6gm9x9G+L1NV8UlXuRSOZPcsdlCidNri1mocJ
zLNw1Upav6wp048lOAzB8g5wzrbGCedhr9D7hCZQWdduDuXI32iljzlpKeu8hrhlg5Yw0mJAcDSF
Amzu1P62McZON3WspJ9rhIu2G1i5PdxkFFtGt6t9D2temeXpXYklVb1Xgya4nfREF9uqwcncdcZm
bCDhKVGr7giq8nQLodb+1CmTUrq1YWVia3hmHhx0I9IMrI5NXIj3FR2j8W1H51KNFgETR/M7YJL0
t9cZfNdJm9TBFihtZ3yiH69p75IKHu0DRPqoS/eROhnWXVh5wdFMorHeJpNuBsD6NTzDZembr7Sh
R/1WmUaJSSzcxy733dLmHr3R4GZ/8o3Ya06Jg3JpQ5lIi3AIVOfZ5UWnbKnta8WeKABIV9GyRT3n
ndbdqH2mcWmr6CXZpEOQTvd1n3jtJ/qvASYkdOieKopH/3G8Gf5XPxvH/SCgW/1upOVrG7OekHpB
+k/qg1lM2WfViR1zk1tVZO70wWiL/UjJqdsUVmkMe4XiJgruGCdMd4xRPt4kVEmCbeYZ8og7azje
983cbWwnptHeto0z26DmYe72U9NkD1WM5mtXWOFg3WaiZz3Tpa1ZLnXEvHoxwiwsDmiZOmvnqRma
9LqQinjoOnhDYluDrBK/xhRM1ZNKmymt9OYQJdqDPydSUQP4PE+6wId243GbKY5t1Bd5eKBPHY/m
bVIEU7q5HA0tyhkU/mY/JOQs5LzIRi1h9xTPvdYZ4+ln5Jt1d5P7TfJaQpluP3m6xzduc4zgas0U
h33eNHrhpv+PtDPtiRtpw/UvsuSlvH11bzSQBEhIAl8sIMTlfV9//bnMnCOl3QiL82o0o0gzo+oq
1/Is95K1zidlcuZfQYWPuIVqCVItS7YfXgca5tSW9uQbCV7GXPq/tcaNMygma2KUZ6ESQ5G7UwGH
rUlGLU5DJcgLkQyaQn/iVsx+12MTXNkyrB6bYhq7Q6HZ8ZrBySJjYXIWNVIgwQgxkscvywYxUlkx
ga18dhMhTU+xi/6r1qXadaMgkxYUOArYeYGDwtBoxcrnXVQO5r4u1UWKFW85obkE2GVmT2eoUqLn
pimGchOPVviQUpLaWkOSrOUM89KdBNYOQOG3nhxAIdjWi5JeXQWOSX8qegpko9xFcKKaL7wdeb7V
4DM4WzOgkHvIzM50v6Up9O9dqTZlt6uCiaAsNiKYBXDKyqMPKP+HAA3cUeZt3O6v30snF1uo+m34
s1ekqu7hmaTqMXSr+k+ZWVbCvemk+dUEyLG7INbLjBWs69nGgayPxAipGYeRZHdRd+qiwaqRlDKf
JqLlan7NteAm1mV11StdxaYt27xaqXWdfT7GnOnrM3NyFp5bZGFVmzmjTsH3aX61Wg9+RB9etgql
Ey93g3ZNBddcpkYsDqWRue4PC5ats5hj0CM3OslQfRoinND2RaFl7c2g1DiVmyQy/c6stAlWD1/P
3GZ64jyCzuj0Dc0Z2FIj0h9D4kUwOpPvskSEzzrAJJ2qr3qRtdoFZteWezfh7l3gVz67K2deYRiy
eA3HwjcJzzvYCYOXI/QR3he8ZMHOR4cj/eo6SZpudKCL8U5vde0Bjcle8yxRlmAnC7poJDlFVF/m
qZzkD1EVZnUTZHre4qVuDG2+BeWtBhsFN2/F2SDX6UfHVAAq9fLQ1zE8hrSp7Gw9NqNu01idZu9R
A8aBfDOI2kY7h8uCAvku7cxuNhfPm4wmmh8VXX0nJp6wX64fpNmzLSuz/mTtirtqJgqS3qnQYqhd
La4sVIijsK/68YF+QbALpwzHIhk6X+3JeMbiUVnpcy2fBAv2GwkyXC4KqTotrdMbsqnkoPWyUR+U
nFxhb41xsB+VWL9REzMJDqozdVvdSYzIiyWiHV5t5bFY2fjLw8ZvQJmXK5oSCO22pappH6hKkLiZ
/hBYgbGxnTj+kfW59KjgC0IOqGwrxcizwsvbiBxs0BPoB1AZOJ11XGitWUa1/mALooqwgbyfyCrc
97nve0pvTQfUObRNFjY/lVCJrrRWBBunTNYE9d+ZOSvPoUewgkKTvqinpaZMOeCJ8eA3YXhUYV7t
RFeNtwCv1Ku2afuLjwOAN9/4f29tJj6TWHmgZnVVXovTiVej3fZmb4mHMXLrP3aTWF9d8h7rCjqN
rXphGznutmniKTlg/6WQ4lZKtWv1rpi2fg8+bQ/Wwl8paCyqpzRL+FFoysJjoF4rlsSCAAueFqqb
eAAGJDc6Wks7Jy9b1Zu6rH9Mc7QI9lNl+OqvldWYl3e5GnQwodvwap7LmdbxCL6Nm/FBSsf/Ccak
SreIaxYXpWwMdydzOU7b2I/kQ+zm1S+6p9EO4q2qffK1mRcA4h+3MEBjiBzzy/BPRUe4YR6Z/WA+
tHXn3ESVbm98V1oNQWBpE3Q6edwePp77O2uO4w+Vfyo6M6V2cfnTjVSVCdXahyIM/0a9yK9UkeM+
lUK72lKua37iRKR/Djc0f2gEQmAUC5SEZxGN03l2GiUJNW2th27o1QuhSnw5+mka7ihwC88x42CN
jPPO9YaI1byoiD0Aa1msrEuMnXRFZj5kVT1Vu2yspiv8XuzJQ5bb/wo+q4k3RmR2/QY+UL5RK2Nc
aa8vI8J50kyVAjaNgVnc9XTSrVE2alIzaRU1gEMD+OOSGD3fDCRZWzWGepiGRrYdB3PN8eisbjcP
DW4UhBb4VbyP5uvnn33VGhTYsC90HsLBj/svUcaOuJOJMEGDxKbe7tAPi6uvUL2NzWi1jrHryOD7
TYRO+dccyTt5TKNeuegsv53+Yj6vt6Gn0nUI93Vta8PLIPqmjXDKkdrdBL3C2RSQua6hBtXFpx8J
KpC0qtDTp3sEQP10LmWVI1CVJyxjwRMemW0TeXIQCWgJN46/aiCKVsLp873DiIDb6CM59CCWQvpW
IHytoUb90PWQjiahNL8HpRn3jUzTSxf7qovaUMdDwdN2SHhIVy6FeWueXk58PS5GmyBtPi+LNwpH
wkaQG1sPbifbg+7kzTaQ7oAa7TDtP74M3nkPuXw5kmjQApSk4XG6uJJq6ugPhfVg9RWKbi36TcfG
1Vrp5aUlmm3ntAlVrFb7gqF85l40HLedTl8L2F1Y5MGnLyd+Ds8UEHbVmbvppz8HUSTRJaNmPZSj
3t1Kyy93shiTvS0LzZtglh7sRHxSrpTLiUFZcGhYSLwjPnc66OAosC+LxnogRLQPVq72z5FtAwqp
4e98rvH6f8dCw4MCPsJ5y+SJErFRV1FsPWi5Hv3sUVP0MlT/j3WeZyvf9vz6meeFsMb84oMfX9y5
pQssS+HLPyRWh70VL7DXBXq1GeP8GJqBsgkmlBx1MwhX9u/7A6PCBXAeXttyjtKgJiQ603pQ+trd
DmGXXeBNgQtU5iKm3ea7rq+efFNLV+7bpZIIi4uoDoOSgBNTInl6+iHNrg1NIcvkUQwolfwAX+xq
nuEEGq3fVk283KTbsx9Toxf7MhWlvWVvxRrmOEWfXgmpNWz4vqCKXHdGtDNwXFkzy3znwNFTJMKf
MbQQmpedvzBv8jhPB+NRFs2j7yfx3uwiuTGSRN/GARaEYDHFRtRT4ZXBkGzqIXAPEaW77ccn//yS
waoKFCZGHQgeWMsAtAnVupWycx4Q65IAj7rhpi475WnsTWWt+nQecoCARC2CzFrQ3V9C6gCYF6lF
BvYQ04G48jWjOvrSjADdq8rPSWti9DWrtVM9n9rTW5Q+EXh3aj/05gkCTjdDNAV2Mlld+FjpBs0L
mvAPLT4VNUmVaNFfbIc/H6/oewOiPzfbJMxlp6W/E2WJXgZCjR672hx/AeCtd26lqwcIDePvtlGf
Px7uLTheTpD4AmrK7OZGy/p0gnBv7aK17eCxDJ3C+p6nsV5sqKfV6lUi1dBTCkqjCGz9qQfpX1UG
1oreaDfaoSDm3XVWHYOk7MM22Zs9TvS/C6iuK0vyzodHyMzlHicGgXy5iIBGdxiN0K+dB78SxTY3
CbyioUmohsX9i0hbx6tkxAPz8cq8s7URbIVfRm4B5WtJj1bqpJyw12ZUNF6AK8X69eQO5m9Vieo1
udLzu4699SYrSbRJcDL/ln8CLSUxo0Sim/ao2mG0Keu8O6RVnXgZ4fuVJdX2btTaYhPEkEo+O0tG
g0gB8Aw3xTPaQYFJQd23MnlEUsw2PFBK2aavcQTx4lSsSe++s9kYDTQd0EwoyughL+aJ31Y79nX8
iG2mqm+yphxwLhQI8d4oEcaOO9Hk5rgNEtS+dkncO/YTVO3hW0EP1vdM3Vf/qggh2ldj0ZXjDh1K
J/oRNzX79JPLQi4FttrGBIlC81n9LsQWE7eSRj6HI4/OJsdudEuUPPo7hKnX8BNnX3+OVJD1JIUl
gwXMcboqU5xW2Dy58jnV/fi6s+Lk4KQpfXKWx+tyxbivrPDaqLtq5Yk9u2vmMhEFBOJT5KlgZJwO
LLOBShmFvaeI9+GJEt101XXFcFsk5fAENWTN/uP98QBxEYdTnTorFmW2kYsh1p/8Os0u9AS7rm7I
kl2GYF7pBagyr1Sn3huQDAbteJozPJWLCdp+0oehP4gngBjO09QN1k2W0B1T8T3cGp1YtXI+q4ly
PWHbxBl+y9rs5afUVFm1pq68OGnVWtu8LxsyHl3SAvfdMLsyKpl0z4k22qZylBCe8zsQ0U3zPTPG
MtiHxtSV1UWqDWO98q2Jx/maJzf9zAGGK8EjamvncU2tBlHVoMb8AipAIh6su7UkkgLLG9qbfsgc
0792qN0cAsVJpm+iohtEW7AmuVMiU7pfi0BPt4jQZPZ20My0/9oULdIwmS3U+qLK7D47DkqA0FAC
0RoBRkBR5sVUhyK8qLDu7Pa92qXK78ZvgT9SqDSSndM28sUgVpDY9DRE532nhdldnCADLzcwQLMx
2lmFUZWll9E5vqd/q4y/XdnYD4ZJYvxFE6F4IDaPkpdJdEG7i9wskRsAC8mzbBo79IrMxnavwDH0
4AYlKvt9N4zyptQrShVNYfC/bkyVZAT1Pbqg/TEPLDO8s6OovUOr0h8ulMxPvwvwTKOnzDim7RjZ
tAGVeCiuRr3Rf0xu3WiPYzphuZXHcRp962gBXFloQobeREcxmS1BrPS+FoOqHp2hBuvmTTW46W1t
GdG1C+XVuRSBY7SeHSgVxilJFeOgHBZuc6RTIsvXOqVytKlLraIjM+n5XQQfWdCkD+PkGj8hQ+Xz
uf69abf4u9RaPlqeacUC+aBeKtswhxpwQKpZufbTdHA3YW/n1Q+rHKXa71pRFnG2s3w0eSVeQIF0
9gOQ9t+TEqniJZZd1O/DlCrv3i0V468I/SlPITI5LgVzqwcS1a88wGfX4lzOmgHfxLfwVpdlPc0N
1DAt1PGFK6I5yKRv96Fogv2cVXsV+DvEd7HcVsM+XkkBzka2IYkBoqWPSsmFZ+D0XswtpAHSsRN/
rF5NKwQm4BVtQdBpt/SX8vsKdA72E1Q/c/fQYBtP4+Dj5+esdEDggSgLSlPgBmei3OkPGNMhNNM0
C/42aPQFt4bTOL+VXpsIxNLqG5zzKLqaSr/aRbJN73mdxpW4/izkAmdL7YBWJJkX3eZFQEK7TctI
XOJnwnvtEOJpE2yLbMwMD/2SrwqGcg7NdLdYA00uL2yqiVQyCbgJueege5F7JU7ZDEWlWs8jEu77
chrLY6E7xSFBfRSFxBIHjI9XWiwuRdrYqE4g00D3E/zt0suxTQL0hu3BfUaxzZ7AEHWJp8xv9AoI
bhlNzqh3kLa8Quh5WJQUT7+oqijFxCvrPlMpCj0x1N0PMw/SV0A35ieF0ZB/QqBgjieJXvTZC+p0
LH0U/hjqvf+s4gp1EdVTc1mHpYouLvIsZbcqpfwWgP/7srwNCCwJ8h+HhTDmdEAksZMkdHOXprUp
b+3O7b75DiTkTu2b44jxW+D5BTWDtCrE0SiLJ70plIuPP+RZSvz2I+B0EUexc8EGnP6IqtMKGtuJ
+5yWrV5tfWtyvJAI71423XjZj47YSSuKX/oh8F91OfXfEjNTU89MVWf/8W9Z3h///RRK1fSHqBkv
SdJJ1qrD1HTuc+E6rXV0uy6rvK7FlNRze1RstoZWTrQf8+hWa8fg9uPRz7c0nx8dlf83+mIhEOIS
Zovc53PZZ+HWqp0x2Bhy3a33/KwyjkNYBQWdGsSSbDUa+tC7Tc2CJ3r8XbhwcqypMQ88jf2VFbrT
SpvnvfHArsB/xhIISO7iTso7xxpdd3Seh940UHMdsDsfx36DQ454bMoqXHl/3juykDeIjDm0wOPn
df4nKetmJO+QBu5zElTmjT5UwUMmneE4iShZI5O9Nzc66ZQaZrIR0ePpWHFFRFjhfPyMUb09HPLW
Sq5yI3QmT0kUF9vexDTuP71NwApoZDeUbRAzWiyn0LLeUaLcf1Z8rQ02Nd2rYK/GPOUrV+w7p2G2
LeCj0amkUbtI+gq8P0YcCvznWi3yTZ75LqiIQtlZGPZe6NWYbMrcr35EUVUfPp7iO19wzjKg70M1
oC69+IJ6gwCnKCv3WcPG3T1M6hThWiXEtFMH4HcrUcPyzeTUI0dJAo+IIopfS1a7FeqNkmiB8pwI
RdRzQXZMvFq35ItfKAlRRJN6geH6vz+e5Dtbh0seAQgqY+zSs7ozbipUmE2W168ChCby7oJUcTgq
GBnszLhds3d5bzy4KhBjSOEYc45d/jkWNAOrRFNH5XnGR1wqsHK2XQ6Laqc4YXQtWIW1dvt7n3HW
wSIOmiky+uIz0naKXB8Jk+cAzc1gC6vW3yi6FWWbTEb+ym595/ZkLDIljv5b/+t0eonZy7qQnf+c
iaLVaSQL4GXaMKkrt8t7u4W4g3yf7j3bZXHi3a4qjXiy/Wc7DdrjpPfjLk7i8JK+tX9tl1NyrMbJ
X3kk3xt0NiCnqA0PD8zG6eSG3M/duG6DF4VMYSOSqt/hI42hh9TKi7ZoxZdCD6OVU3g+KHppFDN1
GqioaSz5Br3fqaGvWsFLG0rosalZdnSIIKXtnSEorzO9cgsPFrjYfnwwzr8k484REHUtaEBLYx4q
1tUQSJszETdG5ZV8CEISSkZ/Px7nfHtygaLRxHKCt6FPe7qouKJZaZ238mXobffaGNPRi3rbuhO6
4u4+P9TMogDvQW7ADz4dKg3COMJ4MGSoPr0eFT36gbck2GakLD59rbwZMMJ+4c2dYTWnQwVlLWto
HczKNbIvqVIrx2HUOAqdvHZkne8/ntk7mwRtDh4H7tBZzGZxqwi/sNM2hL9Tq7W5De2h+e0qRnJM
3SgEM2foKNDma8LsyzSLRaSDgk44rQvKfMs5gm+pMpHl4Yuq9v3B0CN/a+CS6oVjbHylwtzAMxz0
n4A8hp0bq9bKVfPexiG0mEthM3trqcXvh+Vol4YSvlCd6448k9FG2FlyZ09dePx4ec8vbbICKtlI
o3MW2K2nX9PMnc6crDJ9qYfEKHdqGubxjYNkvn5Phaq5DQpI12vCU+8NSi2Mg0YySWiz+KZpEcdA
2PP8Resh+ar4GN9SFzKuxyGTF4hsDCu32zvjUScgccbAk1RuGWhkrjVVwJ/yF6OyTQ8oc4i2aF83
237sxd+IMvHKi3/+AedXkIYUGnsUNZf1TIBBURa0Q/Kijvq0d/LAvu9CA2MgrZs+6R3D54Nkh2Qx
3QhQulSLT78gYUQu+76IXxSfTsGPMa5I/33XT5VjDl3gx8f75Wxmcx4H+30WtqL9u1xKVCaDojfC
5mWWeXps0D7yNAJUHl/F6P4/xiIzAyExlzoohp3ODPRYYalT2L4Yam6CEkDWasebCMGjVsK1FsTZ
PUMSTm12zo2YGXni6WCdgLNc+vrw4g51fW34obUpi978NnTRsXOjXahn8crZO3uHQMsBBgafpnMM
3CUiMy8cP0uCSH9RY5XwBU+8Ut3p1ApX8r7zbzaT+jAbp1NPlc6Yj8c/gZkbd3VHnqa/NPQoYNfi
MXIpB79rNonqrkWB8zqdpPx8rxlrB/8U/WV6wKeDabUJ56V1kz+J2RqAHzPzHl5otJmGxAYAGmYb
iGzuLoj17M/HW/Os2oBMKBILs8o1+rMqCKXToY3BMtK26qq/lEytpxChsysyq/GujGAbJVXQ/ykQ
D/wRCW24xG3S+amnY7+y1kursBnvbBtolVJIJ67h79MfEWbK4OeT2bwaBtju3WRFfuWZYRuU1MXG
FnmTUEX7CLF/ca+IVAKKGw3tIu3NKqZmnOpPTQz6/ZioWq7uV1ZoueNmigbPGUK1ZMkIWCx+nBEi
INIkpv6KWJFx1wnfeFJAWv2m4l3hYKZBZxuoHu1KMtGrMso6e+OaijZzGvM5mBDdz2qKh1+wMNo1
RYYzCOn84wCQzg5r7FTgw6crp1VO0nTapL+qVeN+Cek8/dbwgSw9vXaMbz0cwd5zG2SVvJ5yferR
nZBy21VFf9EICYVWilKaK99z+XTMP4pEmEiArGZma5/+KLsjTuxiS3udxmR4NUst/2smVFUFX+0O
sbI1z7N39g8HlBr1bIVJ9i2WkTjEolRqg/0a5ZWKG0WfNagi2mnjlbIOvuV1kanXthxVTyRR62xz
nuo7PxOdBz8w/ZONxDN7qTdptP1485yvBKXfOVknAQLTvcxLnCRHV6LV/D9xaz4pseXT7s+6/tq3
0W5Mo+r14+GW9zGVXnrrcPPZaiQky1ql77Y1VAg9eA14BLxJxSOmVkrlqirq5tgbWXcpekfuPh50
eXm9DYp3FxV+cLtUfk+/NnQ5CceMQfMJyGpjSHGg5eVCCMy1mxbd08OAxsyxDmD0fjzyO6vLHU1d
m0L3DFZefPZ+kqVptkrwik5R/1A0Tr6VUWhciXaIt4MjLz4e7mx1YRChOcotzWuHBsliokRKahhG
UfTKwalTz0BY62Uw2rFGoiPtPepaKPSaolvLM5dPEVIgrOpcEAFUcF4Q1nCtaXGNiF+rhKMD5Sbf
Bm7lm3j98u59dscyGK1NmOWEYrN29enXLCpb75ysjV+BVoSjV8JpVXaJQfUD/L2yQ7ijKj4ZuTM/
6vhQzwxwQcQSizsMkmREo7xLX80gyC4q33GuYAP7xykEwvrxJ3xnKRkKAC4PDSI2S87dBKm7iNUi
fZWJHu5SV1P2g9T1DFoiBYKVeZ1tz3leOI7MGSbmGEsdEqqQkaZgO/YKelFuwngwLlqaUYdx7JSb
FM+5/5/xEKpxCDIB5i4dc9QGVFOkhflrGJkBihBFXjZHVR/Mq6DKcsUrCmGsQCfPzv48RU7DfN2A
D11+uljSk1diO321omi49aOy2FV5ZHlVGwO4UWu9uS6FOdskF/1a0PTOt+R5QQeJvTMnfvO//ydC
G00ShgCq56tshxw6U1fmF3XZRyGd7tS6+XjjvPMtGYy0hHucWH5J1cgyI0wTo85fpyw2djnu9Tsg
hcOhQ5Vx00O9W7lr3h2Pl5PW6YwlWy5squutLNIhf22ryLqgIBHjFlilNzxc2UXNM7/SDjhfTNSV
NOq64KNn86HFYpZDagd9qsWvk92rd2XQllsKzOMNhfw17Ph5yEkQBbeJxPlN90xd3KNaAb6TYCl5
DZyywIRn0hM0Fxzrl1vr0S2O8XDGIrUEOdUZ3yw4h/u6m8qVFuL5AvMjaBDweqBDQmXrdPdQlRzV
aMw5nPYUHcw4j5CbyIw/9lDEF7Wbfxatw0h4dAGHpWhAqWlZz0bXuCsaZcpe61E81W3ZXAQGD1cx
2duQVGn/8XY9/5xAw+jEUpacrcuXslVQhNrY8JX21YiF/zVUJ4RrIjc8CqN7/fxIIAkJO2ju095e
xHqhi01mo1Tdq9/rxfWku3LXd0G4x2y+Onw81OL9BdaFpCXoWCAMGjJgSzuecaqR6lBS/W+Q5QK+
cK3vqKoFP4ugto6pYwZbX6r1Gmnl3VFnSBn3nEGAPW+kf66ZHqBm38hG+wvhQYhd45T6z0Y07QGE
jvFiFHryq0VkRfvcZT5PlmIILR6SeZ7/Zf5JZxZEtNbof0d91HDhynzjLkCT+1amta95UVx1Ky//
/Mz+k4T+NyIifbSe5ztgWQ61Bvxj9CAz/sqBLlLQ5tNPPbKVlSrP4tz9N8o8K2IMKL1LeF7aUJjM
Ms3424DjOSK4AkyyV6B+5nGGy+So4xv6OdwaQ75V53miSDGJtxd3mzO0g6ukwvhb5rhs7+Z/pody
DKFwhC0gqYmA4+Odujh+/43I7Q13gSohue3pninKDJVAPRF/gSCGu9qNrGMoUStVOqHsPh7qfD1J
tugD0CbjL9pyp0O1vRvOzlwy8NRgrEYQYlO4NevcR0RcTaFOGO3zp0dEWY2E2BBAN/j7dEQtcPLe
BDkTeCKq3cvWcW8jsl53G1UCom+NgdvKzjw/gkiOsY488zz4cBhORxx9DEhjgXSH12roqn1pIaIg
BKKMf+tkcHb4nQVPBmi47Onjmc4P0emJYLxZdZAcFmr2Ekjsxqa03KRCWBXUp/olGFp5RCXM8Yyy
CH4FaazdoHWD44ldiytrVO011+nzfYRuJVwnXkqEJliC04k3uttZjZpHgRebAvAJlo7fWGUo3CJf
Y4icHf9ZBxWYyzwWZa+l2WeR5b2i1HYX0G9BPwXENio+XZEGxWe/JgNBsmH/QKPiPM5f+58L1e7L
Yaw6dWDH+ukU71x09/Vt0iDidZtxJVoeiLomuGx1FDhWbp83EO7JJ2Vw4ri5ckifgnvudHC/tGRf
TAZbyYe+NO4nqoj6lUyK4CZMDYTIEsduVLDhgA23o1Kq7qXmI00GC2nKN2UUWJlXZvnYeHrcp2SB
g0asEnkII4TiJk/RVdsgtdAID6SshTkuKh/hkxm1uXJrVYXMLs1I6VSI9pjleYaljsTF2oBYUuH5
cEPDYSOMwHlGqSj7LVOJGqM12ZXR7vypcox8SxFogi9Uodbx++PdfnbKeGxmbySiacrGyCyfLg0V
5dJIBkMLPMtN62NW++kXQ5TpRsoieyQRHH7XjlOtMQMWKQRdI1QyuMM44aTXpBGnw3YmQjOiTvXA
k1CI6mNf5mO16TuU+K6SorOTS7hS/RWKbkW6K2mCrOURZzcoFJhZcXjuzMFNXSJvLGhe0Ht6Q6JE
pbujB/C1oY4Nll/d5G7WPlsiMFdu7bNJMybSlmh2EDnNZd/TSYMUR0inQ0/JE2b+J8fK7VuGPjmN
29691IdBHEzQ/XtrmKyVE/DObIm6Mavm6Z3pGIu7lPQoNt0YLUVvrMILuwnK+CLQ9Sm4a0KjFtc5
UXC6Emuf7Sx65BSjZgFQiFaQTk5nqwWijVoKhREIXCG8BiXCZqNVppZ6aR8UG6VQ3C8VABZ/5ap5
q6+dHHcyGjCQM7MPJAmU39OREUvK3dQwoJg0atdklwPpZF1titbQkl8NXH8QxqLVmgsHR8Cw2dgO
8J3rwQqz9oud9TzhezJqNC4qdB+/te2kSE+rdGDoqZK2xdZxG3GQBKvw+Ioa/WiCbATfPKi8gf1H
xonVbgXhsXq0DZJVxJbo2flXbsNp1j0ls7UQvyylnnYiTdXwqxVTZNmiT10V2wSQ4yclvYnuuPNw
gSfrQeeSQv7pesTEzyp5j/6rd9utqd+7ifTS8fvnLpLlIItFj9u+MSZN6r+M78hlKN4weuE3d2VP
LffxcpBFEtlI3L9NJdB/kbp5hrYJlMsqPDpr+r/LrbsYxljcTpYNJbtQ3uYSXNh36vfxuDaTZZSx
HGKRQeWBaZJE8E0QGpDXWuMp49Z6CX409/rdxx9meessR1rcOiUUclutGEn7Fl+iwmXuzC/yEjuW
j4dZW7PFQ6KD9c/h3em//C/ZNtqq33Gqv/nfhljcYmEvGl/xQ/0XF/VGbH1P7pT9x0O8uZj8e3cs
V2sRfIVYEBlFyTTKp/JrediHsA689r4Dp/8nVLzwt3sMtsoRqThzrSK61ApYntNl9peGShk3PfOL
gkMlLmp/M6Y3at14lWJearqHHsxX09kFxlEzFE8xSwA5R0W9muo9v3nbo9lh/UCcrYZg/PGyLEPS
5aosbhAV8H6UDOwhaT+n/W2dPbTVyv3x7oHguZjrz/ROlqRNXRL5ocHB/om9H+ml9ug+Bttgn198
PJN3t+k/wyxOQz5GoStjhsn/xhf5y/hbOY6H/22IxUlQrKIxUtqVv9pdsJu36eh9Npp++x7/zGJx
EhoDOvmUzENcFtfBpX4sj/HaSZhvoLOT8M8Yi5NQSVHYlWAM7Vvmet01mCxc16rnovJaYxP/UZ//
t2VbxAt14KpKk7L787/TlfLTuMwOax9/yUv/74T9M6fFPrZjTRYKotK//MfiWj/kj9ZNz7t92VX7
5qe8F5PX/JYr5ixrO27xMDZxPlQyZMxx3Ci/rHKrFBv3h3X/v63e4mXMiiBB4ZHV63fDxX+bzjh+
PMS7jy9FU+JlxLs4pqdhBA47EyC9WP9lV5e58t0R381+8oz+4X8bZrG31Tzwk2himELuXPMQxZdF
sQnFyiF9a0f/u71J8aEbkfpYeAuABVo8wI0N77xK1OnBrR2ZeVo4tLc+8MYOmjjE9H2e5SgTooQV
XiiYdWTbGK3Gv2FcCcIOrBBWqg7LxQWQAe5qBrECdaF1vLiXxn6ojKjxtQcnTrB/U4fsW0WETLhW
Gh5p6LASSc2reDr9WQyHDjdiQBRVl+wklNb4ObErHwMzdYXnR2GCq7Nvr4WFy5eD6J+khzwA3CrA
maVcfTv4yHIL3X/oat0p5QasW6tekhhPjrahWVV/0rELQA0wOWJckPIz1/3tkf2n0JAAVw2DKike
jTI1N5y7TN04Cm5WtjlhARw1xZpo4PKAkzfzZM11YkQvDNxlTs9FQ50K7JURPtW6El5NMg6/WXga
fkHQ2Pk25VN+nQDYXyk2nn2/2R9Mc1hUhGlorSwOY2ok6qAgvIyCpw4KharDAWMAffPxWTz7eqji
z512gNzU4EB7nU5NKRwE11Mte6qU0i02SHDn393ZUvkAxCRdeXHOpwQTZvbYBH9ImroUJXUK6oEY
36RPhZW11xW2jbdZaa4t3Pw1TjY+APgZRqYhKASlYQk1VnykikRsWfehzLt9oVjml84OtYsoSH/2
TmddKNhWFJ6iaN1mart+JRNf9sEAhtBIdMhL4eBw+JYO2KaaxKUiA+e+lDwLUF0Hp3qyBxXgeJbL
FmVbpwpDsNYTLN4fKFJmuutZQRArr3HCf7ay6G8Ay8V6UPdHgw+IKX9YQrx5Dn2E2UXws1HQPkYK
JK7t7GC2TRfcpkh32FdVkwltSwe6qjcBQsiupwp23/cKtYXiFQ/fdvQ3Nep5ceNZELKt0nOT2qov
U702iy3pbtOlmzGguHUxijoSn7Q2Yknpi8B1BBHF/mFNT3dpmbjYGvSxuB87S/kKShhR4Y7u7K/K
SbVujwhODgjq45NxdugdmnqUpjiCNIkAPp2OWbGBpWOlzn2hsWgUPX0PKQz7Eo154+iDE/4icrtc
eYHP9y5nHlgRsyWTB49/Oqiv910yFbV/L2tJ46uKRJ3gpFkbcMTbxrEPSW9o4zFMOzWDGaBn/lbv
4TCv3ArLjPLNcRhuL2AQTiQ4ydOf0c1pmIBifW9NQT19RVElqLY4kFvGUYI6K7dTRT1vR4WmIBGM
Ut9cCXbOrqVZVWTusFBNg4SxLC2pUSHMUNXzn1M8hj1NgWgY9mbpj9LLWitYu5jOhmOtwduxuUAA
AXhdXPBOUNm4bdjxz2RKEmo+dQYDXomglXsx6/7j4511trozoYUXE7AybzPw0NPV7WNIZKZslXvs
psbbpDXaTZEY2aGIg95zJmpLYxINWwp2zsqePr+b3gqEeOfMfwHlW2xqqlQm+jBJ9dOQlfK1Sl33
WnSR+zUfW3PDpMWVEaf6reYL+VVo8q+uNelKXHZ2rnjRZr7gTBjkD0vGoGumsVCCkmicxyaadfni
XaH38Z++N7NLUQYPIbplu88tOdretOnBQBEHYd69xOyYop8jitb8WRV5dlPTBb3t0178H+6uZblx
JLv+CmM29kQYPSBAgITD0xFFkKLepZJUKnVvEBCFAhLv98vhCG/8EV57NQvvvPSu/8Rf4pOgUMME
WaQkIKZ7umNiolWlvpnIx837OPfc/BOow+uvhTBN5YUn1ZF9rVm1dizf091whJ+R38bBQn0Nnttu
J04wo0dOPivKBzmYzi41F2HIpyQUFFcloh0jawA0j7eqJmmxCiqQ4r5115vwN55DJAHw/zsoFy03
EfqUSfVQwDkaq5YtzM59Z5Y552KOJjTzANj1az8Rwjs7SuRzP6/IkxhopXREu3VNYDoPQPNRXEGR
jAhVswefk8aFUmUR/xAlqVbNYSSE8aoQUjcGEZ5pAlmUeeERBMzumAAegyYAw24SbuyYWemhywOo
+h8UtEZZpJNc+VhHCqhHHG4BlM8xwufu6QYuDJ1+wGsCp4MH6VxHkzhSWgtJEsYPdg3CECtPiyuQ
e9QnnKKYwjzCQQfHr5c8Hz7eXcNKRBUCXijQq+J04a3vXGvTkcQQiHnpQczQVprSXNpfpEklHnsT
942DywPWQAyGfFLnXfCyYkZi8P5AT+YcOa81zp2qnhDHkyNHtquQ8UFAZEIXAxlCy2Lo32/Z+Ela
KaBpy8YPplMmc2esBcsCxN1zi9eOtTDcvZwYClY9CgIAdQXclB1KyVA6iSZL4wcQnAeXYh1PL7Ji
oiE1iyOKagR7kVpB/eTmoDg6vGu7RxMVd7QPHQAw2LMuinicKFNwlgr8A5qnTU98N57y5xEsjtk8
gvl6L2Zoo/TmEVH6j1QwjigMwi5konB83kly3nyYWk5yosnT9EQZ+8pyBnqT+RQFlUcgGju3AYBT
VG6BgxGoF7T56qyt6SN7X/lZ/WAHgruKK4SVfMB7VR535Mz0eHkZBtnj4W/cOaPADFP8woQ+55Rr
k93Pce6gAD326wcnULiPjitOTsSkCo48KHtHmQGNhUJ0FMh1C4o1E10NMrQMfFDGZbqoIneClkNW
eURhYuqY7bbxDsIpiqlDN170SETVSscLlHK/zkCVQT5rXMyB0C+u0LBUFoPIeSrliCT83HJQHSHN
AUSLFHsu2sTyH+s4lzzKCA8E9TNwFkl1KhfuDG1WUtdCl1vbR7cZ1QXoSnlCKmRaOXMFZAzao6jY
Wh6pnCUXsTIH4Drj8ESXslyrYl1o3sdEDDKUE/tlksorJL4zBLpsVKCM1aKKLclZaGjsWpUg3p2G
3oUZaugbMEdmHpHfVZLgkFiqndaijGj7DC2DztDZBVj+OWqz3RnAH7GXIx8vupMwl04zNAFGk44q
EKKxPLeAkHamiEyCeXKeFyjSuFRsdKi5Rg2HGBcLEAqVkbOUomTmXICXzAoeiS0EwR344Sxin6HB
2wTV0IXMa+iqVPllZVrzcCygjc/cApVNxM0FIXTRnGYsBjn8HC6VkQ8spCg6Q2RjbH+pbQE97eeW
BsYKYV4XoSVn8JQQrzj1eKmqP6YJqJBW8OpmzlfgvBQ0n5iYYHr8qElVhrAnWhbaJzEaY5E1aqp8
f0nQLQaOKfoXAmPCA3Senxd4QbQTON+y/TUoU4c/icDqU6hSVOfygwjypGguSo7gnZQkqPmbmTmx
0kvBdCWCLjZimDnm3BUtShNnp2gnOp9OnMy9TseaC8BLmaG38ylKqKfcqWmKaX47AQ7GA3cx9P1S
KRVXunFi9Gj5iecRaCnVse2BhkNF1dJEjHFI/MA8GwtcYIA1O6TMtUJJlporFtKJZKLDy0pRfI5f
VEJSJnfoK5j4qwqmrrUKEZevziw5dPNFWIqavch9y0wW0xlnTtRCK9ziIjPFeLJCmxalUONIRNul
iZaH8TlaTcqzO2fGZbPHSquUuFbtHHCXZcm5gamSOLOkFchbPAvVCfIsP4E9hpoFaZagya5bz+J8
XkE2WeRj4FMcVSHoWAKCGcCcp9VckIuZE+Owo4XWEoQWEZrzodNhWt1wFsfV58hImenHIs8E8lMu
JBNpVWhAk3yuc1dEt3jTLYu5Bx6+Wjdt9NhbohdK5vkw6hLawA3Bt4S/RzkO4NNTWbTk2XIyDcHD
CXbSiXgiy2g5fwWg5YQWtso5iFvmZiIlvI+algrl4vNZBhqpuehqSXyPKcyKsxJeq3tqR7nCL7OJ
WHq3ASCooRHBzXfQYAfUJjfVbBxJvErAigUonFCA4kvA8UPTnaieVIEaOlOp8lXeHccJeOphFXsL
bJ1I0AmuRvOU63BiTdFD2SVarv0cYUpozMOhtZomLdxkAhKOIvK1Up/kZamhNEc0Qdrs+VAEV7aj
eeYZyjvJTFaDMLVT2kWK98f3M88CT+YEiAGYQcQ37Vqaowo1w8s69k1ufJrngLQ/+wBPkPTUEWys
x0KI4BE9o1ZiRpY+KpCUp8Pvxc4rDMqNTYNPeGOIlnZsGnyMjRZvLnc/dhMfGDAekELVjePySnYJ
FA7vh+TIs9i1blCqDFgt1DZ8QJSPdsMZQPkAHhRz3k+2NY3ShWYKSnyScUQs16BTkaZfD39h18KZ
ULsQkCwY3cBpAEzIvoi+jcYISuzEGK5QFDXTwtgyULbgzy6cOIfOERx7mvvY+DpNVpYgleOfDs9g
54OBeKLNzxUAbVG53kWnANIfhlA87pcQbdu+KJZoPZf8LPkkTCK083vzWA2zD+VrBLy3+zKLCRoZ
VunU/pKBtfU0CKVSWCAuneZzy4tm0REbbmdt0dUDvjTC3hNwY4G2il1bYVJx6NyWOV/GRYBuaQC9
KbfoT5veFMTzVmhIKPwEM9cRFuHUDb4c/tKdDAeQ4AgkgLsB0H4wAnT9KTKRODRP9tIv4JPX7kPZ
RvjiJDHLMET/ZM6fZEvXRGt7FT00hXUQV2aJ8ibUH2RTVagn5fhTPtW48kjcukksbJssYE6Ea4Dl
QIEMjlt3SRKPoELSjPkHcM7lIllZYJACb7w/g2VyA51Vlu5JCvDzBAEdu54ilmhb8ezR9KceoHhJ
7iYB6MB5dL5RlcifmacICPqyuUALNugYMSyOMmDuHE/4xIjqg5qLsrsCrMZuosIFlSlqvvBYghBQ
XnnTyBFOi1CBJQQLyTrmcexEYSjTPCxHWMWA8tMaF3Y8EuEkkkriHz27nojXCL8L5UKbiUl4QsrI
A36qMKEeVoLApfZ4PoUKMm/MUCrEk1iaovvk4XO0c4YB+YWxDPAkiKPplNjplBEvmOlkSh6TRJsu
x65TAjIHdl3JHicLobbyE62WIrXkHP9Ijmp34SkXCP4HOiAAR6WOdYvN50iIV+ERbhnsTbG2QJ8c
asoElK6o3/beGAsAfzPMaFo/IdP6oq5z7qVFUnswfR+n9dQ5Qz0ZOZMThbslVmqfyZngvhHOgvFA
/DWGum86j3SbTfncOE41t0wex2mgodWRnHsPKfG0eJFGgRDPk1pC1Z3oaZMjOYjddYULRLn26f0D
OL4ThSiQxqWqvnyUCBrPnEe2wvlXFvFrezH1Qdd9ZF33HGj6pIEAH1XuYB3vklj4SJB5RV7EjxwK
n/h7Yiew25No5qPjSWVO7HNECECrF6D9hrcACjgtFxZYIok6C4hzLEjRfdDh+lGyZkwF5MlAPtPF
2YodeI43s5y8sB4pPHVRSbJ2lojX8VRUTcS0Tg/fnd2VhneBMkBEjmG3YER2sFITwPCdVMrjDJQJ
n1GCML6xQxk82zzYL28Pj9VkjhjNSgnWYbui+gAMiMD1soNpsp8qchZzj17qm/CrwI87TYgK+lkF
mdAgdL3qUwDb3rsEpRXPofsryAcewgjpvMtQ5EwzRfKHNrlAG5i40D7zdlTSttNoGDs7jdM8GV85
VWi55x6gayBSR5Mw6bNVzoq7wx+ys2iA/MMgQDQU1CDIUtMd3Nqh1ERH2anPj78gkTO1znE2op9m
cAotcBQ4Mrd462igsgDvKKiqm1xGZ9VEL+bBk+vJXyacI31BQ1vAymROWkZhODtyEei9YjaIsmaA
1wxVNpQxs5sLr8Dhhpa0skQxqGPqjZkLEtXJqQea9AVSKZO5jW09w7NrL816ErzVrqSEypSIHb0g
gAPuZj4zCaghh0SzLxr8EYKMkeI7J66JXioXpskr3BHbZ+eiobyO0iSjiomO2y0tyMB9ipAPDx5n
KUvVSV6Lqp2Z5jmWIAGk27eP4Gy64+HUAOCMXDWS8AjmdgFkDkFLa6XghadckG9ms9w8jx05uy8C
7ws8omMduXdGQ2qCRuxRKw2qHGCN2UMaJkXqIKdQrlE4gNx7HfPogzsNFLISpiEJlxXYiY9FBLvR
HsBVZGql04IYaNRufZ+bp3GROTW/VhTNv0GZhX+R2dPoyIXY82WITlP6E/riw+VhvwztVok/mQX8
msu0/EHKpXKJVgbuIqhA2jgXuMh42wVEXyYeQG0E4BHzB3yjM16GfuEwSTVnjVbm/DxSLHeZ55U3
z+2oPmJQ7H4asizYNFx3hI9hzrGfhkAU1jZ207VfyvGKD+tiBafkKoQBeQVGpfyNvkaDfgeeh9Y5
0Kq3znAwYu2okusKbJsF7awxS0/MiemqciAf6zNFRW2rFglGPuLT9A5AdYJOlP2y0qaYhik4eZJp
FqBPu1efEbAzXFpok/xweL92FhEbhfYDoDbDIwqPsWOegoVWrsRaytZVqriPM/C0zMwpCdH3MbVO
Y1M+8qxR85L9Mnq9EN1EPBoPaffQS3wNfAIqZNbmNJw+SjYvIYZW8gUaW2fT0l+CZwOQVwo9Mt+o
L5GEBC0B0mK4cniOutnQSRHyVT3zvbUS4JWbw4rT5jW8YLXM0RX6yFnZXVXoE+SykWmG9sLhZDcw
lqMcjWOlCvpEVk7NwMm/TlF58GXmInuemcEx/bUDNkb5C/KslF0CiBRglzpeDUJclosiJ+4JBDez
8kkGxK0+46Y20cbqzI01P1GndeWEwrJGG43iLCwJGk34EQmss0qTwEg4zwkO4zzMZqm3SHNi+yma
ghW+nV7YeBeE+ZgnPJeh25CoeeN5BiKhqeraoDnm0Hk0zpBAAQ1NeIwLq7uSFAsCbiO8AEhho5Ku
4zXwydjzKhnE35U2rm4DRDBPXaWKliBzcn6SxlVxZOe6Vw8VRAhZNJ17oMfgt7E7x2chpwlRLP4M
MiNbBS6knKPPvbNykP065jx3XwBK2ISnm+LMoFFQzMaOFRDcgQlc4SdQPeayEfKKDVoxszIzzl1k
6LMTnJh1hDCyYEt4DdWcAARZzklEi0VVJaWtIlSUq9mivUiA6ZqgH8skzuZQv+hXcGRhdgIQMmhL
AI2Bo0+LcQG3YmeLl9PKXS1019lESQtDiNBoFgWquVOgTzdiudxStBLeMXKTQ8/5MgUz/ScTHYp9
1Zz5BCVKNjJgUXDELukoFARjKDsPapJwudEiqGsnZPCMao7j09tpAENEEHPlBOUeiLPxM3PpgCpp
lYSBtzysNLs+UDMqiliVKaqD0eKsG0TwzNjWZFdKb0EKBmyOXVinrq9E54GA4EcsFfkFDIj8ZAKt
rcoo0/uINqjHgOmdm0HnALASDE9AB3FDuox02ayOA22iRLdh4YS2Co6z8Uz1smq2msbJ7Do1iXWs
zm/PYiOqR1kQAMuC19U5sMDxFmEZjKNbJ6vEG78owxWHbjSPlqmki9kMKqfWJsLq8GLvHRSoSGTe
AGjYYRPlCABCqVfEtx5a8ZxZyFWs+HFErkCppqkoZsznXGAXR3a4owaaxQVlmIRDhQgXoFHsYY+k
WYjoS5rcoqQdtWZ2DCUnAsKMWsq38rRvxpIRTkT2CB2Du3aMa3MxshxCfGsFnOyfZQgg8OjtEUy0
i7pOEvPER2EZcjvCzB7fxmN7Ui0sTYjt+WTGCSlq2cZm9LbHErweUH6wBiiWEAipLqyxRqFbiaxI
cFtktoi6t5l7mio8kila6Ry5wB0luBmKGgMYEfGxLokHaHVSoeB9tH1xiXnFKeN8mQXWMWO746w1
o6D8G8oW7z8MgM4zko4JfI0o9G/LoLKusiBZ1x5X3gHrZoGISYqXIug80MHLjk4Bofz58AnuHia6
mogbTygNBApUu1BYmzOndm5OyC1XK/YnvNKcqgR1fg52vODIZdmzmhRNSA0BeE5AAbHnFgmo0uUk
L7jlcrAQmkmZfkQHAEc//EF7VpOiQhCbAOIVndI6RqPrORoaBnHhrTNGtR66osWqrWnyQlSs6TLP
JtFpXk2Qpo5oX3M0YD9GFtdVfZQNBdXneJCA/KVuDfuVbuQU4jQroPT52PrIayGy1LxIeHcBDv7w
Z18ytWNvNb3wW4YrDhCFh8LnBg0cZdaiWmorjAFUR+hYkZDdoncpyNiSMS8sBL9Gmx7gfnxz4SJ3
eu1rabZWotQ7B4olXWeK5a3HIPR7cvEdLx25/rQu/xk8azebwZMf/wU/r4MQlbymlXZ+/PFjaPh3
aWwY6ZUe/gv9T7/9Kvsf/nhF1nGQBF/T7m8x/xHkv4y/0FOd+WHpg/a2+pQZcXVrJJmbHv7bzUzx
IVTQTUD89D7YEfGqX2o+5LuCRkYzr/sqNP78hzU60qd0fiYJ/D+8/NXZ85//QAsw/rQjqPmYQwJc
Hd+cPUMyN+Z/oPx4cCIgyg18s/0LSfwBBhH+Af6k+Wcz1NYyfu/rd+azZ4UO/86huW/WhX487dHc
6+NF+YfGWwOYEDYH/YdZAtyJH0CSJjY9XDDQb+jTm/hDv29XfgDPPvjCaEs6+g90zfb2K8oPUO6I
HLVrA4382jV4xUJ9uyGqRdzn5gIRI9m6hUd/oT1BuwK27gdSisofmN+kF2oj+68X7EfmfjX7vPWX
VFFt/cj8brLzyy/f3szqZaztP2K+lJlY+zftH54SI9bjtVU1f1G9fNS17uHWfvhqWrpPklRntUGr
GvZqjW/H5aDk2oifdGKzgnHR/roCO+rodYJjz/AJ3uONIHp/8dT0lTrXfdPVn43EamVRwbTMqK/k
q0r3PT1uBTVih5iwlXU3DRer72QRRPIN0sqhc6XMNX2lqrr3FDyze0YZlfrKvYvJ6FL3qXG2EUUn
TCNmfQXj0lEapS2hAxzcU7yJowv6f3cfbreFN4TGfad85j+Dxy9hFxk5z3ag999kSO5KHeBanOsh
qxpQo9Z/rhdVbIIir3MzwPXWX/R1EKcW9i82mJPRAJX7bt5dgKaV+2QPcKUv9Fp3rN0lGeBeX+pB
0i4svXoIj7c/vv+4XelrPdi5IhTE33eVr3D3Ardzlim3fm/BuvtMcoNdC5r+GECwXnXvNEWk9BV8
bYS624ppto7mNfpKvdFjfW24o7PE1f1ndjlmg8h3dkwVFAYOMHHYjiQMCRRoK4wuCjAc7Y/vP893
gG7qIdRGK6qRTHFifZf73tIJXehWUiOYVqH0FqyDIGtnpdEGYwjRpGD1PvKFA4jNYoeahV01hxBd
f+Gf6ydjz3JQbGzflX4gRurrXiuo2cEhVN3HJI2DfHSWgpU1HP1ptEyDOEizl5u5PRxFKg3wIS8D
XmS+nlgkxpDtv5J9g6KVg9jOosfVCmMdxXj79A0gH0PYPlfk+dk1Rks9Sdvp0j2iaZRDqgFa5FW+
zMuq3VnECWCzYNW+/etGh24PiqIhtGhBZKHvobvSXb3SsUExcf/v3/8zcehPq7jSn3XM4FR/Cjy9
3TVGH4LTGU0KEWvsO4N74gUxd2kkKaMVaWukJvLcV/6dAafAaY978qcF0VGzm+KrPmX+sx60X0D3
EojTKegz2j96/2lcBM5zgAW81x24kcRjzER0C5kgRNR/lAs9Q1Gh0wqiXzDmx4iuUuBK33W70TmX
cGuL6FySZK28rTEG2Ps7eNp7JA+ggy71MLU6Zs1maY4+AvsiK9/idOp3IkttgOXtf/+yUXRhkfBA
xQMjih7Bv/vIkqr70CfbGz2E6lohku93bR6aEet78q+MkqwZvQDMYH+xdzri+qMbROBiYwRTbXRF
osxAeLQV3RwBfoCRPqMzifE8ukv1tGPEUoRZ3+VRISDW3dEHz4jJmtlWJNYp/Oq7I7z2LVT1mDw9
GaxxSPttoELmkIm/kf/rXWAK0fr9Xd8PromdZjZ6gGP0gTrgjNABXkTUBibwKRixNB//3RP5SuNs
Dn+CvadHn5FNZvJQWHwOgxzxtHZ29PoP4aKolv68LZN2qOj7/bdGmD25ZD0Kvo5Syxihz7bJaMjJ
AHp3YXjBGlY8hjk+3gAnEKFoIw5Y/UsrX/oulhrAomWjYZR2vbdYCGj07leqdv1va9RKpueH8hb0
HkcPjdGDET8z9rg0gFG2sMkTopvMiZcPvRevvJ1LswrT9sPpMgwRFltGmQ5PmeClW6FDBxvppVRh
fdd5GROAERhVRcEuvcWmFglCVl0P4dLc49qvkLxhJdMKlb4zXsHLZJQrxZH2FopcJrO2lNmot9Cd
gwCjpL9Y9Zf/SY3R8z+c5QFhY4Oozekv/sLwK2YpaP6691pckqeuVQBK0QHkGkkA3phWEL3OqP1o
f3y/S475dlaBIrH6nogrODamnqzZpC7a7Q0hugpSNiiCgqIh5Lp6QVo5zfpSFrn+K+F2hA5wi6/w
kK47vtgQkZMrPYP2JRkchs13N8tAMeX9l4FKBo6CvXFDPHNXQU31L5zGdpqbWQ9wjK8JTHxG6hBP
RiO1sxC0pU/fNd68x2CcTxI9a8U1a6EMcJBvf/lL5ncgcaAtbcd5vwa6hWfChkEaVqO+q3FnVGvL
cN2Oq09bvPcW3eSiPzQGZyuNrjMoFdof378cCMwaJhuiaxg4ek+aRlj00aUBDEQ7y2bSlLW7t3DE
wztpYzSPHEBu9sxGOwDV7S/1PmC9NJSt9Rd698t/BaP7wPvlL00U6yb+5b/9NQnZtaYo475rfY9r
2El4o9BvALm6X3cVNCpL+wv+bO5c8CGgTYgTOMAgjU70hDGLwCTSf87A/pGOTS8MgYNYIg6TEp8x
CdDDsf+Ef97xQUAZP4BY4j3pTwV7iuUBTtsGz3O3c7+nA2iNObKr9zDmGPhG0zqz79378FSx2L8p
Uv7ATlEuB3QjhaI+7k/9enHYTU62byR2e/4veZjtP1pSLH2LL2bGav+m/cODQUDdipEYaA9wY8UM
YDirVRiz1u0QZvMK+DGkFWISMvOlKP++B+4sZt+/pgy4t9Ak1g3mcqBwaZC5Rq2UZsNohXHfuZ4H
cccEGAsDqAhQsuqECY6NKXd639leGk+6z0Zt0Hi5v9yPXucYDKGCP6GqhvVulAFOwZ2ePZPRh1jv
Pp+0bWrf9b1DCRPjQaLWsb/Ul8QgnfNo6RHE2jtOA+0023fqXwDlGAFDz+AShCEi0z8ZwHW1E2xM
elrB3He+18EIh+4fklE3l4x6zv7SV0hy+aO77OkZgDQE7pmrCP7tIdQyDOWnfcAnQEGg72h/hr5r
9OEpG11lCXMiX6QPsEb/eru8W94+LBf/NqKHx4ixYN3zDx5oEAmC2gYMQrSLfUMgfviz9j3Wfxsg
B/iNwK7cPv8NJuTFgOiW/cCG8PEVOxU/7O8Fa+TCj/zOb6OEqIsIaEhL2G16+eRX5nY++NDda+QE
2bMHAFz3VL9Rbtez3BMUf5vEZRYHrBeMBtq7yde3Cd1UGuyDWjRYoc7FfpvsDxk00k40AxCOnku7
8Xj2zBn8LrsBurfN+SO9CezLCJo08FyCyQUUcGiTRLnT+h2NG5gLZtAdhWL2aN80tE1DfyZ0XtkZ
JftrOW3yytONM6N3DqIMZj4QOFCaK3DhAGR50Jx47UBzHf3E13sgQVOw7tDeG2PQ4EroGdxQ37MX
9h3fdYUkTggYq8duFZS4hK7EAthbwAUCEhdK8Nt/MN20YuOplUQNA7THQSsGHAe07wJPAjhghxjo
GyxpdG0ABRFTgwEbsPkAOiwlGAHTB2p7KcciQngH8zWbvfv1XqmNenrNK7V1Av4eXiEXvgl78Abw
eD6gqA5xZWa72x/eHwRvdDA7V9q587t34pV6ZW64JsnYWoJDN+C1YoMEC9uEfU+NuDbAvdUpjhQG
8H0web0TvBgiYT3PXBO4QmYHKX1M37VeGLSml/F2hnBLzmIsA1vQIw+Q0lkmafdpo41A+i6CWhsU
Kt4KanTwAGt7QnYQvpRMpO9sT/Q4MPZ5TAffo1dekhNEstZGO8nNs9D+9H5FsSJPsNU6cYwh6t1W
ICnxE6Nqp0gnTBmc+q7xyojhVrNiB9BsFPXNru4QqVk1DpCtYI4vItz9F+E0Q8FfzCwCCGH7yz1D
aWVHOaANyQByU91lZ0ubZvY9CudG3Dlg4MsaQCwCK1d6xYaEQEPYX/KlDs5G9jQMkci7JKmVdU0T
kKD3n/CdG+S6053yAGt8SaDXU8NHVKaTpBgi+XiZlQboILLYbJeAah9wgbY/vl9fXgXuM9akFdTI
pUzFfc8yCsf1LiBpgCuCOryUnewQSc3vuCkgiu6/EIhMFDqrK4Z4mkHl1VVsQwQwb8DYkHXQJiBD
678MtwCEdJwNMFz1l0tvNIoOmDMB4qEBBDdaMyY+iyUYwuu4CzuZTHjBA0w41+HQxc+tJHqV0SWk
/fH9KuKuMJ7ZxwPEckOIJSkIj7rHGESK/WV/dmiymDEuEScaQO6mYuwC/ATPAes2DoHpfaBFHTh3
Kkjx2sk223gwPvJKexsaGQ+UYcbsgR7Cq7kDb1XnCg4B0Uc9t0Eraa46uU5pkIzvJmQM6hQDLEDs
7MeAbgzwWF2AGzFnVltRgNHejRtnf42IvnIzf/kPem/2uWYglQN1nKIAhYLukgCCHR/u1wutbSLd
v8PQWmxSA4qtrDhIf/DKfZ+DjKdjcg+BfpjHes2io4ZAQNKEHqODh6hPUAM36FbXDEH/sVxnOiKX
22p3iGrmk9jw1xYtjerU2QxhW57orvNdPTCA+7zKQMTHmFbgTWhXqIdBAeg/GFyYo4H+0/0FUzIl
M+tY27TJUV9v5saIs1ZK4yINUXr1Oc66kxWGuCEPeOVrVMwzG4dkS/sB39u4X+8Z2NTD930GtudP
vxF8ENt/tIRCHgCHaLikZk7uEFggNQAL0+i2k70fBF/sju50N++qNtqkvO+lWKHw0wDMnzlnu3iD
7M3GDVgfn2nCt51ic+OGIHy4xgI3GoKRfJCK4ZXv8g30JMteg25h7Si/vQuHVPbvkpp3LwhGOn50
9umJA9qj5SrfcBf04rL5xtbxd6H9PsTZE3PdB3i0gVwieAebbOlcj59QAdBenMb3bX/43i06TiAB
Co2MuKyeGoJMkM4WipXVUwP4jbSEfK5bUCiM6CGQrapeIQ63z28cIpisdk7HEPWyi8BDeQwLaxsi
5tvK3U8QMQQTKVJwXT6nIUK0eHafQYeUsRi6XcDYO95dIOBJe902j+4AsbhznOPO/qGXXzvM+2/1
lR7Twqlume8QFCI0VJbQ6si0nWazGkNgs2+QRk4DauoxgSF0/2iHev+KbJizLkiaJo02vTZywmqQ
IWgrN6NcZms2ZoY+Sv2/4B6OIXnWn5vp3wdPwBe2Qpu3YIik5T3KBDfro+JcBsk+ZSgMAaTZLNQD
AcoBhGY0XEcpgTZaYYc2dwiShTmt1U+s0QOJTbJXyQMc3q7n+4/Z57uDIwxwkOdIHnYYPtCtr//M
VXgVYMpuBTVHaogC/judtYoE2seur3sFEuR0tAT2GEkBtkRNGIIcYHM6YcKk1i9/cQ2PSTigJdFA
H3ClYwQ2e4TqyCGIhzYfsHkFRv+4QRP9sZ013VoR2NKjCdxfz/KnQY/fpRO2Dy4/REYWCZuvgeu8
6OvtnUa3XgGUh+h7ifwKuvc2HTYP379fb9/34fD7On9sGcxvosRlw3qJCiXdCxiHbgjVMgdorusn
DqGxaG4h2PtyDtEOQw2oufGPFwZiiL75x32GxxBmQJPYpMVh0I0067BvnCEgPmoQtJeRsTKlAQzB
E2IznsgQrRZOAGOgpZwt42uTWqYd7HZ6wBwkT31lRPAl8UNb7u3KH8CWeZHfFBHRzab25bciMNri
p1NyMUAWBJ4ng3nYLSB6h89pALLyckKbb7haL2D9ue2fMScLlRit2n+/+XoBLvAn2FStpMa1G4KH
RbVi1K4iaLPnhULX13a898/82ihGqu7uwSsMAeK4Jh3CrCEgHA+6jyxB1n57s9ZDGMfXICZjpQ5x
Z+kC/2wgo8HWEwBP0X7A+zfvhqRrODV7HxeUrw0wgB4iiko/YZeHE00WhxjA7dKIDXCo8UglYKDf
3wFniGzSxk84NVxE4/5p9CGBN56AtmwTYqA3FvFQdHFQM99i7BRUFfZfs/vAQSKWOaloFDyEXADm
WzGNHysOMdsMGMLOZAc4mV+wvWQTcjnJUrQ7YSY+RJB4x8gUhuALUGmDIxquay/t9rwleJfTKcoY
JYC6eFS9DoHqfSGe2DDSg/jeD+LRxwz9WmAv7jXjprRHBo+K/xncHxT2Hifc/RUdnz2lwX0dn+2v
obr5cM5/+7eX23CAARN6+0pqf39fua/6+m/7lXtyr+0EDvFIrYwAwVFGAw3RZu02Szr16QJt6ns4
BnE8c3n/y/+C064yWkkbTX/01d13zv826ex9ZfLtthzi99hyHHYqp7e/5jdyx/fU5//+vnJflf5v
7Cu3j8Yehf7yGqxdOJk//j8AAAD//w==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DBFD9FF7-7980-4A05-8ED3-0A6F8E708695}">
          <cx:tx>
            <cx:txData>
              <cx:f/>
              <cx:v>Jumlah Karyawan</cx:v>
            </cx:txData>
          </cx:tx>
          <cx:dataLabels>
            <cx:visibility seriesName="0" categoryName="0" value="1"/>
          </cx:dataLabels>
          <cx:dataId val="0"/>
          <cx:layoutPr>
            <cx:geography cultureLanguage="en-US" cultureRegion="ID" attribution="Powered by Bing">
              <cx:geoCache provider="{E9337A44-BEBE-4D9F-B70C-5C5E7DAFC167}">
                <cx:binary>xHpZk9w2tuZfceh5aGMn0dF9H0hmZu0qqSS1pBdGbeaKhQBIAvz196Td7rbUPfZMzI2YelCGkgkC
OOt3znf++hz/8jy9Profopq0/8tz/NubLgT7l59+8s/dq3r0P6r+2Rlvfg4/Phv1k/n55/759acX
97j1uv2JIMx+eu4eXXiNb/7rr/C29tXcmOfH0Bv9bnl16f2rX6bg/+DZf3z0w7NZdDgvb+FNf3tT
use9n9788KpDH9KHZF//9uabn7z54afvX/Rvm/4wwbnC8gJrM4x+pL/8IfLmh8no9rcHnP5I0Pkv
F798nJ//uuvdo4KVf36SX87x+PLiXr3/4R+f/1r3zan/9XXvTfXrlStzPmD5/pcb/fStSP/rr999
AXf87pvfSf17gfzZo++FXnW9fvzt9v/vMqfiR84lzbFk8te/bySPEf0x55QySX/b81eJ/+kx/rPA
/7HsO3n/49vvxV3d/f8X90fdh9eXHx7CY3j1v4ngf0Ds8keOKM8ZzX81aBDv7w1eyh8RLqigv6mF
/bb3r+L/Pz7Wf1bDd8u/U8d3T79Xy8eH/wm1/O895J8hon4Mj4dfYsvvnOSPn/7mXd8t/aMQ9Wsc
uXz52xvCQMr/jFjnV3wTZL4Ty3frXh99gBAmxI8yp1TwHLQnMUPizQ/b6/kRzsmPHBOJCkk5Z6Io
3vygjQvd397k+EfKWQ7qJgUm/M0P3izn73Hxo6SEYykxAQ/NSf7PeH5vptQa/U9p/OP/P+hF3Zte
B/+3NxRsyv76s/PtzjtigqTAlORC0oLAAezz43vIGfBr/L8mPDiNt5G/FrgJizwQy2w2Vciu/f6J
88WOjyxz3B/1nHxidSCRd7HKTIOeWu2YzipD4phfyY6npR5lpueLTarJ305c2SyVZozcPvExDNHU
IKtpoFWb5wy/5tGk5f3UxXx6LApum2eq6CzuWtHPlpYK9x6Owix36m2HUdh03U7cjbY0G1fqBudp
hiO3SuF0TRTVw8+ZXw2s+Z1K/4OQ8u9kJJEkTHLBpAD1EQQW8XsZ5Vj1Sye64rXZjB7mi6DYxC4m
tnqXX+y+Df1W7b2d+p8n1PSkOf7x9hgS2Tc6knlOc0oYLShoCg7z7f77QAsvkOhfBjzSsa+CoZx2
pZQkm4eji1vrQu260LKuzFi2W32/MZo8qTDbxUavgui0H0tjZurwneTFDM/+5JD4m0PmoDApJCsI
hdglBcdg478Xkkaha4Zo5TMaCBdfGXVr9kDEyHlWOqpacrFuxapVhRRzJC9zN/l8LKcdYV8FqmP+
cdjQkv0aaH7Ntv9Bd/9Qz79MnHNEipxIcBpEc1YU4jsTR2jWJu87f3I7QZ0/EB5XROoFMbKYn/2u
80JUxrd287JUzd5hUQbeBqyuwZDBLdvKjDZEekNY1AO6Vw1vW3OR5m3m5q6J/YhjqhoSPfni51nN
7cENhOn5oKZlJ6FCBgmv6sJx1E83NGJDxb1MeZvPx1EUa0bfNlrhOd6ObbdKcKNlFT2WJRpAfRfz
LvJe1VM2WKfraVq5dFWewbKuHNWWw0c7mYLMpUhjLr4S6brlcvxFmlunyMArmcWUqcO2kkxlF4YU
xXSnyQLixuBxS35H/cThBdlAZopKu+8I9IZsgfe+HH1QeC+1d1L3tbD5NCyl6TGFY4g5CNgfxQjq
lkML/4KrbiDffS5m1xzzeaXzZY6yUZCDLQxsqcY40PUKbaTp22qKyvv+NMV5GqaP1CyDpHciBcns
5SBQRtYr7lcHFpt6Ou5bKbfk6Vx346Lk+n4bYk61KocuFKapssW0G1LlTCGikHs5S5tvh3YWjM8f
eJLrbj4glBQIssEjIuLOBL8Z8aG3SLC2BjuHWHDs3IzxUClcePdzysnsiysu4ka+Yh5TKO6Y2hr7
Tks5jOQwaJ+hqbQIiRgqCO/FTA7aJNBtvUWyu1SiLFqzVjOYOy+qxFKz3YzSB7+Xbhq2/kpnsnBZ
FfsO+RNDU9ieBFJj6uqGNVbrUuVauc96notsKQsscpD+rtxZa7O2shU3hepzCAi6mwRZqoYvGDSv
GGtAQUmHAj5+NY2ph1z0VefTKNDJyaFfbLk6JBQunW9NDscg40jKbcxW+cEFZ4oHq2U2HVXPW152
bbs98NTzoU791px6ttKLHtH9Urm4XiyuNe9zJ0gVJe/u8j5MqJrZ6j40YNQXrOXGl+B93dPg7PS5
Rb2po8TNVBYTDScscV5tRPPrwqKvZgR31JsVN2LrbZ2zrgPtoswdhzyyw2D65e0+TAEdwHLDoUiI
TmCxQj13dnkgmNlrx7L2Wq0+HLhnsVo8ay9Ws8i6k1vxLrfdXI297V96Pzf11Nm2TEzrmjdyvip2
oo6p0Y0rteUMXl0kXbFB58cNXnlZZKl7ctEsJ5K65mWW43QaI572MsmBH7sBmQfLBNnLqUWzLzNq
2o9b3IvHKdO8lHRRH7aC9AdEArpiSHZ9abKM3rDA96MLXr/6IW/eoYz3oewClS9YtWwtc2zx+5UM
XX+0SWcH7FV471cWLs+hoPYpLlfUuzSWXG1F1eSy6YrP/UpkuoRctzx7wgZ8MIsNrmp71aVypbx4
LQLPVZ01mbtSkhteMxyGd3GlY8W5MtfcBzxXTdGZRzR4exNzhq69wGcLbXhvS9au21V0S7xF+bhe
FspkV/1IO1IXEP1e8LZRXe57gbsyANb4stl5e52zLFakx/uj94MhpWwsQIp992C53WSnMsPGLbXd
tzFeiaWd2xJh298lnEMgVjZW60YnesUKNNkrF2d3JHYh13xSsRwo/8S39IyWprljGNxn9UuoVT6j
vmyjWvOaJ0MPLA/6znbMfUk2rscBkSW0vlzGMY5jlfctt2W2UPa4LrMpKZn0ycSNlgSp8C5iPb7z
XQpjNYbQfpy7NH920SpSznGJVYOdHcoBzkdLXIhmBMeL3V6xWGz3kvhuqvS+Do+DsnuZtUh90qaf
S2tX/E4aVlxa4opqcai5Yr1mj74Q8WbYsVtLa9gCmzahbJZsrlK7tDeiyExfTniUjy6DeqMuZjsP
JR/8fC82MR4h0AtRyX7PLwI23b01aj7QrXMfidH2tC4Rnwa7ikdHm4/bsA8f91ntxWm2LJXDrNrX
BAI5dSFfloPhKD0EJ3lTOjanazy2oUTdul4KOdrTnEuOyzb38qPUQT7RaOmHwTXmad3X/XUBA6/X
3JBb1gz0hCBT1HOcw4OiJiv5ptebzPnx646MPtEJN6nSy87uuoQY5LIIEQkNfZFB1h7FRY5YU1mv
h9PIF/fRJ0Lh/Cu5wkjT4yCo/zLZZr6XunMXOE3yQSm3X7d+mA8xh5BbDlr1d5qhcOUWtt1r37gP
rijYMx1XCA5kTusdSwqcZ6bbW0zDch1dvl32W6SmNEuhT41QrO5mAahrg5h3uWeuuWmazr3bSdF9
LCBuf5n3InyAhN9egLPltzvOwj2k+v44yYbf9NuEaRWUnOpiT5qCvTt93NvM3I9j0d230di5knZC
R7cN8xcbFtaWDd/3GyfZct0321i2mTIfWrpLBTFbxQPNx+ICm9hWq93Z22Jt6albXPaSNaRw6CZx
tveySipiUtT5YlVR3Iycrnk4IOPGKZSTtM3Nltn2Xi54ustY0p+m4B5hTVv60ONPXgGCGZZ8uIty
8KLkFvdX0ljydcmaZaumbkO3ac2Xjz1Z1/nUkYmySnY4v2aNccVRIqXlleoKW5vo2V6uqtvqQu4q
L4c9yLVUtNF3JvMIX6dszkHWAm3B3cxy3aYjjg5vl5rN6i2NLHuXa9nbSkTXmUMnrXs/tP2qDm4y
qbtW/Wj6OnOap1NqGpyd8tX7/X0qtFu60xl6oFrO0UxmBKmZrR2vRl4IN1U4B+RScbU06+04LYOv
6ILbD1u+m1QZNIkbHbYG1xsGiHgdBBfhE++7vXAQR5wNXABwanXWNhdrEPkVJxHp4cNOU0PWMsUZ
yeWKQLBDlwXr1nSap6Rd3a2eLw8ya8eh3Eg7SVe6rGmnscqYjA89zaQoScemdybhbD9tgqahQvlM
0M0mh6gr4maU3+YThNPapHmvjd77q4GEvhI4H69ClqIf3k4pE3KnIH6NoqoxImpcxzJZwtXbENhQ
hDqJQUyk1Is34A/F7udqwYmoA8PL1N2MnR1EqbSNe7WHOOuSqrQ/iHwZxgvdM24O7ca327GH0rke
Yh8vaMtwUYsCdXnpxeDw5dg6O5Z24XkqyRbTBxFIuMu4jHmlhob5MmcjdVVKrfiEbeZeVgnQhDqb
yMmYBtNDu3ZkIRVAuC4zVfDZ4sVW5p14nzJmcgBmS5H6qYJIGuAHBmV97J8hCM2FOHR2siVvZxzl
YVQ5zruDJdFwfouzVSwfh0Kr5mKYC/bYruvXfe/aj21nv7bS8qGEMkE9bFs+HJqicScEyQNBkBDu
QRT5fj0lMt052i/HtXOysrPdbZkLimypFFcPTk+idk6kcil6BvF1Deo5tM1+zM00lXMbm1s7Ql6p
cPTbXO+QbNi99B19yLlzru7XogHg14HBlLHttxds7PjOztoXB5/n7Y032jwssw/tYYnt2lwKrdq8
zFSUl8oMc030PB3HueEPekT4IENnrseGZ7dkjOyaWLFWpvWoGiWURTUhzfqol3w57ZGQqUQ5JOEa
yXX2B4uFufNjsYVL67amlH5DsZrHdqiY8KstJVYNdBRUppdLL+Byh2Qy/LA3rn9piJ/m05B1a+3A
KbdyT6O7gywPyb8X41T3A+ALOELzHrJOf1xyKapF2+7T0Lf4q+AoHuOI5ckgqY65zYf7bECuWpXo
PiOtPk4DgkoKCrdjTprhi9lIMCWnxnyhqHFXC6FNLBsXh6Lqp4VdNZbApVvUHFkf16pghL4doCy5
WjfcP48dzb+OTYs/j5huNyvWtOZ2Npc0temTyScynmNatCUd0HwrmoYCboXgeDZC9sxGBYVY0uqc
tSPxT2Ytsv4wib6HDKWgZLnUXPem8q6PoQ7TbqAQyLcBV3SCOFKKrB/47WQ9eeq6LowlmeAM5TDl
XVGN8N5KCwE20SXLL5VYSF5DCb9ODrDW2F4pa8LfLVRtXTVaStFXSLybK2VWbOtFFkZRBztkF/3M
yUcxsO6I93Vcyj5l9i3ncXha1sJCeoDK82iWhujSNJzeeF64a5t2PJWuBUhzE/1in0YSYl955gDY
9usUn0NI4CvglFCnLZZT9rJuEh7KYV0Peljp1TbPbQPJNe4A5nO+vjIq1+ao8i5cswT1W5kBHAn1
1MwZP2SzGtoK7Sv/FPw0fcntGqvRU19PKJvR3bLl+CFAlSePTQAMV4qwddNpA1B1BdFPb4c4d90A
UE4C9HS7z8wd7TacVUtD57lMCnF7cHbVbTl7C0ZUsU51AxvXY7sKO0s1VsMIIM0dzmXsWjVp7glg
aqqb/bP2ix7fEoM3X0NV0YwQ0qQwu60cXtopnTJEBs3eioU2RTniuaePE8rzTFdrVsShORqnx4hu
x84IIyuotiOz5bJ3yi9VDgmXp7rDkLemcgmQ5VOt19So8ToVDbR0Kr9AAWbvpxXamLSMvl3kcnSL
nfvPbTsy09YbuEq+QvimVLtyjbMR4dgCVtOXS7dk6mc/+7jyQzeOvdIHPic8PjSIZPl6stnQB127
xDI03A/QVAQ9sMz4fhnKZdFbXMvo4PqvKpM5Ajn6Qada2i7yzxxK3O5hjmCtXzMroH8QJglthozg
JtprIDAQVMIc4jhUwuCHe/7SsgZFccpVtoO/zdjL/stity7rSl1sac+gsm2GTUCKgHAcPi0dNBSK
mwCAMt6hQaLEqqX1yzye9h4R0BakvMEMT7RY9KpqPoUl6Wu6wPX2EngxQnwluKeqeaCB214chJm7
nl6hZZmTaWraB8A4UDu089HaYoB4nAVTj3xqb0kHVUPZWAkRM8keQFTBTn3IVUr22LGV0LmvNKCR
aWOHVkfWTwe7bcxI6B1oU9zsAP2KQ5NNolnLsDbSLiVms2SHPO2UnRxx6pMtluljthsfSmKgIV2y
BXzngEWnXpAeAWUtHHVuPBjhZVevjug8ljuZwztoIi7pMARvr2Tfrvcc8fWCzkt/Y1BDq5GI5XbA
KamDpSpchlWiE4Uu8sMg45ZfzgDh8pJqm1gZ9TbqkwuIVCEWdtPlitbxxe6oGSG0MtWUAvLoUge6
p/e+z7YIACGbDoBAoUJsBsv5yQkWVN2oIj5lexOTLXG7zfh9MfYjr4EP1c8OydyVflihNNB7tkI1
4gbcHQBOOH+xdHxcX9osnjsugKiJrvaxa4/Qu12b7KgWXMiPC5mlrhrEjDmwhPwF9ib/Mq0Tg4Zl
3pDWVNBQ7DlUqHnyd6oQaKkJ4kv47PfNtaAc26iu0ljOKwAkTK4Zg+bWXQuVtyrZDDj8NtqFxXKj
Y37IRzFdZa03pd8XXjlbrHdWpbkiafF1obmcyzwL3WlHCRSTxzYraSzmi9lO81At0DB72ofVgW00
8t2SIQP33O1RYBvvEyi7ZrIp5GFYzPaaDWdQMA62vckgDPuvUFxu3bt8UO6MuijpLwDBiCvHct4/
QYik6URXNrw3G21uo8ral9ZhkHyx7fEiNM0CnZF972Npe7R9LCJf7jc3dXAFaG3P5ZYrA9E0V10Z
Ry7fY2gf5rUczHaJoWnR1xtt+79vlAG3wEfPLjQbhmreHH+Ym9YcA9Hos3AelzKPe925aX9g1O+p
ZAVPd8CzkL4mi18DVCja+lL2q1wvW+EMhHm9R1+2zRbhuHLqys1BNVxZnSdyJGcmtEQUyIa6XekK
oTdTDXRhgs2bpaStnwEU6ORv6WKXm5bgtagRb21+HMJkP2wxD/iYgoZbqlHkX5nrirZUAMDfztkZ
8fqCFboETJ36UoyN3Eo9zn1XQ0IfNmgLrdv9rqADUO7CWnEY131INUWqP+xzhDUt5/6yjUjZeqX2
5813+kAaH6st8PQlh2ixXsegna2neS3ee+7CAttxPkNB0EMXSBFzS6eGXBfdNOZPMmuSKh1u5HWW
deQpTf14FTPr76nyQ4X7gjzOOiz6oH0uU9VzP0C/eWN9qpctDb6cXBGaw9L1xQTx19HpesAk8WMQ
G/+UNZ2Nd9C5Gik0A4xK5WQV/tJL3aZSWezuTCM9OuQbT1AUSOIgZTaIq4PCQ/dh5NFtFeRNQHWA
z+uOurk4y0283egGbWhKTHNXTIp+npPDbbku0xfqlfnsgjElMOXQewzgNoVsVzD5yX1psw21gK1i
VmWAPG7dsqvKQ9/lq26X7NIN4NS168f8bViCuQp8VhVU5OMN9AXyi6xBxSfoGPc5mEErnizZ6SEy
5N+vLpHL0ZtAqmEttjNaQ+qSSw0tntz74sLTTot6lxkAJ9XLeNKcrNN7YND62kFzq3Zg6qyaKV8O
AF/wtU6mO6phw5+7JsXPsgm4tH5Bdbvz8aCKqfkZKDFUM87CxwLg/gmzBj+Zdh0/I1jCyyyC4AjN
PjvFits4Z/3JrgG8rlgejTLh3i4oNWURDMLgB/u9bLMREA1m6gT5wGkoMzyti5xfQxctu9lm4v4+
QLOjLiIUKjPwjHsZO2w+ZcXEHoaOMlUx6OpfWqsxN+WwTSOlz2mB7r87jBb6Qe4JEtSo1loWtEn5
Z6hojbLvHfOG8bdh6GaI8r4o5Aw01gycaFdCVB/UDFzDYKl5y1LyMp02EiMQC9SgGLpLtHRq2C+L
ZkjhY9PHjT9zzcx4MZhCBVY1zKGQ1cXK2eYgeI1SfM2VysLlIHEvUL2GGe8AGwuU+sqNwqF4uaQI
XcxSAMt5ZExvxVehdYCgMttxihPEMd4hXgPO0wq6pEm07WGeWWvWyzgCjB+OMQE/Ck4jKGO8TGtn
zSuas5T7WkBbP28P3m5p7Lpy79sRiDvbNhjIDbDBGWiQdmh3NL9baRGghOlpFM59MsXWrEO97byA
uo8I2sfhbhiMX0ztN1EIfECWLn5+WsZ9xamEt9g+VZthAMnK3XYQGS4a4DgHWUHH+nwTJlokp1PX
xjWf/75k7U542TfFCM9gKiEX8ToLHgrm6yH5ZhJVRLLI1z/hNr+lVoE1zIHQBOoQiDkYbUBnsv33
rCG0yoqAula/KmPPhMbacwtlD+XaeQblaccWV4UVxYzAwMgAFN2fHACI9N9xq+cDMCoEKySnwBIC
KfTtAXqeSM7bPn8Zfz2AAjsB+1OjnMDiMgO8WPnHTOmZCP0XHclyBNNMrACyXWAmzwT+tzvGrs9I
52j2IjJ35iHb/RcecCpYgJtrFwDnjhw14fKP9/1W1L/syySDRMgRAUf7fl+7JJObjBYvbQJ2XgDw
spP/3DEozdpyAw6of6sbmDkDlqEzhIg/ubb8t2ufdQwEsWS8IDBt8O21W772GYodfcnyKZ9pxTck
+COMHIBDmr3Pp7seevz4lo5zWh5Gj9Delb7rJxDKHwviW5WDIDgBhXPo0XEB0qDfKSCIHg1p1M1z
I3fN3cnMVjXpkDXqHGRS4c5B5o+3/PfLF0AiM8ELJBHM76BvL9/lXTMNCbkXJjaYhzgmLHY8Hrnb
gIw69EUDdJxbQOozgC/wma8GpdXJw9obZLc/MQT83cwHCEAiBvMEQPNQGDwpvjtNK/eBSxuyp653
UCNdQDQ9jw6oaDoYflu2ge2s6hV0zm0ZJaFwKt6jbnlQVgzQe8+gE/0gVaegOAcG3JH3au21f/pj
mZ097/d+gvE5HiDGcQ7TLlR8Hxq2BjrS8x6fIhCQYARoGREICwHjAtR0dBRqQEvGM10NbVZz/uht
u/zfCgsDk8qg3SZkwSiDIZBvVQdMrg/JC/OkJ57BtMsAcx5AQq8JQR19TRsOEzJQLrvxUQ1cw+yJ
s8phflFkQwbN0rmDuZTzjEzqYJXu92m9ZnEEtuXPBjC+tzF8FlJORF4Q0LD4fswh0g1YYL3TJ98Q
AVz/uV6bFmAUQm91tc1phsNluVrhGTR9lUl1Me4pe9isbS69BBq6rdQO1cW16gD/NaWWSDShgrow
m94LJVuATYTKCNmKZEPC+grtcoK3jkA2QBPkj/WPv50ogUgloMwSUiBMueBgrN9KHixTz6te7dcc
aEhgsi0CRn8uodYAzFnhPT/PPwCeOE9RTNCPg2fLL+HE4ubMdcctUDEfl43+uUOz76M4JFkY2+IS
Y0gaEEi+MwtgBD1UCcZ+tQ68CJgz6GqyW4I7mq6pXxKIQ0Izbf+kAA2kvFw6t81dBQF/E+/beW+y
C0Bow/7JnVvRd0UvzqNUka1qkqdx4Wf1GA8tLei3n9tb760bxv3TPokReB00Tefxnh6kDwoyWnbw
JU0OZrYKFSPojnKARQ2UkqgNRW2hN+GP0HU/626ELjCMYs2/bC+LNktbWZg4wCsMzG7AyftMn6eo
guVqfIxe6Nke5erwCjWX2cONcyPw4dOkHAGk3DYqXrQMxpC+6EI37BOU9BiM7L9JO6/luJVkXT8R
dsCbiBPnAkBbqknRSEviDWJptBa893j6/RWpmWGDPeyjOWNE081OVFVWZlbmn39ZdggiawB9A5jr
Y91Ym3Bm3yK9RcigW6ahrcFGRJFFqFD7el6UvOX8MKmyxaFvLJMyO2h9PWIoPpa4tkaqhS1SKcyC
38N3ryW2jdxGY66N3zUO5yjj2OvC/KlgmFA/c6jBPFG8JF9CTabv2vBkvUI0Pn4MAfw7s4qaZZpE
JKZqqLKqUxQ53xSLRvmA+k7+NdeLvNPcruwN6S+STTXWKOKoq2yawCrjz0Nrh1icKjLKcBPanTqU
rm1ZY0aKSA3rmyywzcdJazJ7dttRMYeHzpbk2KuNZSpvUCJy4QmlVFHRD0xFbHYi3+GhHCKii0OQ
pJ3Y+YNuaHcq/r6aXS1ttGnYfTxiZWXXbA0HRbjBqBmtBnryfMSpGUTFWLfWl6EvZOB+FDVU4H7D
IvRWJ8jS95EyUqkhs+CIXGzYvWAAJQ4PYlf0CTijx2AyhUqrdQxmZh9XHJEwkfVCCXFbZ0NF6L0Y
c8quC8ZcoA+V2c7ZnZZSs40+HpK6smw2ERBAOWBwBiuoKPIq6KzBKy1lUqhf7C7S2FtdFYoH6CSt
F1v3ZR+DfZ95tiCaxBbHVgqT0lQ1jkaKFACPymSIX5V12qZ/Zk5i6XtqxmIe6pnqwG1QT7wrjjQx
xDnMzXabSlajbSu7GbTWm/EXDPfK0FZRJkNzFE1XFbaKbOjEe+er1VFgsbK+nL9onEmZ/q6pUa0l
W+LyH51sp9QB5q6sl6+WWgj/mEulwoJMZp6F82bJTaULt44m9eMXotSG6aBypqF92rBgTYpYclAx
fcwqYd16zOY+VjkWkE8kIkFg3AUyP4FGVZgKoDJMRddZpFs9gxotWyJy1ISfXudHmMIUbP2/IMCf
X2OUt6Da1R61CReIrizVsAHoyu9CXWVcdHM2a+lpyK0S6/Aa3qqRPQ2pBwaX884V56+u3JEQqWsE
9jJuCZzaGqIqJyUhZDVZT22voCGUMDoUCt/P/OhJpZfGJhglqumumWmg3/bZEBSELBg9Zmlspqz7
bJkth2nqH7qNMWBDDg+UyHkX6T42fjcVOKpfyxbWY8FUTpldsFfYRWI5wnQSC0GyXxxonTkBnieT
dOBJDKoCy9fUpPJ6DZ370nbw1iYyeOEEMBKKohMFrU82hIMtgBnqwiTSzSxwuz7VKi8Y5SC5BXml
N/Omjhqzsl1HVZ0kcpumjuujnPXaZLgV0Y5004S5pJ/I11oaaUcQEv8ArCTvx6DXTT+1ijL7qSfZ
0jzkpZnTdEMBa7zTB0UmG2knhWNUINw0ve2342iQuW3qKJhK18zlXPmkyY3i+KTwHcVLpq5vArck
c7skblQMDZC0cEoHNsOwNOOcuZNkJHqydVSl1x/NrJt1SleT0o/9rnLGSAmI34KQRHsErDLzrCUb
lwUAMKpYkYaYSVtSg0rM7eBYIUXHXJqWp9Es1fhrr2ch1Qi9UxVv5nxazq4Zdq3jO7E6pl5IPWLP
Mbnz61Iel5vAKWR5p4xKpG5DqbUjeVOlZa5/mY0hTKUvDqmY6WkCG9udpLYrpAc8htX/NBrTbL4s
1hAWJfCkUonae2dasnQXxODAtwuAprx0nbTU1MizqKfV9g8lp5D+M1LBSU4+qjLXfzl9N47UWLOx
VRLSzEVt2D7nACMzd0FOcfIWrKCUpjtKbFSHo78iu9A6ZnlSNLvRT4tWDqg0KKm2iu41U+5MeVMU
elVZh94J4ij7VBhTCmA3GcJuHD6NRhDG8TYA3tkbD0FB7eUgqpuhvUVXTA0YwrCIelPW2vHoALDR
TbJWUdCQtD2MYStF8W6Mc7wN5XBqNLM/VHFvfCulngLRAeUYpcAbybSCxO4roi7H7WbNnsy7TLUs
vnSvv5TiOOM12aEPB6Bn2er1j6WvHXU4JmZDhXGvTJJkWd6cGGlv7UAmK3nmGvog/CLo3ZjhhJqB
U/lzCmZTdrzEiBwjvJvHaqysz0kgkavbWqkmqdUh7WfHHu5MsHKx49aOI6Jqq+mMKP1qhUEgLVQv
spaZkuYak33CateRcSNpQWNln5S4jpXsc5KMFBY2YHLHNtz8EyKsqeKR5oHMpbqRw2iOa18Gs9DY
ftEBbCy+qSHVpprMZ+ZQeAntuvYazsHMrGr3MR7Eo04lPoTnJ2Rx69oRMb0etYzeqyJq6+Y2iUYx
Y1rWpXwp26iTHovcEiZfH7rQtjxn7EoUYKFeZ+46p8l5X/U61Ai4JdNXJyJlhC9pA6RlkcIhsyAj
zroolR6pxh9KNol5LnQnIXkn9VLDUkgFkCz9L9AiDieOJo6JtLzRVmar9mI7MnqJFdT7uv/aJUUf
F8yXFC0l2KtFV6aTnVjikWNWugIcg2YhQeOl+kcgTULBzEYSK0+Vk99lDtDFzh8GhbfiYu165BmG
okWs92s8TaNp9Q9aEyJ+Z4A9Nh9TQw8czdNHhwSQW1ng3OXNL+0JllZkX61EEoOjBP4yGT1a03i/
YlzHWATuXNVaIz1pctxIj7+mWnp9+z8n+fV9ZArU9GSpQMgsTylAbfxIY7OKm11caDODrtWFXkfw
FlR+5EcO4GHpuMbrQpULyVkypd0MlvhABW0mKaukYKDMOyfvS2ZpUPOMt6gVObaGZL8WDI6byrMI
esPcAOjskWyVa8odLzNYVuwg7NrrmCI15ozmVWVhjsqeZLU4ncuvS/uqHiA0M+bHpILCF8PKxOAn
c47Q01ChvEcgoUcmv5xL0FTRl0WKAQ+B4440Mb2virT0c89TMkjxKUrcUBrkbGZpaFfbReLRXydU
WsaFH8pMK3VrI8lGkSYHUrLWVO1CkdGSN2NM5W749Aqyr9qR9Y0HoOk/FDMsUB+gFbkYfDMQ7N61
dGmID1QH8UUfQpsvWSGL7ZAvhnj+ojfDaPzSZ2EWxtsipBHhMao1JdT2aTtbSnejvepKnLROZ+1+
TTkYjIbHmV7R+HiAEuFJFaf4+UEBwSh/IXJL7MGvaqkrYk9uwwDhRhKBUgCpUpHbzEgYkLJ5xaNb
JeUtOjLwr/wunXszsbcpweI0HzWnzaZy3+mlnOde5uhZPrhBG5I2BCje8/4I3AZfCBqN7Dave/6d
6Yownw15VEgV1XQ9ZbcD2AuSAmOTIF2JyNh/NYtg4hQQzIvQffAlpsjfa1Q8QKI3UdbbmyzHxeab
SSqoWVHawVVN30H5J9gbei7KNN3/aryhGBg1ybaPMs67/5j1Vte0fZVETMdOe9kzdWlnzHoLMDNY
vmqRXY7dFxCk0Wjuge+IoU9O2DJFGnC5lBGl4dgaG3ORBZC/o5jGa8pUCa0hXyVU/DV/arfpyF8r
vSrG28WxypcGBef9dUwqVHLjbCGv7OhqWjguKYvZzE8axTjeYYLUQKkHo2/JqL0mWRbFyGje6Ata
ONRDGNQLn7G8pt4CjuVkDWtDT8mX0kXB0TfPOTsVXpeRmDBuqIOK/dTpY0y7UpjaHaZSMwPqdbct
pRymmbOemLw+1kSqQO3tlK6lJKNGSOFpzhjl95HwLJCOY9A2TXzraIlIUtIegvmx0kAzASaQxpqD
zRQkoPC35lgZWeuTulBMHXw8B9xnPdQUjuQ4Q5HVXyR9YVTg24TbyI1AzDnoCAXle53JpAOYdavF
ckyDCvWWPLDu06UfpceGYJqswgKUx3zG3qJf0lgtzECiy2IMNGlIGH+OlyJLlYEbEbkAJy/H6tl0
5qhWfuhTZma3pllXM5gxFSyG9Dfw4GQKKCI5Wma4bUb+W/LsTLGar2Qkx7R7ksM6CUP6OWYtmh5G
i9im/ukM8VDTbhTQoEIPBw1DueNJ6tKmXxe9V/XS7fEO4Go6RSmJKS3LAK/bo+V54qjewC9B5rjW
SA/f5P8ayeta1hVobwO0vyZahoKXnp5fTUcOCEu0juhfbN64zcU7wI4yZ0Hy0jlkKLLEO4C4iTcG
GtmJfMPJXdQ24iyo2Moh0WJwu3SzUm0AsolyH08lXvmlsr+aiQxLvPSaDxfmVAq9ZpobqvWK2sj2
5z6ywrF0R7kge67PS+Coh7EuxC4PpUWkA1s66viiE5Z1B1pv0G9dpv5wS95SPHn60gfjvAoyGgeX
RsGUxX49sRVxslgCDg5I4z59NVjgfMUn17YiktFSVoskZNuYja77eZjXZeAC+wak1L9WsrqRfsfh
GKuhCOMifUKGNWTisfqXDSeVKX4E4PZLt06lioZMH0SU0EkrWNQ0do2opdq4iZJMNFS9Tgh5YGH0
UtsUXVh6q0jJTaRqmWVfSXytDvTkcrAPaDA4CGp179LKUUcNgXy1+hiVpclTW2E4sRvGEjNbS7rY
QdlrzWyIa/HsH5+lRR71TRVAiKc8BzbTMQwF+as8K20kpTS2FqmqV9OYkAMW8091J3ttFf+PrYKr
RBO7SaYRAlmkrPjXFMf6N62wo53WgGKU4p86IqdTWXp1Fej6neVQs8Iim5EoT/ZxwgqXwBXZJ7+M
48fDPk8hGLKM/tgKNUnT0jT0XD1/lmDQVNK3SfgoKqfmc2woIh4HU2Bpm6UkdL42z+8F0iJJ4sC0
HZXkorPKK6ZRIytZLgcPr0C7MMXjH6yXdsJfO/vjASoibffvhRUjJHcrGxaNBKpCOWolcMoSPSy6
zHz4ZTFGcPFspRmwumFsJ7216cCpgqW570fw637eF8Kev7SVSu2i44+uPNG5pvNEHKVsB+dFNwq1
+XVZbHZkabRmrX7IXjfVSFzHHp96sCf1NraHmCWgID2zMx0N50BoIUXiQQAp1P3iDTUn+61B14qB
K6fFbqY9sqp5O4nJQLmNZ43zpDe+1rOqVzP78SDWy8jC6bImG1RMFEWx11VW/G7dqZM03EZtKizT
8hIIVa1R9PezZPf6p9+XZ8gspPiPaZqr5Kw1EY2ottzf/nJ7UxiBV5ZLLGtJL2Ec/lZqzZBJ+Ss2
mUUMN1v1nTnQaKdQiiFOcDei1ZQgWayGlWbsi6KthcP4eIDn9of8rEP5SWcH0rmvk9Fc5TMBi05x
A/hmbxVSkxoeCBJLezYbNsy1LfheFEsHCMG0dU761trU5YGaz31ohvvXUGQwyI6gR2otgOAvo/rF
n/ArRfnKA/CPsiJfHEa/qF3+9eP/3f1VCt6I9oWX5N+//j/Yy3//9FTm/O/Dt5z+yTuzfpd4mn99
Eg/z6+kEh8LZD+/oHP4DYcMrQ81/ePH/jc1B2NF/ZXLfkTmcM8YIfgTx/l8kDqr9PzbFJqwtCVYU
wcR9vJI4SJb2P/gpyjG4SFHUES/9YnEw/kc1iR8cG8MsNMnE6NAxLogcJE3QqLBLBYMNBXnV+S0m
h9XON6n+2g7yyTtrig2y5NxjaBLFNjWk07g2ukzzFpAczQ5stV4ew8VIuu2bmfmlQP85x411cXRd
sxVEqRpJV1gozpxlJQGOTDuwqwpHRePnlKXKQlYkiCX9UYQ6yz8+lrfaHEKesDM2IzQoMoh5fOuc
5bhIORbUEyZXLh46eDOe6thMdlekvCTK37gldh+lQog3OBZgzyhAn8vhV4qkRMr9zeFue7f3t1vX
3d6ctlvf3548fj75/Ov7nrvnO/90sz24B95zOvHj0fd5be8feW1z5FvevT0c7vw9r5744wNv9bwD
n7bduXwkHy/esi35+8PT9u5w4NNcPs7diJe3h633zFt4BNcTv+F7fti4rrf39sjlvXzi590dH3/j
+3zUM785bNzNhk/85p/cw+HJPWw8/maz2Xgbz/PE2zb8PZ8nPsz7xDcnRsITPQjxu713/Lo5irdu
jgd34916Pt8z6v2uZPAeT7fd7D953vZw2ooH5dl2/OWD9yefuuetx9vH/f5RTBMTJf7aP51yV4h9
9Pj1x0umrjRjvWLOygXlCUgxOVHuT9u758P2iUFtvD+9/dF7vCLppcb7gW6st1jXNplKzuZ+699/
+3EXunfu5vutJ7tX5Gir0OjdiDBCb3WdRooKxBByWKJvh4cH1tljvlmS/c3Jv/G8m4+ncIW0MN4J
FIChN5FvoHR1Au3F/cl/fkJbWKcrAl6iuY+mTiziGwmtCph6iJFwf7O9EQq9Pb38l693z1v2xh26
eno+bZ9Pd7XLxjk9P7OW7qcdinV42B12u91mt/vk3qJhR+9mjzp///TpRR0/ud7tnvVm57EtfO/+
xnPZn5vjvXdzg/Yd9/srwzmvtr2fL2GL34xGlweqCsyX/81/Yt8wY9e02liZ83dLsgqPFyx5YSDi
Zvt8F27Ylmz3O7HhmbYH/nNwd3wndnXoMsLj3/vKG92//f1+//fo3j9eUxFDGNiPVnBlgHPoI5Jc
KOXd4elu6/29P8TudrcVk37aYuP8x5MwkywMC7FxsYGe+NG/2z75T4eHk/+txLbt3G83P7Z8AEO5
27m7p88D0+djRR4OO/Ruc0TPK3dz+2fiHh9Zat9XXf8ehXh23C+bWyzJ1nf3/uYeO3Q8CQPz8doa
Qtc/Gucq4EtLaaIXgLU97U/uN2zu4PLc33db9+HVMjM8jOiN599seYgNdvfjJ9BWiIf36rXyQYs1
jzNlvvvtN8z7iVk4Cbt2evTvfO/mcMBa75/ZLRhrLD5eYrfZ1JjX7ZY5x/XshRfwv7E422f/cHeH
wUZv7h5C1/0DLdqyJniJzZFd+A2rfXRfbNlhd7g7PPx1CN2/HsSH/ni6e47dp8X9EboHjB126O6B
H//6C23E5u+920dsLF/v94+bx/3fHiZ//+g+4UUm1w3dHVv1j0+3t3/cHvebL4fj/ufjPZ7Cu8cd
eJvNo+/++QlHtL+/8R/Zou7mePyEzT7umXqfWX2ZZkb+N9ONc0UivmV/wi+fbrz95pat/vLGr4/8
WhiFR//m/ts3FNH7eWVFPt7vIC/O97sdBqVk4WLwkjf8H93dnXxcHlvf9fzjq5PzrugBjF4fqqIq
r0K6dLCsoUQsMpmO0x37n60mpArvXbvsIveH8PWYS/bFweWNWIftg/DKLDQLz3cP/MHBvSUg2PKd
+NvDYXfL1/0jk+YfvfuXwIZp3QqvyY66ZeceXsKF/fHIhhSqvhU6eLcV5jRy96gQ04+13vrY4xux
jP7+24lIx9/f+fzNxwsgvMO/9yQJJuJZW1UE9ImqH3jx8/kflsUJ5b5oXVuVBn/uqsGzqGFvPpZy
vsq/pACfgHqMJIi6pkIrg7YCN5i3blAkziboJYP2uil7Dqel9mOYza7km96PypAJ/mVbBiajc0A4
H1UGgpEWdrtxewgbyC+M0zaiRff1qPcfs1qXpFBQsiwOziR21lgjha7xBNKQxqWKrf4hx3V+oMK8
+L87d1AXkqKzOIQIeNPKZDV1JsMEAhPBlOqR5UUOjDhu2hgGRFHODN2PUo/R08cyz12kWC9SQ4ZB
eoFuFML1VZjk0HFV5cPcAIEq1CM9aoY/tGlyknvbvDK8C6I4+QlwiQFw3lyrBkVMcCx9iiigYu4A
zHZLVb/y2iTPjh+P6r0WAiblcAXg0KBKLM6Sb2MLozILW4LpyR3iNjmQaTT3Jse3T3qpOXdjU1pX
gpkL+vFWnrWybYCxltIckAcP4FLtcyWoJNAQZnxFzqUpNFRKcgbAc07PK79Kt+Yyx6UBLDaro8FL
qDHMfhf3yzNIsfqKsEuTaFjkMskyUrCyxetvAjSnbky7TWawgBSh/Z5m1tvINAOP/M7sm5OtXzFQ
FwdH4hCQomUbprnayoPeB3YXk5dWKA+4hpOom7iD5C6Ml/DKfr4kyiRfSj8B1TzrBVv4ZmgKfX2p
NMm0nDdy5ndqZt62yQJjUh42VzbYecj3ssHI6P1b1GqD0Uld0XHJqIylvIuotuzsdK6/WiTMPo16
Wn9t7P7bx9p/SRvfinw3kbE0jfS3u0ok01fWBMY2hpjiyna+KAUcL8BtnWTpWhdbGsubRYoamlWd
/jOdP4knARy6+y/GgrKzmWGXs9b55MAI9DqibgAUJY9p1S3NbTyU5pWUxSVVN8mlk5QC+kaz+7mq
N44VNyBkqHE29AcAhMjSY2bmwd951UZPDvaqu7K5LmqgTZaSiIW2jDUgFwKOrKG9raa+a5m7bOi/
k07/odaqtfn9CYSt6QV2TZXAEg/yRtUpCkXhSBurGwUScJq8tX09U7orG2p1+hVqTlIH6krINU3h
SFYWN5LsuM9oOHNrrdHcttBGz1iiZFNVVbgr6CxxK9PYBQEwM+BUI1n/oejdRdajK1bkvVrCw6qb
FIYpdYmg53y8TpxzsBzwMooojNwXLfimQwRDXHtlBVcdQK9DBkyNzxTVPWUdesDvYEfKVDa0y0Yp
QEh12NaAnp/KoTmFpjQdwcuVmyYtFVdDvjfRsEjviNcpnUOPpFRfCYXeWxoH58qOdMiikt1fbftx
Jj6S4JRwgR9AqDaGTg6FUTeCXqR1lzakuBnMB0jbYHP7XR1DskpvFu2lILLX4RHkYBPt/ngKqLts
rymT1Fu0/ho+9+L43khZqdg8VM4CjRN4ABBlPoweKg05gbTLoeyane9lAnHPfzEuFpiJMy3lHWes
TWFfI6KsQZPbjQdoWvcGvSuuzN5748Ps0RwlUxEDLbZu0SlKFaoSq6vdNHTMh9KeaYRJ22Qn91ny
o6Nwsv14VJfmUfTbEDUb7JO1RQhSCvMvPKVmMuq0w8OFeaMGcujZdt6e1GF2Oh8KI1jX/v/kruIJ
CAfB1Zc6sI68aG6SsSwPFdi9E2Xg5qa3Dd2TU8gUPxZ6aXJFtEk9jwAeePe5OZgqO6+zpmByY8X4
1kn91G9UZ0h2I41ZFdBhqfvjY4niE8/PWY4oSFBx1omsYVo5l9hr4VgYbVi7Q9CCC6rrxtfyZHAl
2HmvmKD3to5QmgjGBLVOo6ex2hHwjSzpaMJRM499tpHB2Gynzvj9YJpSrkJAQiAI9cZLF9cbDwJr
Q1nqKjQVklWNOy2FdyNNrHu5Tg1IDOQr2nlpTG+lCe19Iw1QkNlOJtYK6HgADVMMpQe0wM0yX9EM
+/06gdehkxjt0CkridffCGIfx1kEtwfIC7k9RraU78oil49lbtibyjKHp2mUJJorSCONv78VHEqv
KlUtYPf0YZ3LttLJXtIO779InfOYQf90B1Sl92DIqQ9lYwJqr6LAuDLiC5rpkHfBQwCsQm9WDoIz
idlpykgoqoBurzQHhCVsEW4sD9IVL3zBxjgvZ2WFQN7BPZ4P0K5AqOlhRUAVlcONCWj3kEPqcwSd
qwJBtyBToFO/vzKtF5aUFAd5BwIRAWFZ+f4mAg7bdUgFKKqGwMdiqIPjsj0apdbfTnqZQF3ktF4d
D/EV0e/UVjhdk4Zghb4dfOBqRY2ARqC6xqKEiV1BZgpLJrmY4fSbtgUpuFdHnMlEk8bKtjQBvWa0
KVTQHsA3SutOsvgccbO9VlnFFVTCpRFhXQg/6cAB0rGSleqxDvqqq9zUKeBXq3tpeR4kNbOuqMo7
rRRjAsfJkpEZoEf1XFXiJamg/eghB1TS2W8hOLqhqSQ/QPj6ezwFRGyIstB/GdoAHK21EgWPZFGW
eY6oGkpa0h4SZLjz94hG8d+1zEgSXeEgLUBdKdbKuNS5HcWTWlVuo8vxpoGJz43GqL6yoS8skXAz
uEYmT7Rynk9dG1qRU8c0F2b0G7qy2UYupCD27y8QAbXI5yED6oGVlFmB2yhpA0CCxkBwiaHa0HiT
3Ad1uHz/bf2mE4Px4HGoIb/UFd7YZEvN6whKTrol6z7YdmnXeqk2JB4pkSu1mEtT91aSeP2NJHjF
62CZkwo02vDVtgqQL2pQXfFl74IPeApITwr7h92lxH8uRIGrMy8VqXRhbJQ/1clUw8Y7lgcnhCLW
Lcdp2n08f4rKJ54FH0KiQgMWxCgKUlcavgj697FGoh46TGCtRP5UFKkXOAMskpERRPtiGkLo8wxn
V8i1+rc0S0eQTZCkaWP68PHjXJpkFlI0F5OfBVJxPv6wyPLeDtAcC8p4X4LBbkOK4K/fFyJ6eSHR
4vSJJTkXYtbjErcVSCkwRmpMR2Zidj7A/cq8sg8uraYFfgkjzw0SIFLOBQV6WsjajHIWSTF5kPaY
rjxKWwUetwJiqivSLs0dqE2UB+YEgV88l0aTuTnlQwmNaWcEN+kw14cKK+r//uTZJDx0YiDiyPXJ
DRaRBiZNLGLS5s2nEjagzWRo8ZV07IWxMG0vfC0k3Njc52NJQZOnThyJONWKbukv0iHIMqLfTRWB
/5HJQGA2ONuAfT+XYi+D1ElC99NYy0/5PKl+FRTXoLzvMx1CDPggUJcklunOPReTmwvIRHpS3aQP
4k/SbGtbpc6O3KbiuKY83Nqj8VBJMmj0yApuyHcfTaeqrviXd/EVD6EY9N+REzOAKK6c81LTxN2F
MOou5qAqm24C3fxZnwx5+GT046h5Exxt8aEZuJTlimJe2AbE52CxVC7jIcxaLaZURobMpREldJ0J
fPaRbM7+WMWfoGWEnLEN+Pe3dRTno5KD1jSQS2uv3avWlENtiE2LotgdW63ZWvlybSeIxz63nApL
SoYMDTIgKFh5bHLOIfzjLKsZifs0bKs8zMViHWj3ijYfD+j9DCKKnnWuC0IiYOlzDcJWmnJjMINl
asSSP5cZ5Gww9ShfnFYzfkKRMAZX9rmw++vRsfNEpvGFtGZlTaK0Nqawhli9KnIJQrfa+Fr34/Kj
7q3MBw2q/iANMt1UkVbuIaRonz8e8Xt1VbgJjYtAyLg74N9XjiAvahmGvr6kO6wJ/cy0fmaN9WwU
JKjgh8zdXr8WVb43OUIih1aqaWRZtdUubUd4jFWFGwYKSeXQWvf9nq1SXFlJoRSradVppcbDoZ/4
npXSqEkHCq6E4LhJpGbx7CKOv9XLDJU6tJX65xoaQm5+sSNyRlaWtdd8xAWdNUSjuogByR6t8YPN
UllpQXnblSDo3RphOneeEyjRU9k2WnJlG14wfJRKOCrTwUAehTPBudrSgJrqYyez8c32M3YxfYL9
MPUHvckUX28j4zHVYA9wp2Bsu60aBAH8121bf4m44aq6ct66MPPUY8FoQgalCNDo+cOoWds1Cz3m
blpHbFcIaH+MJvE8JOuOm81Bemrtr0odRr/typgEyuhkzsBrvqOskblKwKgrNNmY9QwS9DDQlp0z
QHx5ZbovrS0HLzCo8CAYii5efxOg5kWRBCBPSxcK3eDLMCeatZkVJ7jp6JC0dh/vz0vCHNJWApMP
+8ELiOKNsE5XBZVuWrqQLsjHSin727GwJH8wy/HpY1EXjB/XbCGGgqJFsU87H5cS6MZsFYzL4sKK
n0mnzF/sDnrjtMiyPQXN6I+P5V0YGjl6UMcGGQEaQlaeMtOlOIe1DbteWrYvRRQwmyakos7f/P6S
CdQ5LpGhkS1e2ZzYzKuw7RJa8me9CV196vuAsl+hHRS1IBf48cAu2FSbmEoXVk4WCcfzieQKAjML
e6lwlTxPvADascSVagp/3CvTqj+7uRnkXY2vuXJyuiSXdCMitRcwyWrnQSagZKpmIXeEcdud+li/
VWcKjU0RR19gSyw/2UMkXQnuLiwjAAVCAG7CIW0nr7bDYA163kkhpq4jSxAU7PIqrUvPsmDh+3hi
L2goPR8ABxRyxvAxriZ20cbeGkaYFYJ2WTxx+dhuNgebG5kC6COLULqSaLk0NI7VonxCvpjD4vlC
1qMV1pPtwO3e6uYBMmyVJjijfFhs7lL4eGhCA1f+yiaKotZgAafHQZ6LojdX7UIuYuLGjDi71RvS
R4luRNv/Qgp+11DppCGUWkmBYzfNTRovIALI6g20tPYNrOHjb+fCaGIxyUjYJHENdU1Y0kaU3sy5
QkpmTJYHEj2boWmhrubP9CXVV0zkJa0gQyXOMQQVsDCeTx1MimYD6YBQwO5x6Jb7vKxH1ySecrkv
rL6yUJekkeMTECrSxJzrzqVVRcsdOxWbu5nr8FjEMA61aWgd6OqsbpZx6a+M7oJiYJHJRDuyhUxj
ZSVTKAbGiaYAdxwqiM8XaFAGPyyV4FoUcUHZESESY+RoddlZ2cip0pWoi9nH0zBwRRaEvj2dR6Ud
u3EcNI8fK+KFWWQSKU0CUuCqz7WwYFKmAs4KrnHgYs3C53Hqf9CqywVLAcT3Opl/Pfp964jHJltK
TEKnytptL9DmTtEEQVMyxIGXSqGvc0EfmVpD2uhce+FOkzJe8QSX5pSgGkJKVRd5JjENb7x31CVS
BfEOMWabHbk5JKXjXoOrWVevJdivSRK+4Y0kswIWBiqocKu+i4cDprrLNsWcDpUXp3DvXxnYBVfD
na+c5UVsgk9ZDSzvGjuLWu7b6Kalg9ffkD4vZuDAl9nWG2ly5qNVx8EfHyvNRaEQQL5AkDgtrYQ2
ucPFIzbXq7XQqbuwA6Zf8tn8EplFs5XNWtvCHa5fkXnheIbhJ6oGnwpsQRfP9GZeWxtqmkSDN5qT
End8RcXRqabsjzmIEu4p1/JnI5cb35Dk5qCO0zXWy/extKgKYUKJqOm7Wm9+mbt7Ji2LYa2mLf6+
VwvYxqMm/FMK6v602FKwaYO6PUFufsXzvbc6Ql3ZKcTRJBTW7qjodCeGEatwoc/V7ihpQCGkJer9
xwv63gpw6rTIQwIrI4+29q+DBVlMrEYkbII+eg6XaIj8jkvgi60Ou9Rz1xvhnx9LfD+h4pxLSg1K
LZWy7MrIRV0uRXJDBJF3cT66dVwYn51+ERThlFW2XFdiuFYRynBwVAF3A/2+9JcoXjF0S8TZ58o0
SKUcKzphqFzBWe1bEhuT3H3JpTjOmMWKG3NbyuhXE/RBe5LFyl8fy39vJGj+RZHxkuQayJSeyzep
SBAmYyTUKdWg0tL+TCt93EHdZm9/WxIpUjJDlHJeEuznkjg7qM7CFZC0zDkWDf8L95JA+EFNHzJJ
Y46uTOz7XUpnKccI4kLWlLTCubg2kVKIx1rciZrVP3Egfjomqa+kARm4rih3ITdNfK9Gq9ols6Z/
/Xiw7zcL0kml2wTfFm3JIvX/xkZ0vWmmfYt0kGPJjVKZMhcRFupvb0khBWZFAl+887oXmR0CG5LD
lSKktp1jMuu3gz1Jh/9iKDbUjQC2TVrmV0OBrt+UQKUxkeNSfQaUHswUoeXhGhbsws4nua2SqoRa
QDQ8n08Z9VOu7Sz6wg1hSOb+OVoduRsrPID3m4623Um/HZICOOOWC+pkdJK+Q4S1oQqNkVgiSUq0
TTbAmGOQ99rkIbeJfTyFl3QR5CVVRpGwBJd+PrQ8iWXOWzM+3xrbg5zUukcyIffVecwOFXQmx5p6
+73RJNV3+uCqK1vhgoUjjGNKyToBiF9jg40s5Y4rmeA74AYVLucko/hZtyHOcOXJap5UFbJDaNTi
+kmPw7m5Mvj3LpoIixZWUTaGuHCNmCq5nZuSckZdbSnl7yxGzO22KpvR6/+Xs/ParRvpuu0TFcAc
bknuvRWtYFmWfEM4kiwWc6ri05+xG+fia9mw0H8DDTTQlimSxaoV5pqjLNSE1LGuHyHT+P+HDYcL
oy/gJbPtvK39YwqEedtKEoAv5pQKfsPLNdrLFztc6ndi1zefO19ejKLnzFzB7Zz3fP7///O552vZ
NrFnqszCviizIzWd7G6V7+ygb4t6//8yEfsZY/Ns2m/WUcsBhU2PW2WSHsUcqyVbi10cOkuKFPKm
9YF+YnuFvd19rnN9HOh2PuTL/B+X82+/xpsdweutbSa4rbJqHBtsH8LxRGC4nbqwcTF+2AEquXPC
10zhDTHj4e8f05sT65+rI/BDsWJTSaWC8+9nPXZVV8lwqbKoKJYrfwgMDnvLeuyq9b02w59e6/9e
6vxd/89rDXY3ND5O7xn+29VhdlWUgTzv3nmtbza+f27oHxMLkAzUR98akYi1rMGjSLDXmNNvVxYq
2DydTF+Pl9iAxNbHEKvR/xjNnS+Kkv7s+UKDjHD2TRDrGm8Y/S6GcpaXxa2PvCk7V67Sv7+rP9wa
Ti4cHshn+OdtqLwwLJILCkxZrDEXvgaf6tYXs9uEzgXj+hMzQGHPjv/3i77ZcP65tbOHDv0Lrk0y
8u+31uUhMCMDYanRlsTTXfZLteMZiufzmNQ61HE6R+W6nYploNv+94v/tmTo57P2USsgtmevfZOb
j+sceiJvvdQf5uLCGiH3Bghf37nKmx3dC6iiw7Sg3EARmF7wm6ssqmKApXPstKhMsabGVd2dHIB1
ikCLw4TRMclJ3x5dZy/e2c5/+/y4NKz1sx7OoZ3yll8CwApwmWzc1LbwTr93/H4dnqt5doSXoHGZ
5ne6UX+6Ht8FZz6xHHL1N99guXvKyUXvpKaGhojvKxaa0lGpv+xj9vd394dLUbuPKeEjcOI7fLOL
AxaGBoekJs3JOg750O4Zxl0+W9owvvMC30QE5xeICgJbdf4NcfJ9s0ZlHQy2XjbuarK66zKHPy3y
M2xAhMXjvNLjz7dFprLR7s3m+ts7L/G37/J8eVojBHUod1ip//5EHBHHxMClk7JIo5PYZyfxgpHC
tCVc4oPOevj7k/39q3CJsHisLB7ixX/mf/9nI+1x+83B1uapo2rvolbteoAHNr/zUH+/q39dxXnz
VWA5FIuhdmFhCytMiwhHWvwtCTzK+GFdXf+dfeZPl6M6exZnM0jB/f37Ifqgr/oqCoqMTQyK8bH3
RlOV+HArVy1J1HrGaQ9mVpV3/O9PE+EQZQBCfwrfbz8JSo1o+B2Bs3YXvJY1bcxu+o9yIF4SbieI
oqno0AHii//33UGKViVIYi813M5rDIgcWHHbv1OB+31hMABhBVTgyGSIxd88Q4mtQLHJWGaOQ9fH
j6rugA2wfflfHxhXOdeIaIlSmHpbmpo6LCd78CRZ7zlEZoy8Hitrem89/L594ECJgAopHGOhnK3/
fmKU6nO8tCKZidWAZSstjrcNE2ed06z/+w39dsSdFU3EVIACQoaF3h5xY3eesgWLm50Zxt/3emme
fHDNx0H6OpuiTlwVFFHfWe9/uj+UECBhKM9y/Tf3N+484GLgKcqqHGgZI2WfMDHGvNve3vmS/3Qp
vijOF/IV6iJvloUPRrFi9OsMAHPnu76EHQM70H4Fev0ej+v3FXie3kODREX9XNZ7s86tfahMjxln
1m/YE2O9+mt0g/ekB7+/L9YD7Qh0/+dj8+1+O7k2zkFMtrIAQ/Np6TAvx5mzvGHudbq1oG3fguwc
3+uN/enW/veqb/aJPDAdI1t5lbn2ul/gyj2fuml1Lv6+Fn+PRWhqUkHj2GQEnf7mv5e9D7ARA0+S
EszWqvumXnbwoCDXG693ru1S5k1Sbbl74ZVz/vXvl/7TDXKIkdnihE8N5M0N6n3qhdCafCgIdAbQ
ub6pgatl/4erUNSmu0+1l4G1NzcoFxRPuV9lobOuR7fvajRk9nt13d+XPDkNG6F7ds6iF/cmqepC
q2ntuZSZtez5csJDdXKOuxzr5mJonPk9NtrvhxeXYyAFAy2yKLLJf98UNvXeMOyezPJ98E5FPewP
rV+pTI7nWlW8rPE7y+QPnwBVP1gy57o54fGbd1XOnidWYN2AFok25tmmZxWKLrogUZmPK7rymzWc
pubw95f3h8fKfozohqsGnJlvXh5QUIKvAZRgweFz9Fv4iXm1UNLtSObfG5r/w0Ml+D8j1vjcyare
PFTQASaM8a7NpnkGlruic3BT1AdRAB0RQP0FXOmq+c/bMoVGfLvOBxw2YW95fl64bdO0LE3W0gxN
qS3lT8E2uxdnEsD3vz/MP3xvNK74zCkU0859q6Cal5AuQAkOGh19iKPu6qdqj3/8Xy5CJZo6B6Ng
b9Nhy+4xru/AHSOA3g4lOAbMYeP9nRP0t3VB+YRjjL4fNRtCuDevSpO80VyUXcZs+fCgKLtn1jRu
p9LYwee/39BvGyTr3T83xIgSGed5q25rx3Y8i6uHTHa++5SjzMovq90w5Jp1+WjFGSf3FpWpt/VD
/UVuS/wePIoW6m+vjvwJqSQB8lkJwoT7v7930rmaoc96OBjfwskxEburHHUPr2sq6jRovKnZk6Bq
dhUnzE9OUiVW1FhBndq07vLhEFeW3dgf98Y15deqRovhXW4q6sVzGbZUKD7nppatvAjFOokfbSNF
HqWismAuJFW94lt5sLbiTM8uTbsOVjavtHslUAI5uk+r7mPRpUFZbuc/X+6D+zqEZTP/smd4gJ93
Zw/cD2MTjs2PofbmJXUWU9kHKTo8eBNpz7K5WnpZXVmhDECsh3I1L7psZxrk7VKMMjw6XtUuMEDq
Ffd2OmzReGups1uCdEsVPVPecbzroFgn60c8Mfv0qSYhdGXSMRZlw8s+QwiyVQm5YOm+djq/glDW
zCmd23b7aBsRMC7ZzTLPs4YmeZ3CI4vHT9pzR3k3dr5wL4A95BQIuZfOfx2UWdw9c4dNh/4FbtsF
mN15lRpUj7LwfQ9xWp/EdpobpFZYO2u61QfbwCB20iYe4iaBl55bWVfmrnnslt1uf6i+DRzASjgF
fh4m0tk1U2PXiw/oZaEIz1W8I3Ze7KkiUVknftUAZcmLvRQWQ63u3rb7xz4AqJ3FBdYRBz1ZA0C8
0FfyYTr70MCAhVUUf/bh0E1f+gXk9ZJSZGqXj1MnKbomayvVWJLK5rF9UbrOrB+DSs81WUQBz4N+
pbSEJxPlgCX+HOhQFZ8qCDKDOOIgsK3qUi3rApq7XPoVw27oW97DtoWdwmBdFfCYYWMQR3UJnu66
+zyeQWbkXcAA5+fd4Jiqk2r1d/EA17dQ3z1ObAfQnxBRMWU7fvhORMcfbvnHLigt/6ez715RU5QG
fG2lZbGGsgRisY5gz4EZdFi5F3G3FVyeDzl+ktCk0awvfRDtJ1P4bfsa+bUl6wS9RAmSuFNLCGp5
9lbHSmZIwPv9sETIIE8C4ObkJo5sR79I62J2lzGpot3Jf2KD7/gs5TyYGFuAnW1bLxEm3xMz6x6c
4jUtpBjMa1/Gu321Ob23f/LacSk+ulCT2yemW7XK/DgXW8pYBAD6yIIfk61dZazbBksnBv4pxu/P
SqAembNuCbg4kL7wxhgZeJA6omU/RnnHDpQiu5tKK2OUyC6wvjeKzmvSDoCJX1uv4UM9NpbBpiEJ
a2tHItJK0Y7WtQsgr4/Tcws8trJyFuW0HqwyogyYYO1NL+B6EUxyxqm9Nsv+wy8FXawsLydUQAke
7VbnHZEItRETc7bYjQ2TbW+3VxSWQhYJU+V5e+M4hUClis8PsuTEdFFRf/WHUfdVCgFjtx5xrcY8
gakdk8cy2WckMkvCBusv3xtpJCxi4RTxuKRnPcQ0XYW2Grz5Q90B2hkvR8gG/XIaNaPBU7qSFIRB
1mPn79+0rgyaBe+iqmzLy5ndWqKRtuO5T2CcjX7qeEL0dVotW9Q7l7vbsH19ypVvluWxrd2hjg9T
G4eb/WnMO3IforvId+W5JynCWz3vWl9HiIYm59AXu7fhFG8W+zDBJo2sDLC2HO8bOZjhAivmsZIo
CmfsseHEOFv8I2oceh7HWZrg19xXW3htW5Blv4SVM3VPQFSsAdUfYiWEhwySdj9gkVh5AlvO7dJN
V+t6bQU4Fz4ZEuTl2Zq7UZ2UKgLneorwo0rZvqxv4QziKoEn0l+O+a5OMIRsTCK2obCBK23FbZA7
5V3M5MHRUXF9R1+tp9/ThPHkP0UVjMUD5aZROwlN7668C/p1Y3i3dwdPvEAHMf137qlyX+ZATpQF
FiHiE78WLQe7rBeTokNQ7gm5taWuJ9PmfhZshOlpjdP/8OIuDmA/oPZg7W6ED9j4EVN5NdzYnMD5
/eBV2tyw3/UvAGdM+Vy08ZB/D/cqah5kLaLwYR7wy39BCzR0x6kTVZiVdr+aE7GqmZNVt4hGD4No
8p9dPNnjPbLVqjmeKZPxN5Zsx5rLbeQuD2PgtO2POPdkwGDhyHM4QHoZ3Z+Vt1KdTgQsWVY1a8TS
D77b0J4SrZmDj63Zh/2qFNJjtN/Tuaqfc5iGVnvhbVMwhUfLHwttX4Ai6XOd7lskx19rZDbr51p7
QwurZbY9KDwQFzznmzNqvbhM0Lc62DMmNNZJpTghYW2fxHFZ+cxqdOVZlTqW7qCnNDDt0P4Ml8ay
VNJFw8S0bFk4c/x18KTVP4eV11REDB0LHZAux0oAZ7MzcKzhMCzN3LKRRno8RdGqmEGn7zHcVsLf
3AShDJZB8DfZz5EeTMtrgy50TJihqha2Rru2U/hj9AU6uxM0kjRYJXrcdeVFz7qgcfoM2a35UbS9
jKhWYsZPNbi3n21BxSzFd1y4aTgUY/N9WvboEYEXJ3bcWKV+COAMXBR8X/lNXcKqT9l9hpfIpvHL
AbvWrxOinkdlOvkjqPy5ueg77T702xY8MHhazP8cC69FZI8w5+0puALUWC4fiRQiStKlHzcg6DC3
OGFoks8HK8xhnbldPPoX+2Qha0Hu2zx3dsjLMru4HEdj2Rm10RKqS4/jQYoQDzsCf1BKHmXg5zdk
N6aB2ab2r5Xg/L7sZ2fwDn05bUiw57k5jANk5SCCbnb0rLY4kXzgGtKbugckhi6ozPqm7ax0RTSe
jXQvFoBd0foKfkOrdIAGM6V+vfJSKqNwBlpRtc6pAdVcX04Adww0qQjtGG5xcYGDkN7WrDJi0lcF
thcmkbINL+pmnDWWNTCgMghXcZ7Y50ulMJ5rNB/2knvpaHeByFztaBuRXVE+st05nye3a9fEMfH0
yZNh8ckvdP6rpLPzYI/Yn/BEhLCOZQWHM7PC0eJ76GQMGSuaCFYxjumDmx4ia/3QdXs7nRxvklDh
OmZ0jouLOfynmknzIfOGUFSJ9KeNNlDH0gymuPGA4URWl0p+5u78HqiEA3ZZ0znPHRj1Dv5jmbcT
i6BLNA2HiAQonATt4nyNN7+5LuDD6gxlc8U9WHp2T5XYB6bK90p+6Xg1VQqkUhxdJr99ftsWSZHv
9y2yv6Z2UpKd5ig9xX9ShiUGhx3Tlokr7eJ5rKXML7wi35wkJFJBgiGjuEtjW/V3sJqi8hg6Ek+b
eFqC+eh2k0VLP95rWGD71Jm0XFH2JsK3S49Pv7H8w740PUCVqfE/NnUh7XQLhJwBYYfAZOty0PrW
D4ueUevCjYu0LbbQzjreZ/8Bmohz0RWy8S87V+mcHxIe0WW42HviMhkEeSWc2cymvfLUsQW7fOcg
req+2V1tEhGxZyZDoJciK4uBv9atw7g+rPFKxBeElV+gFG/D61gB9jwR40ZiSVTc1j/r3dXbT/BU
00ujes4TWVaVm7UTVOTjvBcW92JPbUq05OHIvSH3uMr16D87vpmiKwC9DgZ97lo87mHRWkmP8v5a
rznB5bptBHnr3sdOFnReoVOMp2JsF0td3ZvBcb5MXlzeVAoEYDJbbjGzGcayStt8ZWMEiuh9Gh3L
fAFqkseJWL3KfoSGi2WBj8SheanHYaU2Vk/z0n7gszQ7Zouaky/IK0vcl8S1T/sisHaxoBVed7a/
xGmH8zcBf93VRVYUZeRe8Kr89bgv5TaxVNv4cWXcRB5yDfwzKehRl6BQxRAca6Q6YBUZYwrhWuaU
g3cw72VSdtp+8TZxFkQxzQm2iSVyiN0VNWiuy/y0O6uFD5FfFM1JEE/3n0vpQtONQoBG4L7Zu+hs
hHWTbIxINrCc1+6e2pujMvpHq305hLPNhJggZ+H7CioBtNS3tLxovWjsr4lVyNpqXovE3i/m77Hk
4k/ZpD3G4RlgKT/T1m9+OvZe/Cj7bvuB/Uv5dSvqM7EQbd7RJUu/3+VSP7W5UDqzWFAvi9ta08mq
3fZprIXFntnYu3sMdaAICqw8FplPQOGeAlvb9aWrmumJPjs0MCBdI9nbPrfu48iMnTkwgdQDNpQB
Z4Hg1EqR8eKPlSsvqggGWxJUODbBPV15zCl2hpniIxp9azxCmQ31J6CYUX05ezXh8Lxa4QH0OedQ
MsF/mw89fnVVEghRvsqCyfkE0ZrVPMnFbFO2NkPuntiKu1tEFDkjvu4eMHazxEHi7RKvAIQU8S9r
dPQvaxbxr8nzyWxXmQ8mXazFp2kZTZxnCOxURR7SOIfcJz1H93I2jITgN3zdto1Jl6J0mzqZ4t39
TrOEHGiO7ZoQWYyfIjjK35rWCPfKZTr9ZFvg9lLK2eOAFwdV4COTK3UPVjFHe1ICeHpeu3zlc+n2
4kvQ9tuHYPfyr/FsxMPiOstDLOKtPvVEPMgnZ5+p4rCh6XSopByOm9dM1SG2dQRCaKnM7TYobR2V
t+lvIZakdeILM3+XLj4JOL1APMxy7YQnZY2rReGm2L9OlrcyKt9Hrb5Y68n9tm3eEjLTY7qvPZvH
fgiXSN460rF+OUuzfVgFdfCjO0zB17VQ8qn0cclgpFFNV7DhCJFAS7K/GzQ+64VChGuyAbrlLz1Y
4ls7aemwvxnzsepmbFmmblflnawGj7Zps7Y/bThwJt1MXNcHIzylUG6q5Vo0uh9JEMzwqwi8/Itx
++Jh4Qi/D1Q5v5azHzXJylP7DuZwvNbNYBPrt7zzBA8WbaeqFsSBSpXnsV1vQrZgeUbBIijL5QMM
RRI5qeuZrMqU5zQh8qt722l0e+ytyqcib+NodFwnsy6JHCo/PNG5tF+DGZQZ/iSTuPNGn8/dYewy
pFBFDp9pxtrHxAt1SFaKkiCi2yRMfNhczQhHrXV3tdPz9Y6bQ2J/cIaZtufszfMplDzrJJ6bOUi7
xVmKZJlCFlm+AhbKh6h8RnmhnjZnoQ5E4rdMidvHg5XkODAESQPG67FWhf9z7WJ1u03VVFzpUrje
IY4IYo6jbqI5rZdzR8XK7eLSHkI1H7WO4yfO9K7KVr9qryUT3vPl2KngS7e64lZLsftHOyrLzwUB
63IVFmP8WMa50cw+1swYUGPx8xRy2XCIbB3WF4PttTItvN77EQ2uRgTU5uoaptr+7G1LP6ejDywe
yyMj4H3yZk4NrcjtuK7l/pIX2ugbdgu/OcZO7RwaL5o3eOP9SjjbFyR3OTfP0zGxeSHpdp/82i0+
1iODvmCdB99JCkEMkDm1sX6pSjbXjPudt3CqV8FxXKs+TJmigWQ8mxXzXrwdeAD7FqQ7Y1l3+Lq5
Oi37PWiTNYLVdigI2/1UKM+69Ff4XoeYIQi8IIHmhGC8bO87Hb78k9V702cPOf0X2gTmugAjrdO5
VPHnaFu7H1QC1f249M036e/uZcdtjildctJfTZcItww0/+jgtji/dNtJRVx3MawowN7bIbfc1Uls
Lx94suwZ1EEcf3pUmHuQ7DuoItg9w+F+JUsFUZmP0r7ujfC/rGbyb8NAjl9VVXuf3ZAWWjJ5av4G
iBFsGaw5102nM6+YbU8qJxmXKfpKh5kgeSnj4mb3Bz0mhod4C8zDqhit0stNvxQEKZa92JnJQ9Ux
1jWIIDHkHa8CadZrVAUev7fTMxKCcKM7eb3Ma/iuoyYFYqyU5B/c93Am9G63eXQGgwS0YudkKJ2w
SKeyi5YDUZNpAZft8gWZfn7vLMG2Jg350Z42xTlqG7y1u2gDPAmTtQ/CLi2AhJqraDTjV2c13lOw
xx57t9jbh66do8+wYW1zCTWxfupnCW8cifUt9hGdOVZBFeukwwXjxdIUUhOHE5jh/2qwH9XacgTk
JdaZbLFB+KBbK/y8uD2pHCpi77lcV46OrTNM/UD+0epqtqR7rSaSZGJft1syt7XFSxV1mKWSM+Qk
pJGHmdNE1HLT7O08Jb2nhjXhEw++CbGp4lAOG+ZHkow4VUVd37Uu+QR1IHrKJzXk8mbcMUo45SK2
LwE8hj+LxgODDrxKZ2olxLDnSD9RWQ6HDBlyvqU6ElGZRX6PgF5REMMuk7n524pm0/dNzXFwnOfO
OfrBSkTfznKvUmccp1dr2OL7AHEfWvsWS5Kk9hs1pjH+j9e0Mjs/ofFWfSyaeu7Tfm4dhSnrSuwF
/Htwk9ktmo9LLMItbbbe3dPZs/WNFxUm5iicq8cIJ94wafq5Co9utNhH3nG/E7kx6tw4k3hFXMS4
O0PvzpT5yp9uFNNx20VNl+gpFNtYXuEcyeFYElaXCXuRuIhLCw68VfRhmI1+xJS6X7DJeBTLrnJb
7XfTrIb4sOuyvjatGcHHjgAUk1iY6a7aAk61NixoY6plbC+qkEbRYUd5+OLn/f71jBeGURx59c2i
Z8fO4m1icas6bz7Pou6/xY0Cyg3RsvtOk8HcynCby4ycuf0wayPUvYUVw1w8xj1F4Ex37gyZJ1+q
8dUGv07YUS3e8sHLnSLIojYazLd6F9aUtPXMVyCimbdgEaqTGU5u7Z7OAgBGnKsx/h741dgehjNJ
9hU8uf0xonF4YVar5MPZ1+WlA2v8HUiuKo+R3bbPmKd7n5dOyDHdXNG8WhWnbmKRccOslTHGS0Hc
He0xYJXGwbKpg5iWOAJ8lvfVxUite0qc1rP3m0LFxCw7afHHwJsoL9rawRnApYCtsqqvI51gV9rp
QxTJrqbM4TYfa41xAvbpeysSPZb6dfYkYagT2m14aBS/TNatA5cGiB5OmbUb0MBYSpLLGgWit6Gi
Vx2Yzm8aamr98FWYNYiK72o/lxSMNQwPkRRRdHCw6yHY2AazpXvlt1SmwmW2UmH0Dg3T9GOfdvS0
fzkmtLD+5T1UzoUfg+cc8gWnU8DlA3hks5PWmNBdqPSIoOuvJs8RCptO16U6hLkeVeKxL5u03Xf/
fpFbfbNCjmszPW+kQgWcVfIrPWIkX45zvx0dhxgDBUyBDLjpmxGiJMN9j3JcHIs/vnYfbFcStxm5
W81xp+rrpUFbBQ+NQjWQaLP0VNzqJvyALR30y7kPIKzbkV4SiiFWnwW85j5rRlFSsOrj4n41GOMk
FEpq67Si2t0yIOfFuQ4dRyNLx/FuVZ5PjzRVGnJ707X2eftWXysNwhi4ZWzx4xXRdCJye31ydi++
6xs47yfk+vJ+agvbyXw8Ih7mGANHPL1h0aewlB3aVXa5EAlYk2OL4xJTMnpuSlmg8QDZZqdd11b7
be2B46WUaWSTRPPi60O/C8w7BYRcdV2NkX0x9v28Jj39/6eSVTWjrFFRSa3C6wo244oPqkIrUyQa
uReJaOAXp6Vwoz3DnLinlZnLuUgijMfzNFhy/dVr1WydSrLUS2qq7l0XbsGv0o29hX2rmE06sYDC
xFdqt471XtR7Bvx2fdpAmIrEtisz4Y3hqZAmTBU2ad/0CL4N3lg6QnTh7htlXvSw9YcNDzU/pU+7
DUT7W3RLk2j8lCORs2j4UwrBz3bbqfrZM42Aaht2kZp8Qj9qV5xNyvbUN0DyO0VJL66fcjr0/aEJ
RWxSQX5wH2tJ5MR00VgmljXt1JmNqi9zqKJ0ZTRtmcTHmaHNQiLXMV3o8TW8yb0jAdCef0Yx997H
eLTJq22GLh9p+diUMAZ7IRBaFpjidURPyoRzf79UhLwZntz1ZfMPqnQtxDpk6wbR28mNpYj3tv5G
1o2yL505F0/j7rkPaH/3JvHnPKbCarXjeGjo9t3unU8BrCz8+dM/TYYkXuP+p7OM+g7G8vws8m5Q
h3gc5E/frTlO+1Xv3zYjxjvXtOXPocPCg+TAze960wZsQXnnPK/Kw7N3pfp0ETqd8z1f2PK4VdYY
fdF9yRbdjl9A+FGY3/cVxy2I34qRZKxc8GuT/oFzzrujgzY9kqrufeoWvnlBJC2+tHQmOMjiUk+J
Wmwhb3EspZ9UzMP6sTdRadD776APeiccf44Wni1E68FPgZGjlZKMRh8cZ5NUekc9fRK6IbIu58W6
VfK80+iyzB9ajs853WZ7vaY5wvQtQuZQJHk12cGt9ncvoDXTqAdtG+JdLtneOVoEWBuunHdRuLJZ
jWFgPQ5RK4frKQ8dTYOpWf2sCBVlSmy0I+diGTyssnwcVvxstlvziyd03qwINeu0p5z6bG8lxdJ6
IdtKfI+yR4E1iX/BIWhT125yGuHO3nQP9dlp4Bi3jrlh23Nb0g/C+ySIRPcrF43npa0uB1Lh1e0e
pY6nLaVfXk3H2GsxfXF0ZT+MhCBWGqDyuZ8I/0e2g6ik+cT4yMJkvLbAW5eFxgE+b/r1zHan5ieg
cJpLj4nAn5EvpZc09uI1KYvEvKyLFE8FAN2KVvA4fm3rnGrtCkyuTha99vcB9qTfR06eOyrN9j2e
vZ1zP6CFzynZNTX4jXOHWMvWHj/nVP6sk3TNct9Y9tRc58G878nA5xUcGUak/yfF2fT47Dd8aKaJ
WN6NqrhCzTOJKkViW35ra2qzDFGOJLTgI2vaRH1d3jtMwy6HcV7HQ5FPtPg1Uj6er3EIKkZlBQ+1
XdcDj7ogVuhQg36zahrTIC7ZilMjNSs26qzw1+xa5tEzyzpd91HAkWOYubHTcPX1V+rgoZdOiJBP
Ada35WXlIY8/H3N4YvZ95xL+dQV1O2xonDylrLu/SL3ar6ZWkZ2sTi2uGXrvfgbhRuEZo2cMVyUt
4M+LCtcwUVZDD98vwuGymQR/czOuAyGtFyo/HerI/0Xfw6fbgYrg3CxumLlqvYk0C+N46zu1E8ri
LZvamta0D50bMzag44U3OAcBs7BKt0pF5zpyTjM+LKn/ZnjJdY/Azs03jZLrlRuC0kKyodpDyHRI
kHrDOs2nDf/0Kwo+1pZ0LKGPREutygo3F1baRbtwT8ae3VfLb6tnVKrll4Xa7Ct2nnZ5ok/dPA+y
8n+Oe1fqhKDHouZPb+5b3w3erY6jYRsP/hrb3xGO93vi5BITAGgUXn1p1Wr73ILv8q+css3HbEYN
wkJmsPMX36MeqB4O9ImrVRlCPJQ3wyGoRdkfprHyrifcJmg36db7mbsNlQC7i/KsHLdgO4bVjpqw
WnxLkDF0YipuC1823DOdAZFq1qs5dsviqrTh3V21dmfRS2Yg82fdb/ND3+4EtSKfcj81lKvdg9/6
Wqa9pVzres8BvicYE/mvwtF0hNoicuajJIF9DGth92nsC2Euq7F0npDD4gxg2SWxQdjh4dLNNtWZ
4hwHJEWe93eqdXvF5r61H8VIe4xTGuJHstt9+GBNwVocNzE3X8Ke6CitWorViRKFz3nmqP5pHrT/
g5kL6jNtvXRhMs4twxcvHk6G9q1rjLPf1KNXicStc6pNa+GHd2h1+zqLOId3Wu3RwKYk/IXxuhV3
iGMBwEWdcjWE8tph+6DyDCvXPsCqrJ5kXRjKPf4mqkOHLsmjnOdQVu7nYE8ds6Aetuu9fmauK2iS
Bj+Lgh8f9yxonX2GB63pcfw/zs5rN26k28JPRIBFFtMtyQ6SlW3Llm8IOQxzznz689Hnxk011NAP
D+ZmMK6uYtWOa63d42n+tIjoSp+Oj7g2xzxI0bB0zGsztZWJgv44fY44yudqWSAZT4kTl56SYvu8
IdIiJIeLsq72lITChzZa9Tmy0RTPihr13+B78PyKPgCAMjMtvfUjabfSC5UKKIYMbO2qTXh/r+AE
MJDSKmh0aTrGNiXM4nEWWlO5IqbEgLgJyivoJrYksbFZd8wGyoV+yDp03/AGVrCTE0mEK9PZ2RdD
pyQ3xjwGpmtP6hS74YAykZcVFFSP9mwafyqjjr4VmJSIQ7D6q1IQEvk2GCj5tDAx/WaWahnfEJ2Z
N2OlWsXBGJjiy4j5HFANkQPVGiEG0fj5oCkUYJaQyxMZRvkyzD0bqfU4fMxJur5N5ARQfJQSgYPF
roKvqR1WM2zKxbI8Cv+0AWj1Np+qijBln1NTT72MCbk99Fm9uRP9WP5SMsWIP02aaRxhX/e/zCEz
dqoW9fUdpXt6Xh2kyBmjVJv/OUMe/57prf7JqL4+y8oEOhFUKPp4ehoSvXU1obkfD5W874B7gBCj
B4uO0jBPtBwGmXqzhgw5optj82olJUawj6iW40k6q/GSNG75FKPF1e/sqpBuEbXy2QF69BplYnpW
a8vu3VwrptcCkWjhJ9GgPBJPLCBUan68ZedfpeybZ8aVq46LrRYJHChwJyDHZEPQModVjOSRWSzk
bkvbuTECMJQaUJCnzFVZje2KfpKvhujkV121+kepkKC6jOBuf2lqWBCPkARVfkBb8ypng4R0Qa9/
iglJTS+Lh7YEs4JuNWKfOsK0QwXIgqefVwd8YfTTkqPRIS89Lzo6T3Vs+lIxrNgPOEDhAcu1eKsB
98CLNT0GtoxmGP3zCsAWs7UFzRbBB5Zuw1ipm8Km3ElHLq2eEZjKfqfT0JSg8JfsvsiIPHfzEFa0
tWjv5r6TDHLaTwlt7Xoy89qbrVSyswCW6G4JcDD0xu3pR5Wq6SsJATzuOFeWL5qYVVgrSj1+keGc
PGnzICgaiZEuHO6jrDzwGnSmM7sr74cuqO9yqelfm4JM/5Gyky69GuTVjxlm3UtYzvnn1kwJsUGA
J2DC4kB/joy5hIE/x/qdQps7OpZFWL9GQ7kiEMlBUndExq079GqRKu7QO/gLZe4T2kk0E7+YJqCW
JELm0h3rovszQLj4YZKChsQbOu9TJ0ggmqDH5exKc4w7r26X8KvoBGCiio7OOlUjol1hlCPnHOfI
T7t9r4nHSR+nx5zhZBWlS5m8gqgjCZm74fcEsjh3o3a9xW0r4/K4VGnxvaQhzIV2sin2FAoDqkvv
IHJcik6UohYzjW6jriosr5Fagx8e+Z/2dST7iPEeEcXxTFXm7CjzAOBQG07dY9gGQCySFWjvSjlG
M3i0XvlObp7d6walbk4+Ue6rpgsfoNMgnhuIQl5poqMG3KwQJR6cYSAQmZa97VsU1Z4pKlYvajhq
xs5SM+qyQxOLOzCThenBK6FwRb5m0pVOhDV72FnAG4RexePcMyLGV2qdDx51tJJ9ngAsjxDE3ncl
0qvJ16NZPY4K7XdseDi92pURfDGIYjgnU+l/Cn2hyw8hPmbMjDBmEnVljJ5FEBvBNZKs431Roxiz
5ylg2IDm4StLg1nIdGCHOiRy1xvqTXll4irmsrlRJLbFtbqwS/0uk/XiKuYc3MO3GJ4Gze5+DrKT
zVGgGfKpyGjFE7mVAW1JabxSxxsxf1YTHksdhj212Lg8qGMNsmeSSvWJrbZAGywtirwZytWfmPvD
Cmi471s1N/+rZJSZO6UZitfVPJCl0fNAy5tI4soKphxZQ/qlL7U9CvgOkR4WeCjFpjxDjeIuayAX
AI8xg7vFypjot1CIA4sQLeXgO0EZVoREMr5ejIIKdhWAU6eAAfpjXytzepc6Jc4zr/NR4/o0+nVq
0HNC80YtM3IoM31Suyn5NZaL9SMCDw4gM9LVb+1SkxQZGao7copA24SaCscw7NWAsNwc9G/cwuQG
KP6vKWiz2tOLimjPionPrcXWUIQsMvWYaBV4pmmhyYnBTupol9iE7O6gkIm6Ce06wEbOqF0Byons
HUp3zGYyC0V/LQDDYa103HBSDOoxamueBIV/56HVKv2hogJd+MGojy+1htfk8snxp1YwbshN0sT8
NLRgv9zCKePncaZdRk1qNG7hYI/ccMCV0a4H2NegDVVJsnkrpYthNkK95sM1YDXSSfmSOlMIkG0F
IJYGE4cOQz3EGNygeGkgkX4f9ba8K9R40o9JVqn7Qpk6ecC41qlndWUXSVATlAQZB0Q9IRuu04L+
p1g7iWDqbNeCUTocJ8fI6TfksdligTSKvQxKgeiAVj7t7UFPeU98hKABx9QZJo2Pwb5Nx5iJZq1O
efwWUhnVg2JKTYvZMg34XMoSVCvwG1G3Gyor0/dMCqKknfR6871MtPHPWOCDUOSi4+wn3Vx/thyh
ZDcAfeNPCdYi96xxzaroMfMjgMvEoWsRe31Hh1T5BGuRNra1jMmrjOT4hx4fqzZpmzo+davMvm9k
TkGYCYcL+QD6t3RdC9tovsGDq4xPkVHGXwEddB0B11D1QGZiBczIBJUl9ZoKBNYxpKTW3kCnbW8H
gOa9Z1PuWo5MSKzi6J5e66R9AWGx/CTwGsDDT5YM2ucuTKGC7BokuKwrhVb+Kyrf4/cp1Kf+QE/e
Ln2HrBiMRa+gDkl+TXE7tBblxUESDdku23Tuoj51ItBgkU1wXZafW9r4AKvUWP2pAI8o/CVOjWAH
OMQBGkVqmvuyBSNEp3t9ALKfESvUCnuoPRufYhJhWyDN6PQ5X7qyth+XXh9VmpUL24ShXB9A2o63
y9AulN8WLINPY6R/CgFN9/SHRFpT07TT5xh5BN3vy7JB9QcUIEFmms/UilsDk9OIlKTfBhgigIx1
XQcuRYlSWgwK14b+LTKOabVYwbGmthwjUkSA65WqRsuQFlxh7pEdq9BmQkrN3lO5T/FNukZrTgIj
RzOuWUiXi2bQaFrpSviZ4HEcdhEKqteIyQgqLGqhKCTHLdd3nFRUFeoknwM3nTHv9BEp+FyhCk4y
DeDEAtu1JOLVSLUU/nCBjCZqq0M6+bk+yN/RUmADlZhpNK6i59RonQQMsNtjrJ+arM6+AkzUqx1Z
/fQ8hFEeXSkE3vQ24kp/tEINha1JVNzIziw6QddQiNuR4Oa1Tgb7M3LBDuAjphUFu8xZoHQuutbd
NXas/YhKzTL8JJnUq8UIy+q+ccrmcZwLQwW7YYNgL9fQPg/0tPGk2oMKIyJXYF4XZvutiDLy3ARZ
UIw8IM7ApzIuHzEH9JDgmAHJ1YtMUQC/Kf0DZmoZPD1JwThWCYpGY/3XD8jOGdxSLbtbTCN9YnBE
wXeYGNlxRll18gE80B4E5lO/zPDjWr8G8FZfMzdF/S+cCls/qAo1Po8ygcCVqCYTJDEuir0To076
ifB49zsPtXYkoE7DZzR2h8c5agY8TGWGr3U3z/+FFjC7fdo46U8HJ93sTB4WnYg6sWskaBILXOhM
yOlx42l2y0jh3cBiIPAj9U5/UaMvXsvKikdXIA3/TBeXGs3YdvNtWY7OK9ovoHnoGBs1XYAlAbKs
K/bvLMmXnzG5FbsSGZi2PrcG6SVxYnRrO88YPDW2sh8x2q4M7hELdHtJpY6uZ7xyOtrBASxalEsO
+ERV+fghbbvrdpy1zlUtbTR4B1KJQBklYbOzKwfYNb6FkUp2KJfQoyFb3zF5TJ19SzXVGyMsGDYQ
izErD8SP6be6xCoTxAE96rUK0w/gMf8F3DR5gNfagTOMtVzZgQgPHjrsU+QR5gvStLjsP2tgxb9W
9G6+GCZ9BIl3vMnLTH9KMl0Wj3Uy9kjtOPEwHzV7mD63Udsig7o0OjJAVdYFh7nUk6e+0lsqT+MM
aWVWF6qNxC6Ipi6ando7siTF3MWyJF2c2tpsfK3j1ezCLp6wj87YFFeFnLQeOu4obYfaqoF9MPSO
/xxB5/lVxUuleGitlSgaJGJOftolwIkDEhlDcDuQ4wDoYlL90wRu7o8kNeBTi1XMpQiptQcyAk42
g4AB3tCp2c+xmYIvAZH+b0Sh1jLrPI0SQ0AMuIOKo7/ABwHpkUMPeqnjCUfedMI51NmY0mWFIZQf
J/CdT+QqFYONE60FPm9ADhrFUguvzWAiuqmmZRkIE4okfhBAkyGOtKwHatNEmwasgE9JA/zOjxkx
adM86HFPgGv0Z22u45+TDbLXyzKLKBf2X1N7tWoHD0UiwRkR+RPk0naN0n2p5+ZnJdcA8vSIhjy0
iugWr7aDfnShv4Fmqiy1/JJa8fzD7k3x2aShpe5EsKiKHzkOzQlmQ4WxlzY5oWmm6MWjsDv7iemN
5YuqtAaApbIMNQ97SPmQ6XDFDZQ0pYDX3Oiv6MkD+ASOm181EK+GnUD3vfP4PeqXAM7z9bKMJRgR
Cqi/2zQOXzSqaSBq6ymP6cRyxVxNz5UZpOCw4i4BuAEOAAL/LSjmSPogkhba8JZdHUDY83/qYOtK
/B7dN4JjIPlur6OTtgubzrrrEkOZMNWZMKj9Jcn3pkrjL06QOg+0Dam4jEGwKGuBaypd21Sgtkyx
JNyfsWyvBA2kGhooS7crITu4EKuCn2ZEqWLfOnUi/RkshAPOq5uv5WLmaF2oq4dJ1DqLd3KIKMtm
IDr0ncht637NOw2MSr9ctWUbNl7QD9T20G/SbtphkV/DFCvmInAZM4GItGRvNxXhDOLNzX8jhL+b
uM47zR8alX55bMMq4KS5kJ7R1WHmDsusfIeAyDeeZiTR7XgRX/TJQqqlBnepURojRHPHtNQg3qSF
89ilwWK4JOsRQUMgBA9C1ZSvY6wvX4N46AWA8LXOjBhc/yqTVq+9ZaQO4y1MoAhWXcGZhhs1o4d8
rkIF+CxptTvrlriFLtbc2U4I4NgSOZF9KK2OYVFONU5YetrzWjvT6l2mdAz2AEVleMxE6zwqRYSK
huPQsf+kDyPdDNrhrR9g9lsoFvj6Ky2RjuK2HbOUu6JRyEU72u47ktUigYaYlOWjNgtgAWDGWkg0
gRq5NEeGfldP0Vz5jToJ6dkLFGhvUvv+ddBHZdyNfSOSvRM5KW8qckwiLQCoC/C5MEx8QUkw/j2F
FGZ2/aKIwctLCPAEZnMK5MKptfga/TEnvx2H2H4w4jSrfX1YMmhaJRi7eyg/NLV7eAocRq3nv0Va
iHY/R0sw+fNEyWofRgTGvuAUG3/BiBNbJHSpONisUgRVIS14imuLWKJm9IUC0HMgCJl5q3+yYmKg
egzv46nsZhRe1jEAtwxE6L6DmZU0IcvWvK0N+s6evswV0GK7StBilIEAeYvlchUaKXciEEBeJiqp
IPFGYNl+Bn/odxlU89cyE8m9BJWuroBBasdUYy0S0bL6zw4Gkj/qutQKqR4ScSUGDZvOytQfRHxj
55GiFISgQ2Pfi0qvxSGQ9vIjVEb1ForpoH6CTKb/Hg2hr8WZDHgms4TCKwrD0UJ/VC3uIRfoAgy/
3ke02Rlw4AEC4kVZU6I+Rgw9SL1SqnywQVWNL33b0Faue5P2bqq2ztWshN14GPnenxc8+HSUVDOu
Eqonj50+UENC46y/ARCBlyxBn9wRHeAuMrUtB3dpKWIc7LhuKGBpsAk+U5PMCEHKQQMvVaT2o5mX
gGFxN+F9nYEkdgdO+RsI9eF+TfSA4qgZfDBFKdsHeJLBr7SiguwN+kSGISc7AybCSJUXJ5p5zGEV
zRb4rIxyRZ4grLtDDU/+yii2oQyrVdGXSBYdma/q1C/oDJkZRbYi+xWKugEFEaSUlGBzZxWY9KL6
IkoQABhZ8BfSQPPYjVuGkvu84vmHM5vLQByvgwUZKdUaoHAIG8FJy+xJxnAZPLpQ5k/DbqxHfFCr
78sgpM/N1W12ahc2hPhNpVfeap3nvZZQ3NklU0cZ27AXgJGRnd+vGNTZj6Z6uiVyKVrzGNLRnneR
FHaNtFyt3LYDXvOYlqV+ZVMT0VwbgXlS+HKqxH0LGfB3E6jLvQlbtHNHgBX9sVuovz3APQvQNlWs
krOJpFHumOLVWTdLZ2bVM3mB8qw4FEZpA1Uq+HwzIcrtxkq8ZMUiVWJA0qNfTpgMikv6BUYxEJCm
DlUNavybxdRQh5aLUxgYCZ3SGDjbkCI8AKB4/gq6dGDehgN1aa9XcHncsp+ZRfs+43rVEvhHOZ0Z
a4T2zC4RKiJnVCE35O5MzIZTA/yhISy1H0pfBm6f1v3BSsfpQVEyxF6VIOTTdb2fpb04vL/8lvC9
Ls+sVuj4NjK2dMFOudZwWJsO2EruQr0iHcqAMvdHFZSgDruzuqdH4biLIcNPzZQBC35/8e1Usb+b
p8+u0nXUzVU/5XR15oSZBq27wk0DXO6uEQEPKWcs4C4lq4iBNVFFC2Fm0z+PyajgiO7SArQJQQwF
79rsvl/4RVvu+d/z+OcXbSRWADwHdZPzOcJSYodpYfpJ6GgeodJzTSiM4aEX3sBG22XdaKDvZc+H
oqACoI0h0PCZkgN4EufCSW0lAP7+LIYYrqq3Qn+jLFZPWOhekhIXeUi5Fe5cCLAjoxqZtqVZ+u+f
wlYbYl1tVfiwVnVTMDEbmZRqlAVj3kGCAAe2f8rY0oHHQZciLJyM6SeDfrULIjrnriGSe8I01jso
jI30BQDJtkxb+vDQAbUHE5gJYa4Ai9up0xXoOedQFXC3S9382PgHbqA0QRqb6w1kfbG5gXYJAxH8
C+0+hPCgXFH+jauvucQXXFEJorX9/tG+3ejpepv7NZsKxJSqgnhYqCMZ7Tjfzqz7CTyGDla87vza
rusnx8jC/fsrv73ZrIz4jIGoscU8qvWX/aNr1s5GKWLJzWZCknodgm3F8Vbl1furvL06rMKQQK4N
jAyKOKersHSsOzUvWh9Fd22s0Dc7F9c05cfPFnjrC/fm7btAfRvzQfeYhiBf83Q5WzqBkyvc1KbD
m3WUhj0qjt8g14jjxzdG5sY0cto96Puux/vP8UHlapopxjcEtVZfEcHAxYI+HHsAPGElN5RzL4xd
P3eUto4QEwx4qAlb9UJBhl3nPW++ipTxVzBT6HK6ZK0kNlH6gFqjfUFn5NwNYXSCDRHCRv5pqy4+
MhFC0rnFGjc9+YqzVG3lV1Y7FP/DVWQEEZrwQkq+2uYsY8DkRBSc5VJbNVjnzgFzNNUXVjl3fsiV
C8BTTEEBE3/6xUYLnG4asUoHQsCEWugsxyTSmt1EjZUOPrWw96/IucvoqA7oAcIyrNnmhZllY4Sz
vV4RMTiPY4EwiDeFoaXs+oyg5oIl2YoUrZbL0S2VU5SoRmzHlJROnxEDwzxuRJi/xjT0wIemQFeW
6sZui3UksdINz+9v8Yz5wjEgQiawlUx61k7PdAnsRTcAibpoCsDoFFZwaGfqrXqe7OsssKlC6PIg
dQCPF7Z75msiAku3GU0mjIvcBCqDFpeRXfPS26C3XzSI1wm+WAxHhpX1+xB+9O79rZ55DWtAxmgW
XeCStqalHZ0OjF1GLwt4qG+gbLnvFf3SVPIzX9HSUHQzBSpFSD9vtoVcTZgU65sLtFRMoN7TNjno
bSvUvShU0Mhxos73AvxvdMGgnV0ZRwCFjWGB6KWffsoA3P/UMQ3MTeyePBoyTOAHLW+DIkkrfmLb
AbuOUDmDCwufeSaspxJdIHYNvm39Yf9Y0gbKuwXDlINNq+m6LdRhhxKs8uhQQblg0c7sEfk/nQEm
PJV1XPjpUnWmasto5LDz4f75SgO0bDIaiLcxDaTHCpjy91Q4l/SKz2zQWbXhmR9kUEFRN98UwjQa
zAOPJBYI6KgNcCSoLcEhVGEpfPiSOmA+HKZsMPYGEczTDSaQzqknscEAQSDf6cAxjbVxSe/t7VNY
Jy6ojJ02UHwzt5KA6mAzxaNmDoyCgMB9Oqbg+aJkuBCKnVll1cbjD9YTCf2N+ezhq+SF4dCMtsCI
VqIwQOtE5oefNVE0T05DQ1FTUT87PbFJjYaJ8B2QBaCR/L5BXKf0y0bpLr2vM9vBMAvU7FWcHDfh
dCE6SjIsqJ+6y4gyaZxrjQdg8YLi8Fur+HekKHpZjIgn/NnsRiNgGaeCIifbTa8xnvG8i1vwH9UE
638Hw7qaXz565RDjZVgjEHVjHa2ysRsxsG7qB0TMul6RskV2ta/mafLfX+XMxiwbuyhVnJtJnnd6
eiP6rWGT1qTiTk3LMIusG4bJtHvb6iOvmsJLw3nOr0cKwCBT4rutKv6gqb1lUdcBgqC09P8YJ0p3
NQhh2iRqUj72U6P/en+LZy4IW2SMGV4Gzf83qTf6+LBWOMg5KmKYuyXdhbJbPn7f0eShMGboq9V1
NkLDTmvCcYd04PaZGjzYE4SnNknnC9Mr38YFlKIMXImFryQB2LzdwIyQm1rlM3VG24HURpUF1sz4
Gci+c3BGGw5uGk608NouP7x/jGe+HOEWeoEGswoFtZTTmzLEalzXDCxxS1OG36EAGd+h5sl2n5XI
drhmCqRo//6Sb90Kgyk4yrWTg/fcOu1o1ApnZIq2G+jFcjBAZf3IFDqSN4pGev4QwOAVbllH1HPf
X/jMlbGR9bR5gDbvb6s1y9xLAlj0Bt0Btaq7xJC521bV+OE4lu056F5qEK6Q/N74r7Ka4PLbAL+c
zC4O8BoDRN6UwuIpZFluXLig564Orplq4HqigOZOv1+vMxILnCp5qT3FB7S9wNZlsYIqfWAlt+gR
zrcGRbuDTnD95ePHaXGMTBuxuT7GerX+iUSsmNp1aBqg/wEzPQg0n3YlmooXctRzF9TSyImJIQ1S
1U3MjOZTpaM4DzLZTC23BbDwQ59Q9QR/Wx/hibTH/2FXpNII3ZL2YKpPd7Ugp1JCEeR2yrKKfVju
lQnMC5GsC7fx7MbI8tfgg3/bm1wfZSpgoSg0oOASwCFgMjANk7Z0puyY5obaPi0wfy5Vws4sug5J
Ie/hMHHhG8ewaMCUqwWezczENnpUULhmcPAlujZhnvvvH+XbSI7LQYZqkKfiFfSNbcnHFJYtsjpQ
ojrIRV68THX2He6XVU8wxOdRu5TV/Z2LcloPXkemkFnZnCvRw+brTbkThSatCdfh2eW7eOjU23FC
QcyJu+IY2LSORFy3hwhkJDMAFdpTbjhbNARzNPIuXN0z9sZB+ASTrpvY9m14GY0gM5kOVYKtacId
g3SB8IUoxb9/yuf3/M8y62f45x0mZpcNasD0m2BZJtNt+lVci1GR0vBy3enujTxSrtSR/pqdoVhb
ZbSiES63mcqTqBfmVJ27X3zx/x+sgGXYvNYSMbnAkmw5BDvuSdCqf/SmToGEqeH10JKjvb/5c0dM
8Rtfgudch7qd7l2aC7MpkGV0LUOv0V2DQWTN+XhhV+cussUgcYE4vs63XHf9zwmDDJbZ1JMnIKFX
vwRJSB+x1sJXBm9fCgXOboica1UoB9urbg4QdWQAAoKAo2GIuB80IAJp1EQXAo6zq0AqwfBQ+8B+
n24IXlNQaYxNZUxwGNt7ZIpk75NpwYB+//ucOznG9+BaKbxTfNiE8Q3BvQ2plYWUTt0rINN9qxys
xwrG8Of/ZSmEn501sGYG+Ome8nZqO0fhI1VTV93bQRfR4bSB8YImGpOv/8NiTLuiBEeILbZZOHI2
EerQBLwDDZh933cMvgQh7g9dlu/fX+rctyJEwwEix4yH3+wLDJM025zSja4b+SNSFvadaQ/2BVu1
/i1bw4lIsrWWh/AQWy3mIhvMOV64d0ULbtLtwYpeYRzH54gK1b7qYfu8v61zN4NiHxBF0Er0sDbu
T+8gjecmrTP0tAovWaDHNQlDwojrowsf6+3eqJZILgWOj0rGdm+jFE7Wgqle2dTNIQrqx9JuroHK
mUe1iYcLGzuzmo3uMuMTmPmyws1O7+HY6wrTxmmvG6NiXoe5o3xhtBPUHdEvD0j0BRfizbf3AwVr
weAc4ggNpuvmLceqCWBfKSG102N/qcQyU3PTxqf3P9fZVZhyyDOmlEHP83RXijKY04I6E4g2FFjl
EDZ3QDgvzVQ6c3ZrLESjheSAovP63/8xtJTrYUfZ4OqLYR4ehAhWyASs32uZj+Y3rQ6y/z68La4g
RSYNtXp6L5tt6WbWxGFESoDCGMF6rv2OC+uDM6opLJAPSMwSBh3nsQ0pNQWxiWIZSO9KHRXdFu0Y
qsuy8IBiQFBT+WYXXvPbr4VdNxi/SU5JiLltCNZDBQNncMDzZXV/Yy1JcKv2oz5+2LpDqVAtJpdb
WHfN3lh3OwfvAwAkRRmjK3d5mv9ZVqhZYyaXxmC92ZCpCzJwSyVF1phevnlUKP02Sq9CRBT1HL/k
pVLt0i76cH2eVUhNCSfWYQls6PT6AQQF7W0hN9xAw63dtLCRwhnnMdVvh74Ctpe0DiA6ePI8fpQu
64t9snP7XM0GGTkWhI7j6S/IyHRWwi/opSYDKxM3enQjYyP/qP/HnawztnDMeGZM4+kyKvLwvVzL
eNDCbN/Rxz8FIOPj+29rjbVPXAoVz3VcyNoLd9Z/Thdp4qJtutb80cMRrkrl0YyPuWrtS6G5TLwh
wIH0xbyGC3fyTXVhXRWyEWVduQoGbb4hWELUeifzx9RfO5F9kw87rQy8zEz8Zfn+/ga3S1E7Vuk+
MCSHiisM6I3xiNGVWICGwgo2p/AOtZPA68d8+KSgt75TTXhqVPai3fuLbm/I30Xp8dPT1AgxtqW9
BNUhYyynyEW/I32EH5DtFnu2/fdX2Xrn/1/FJubV9XWw3ua90YQOkQNmaxE0pxFQibKWYlFR8uCV
XwJMnFlsHRYCD42ONyMyNla/KUvGlBkrGjEKWGus7CccGh5z6oIPXnz2dbLU5uIbZhBYS81ScBNH
SAx5cEBc5aMh27oKlR9mY1BXw5Js7GLfiwjkPeqMGBnjMNI1ptm2WPv3v9Hbm0B3FhYEdopqE/WR
0/cF42BJDBNyYhBXFVlsG6GwmH3U8tL5OVll84pJSNAEmEgeEQQNXHSzXtRUvLy/k7cXgHIE0qwM
51i7Tdbmq0yZ0mnhgpQaQ4vM32JCzyGDoLvqSliXRiX9vbr/miUCDBajREC3hP7SdkLdiEaCnAe6
WHTRUZEhZlQga1vtTaPk9R3g23LfmX1/RPxV86Y40a5Qyc0u2MY3344cmZknAqyUvXI4NzvOaxTW
88j67sQwAGpkFr3JTC9FU2cXAeHBmdKxMdXtIsi+ICMcvqRznTs7vdaN64JZdc7hQ19vRcRIEiFa
KCzE/JONreizbHIicxpdhuFFIJcr+yu6KVBIZRJdyPE2O/r/pYhyGdVKD5txhqdXXg+sOC0Ibl0z
h/zdskG/zxTxMSPxdxVaP383wwjMLRJhKUtkpIoIpk2kocAGI/pGV5dLDbstfO//l6G7sA7fI101
NueGbs5A/0wBRj8YzTGZ6vkGFbn+zuhD4xCRMMPsmgyImPC3xpQhKhCl+/DKQLfF45NeeuibR/j3
55i0AtYnSED8ph5pFxoSekhFlPOUua1Ms08Tcgb7GG7bhYHcf3Fh/7zBv2sBk9O4ODTviY1Pv6OU
OdLPM98xSpovPeQepLP0wxKkRySLj0bZ/Ojj8UcvGJ8jg8+F0X+f6EDPRH11l16hS3+pTrHays0P
wpHbOHRnnZW7RQtBsYCVayORr4rG0f/k6L+m10VLl/MB7cwi3afxkmtPaMLFv5YYNeoLaKUzh7+O
sVWBKgGYQHzv9ECCZtF65D8HF2gYGr5mWfrghyu/jpLMf/+5nnlDJ0utP+WfHKsWsxbN67WLOlO5
SrkQNwSj/cdfKqs4vFGQbKsvPF2lgdYaFBlvqF/CaK85k7KvNLSm/oe9kFYJWoA0IczNPXKYspAh
vcY9KpPkB6zo9k4ZFPPp/VXOXQ6gHjwJ6iP0bjdWB8BFWA05rOo0FsmBka2RBSNEhLtQht2NWqHq
oPVVda0PyfD140vjo0CVgfV4+1CgVhdizKEW6hTnbidhjK/MRVCuoHobDzmqckinmeYDtv8SNvDt
NQE4T74FXIlgGpNw+gGVkdaO0iTod9iyvk3SojxGTnup2/L2aG06gHw61VZJ8Lb1+kitB1Ot8tmF
lvekmsbrIO0vwWJeDyi4oNnaHS3ZfAzWgvGhIqmhFkCZVQOiu3GL8I9G0u5ihnmKWMF3p0IY/FgJ
PTY9JGarCM3GNqQJg0Rn8vz+51xvyqmZsQV+CzwD7RcgNZulAc9AJktZ2jYBZOtTkOzKKqp3zDqC
7NA1lyoP69/3dj1JKwRMMuDVzc2dxRLIUEMPpx2RO9CmPPmWhWGwB2edQG60qiNaxJfm/721ZWs7
EIgSsFJuzrZaHjFrEGI0+ooIGileqpaKn8rW2Vfoa12wZWeXImeHBIqWIR779JIi1LYwrxGRGZQD
Rw0HoqbqLnDiIt+LZBHmx6I2pszY+GoAFVzZtVe/8djKBHfaNmBgGBPaHUqDvlWVMjjtg5dkRaqz
BNYTlCKZ5emmnADA2YIGFUJ5ud3u5jFKCj8zI+M33DAbLbQquTRn+M05bpbcnmMGAdBmooEH1bPy
hUz/JJbo/LzOhgube2NW/sLwgTgQXdG3Njd+IVrmSEUSCS3Rue6v0CrJPbhBxYV78XYV6hp04Wl0
4lLRbj89QlRFh8SqYSk7aWvs6mhYUGwyl8P7H2r7uohdeFW8K265ZqNEeroKzCzBzCeQLn0QqE+T
MzA0KeyvZt0aXAYQTU9Deak99GZJTozEZYVtr6jtbc6XCUuf9BYiRdw2wp/QLzc8p+yUB4Gy0r1j
d6te3dzt3t/o+vn/NSMUxTTCtBV2yKKALU83mk1jP6gpg6C6fez23rgrD/qt5l8qbWw7mRiN03U2
PodosTfrjHUq/8dz4TN7w/19/fD6/mb+5iPv7UY/3c1kthHMP1bRDgAKXGZ57MQdMi8+8088Y0fr
zf3UuNfI57vzt/fX3iafb3a4Xtx/gi/S50w260gt5Si90QME7/6ybq3rj/rV7UmuD/6fdaasQA+i
YB35GBxqaPXPAJqvgwv3Yuu9t6ts3At0/CRT1t0se2aDeAgHeoVXXXjLb/Kk7Srrm/hnL3rcCJms
3+u23v1MvS9/jMPr8+dLkzP/Dvd971pszC5A5mwWMcvUO2CnHvoD7jNim/eLZ31Fv/Pqwk1Y7/J7
y21MrsPESswHy43eT0Rf3V+Fe/2f9/lCwCHOGIx/n+42Oc/borWQAl13hQKWR7HIY2aQZ/um/3p4
af2vaAVd+mAXzMWWANXZeuVE65qDT2LHA4t33xb319e7yH1o/VdyAhexzQuO5dL324LrdUQ6tGz9
frP3c9mrByZi7dp9dBdfBW526N0L32/19e98P21jRVIJhxJ64brJyMv5I10UPz3E2S4c59Y3b67/
FrIjFUYRRXQu3RXR7g4BVIiy6a+H1Lq0p0t3ZWM0bCtp7WJ9aLbxvQ+OMVrJlcawsyJFiuRSw/lv
ne29A9wYj8T+P+rObLttJEvXr5Kr7pENIDD26uoLAiRFDTY1eJBvsGxZwjwFZrzReY7zYueDnFUl
Ujpiu+56ZeaFUxZBBAIRO/b+9/8puonh2K8BzD7CafDtDQw471Psx/4TTfcsxOrq6dRdPsef7134
aD0ZwhyWQM2Fxa1+3nwuP9Tn4kewJ92I7Xb1fborzuOPYm/enZgxp4b3aIEJ2zG2ymXGCOYMzgvM
z/6MKM8LVrZXrYt16Due452SbL9KthxPoKOVZtKLNGuWF4MC5CY+0/y73JtXj8GqYnjLjb46uY+/
tQBQEETEv3TLoeM+XLGb1MkLdZmyQIjXGu+H8F0iB8NzL3IPhN91s8fReiu3xqW7OzHKb62rL699
NMr4yUwZBRJiFX9YW5+zTbQZNpOfbpqdfnYqZ/bWI6WeQNECUR1F8aMDQYJRdTLJqllJ3N9Vje5b
7KmM6bErpJ/M1+/f2vFCQNhP3pNkhxCI/BEtHI6q1cZ6EGXG7CmiFRv8kXBV1mQMY22aT6w5xtHi
xqVQdlLopwfJsfHFOrxU5ujWqPeQswK61C9KtyjQA4vsxBp6PHrLVQwqWJwGlm7Z47yKAaUaHiR2
Ry1duR8xnbTPZZ81njrp+cekyvNPtDJp+98eRTI4HKsI2imCWsv8eRFNlBglyKaC1Qhwslrjy8qa
arT5NXb12am5uCxhL1cabpAzHIkbhPgm7VdH7wE0Hjm7tjJ5dtEXrof3RfMJ8zc8lKRZivQu0/oW
w9fcroYVme1GWeGNmO+zZAo+m23RlhgI9H2/q3NLv0ZNUsMYknHlrCoVbtL74/Iq+KbmSm3M0kg1
oQujdnU4MAYQjaK1bSCWWt/DHFGycGI1xLM28scGzis20GY/JhsIp/13SeXxIWzc0PE1qoPzJqmE
darD/Ti+XL6SYH5Q3sLqFY7R4VdSMGmKocSPHoiFFKNhoa+AUeT3JP4xIxiq3jmfKp1tN+7HE6Ht
65dN8NCQp5EPJkMvjnYnnFyVYaI7xJOt861GvPGpxXzoI46bp1Sib1xp6aSxKMOTVUDLc3iTYbMg
71x9xk4vsZBS0Ovkl1OCWyh1qsf3H/Lr95oUJjkvmwQDLWjHJfnQVse8xMrKs7HCWbdyBPBUhyfK
J68OOTw2uioFkkwKyGwByx2/eMVCihMimbveC5QoWI0QRVdJHooVEyo/j7u5XNtZkK11NTGuqOZn
j2Y+aSdWsNevHt8B3c3SrYTM7DjTNs39EJY1b5eDl7O1DstAuTVSFU2g2+KFs8O+GCuX3x7dZR2j
wQepj0am/vC+czPKRZkFNNo3JQ44k5Fu8twWZ79/FcTNS7EAzQGdsodXCYee2tSU9Ni8wPPECQmX
YWDavz1+hiq4EY3MGrXK52f84hmmk0jtFmGIFw9VcZUZjebHCu4zA+6hft6NweZ372rRbKCopALC
zDGO5ow+qU0GixZ/+DkOz5NSmXcBTJYTh4TXC4qjm/RsclOU3F6JDun6paQ3OY0HH7bwVRX/mwyT
9jPVMZW1k5sDzrBj0+8CpflLkvUfD+N/ho/l/tey3/z3f/HnhxKzp0U2dvTH/76KHyTP/qn9r+XX
/vnXDn/pvz/2j7Lt5OMfV9+r5o9NV/z83sZlcfw7Bx/Blf76Jv739vvBH9ZFG7fTdfcop5vHpsva
58vxnZe/+T/94R+Pz59yN1WPf//bQ9kV7fJpIV/rb3/9aPfz738jIfbiqS+f/9cPP3zP+b0tiuJH
sjW/Puufv/D4vWn//jfF/tOiEoq2kIdvUWxZCpDD4/OPNPNPleUKQaWGSoCs29/+KErZRlxR/9Oi
dkoZnS7OZZNli+XlWn5k/6nx2iMtXWoYKApt8bd/3PnB0/rX0/uj6PJ9GUMsWz6Y1+pfezkl7uWT
UIYRe1EIolh4+NolsDE6SE1XisTrfISrhu0gxOvHpJ0rHIPi3NibWqOXfirVoFs3WCCWF3GRJBgE
dfm0S9sGjtKL4fvrS778UofT+dd3oo8cASNJSOo8R5tUDsFa1cfsCkxldZvj/H5fDVPm+viwpN9c
Nxw+AfNwv5pmp2kn3qTD9fWvS/O2MhaLyMU+Go5s0JWgXzqMMMHchHgAXUIEwMRbj9V9i8fkj/fv
9K3L6SrpXHQbVP/FUQZS5COqryy5oncywdc9gvgNeKr4FjgluB47t3++f73l6x8/7ZfXO1rK8cqz
ZMf1NH2O1k6qVjurbtStk/DH96+0LNevrkQjLVuGQch9vNBGMWZ205xeKVnRXmHRl+8SyrMnmoPf
mig65VjEeEtf9fFFFKwCO6uJr4ATltupT7QnCbjlckqabKdDIPnR1dbgS+xPT9zdclB4dXd0xxME
IKjASeLwrWnwEy4KKpch9VvsrgtDbEQ6hDfObDo3WMj2F2Pm4hmXWspNkJS1vfo3RhchMVOUMBL5
7eH1XVtOKcqyqxAPz3Ul42EbDrX8/XdhceKgBkB5mOa/ZfRf7pWm0yZtGV3FTmw+dOqkbBf3kesx
xRtex8b9xAnmKFJ/fvdQ6hOtI1TgosdFAH10UlphwqtklCXOUpXytYz1eF8SOV47ujLegy9vtpOF
96MK+7LZ0JqEabw6FNPm/eF94zXhdVz+4bWkjHv0eAFdsGoG4VXbZZrXVhkmnh3NZZ0LhPG3r0RB
BzUpCkFEieryGr0Y405iU5MH9mWvt+FX8KzJTrqztRnqJDl7/0pH4evz8AoXvSGBP8W+VyrgvGYl
sxNxSWusdtcylJBcUucHHjaAZAc7tD7bQZRUtE/l6Xe8c90RalE1fHv/a7zx5tDIxt3SOodW7Ljv
caQ4XVSWdqlX3YQVaoNtfxV1xlWF0/86V+f5asK55DPAwnwHsLE5USR/Y8FFQouxBvvKcxff4Xjn
c5TYvRCXEBucM31y201KF7lP77PcgCMITx2Vl6Pc0UJBWEbNU+PAjCiOzf/g+bpGxMaLFEWzagfa
EphOr7Pd0liltd19HfADvKRbvvsSg9U4U4JCfJFJeyo3+Nagv/wWR7OMhT6wu0q/lEsLkQ5p8IOb
BMJTEt26Vs1GvS6SqcfO1wX+Idzf8zx4nnhU9HBW4NTEKnKcTcIuMYoh+F22Yz6fp61unml9yLH7
/Yn1xjtL0w293oswlTLi0VbaDrgFVpV2qQRqCzm817d0SqleoxXtqYPgW5dCY4HTDRGaSTh2+FBt
JNGK2WuX0LkTCwzQZEtYV1G7UUTv2FCGQnlF4D/sYn3SffhZ6aWZKNChi9ys7+yhLD+YRi0+jBlG
4CvdlM50YjDe2BgNtKBLcwENOxSLD7+hU2BkZJjjpVbJ6XKQjbHWCjfb0/hkbacwGm9mSBKPQWlX
pyb88smHE57WDENwjGNjXOyADq/s0oLewx6+UKY4/YhWOPEhNndrq7eA3JvZ4EX2BEwvQZ2aFPF0
zXfId4WllxvbkgXJW9UZTkQJb6x86HAQFNNtTUsHTbSH3wnPfdSxjnkBdCbbQDjqrsI8dm/jvNJ9
y47CG2nb3ZmLn44/a4O2wTT8VAvGG5sbqlwkR+QoLM6CRO0HCwGG77NbFvYF0MLmqtRm+1IHuvXB
bKQCDNcubhQQ3dsxSfTz0eilByy+2FvlUHvvvyZHafPlbXweCddyGAx0kUfJp6QbRa91xkWQN8nP
AKdFPzTHHb5+lt/1YGIXzli7DRHtnIlajZ8qEYivdLx2wIfEvItUa8FzGdj9DpNx6s16Y/aQNHo+
KeF/QX7jcJS0WM8ZQHFh6nGIsRkWXT7umkBiurG7qvPvGIJma4KsAhRFH6wnVlxoIEF5EeBrX69K
0U8c1P7j6MD08izyxgEJNfPSYcemiQ+hfTReodGOCvDyC9HFHZZWdl7twc1Lv2qJPcKqym4mtwHY
2TXfI30xlnZKdxcgkbiOZBiJE5HJW3OZr4MaeekDJ/48zr0OTRJHtrgIpzTcSjuwtJUcMcTEiqRd
z2Vb3RnGVN6MPfZURlV8UAR7zftD8npxYUSweUGXtKyAxtHr1LWoe5pBv4BNb2/iGNWGQw4Rpk0t
0vtusuRu0Jp7QIbG2fsXPqqFPs9dqr46VhfEvst59XB6YP3ZQQHSLpKiqc8M4JfbPiztjW1m6nUm
Xe0bein56KJAh7gEDHc3utnORumHk5xE95PTNv7+V3o9FjRDMA7Q82hrQkpy+I3QI4yIXJOLuCzn
7yoV/Z0+T2GJwUho4HbSWvSa2IR4Z1YgT6nEXh+xaGAhYYY9LMEFO9/htZVoAEHpJheOViU3LcCl
7eK8/+P9G3xuvDlc0LmKQYcuayjjfpzBMuO20muIRLM9lR9wbumxeldSr5fA4ERrG5uM6bBNsgA2
WDoC9zQrAbIrEiDPOzHfY5sNlhZednjiDPbG0LPVkOwlcGbTd48mQxZUGXWI6ILR0c/GUsvhebnx
JgDyBeXcHlfAkwBWdMHn90dkGdbDAYEOQ/zKTMRAjLaLw2FPWwF7JVfOHQiBGZxwR7ZeNfRFsY66
xVojw52YCTeE46lT3/Ox7vjSNOFy2l3aVV/dcuvQLwMe/ULaZnkpagV4ywIJMxPtM06pYKEtrV7n
83gd9rV1MQzS3JjA0zcKxwn4YTLdyxrn/cwM2lvbqD+6WjFfz5opr/K67z18Tx6k2t11oOrOpwQV
J7B410P0rKzpfUxOxAqvY3GEseiusJEgRGF5PRxI/Lwy1lT7XK+X9yOT0vHnKBBbadZuuRaQVK/f
f3KvX5jlgjjKsHBy6rKOnhzTJYfFap2PtovIuXPqDWyh4sQG+8Zd8VZS+UCQu5xwji6ixglY7MQ8
p4mU4rsNII1W3xC8n6YhWB3mSLl9/65eR6NL2nfpZ6LHjPV4+fmLI2SRDpKoQ56DT8IDvxn7NQAL
a6OYxSk/XkKVo7lPjmqRstFISo3xdaK5LrJuTKg76HNqtJsa7+wSOKpafFELa8JkPu7NamUF+fxF
r1i5VqA7pL62B9EXO6sJrCt90Ah5TaURZ+qQzvpZM+ly6a7BQ27dWVMCN6GJcz8pHGub2e4YLMK/
8mcHReVRGdWmvp0MPZ09o6uCymvqTHweZAbPXbTuQ1M3U+TbWlR9p9vKbletbsH4NUB74+UdONmD
rDp686sg6gBwWlryoeJxdZx5W5S8eqcv3KcRNyPXmPFpL5sse2hDyKUQFIcGdpTA/RzNAd6u3UiJ
jWJdlu5tdXbSlVWJ7oGXXz7V2TxepKXd9/xd3GJw2eqyp6YqxtaPxGQ9lnYCn5D00lNTjPo14IEs
hOoobbqL6O76ASgoC30lnedqZZO++p6Ult7DK1ODb2A/p3FVYrsiAI+pyUUBPeuabqUGkpdtKHck
AfQIampG91xCs+p4MSdGOSwgPy1eNail0UbB0MS7IkgYvJKGvrbqyl0CQtoDfK88Sg4/n9rSoMwV
jRbI37qatH5tQ2PXtlQJEmuTRfKL3nUF9DetHepNEoVQgmsjwL9fFwnS/mmxpfV0S8YU9LvAfBKR
Ks/VPrO+yiJtB1+wUQLjzAt+pWxm1wCnM01gRdsQU3HFEcNFqRhz7HdkexsPeEs/e1kf1D5MmQrW
mrk0M0XF5EYYKLEV+o1whrOmyXEfwqclUnwoeTnix9oMPuYSuvPKQqFe+6kS63uDfvVoS6vScI6v
QQ9WHR93gH16bDmAeSTfp6Z6E64DKzRLL0rTatxAqHegcQirAT3SRAWOO6nzYCZ6DD6bOjPWWwJG
ByZZRf+Zl0EpV6O6sANdUzbtWkhj2olG5PeEVfQ/sf4EPzozWh5MEcIryuMp3XVw/j6zNNI+F06j
uMsLLfoKem6U67QZxU+rYLddmVFtQKBCJwwuo4w7P4flA+WsUeclX1WYC0F7Mm8xGlTuIcpw+Q4+
KvBgKxsuMqfOzG0fc2pegQ6r07Owl258jmVsGa8AN9vJSmk68NlBa8McVe10eqisuIHUkGeFvtLC
UtvGQ5opAFpmeEqY48Vw18q5Uj1NifCyaphC3YWRxGW8DRObAN3Vy7rY0ucroK5IcwBEL3PCJci1
Se5VdFJmXpbnXefXE7buPIbSBSgEO+CHlfS2uqK3I/pmz/CBeFwiUzeu7MNLY1DnrTtaKiwH8PX3
2D+nziosIE9WhIQAQstcs1ahExmXIgMZ6Q+FGdY7DW7w2SgnC5MhuGrOGqYKzAQV8vxFWaVz7ZU8
5H4dO2rww7DCpFqLVHVSmpia0sRUM1faM72s2vvAcZL2I2zH4cYcgf94NUSVdiUYyJC0gBN8LtCi
DwuapTaAEaiV42dGzHITDF2d+rIWBFDZ7IwOvHFHzf0WIktKrKWW6KoaHEXWbJjuQ0WHjrHO8Ny1
125l585lOlUKGJa6HGhqyTRC/jlh5TGCyvkR1gY47InU+MNsp/p5rtbOnUiM1F1hvSHRSaWpkm9p
+MYBWdYWUm8s+TDk1rqqubWs2JZ+JkkTrFoN0wCSZRiurzFfgIZl0y8kV3Gsd5+Q1JlQdIcS+lae
JsQlHaj6DzNY1k/CaVh8wl7Pz8KknB1OdYPyBF7ahAdmLP0iljkq10kwcryyJgJtL5lYfmEoNf1V
Nyk6/JMKyIslGhxA7dEdvqhaP9ybutSvGCkkE1bkJJ94AP1NGNjqrR5DMvIQa/WTl4eFWq7RpxnJ
2rESF6WoGBs4Uy4s3Y0exvaty5nWXs1UUemUwQH9kgab+d7tCMBWrUvheyV6F/OO1NRmFWBPpYY+
oLzaWvW9M+f+BMkZC6whED9NZ4ivRFIk4Lq5w+rMVOboFpOO6ksTz/oPbEXHh9HGlGttRUr+ye4C
FqJEup8Vyxg+QDuHMx7mBcwsDGsstNpGOMeAXuHVemCUzWrTxoN6rUYmtOU2c3kyrj3C1ZMVVOxV
HDYaODne2H3p6HAN2zYbznCUTL7oRq89kpAN9hnFtGllqaN1UwYsaF4NiZnqGpH2ZZbw5HxDzrG9
JbhHk9MPM3ul5ZhB6M+qWj8NKjHiGWsvRg4DxKBkXTmZ1flx26AAAvljl37VYZF23pjm8NUdGstc
93FvZzuVfNDXOnHT3ue96trdRJuNvJicSLmbFNtcKzUQ2m025GG7ymY3wQK8KLJPqda72K3VgfVR
VWr8xrq8wvIMMl6rQViFtuzlTp4w6btJuyR0IW2fKGMlvWFSWLtNM5J0nCqBBIk2DuXjSOGmQF/A
vutNsyE7z5am2++qMS3O54RwAuOz9CNImHh4NK2+O9PYcQA1QqbpsNgRQKOjWJS1Z0B7BzNZxtlK
FSFLukgr8Q1HfWCJhEQzNJVCTKkPDLS/T4E97Qa9gctUI+wtvLHXlJsiy+sQ3JSe/kTV0U4oIEa3
2zgZZuIraWgy8Ap83G44c8+Jz8Uzxas6M39orH4cNoYt++ZqmMxJ7ADfW2dFnTV0YdF2J1jQMvMB
5lD4AVug6mGIsU9d9UWXXhu5rfwoBb2GJFQKI/cbpUI01nYuOSDNyAyY5VFds+C4ya2w2vFDzipP
TYuonU2ha6HlyCBE3DXjqHyuciaZz7EhGJQveWmO6VYNIrfbBegs0OkXMkASbgaKcQW7C/z7PHGs
2GPg2aueUDIIgivVDaLBH5lRvdckRSbWadWq+kovmZqrMUtKDfoW2fN15M7dZwtIKN4KdVyRSqMo
tc4Aa35tai0J/NC2w2RDl330JVal9dMCG114RU/wsxrHWP9pdPZwbVIsdFYR/S4hnBxpXfeBjYF/
mgOqRjSbqw5QNkbQCxyi6ZU5D2znDjgl0LF2CBq6doT5NVLi6HIKLed2nsPpdiLxeic0uDQ7pVi4
sxy+XBv/p6CK10479qYXRn110aoJIkdbkPE3pnR6NOXQVn7bC/NubKLxznVCEa9IZrL+zXpA742t
VsHHiOrNsHHzrg1ualPSI5qaZrvEWWZQe4OYG5z/Ggc6VGEnrrZZwusrCKz45Y5Jsew9peyv7WGK
vuWQT33cFowr1CXNutKyNtoS0bOmDEPjgG8Sqv5BgUg6byDepijP+T/fdLifI2gftHq44Obmldn1
/d3CCKt3iWo01Vk9TPl1Zpb2lkUmLrbJVBnzOgwsEgGBDsloZZRG8BhEan5TZcCMK6Oou1UbOung
q8PMPilYPukjgS9neUYygdRLFLtyN3PeKtHGyAZNQ2iVpjOBbuc+aU1dOR6ghzz1c+gdGM24eatd
uamhh5vKNULLK5zWQNHQzQX+QXNg3mIOln2qIn5rk7LlG16Pw9V9HyWKXBmNXecXToAG1ZNtPGke
yVHzJ0DmBFUL+DoSxzwTH91h84NwFwKr2wxhsYHGReKnrwTPJJucssN/27C/lkpMUkCx5vxOrXOT
MK0nYl/joz6leKoE4ZcqHrQrysfzt9EZ089GW4hzEFWQpCp9mG7cXDq9Rwsn/NgxtSFZVnNN+DP1
09YibRqcib6568vE3eJMn2uoMgm2tkLqyrog9BJXI4Nz3dngK8+q2HQu2W+NiBOKahNiAzXpiIWS
PseCheJGeVPNsr8rjFC1Vhyn58Z3aNb/kUNyvJ+yYrrJmVSZXwCfQFM5dmXhuzAprTOW14DQb9LU
1IMGWV9Qhgmg7pFu5ulPldRYt43xp8xapkNkNOPVHHIz66pp+nsR9pDlEi3Uf45TmDKjR4GVdD0F
DLBog1sFYknmhQ1QaSrS2RMmUCBTXHs2vpa62UdrhWZm3Qu1sjDP42QcB1/BiXo4k3YKuD7U6ybC
hVe60nOqOoWDlo01yUQIdJYPFlzCguxMjGejSJ0uccnrmFF9YKaboAjmcDVnQe6bdRI+ktKyUauh
gIQGisf6V0tC49nagxo8oYDVd6aYAjJfrEf3S1HiQwTULt7xFIY16zu4yUjXx8+u5NVuMHL76IRZ
B/19hlh5KRwluw1CTsBnNrD7yBdub13NKQYHHrFfM0BYmwwOJV34I5K4UHpGVeqWj2NFjYOEEZqN
h2sKuOIBdtPK0nNl3+nGDKoo5FTjc8gZnuYU96mNnEAuewhCEA7WhWvfF/yfq2mom5umz7R9hmCN
lL+e5saqtgL3a9OxSGyqprXhfo5lnq0qK8rhIoXg3tErQcOKagrem0Go+VNqF8odpFb4jnNnxxnh
kuvySbR6L0Go5qSea4YJ+lyRzZlnJ8Rq6xwEeL9RcrM4N+ktizbS7IiY8zKe0PsTlS4xn0GY3RSY
El3JykxQxZfj7HpwPdxvMOsL+IE55Em2FaX8GMrQLT1ZOzBgE1VWH2bWeIjFHWQMr8S09b6VOIl4
WTs65WYoE+cOoZaUG0B94afnhM1fQrX9r4TdkUbu6I//U8lc9VjctvLxsUUz979BKLc09f6zuvJK
KHfzf/9PVxxr65Zf+SWVM80/EeDjrYVxMFMApf8/lHL8RIctgtIHrRpS3yUv9ZdSDkrnnws1Bmsz
oYMxovr7T6mcomt/IibFgoSObcyxLdwYj0o/v57L21q558zuv9KvCDnRkWPOQq7NoEOWYt5hpk13
IMwlTSB9gByR8gE0+UDL2Vg0ir9QsO2NmJQllMhzjOKM3uUAGEDbHi40ie3/aiysuV6LAID0VunB
3OFsW7jNDvcNZXmf2yQ7tzUF0XxlRqqxAo9EXgAlfmaT2VCtagXjR98X0oa/yiwvspWhgeVY4VEt
f2JL4woPBx4BmjapqP7wVvCCkDqx/HjomjMjHETn9aLiDbbKBwhq9g+jkOXP35/eH/+XTVxBVe//
P29vy4xFp/hj12Tfi5/NS6Xn8ou/Zi+aA5SZKBBw8cM0fEnD/pJ5ItL809QWVhPySqxiF7eCf0xe
BKA4OjOrn72oxMu5iwSUZ0pifKnwMPGN35q7R6Uzh75+HH/o07VJLGET4R7JI2SRjcFk5/E+7wza
wyo131hSm8CLW6FvNkF/rsHQ8ZO2AUROggUfwnjc0GIpcCgHt8w76Z7Q4jwXqF68T8/fCZkXHB0q
OLydR6VVOw/H1nD7ZJ+2lf0VY3JtKR+N2d0iN3/klNoMfp/kV6YxKiSNTTskCaBFYHvNYe5XZEnF
tgqFdpcQkchVZcTLOWpMIIEXWTE8vHjmf63aLyvBujhIfv8awmVdQnGIeJwl6vD1F5gLWqk+xftM
bV0VO42hupN9WTdQ0TlwO1PEcbmeKndXcGC/IfdWhp4IQWmmvf5BHTX9U1854505Cji81JzkYxaV
wVYZreB60t30SYer+gBfaP40NWl1m+rjDWQS5fP7N3JYBvnHfSzyYkzcFi/Bw/vQohb/4kjGewuv
ph2o8cTD2EPbvH+V5VOOHu7ikkOlDBUo/x4tlijA4KfSG7jP0bj5vaENEDrq+kJSvz5RkOYFen0p
XGxYmWnPeGVk06exWznkmfdK3D1luDCs2kC/WmDYK+mav3bvA737y2nw1n3h/Ix0Hrd5TIWPZsFQ
UwXuIiPeR1CtLtWsbdcFvMcrDafmE/7cbzwoaggL6cTF14VN5/BBYRUW5/Msk31SRPFmMMTAeb4e
/Pcf1JtXYWXAfcHSeFrLtH9RP5ow5Y9JnSb7LITXxd+AheaQUfzdq6AGWhYgjCvYko+d4XCnGoJx
1pI9CsUF1Ft3G2BT+ol7OZJHLHMbwfGzM6eJ6sk65p+1owGNL0qZCrOl+oWeR2cKaxoUNBVmaM4A
1rq+sifOrvNYAl3PyvGEC9hhXfrXV8C5CXkjon76WPTD8UzMIrGtPk32Q6Q/dVUit0Lv2y2+0INP
NYMduOfg35b2qTfu9YPE6WvRI5sMMTzw5ecvHqSTZUGf6U6yl0UXEiBk3Yps8ylLsdcvm0n7jEYp
CTccCotH0wXk6WJBGCd7tSbeMHvzuz4VX5B5+3U4nrAPe2so2TAxiqIzFDHb8vMXd9QnTjQ1oNz3
rcy0texbcz0XqkLeBTsjMbr15WwY/SrLT8JO39ibIPahE2U10WmtOZ6vfQR5agiabO+M31IS0cYk
1kMcrpxE3XU53tcZtbIQKHURcPpUqbrf0r30XZInHqcKWq/tp93P332HaJSlaZBgAo0jIoTD4bB6
APRmOUd7N1Piz66SuDeJGcjt+1c5kqotE5huL3bkZ9X3Iv44vEwgWp28RZQsO1pKrctNSW5b7Rl8
8Nhrosg+s+kPvqeToFwjQnTPEpJ7m8oof6+t6dcXQb64yAhZa1/ZIA2aISGNJ8k+irT0rCKnQlSi
jussVyMvUAtjY8ZzTCGVCvL7Y/B6kqPJxgKau6cV5JXQKBeaklcjE2+M3An8C4aMNLn3azd3zY8F
9L0TY75sGoebJYVHYgs0RAz7c4/Qy4mua82QcwhO9hSN4rtZDKT+mlGpWipjwlRWuBtSWlkML3dK
Fm8iGFSnvLXfeuzEoguijs1+MeE9fOzYFouJjuFkb1eaeyEoiEPg0/RV1TU6a1Za7OB/trfJCGy0
jCzLc/p48kwRVSfiwueul8PRQKNB/zlR1rJ+mkexaldpU9tPebuP45bNIiorSvklOBckAr1GpSpR
clIbg1uGF4oi19bUO5Ql5VACBTPyqQFNrvQUeLMiWJdBnjaroiM1uSpD4AZnTjNalKcp1LqrtA2c
S9kW+n1ZRJEfTrC9VvlYtF/t3hhv8qSjttDocnoE0xc/1Y6b3nGWmqyVQ5H6CRF7d8rJ9fXcIyZe
3kH+4WU/NouP3TY0sKBv9qXS68v5TfUbLQi8yJxdynyxuH1/rr8OaJYWxaWFBkcFAraj0RZ2T12s
Hpu9kDUFq0iYBLE2gPlSPYXIer1DLYdoVOAIZFAvHS9gFBUp66pas4/Zis+VlJZgO1Gtzfs39OZV
kEYuWnD0N8f7YD11MRkzhRtSBXNlrL4oRtr/OxdBiworgzMHsfTh2xLVfWT1omz33UQyLJtDnZQz
idTfvhXqNABGcCugdf04nJmUutLNpG33i93dWuuDH2kkTu3ob4yXwIwRuTaKYIpjR7usM7WoX6q4
22d616ypUDz2U3eq532RPR2900sqhlMogTNnj6NYtmV3d1t76vaJK7NdaE7yTHHVbMfxM1zPs8C7
Y7BObSBv3dlyuF7AaGwfx9IoC680YU+Ci6pt6aVm361zJztlzf7GC0TMT6sbb5C5NPoeTgXUGdQO
Ryn3aUzB2a0TxVcYAE6p6JTfnw9vHOPBhSFycDjsoGU/dgYVOf7RYh7lPiknyFOoYdddMmqbqrOD
q0Bv3Uudij+dHZjE0T1Vr/GEFLdZje241dvjJ31oxQnR9huDjBCSbB1RibEA4g5v3zL7dMyjot0X
8+xu7dB+DNDurE/c+BuDvGT52I/ZoNC7He1ObWWEmSrNdp+WSfhZmSSyqiYESe+lcthGZTESEcwF
Yq9+MSwxB2pQ2NYlqANCeuYTH21D22wmp/gSd1j0rNAY5qeYVW99ySUGX8yVAfId84diVJSUO6tu
37rW6JfzEFFwcBXPcJrp35gJRAr/utbROdS2Kz0nfdDtNfqHNhR/w49GpMhNGUVip+I1vil7zbys
TFf5aNPMtspJT3gZcLYzyiujZ8+RfeIhPXtRHb3kCxGEmiT5nOV0fDgVqF1HwYSZ676CZHGZ5IiF
hKzszh9AwT1YWmxSGpiLJvGUWnGsjUv6cU8GCMVQ07fIFSYzzBsfPUAV0igSWbqHCwzJ/sHtWttr
rax017XV4X9lKtgsm3iNUYjvlYpWCRVryfcnHenhV4vW4vGLhQUnuWXfOrwfp5ghdaML2ce1aOCm
ymTTT0LzigGJmJ2bCJesBE9Jkk8B1avzoD0f0m3bDTpKHEuupyILN1Q9Gl9WuEWISSdtlGX6XZnr
/U8sPxxfUqfyooY7jU3zKWo7Y++AodmUOLRfFsFY7IZkcLcOTdn+EDXNToFztB7tZPJ7Vw4ndrXX
E5jl0uCQ8WzdQY778IYr1abXPVKHvao0ihe1rvxiWZDuUlUk1+8P7utlw11aGEjXkM8nbXq0IdQ0
yYI5s4e9IiexjZrskWqcdvZvXGSBED7/Zx+/kIqokSkU7bgnxzb4pRLZHrk9/URuY1l7Dqc9mS4S
oCxNdMtiYXQ4ahN8lZk4Ydzj7vsYt855Yg8bta2RCbTUlN6/pbceEWbNXAZ/IertR+MWDIaZ5mUw
7nVYKissXKZNnqpkPxHGnHifjyzFlgMYpr4osxEPcDXxChMbIwKfzHTay9CsPExx4l0dp/rm/3F2
XjtuK9GafiICzOGWVOputy05e98Qjsw5Vj39+dhnBmNRQhOeuw1426VipRX+oDe5vhtLpXn0RNZ9
1xJb74G2jfaTO9EP8S30zzxSF/gWQZK2IDNNGRUw8pxs+pOC0N6iKt/ZTIthOZK5RDAwzlevw9Q5
bDAe4bMhpjpQBy8O7Dbacry+kyJREyA3hkC7VHbWNc2m0BWn0PgeUqZ1ElhdRk9by0zseicbmIDf
OiqS91E1DiAIOu17NGRRdJiByXwIh+gf1WBe1od6HNrLlJoWy7vVXrCiyGiNpJZnMBPad6nIBb7q
pOfSabtdPgO8eX3v3SmvoY3w14CrnZ6o0BiLhgF7FyyKkF5+BFYM0iG3o0eRUKWfwGV/LVWhfuhB
KB/Ged4Ser9zAAiyqHGh30UfY+mZ/J0rx5ED+LaY5blx9OYoc4Gt1qT0u9IAYfH6fO8OxYaiXokI
B1fj9VCDDJMsKSb8zWxJEcRr3MAYRiBXU7dlm7rimf2fteSIobdL/k8d4HqsPIE9aE+WpODkGsdR
d42diRD7U5a17kmJR5PiAwrbcSKGvfRoQo5oZgWppdQfw1bbkp28LUiw0Etf9cVKhKLt9a8BCuaW
ECXlWXA7+J02Wp+qYkjRBim7xyxzUZkNe0TwDOMnWl7KRkh577svzVaIVYs74DrY04CT9mmsyrMu
8699ZDs79J0+g81sN6Kol9h8dXUTuf6/kVZfXaDNUOqTop0LW+TPobpApjS9q9MF1t6/gy0Spz6q
TgMSQUannTGI06lC1IV9lL07e75BAe5j1Oemi3a+BUjfG2GaUbj3qoNS6u1POBHAJZ280dQ3nFDd
9uFxpG/KBuxd0GAY2WzM6fbWRlCAD08yopKXGGt5McuJ51KzFOPcullzwEVHOXpxV5xjE4l9YDwg
+naeitQPSu16dfFoBn4RCEmMft24YXYwB0sencRz/oQARFReskn5kCmj9vn107W+tBcyOGROTDkw
BMNbaNkFf1V3k8S1hURP9RxqCqBfzZDHyQO+9q+jYLyHiyotFNdG92l1ZU12kRl93w5nE6XBU2uI
8mC7Yvz2+ijrEICyGRkmNDlIFDwP6/Zq6dVjPXXtdJ6nXryJyGdRXMq8T+gxOQ8iU9MPr4/30kX4
e+PCSCVoonFKqE2jYy3SXedabxA0qVgvGs7PPiOw9xvNATw1FOMYBejJUPqvCLPHgH9D7/0oN6zU
Twj+f3Wg2M2g7aI2BMMcJ1+cZkAJy0xxMPcrrdNyX1oDkNYlrysCp4/tdxrAT6KMxk7+6/jblV8a
Sp/6djl0P9pWi567oXae4klRUsqDlgroSI7gkuwypLCWaDhnYJfWWqafdklP/1PPOqDKrTXSkq4X
ROFkCtdfHGSToLdiq9rFllE/I4wAajeljPPz9U/oru84ogVs/hA1W7AmS2Z5vf+GAYhaWXbD2Uu0
mJpmossTrvTqW7P5qcSG8snKpPiG7L/94JZJ44PHzqsd7Yq0CgrQFo8qXIdfpUZzzkdDQyl2RZqg
Jgn0WfkiRqCkvpgc9TFuRVe/QZ9BPiTh0r6Wvdn/iGPwZ0cHNbITy8vKwIGIz4BV249xDg44iHLX
DgbZZqqfDn1tPA+pYc3QMYr+EfingXOqLUDnuSJLwO16StTsB2M0P+OmU7WAQFPlWGRWhKwibJQG
Bp8+PceyMeCyVKL7XMsUg8aqpUgSUH53MsBUwwD20x2sCw3A2ttbthY/Cqs3G677UO7l1Jfwnzwh
+8DsnVY+KVOa64/6aPaf9Ay+RTAO3QAnu23S+Mm1i/BZQS3hUuFO5SCUp/7HDsNDXo0HrfWhsagq
XNEmzn2yvckNMgMlQjCoUCjZalH1UOpj9TGBJpME84RATFB4dTbvQfVbmj+b9bEoCxGfBiBhwJHL
sP2sm4sB8FDFMIkKaXyFIT3L5W5u3ePrG2h9fy37B00Lin8vXNB1H70TBdyHWh/O6mD3CCxQbKxp
Sh7+eRQKZvRl8RxEE2xt4YMYM2i7siQGNyGZGUam7PPM2kr8biI7JsMwNhOCdkbrS78+DPDn4Wgp
gzjnHQhe1e7lPqP6GKSGnI7Cmb9bFS7XnTDUfTWQaXde9m/i7gQ9/ASO4dK5pOdCyfP6J8R6HQKW
Cgcap5q2KwFwAGxHUVu1yyCPrOLUpHC9vS3xyJtW38u4+EYSYKHLwH16PW7Vj46BcjINg26I+gCL
qu5LwWfo/UnxvD9lX49/PIKQLEgdab+tba04QM3zzraioHZf5J+1ciqh4BMb7oUmWgjxU5RggNXr
+UZvZPkt19c+34iGFPcWOSD4iuvfCnMACabBHM/zONLRLnX1IdXTfI9KgXqaaw+h6c6pg3/fgjA+
X95r2oFrhV6sEWd3yO3xPEwaRBc1JaujeLsxyp3rmCoiMDn0vBC3XPc9Sq3qnUZVpvPkKslJHcHB
QiiVI5ggwqlvfVnErl+KJv7TJ0PSBGETiq2Kz53Pyxmj4QgYCZ2gdf0jHYe8zYVCJj+58qTNHsQ1
oScXqxwfvLwNPxa9o398/eve1HTZfwh6As0y6VWgY7Z8mL/iINXO7XCMNHFOVO9kIqdA/PaWxPGj
TgdfNGrA2/d9RIQqc/szunTHXNOD3Ei34sY79xm/Y9Fqo1qyVHOvf0fftD13bkS2g0Llgxvr5hPc
e/OxaHMHaQ1hBLMOIxRmb70nLWiD0hIOvSKlD6Yh7PZFqWsBMJ3N2u8Soq02PTkuG2+5m0g/Vx8o
b61EgyBCajQOs+9U8R9XodrSQCw8dTq3YoPi+l6MODjnqe0eJAj0oC8JXV9fqTu7g1OAF/WyUNzk
qw/kVWEDjp/sN5oG3YcyMLybsV3aqdbcBJFRzbtaEVuKOi8gh9Xsl4iSUJnKPz4py7L9tT1sK0eD
uBYkQ6CBjqE9hge7zrrjJJXwAXhY6Wtm9KEB7L03FSw5F7vxvaBPsDPj3r2QXznHoSw1WvdZ88ZM
IR9ARuifABYphxb/zocxs/ufwkumByMO9UXZNt/po2Y+jqr5WUgjxuRbI2dg5X3eY+VJ70MAq3Ka
9klZFpQ5W8PnONFc6bM9rcR8B/3PeDaTsdyARK3jbM4K3bCljcQXsW5ym850whRQujx3ou327gh3
2avbYhcXyJWlutiSHFlnost4+Ewhz4XMHy245ff89fGbnrZ8NoRsPX2Yzpm98CGzGAvDuK2Or++u
O8ePQJRqs4qCN+XmVTiqRCbvLwj/cwb87IRQgHkcPWUrO7w3CvVs2sqIlNtYPl1PCJVQLHysUT13
FsGsXo7OaVQ5R6/P5aaasXw3mxd9AcMuYterrKuUBhF7F2vnMOd9BSWzxHsG8fRlRA/sWzTP4xfL
QzPrMWSm76to1ooARrLTHJTMVJsgr1poOK//qntzpxRMb4a+yeJ5dT33Gq1v4KOeegZTDYAka0WQ
cNdujHInnlh6joQw1OWgOawLVJUFUzbhaT5nlsQIbfQisYvUIrH83Muzz0aVxl8o3uIaFkZRc05H
YyA7y7AtQx6iS/6jeWgmJ2soyh+2G3dvjTl3Ot+xJ80LTFOJ3I1r7faz8Hs9mlZLEgtQfnWtpSPc
a8CqFDdUwbMaWmifi7HfeN5vTy71fhB5GsIRnkl8d/3xSfFdaQ+VfnYg4wXQPGPyLKN/I7s8PqWT
nIqNdbg7IDXh5SUHQ7I+Tzx1kRSd1M926MY7N4GACIBJ209klRjgoif7+u56CYOuL2pm+NeAq+1F
dUCDxmaA0DeEHzlIn7mGfExM5w3F4uQAPdo9jUof7lNvCg9Fl0AWiudsNwxV855KSLmLykk8Vl3z
fc7cdN/QqUAaTSqH2dpYjNtrjZ+K9Q9YPcoVzjraLxeLo4F4+NwpQ7LjeUVxG7BkkIT9v9m+LVH9
9VCra80j4pE4hOhnzyz6Ha0Caku5CesbCiIMn3QrjLy3mzndGPeCNFApjF/vs8gUKXlZoZ9x0Y0e
okRlVgIG+uuLfRsKvJxsVgDlWSTPVrs5rEU1T5nO5rIaO6jDxjmXdpbCVUyqw0zyvwdB5n15fdCl
3bjeYBanB4FvolQAatdTK6G9e4WbGedeGnYw9fkftbbcj/S47TedWpOTe6P8HibKliX3vaOEUygy
lgvsEDjj9cCGjY6hpaXGebbq5MStLXa0nuVb/G7xzhb6sHEj3RsPj8BFunApQ68rg0NtWQOcXuOs
9DmFV0tJnh2vrYMiNsWuoha8kVXdOQ5sF3KOxaubBHT1WlHtTsQ8FPJMkkMQlwr96A7G77SOso2R
7uxOsIzIhcEkYrx1nRBRiHlKrFaeU6NRj2XsPIN93QLQ3ZkOAGCXlWIQGlWr5SqN2cQKiCBpGPLm
REwW76RObyas2mhjPndWii4MOGvSBrqSazlXz8OqRakVyUq5+rt+roxnDEaLQw4R/0gVMN84d3fH
Wwy5MY2hInIztTisBNVc9Zym0jw4JGxfmnz4Dy/b7K3M5nijEXGnLII4O41doKBQy3glr3e+qDqt
thJbPds1EiPd5LUXY5EVbbBGPHiqFR8it9H8OnfHg9W35WM3ZcrD68f+znLyGyDuGEvcApXo+jeU
Wj+Igif87FLLPyQjJgyTnRpHgwLrxue9sz2J3CCRkhSgSWyvnrCkjnrbBm17HjHleRIzulVR26ob
99hNh2KRq6J9Ry7o0WImHLueUdVUbgGdWjsLx61/GsrAg2wo+t4qQ7hJah4/qSipPOqwegPDhElt
T71yMGpbP1Z4TT3kRvJbqQ3tNIm6PKCAFe9e/+T33nLqHQv/asEm3ITJbpu6olML9SzwVjhFzhS/
sTA2PyVd8m1Gqf8IECx5zPPiix6V5RtH1NaxnikBIxxvfVEEaPG+dYFQjGDDm8nK9krZtrse4SN/
2gh07u0PVm1xpKaCRdPs+mu6ZZMJSvzq2end9qjUQ/F+dMwlPQ+3qEN3XiCDHiVluoX6ckOBQj0t
tHMrghTcsyoWbYfnuc3LtwsvEiiwpy18LZUXQu9/vb4i9ybJi4BWHGJ/4KRXYcSU6F2cjlKD2NGj
SpXI/zprsk55ii7V6yPddPmX3ckzu7QGdKDniy3D3zmfG/YyY/X1s3TrtxVNgCOK1P0PnobyQ27k
NkpHeecjwLLoTVb6J6vLxclwko27506IwT1Hqqui9sfluprxHCdJJdtRP0d6C2lZmm/LyUWklUrJ
TqYukKNI+/D61F+uz1WEQVedJwOpR4uncPlNf6W7tTMq2RxaxrnWknbhWcT5G3OGWoUEhZ1n+C1n
j0Viw3Nz0RvUfTdpLeeAjEqJHpUtsnPZWH/oLLbxTqefsveE6n2xPcX+oRBoKofYiaqMv1UDhBrQ
xfyTptM8BfgB1yghjXDj/VZxDKR6HMWVMGA9/auGzcRbYc3TUYpesZ9Nq4sfnYYiBSocZhPgylY8
hdlk04yVaYOHrGfV3S6pQjzFamUan6AkjXSqZCfgoKlxjmSPFiGtZmlKs6itaPY7I6Rr9qw5WDzQ
AIH/APxZceleWUM3I+QQzsqpZ6sckYgtn1SlLH9qtJVtvyPcetfpNiA1FZmio6RmiOZL71ZfDGVS
kX8OpSsRmKvHL7VMCt9GjOdXaLVV/dAPkbVU+1qv9ouophvTe1V6dMIw2gKV39vUgIU0fhSVE+ik
qytX0oPy9LQzziBz3jkSoewuceQniVnBH1OoaKBBXNw5tPu+lWqozIDg6+6tJqv89Poeu/PEkAiB
MOP51mD2rE4XmqWKooeTQYkVuXVaiLAPHTc6/vMoyxFe/KbJxXEWvt7IpdPpYaqExjlvEvcQ6na2
x57l+z8OggwuuGVTWxQl4aWvpjKjWj2rfW+fk35atO9sbyeTZOtNvrn5GAXnKVB5DrJ7sH+upzIg
JTOroeac8dHKfSeN9LdLknNqHHPr6ru53tF25OQvnGTCbiLI66GmCYGXPskQj8IoANXC+n2mCpSY
slJ57HO936lePO9cs9pCVt0ZeAGbkWBw9UJLXUWsViqlVk2GcrbpRl+ctp6CvCmGfSKLXy5iV36a
yX5hsW/txv8tA1xdeSDfSYLJFVV9gSKsrrwG4KlElDu7uJ1DkkpVJz50lcyfh05J5I7+l0JvWGvH
Z9qA6cnqrHpfJxLccQHJFH0UChd2oXjvzN7zfhZV6nxO5NC8w1k6wxky7KrqI4WVRPp1JsrwoEWT
3R0If6p9U8oiJHmMm27fLpJSTtfN1WODK0WDvBqAmx3Xq/Mu0xwsAZAnQ29KyTunCNosHk+trKPa
R51yhlTpRcluzPLkYiveeMkLDmAgqrE8a03hvW2jMkdEUsu5uDuvQ6yvAO+fKXb2BVsWbURzbJp+
I6eLtJPdd/pvzQln30IEBCXFyXuKK9PsnrlFU+3YaY340ltTZAQeOIfo0KHzFflEAPOvGRGZX0Ub
qX8qaL9kpWmnY8cJmNTb91kC1zm2Yh3ZrySzdrBMu99ZkT8o3Exc/1EIi8fo2QwnJcsmbFw880Nv
SYVJJrmNrJC0IyQchSP3g5dFe6cAn+B3sYXoZ9sbw68xnq0Wa68ReddRN8aDmnnogFAzxx9UyXUU
zKqBYorb0LLHvDA8hJVeHtRI+W8w8uxLYepFwdpUnvIyq/SR6p55plCYfjFdlGMCJYytNBjGuPva
mx2Klx7x1tkdJP6BXh09IJOUfcvbwQD7WQ/G29iC8eLHpLE4xmVlF20E7DdBwrJ7qULQNWKNqQus
TmxHyZTQILmoXYzChKdi+p101W4w637f1cLa1ba7ZQh3W92lA+LAP+SGxdnKW5Mj0WAzS3tws4uS
0oizpqb+DGNQBI2i1CddTOnRRSr2mFX04OMUlVeDZq6UmfbkdHbyrykoPGhSFgoxdHBhgC/3518x
S2qzvF4WFhd+R7zXzdDYpfNk+t0ICzYSobfxtNzmhMTSFn1KmhCMCffhekCkVj0zzbrqoqUZ2oCO
Io9pBs88q4runRxd8aRmtsrXLxDILHLxHkNQ/du/Pj3UK0xSe9aBJ91bPT2qq8SuW6b6xYlQv3dF
Pj6h8bNlI7Hc99d3I1LXlLKJhJescA1s1ge3Tew+Ns/SyI6Kibp9GOvaLq8ggsZ6/NaVzYwgojfu
J5FsYXpv3z0GX4TNl0oXL98qYuFC0x2waubZMtvo2TFDzc/RSN2FaAq8/jFvXx+bMiTBAjCql0W9
XlArnkepthnT7OCJxHRDRCnSY4kmx34aK4dK7IDLU2h7/0gVX4Q9CDuoCNFUhLe9evZKEYMuTTrz
3OroUdmK032P5sY8eJMnHjN7mnalCLGVlFLZ2sTLBlkv7aJjQRGKC0RfG511urDcAiWyc1iIzyLr
7Y/OYKeASq34UcviY1814oE7J97ZZuW9nbX0wbPzI+prP/7941PcILHj+nJuOnp2bdu5N1jWGQ2S
4Z0lyaf9emz1k5or3/j4EFAhlSD2iNjbp9eHvre9KWsudMTFNXEdivJmpnWRGBbQQCkDd0iKN4kz
Rw+FyKd3Ves+pXUO2xhpYz8iS3l98DvXCOVUmDL04ui6Ax683nVGXDpeirQWtZYKeZAyqU9jJLp3
5eS4/zlVhkuK2SGRxs9qLgB28v1cWe2Gf8FNPY0d+PePWF2eHr5AoyxjmyYJQowzQnmHaCLBtnrE
JqDZJ/vXZ/3yNFzvOwcNJ4iGMMwJxtZYkhkmwTQginJu1cVGoEvz7Kthp8V3i4fivVUDWQ161UWX
s6974yvxhNahb5whsp/oIkZqPw6nKIjQQMoPw9QVpW+DV/1KQAFcLsmFjcQZCNZF+7rLToSvFiAK
MiK4En2ifO1SFPFgjmXDKde0CbVH0K0/55aY5/WZ3nkkiaLpGsN2ZGiAmtfr21QzoVjr2mcx0x6v
OkV5wCjEe5sW4XAALwyrSSC2B2DB8nkwnmAiDX6N6Nihw39jqyt5u9D8GiL7pU6rQqZf7TYcHKdx
qhr7DFCuvZSl95sDPp2cuHCfpkUW8/XZ32R5OsOxs6ng8zSTv1xPPgEj2CTWbJ81LTHeWBWa43Ey
xg+vj/JiCbfeTaRHi9wGXV1I69fDWAs+m8vLOZuNYv0ADE9mL+ILPjLeO71CVD1SeuUrslxII+Zi
fjbm9KlPPeUXdDFCar2IrH2khyg6q0gonr3Qi3ZqbmRJUGqj2MAuLGfp9sfCsaYxxaWzjpqcXE3q
wRX2ecJBCjBkpO87wIo+SDr98PqHuX3RqMhTLEO3YsGqrE9ZZteTndSGc0ahTB4jz9OOkyO8p2gO
DV8LM3j71eTt2tFVNw74bUDqWISjS0wGN/qmYI5qay+R+o4umpDzSYxK9DDkUfeA3i8q0Gpa7Gl8
b3ku3F7k1JAJ/2gtc5eDkbneBpFEMBnVkviCKET+VIxN80jGV++SRjf9WU7SR9scvKk+eQ8g/Lds
5W/P1jL8Ylm4xMPU6a+Hr8ze0tWK4UcUik80kwZaLSgiDwqYZ5BSWzTTu+MRfANN4W6hG3I9XqYW
TiRyN76kQ9MdnSlvT8hFaQFa7PGnCZPbjafq9jAvaBuYVQhfg6VfN0EyOzQ0UBrJZaTNQokDVEMZ
KuHGlXGLmyCLodYJuWcBp8BAvJ4W7g8q7WgtuejhPH8QFtQAv4kxAXyOhBIPQVjm9Uc4k8B5M713
eATGKtcXWeiFAhRFqeub+jhNvmEm8wW9Y+N3EU+RurMF6pqpgQbaxk++85rxkwleAAwinUHT5Pon
u5qg/2XU6QUPOGVXJjHPZ1boX2UeK0e1VKJd3ePrV2stv9YN64fMaByA94bygTTa3YdZapxsFy/C
RBucvRjQOdHCerg4XZk89oYQe1jbZzXqUGxPUqN7dDq3O9laVD9ilaXhk2HFCKEZwz8nVYT89A6x
VQeRZK8vVjwfrKRys/RSUBzoWwpPY5KYpN1m4tu1/t/r19Xtzcho4A5BHCy+KS87468UrrViafVu
lF6s3BM+UKt0p2NLiDCoLTYC3zt7maFA+yI6t+TLq02WU1IvNOkml0ivsi8VzulBlHVbNpN3R+HD
ofvL862vq61j1ihRO3fpxZBNdITAoeywQfpX3bMl7V8AY/93lOVa/OuzKVrRSitllNhonQBrLOCB
nvfeVRvtAJPm/+OaIw0EHb6gx+gOrj6dOk+j445qenGEZX5ohloGoxBO4MSK9zhM8VZt7vYpAZKO
Sw8WuoQt9OKupxe3Kv6uI8RjHbDfAR5pv6tQmj1OOmGgNYtwJ5LG3r2+Fe/crZTU8I9cWn9Q8VaD
OqKIBrgO6WUhypzyRokDdDPsfRwnPysj3coC7rxcpH5guoHcmwYbYTXHyFJis5+yS6oppY8a+BN2
cx+Kxvyjj8bFm9M3ZmG9nZvyX0U/2Du0d0jpcZLDKnJNbYypjlhazp0eDsDZk8gx9nWBAeLrX/NO
gMZrDG6X4jX9XlTsrufXl2GHzDf1KWRM4HBAouq/lHBnVH/KuLaQU1asB5VgbEfnmarnAJMz8sMR
UaFENwz06CZT/T3MsNekRG3VCWVn7d0plYd+RAXeR/Ih26pv3dkD8Do4tci6LJqdq1t9zkJLhgol
YWcqlt5+3xwTO0uO2WL3KSBpbjwjd64/gsKFdE9nEx+nVaUDhiBK4WFKOa0dv+EYZDyk3fgbKsyW
xtOdawmUOVT0BT/EkMvE/7owmhljlHp0iksUJdCkq9QMet2ZNxb9zrl1lwYx1bilbGOtwhO7EJpZ
DWZxQeWH9pqq2LsJulqAjH+2LxFt2rWIlO43dtqdRVtGJHKAi88+Wn3EAhuXURmi8jJprRsApixQ
ybeaJxdQwbGNq+lSzCb4+gpltjT3rO+1LnG6sJHidIk1gjFRpsPQhOXbFmewt6bcLBzeWWaXoHjp
fFGthSp4/fWnwS2iCE+IS5oP2ZOrSurqKqLb9ez2G0twZ6FZZQqDNKgoUK5xHH2PgJMDE/+CndMc
tKWCDDYS44fXv/kNe5ZLBFolqAMehJdw4XpGqjNpKC1l1QX+kglI3LAew9YqvspmfDnQtE/os76R
aTQeiXwQDc/05hn1UUodltUcaomDpKPUvzGLTw4Apsp9G+bzYZRZ8mCP+Tc9tSB267X8GcGqC3IF
ytnrc7j3pcAl0BHFKZcYZJU6KNOiADm6FbG0qnEBdzayF/EWr+QFQXad+xGse3gfL8ilxYD6+ktF
MP4A9nn1pezNjO2YjsmxLmqk3ZShMPLdYNTJjxhvoXTX6L3xGRPJ2vEn0wy/047QLuOsz59CPao/
lNK2f4Sl6LqD57TppbL08CcMOr2kgLigrNu013CWcsNi44jd+1RL5XspOb/IIl7PQXqN0SRVVl8M
Ewl+Dem02Jdd4X17fUVu+TDsKrqBi14ypEhSj+txIs+u57n3kosRhogpTJ+riRZKNtEBQ9p+RNd9
0PZp43L5o3I/zNNDN6nPlXROr/+QO28z5WeaoXRWqJGqy/f467Y0UBZgQcv0Ylc1PK+qnh9SyxgD
7B66oyenP6J0DkPYt5+Mucw30B93vgLhKUm8Cx4RW7919KNljZrCwCsvrTHiTtRr82cjlshNQBQ5
poamZ35tqGlgqVX8PKE6uq/t0T3CUU0DG7ubfWka1YYe553nnOtroQnCkQIGtDY3hB4XIS9EPdIx
5uh722UCCi/IrW/CHpUCqxMdRzdVuBFKdWbylDatcTLxmLH9IdLUcJ/wf/3AwZW8CK97KCV9M/+Z
5oWvmpahSnNPVdWtLsZLzHZ9+ACcUwmhqU1HAaWW64VMw2LOIZOSE3Zm+95oYvsTJQkqhxHdB7Si
EJasdmQdXoj9gNM8sCL1EfXpRAkmzLhw7bLCITs05WD+qEJVe+6Z3EEv55ZzNisjoBwb05q9CJVK
CTruwqWsN+jA9YWenUfFhJHj1Er3TUsK/gxaoItvS4WDcWbO6TtXJMLd1UYz1XsNGjRWul4q8FWJ
I2tHcXaGzxO50AU6D8+gMawV+2A0QHL3k9slUTC0Rl5jztRgCxKDUHpQoiFWH7Ge6o5Z7OiFT3xR
Xmxk6MEIt7L95UIRrvl1SJWR+wU49b1FxEie6wlghrSk/bNCFAavLFNpPw69PmSBrsbTd7V1TBwS
wd7hJ9pl5c8Qp+NvfS7taU8wXZ56F/GVIOtCS4ewGxl5YCojZnVynhX1Ebs4e6D4WuHMpHG/I84b
OmBNmqK0Ln1mNRh3UNr4lcE5agJ8lemapqgm2T4eEIBthq5z/wizphG7cdRv7rblqC2YNgq1NmWr
VchnKKaVwIuRF7vJgA1xHyAO2VS1mvta4uYQjqVD7DdIrzwqXj6pn1LArYdRL9H8Ax2iZU/0AZH0
76rW+K3Pc/jRwrNroKGSLp4eFY4iCtqHQ0Cwp/9XjzLEX0nppydo9ir8VpbgfTKQz+2HyNS/JS62
KdjUtBDDTaO1d6nQ5id97iUk3LhtGDrXcX0DrPc9KXX5uVJzDk4zNjW2kLmanzUEtegk9SLL9xB2
8zCoqqSs99lcFz9MdFX1XaW7vb6bOPGWb3pigpaRu2R1DvY139Q+Ew9mM0ednw2NOx49rTIm/KhM
ChVz3uttAAQrOjidALuF87ZnHdyhHjVfgSWB80EvoNY4canuy0rg6KmnXh4YjYadW2TFv8I6qhJA
klGcB0Wu2fEjfD6F2D814j+q7KMvKHmmH7R4mN2nprXRC6wXdoJpKEL1acp4+6mQYNKmPBNQ2oxC
PmVwpMs9D6T5Df1azFe0IYq+h00E537SIcy2kxNDBleAlAeK0oTPcVZk1duoz/TpMcUDcDy6WFDO
B9lW1YfX99hNTZZu3wIy4fZYED3qKtKIkzDNk6HvLlOKXZxV186jqbcXvFtaf7RQJLXy6Uc3G95G
2fkmMIajAKGMXjXdlkUY+vr2EykxWIrd1qXOciOoBqSTq0hHdDE0m2M/bjLM7sxzYaovBWgVGtsa
r4RzF5aLZsh4efg05NSnhtDAnMkonoa2PLK3qn2nG/+c0BKFMkciTWpxwLFWn1e3I82V+thd4oUF
vQjCYwiGAP/ri3gTw9PQcBb4KRglKiDrOK6TBcdTLcaL1jiXeYi/56rpvZnMVt/YLXcGIvRZ1FGA
SbNvlj//K/gIe0RwIn0YLhUC2DuSFniZNDMOWdNuhfF3hgLcjswyFyAu9+u+xKSBVCB+nC8lAsMB
d4LcQ6d0n+CtZRuzum16Uq3+e6xVlpYaFRgljE0vU4aOUd/QAowk4mFGpiNzwUN4xLvC+YylGSaC
cdr61Pyr/etreHvX48KBjiSblAoIAkfXn9bJCjAjrjNfdPT1dnZne4+lkNru9VFuEZdMlTx2CZXZ
KhQUrofBDSrDoE2ZL7OuVUeMzManVhH0P8xJPAF8cIMmmtL3bg5sCFvNeAcObdgpjeX+a3mBH/Ki
oU2Jiexj/UNmkaKD2/QT+bjZ+vPUWHtAHdUu8+LNSd/bSwt6cPGKX6a/+rYIvgDUydv50lnGMcuj
/ybXTb41TeO7YXg0hniXGdFRzM0DyIYnMNQfe3afXzuG8uy0QoU4bG+E8Xd+EgsArpHOJ2WPdTqR
DEbiysGbL2hy5kdkIqd36QSgsdUpJf379bAoVpEOe+CyqPxer7nX5KMwqXpcWqsHiJal7od0cpCJ
NFCJen1/3fYeKBXZND3xvYCDBnbleiwbyJMSR6Z2mQDskvapTqkeTEKuEhNOD1pfMqW1EnhzQaRb
LPqFn1RFU94k3YwYbson032Jkfy54b2cfIEd3FNEGJ0usqkwGfqwMPYA/uwfEk7ouzzhzQ3aefoz
yyr7yWMziKdiUuQDVF9eZGcGhvYsQ5x1/33/IgpBxRlhv0VcdFngv65CYEejEQlbXCyjMmCG1NKP
KWS9p5PQbGRd9/YKjeT/RVVRt1ydWWUcRkVkirgsvnq7MhvzIC4KyP0i3hRwXcA9V1kJ6weIDnln
SqTL3Xs9LQTfKl3ajIV9oxNUfVPD37eRNS9RLTeU+BkyjLLLINFjnKu8mXQsUF/fQssIq1/gLNJR
yAuQXwJCWv0CT7FmYm5x6XIQ/gh8qYRmeF37iuQ/EYT/lqtVSdsU48+Ng3IblAAAgRxuoeC3aHSv
4m2addKKh1xecECsF8cs5KjsqSEpMhl41jaGu7Ou9IchN8NFB+a7FpRr7LwdHUeoFw8ij5PozSej
MP6HvfNYrhtJ0/atdNQeNfAmYnoWwDH0h04SqQ2CkijYhEv4q/8fqKp7REjk+Zvr2ahCRREmkeYz
r2lPxwHW+dtj+pttH5bWQmsi6CLrNFZxSCeknKs8t25msB8fQg8QQuq5LJ26hsXl98j1npYKwAm/
sHP0SL3ZG/VNhNs0sFTpfHz7cX496xYAPEVfvi/lwDWzsUCytim1BRE8eo/A50yUc936yA7768eE
EASOjArXUrBZz+RC95K61mvrpjHjbDf0Da+sm+mp1rr1Nutb7UgZ4jcv5VISsZYoDOm+NbqBAjxi
G1Fj3qgo9/hDQemrKb129/bQ/eatOC0Bpnmc4kuv/eXq6CrZUCGX9k3RYEOYQXs56SLcickeRoAN
qvqfQrHYDpbCNfD35UOtdbRDWefzZE72Da0ULRBEs9tOHShMY+p70tbTMWL2r6sfmg9YLLozKFzy
35fvJ4oI9Qctdm40DxhSCP8c5kurnEY1ZTZtbmQwF66zn5X429sD++P7vNx3OI1/YA/RlTXZA1/e
2Y5bBEMaRhYfrOG7aRJKR0rebK1O+cAQy9uKfv8mkS74ejWHflOl9oaWrrlFDmG60mJ87bzU+CIJ
Dn00p4sbF9HiXYhhtZ84VnFkev/ARq2fF5QzihbsWDTFV/ukzDDyGjvDualzpdjaEIMCp5PpY1ii
zaYOKER6+AtvSLKmi1IWFTlxlGy1tlI20sG2L4ZvH2QDqKK3B/LXdQD8AzjGUq+gpbPGgYQ9w2FF
Y3Qb6sDep6jVgxRRymOnxK8HFWRzNiTkVrgHji4vPxd4ssFK6V7fKtQjb7y6xt89HzsP4ZmqHZ7K
MTRvnJqiQTDTTXF3aYSAUJAkmlai79cMGS7zTnnIOe3gXMWJ+wXDqU4/c7FEOinSyNvHaQr2zQ2h
YftjlUQD9S5Zz5vJ8tobXM/xDrML0mtftdLGxAnOEh/REp/PbbtoMGafYw/eA5Bz8MkqVsNOnGYn
mPL24hHU04yoRVfXmZ87dr6lVFN+8jpY+30TZ7eczuKbEyVme4L2VPGhbkwPeEuV6Lfh7Dg7khnx
pNZl3CDOEY5iY/Myz2AL1NlnF5ofdSPDnEu2E6oSxtA0Z2PVNeF20GrtFPBK+i2ptFTlYMuzCE96
s6nRqbOrc9k16feakBQZcz2aP9XYtx7SusPBuJwz40roqAvuHQeHG4S/xz7yu76Di9aEVZxjkV70
QR7nNvOqprwKzmtst3peWRdKBEgb9Lk54FyS2pl2ZD78UhanlkB8z2wA5EXZzHg5HdoJMVQnb5Pb
tEVz3rMHfWMIp32QpoJ4i9G3ZxhUGtuypsk1Ixp3JET7ddvi9j+qdfS16GSuIodkxn/GDLH9KTLj
AbdiaCpxZgfOkNiUXp3umnbJ7A89GqZvr7blwi92AcRUiZEAipPCoLa8em87wZGmAzVwSzOnuRxL
3J+b2NbOUophOytMo0tifuXIEv81nLCIzDm9WXpgEshWX462krMuWU/6bduJ8iK0qKUOQhk3gp77
aU3cdm6VWbirMByjSTAXWzfLigvoufWR4+lH4LJ6f3ARCMuC60QkYV36aBtdG3gW83aObRB1Y+da
yjbVreEwupN2paUx1d6wVCvDt82oA7TUW4+GxPsAsmjdo5rflPK8Jzsadn1RmFeNNyDfVIgZA+eK
QAllSfyXKSt6YbEb0kgCBEafx0ddr4u2gEnNdGOWpneakdkQls5I7G80rajQJKMmXgRpA6IevHSN
PmHktJxgb8+AXyICPgJbIX/gCYZQzio7sNu0GRrinFuPOi3oM08EkCTnXdUMxRbfj2Tz9v1+mepL
Be1HHY32KniN5Xl+SnwitLZxhEyNW2k32SVmRga049DNP9RqeZ81qv5Yl4P1iOuhPEJM+OVkWe6M
wuDSp+aEXjefGkORUlcm43ZoRtPPjcUgOobx/fb7/WZy092iRLKEpkvlfTWgwhPjoFe1cZtMUXmW
eDnmmJZIT0SWOxxl2G0Xk55eaXzcz9aUPbitmZyiTH1M2O2X9IDXBacAnwMMjkGD9uVA55XZpUnU
GbfwJaZ7dSjKE6+iyRe3SvTx7Xf+3cj+fKtV1EVsJ0yTnfNWuBQnx0oRARHSsH37Lr/s0YCKgNyA
/NURzAVW8vKFEkdTUVjq7Nt4MjTc7RNxCuLdwItzKk66qtLOIt3AU0vt5ssp07QjW+WvZT4ATdS6
wR+A9Wc8VyFDYg4c+3Zo3lbm6G5TV+yTOMWuuK3PQeM+9oV6Jef+tDSbQ+8kx+6+jOHLnQrkDqE7
SbVl01ZfjXE/OIraYgx+O8/jfNllmnGDim582WftvGkScKLQbJvnDHvyz02efyjKZBGubdJjgeNy
JKwehDh3IYnxGSj6Lz//aQFLr3NmpxHKrdqQSPiaM9DJRpSlPTT87NoW2MHiuT5WRuAibfd9iLqT
lk0WGukgp2Buq0Tb1LOXfnl7evyy8MylMgmzi2NFB3e2/j4yiwCPAw270bsp2o+qdeFGk3HimKVR
4pcjpjOke+W1lYGdqVOhUI/IiicZGcmx5bBeetCf4NJRBKA6R5S5BohpTpPENtXmm6LS63gjJ6XK
tnpMEO9ldVYEkGToVVjon8wXXqUAIq9EjXBbZHrtg8vvhpsROfYJ9FqnGZvZcPOlATaYybaZUWTy
VVPabJugm5ETLebiInTywfGbMlNOmty0vtaQCC7oLAwNRNBEPrqcpZ0P/wUjbjTK+y9mN5ufPLVK
LupSpbdgkDh5QVlA9wtEs9TO0igbP7rG1IJRTsU5ToEWolppoftEb5W+aUhlFKRLqnkM2jkvUuos
tHt9bRTJMTeqX8RVloSKkAGKJujWX9V/1KgttKGqs7vIzBr9dJzB3PhtHKHsmPSu1H32++y5z/T8
PlR0SeVuzto7ve2ME+Lv/EuipSYIa4rFlA1TL4oDBHipYmi47Xw/Mg+XfeDnBcKzYiwCkgCCO3il
dWqRz1YpRcqzwspFyDJz8zbo+1rbC0Pt9qYel6exVoq9njbZ3bQIVgK+6DfakGUB9c9jSiraesHi
3ULXBejJwijh/FtFWyjrJlNTK/qdgnkIIuknFKe3mv05dilpSHu3aLiU9pPQ0itrZuTK/sQcs/8w
wOYhoFDgrYo6DlyRHyIdP+0ayKtYnRXq6l1ednZg47gZqPNk73si7zMh1dqvqnj4PKAJjXLnkZjj
F6QSAS71T2/hxXEqs4O+3LParrVCxxbO3axfJ/ml1A4lXVnX6DboU24WHzUTSd40vbVbD+O2hwmi
mmFWQWRdCiLSxt2aheZ7+qe0SPeqaI6cbL8cLT+eD7Dk38+3dkAb3WFUMi137oDG7sXWPe23rj9u
Y//m7bm5PkKX+6BOQSOD2Uk9bzUO5lCN+AUxDpmvB0ihBL0/bFhCR8b7l614fZ9VkJcYYdUPNu+j
Bpovg3iDCuRmm/pgQ/6aV//1wrpa/s9/8/evZYXKSoRv38u//s9l8pUou/ze/vfya//+Z6t/daie
i7u2eX5uL5+q9b988Ytc/+/7b57apxd/2RZt0k433XMz3T5LDrUfN4mey+Vf/v/+8B/PP65yP1XP
//zjawl3ZblalJTFH3//6PTbP/9Yejr/9fPl//7Z1ZPg1wL+pF3/y288P8n2n39o9p8kNA6wqcXy
dkHG/vGP4Xn5ifvnUppHJxJGD9E3R9Qf/yjKpo35JeNPyAqQZ0FPs1tgcvvHP1B9+vGjP6Ea0apQ
kcSFaQcd6I9/Pdn1X1vfX9+Egfj776+7jdPMXhgRkCVxL6SJyMbwcjWWGdafRpVv8BApTuxQzue1
MfQYoM7T7qcx+c2dlnn2v1vxv+7EjRgNivLmkv7+tOu0GrAEGDabvHD1OIhrKxVo+ibZTjjqF2JM
8GZv3/BldvPXDSGCAvCHQcPRv9pr5y4cYmotmxi77n3TjiCE03acvk/ukPiAr3C3snvcDDfo4xzT
sVqGbf2yNnpUbLGg7EjqXr5sOGgJFrbJplCxUNxQK2mmvanJttioCE3nR4b2d3cjZWYCLXYsgDBe
3m2Mw7YwKxraIKT0T0rYFMkmGlxUlIaqq/vr/3xc2bR4NVCD8NFWQWcCAXIo0fZtnFRwhM5QTzLn
wcxS6zQs0Q5xK4QcM50/3r7vMkFWY0obyQEauNRl+L4v37K3razK3HLTw04K5hpdiKy1g9Q2vobo
ZQF2Ip17+46/mUHEKvRzSB3RuFx3W/XClY2L+LNmFIhFJdjBnmR1WF1mzoz9lZVpF5o6zxs9Groj
+bH9w1rrxduSK0JUMnTwJiCH9dUMovldcvLru75VZOFD8QWayecfcr9jO/k2ODrgolIJvROH6my9
0/BQOY3DTr1XRjUagsGRdePXEJxuJ0XP8aqHi/KstXP/wUqNVg2qpOkRhMI7Rkf3oCsvDAlrOci0
rvgyNA5qV16pm9eKZzfjftSlJj6YeUb4jm85rgkoyUTlll6PBS54DHtnA+1yOpiI2N3Gbdki4+Om
xU3HtFD9rsmtcJtHVXWmoNtlbLI0R25BTRwQX7k5W9MWhnSob+bM6TgNk7KSAWFaifRElECL2IG+
b8VOB+QcJxtHeNmkBSXQo34/VaZdbACNqshAj2mPl0tXgHZy+kF8a4EKPKSNktj7REuyWwi9tAV6
r7J2A5XSAgyInZlYw8wo3teFV28Moy4SAG2OLv14SvrmpNIpRm4Kt8g/ukqdpTsld+bPfWklcUBf
TKNDhID6Y9nLtNzFoZID+Cf6/xzZNhtNswh1bry60D4MlWYWe09KzB2RxoFfDlCrNgAr9RYzmsD6
yppG4JI5jYdTdbbbZ2g0uGC1rpd+M0ptwoQ6lOm8JbKwz2wr7cEvl4RLIHcjgv5ujHDRFhguAZxW
yPAe0xJtWn+Yekt78PDz0TW/LRH4ubKySE5+gzMVOkEoaRfxx0zIUo18zouQnKdF++dmxvlPOZ/q
NLfGIKYlIUI/682sflCyaHB2LWo78VVf6gpNVqXo6my4KkbsXA6Z3lPRFpTT0l3cok29oR89E4LA
Wh/YC4tO9TaT2rrZrWolSXwm1GEyL+O4L2df0k8qhZ9YmULHBZyyiC60Bcz+EAvGo0AaX2nrwo+F
7ZbJhuqgNT3qaPhM5FmNnl8MtSGHfZsS6n+ry6QekBMZMxVWdGO3Pc42bsN3udLMMIm+qp1Sanem
C3V55+awECesYRSHDEvE4/Awq3pp+5WnNjWkwcYMH1lfTQNoUUXvZ6IMmPmiLZ3vXW6SCKVtlnnB
pM0Dy9EDBxuouBL2QWQP/b1w6nb2VVpQCBGhkR/7mW1OD3HvDffTOMISIR9AvdqpZrwokrBQ7iJ3
GB4qI6lvO5RnqkCbUT33kUSpKHtiynSZO439aEQy3ItZs7JA7cqpAoKYmuj1CM+8UivZ0VApR/pI
5twoeL7bpR1fRO5YsvoAft5RZp4/QBOYviraqD15TZY/GuwiX2vdGzvgs+HQbssU1GdEI+wL6ab3
LZvC6mnQQ6sPVASJ2t3o1gDJEWYNVYqutgLUNYYNXtLH/hohYqBTRS3MuwKpuhqDHo/xnJHn+xiO
y77j6nJpr8gs+26QnlcBCgbWkwP0F2arpZSStECdxGf8yfGiDRwrtNXitDeL9FHrhpkroqfzbRqN
qPJrO53jbVaGQGdjk7ZIVgjrEX5BSZe8y2KsI600VIJ5VKuPFYzkKbBb/uPHMg6LDZhs8TEDPSp9
/EjAL/a1XmETX9iF6+Nf0Ta+QodABRMKYhQ6acaH84SuAaMOjfJs8IqWj4Mywb1iFbO7Cc147oIm
6a0H9CeAPnjoFNqbBo4zk732nNs2icYiiN06ZL6bpvgssfr0tmoGoHtnpmWE2xU0yHZrGYvGn5AF
GsVhOtXi0vXmUOAkE3ehj03WdBlKvOZ8+ozRrcy6bMZkS8anrkNSd0hcOxm2QnpxCdE6FDmsX72Y
puuq6ZrkFMxNRYNJdPrsz+boDGdIsWn2XuqDZ+9GVlu4KfvKW1QUdcP08elMLo02C8N7JGWUeYfJ
BuqHWVoY/Z1IzKX8XtsNuFhlwndEDNKIcAEbqK8oS2tqm8SW2W6HXHFl60tw7dEzTmeR9wF2ShRd
xOqUDbs5nvGBdJzS6hBXyBFW1Ksxj79ppuybi6Z2oWc7iWtOp1pdIzI4YtJZX2dVW5nn7LlOwkIs
K5dzuvPESZYpsvrqASq+UNjXlG1IPDg0vqeoanEO+FuYl7wXmSdGU6Pqt1EYTRwnALjb2ywNO52S
ohVhDpFIrdkTqTRoI0ldnc5wFEzzXa14FMyDaDDq6IuNwZS2ZSMwJdjtbrKG037A133TIUaZbKpk
SO5KqFrGScXWl/lWr3+IukR+j6s4vh2GJDnHBysZMJxSlG+S1vmJ5oqx9yetjNN9OsamE2iwI1h5
ZiKhUTeRMwW6za12mWUpsFrcqDkvXUuovqYJ8C9yxt8JmD9GGvs2LEuaHInpfO3duqqDMaIurSWt
Ym1HYbWPcsjNj8lishYoQ+N+lVNRsv8ksv4yxBzl2wwUPe4cERqmJ5FKBX03jEX40UbTspd+ieha
R7MlHB9oMI+tr9lKdm6kHXbFUh3m/BTBzEpi9ZnPZ5z+SVX4IehJcJNp0114XSln2CeFpt0ZY+x+
lNHoxb5bOaAXZOy4Mijmode3JtTJdjNYyVDe9RTi3dN5ESLdRMmY9X6Nwp046x2zF5dloUnL72qr
FZ+SJprtBzbvLuNELtHK0KrQbYJh9Jxv4H2th3puvSertZWraNAKvmRra1dGYeYPYZ3Z04mF5kYZ
zI1RQOG17NLYtdFCJxrtsa39ORNug0KnkiQYoen5HOBpB+4+UzWrOjHZ5XMfbHg4wFOdlmFV3LEP
pF3r6CKXffSZkuZ0mZCN8WF7gh8f+STls17Z+qXMtRQpGis2R870DByVgYvoN3MW8qLMYqFfwidJ
kBE0Y0fZ2VY7ikARkdt8GpQOtWOZSMP+QmsNxoGjTGF+EtZ8nH3bYT3lK7as2zPpZmN2NiouGycB
Rh3u4myS0U5pTQTuZEjrHOi8tLFQs2K3u2gy/GrO6b6zzfimHVbGFjxzQUgWE0pQU41YGC1lD36s
D2nGzKsT84G+aBQiCIpyCkUxE3uXCbCh3A4yD2MCNRmdUehzDORL4+qLo82QwiNHnwhIvelynnq3
gdfHUUSkIzJvpw0Tin2izdiG0xGgAKjUzpiUTQVjwv6GdIlW4zlNd0APQMxEIZ7BZd/sdZt66Yae
YJJ+Ep5RZTHaKWbsfvUSGw8svH/aj8gHl18Uz0JQMNKnvvF1FS2lYKH7PpWROs1nhWwdwBpxrH/v
xzy5agdtfJR1IWhsIrE33CYiabBGUTzhYYmXkD+1Q2vtxiKe9jMQauXESWV8VQDv/AyurviE6yT8
+8Q0OphA6HMPvttHyeepH/UoCM08Nv1INaqr0XXd7zaSqjeeolXZziub5hH8HTTcMhtUhb5pa4qL
WU+nQ9z0BIDsvzg6TlMWZZusGlnu0szZX7W+nrZJh/TNvsdBXPqExqZCECH1pzlJ50858nFFoExO
8s2tU8xjsabQ+YaqhQdgDc6MO9buUxd79Z23iOf4fHoVidsyLbdtjuFNIgrMBUNAUCczOCjCPQ9l
qEBi1vklHqz6tK8KPHfGAehzoJDfRwHPmT91svOuzUG38EYzYJTXyp6zPD41JK6xG10jRSHkqtEX
RWJYIECboJ3qETE6W5vkAr1Ju0YmER6auA7VEZRJGkrjAX+64VM11cUnMw+zKyIyrdgRiEaXIRC3
x8npvHRnJFp2YRltfm979Sx8zRysCfusJk85k+CG+cmgRJ/Zroxq6xl9/DCEmmh91Necs0RJdPIm
PbQ/aWknb+Qwz/dtBF7dpy9O89OLxn7ByU76uQVhKabvq7UZAoexcU//OoaQZ5JunafxaDobuw4z
N5CJ10EkAr9r7iFtTjd5FaIPbJqcjEKnDh10ht56yJfQyg9MQqf7duhIAzwC6ivVm0Sx00qbJK4w
8vZCt92iZGGn4/RXHfL/ioN/QFT7qaywFB9fVAfPyubb04va4I9f+Ks4aHh/6pgB0R4G6QJKd4Gy
/VUcNMw/cVeguWm5ACyBpFDU+bs4aBh/0kWG1ggFflGQWNrafxcHdY9io4Fu+qK6gKYvHcH/oDhI
z46ayk9VCPAofPHl/hZVECrJq6JdPyZeK/WuDby4104sXXQX6Vzq6dasG885AY9CQwUJnPTUlFk8
77AvpzCiTE0gG7M9h9QGeVYzPg5Cr0+HxIUTUbePHUmbgXL2VdEn0wdFOMa9rjReESCeOuzh/o27
dqYfB7HB4pip2mtIM/WltIQtzwxsiqJtPkqeQlds0ey8CrDtmZNkrb7DvURUpo8AEC1XW23kZYet
atsFrl0koQ9YOcyecyu3yqeQlqh0NyBIPDSyothV/ESNp2g7jaFOtNamwm7cTWliJuVPDsdSkKjo
ZBiD6ZwPdW/X55UTu9u5ggBBJwumpwEtkey0EYI4GaTzVd4Mw6lbFjrAQS8jvABBc5lwXUFCaiTd
tsjwxhkDcG44PyKsGuuBOja1vi868Ci3odJUBdxVFQJ5hB3hqWxHMzpb7Nhp0xA+tIO7qZ0kOkUl
yLs3ZBeqi3KwLc0CHnFcn1uZ6H1g+eKxFuPoXOR1VVzV9ehuqADM/WFEcj1Ip3b44Kq0nS6pmI7d
VQ6/aVMP7egQcRSIGRhdBDAuScY6v1fRGBBn+AZ1RujPWhqh0RvLJkw9P+4KUe3k2KOwsRWYDKEB
po/hB/SJYuu0ogIs04Cmoq2ceQSOhPLswHm4I6J2vkY2tShYhKnlnKu9K0SgM4mo2iIPNG47tyP9
gg7WZwFqkaR5Joo+5c6SaberqOuri0v8LJ7mrseuvNHCHspbnU/Gc5FDyrPjCpT5PEwYC2KRIuDe
grnFJzixcq6ozF9buoDTZhxJo4MiNNXHkXgy2gonS9Q7Hd/GaE95MvzYcvo+UbWCmzzBSpx91IY9
08d2iz5jNMBNtNwpB9YyOqUaUN7rcMRVU5d3q8oO11qEbqDld87BMrFf3dAqNw4ycrC+NRULIUFO
X1lvaA4lp+Hgmt/Bignb16fQPQ8npwT1WJZhH5hllQElVDCAQhdXt/ykpkIJP5dSIXT2+VbMABV8
Gq0M1oQ4xWUG/x9lODrEp1lDTWGnzymUHUSLpvvGauDEwqDtvqCf36YbPrjzLXY4bgE2jupDM7fT
B6MqdSSljakkXe1Samch7mxhYNalyC4A/KrlZTfFhre3SuI8+sJhUZwjrkB+Vytl/dwRNIbb3hQg
1ttaJfpB4rktTizwt5dmj5Jb6rr5uabArNqhfQwmizJkP2/GDEw0RQu1HTZUuOtlQOyqJDtsGuJ/
M4RKK3sDc7ECQwCxkW611zJdfFQaa662s9Mz2+bME/cq3P8N8sLmFSUEmQW9PSc7jAYHhH2xYom3
OJQ0NYel2jk3c+WM+W50jOqj00TyGViqZ+wQjR4fCC+yW7ecsSZoRsxCEF9xhB+X/RhhB4Y6zq52
nPFgNWmBHIUKGUqbtHDc6p0dps3eCpHS34H5lNnO0C/00Sb960q/ES0ek5PMsTEmZYm2P06f/zuI
/1iUmd/o0sVJ8fSiqcc//7tFx2FLQdtelFqBXuKy/q9T2DH+RC4MCKRmUrpY2Nv/PoUtfgSSXlPR
IFw62Ytx8r9adNafSCLS32eKqJTwYan9B6cw1/npDFZ+NOrJQtbsGSr1woW0FF2rxTDsjCJzTsgs
j4kXvHb15f//1I5DsDZsRuBn16E3lcFgRsmOOPdYZ+q1q696RFlvjSLsNfeQNTOy8106QtJFleWn
D3j9Vxzyc/Pytauv+l2kfpltVZ55qELN81vcu+qOBOl9F1+Bu2LRycpRR+tgSe8D28kHVDCdI42l
1x581cJyOcmSGlzAQcTxfjTK8yE7xpD8/aUJKl9+TyoQA2VIwzxQxrqngp/6mRjl5u0xWYEj/jUX
IY++vPqAtFKKd4t5mCpU7eLM684aIHCfyauwZyFE3eYltQ9RSP0kqad045R2eqQn9tqbrWLQJots
rUYj7QDwIAnC1DqZe/3r2y/22rWXpvVPq0CEXiUBP5sHaxwOyJgOQBadYzJ6r1181cJTMSKpbGsw
Dq1aZJtkjg4FThfvmkqojrx8ckfRJ3fUcv1gTfbXqp4/2Lnx/L5BWS3eVmvgEYWFfpgjviQUmstq
0I8pyL42KKu1W3ZcNIFAcGjTytyVmqKe6At77X2Pvlq8hPp5ZLapfvAG/UQbopu4OcZ2fu3BV2sX
Q0aMqCpXXAuhNJsxhOqmQ1LZv+vB19BvC9sntQUGfT0NmLj6Ori1a0q4sDLed/3VAraMuu8dCCnX
hPpxoCcTgb2sPrx9cW2ZGf+bLv57e1g7vCpdWFhOk0fXhZXe61ntwQ0W1r4vU33yER7sd4MitWfb
6wa/T+ESeW5rbzHSHO9aN+031o/w9e2HeeU7rTXoHM0w86U9eAi1dN/EpnuiF5U4fd/FV0u66yc1
mZ24PlDCugt7swzsOXzfoUnJ5uWSRjNjLtO2cg9WjX6hVVdfsI76j+TI/vcLrdY06VGL2oxbHTA9
UD+YUMUojIdHvv9rQ75a0x3ZqKXg53QoFhlDmoyhtwGXUXjvnLyrVQ0iyfQsIaqDk3XJWSq6OMDH
x7h/3zddLWyvxm+sG8PyUHgo3nSeOVxatJAe3r76MjN+szSc1blsDHg/uJ50DkNfDRQFDPg1XWGd
WY04Zir4yvCvQaVGWPc4GIzuAeLqll4jVWvjnZ/WWR2+xhCHTYXz1KGzvXhveFkVSL04xkJ67clX
x285GXptaKN+qB390g7zizrKjkj/vnbp1UotFmr8rKblAYVCm1at1U2foLbV79uvneW2PwUO7pDn
dVNrzoHk99RV7sfW2b5vwqxWamgmRa3mk3NIzNhEwNmzP+ooWQU0FbUj63UpVP52Uq4WrK24VQhB
1j0I+mi4hmvyrI7au6p12sBwk8TejEpUfEQqNOjn+jv6isa+Hq35w2SA71anStu3UeUpftoX9pmW
xJIDESunGJTFTSTlF1T+ej+syltKfaduMnqBVpntaQPhyDsbE/3j22P1yke2VvPHBBBmJK2qHQaY
Dzsrze1dUjbpkS/xytWd1bajOn0EVjssDq0+T4FAExw8XxEekU967eqrbWcok76q9Vk/JF36FVXx
C/wOb941LGsIc4/mZAy5Cx8+Zfhk2OP1PBff3nfpVRyRF4VAy6b0DqBfBL2v6hA6SGq/7+KrzUZM
hRmnIxePqADa54gnHDn9lqf7zSa8JrqFHRLJLRc9OJgkXKEKI7eRCouT76tvW2wrnty4wrZL0cwj
rMZlm/ndHZf//9P+YLReJ6Kscg6moU0XdZhnZ97cQuprR2vzvtFaJtZPt3BNrbfARnk4ybD0Ki+/
dPr8fTnXmp+nFdLK4rzxDrbmpfdjWdcPXdj0u/c9+Wr7gXRIiG5wJmLGcoak4+dKj4986dfGfbVm
jakRZh4J99BotF4tQwGrEyv6OSiEY76JP7DRv/u2q5WbxVUH0cdwD/jhOY/ZBHCIhryCAUki79vC
Qq7WbfoTIbrQRbS2mvc40ynbAeTByZxW2rWY2nojSsfejlVafH3XoK65jvgP0d0HzHQYjVj1TVRg
Nbv69L5rr1Z9lth2YxkpEYaXnbhqEQVVmjTvW/XWatUXBnonIb5thw460c4sVRCDvXck/Hpll11r
Rc/aEE+D2mukmxJJyUb1PvVuFL5vo/3FYqmHOaqHiX7oKL5ssymirl9C3H/fqK8igSIedafXQvtA
j7g9FXHzIffq7n3HzxrbnEYd7C1AdDjT9re20CMfq913TpfVIoTjng55Sm1irMbz1Ks2QEdO3h6T
lWbGvxOZtaVZ3yPAVUY1UgbmkJ837hDBn3PiO8igTZB2KYItmu21t3TxYRWViXOHcO9XLyrEfYEI
A7Kgo/sprif6B28/0SszbC3/5WaozRnCyg+wVMHd9lA9bpIeyt/7Lr9aemo0eZ4oc3EAyr3n0P0y
290xxYXXHn218rQ6c+GY2PkhKpx0N8gmhpGRH9P3eO3qq+As9MJYUVwnPySKY1+6GEqXESaf7xuW
1fmqpZq0IzL9gwBSinrJPo7E5n2XXt7np3NVsSvLCVsuTSB8oUnf1qwjEhOvjchqQWdmbYM30/KD
p+ZfsLnZSeAk73vo9ZE6CwHsaJoPiqJ+KZCe85t2it45Iqv1nLlNqjaTnh9Gs1jQ7rrcD25tvnMB
rY5TmbvohhpueAjHKtwoKSa0OS5b73v2teIapoM03ZJkPmgVzdExh02Ikc+xTsSyUn4TCqw9JNUY
cH8dqu6BdvHzXIgFy1oWtzVE5xOjGwzwOfP8vtrTWpgEJGsPJNdxDxAtovNSj8R2NHL5zquvVqvn
lgqiYiI7oLaF2m3Y3qupPLJpvzLv1zpCXQQDspAUKLq0ck6pZce7bnT6920FxnLXn9Zr3Hc4Nw5h
dlDCXO6FjitvpKlHhuW1D7xasrMctP/H2ZctSY1z3T6RImR5kHzrzJqgcBZQ0NA3jga6PVuWZcnD
05+VRJw/KFFJxqdrCJVS1t7aw9prJc1oihOYkhp2wPyyeRcbYGIzOS+0z8KxFudAC9h6L0MOHUOm
8b4AVrHh1yRnqSlAteZjtY2gMPVb37FlyOYVI2BhzWk2BPjjSN1uJQlu/BZ3TJkEol2AUmxPUBcA
7/lcbQegVtcr1+hSF8qd5adVpAHUJCi6KEBnaj7UB+h6t3eYWS5ugXKf3yibbmediCGTUxr9O8sA
UZ/Xb2POQzwVBWuLKGhO/VxnwrT3YTr9T7xz/xfTuCirVimq6Dq3p1JAqaGK/l0L7ReK/awA/WIc
YPAECWyg91MEqSFQ1wAPaHpPz+3OqFUAQURBr0EwHySQ9BzK4bCwK4Z3wWe4AmEMn44tEGjIoZvw
g3TI3iTYbj2/pWPVK1/tiLdsPfEFGHXEkDmQv8LPwphjwXD4wwpAa4Ped9VPGBzg8dcZwH/P5R0D
FiWwaRv6yIh8qrsxNYedyzu/K+6Y7wi2c1WKqD5RUFmyrAdX9RlFe00b+MIndWkV+W47SF6UqHit
owSZVApWBunZ4HJ5rAKwIVflTtfT2Maf5wSQLtCEexamgvPr8IsVjRXZkcGX62mHOt4NBMgBqAWc
4eh17C55aAUV9WUPguDU8Sb6sfIWc5udFZ/9VnciZXCwbpHSdD911fRvwNQp3a75rQvFlp852i/H
wiKImNLRzqdq0/VTMS3Ql43r7tPEF/3st3vHUtPujNPC1NwJnCLNewIqujNhbuTnHX9K7P7yA6ZV
QtM85vpUIVO8n0CX8w5Zpbjiws6h0yvB4U9mhl9Wr0qrCadKnyBSEP0DHtDu2GBU9G4rC3OnTNmq
K+7sfA1f+0OO3WLMNIZKjJxOagakvh0n/g/v5fgZwx3lB0xjYnhNmqi88gxfMGOavjQGDLyPpdq0
yJmKb+sUQge1Z6LhjuyHTZLsFV3ViZqtzsCwvkIaxbIrx3Rp444VN+0igFUNRN5K9YiRz0A1fomd
S12XyAhYAxWJfG8MSBGX9W6PFk+kh4sDqweR2r0asO0wwgxEC4whZqumOy8Dc0WIoqHo4hESOzmJ
q4PUGrxDnpAklyhgCNOVLJSRvOHyHjwBTwv93wTn/i9icvmlalOUq0TFM0/6NZMBxhnKxvNAnPeV
gPhsgU4KljbDR4ohrMz2xi8+po6h0gZta1lRklckDg8VBrOyuZfX3MDr9xsUoS8NE3otNXj8YpLX
Mj3r2ZMggxSCV4HhN/bg2KSYVdCGgCyPgbdKqrsiglqhzyWEosHLnVub1qXcIpJLsnwiFOyKbXml
IXDpUJy8lpVNYTdEqrkS8oZG8UPTD1/9du28rInRASaCsWs9tOBf+Kxp53ke5x/zy8thA5PGVmwk
p7R/tPt0C0UiLycIanZnaRFP217ActgcvbcQ/hEcgph+B8Jerg1OwBZjrdj2Wqp3q1lvujH5z29p
xyrPbIIbKLgJmneiPPSx+RrrwMt7g2j85bbjFMTpdsDaMoI2xr6sTxEzn7z27eK6unUj3aJx/QCp
+2D6BD1Hy2e/8xZOSgoCmrJNMNmWa8UzE9P7GpPxfvt2LDIppgkULmmar3ZjGBBErmGAwr/1W90x
yrYPlcJsKi6KXO+TGCJh5hoj/wV7d8Uc9HmugUS0yGcOsUcgVYDq8UrToQb/8p7gBWM6TrHryg45
4geyjlcixUubdoxyaUHMOBWW5Bs0wrLzKwx2xWt8SJcWd6yytxpuW/M0j9SGQZwIUya7GT3viWOX
qowWUHU06rQzQyCHFX4KSHIN2PR6fhEIxzDTGWwTZbBPp3aXn+sm7m43vn8A6p54vcfg73n5RfU0
63Rce/yBsV7BhBCrrEoQX3ndcheXFY8BIpMoAeYOROTQHwwycKN4flUXmIVB92C3UKE9NcKEh6EE
m9XWLX6Ppito2IozAC7csfPYdGAvmMQDqFivNVjOVv57uoJJg5en3lEWLnsPEGWAUbO/MfCEwah9
NPesbWPMInFKr1zOC/fHBWmNkq+odSrgBsPWIiJCJfdmJmH6DB5+2Nifv/KlP+LYbmGhqkDtNp6g
Hdg+ReB0fyvq5ttQ7/GViPTszl87L9eAx5agbRQDahNFOtsYJFeOexk1eTPuwQc1deSoUvDirwPF
LNKff9UFp+Fin2qxWU4mcn4Tw2e08urDQKbvfms7Zl3zRi2iUMMJ0r/s3qikvZ3bKPR7zV3wE29i
Eu6Q184bUEW8hRrlg2o2vzZb4GoijSguIdUuz0j+qno3YujsAwYgd69OBphDXhoGJObACJNiKJMn
zXNkl6+Lia/px1z4oC4EqgS2vA9ZowH5a59UUz7ZBPxwXh/U1a9YhrmhQz/pU0wVy8Z2vKXN/rff
2uff80soPE9sicAQrE+0NN8Lyp6CrvNc2rFcY1DHsKzTJ21k+QjyJnUEAsxcKZNc8Asu9azUGA2t
iLCnQdihzDT4uG9qasEXZGc0jvxOx3l+5Rh023QuZI+CjFkyRG8DbT74re2YaRAQNrNNbSdMsL6B
jupXiND+8FraxSoRvCjxMvciXzVJQIsTPCY6pEe/xZ2oOFbQ3w1sXaHLvoHxamg/YMTH78q4WKUZ
8FVrl7PCW2Se2r34m8/sfxOa/P81jcAFs67K8LJZSZpDSy/NAqbfx8KzFhO4OKi53k0NGus0r2pc
lA0COUfQ4Yd+19DFQSFYaPQ8DfNpT8QjFdsj5luf/b6mY6RDadk6hESeuIRvibYwC1HpPPgtzl46
F2ULkiiVTicQs3wto7A8SNTx/JKc2LHNMIoRoiX7AISVeqpRK22qa6Z5IYJyQVASX7MNGrygdEn+
HQfwYZoi+WpmndxDNsSvXgptx5enE6drnBQbwV/BFPPezMktN9Hi90z/ZJ74xa8PQbJgJqVoTslg
5/s0qA8WOoJXIqbz4/BKxORyzTad1cBNjWjB8SS8q4mIQYIW+8EZEMG/PJdeh1Wz2Ko5sQoCPhK9
7sPPOqHXnTwPNf/64PVSimqQc40GffpMSlDGgB7ML888jyz/uvYYQ2cNtP31ad3ruz0uvu9ELX4+
wJWvwXhON+1W1Cc2VO/ruPkv3sA15ncmjp0y0He1E7f1SReGv0vrefgaVSG58lJfui2OoaZ93RMK
KuJT0kBJoV9+zAOoI/x27jyiXNctCWtZn6QaCV46Ctqzro787rkLbtLhiCmikFanTtC/RBx9Np2W
fr7RhTaZZOaYPlflCaK94Bcs6/tIFddkGi8cuYtlojqIuNXniVhSFwexllWWyPSz15mHjn0Cu8ea
IcbOQUQmDyC+s2ABS67J213aumOf3T6DlFXYIk+NrQ9TKtIbUFN41lNcMBPvidwI+BnztUn/ZsK8
UUH/5HcszktKQPfSgX0LdSCw4apweuZd4BmHuqgla5MNhKS1yAnofsEnO5dHOQ2N51V0DDSK6r4F
Ty1HeSz9CzW442iTT36H4tjnaHSlClbyvO0XmXXlBhKg1vPEXbwSMANpJFdS5HIg+j5NgzvQYPq1
YSEn4fjyaAB4S7dJHvFV/L02W/LfehaA9HNcLiZJjjQYoTwY5duoxO1kouDGtOl/XqfuopKKSjcE
5EJhjp7sJ76Nb/fR+kXoLiaJ7Rj6S5aE5eWUjpk8sAaigH67dl5P8Nc1BCCwJSddNNzYYM0SU10T
S7/gVphjnfveFlSKcsmjRbwl0fkhCv2qeS4gSaXNAGKdYAG7NE1P0x5SdduVM/dD/QWuBuymhIBE
XDTn9Q7ZlB6lyUM3az9n7kpnYYqKdrsK5xySYaC4DPd/0436XUMXkKTaAvzTHZtzItnNWpUQXGmF
p0t0AUkgRQwtqJHmfOnn+92QD6a4Fv5fuCsuHCkGDGZcUUvORxFWkFINywwQpWevW/4bGgn6NRBE
6Oa8HIZbKCd9SSvwOPmt7bydNdjMV8wL6jxpIrB7Jd0txrg9Qy0XjQQJKLO3Jdf5HEafQHz8xG3v
51R+8h78kqy0yzSNvSx0Dp3SFEpFwgQPG+hY/QJQF4bU1CYBYlCcl69+9BTF1mRJPR9PF4W0A/25
2DrWuQqr9RALKN+pXX/0+6DO8xkIyEKioCjzFVImB2GqGJxtpacJuUijKNY77L+ReZGC8Nh0xyCi
fpGzizRqRDVPMUQ6gJVgx9H8w5Ddeh0JdYq4oJgGbfKMlXWylrd9uY7HkoeeiycvH30wUUVqbtYh
X9Oif+zbBUTBpu2q/sZv846BmtRUxu5syFmyFeoIlW29QWEh2P2AO2C9fPkDVFfalNJ9zqGu+Sbe
TXis0sXvdKirg7JRMi8dC8BruhfxYW/a96RMf/z5ZM4n8HtJgbqaf2RptgmpM9aOQ/GmmMPw+4gQ
DFx8i/R8SF0s1i403UIVDvmsq7fW6HwQ10TALzwZLhYLvRxtoZQ35F3YaPBQAr7KobhGpJ8jcAFZ
bC3DjsSqzy2E5uUhnNbhvwDcaB/+fPqXtu9kAAHEfDAhtMg87qz8TMYiySzpmV+A5MKywl6BEB/8
5Xna6+c2Vj9MpP7y2Th1MVm76vi4jY3J1fb3oOl3iKF6vUnUpeTadQypkRYrg1/6EO87pEyp1zMN
8e+XRoo+oommpTa5hehFNkT00JSTX2JBU8eFNQkvFzYUc16YeADpfL1/QpbkFbyAme/lzkWJKX9G
cc1rAXqCMtw+QjHcq3j2m+ZpMkOKRhTRkIMlOoWGQrfeo2lxbdDo9RsOLa6XOx/DXbRnWdM8mJKx
zgq7yP1USx1fI6K58AdcJFLRYzJVT/uUi5LEYzbimG42Aikhr4vuYpG2EDDqpVzGfE/KUwfu7uPa
N354OOryS0lTbYI3u86bWr1jKznVReOFa6QuXZTo49404MzPY9s8pyCBj+PJy61AAPjlJ41Bq4ru
Ygs33hB+QOL4DFWUb37Hff7Kv0SkVTNbNbBa5TaCemKzhw/rWYbBb3Hnkd5NuVckLFXeqnB9Lwq2
H7ZmLK+EXmcv8spLKtjLrfN4n8HGQcZ8Hmgqj6m04m8JHe4KMjrcHOLJdAdQL0Mswe/XOG/Hrlfo
date5WQNokPRoVkF7Q6zTsc/r3+BTQfK5S9/0NRYQSMQ2ecj1Kv4P3ugqH0n5mL4gt61MJ/6RFnR
Ym4WFL934L8D4QuYRyA9s0C4boK0gQz7Qx1AluQNqtxQHkdxzmzZDHZfRBdBCJWutMFoo2gteYbs
RNnlZqLPq4bA+cMCRuD+bU3m0NxZKAhkJaRkGLh2Qy79roOLkjKMQ1FoZWNe8fEOmO4v03otu78w
0gee85dnJwphw4qMKh+U2ZM3ayqp+BqTGumPkPN05hHb9CcpoQPzMJpBdbdTocEit0gd3vz5+11w
jG5PF+JDa6iBy87bYrpF0fIbxkj93mi3pVvKSlgN9sp8b/VRpPI2qJYrOeOFeNTFfzVQYSsmsauc
15NJIRFmVnqcoc2gkM4Q4YcDoi4SjEoZjLoNVS726JgGAz+2Cej9vE7eBYJBB7c3omUq3+hoPkBz
Vd1UBso6fqs7LhJ0+2AjbGeVG/CgPw99H97WxLR+gR13fGTCoV0DOjSdh1shIemlbxKMrvu5LO64
yEVgCG82uDcKTViwyos3HSd+d9JFdu2WbDubNxx6V2C8JrVdhilyPw5D6moL0yQ2FQTHFSo8sc5Y
GT9wIq8c+YUr7yK7TDH34JUvVF7sXXygKEs98JqDla5fiys38md17pXHyQV4sa6LKHjj8Fj0af9P
O+j/bF8M93DxGPrdy/UrKFeLt4QUEkTxdMt025t7k1J9GyhTve+h+XGcuxGdz7XhGoKMTLypMFE/
ZQH+6cpBXPJYjtMcIHgQ6BF2U1btfxCYt4e6WNc7L7NxQWgJnyH6F3JIoIT1+z2EZnpsAS/3W9wJ
/nuekmbhsEmQqv9bldvDqPyYfnDRXr4kYWj7vdq6KYcg+I1J2rcgYvjht2vHk3ACPuVYS5UzKdQj
Ll56b3Q/X7lzF76my7WV7BAglwU8uW6Wd5Q/FTG5QkJ2aWXHjbRrIgtpUpWnKnjmpkpOhDfbR79D
ccIqDHuuwPGWqKCFK/KVTQwHsGs8+y3uhFSFqTBB3aKIlg4QVxKVgOypgBH9eXWOK/GKkbvwsype
IVxSllNODQq5pI/tu2ajwxsdx92bPgrlZ0RW5srUwAWv5SKvyhI8SzKekBh1pDhI07cQZ5TA8QIq
7PdcuPArBfUYPq3jmEcBeYO89G6adr/0CHoyL/KMsOoHSF8iOKq5jT+3qDm8X5Nx9vM1LglVFEuI
M3f4zODqJQdZo/JtpV8tE/KNL7feTW29LpCcyGtL5G23gPKYl+Lbn6/QBdNyEVgok0Z1VfQS6Tr/
EZVLk61jX/tFLi7waoFo3kZb5F/JRNYjyEDqTNnYMx9ykVeY6iGKtUbmlNRvd0y2Y+wT6brXubjI
q532nVk0GgJyr76MCKZ1Z/28mQu7KhATpdCX6/JEEUjTyfSA9vrkd89d1FU5FuuC+T2ZizA6gub7
rxZyv35Hcr5Cv6TqeyXRNRJYOgFc7Fh35Xe5Q8PQb3HHPiHRowrTjkheKOhJ16T8W+/MMz6HjMWL
nYfgwidLDdclZ93es4g8iUIut347d8xTT0uR9iEdcmu4vNmAvzrWtfD8nM77UTbBOMbtuQ5I5m+8
Kt8Oil9JvC5Yvou5gnKs7dZ1G/O0qsK7xZRhxqBH+cbrVFzUVU0WkNetaMAELd6IuiQPgxqvvESX
dn5+Dn+5iBvUmcOmXIacjMcuiiAmCeJFv3voYq4iKYQWCd4JaofvXaUf6g00OX5n4kR2uppAu5Oi
tNiEkKwuigMkTj2Xdmyzqu2ekBhu3Gj+GQrFuy6++G3aMcwWCEgbDBbXJIEsoDorhaeem2Yvv2Mx
LuUw1nWXC4E1oWnZQb/lSnZ4IVoJHasUM2tZCaHjHJ0zRCq8Met/k2lUtsz78ux3NI5xpisHH9jE
OwDR5u6GiOa0xtBo9FrcxVyhjg4l4jTq8gEVM8g0P5hi+ctvaSftmqp92BjF28ZF+ybcotuCqx9/
XvrCsbtoq2kuMewIiYkc8t/DwxwNCqpnJn2I+O65eSfzaiQ1q1oKBCyLZjdBLKJ3zTj60bRQF3Ul
t4n2qBPLfILab9RPFZAjXe3ncV0qqGAjAepo5ZgPZXzXJseh8pu7xdzhS0syE2TsSVtXOWBAkEgf
9Me5rf28rYu6MkMSW0zMjDlRm8mE4icdEL/nzUVc1bNtomCCR0QN5wuIid7V0+QXrbh4K90ySLVv
3ZiLznw2m/gQT/W3P1/yC++PC7cKrQhnOclzi2i2WZpC6lnFV07kbIOvpHQu2gpavVDzGyFpqgI6
HpKwCj/wgDZ3IpnTo4iLBQT1lBxUqa61MX56lNf+pPOcxnbva82FzDs1b182vZy1WvuiuTEpr9/2
NeRHhIX08EhmyDdPfdp+SHeK8FXy8a9mEuuHZIAwJaoJ5tQGRX/Xds32TPtohmo1/xBCjQsiuuN+
0GnaPs6YZ8/adjTHSY/irh4nqJssi7httuJvqXtyR7eVln5PzM9y/S+hgqVFHGzz1udxkrzv0vR7
UAReQ47UxZeJ2JQRgY5mHtK5zzCDZLJpmDxjhZ+c3b9sPB3rcqoT3LFZI5mkO9+zZvLjyqEuwsym
gE9TsLrnSVmCShRqVFvctkc/63B8UdcMJSt4O+TbFtzwjTVZkXI/vD11EWZSWshh1GuXBz2YKkks
ntKw/tdv407IwJtgwfxk3OdloL4kcXq/QZ/c7x66CDChILEoBIyGN+X3kvTf2CL8AgUXAbZh3jMt
DI6kCeL5tuU3K0oPfrmNiwGr+Qz1Uc1LME0x+cCo7B4Dm+orh3LB1/3GNsWJhfyI7POGBd3dtmzd
/Q6wwAhhokPLI3Ik0QApdBv7EfdRl4GKyKGtLPod+WQZdF2NwaBc3AfwRV43yMU9mYr3Ix2HAS6B
3YXQws7IKP1godRFPm0bT+aiRypo6/oTiRZ9VNXuJ9tFXdjTVowDAzNyk0d0CiFtRausjv2meyh1
DGvf0WqgrGpzhZJzVrSsAz03f+935k4QnkThNHc9qhKSqC/1GrEsnQevqkSSuqgnkB6TEHhqmVeN
LZDWP+7RuF65LOfn9bdnF2s7UbgGWIOxqhwAjiu26Ei1qQ+YJlAHNSXsIYJ841tZDl7hEP6a88jX
UJzaIszJAJZff6z6hyihPgE5VnYC8hbtbsA35z7flqHNwiFZIKzTf/jz1z0v8tohnfOMX55ByBIM
W88ZEG1belul6TFuxB1Nu6/Bfg0V8LoMBn7AOcz75W8MdVyH8x7hB8yCrjdLUv8Y4qF+Ih0GL4mt
gud9KZO3ZSDmKGstbR9DsDyYrDeheooKjp2MwVJvh6Co1u9WBxC8/fOvv7g15y0FdUJgKFBmeR3s
WmV2xGvalcX4WA/gHDn0YS/p7RSx+n5EnnJX8Sl8jCCp+GXYaiiJq3a7J0tXvZOcJ0cAv9Thzxs7
H81rn4W9PLKUlXVvFenznW/xsYNicd1qr9IrvofjLma6J1ET4R020Ie/jRfWHbYUWEy/rTv+Aiyf
CZmlluBRsxXmmJbhWIC2zW91F5ymJpaEZoAyOQkw5T3vpclW7ZV3JNDlfXnqkPsNZyDrkfrShWcJ
xCPArxpecUcXPqkLTRuKymwJp30e7stBdvS/ghEvARBs3HERQdqgKNCjKtBpjqsyRE0G1rYrGdOr
JQcs7rgIaseJJHJA76WE/OZesfUwbKF4u3a9F/wFf8LxEN0A6r1IJm3ez0Icp7l/Y7f62pW5tH/H
xsHFBbHB1faY3BPLgwBz6KFVQQhjVtwnVcH+HXOt6xAhuGz6XCWx/tQt9VNI5uGzl0EJx1xbUDb1
FETFObqRAaBv6edyBpLEb3HHWhd0wlcImmPn58kJLh87QZ68lnbRYNUa2UkUPXmHKniSNbQpMi70
tz8vfuFxT5xDYfuwMB0Mbd7N6xAdyrGlt0kQNp+lAkmI4cn2uJqwu/nzX7tgu24nrOg1r5hlbV5s
pj8oOj3rjvsdk9sI22TViAZTfbnZKnnAw5ce5nj29AxuLwyIgSHZmgWWFdHw45KiogC69GvqXxe+
ggvK63rUgIYJpgWlt5uim94KPdzLUNzUmJVjSeUTgiapC2HbximNaQELaMviS1qmj+kweyGGsbbj
OiHszBZIdJ3Xtv9GtLov0/j5z7fmQmzlotasRcs6BhIRhT2F0n4VjsMDBQTobmhN+lcZifbjn//Q
mWfjlWiBO+5zAHc0hMjTLk/LGOo5XQJlFKi1D3fzTpeHYVMrsPmrnDJR0BYYIG2vDaL8rAu88qfd
dmgaD0OF575HFX2079Zlox/4HIHAyJbD7TwTkwH+kR7qoQYPbFySAxua+jkZeP3Y78SrRYiP6Lp4
Cu+yJPiIQ8C+1F37dzt60URiace1r4MBV2aLNkHE+9u2xyzvMEX//Pm7XXArLsIu3ZiScsfaO9ne
N+EcZuMivWQosHHHs6tgX2sIzcGvcPm2KOPmKOpkvvXauYuwQ8laWvTtEEKanh5aM/+D9q9XLSdJ
XWidAEve1E+iyeuKATGZ2DkL6/FKNHPhzF3UmgmaqpVl2aLhu31fgmk+7Evru3PHmQC9zUgwwx82
M7u1M/k219aL3Run4oRhcVWpJVnxPVMqIjB4yS+6jH1aEFjbcSDWymXs1Nbm5UrD26JI4gPYXOs7
v8viWmfKgpA38BGbnshHKBa8kYHdr/i+S9/Tsc9xDbatj/DARdte3ctUdA8o8V/rVl+IHRPHiLpU
VgopQJNXNKpv4gQMy0ESlzdbK71qxUnqYsxCzsvdctPmoQLH5dp9wHyJn3+JnXxmjAejxWpr9DrG
53Vqv21G3nt9UxcL3zX9wtQytbleeXVjtTQHTPGUfvGWC4dfhlpC1Qg3ZllNktVR+qajmIXw27pj
SNCOTaEugvSXRfIt/GaFux57ERDhazqWRFHNZSP0nvK4BkogpU1GDd5+v507hgSJP2nVikIKQAjx
o2BdmlFJrsHgLoQrLsZOBa1CRhS3YHIOMmLjv+ZCH+nUf2rSZvH8BU7YvlVRh6J/1OY7pmKnGpT5
bf3V73AcU8VADZvVmMKOmuETeIuHg+3otdGdC17GBdrFMbDwaTkjjFbNmAGXvGZFMXuVtZPUZdsK
uois2gBJ3QfREfqpnzYW+Z2KS7ZlI8mYFnCPyW6/aHXbL9zPubiYryVAwbkHEWHerOqhW5rntluu
zZVeCGgj55pMq9CzZVMD7vl+6t+qkfNPZThURzkMICalTQUuqCTUccaHin1bjSn8MvnIuUUiJCvT
zdqDKT0ClFiD6Bk6mv95XVEXEaaiELRkaYgrmjB+h3pHdDdLa/xsy0WE9SrtoFGztjkh7N5OxZDZ
1DeycXm4khmYkMhQhE2tDZ9bJqMj09ZeiRAuPLMuKCwppziOkwpJmFrT+6TayqcUaOv/dAendPA7
fMfti0iv1EiLXzB1OhtMhwrfsHqeveP2oYIdTdGEeHiMq3/7QuQLiBc9N+54fbugUV1PukW/F+3N
dbxr2sSLHDxJf6PjkmJPptr0+VSS8YYl7Dbgkecr7kLEFruPrO4RI0zirK7Nyic17H7xR+jYKTe2
W5YSprTEE1htQIbQ/KMMoA5el8UFh8loq6eoQerOMKl50IlJZdYwXnreF5eTK062QPfR2Od1En2k
9dIhaU+9GJyT1MWIcbyytapRGyvHoD1EjAxZXKprTeULtupScjWdMMqcIz8G3oyHap/3e9L27BC3
jPhlly5ILJxZ3Gzd3OU0qlQ2Q2qIBtekMC5t37HUkgHki05gixr/1A0Z5OunG9Wuw/u6Gu0VbO6F
spiLFqto0QGGP6HUT/fxRuztcjBDYBCs4QItnH8xpfLSJMHHZi97FvG2QMs6BNg9LSk/bZXoH0Qd
eSYnLn5sAitt1/VIxW033snmn2Rab/wszDFgu7ekSpa4AQlTbG5sFMR3RBWfvBb/DUA2LTHUVJC2
FTOXh4SV4rgGq8+0fpK6CDKMEiyqX+EbCsb6A+XzcCSh+eK38/OV+rVX2m9dKoq9ydco+d6P2wLW
rtSLpxc7d8oTVM1z2yczCisYJL/vomJ+E3WDX2HFBVRNgEdHA+Tc81EXS2bn9FsVas/v6RgtgE5i
YZw2uRFz+rBC4+C40Wr1czcuaVfTTZxPMWDGLF4/KLY0N1Cu8myHuoAqPtF9EhRpCciXyjdVMvVP
ukq159adQHmDYtWoKRpni5Y/BFvfSnFNHuF8KV6p7LrIPrPIhDZhg2uu2D6j1ZqiE74HUGaDtLS+
H2SQXIm5f9YjXvlTLnir3tedkgQIq63ruiypyyJrORX3Vs/mIZ5Acj6X67/hmOr+EHUkynrKdYZp
bX3fQx7oceIsuYWUFLsrpkYcgphWT2FiouNmqHmfgiQJtBRFcA8a/+RWzrS5LQzyokOsQUV+ZNu+
3JRFEd4u6djdDKktaFarObrnZsH48wwW7Zto3z5VZOhvp2aV0W2wynE9oH1eqMysC1gBy25kz23N
oA67zqS3RyA8yTtW7OD0g6DCDaXn2akaZH93/dyMwMlXOxeZqOLuoU7GYIB2kkqKL5EJ+o/Q3UGD
I0D987NgenvCNCx74AKBDqV8fALl63DlqbqQ2LrgtmpP5Na3eGpB3pAzth+HabgSol14aV1s2wKe
l4QEE9oftta3CYb2IDXX8ZuY2PLBy1u6ADcW6mlta9xRJnZMfCj6lxzna/ihS0dz/l2/uGLCo4bj
SyHu5jw97Gsob9qlH32G1JLUhbL1CoQWCqlm3oMNN/tEI+Y1qoKV3XxB7OBM2VBQ1O0W3vdyg5QY
bqdfNuIC2aAwLiQ0UFHBsXo4CBBA3ixCyxu/D+r4s3KyzRiOI2ByTA6H0MQnjQlzvyTNZe+KCecN
iqwI/Uh5n6RDdUC9xS+iFy6SLWAdanO9xDT8pm/Dxj4CwOMFsgaXtnh5E6kFZj0GgDjfyg3CnoSW
n1JbRs9/PvOf79zv7le40DWgq2O0JtHdrqOSvw0RF/+LNnR4XIHFy/atoJ/bXm+HeaTyLoQzvB0W
GlYHFWzJQzMsa43/if/ldcGE27eKO9LQRPQ14O+yeYwK9k1Prb3iMF5/1ISLpUuCIrQRpofznhCI
kDOxMXCjouN0VPO5dcoUBNC8rpv4jWIs7JcE6UWTi6p4lHH1JFYaeK7tBERp2C3sLIqQL+XeItjq
kZ7KIfayQuFyLw6o81AkYA3maPSaYWAvAqZo9eo1CZd7sRpXE5ec1yDyCSno4ku8fH3kFQ8JF9pW
V8sydxzeSaYyOBQDxyu6LtdyrYuW4iQtHHpRaTcplMijTX+smzW+2wAlugESWYtsQjHvcYM207t+
7SFB0Hfd0yAmnWEWuZgOY9yZ0zot4ZW7/Pr7Klwo3BL1otzNOTdLxd+6Aj1pOQ4EJdJVX3mjLliL
i4ezaPKQtIprEE7024FiBhcghnLASI6IbXuo5OgHjhMuOK5cg2Ld4xQF32R/tPhpWd2FV37F6+84
Rh1feM8/+8j/x9mZLMeNM1v4hS4jCBITt6wqTS7I8tjt3jDcbQscwHkC+fT36F9ZsMoVgY0XXkAo
EEMi8eU5l9pwYgHRtXyAtSXWMl+RylpLRG7V7JVsgmTPqw7+H5vxSJzMYMNhGMRPSc+2k6iCL3/u
+dvCWVxKJxwod75aIJnlIxnJekD8CZ2MfFkgQwSfHBDjZrwbkt6U6S7olsKncVBBBeXSP//5SwPn
pCciWB/Uc1dgK2HR91JXt9i4rlwbLjXtxApNvMmJc1zyDZ0/iA3mhjDv87JIxqg5K930PWLVHt+k
GS3E1abpi22vJtP/l4d448T9DY1bl23LAoQ57RYamDL2Gf80WlSDpaXcmz1dG9b+Z0Q1ZodsRTr5
WMRl1h2qPZzuSLfTWzZlwVe9VFgng8mOURZHDxswJnD/k0xhlNf/O2RR6JXxQK3w6wkKxYxVQNCj
eIQa3o2cWgN9DP3kNUFc2EPsMA7qtl1DRSgWaUI3mQa7VzJFuqxHDI5hz2OeY5jng9naL3QOPJt+
van8Xwf4dTIFyR8hgrQfp6kvz8g4eUkHcOmyHnJc+0AY3B/zpImfJsumf00lKr/9xqX21qiLhmDe
yke+zJ9l2UCF1xrqGb45CaxaxyxH5AvmoDgUFlWNjEXXUs8XVrzL6oktoWuJ2/PjvEbbyUbRAhFI
fWWjvNS4s8VLMnRVT1HVy+r6x4Y3vwzljH7hmgvoIeq0s4RY4SMNOpJyqd9PYfjBawG57Nu8UoBe
LULarazvMxxSeKjwXJwu/MaiZNhLa4rHTHT6kEzkIPp19Zwpzv4tYHtg9ZwUj4sev49RuaSxjpeT
16i4RBPwYDbicwI+ZvyTlvVTm/Qf/Zp2DtSqaqKGU4umTdMdkriVxzGWnvuKc15K1PIjXc0DlZR1
d7D1bWfHyW/AXWY67lhUQjE0UAsqzQ8kyIqUdt3mN8ddVCoXYWURI6HnZiJnhlX0uZyXye+wdykp
aL3GGVtsjkRndcq7YzJ6aShx6UJS1R7jtMyH/JHK/rZv17uNrv96zRQXkqJ1H+slWnNo2G/iSPm0
ocJcWr+41oWk2rrf65Cg49WOOwYluOsMBfWSCsOwONsh3QckNA0+55yv4XmlZXiQEc/8wkIXkyoH
VN+XSxmooS6yWxjBbscZ6LDfsDsLVAspJrjWZKrS3VPQzO+WnnvOcheSyndUK0LPB2uoanC2GVSp
BN3gOcmdHdHOe8RRXJw/Bjy6Y6TVd51N8ju/UXEiWtlpnPRFVzyKbTenMizkgTXbNT3MC6enC0gl
cQ1XuRWtj+v7Lfk+Zc9evXYrL+CyW+QDQTgRa3vH+az64lq976WbkVt50S2iJpwECA+rkX5gUMlO
qyjRx76t5Lt14c+6ahrVZ/nyGMzzcpiX3u9dVbplGRNOuhyUS/5oW75DE3FfTto25dFv0Jy1u/GG
2G3k+pFh0MZ8q9Jq1n67jsuqBQRfuacSSihh0R3iYH+wcag9O+6sXN5os+qA6kc5FMeOzgfq51PO
pYurJfMqkAgiaDrjZVo2+7c4772ePqWLq4U9tDODCm1XAz8nRf/cNpB88PuWzrKdV55X0AbXj1Gv
i7QJbXm3Iirzuwq4RFq51oGt6IDWp3VJScJPTTZvfl13gbSq4kZHc6Mf63IM07wM+GGeYFPqNTAu
kQbTaXhaWgzMPtRfYSr2JZlyL+VDLl0eTbdJDfzPIMQDqX5Hs+ZLToXx24hjZ3VK0gxrHS6YLVGM
J8bgYQU35jcmL7vzL09WLQKkqAsljlWLx4cs3KN0lbPf04+MndXJdNNz+GboRxFs7NCtMYLIfGBX
1v7Lz38jJ+KiaHDkqKDfkQSqDEiW4slwSHtp7HGHfJHnyDvnK0QMkrUiUaAm2HQBPdbQiF8973gu
kSaDNuGTMfqxXVhz2OPi00h6v0DSxdGimeD92kSJyhHIbOVyJ0nit0hdEq2KdVe2eH5XApJ/qJ9K
5rtJrNQvc+SiaHUhl7XKt0QFtjOHeiDi2GfbF6/Z7pJoYipoj4dOvLLL8ZQV9t0gmiujciHz7RJo
dVRBqKxbAwWqoLmhY7vel1k83S98Yn8jU1XeeP0E9/kdQvB1ppchgYCAPgZ226DG4gl3SlcObStW
IXdc8xS8xeaHErZ0dygvO3n13GXcpE5kHXQIsrOtDk9TDxG9pQniK+P/v+n3xm7gYm3zLnRhZixV
JHjLYxiG7UO1lfywVst3uw7YfsLIKmh3FumazU+CDu9NE2bHLXnxZk/0x3zl/NZu9XLAsyx4jnb/
1MbMHPqehbezyf8ys9GfWNHfkWl4P5aQkQkZKE8mlvxMSF2C7JJf/cbK2XdWu2m8o+yZyvGDItvD
2pn3n/3aduIDHkWRlCSQaiui/phn+RNAmmv61y/nxhtfweXo9tI0hZ033KRofZYWGlkNpueVb3yp
cekcVk0Pt5IwTlTWifNE5Qsd7LczuL6XUxPkQc3LRJkhXsfU2DDoDh0da78aIumSdEmylkMekURB
4nU6rHPyD577/TZ7F6SLyTyQWSxSUR1qfpyWYi0OpAnElQj+wkHripORgeKxcMWeXFV6OGQQZ7lb
2VyeyKR3v83BJeqi3EbFMPFEDTxUpm/A2cra85LgEnUbK/ZtMaj4gGAMr1MU0EOexSadpn7JCdcI
s0w66F1kNlH7xHsIz5nmpgkaeeXZ9tK0dxasiLLZUGj5KT3bj0MQ/r1R5tdxl6Nb9wV75N5hRUXb
sW5OYZd7nlNOVn/fIdkZdy0WFKU3DG/RKHQg1x5oLz2ruxgXYIamWsoSX3SZy6MtZnkzRvt4qDPb
PURtXh1xRprveCoKo9QMPLtfRRecepGY29LgvFzgJXxl6r5t7MGlq2GWcSJm3sWZEl04PnSyah6S
Fcm2tNhDfaqloT3uMnr4OqxDVh+AkcdLylbQUMeI8OIB73XFsYpFP6coNt4ear1PNy9PsEUa5kV1
SypowP957397JQuXZsElmcz50EvVTHFzyqIpPu+N5Z9hlCS8jhfhQiw1heo+X2OpCk3/01H3ve+5
l58FF64uVFbWULkcahxdeUsPYTuwdLHcK9YXLsMy2h08wVhJpdvoC0NR5mEOu29/Hve3lzAEEV+f
XJBUmiCtKYUC3MFPudlvUf4zHn0ahyHY68YtVLFiPctEhTR4l4zzLWHmo1/T8eumEbIBahSINvs9
+tIME1xplsGvPl3+BgbWWAm7GRMVz/Rj1a33NRarX7+d+GnhcTTQdsKWmcmnrI6+L0nktxu7TCAv
ozEeCZoeo+2hzORzUAqvpoVLBNopZ9CRwtKJWVMdmJigVghZLJ8hES4SmBf92C5GSpXwtTpmMzhp
21dX9sBL89vZ7Wmc1bZFGl1ZCTorrOodAjvCaxIKF9FK4P0Yh6BIFdmz+TaDuB1KXumnPw/L2/c2
4Zpj0iWyFk/QEvdNvtyudRmmVGT70aw7dpiSJFfutS8j8XtgLFz2CiqUKKuls0Q0PyOVsMJqL4dK
PumOnIfVXZgsoFdzOE/8+Wdd+CAuiGWDpN+3qhOq78J/kqZ8zwnxygDiaeT1niCh3xPlwSBUgwfH
lPH5/c6qJ79uv3ylX9JREMoCWwrLGTUw+6kb9XfY5nqFOsIVJeMin7guI5xLY5t9m3lefIHRrZev
JRcukcUjmuy2Qsflli1HiM791TPhx26C2n89Knu5RF2WofGq32V6Tihgsj+P98vN6a1ZGb1ueY1p
HuXwzVV9GdN3cUnLh6Isl9sYlp+pifvipiJzcNOEuruy3i6sAxc+qLIpt3LthSoahjxmX6RFrZ+F
jZXAy80xMsvnP/+0SyvAOQJMkUjcQ2ehtq5ij10wkoMJhB+lJlzaK37Rms75ItQuBLjn/kVF1QZ+
54ALe+1VPwPhKjkybMYc9WzG07hc0++8MC4uy1O2+TBw0XEFkOJsbHXbDNkPryF3VbdYkS8VBHe5
imWRHPcyeWpf3KP9Gne2hmoe+53OnCGzgN0aN8T8E/gbfeVB5sLTHoToX68EBtGNaKpaTJeEhm3a
5Gz8K09Y/JjY8VtL+u3UVvt0wmKZ094u0zsEW36KYsKFfWYZjhaSYkyhVEkfpyaubmhkqN/Z7CI5
89JGetsFU2TLYhz6IX2/h2187Upx4QB1JalMlA+wqBVcJUMOiZGNl0doVOPGkg2h/bDjqcgvXhQu
548i2T1iuH4pTuj4kfHRHiwz3ZUD+sK6cJHFQpOwLkvKFcsTeRqgm2hDv8uw+A1ZnDTZln1iammG
B93FP/R8rRbjUred09iEBSqDUf6swnGbTyza4vuRrd3Ra9Fxd9Fhys8A+1+G3M6Hltb0yOAM7Ne4
s+SWIOZ9VVOMyrpWKTJ7wX1ci92z9ZcB+yWU0EPTDQvBbBGkhbVvZcktEtD/+XXdOZGLpUCRfJlg
Mwrgm9xGCq9+frU7gjtn8pzsRlc5NrqRV2Ha7fPNUOeeu6hLdA39hKL1dmdKj0F4zEyGGgA4SHtO
FydTxXrbbgW3GPO1eBYLXw+dRqWM15i7QFebocTE8Bpz0TTleAgnUKI8o8yv+ka4WJdBchabo8G4
L9vHEPm7dKLUMz50wa6tWYaWVA1TRRhk99PQ/dihe+y3w7tcl94ZXp6Ay6tk2sb7bJHtDeQ/rlVl
viyYN2JEl+sSUVVMESrXcZcm/4SUnG0/fvvzJ31Z6W817azRcpxQxyr3SNGqij40NmzuuyEb7rSt
Sr9t3XWZRIiw9iEUxvEu1wVQHBMp7Of54c/9vzQ0zlKlqHoirA6oiglkfzRrb1gZX5Mav9S4E8DG
wy7rcO3ReLFOKaQfH3iz+92zXI/JIELeJWD5y1wP4VqwIt8Or1+/FIlw0S7wVxmBKjZTuYRoUW0O
IFL9Ou7SXTNjmDK8ZQqWOz+HsvxWRezKzeTCeLtwV5ZrEg8GvY4r+X635e1CrnnRX2raOUanPcub
Li8iFZuWHe3ad2nfBn4cgXAVVU2Wr6KkXaTg1/aNFMFxDOmz1wR32a3INoz1BQx65gTuHPAwaNJW
0/3o17pzii5LtIMAbqmaSPNXwgxmOSA3v/uCi291MwpgF1xvFZ4DbFqVWqcFsDq/le8CXExOHRRD
FqqggN2lsN/9d7f1337D4pyiey/0MCYrVW0tnqMhfJY9++LVtEtvDUUrk2LhRHUDHElTaFSarw2V
i1+O8Td+IBzaRYd9pEbdspS24bsqmfyWp8uGDZHkA+KiCCdoeORNFR5Mnvsxc8JFw9ppLcJMN7Fi
mflB8eRijN8K+g0Mg9AloTBVV+FOnyAe+y4hiWek6HJh0bKWme5XoiYKQQqxGOR1tcz83kPil83s
lwC66ZMi2ehAVGXMgW5QdSz9pAyEy4W1AA6qmPRomrKfic4/1lDI8JvhzpHcRHjoA5wfKQ5DAAhi
BD+72TPz6cqTyWFYinjdIkXKKTzVrbxZkty3cWfVB3Wiy77Sscqb5ku811C6LKe/vAbFpcG6GFo7
y4Q6yna0JrUDf+qQhvbbCl0ebGstNB2kiZRoefNvXIX5J03yn349d663e2/EVrZzpIZgs3fxWn1o
J+v5auHiYFkW0lAvhKitD7abeOyDo1z96k+EC4TReIv7EjLuauqaz4voYfMzeXmuceGiVHlX1Mix
TEQtuhoOGk6T6U6AZviNubOE9J7V5dThUmuq9tnqFSuo9VO7Fa48GESear6XUaiKsma3IqinQyxR
4ebXc2cN6VEXOiddqOq9OU4mOge0/NeraRdsyqFN00WNCbEb7ipn8utSr15FHMKVB1uHqO8ty3ZV
WXjiHlApS79Ms80+/7nnFy5ZLtpUTxT+5msYqnmd8vooyqFFCjOLg3903jdXsi0XZP2FyzcBlF1M
s+tQxXXBsgONO/PRhDWMJffWHCTkdVNLG6iT4eJNIvgKwIvSBthG90Bv/7Euz09//rlvx9p4WX99
bIV11SU9rXclYTZ6KwP+rZ+ln+yocEkrSO/n8Zxkm+rK3vaHcYAGb0oaImHBkcnGT19MuMBVZ2Mu
xjDZVbM1FoIRKz/U3mG3y1o1XTZ144j5Vm/rMzTfigOt8isnzcuN5o0bvYtaNUuSbMKSXYkEGD8t
I/Mtn3V02sKaPcxDWzK/pe4iVyHGQxeR2JElY9s3UbDhQCAbf+054OWS/dbvcHaSbl/6QpbFrpI4
WU4oYCl/Fr3k/wWg+O65WHN89rAfTu2ykyNnsGChggTwA9vL2C+ScdksHQ35CBHFUO30h8BWnA5h
4ZlbcCliTezU4vEkVJAlY4caPvBxUQ1XOv4/Q983Bu83Ha+AiA7FurvaxlBDzAwCGBbq5ucp39pj
VsrilnUoDFxt3RwyupPUJGVzqEgLk64iqVI+Zi2e+KMxT+UQxCfI2OItNV/gw0TzbbstuzCuj1kz
1F4XUbwyv94z1qVuo9FUVtl4nE9jgnftPdz8wnQYa7xuvSs6/lKFjtYbnad4mV9uBJWrZ99fVuIv
YXoYDHUWWmNfKBrUc24mzaX2O66hTv+6cRMBQx53uaq1wstUYyAuCUMJr54LF+IDcZtU44Z9KCAw
Ic7Kuxb/+G0PLpOXbPuUF0m7q4Vu//SmMOBJ2ZPPCSNc3qqhXK6aNLuCq9b35Wmvyv/8Go5fj/aE
YpNB7iM25qbu4QXAkY5OZ/hdeg549Lp9E+4GFd35rihEB9/JtesOdJivuVZTtPLWqnfylXO2NF2X
dbvidIpSONc1py1qr5EKl1p3NuRq6qO279E6HOKzlOd9mC6s8orAoKf/emAC1AFsueGb6ifNPpcj
2Z74OAZecxGa2a9bb5mkdRTITTV5a05mQz1qQie/mjno+b5uPSgNbRvSL2qg5N+IDOWxLYifFikE
YF83rqsSGF1vUTdRL+VhXE12C25RXzko3qZPIDzotE73OGryySrCK3FjMxObY1KE4mwqVn5nIhoe
rNAgCZJp8vxFLoeVyXjtIOg2K5tjs+kH1HqHm1fGBBpAr38PkhlFT0c9K7AK830WE3LDUCjsF9i6
3FVMV8MzqIyqaCCwmSyEuCV4o/Zs3TlG1o5swDf4qKqG3pnpE/B4L/AKwgCvR2WMk2jaWzqqscp+
hMVzAVs8v5XlUle0tmLJcDNTDdtv4J02pNMaPvtsxijpfN3tYNlRbRJNI6jad6KyXQr4qrjS75eT
//etkrvuj1szlAwleqNKumG4Yd02nQB8xHcxzL0fmiWLvgu9XKtaf3vn5K4bpFkILsU5fki8S5Ky
Olk+2HEs//EbJmcNm2Tq7D7FA2py5v0efPuSws7KD1YC8f36I2y81ajDqgcFl/CfaxYqhnppr467
HFTcVGRsBe0VqmW+ssD+UySB32HFXRBqqpZkIQ2mfDOOrSoj3h1fth2/peqKGrUsiLMgWAaVtKhV
Y2GYJrbwk6vgLgfVlPk8WBQ+Kexl5TuxAyUxQedlas65SzrFYxVYPa0QjCv3EorcMwoh7PTB74s6
KxawXLsn8E1XXTXdBGFtUphX+tWeIef2eiYKXPX5uPBe2VIEd2OZ1LebGT3XqAtRxQHRGY+KXjVN
9AlFCIfa2u9/HpULmRkYBr/uuUWZEz5l36s4GvldZsVdvy44OtpDFrdPAWGnIRHfuF7zBzPp8h1t
AD9ttr72jnDhlHfBqi23SPmstleSmK1DSYuht2Mvo/+aPLdnuLJqkq4mXr8XfV76TQUXuII5Nczd
ZNKphozjuW2H7tQ0dPj85yG9sKO6KnEzxq2SCHVVCIr7uATTX53xuwNwl7gK17kko5k6NTZfLRIc
aTs265Vj51K/nZNYtCzqk4a2Cuafx4FMqIy4lve51PTL//9yC92s3aBnUWFIVvnphuAfv6F21vTQ
CbmVZkW7KPiBw3yV0oD6Fatyl7Tq4jFIGLedwjbX3wiolZ5iQrODX9ed2Llibfa/4FzNIiNpp+t0
QI2pZ+POoq6gsTabgLRqPVRNKNJxazwPL5ezAqswIT6JWzXkYXPm/bCco9avzpa7kFUd9WMuC1ar
sSD3+zJ9qe01peYLU9BFrCCnXZeZ2BtVcvkPytB02q/FR69v6RJWFa8z0CBbq6iMPi+BPZcMMbhf
286qbEG1hgXe5VRAeWnSuiv1GUIChd9W6ApnJXamoYm4UdLO/aEw5Xaw4eZ5LLp4VS7bLWuipFE0
yb4HRban8zT6rX1XOSsqo7zIZWwwV0Zy2uNgPFakePIbdWd1ttlEUfT4MupDeIcrytchj2//3PTL
h3sjunfhqiKmRUnYZhQqHfjfrQzYke14Jxhhk3qlIvvCXHcJK+j7bHGWtdjJafAZZhYQnE0Cv/ua
i1gFIo5Ky3ejqF3kMRCDBiLa+EkKcpeyCms+E010o2SzbAdR9w87TNmvLKULI++KZLEp57YJ2k5B
ymH8MNFoPYpM9u9MBmrf6+O6sNWL8zpqCotWRTuW0z5O5YH3bX4qbLh7IYvcha46veyrnEqsKd4q
mCbfzTu/knG5NG+c4zRvwx035KpWNqoLBXPQ7FTa2F4Zm0utR6+DgLKabJfZsVM1xIirLkvSgK1f
/cbdWa+yiKEhFLS1ysN6v9crk+eus9kRvs/XHkUu3MpdJ8cVIiDhwrJakaALPwXraoo0rtbxXVFK
8MZByU9bHvEru8SFwXJfwseyG4cegnJqa7b3vPh33P3wS/6/Z5lfYjGoMnCtbVerYWdfk6D9EFfX
FOQvdNrlx8JBR2DTZKtGMZrTNJz3PvJTdOcu4BUYmOwiL424o21FWpfLAyGZ5wXLBbymIlz6ZI1r
NbU5FCCCpUp1H/ilElzGC44UkOiCFIxi5HmToA2Xgnsmj13GqxqWbozWolPVliG9lUTV/Tgv7ErP
X7J7bxxVLuM1RSIei6A3agICIx9oxPLyAGpyhcWCYPqnYZ2fRgZ3ma8BoNqydY2BCG54K6blU7f4
mbehtvv1vrOOMqridm1UVVffkU37uwsgAeS177jMV7sCkO5aBCF5kpv+YHi5fa5GjfLIEqqYftG8
qwRWz6bKCEGMZsd1OUizw+Muu6aMdGHNuvAXIhGUwWyRUSSmyYHwuT51cuBXxufCpunSX7QIWFJP
I87zpO/frWvWwGK3hacVXuPL5UAi0d1utSFXOJMLJ7wrD8bGNlz3fmnw9kZamB6sETA5FDESU/z8
8we/NFwvS+WX3ZNqRgxqVHFEBlUqI3hXREz76RJwFwprx2yE8zAaX1tKzzWZb3teXtOJuTQ2L7/o
l54365jYKeywDKDmckry/kdNp+KhiiJz5WNfGhsnfKgTAYuakdTKROthzOA+QG392W/cnUU8JetW
BPVo1ML1zzzovoxBfyWgujBHXXZrhkXPrre1Vj1bp48cmOVfPao9dVpVbEjbom/gGyr9WGLu4lxL
vWQDHs7xGVhBbrnti2OS0dxvq3BprkU2O0fCHVtFOf4sovGOQCXaL35zGa6F27Lbt84gY503R5vH
73k1NSev7+uiU7YxqJqDb5wyIpLHhHfiVEFt5cpBdmFmusTUXMCQJEpmo5gtH2PcWdJkmL779dyZ
9XNOSQ6IxajW8vt25Hmq4ezu+T2daV80eyjarKvUSuU7G64P9TT73fxdRGre5hKhCSlV0+eQNOtb
m5Jx8rtJuGaPQZTQuRJrqWDpUx9A+wQHTXa/K6iLPiEdZ6d5J4UamuxrhXvibqYrTV/YC1zyKZiy
ohtRnqhgUB4iG1102T3thulhDVvypIOAwI3bVN+8po5LQiVQYGqybS5UK+fkDr6R+oB8ZnZlvV7Y
8F2AJh+14azaCzVPWfvPuk3DjY7I9jDBd/LK1nlhXbkcDcvKTRd2KlRTZCjPGcv9YHpCj37D8/JX
fzmxpsxIKNtqtM62+6W1+cn2fPS7YIXOst3G1XZjzTVqOpb3HZvvsnH3M/vhrnQR4XbKqIm1KkE8
HozmcRrAQ9lvTwidu26FytlmEZtWazL/XeWwEBX5J78Rd/LGYjaziED+ge1mX7JxeKzj5m+fppkL
3mZUd5MsDJpe5d1s2r8iE/zn17QDVsBUOltG3WtVzCP0eeiOKxz3w/PYb3hebPsua4PgLMx4XOvx
fiHdX379dmLJKFhD5NDQdEaiL9HOu7QMYInm1/jLrvDL4ulxVi+8LLQKkLI7WQDJkFwo/LAi9hsS
FSxzW0RJcGZh81RQq7JZekUCzOWhdIPqMG2j4CyLTryftla813PmdegxF4eK5lXXU5drNbfx8l7m
dD31iaReeVfm8lBbIFaytUyDhyIv1ecFdGJDciXOePtoYi4OlRdYP3WMrhdzEeRpEtD+PYOOcwO5
/2i6nfGifSRJcO1m+/a7LHNJKKCXiyTzGpyrPijYwQZtcWw1n56lmfgNkm3Nzdb1wWGnLPfakqH6
+HrKkgC2dYUogvO2z+1zIIPpiAtF5lV9yFxAitiFaDvO+EGk+z7m+klA5MxrrTmOgP+XZy2rIR2M
s4Q/Q16/PRYRi64cgpe+g7OOaTwiFGkCrRr4kamad93NTqbqwRi8Bpk4mdMaZf0PeKv1SzADP3z9
GXg2J800jcG5sZjFsoRlZ9X5FfUyl5vKabJg9iK3Rmx3gkTnUzfoK7HbS/9+z1YxF5vKkikuwSEm
53nZvtRr+biXm1ecgxKU10OSL2sRNChZUDTbRNqt219Txjwnj3PmhusGabkGZy4Nt4dY8Oc6Gfxw
RuYCUlFkx4JDfeo8N+O92bI6jQgJ/U4YF5GaKbSQmV6zc1XV92ak3zbUr3otKJeQGnMRT4uOgzOY
yR+kW7vbiEx+SiHMBaRgJ1f3w26T8xTWzzkBLzwgn+YVnDEXkKIGczvKBhwBHWQZpFn+EeHs9xbM
fuOjkq4vhrVJzlu5fYPRzIelW//2G/H49Qyn01RkNmTZudghE7rHy/dtYPrK1vu/N9k3lqaLR5me
Ua5xkJwhttOojYjpZpnk/KjLOZwfClwibnuUzKcw2M1uhWbBE7a45n6DNSW8IYd5/Zskk36KCEyM
Ugga0cNkp0Sm3VJNPyjKYD6LNq7+K/lOdRrlFf8wl43QaVNz5HF0Es/PBfjAv+OQgm0K+sqAdFyj
k9HSHCYZzt9z2e03eGBAUfBa1+/znARzastphTErAuG0C5JpTnNMGdVyusM0O4oOXMsGekomXFOa
53icXwfxDuBF+c3KIIc8p1zYTbTu1VnXgbkNIKZ7z9e1Q5fWxA+ag2zg6y/X0Ry+EHEMS+hqLNK9
HPGU7+fsyFw4bGMjOP0hyc4MJi7tytt0jrCJ/HnKvf26wFzyqxNNXs0vHe9Q8/484LJ3D1vSn4Wo
9aOO2unuz3/mwrHgwl6j7QbWU56dSR/eZtJ8WhHSX/kJl9p+idV+CbILbiB/swzynIV41wnMdmK0
9zONYS7rZWrJdyAT2ZnP8bnI2BfoE/oFqq4faLYgP2OSUZ4NkVkaB58CQq6V3r2ddmCuU6JsRRti
8STnrEIJ/BRv+rYeZ3Joxt3P4JhxZ7Pi9TLOdQ8X9ImPTcrppkr433p+0+j1N113wLlVwOUZSZl7
spfk0C6k9DseXIGtaAEHLapdnie2bMcX66tDX7W939XJtUzUbTEFOfTaz/2Y/Sha8h+cXj/+eRVd
uH242BfbJwhUhVN2zhdaHwsdLScRw1+7lLDuSZpgv98hnn/lj11YVi4GZpCWsVBLz862KyMk4Zon
VguvVDBzOTAUl9MhL7DrbFMyHvrEnvQq/JBB5oJgC6OjbNiIjmehuenC7lGPmZ/aHnOVtlCaEsGI
GV93aSSFFIEsT4zX8vjnD3xpzF/+/5etjNWWQzUAUdE48uwQkL5Mkz3q/BaVC4KNnYDto2DJmXZ4
9oMHyJLutPzi13VnxeqSFC/218mZNzNsWMIfBc38NkrmHK5zbodqqzEqUDO+k/1dK3q/24qLgXUa
7nHBTpIzjJ4USmwh6MGGD14D4vJfIhiama4vveYosA6z6iBk4FcCwFwATP4/Z2fS5DaOROFfxAhs
XHClpFpEeS273faF4bG7SZAEwH379fPUpzZcakXgMoeeCJQMYklkfvleTXfTVbu8WPjOlG2wpgKe
Bn7rxOW/sOwKnhshL6uVb42e+mNJKuW3xF3+S218gKZAEV9WZR5NxedDlZSeW98lv4akKptaFdFF
rSrjOn9OVs+w3yW+1lJFNgrL6MKXok8NXR5ZL7/5LRXnKm1pSeFsUEWXevhjFOZdbWe/Q9xV2NLQ
0SZxpaJLo7DbJYueiTBeeGbo6mtpnEw02VqYI47BJZi/8Xp/8ZsP5zW+5lQbQq9zHUTkQoMqeFp7
pNu8RncBqUbDu6zfdHRBLi+EMMCyHuqE3gl0/ylYv/LKchGpSTcrrB6AvkGsGNt9MxM5rFVUPMPG
BeF7KH/KIC7TLVnDjIQ6+o69rJ+2AWdPmXdcpUVNllPExxBlxgDNBQUutHdry0qKGnWTH7aqo34H
qwuGcMiYR4tswstK0+uiHrwKj6FLgETFZMOqwbgkihbomFiSmurOM/bGFelSYjkb8MBjPMY+rDP0
WvKUxbGfe3noUmJLa2RY0i26IN3xIyL664Td6LfqnBSigVV5RJkML5shy1GRfnng4X4vQXlrVpzA
oS4rO9CiCC/dLF7Cuq1SQD9+eSCXClslhVkPOJmL0vKA+PKHXHe/hIdLhQUTLLTDQIQXicczZGhm
ZGvqxPOSdLkwKQtEZgNELSCn99ecQNNNcD+v39DFwfamht74DMhPiTaAYE5noRpxl/K40RAWukBY
w3hvmxmr5QohpfPViCKOYFuUUtxvB1Mk/H2Rs/4TyWGYeshH2asUvlby0WzjcqBjt/kt29/0t4Zu
JoHM2dUo7m2wtxd0Vnl19IcuaKUU0gv9NonLUPKLbu2F5oXn0M52SNQ2RaZN+IXMYN0CGD7zsbqH
093Ya66yF840RSbD2aVV05FHzSPdZ7+XqWuQOLZhOwCOZBcUUk8qLLNyDe8MfSMj8BvLLBQKChIz
HdnWwCZ1+5sPYXfca9b4PXxdprljyjSjCNgFgfTzToez925z6TBbLRWBSBa7jBpzEpEPbSP9loqL
glEEAnKdN3rhST6lcaAyuhd+x5sLgpFQtW1L6YbjrauOspziFAo2xq9S56JgAW8Z2pFKcmlX9nPr
O9RF1J0ffmOxuCAYm2KxxdO+X1Qpt6zV10U+zlU6S+EZhbk0WNisezm1bL/YqNOpzPOvbSXvvaNv
ZDVd+ay+740qkm5H9aydPxlRVB+apSu/hqsqnkRX9Z6vAldLa0fyUchwW1EMkC/orwQrOvoFOi4a
ljMNHnIJl0syN9tTUFh7iKfYrw8EnlW/ZhqIRBGDWowueXwck6F7aBQRfivTZcPGeNvrYh4wK5Ne
0mCU7zqk8+6E7zfWpkuH7c1U9zsekReFw+agqWmeBpUUj3NZsztn5Y0T3kXC0Ls/ycSg87mwYFkg
7HXoLbv3ur71+x3gJCBBw9qNLJd4i+G6TVt9gaqKejfnovWLv10iLC/rDiYcw3LhZdc9DQFkrCtk
so9ekayrrQRxGQuJbMwOB46QNox95fHkF2u6QFjX2ApWX82KppUKogYyTnvYNt1ZObc+K/t1zVds
6nrY9qwXEtr5gcMB55Fo9C37TYuTpdJE0qStk/kSJebYq/7dYoY7x/GtH+5s1rnjMm/1NF9MsL1P
mjI5sGIavBa7cJkwpOuGUbSkvzRjcJzMD/jCeBXVhSvZxkQYzc2+DhchKdw+jT0tc+1XQBYuEjZ3
YlzZFvQXEdjiIIrkQ1CVfla3wvXg7GKhk4rY4VLKzzXRE549te98X8+Ff+V4AzkTNDBg7EnYr6oY
PqK71WtnChcIa+q27pqyGsB1BCqFnGfHx8Zr8wiXCCs1R/orLAa8MEFHlIwcgqhLvC4M4RJh22p0
0c/XH17O+6G1+TkaOTv5bEystV8nfK0tdEHg6nOBydibmsTfN1m9+A3tbMy9g1zqina7Sw55l7Ti
43sl/e5/4bJfUzfhGk10f5k0+Sufo0+kWbyQZ+EyXsgc9/UyYuh8aN7m2yMZB6/nonD5rinMy1bC
JvpS0qk4Nq2iB3g23CtWv34OChfxamCq3LWwUr0MqIK94YZGD9cUvt9B6IpgIUlnm7AI2ssm10/M
0DdlW3/yWicuzSVIBYsNW7SXaIv2h0aTn8Ee+zWzCJfm2ve2qyt0AV7GYv0fA5gyjXeDrVsz7lyZ
cS6l2TdlL2u8vIn69rAtq1fSW7g4VxWWNXT3V3OZYHGYyUjOz4RqPwFI4Zr/teA9JgFm6YLQVh3Q
fXgUK4z6vD6nS3TxRinKkKi/GCgjn1php1OcdPS93+jJr+dVvjRwaFhZd9k2+RyGFz5Hd0KU1+vH
wiW6zCxYhRqGuci8DsZTN1uQPQOZ7I8YxrYf6FwmT/HS7K3fjnIhr7iWsPSkI+ZJROSUx5M81EP/
3W+anHuUhRo6vlHcXOI++NGZWKdJl2u/O8OFvHL0jdI9kPpS9PYzhUGxktQrmBOuu2ZUkL1To9WX
IJ740zSExybfpVfkL1zGK9yUZPk46ssQgkkeAzQJJwQZQ78pd25SnI9Ja6dKX0JN2qOde3RfQp7f
c3TnMp3XttTQ1DaXvYi/a7td8glqgf/9y/9Jzv1elhEu5wT+KJFoQjUXzM70FOVtadLO9NtxElq/
hbKXegg7ur/vl3h6M1bDdtLU0ufQBBXOvniEH5hq9PF6GMp0EU0+HCDF2GV5Nc30FPagvlinN8w2
1KgPjUA4YKtifgPHWT/cHwq2v54LZIJhU6ewe/kW/5wFfeymzSvXIFy1rJLF1Ubh3nYZujy1Lcw1
w0n4peGFi1Bpsa8drZBHalgOB67uXV57+pMLl6FSPJk5zrItm61+auCD+3e52PLnfy+aG5efC1HJ
vV7miVZ7Fqj5px7kcWHSj8UQLj01ibxDlrres5JwyE7RAZpW6E7ys5wUbo3TrnWyJiqPMkAIb8FR
Lmllqz/8psWJCYhdAWBves8gUN8dVnRdPg6x8JOFEy6cFS15kMh83LJ4WlmWC12lUPSYvIAP3DrO
HtJjkrQ6DLN1Mvsz5ZU6NGrf/OICl8+qZI6idVHHWRDOn2IkddJS5oHf8ejyWDHMidoyLCJInfAw
XRBJplUR+unOwZHx14kZNSqSXTRtGXjy7mEZyvphyf18W/Hs/3XwPoTI2hBTni1h/LUw6kEMrV9D
tHCBrIpMOMrDmmcWMq2b/Gxy63eXuqpcKAMkUWQSlnGJvR+XPT8grez3UHJZrJkPCDBgGJgF1ZTl
Ezy2SezZFCBcVa7KRLnBc51l6JzdjoOMxbHifik64dJYSRJLW3YDy/aO9ofVIsOQQxT3zkV948x1
iazEoI+bzvmaWVE2f2qWLMNTuZOS+GUaXDwjQD8YNDYansUletsSlWpS+4HIwkUTytgGeAvsmPao
7VO6QAnxKqTpdeq6aAIM4JpoM+2akWVeU1sO8bHHBeV3uLiw2jozOD3AkiuraaFSSGaem+QetXrj
k7qsWrHAUmRvAhzmVrXp0g5PHZk/e82Ki6rJeRMcutAs63gpHkyAJoBZIungN7pzbiULr6GdN65Z
NW7sULPxOQ8GPwpZuKyaUXu0T0XMsujQbLxNo6L3XIguq6YnHod7LllWrOIJelmwy9T3yi+3vib/
9SyXWxcndRdFWTPJT8uYP6Cl755w262xnchi1m1cF2aJM1ry9+gofgm32O/id2G1lpumr4xcsz4o
muLQV+wq8R9u8OPwWytOZBHRjdI+FthBkOVEIf9LNTVfvIZ29aVIY4pI5biIkI6BOcloI7hZRsrv
qevqS0GJE8gaHOKykOERVKBs9F6t6/Tk99ud5VK1jHNjEcnZoB/SuE0eIM780W9sZ7kUDdTSg2Fi
2bTOGR2Xp23fPU9b56Xb7WG0yW1mGQRF14dATChhJgvxTGS69JAcV0CwFHPebgA8bM6rT0nMA785
d+GhbpcQ8Y7MmjVjzB8ShLynWq+N305yoUE6KA15oW7LxpKKFHX2JTUEvVxe39RFByGpWMEMVq2Z
jpYKqAfrnwyKA345I5dmGkU8NktpeUZI+XZa5vM2x76/3MlHyZ5YtkXBkoUzkWdZbvNTRFfhl7Jn
1yPzX1UjPcOhCH5zS1btcOka67L5HIs+PPrNurNLqRQtimAVx4WRHKOcnOAK5tXqIVykaVhiJdSg
t6xqoy4NkNc5wPzIz1ZduFQTXi1RN2z44bLv2LNMNn3KoRThuZGcM513oawKgUknYa2eqZr6LNf7
PUnC68J4JSXlQk3xvJS8wQsOh0AxPlAS85+NjPQL36b+zj/gGqi89ieSX1cNGfsmgKQ4zfrYJO+K
RPXHJuqj06qTAHcI94NbhQs6yQ5m5d0S0yy25VcRd+/znPtFeC7l1ARzMHRGUKBwNXnHE27SYowi
v8SXCzrNTOBZp66jL/EHIgOdTj35n9emcgmnXoUtBK6WNYNraf1ZN+Xybok5dMb/e/jrN3zt2zp7
Nt4mEoOFXjIdtNtLS2Fqk8LYuT01NQuOO9f9e9UX6H/QZan/+O+/Gb/6N/lv8hcrrioId02ZbWj4
uAV4uqogeCCA3L7A0Xd7P9IOmdD//mM3okGXrdpGbre6FzhQw/kjegC+x1L53WEuW9VF5RK2BreM
WZLDZIf/Fe3ueQ+4ZFUFV/AOrkkz0gZNeZjbGbWDxM9XRLhkVRg3BDL+3ZyxOpqeYf02n/DW7Pxi
WBetokK0EzRk5mzsITpxLUTBks1zI7tQFW9ipAnA22RNaHmaUPxPsd5ZlzeWiquyFbK8XYOO4ofT
JTiuV5Klj7Wf1pNwcaqKxKDBCFa9LqCDswRzOpFl/eC1yl2aql9hu9HAPjnDA7Z6UnGQp9PWJXcq
fjcuAJenWocGTS5ts2QzNNU+jQxqc2lToY5LxxJadmPlKXUkXLmtYAy2HJ2QS6Z29nUMxzSfkdf2
myMnGh9Ay9XGRHM2qyFMoYpSg6Pt/vQb3LnkWxs2oH6XGVdAYWCAK9+s0+qV5eMuWzVjL+l66aZM
xmtzgruJRYoy/unzw7mLV+nJAiSYpyXrCzE8Du2aQEMDVjF+o1+vgH8FnDAkWKKYd0vWFUV0IPus
U5KEvefo1/X6r9FtDuN0FOLmbFfdlNYDtN+1tPck1F+PrLhriTkNk7QNFPIzJHDFA8GJfCmETZ62
KK+9bhDuolZgo8tlLoohWwL+Fs0Afy808nP05C5qZWhRRV2N5c7aajyFE9lSdDn7lVlhm/Dr1I9a
jvmY52MWiM2+Za2Zn+oxjO9EnK+fxNyFraQsCS6pfcm2vrXpyuRLpcIXryXpElHXCzvKx2rOFkGe
K/1tLvy6XLgLRCWiZlFI2JLZZbOHbdxZuvPJeh1f3IWiIFrJNV0wJ5w084lsozoK9J55pSq4C0XR
emZBJ3HwErZVmZlKiOHDOMjzt1+32L826jJxGg9zjdGhPv6g9qE/dMng9RznLhYla1mvAVFz1iX0
M0Qm38Y78VuHLhSFJT6ZusKcW6bNqTL5e0OC7cFvITpbSBgFZSvCx0yhif5QkN4cOnNn7Btnl4tF
6XCqQW3IKYO14XrQbd88ruNQH9VS+eXkuMtGhUKUqhjVmFX4/x4GZF0fVRP6he3chaNMYcja7cmY
JeBaLkGwf6GzsXeQ4huz48pd7TPHkzYma4aMaF0/Qeav+VCTrnoeChbd+yM3zjAXk4ona2AHTceM
VeOToeLLFpde0R6ExH7dTtOmRXM1+Mgs7Xk69kGf1mS7M/jrL0Lk+H8dXEG8mcA7GOejCtFf38/y
tKwTXFtBM7/QkZkDawty6HK0+3ptBBeTQkcWgxr1PGd927PDFJHmRIrdTyqAu6QUW8KNQiqkzyo1
XNYwec8rcyeddmsdOTtYiaZlZETaODJMPAdLB/R9Yu2xg5DQnQjh1p9wglaSoGOtiVGwS0q2/mWJ
rE7LhF2X9kbeC6NuvMddaagEcliWjXjHyq6afkxVSU7TwO2xUht9LqKBP4UbabwCZe6WN4MJ37jZ
izrbdvvTVF11iggeWl4ryeWzJIEGa9K3c6Z58qVoF5X2BXpa/Qa/bph/XWIlKNaArOGAKmH4F/rG
z2ga+ttvaCdMtpVAGm+8XmHgeWzKzdz8rxta6meKwl14qo5USVsZLxlrWPOuyEu4fs7Wq9uGu/SU
qVoVTvkwZMmaLrtRP/smJz/8JuZ6uP5rzmN4ccx6kj3SU/aLZupDb5Pd83s6qS8OqwCQAZvNJrUN
6VCEz13N7mQEbxyiruFgOV6bTbvQZkVOxwMvM0aMSue2pmkdLu9UnO8PYeNX8eQu7ZSbCKlliMdl
oOTUgdMyTKOkUU9+38B52koiNTSktymbeGG/ISFCnmYKRWyv0V3aiW9yttTgKwxwAX+Xb3X+SOe1
vHMgXG/E39Ob3MWdViKmOZB0ykaxcZvaJeGHGA4yBcAK3GQ6ZoHfanLRJxEOCdQGyZDNV6FBC2ep
lOWbuZNTu3ENuOxTFOlgru3eZyTa8hdlYCHQtIY+jAkkQO78DXljrpyLP7CBmfakWDK5NvSwxWiI
2pgJ3ixsqo61LIsHi8xzmiyUQd4Rr1bPmXP2OIzfyVhHAz2Ha96ednhmn4LVj4/gLiHVzzPr1n2m
56AoeZrvIXhmz04S7hJSSyNQWgwxeFM2JoW8nw0TvxvB5aOinkctpxhaRtA9SUaj0xF4l9+ec3a0
2fZ5tjGbM7kvCCU4hJqzro7XO8W6G4vVxYA2paIiFsCam7mc8rQbbHkpTMwzvSb8TpR6XRyvbGwX
B6oD1pJVIz++Rupv1IoOaoS6xX9Pzz8J/NcGd67jUvfw9C6GPgPyWkpMPCjm7Vo7KOE2ekKXYPuU
F3X/vGyVPoxFqx/IrPMTt1r/9d8/4dY/z4nw47rR04KvlIUaKqlJ8j3Ku+9+QzvbvGbrOpptmLOA
rvBy+ljFfqrN3AWGqm6HaaIYEcXo+j2EPvjsRwty4VzVSwhk0kgULMIw+IDc53dR+JnR8d+0rUyZ
o6eqx14g6u8oRi/ykNT/85tqJ3g3cw5P523vru7q34f1AwtGzy3sWhg2zWKmMSnpWUuNgG49cS3v
vI5vrD2X+s4pXxuzFTh6NLCGuF0OYjFfvGbEBSdrOeylyDF2MSnwh4NBA0Tkx5RwF25Ew0fFqVV1
NhnzleswU5z4AWvcpaf4RII2jyU5l9P2IkXwOZ7qO7HijRjFRaeUjRZjxoCcC95NT8GOyEG0bfJW
TyQ8QtFo/+Q3984mQtnM2D3OyRmqmWle52+hbv3Zb2j2a5g+IPVewY2SnnNp/qoGdZxgLXvnNL61
HJ1NVAXrFkZLQs7ogfmLxPGfW5/fU1G4NbZzEQZ5GxWmwJQUpn3baRYe4YkbnbwmxQWosD2xDhl+
eKfb9yrpYKMpBz/5IO7yUz08gasuD8lZLv27gk9P0+anQs1deArycFInNYZOVnVIePi9iMi9Dqob
E+6iU7YXcysGgZ/NURqW9keAZ5LfQnGVoGreJoVKODlHSf3JNO0fiTV3IppbP/v63//1DFULgwJU
j5/Nd/o8K/nYD6Hf+8fVgerhpxWr7joj5Xfbb+fERHdSR7d+tLMpiTZsbijmg9n6lIyHVasHv5Xt
bEmeV0GHyPd6ktR/kHpPt9avh4y78k9sg2JorzAdfVW8M02dKt74vWNdUqrYpjKEAZjOBjK3aaLX
/biXwz2TlRuz7SpA7SKOlqmuGFwYi09lsEE/bd88H5cuGVWWbOGkV+wsp/xrNcuvSb363cguGTUl
3bLy+bpruvytWdQhMsRvabtYlLalHOYFyySf8J4bCwXFsDw+eq1Bl4tqZFFvBZqOs1616gnq/fw4
VfzeW/jW13TuygbIOwk0xYaX09e56U9rO/mJJnGXSEqSXVW23mvQhjxJuRb/a5fVL3ZzkaRKsSgP
Ck2BpAbpOE+P+6I9h3buSlOtuUrmoMoY/JBEla7DV68v6dJIMbNa5isGRlMHDlh70FPiF5e4KFII
nUm4wk/7eQ5nnlZRv6JTEuojfj/ceSauAavzkMoqm6fqDa2aH13U+UFU3GWRRrHXscork2EDAaAi
QGl5Cnmw0e9rujQSfC7mpSZDk811uT9FBdfHaPZN6bg40lrUgwyH2mZV1X7refujjxc/UX/uwkhN
kOtGr2Y/w4okSjc2k5Qp4RezufzR3tmZVbHez5q3R6Hzz5yX99IKN84U1+yvSzTpgXabLOD113xH
2/ugQ89nLHF2JxmSxFo7sfM0rmtzCPsqhtx+Nft5SzOXQcpnhcOK9k2WB+G3AHobFan8InzmIkhr
E5CeFrFBJTmH5mM7rA9cyXvttOGrmSLmSjwtAxkgZCZttrWt/b7Ugnzs7aReilnyR5+DgLlCTwk0
QkWyc5Pty/atqfQbpogX+wVl318jz551JKdoM86k1eqNaGPyXIfddGe5/8PP/57pglXIr8PHY1it
69KYDMre+hivunvgVmwPRbPRAwvFfCg6S/KUqnH8vEfJ/rhgDX9fgmX8E2WB4k+G+z0/wtc8f6zn
Mvq+9khxRLQvzSM0KscDHHRofmIk7I+FGqKHfQiNVwTAXMCJlxM0ATHvZxSfjjDsq9N+rZnXY4K5
fNPG1RaKBdqpybSnlW4f6/FeP+A/usSvTboTPle7gGEFtTZTAY7ggwINfYQy4xQ/VcBk2sMId5jw
QKoO6m9w/XoC8hq0hyDI18MsC3EaaoGsYDhWwZE1Ca1StHQMn3hDSZYXs3osi5kca8iaPMboJP9z
6pL4LZrU0UiupOyPOd3wYeg1qjFc0D+WKS8fIKzbv+kZystaDesz1AptlnfdvfrF62cfc6GrfFB1
1Q2Yzkj/7BeZkcnPQIa5MHkMj5TJtINFWCLIh24e15SNMvaqbWKZ/ro/ohHEYtWG9Dxwtm/v82ht
1iodYewuvV4lsCz59S80tpZT32zkbNQ8TlkvCynPbVWwP7zOJve6rDkKX3wL+TkOT6ZvO4nCUbfk
d+bnxuHq3pdQ5BMcAiU78nnLMD7zoM4hQC8Rq7AWvZF+O/23m7OZIAUfFvw8J8L+EfVm/ZLzpPc7
Yt2rM6Y9G4cIjn3TOoz9MQgAOq8EfmN36mqvr33qXp1tVXJtC7ud6z6YhnQa1qRM+6CtvVYQda9P
WDNwiDv17Lwn/ZqWV9D8AQYW/ez12qfuBQo7gaUQS8nOzUDjA/reTJwGmw0Sr6OWurdnWfc9NyZZ
z2QP1NcOFamLnAt554q7NfvODg503JNhQKKcaw0DKN3F/XFU1eZ3UaDH7df9S7Y4b0XXr+dRskal
Apa3R1XGmx/2Sd1broiDcd9oT85UVwMq1nrARVdW2u8RQ92LDqakSb502MENEeEJSvcwgNnKffng
c/xQl+QdDB7SVNvlLOuavmdLbfOjhZ984rm5nLg3bua+nNi8ncMmn74b6D0+7chdfvT69e61BdmI
lk9DuZyHgixZaRV+d5Lo0c8XjrrEMINAP5hbzE64D9KCqaPkI+i69S+/n+88UJuOi35LtvXc6KU5
kjoua7j+8d4P66UuNDyH0YhsLl/OObiBFzw2pu1U13Wo/c59d3rUOM+jLBA1wLrtbbT8WXu2ETEX
ppZwDUN2Dr3BeVQcIT3wNQlCv9Yt5s6KrWHlnIdBnXVr/yLLHK6WuddhxlxxyToOWIMW/jJrq6VO
x6SvHuGd5ydVw1yQWrM1Nm3TNtkedPzNGtsV8mWenmfMZakBCYcyL6XKoip+GxEC0LPxyiCx3+yC
ycp1AynMDF0J/8uD/vNOxZ0A5/Xrg7kgdTvDfD1QSmWY+vdxgHpirFc/Q3qUgn69O3SlrICLoMoK
ZATTTQNOaYvKK/3PXIIafWA0DvQSnEUVfKtH1FvQpep36zGXoC5GHWzFPgZnvqkvrLCZaPy4ctju
/DopqilFXVgk0sd+qN6sRj13mkfvfU5E5pLTQ7A1UZnMJRpuhreI8ea0Glo/kIm55PSUr6GIRVtk
hpXrcWoNDIuK3SvZyFxImptCFHAPBWtEVX6CAsGGWMB4ZeqZy0gbDj/YALXQTDfBerIsT1L0Yr/4
zblTh9rHNtlX7KIzakbjc5js+1H3zA/wYq5n7maTpZlKmpzHXXRvNLCIJ6KlHzzOXDRalxt8HmDy
ee7FOh9sFfJ0KufAK7JmLq5sbE/rBfLM54HK+jDQ/bh2pR9Vz1yhx62IEa5HW3IOrE3SSsTfwnYc
vcIu5ko9Dj3U9ChkHs4q4OXbPODfgmjs/FajSysnI226BIH1OSqrl9zy5dSE+73e52vc/0ryxaWV
k7LpYfyQR2dIGoiHWPDyDH65O9qW+z2YmKv42LU0qNeSROdxneiRdmz7JNde3nnQ/yPW8dq/gP96
QPJ97zgpm/jcxwOLv0FHIX5ZGknSclf0PMLE6xBxSLbOXV6/F6aHOeJAt5etFPOHETbvP0fYMTUP
IoS2dt40/CGshuVjzHLyTiBV9ADLTfKZalk/ztEuDxP8GZ7RkGdAT8IZ3utMcGnZsJypmLs6PIdc
t28hFcrfDDaCkJrX8C5+DXcMgKt5FJ7Fkv/ZBfaFIkHkN7STvKMBlsw1ljkHDd3w5O7WQxHJe3my
W6vTiQhMIiET263hGdpYGqILXbQfWNTTj1TNxi8wcInrkYXwtVynEKWCYvuaTMl2ipvy3nvyek2/
sjpd4toSOAsbuDqeFYi0j3VXrM8VDs/i0E1y4AfS9pD6iwS7pw4d3fh71//+LzQD6NE0270Lz4tM
5BGKEttjiTTUEYJi6sEgTPlx57tfP8Fr/7DrJ/vXHyJ0r8dqAZ3BmonOL1YkVX9oe0OPSdPrg4UH
SLrx0L4UOiTiCL9mhgZzaid8waGHV5C8dr2wPhTPUV2JLypci091vckPAK8Hm4pu5tiPmoCb3BfA
NwG8SxDUfkhIU76rxqB4hP7l8qmBnNnzZPpySElhogxJ+897JYqTLW39qNHO2jdpwmf6KDezPXY8
MJ8bboOLbaJxScOYV6lt1PClYMiH3JmcG3PjJEHMWJtGdfl+NpOBjjE16ylW/E6p8tYXds+7fu5R
Oaijc4Vd/QgZoOoh1MKedN23Hwe1VXfyaP/4Or32hZ1ApdyGqjOyxdUAdwDy3Oqlg90WaMV0gQHg
CYSx+QKhoO4HWhPDU83KvyirRUr11qQKGMLjUG7JHSjwxrvjN5ZWdLQu0LVzHuz+c4AmXJprTK3X
53Jx2qCzUN4VyBiKKfq26rQZxjvn+o1v5dK0PCjqKmoQvJPArOlsVH8gZAnTeBfJoSfSL3HCXCG+
utaRonnH8Klqfgjy8dHEnt1S7Df2fig6CP/H9Iy9FP/dxkn+0MMr4n//PfnJjb3iHPHTtEEcc6IC
GSsp/4jJuJ55FemLqGJ7GorCPixtsp1jkSx+5UmXx+/JvEVz3YlzheLnWWCpHuFonPs9qVwSn5Yd
0oWjFudOiv6sjKFpr6h8+e/ZurUPnNfgZiNOUL3gZ7OvxqS9RURSLAn7/N/D8+RWCdS1kka5uW0U
CrZnS6KyEIeygjp7f7CEB4KlEjJj5OO+zNHwU6GKLE1a7dUKnR9WLQGk/FTCwrxP9xr3QZvCWNZU
0fsCaM/cHPqBTnN5GJMoATSz22Gj9SGIeSP+GP/Zgum4AmL6u5g6WawpivjT/raK6rD4ASmhGqmp
tYBtE03bXVfmLVNLc+o3yR4LeJgEp4FYXBbrPKknDZmN5FRCSeHPMe/6R0B0F1ZvFYyAzZaj8cyE
5CB0GR4hngxZVlriApYjGtCfuiAJLw2UfT9QRXJxJLsql3TK6/IBdgV/FyrYf+ZXgbtmGqu0I3L8
ksdr/tYWTfRV/5+jK9uOE9eiX8RaAoEkXhlqsF2ekjhxXljuxJYECEkgxq+/O/exOynHBRrO2WcP
+TY/eTWQk+LIJFmPxrRf+7SPtug31jdPI8yrfhkhSHRW8Ejpn/g8YXkUE6o/g0Wu26joaOyfct2N
1WRIW8AbDe947xZRjXNm0OtS/6Bjrf5q613Rsf6b6470Icd3QFyDCluJyURTsahry66dzQsfN4Qj
J6PnJ4fX+Uxg8LY85n2z2bLJhuwJCS3NU9RwfelnE0fFjCSOsjvgxw/0eEvcN4ihmC2UyX9FLQxV
BZcsqahJfqRSkz9NmnyxvbOY0+nxLcuFtAXEwESXYG93FfRTWWXcNFVjGuZTK+QEAqaOGoxyOex8
x2Vyb27qEyRw9QoZ46PKk/myqiMhT3m0QQKnltWvl3ZsNvrDW+d5HdkBn5/3bPs3BU6Hrlw4Mxev
WXzFC7D4LYcW0rarWyVs2dwK9CcUGsG47VsjxQrfz6nLd1Xj2LRtKKOhF8NDLPDRgmq7lMcoybM2
kqRlDz3zqZHWIMl+XtM5qsK0WnkNXa/V07DN40ljvT/0O/KHZ+omBMxyx6th0rTI0JQM1dCb0b3w
TvTklE2ek9OAqSA7tdmWj03lzAFMoMAI27qngUezuGW+8ept8J6RJyviI7CiQeVIykENne/wm/g+
OgM8TI6h1AOIHHcsHeb+lOzTOp5gXyHpxxIWfTxHzYBUNg3RnPuF2UC3IpfT0mT1RQK+wFJ0blmG
hyQhPX3YQAvRf/QhY/0Q6wl/1eCZZC/IkCNRseNlZCels4Gd6DTm4rIOzSjKgTSgdxeOIMOuXKY9
F7dm4Ll851CmjCfozOCKJyw+UB3GRrAEWrc0NC9IYIKZJqRWbD0p71L9CYvNCUwaNGeLfHIUC/Es
5mVhd9a6FhmrzmjgDU7O4JgFxLsvz52YZd2OUQNKlZd+4cWUryv72VNK3bvfEdz8IlKToWIhAtsz
nWNHL8eQ8u2rTVS0wOtg1R5xKlskr9TACKmKVduqa2DKhU+ajy29CdJ24b0b801cIIfQ0Q9pUocC
0k58E+BDtjQtBV9d84ZPDfOz89lBeLHSSAyPmpNpPsPwmM11aiYyfO95us03HmNdw5TfRLz2Cdvd
T7hbzhk6zV5hHSOkKj+7bs797aAyqEvetsb/IodIzG1P3STjchk9mWWBiEzKrhwGQMPfsWn/qTkt
NJ3nNoYz2KXfzC7vHQQP8YWpHJU7VFRbf1y33CyrLLsss7oKZEv/na5zHC0/h4PZcHKzd/QhwWm0
Z7XVtmnvOg1B888lZQz+e2zIWVIMw9qksoCQHaTZHmeFuW74Tu3LCOWvrZu8mbIr7EKy/n1o9onf
KYQ8n/Sosv7cr/j7iAA5bFPDi1v4lyZBQGRftHGX2AvKmH01VTYspL9A7q+34XTkAoEme48X8xix
FFwc5LvPhp1xEUG1F+dah+tq53X45MjYZpfEwpig0LCNksU0snGs3NT18d9jXKL5bGJYx7bFOPJl
L5jKokpOsY5MSYz184dN+Eaeh37ohrbASaMlXB5j4iVgKgYYaerzlhzFEVtcUHlmdPMffDTW6JX7
OJ7vBvjibefU9Fw8xF28iD+tTeL4R4Ch4HBqGQ3NLxqPa3IzPPXhNW2xSL+WJFr4VYE85UnhoiRO
/4M7WBgv9Egjcj8NyzYUGfR2/pMvy7Krgi6YZP3kiZ7ik9UQLd26QNj2sHqK5qjoFym6jznMTf4o
4n5S7xs2wqKKlK9T80PsuolObbMm7JTwfZMPGvK9qPR0jzNVmSSlML6N1ujcjbPP7ldwyPQHsKOk
99AOL3E7VY1OcuAsBJcJ+YMcWqIr/EOm66p/m2Paywa+9/taJEMyEl4nLM66B53E0MiXB/ywlr+H
8VP30Q5ZGz7CoSOO9mxv9x/Cik59pxYczc+513S31SgiNmcnpinwpDoEF4sH+Lea8SVpIzKpi4Eb
rVhLODkEf5mV36i8uLzR+6eBWAzXg85o2tSwXciNLkTPXLYV7DA6Y4glgOdHWoTERctDIrxuiiFv
Uo7btmkm2NCzMYxZXIOVx8RUKTpkNj3zGYyV90nDxi47r8gjghn2noKn/rudMx/2ks0LqGpmbyDD
LsQ+yIUVbIgjsUCEq7dz0ws7decGhgUyrjTLRTTcAZ6f6UuywLp3LemWM//RmmF2rqBdrPSdVf8s
HctUx705il6svINyeHEHq8QSBq7KHIwgcm6HCEmG8IqlbXaFxfPeXXg0xMtXRhzj5zXRkTsrQE+i
yg42ruXETYuCadOTyvQptryRPYYyCxtq1i7Hfu7Z2iXvUaOGqd5mkX61Bx/iT24W2l3chri0kKRJ
2Qc9PCfRlpGCdXGbnnuUG+I+lwnZEKOaiW2/ZEdM7wQyJ3bc16vpTs0YLeTHQDt51CyPmqw9y2Tr
ood9ipb4jzAJuaRpnLZngZT4tkb+xZQtZb4gI/emFYmTm912OPWVQOkScHnB8XmWRg7wbDHL4iE/
pPs1msehlusMs3g3w194gYPPOUcZNf4GiQq0cXxlEAKuY5evPi/UsOW8FlSAd1wcCCUarisqS5wa
utVzkcN/+kWAAT34AlXVmg7nvQtJ8hofbJPRiXLitzvDrG5foniCgSxCJhKUa9i6MRyyOB1y9Z+M
qB8vQvO7GOyeq0pg74gTNrfvq8vhDeqno9NVy/dEXLN4GgX+bBqiqYiAwun/ur2B+vFYVKTuUFkz
+iuMuLmeQLE3yWvjDtJdlyCwABnYgRhshDYL5ryNkcdvIrr0mC94f1v3crAMaeOT0X8xdMJl2DbH
RSLc+IvzSYG4sy7D4p4pUjHmB+7U3j5RiIKzp30DuPttpxDBXKASMFoVS68yhEP0dN9PCESa7Gce
x1F26mUg4j2d+bx+y2bIrL410ozNnxa/K+qdjvND/W4CjxiBXOdQ7OkweWthXND3geCbETYUivQa
0sYp3bF/x2nZ4hKIrd4LS1IurwL49qndLPjGcE90+px0C59wVmxd+9SwWUaoKHuCjGmQCnVuQNis
FyGS8XvGCBKWS6LNGH2brddurTGYaDJ36fu2P+dc4KoOvBG5Ksd8iCiKsyPjfxsYoFJfssWt5JEt
a6avyXZktkiQMnE+TNp+462RDqU+Rx93sq1NtShWMhNzS8U4OFV0rTD+MWm63sbFzPaZ4X6OxmTC
i4tke9zgF65mW7Zu3wv8/wjU5j5T88uECwLHH2QsDehPctJDRfdxc3+zZo9e2JGiezcwub0fUKaH
AydaMh7A69JIfseqhfs4h6n0ep0EiugCQu6dPMbBCwxjmzzL5QNDFG+KkmGxYq7xg/tLBxuh7bvi
Ll+3m89j559X2+y86ue+Jy8oFDSBkUG3B3mKDGH8dc5RrZyGkc3iZcydWs/TzJuHVASYduSZPKPk
kh2En6TLzRkCKBo/HSgDTe0SrCtbj3D4mPx1yWzmPCrqf/ieipfopufWL1/T2gb+3wqjo7eVJeIT
zSkOs1O+G9j8L0mzzZWD0fffHQGJpcYo8RQmOL015SgamQ4lDh+67HW7Qj7rz+kMRNRfpXHW12jw
805U6UzN+l05JddQYSIbvKyi9BAUOTzzmMzPWT6tyTOi5KN37VcBsqpEZyBKug+6E2/ojOHmNXcO
Cb7If0QyPC/baGQRPBsBraZZpdIhwDoz5OGmNko+Jsq8cuXWRm3SVMniopgXpoUO75eP02itIroN
c1d0x9osN7+tLeLSQoNKdsa4i/RJPW2ycb+FdmKtO+yI7FXgS8x3uedr1pcY+YSq9W6fQdsSti9M
xP4Fxw7wpE/Q7rp++bA0i+PzLv7l4ZV8i8boDYesYSN616jb60MhlGwt8jHZ0qzwDrbGZ9apTN32
baT0siIDfP5cBAzNVBGkwbhlOjCZyL4hW68bHwxMqZMcHrwzbtKG0IKPncX1CIzgjvX/MsNT+CLX
Yp2zaqCSJtXYke1dryI68yRJn4Z5j6Iq2vDfwN7pp4eniTuF1rc3rBV2n4ouxxAq7FEZFkevhu7L
93Zj9tvMs24r4Caao10DkBmKGNOivSA05jb/ztJ0wxhicJ+0BccH0DooJyC6HcUmc/YiFrRYKElg
AhujLTxrnLQggh8pBPRr9zzRESf81hz0Tlsz3mN3TXFpEWQHoDs/rh2MrUrQawOq73W5ZCSgQNnG
DMxCYUpomMZz6xZZxWBGXSaaNWcum/Wu1TigRLzY0hmb3eIYgE2sXIuCDbR0kTYjsmcOUvNpjAs4
4nalSOhaInHYnpclde/TMuHQgq9n1TY8ruEEyVAigNFIxfpzDHmHtixF4RTQch/9RGrV4syYE36U
XWBrISyCxHcKwCO07I2qJWDJQXaGg6KpI+AnCZ5B1JxCR0Z0TDZc92j7E1LHUDVKNGyG4/fRttvK
eJsaPH+ZxFNpuuDvBUoEdAHp/OU9i3+4HsdHqqPlvbfTWvp0ZM8IT21/tLRtrog6bu5a4QecJ34q
aORZCYKjrHdN4Z0WMyNraLZQNqncRxewKudq9y1KOsRRhd/z3orCNRAvteCJfIdmG9MmRuVJNIm5
dA5FIGjv25GWWWQaWOaibd7BPTqDYc3uwTaxrshwNJylXRjS7SkNqt6aVBiYR2bbf6BEogBGc5s+
+85qtP98c5+QLpDLlEb7awrbhbOVfOkgODzw0KTOKtl6UvfUuz/Dsor7mbHpm9xcgpWfaAxTGJBk
hcVw8plE6kXr0kvWSlMjqgILfTTDpdfjfpR7HtaTiXynCuIb9Sl7o5/anMpfdu1YkSyRMTVVsX3r
h2bbTx2olexOE9udtAlsruK0H75lUroXl/bZRxM7/YU01QjBjgyFWS7Ej8NGEb0hNkg9LePQXNdE
5VGxwfepgi0MaoC9m+1ZYwj0EXAO+gs7AHNVrZLNuc0a5A2nrieqPHSzX5o8lqq2JIrWgpOujStn
bQZwa1r2EdBROw9Vh+urbo5mj98ns+FeLjRo4/dxyo/wlmQBgTd5tkS67tHHTDW69TQtpiNXj/Tg
8kZj1s2ITuc9QCSz/yFkN+8MfIMbi2C1ineHFhFt5QI8AfdkVAcuxm/wMIXD9jgjaOyr0W3nSoIa
6lG2ycYg6AipKnh3TM8yRokZjna+2+cEeZtDLLx8xDTMdY8Hyl9ZdyGVT2mSD3l1SP+vHelRX5QC
V/0HYxu/gudnTwmLxq8mkPEA5rk2d1DWKF4MqFWzEqujlWVPkB1aJpB8PVG+Yhuty78YUR5nsODp
x2jNTsmW8bEYeZ7Dln3izsBFoaX+2nPcfrUx1P+LBHEaFaTJXlTiJ3aLxiD+Eq4HVTIES6LHazfz
TlzKsYoxASA1CDEoUzjeqq17sYffqPGmnwhdbT6tH2lWxCKSScnWFKWxmocFWqwNXWa5L/kyY7NM
5Je26/yIQyH+GL1aP0eM5Z5XAel+QUiHNRmtR7ita87uViXVH9aH7D+UbPznQAxHTyaHJbrfkT3y
pRrUbyDZp3tbSdRJj8sxqaNMN5rfx3JKcJiHKXntAqq3gmD9q+JYenmfoAJRpW+HZDo123QMJzml
i72y2Jo7H/+DQDj+sbzAjxgC6k4DUKP3qi8pdIj8pxYy7SuZzZD5JJD4ZeW8IgH4MWSkg1M3d5CD
P08bx8kmUpx/z8cxN9GvDVXdXTZuoe5gLcuqg2xAXOE82OU1CB7hG0yKkWFD0k1kCIJrZP5yYNZ6
AeKB3gyHImkADInePvhAiC/5sEfQxXicF8p6lvxU0uVPR7LZ7zaGp2d18NCMZYq8PdC9fTMdM66D
bfLfepYef0KADepGxJTW0W6GVxrS6HdkDT/bUQR9P3uK8i/zaTdd9lXrN3ZoulQE/ezLCivrz/bo
+u4Cit0xl+MGaO/EDEwTIEfszXsPMdITpM/Do+PQzNZNZtVYA7NgSzmgB5F3Eqj8fMEn8rsEFKPh
THnM2iplo8V7ItrLchNkdDVjUPiUinCFngOcj1CFMaUv+brjheJnK19wNRxPxEA5VFhcFojSohuu
LAur6uF+le36obNpGgu/95hnMJ+KM0nHAABl31GEp9MKDdCiu5UDnJWqUskeHbWmm7R3+uixUztQ
NZIrnptkdUZDe9U5JnzrEGJyTfDoPqJ5BfTeozC55RS6wFND3LRfedfZ9DrkKf81znbpnjnTyVDM
3TFgQ+BmY/4K8EB19cgBkF2OaFtYmc5G3Ddq26HrREoYYG22LPETaq89oEtYgirFshGNFq5d1gry
hH/3b9LYPL/IILufqSbKveQhVtEL3+NkL1Gg2+0cTQ4JKd3O4+d5GdqPLhxopDO9A86EoVqH2Uqc
xn96xVGBUJFNso6DgwSKQKAw31Lw4wN62oVslfaaP7k2Wv4bw6zhj9nZvEaHB2AFwlrXI4ZR9R/Z
0tKKH3ObYKnvi6oGhspgRGNmTyJf1XmE2QEvOp1Ff46F8xsQCcHOO/X79V9sdPuHupG8LqM06IXG
xjw4Mhv/zBUlV0CQz6pf6VOMKOg7+LLiydrdwtlgTBoOsHEwip6HaQNlddCzfHd5v7cFielyNSy0
aZnoTZ6PBPkxvwLigGripxEFvl0fXNqm6NLXbfBVtmWSnCMeu5/eTUleoeodLZRjdnZnvy8druQZ
jVnhukTUFkBlXhgbI55rSZW7JbFoQzGhsjRFSk14VQPslnC6rOZs4/74q+iMqXCvYK/+6JJlDHWe
w2zjLvM4+oHyClQXmR6mf459EYo1knjYfRUh06mqNnbYpU7SPG8vHSOClUBHqTnBDNGs1UCYzstV
wkaHTSvDzGNn0GUwDcSmiMmKE5WmQ/6YiWgro1ToPxvtugU9hibLqSWj5chk3lDzkF2eWDLkbRHl
SCJD5wAL3EIqa8L1GNzuq8HuShR9v1hTGQ8KGwJUXHflM2VPwK2zqu2pfBRNinWSaP7GQgK8SqDN
LWA81Zg3GQWkEnRb3qPUa/P/h2KmbVdlGDf++yoggRRrPktfrDENZyhmDlKYifb1lmXmvZlVOCXr
jKZfTQZzliUfX+fR7r8zMmfwtTEYIJTriJK7nrXGSQB2uSDPCtku3/vj6OCA2bjuNeoQhvjoBcLc
0KyvsNmyGE3sddZEG9BRUJTd2W5AcUtsPD4Uk0N2S4FR2v5qpd/nCpg+7oFkBv5XBEdcuBLZ8w+Z
q274Oqhb2wLtJdAC4iwe0oCU+vtmpG1SDkM6gI/bqOh49kw23Xm00eJRIYf8AVz98NzMsC6t2aCF
qDRIa6HaeN4d5dh4+bpBV7mUOxyOvmOyNn66mO+ILGvj9pL1cXvGPY+bSXpzZ4CLQWKMrvHfZGFR
T3rFmoJV7N5n98qvarrbNWcOAzXgDJdZ5mar+3bvPzzA7lraRv9aU7a8w5B9/7ujsbkDAI9VR/ft
O7wToX7rIZUVp67x6dOM1uaKraXXaqep78thhFwY3U3PKYwDaTR9j20a2JkZ27vrP4r8XmI4sD4O
KXgB9xhgDfnvfTtiTONGVN84MEbz6dy4/xkPlcjTSpb4eysxHZPax1cwF9j9vMYN4r1dNp23o9Go
0DGM+QxsxCqQYotBn6GOYzDMPPreBjnpGQPwt0Cp+V2s61PSZGllsrRbLigQbNEmu0JN4cPf3G7T
ckPW+ZDUA5PHfZey5Co8HR/CarKzIuJwJWA5lQHzRZZh5RuzXS1eNABSuNhfDZ9wwaGa01NhtnQE
7AC4FBHKEEqcQa9P/iqPoUqxRBjOQKu1fC1Q32oc9UtXWKmbt733G8fymritZDQuOHhWH25ZtOkv
k+YogjPI4DIkGaWYsnCp15sLg7cXG0T3bYsUhpyQbP/YcLXhMp4ODQBzSzEI9mK4a0wev+4RhT+x
iki9uMTWMcGsrMUZg4OOojKkQvEa9jXy7nDzcFop/vmYBHWatAXml0PsNBsMeYqBC3UCLOxksfJF
+wpaRv/adTk6MZhcY/Q+kubmtEXJu3Rb+FjazlfNmGW4VaLeFE4kx6nR8NfFzEo2pV3y5LLyYXnj
2zz3ZRhxhkBxwm+r4e5C92ZIMdvR7AkdGObdGJqVQ5+NAAEaSd+nXi+nYKR8AXNAVIHxtdpctv6c
o2mvEoycXz2P+ieDsLISMKe9KN5Eb9jtoIsSJNgUQMPi89yMpF4nAAi4C+W5p9B0gffRoC0RiCMt
jdHYl+YYUMLt0HuwVX3EsYf5QSYsWjc9P44GfE/RoO4tY4y2LskEDICMUt9mOiQFINENLWeAVfE2
pmOBfEkkHuQprXbjXxewQqqEQsicbTy7GNtslzTGMHYY9v0BzcZ+2rAjnpcs0hdQkrJr31txCpE5
zvD86h9Cn+X14Ns/A4TkJT4KSbQbG13MtkPQ+W71Xtl8y5+7NiNvq7ZJhcEkeQKo2z86beI/WOy0
OlJlS0qXpqk2SzDlkIksLFWkaIajqZtuaT+oBGZIDZGXSceq4vKYcIpH0QfoZg0ATf0R78ycEVou
TosAHwvrIv3LIfyfVX0gmERWLeP9i+I6nIBIYyzabFtFRz6fedh5VOhm+Q9Gt4Bm2vm4epv+RcH9
6eXKXmGSsVczTH0etxYzqxU4/XciCT9j7JtUOtryq8jH6HFa/Qdz1tWdV5iuyCZHvjZGe2hBWtyW
LU+/A1mYzgCtujuSQTIO0qHHRb63n0ka7AU4JHvpx/B94r1+6wlDKOqMGgAKpamBOWrX3cO3XLzG
vebVMQKPOEUsN0WnxjwprN1NsQdOqmaI/0DVPeF5Lll15KMBf0XtjNcDPDPGEkyWocjXbFlLBfaE
wmUP6ULlO9Ca/Bbk8wYVadLCw/NDrQPd4NPNycDSWiJZuZzVoQw9r2HGRdixCPOYZ7+3RD6YeUpo
dNoZpFVApUKQR4YNYLLl53Lk23BB2bZv3wClthbDqn1M8x9qWtI/Wbdb9UTUxn1tY7GPX3qnR+iK
be0yV6lJ+eR25Agz+BDaE3uHxw2zmCwBkwBj7tGppwRBLfThGE1XpXIxyc+dxoe/S7rYYNxIw6r8
aw5J2Yhrb4lxS5Lex+sPKMeV/xTRyvxeDE7HI+i8+ANUG7CbXgtkP8yqnNNWAtPd4/z3HHrU0CkX
8hHjzy6ux2Vo/u8F0NYJD+G7WmdtinUSY1Q3i2/3EqAuR2mZBlDHcSMi4h0cUmcT9bH7LsXMq4lS
1j9q2fg3NJQONVKP48aUuj/2N4JkjvEl12JVJ9hKxqTMe+9uAFUS0Bm6pnNfC9h7w3fXZvvwGiNu
ZyxzjYt/Q/bWOraFxmZtH+zkvCnzGP7W6DsxxkoLXMvD8DSEcOBJywNobdHtAKzLfo1HjBpoCsrM
XZ7TdH+A20Ijf4XI7uIJ1RbRb/uaHa445tStb3rwWExJgtFTXNN9Td4xeBXxcweQRX4pmO9+zRxM
bBi8gqiuqyUjAt2sBcJwteMc0xJI0xE9o/QJsp6Eir7nK1YJ3OfTTnkCYoLmEMZLn2W+kNGsB+Sp
Bg3cOGQLchVKocS8fQsKw5lKT2A9RQW3IPqCS2vDZjD2JQ2Zv+LVgcFXY55n0+xh6xXC+ibWgPqA
ez+Mdd7E0fyry6Jh/cwBKYkEtrXjNg6ox+CkvpUe1zowZVxPGsO/aXPyJ20jTMThzkVFdDVOTcJU
rQPd7K5PQDnqMIxH1M8t3zMTX8D3GffrNEaTsRWfjOgfp23c8jNXrXD+ivBGibIIkffH73SZjSxX
AvE7SGgzJk2VMfCg/6EAbdGXDYFEzlfbxGfWwKoqg6VeweIje0SMVj5jaJ2AoUFSPKGlyBoQBlwR
RXJ7mGJkPJh79KTodoshgVXp32zPsmw60YXpA/QfZQFZ3MNWQ9rxtOkFGNhMJOtvHvOw/g8GWMPx
c8KBlX21cSAYTDLdr5pcCGSgqUGtwMGVw2yrw3evQmK0iOsjZsOA3kmFKMA//IgjoA1ng5cp+yvO
EzRwCJm1yfGLyIW7ik5B6O4Vw4J9tY+CJNyQCt5f/viPxZJtHz2fVYcJ9876/zYgArM/aUqlOjmh
N+/KKckOf5MHBthIe2Dw9NgAD5jz8c+55tUdSPrFAH4JvsQ8VKIzgpkzgSi0hT6hgG9x8gW8v+M1
dl8vlkqEfbyBld4PtzhDa2ZPuEu56ItmztCf7BTnBJ606d1/2MxteiMh0b7wK13TU9wGhd3fISC9
XOJJwP0r5F9SEf2xoP7ZAuZcKhNTidzq3MizS+XRvzZswnV9EDM+4zBh7RXDLZN964Sem6eV9Eu4
RQ7s1DvYRCG7tJlGU4GzntUtlhtqk8WLvypvu7zYaOuxRSXKCpSMPkRvBme2rfH9+7nWoEb3cK8R
tI4ZOebHJgWg85HJg7nfYHwlfz3dDgFoAQNUwNqrSB8yDKnRc2C0Qc8NG0G4im3evwqnc+R3boww
Vi09SUaY+aT9LwWSzfyUo73YSwxGub9BDS70aafYv7XLMQQu6LwdLim9gjTwbbVhpXUek20q0D8c
/+PsvJYjN5pu+0SIgCuYW6A9u5t2OEPeIDgOpmAKKPin/1frSsE4Ol8E76SQRHG6garM3GvvvF+a
ZlqbaMTgscZFwfz1wYB6ETskZtaiFYR0LBQkc3vX2u0wx0lSJtmBxNYMVTJb2FbHy4Obs7HnpzY1
Jve7OXnm/GHWgW1tloGGnOHouLzOtjV2FMeEJr+NVtjs+wlizUk9/xg6PWM/AVsa27JkvV5gm7xK
DDIKXvTcZ4IdssMqDrnH1k3TQAFEYs18FtjwANgviRRMiVRplHjVi/JBu0Hr3WuqXYqWrB9m1MKi
OkmZ++vRI2HmCL7u/RLhbGZbgA3zB1ay8TnlmyX4d2oXEtMrDxrUN7unDkbA/+0xm/+ZJLwth1nW
U70hhYjJoG9SCh591Hf3BJQwPrq5uzDkr+qAVYfCHK+TNAp5V8isodpwquHDVaEzX805VO9oefPv
KvErGYcqydyoGVwXVS/FJ2JAr8ZTmIxBXIxFVnFxsMeMMSN/OVAJIzXxZaVRvhrlRZWBt63TatyL
wJ8LNr1MjCHM24vc2CFqyKK692wiNibWyOncFaNKfUahtny19dj8KREKf7N/oFmfV1e074uB7eCx
YBFhctd10iDhfzHGcJegkHdbwMlVbcJaVxQmk5PVV7HkE49tzhBlh+erMJ48+A7MXqvsfiLJ3Tjj
27heR/PcDEz050wh2cnU7BKUmLRw4ikfIODE4oQNCzQDR3KhCjO5Z4CL1yuCd5X6L5sdU2ubgbJQ
bJnhEMpNLZbK2huqM+wfZpM07StvlT/d/A8MuKaW9d33IWPsLuKLq/w/OlTyZ241rcUztA7ZjhRs
5d3BkHFV5xrflxfK1o9Xw7IPAEoF2SgZg4VeN+px9OyW4WYHqpA/pHbjpk8MqrwnRrAy/e1pegpz
KMYfDcnJj1hM5zq2PM4HLFOD5uw3htJ4Sjm7Ht1kTv3Y90cRbL05k2Cnfmu4+d1UKqf8Ll1Vc1ym
mSEOEw2YfwgDRkY732M8soPwyocN4Q8gKtUS4N0RaQvj45eFuTy3/NO5i9j25nIu+W4dLHrL7h/C
rpw0be2Xama4O+9Lu1qdjcS495D27PDZulBJPFdrNVVxxop4xrOTHQKuRKxl8Zv7bJFZ8l6KshBn
BkJjEsSeSgI3Yoi0tlun9XxxCVJK43s2Q3bHqskdFxG6azmXhiLUpz5Yphel1zaLDGHrLArbCtWh
QeLcV8uQHv2Kk/4wLoOeWIUMwIfAwTl0pxa92nfgo6Z8briVgNprd+GPlyoGlT/EOjTudgrJPNk6
4zR2m2nN+VN4Ofnj3pDUz+E8+S9m6IXf7ZYnOWaZqmn8XWaV8deiTv7YvdO9B+boN7sZBWskMEjN
6bZcGR3HBmWZ98vm7DOyaAjJ+HoKJk+s27HKdPvq4uw3diXJYsnvmjLD/74qMT52qV3eGZQ6T1oF
LQwKmTKHqkzEgsYwDH5kGm6hGRz7Czkb0VDWbfbgtnVp3o8WHOq5THrjrCqIFm7Oerkqg7IKOruQ
8tr2GZoK5CeGqyory63wDYI0/LJfBWq5lTovNdzcsbF6L32oqy6LJ7qESNFMj9EkvPDQ1fCdY220
P1jep8OoTO3sXlkE3z0ITsVssxZ980ZnkgIAtC5VV8MQp77IquzY+Mk+wRJuSRZZbAbuzCFW2yGh
bM5sc0YF2frmLVYTgy3r4YbL2w+l1mb6WI1F1zwHrNMujl1Wtrfan1clWheH8dIyOuJp9voc9toG
8NtnVP9VH/nJssK+MKt8piMJm23b2ePVtWtxSVXSHkPqBUCL0LCdJ4iW2d3QbGn9upY2eKU/eVX5
kqvErLd5OkPsWGgwTASnRKdXk23Q99Iya4HCILXcpVNSBYdajSI/A/EVDIjHtk/+IikU/Vsblqp5
SZwVVYhCqucbWCt9SRjIujsY+D5g9DgO/EPdN+2eeCu4/zRDYzqETT9OxxKy96kYbGnvlK2ScoM0
vKQP1pogdWcGMOa1Qgwj3q2y6M0jp7HN6Wk1Bh57JdO+xyXBzScuCNz8IercBlQseKtwygvtRXWy
9u3FYWFNdXDlmq0ILD0sJzPyda8bo9qVMD7HduKoiAr8FmNModpftaGHUxcQiFc3TfoY+ro59aPN
bvvQ8KCBjAV6qkNrEVvBbvFLiv4VN4PBHuu2SxznBxXF4sW+4TbO0V3F+rdQvEUv01rml3K223eN
5SSNiob9ojHt+rRc+j704Cu4OvoYIRbyTy2mVdwNqEPTtmoNfZzIGObXbBv/QSS3IHpjcIbrUqr8
Zxd6au/PvYk/qXdm8wDCL7pdOK0+2b4rRXJc36Y8J2aZCXOcJFv3LuvExz9BKIQfu+Nk1fGQ9/UR
DKF7ahvDzag3F3cJN6Lh6orBwKbsYRxWKATexJ5WzTf/gk5UcdU3ttzyP29d5IbWc+6c1lDhUVdt
V26wg7FdNpH04L94qof3dF36LZwXdgTXS5puq6yK3t4tK3vc2alWFITGfC/aMdgVaSGXeBwGAjl7
i8Nq07Rmv29X3fymwpLbUcjpLFyr2uGYHDYz5d15SJlrNngO3qewKXgglSSGcFXNxtV99WAViar2
Zb7Ie6SR6pBZc3XfGrmz5Syz0RznZdx11EJREa7hQahieeBT7octJWGpoEk8s4/pcKFLHZXuhhS9
4FFx2XR8gYRQPZszG/rcUA0bkAqi1Od0AFZ1uxCiu5F+x1hwnbgvtHbRRJru4oo1fRPKne1vRWf1
lrufcBHZP7quyFn5U0zl2dameLYzL/ieQL6lMR6jZIwCA5HYx7yqo64q7D8zdNQameE4XTLRTIfS
kUAw1YpAW3e3sQG7S+5YXxKkfPad88tppNfsEFfxDiBvl1U81iyGOaYr/ERl2ak6mIkIHUoCm7xI
M3XPfGOUAXOXAFZJq2WrgOlekyBnROop1+h3AnfO/Zwt/YUf8gNsi2ATggjWZ7yHmFpl0EkrTrLB
PKwC2mibltJo4g5ebiUTkbsiWHV6TCdjjhTt1wF8XD83snMSZkreuDz5Qc2gYSUXt4lk5xvLFWAW
Lpyiz/jmjQ5y+NSNt7t+bfaWLYJ+j9C1zNuaK9H8Y5qDzY4kSCcZM5iAMZwcp1w3PX3ucs9cGFiN
g6UVamusVjWx68Hirlgx9jR7sudcY9OijmZPiEtsLRyMkMYiQtxrKSwLMzTCU1JkSQfsU9IdhRBH
4s7vBxTShQv6wDEImNXXKqHBnJrxgX7e/QiV9rAcuWM2R6Xhpq8ecNvJ9I32QZCl6W7dtWusK+Xm
kGysBkT+u5lLg7GgaQRbf5qplnlog0PLM0HdRoGdxYL2EVnMYlvnBlPXsESV7zXdw1pPWcIwb7Za
Jt86TSA6YGufqVTGgf82T7FklE39Qki4b5wmRce31aHVfnPdZt5woKQvbG+itCXWNqf8ztfQY0Eq
klQWwWlzEDBO5BQ3EQGuZNNSdKHKj1u+Y+vDpDHZZoMrxI6rElYhBRtC85JU0lE3SciTaYGwvYwU
rF7MbTrrM6tg2mJnAYEsD9bQagvRhOVzu9s5zNY5ZEkziEQJxRDjJbGybboWnvcwzXjDI+Wp2bsP
K+Gv94B82XSEi7jtDTJ5qy4Fr2p1Gn2h3cOSqpzez5wndx82iZX9sbEckNZr5Iw6MgTXKTJlEryF
TeB6D+y41y4vtZHZOI2aMt14mcnC2GFOpBf3HAp13Kkem0nUwr61j0vP3cvRn5ZAWDFZyWYdk1+W
IEYMSQ/NGS8OsO05HNpOANEyzDa+8e+O7nHGdsxaeic4V13TJBerc8pkO9Vz+uoMdfaBPYxxt5uJ
yd903SIY34auGwyvqLFufVdNPqIPY0qwTXDWFi7bafVOmXTQ0YhlymauCgOwkdDxDIu0/mZj2lG7
Svu5ua8Df/yTZor4Qm/V6tA79AsRa8mXnQ/1maLODMO1bfqh2q3jEnRP9TpIA+glT1nTlGSqy7Zj
WMtfBiK+vtZZGuit64bL3vONaYmmpsyMqLi5DKiXq3S3JHmOeQSzcuzNXvAbzsx9ahOVn7PGRwEN
MpvONphyYJN17ZddRykxx7hkTPWCbstHb6S+yRSeZQtFlJajkxyGRlXJ1TFW8+b27GsHoNyEFru4
xAPXb82k8/u6rv0lGhZPvAjF8m96dDMozrbANXmZNOLEn1T6+LzWOvOfuxvGhUCHhnxymWhXO7sQ
K3KUMa8XHiSLSlpO60FrkTyUK2jlc0XD/uBy6cIQ4KvbJELP69kucunvAmTud4otEm3tmlM0j+Cc
1+9mL8IOL2AHeR0szsiof8jdSNqr4MFp2jcdtvWmQ/n546XmQqlCmuzBGKfsezbp+oW3GeFSJPZh
QOX91eZifZ5n4Z3tWq8/l7wod2QiFWff9D32WcE0oD4AGOZd8YugC1XHpS0WTNdiPhuAeToeunZG
9Uu7HxWGBlpTNfjXCmcoNwR3p2XUFc5EyYjct3v1FuaegZxWrq9AjPP9ivp4LA0f72CVhPm2YJHM
nTE3+dUqRzrjNTGYfvkt0Ti0YrYPYZ4Ou9ayxz3oSP8OV2bcT1mOwg6JeYextA23GNrq36BRZoxj
hmm9noyXIJu6p2ZR8wc7MeazhVnlYfbnk+RB2lMrtc/m2HJ3mX437IHP01Mwdt2xMWzoakNSYxL/
ZW4tMf5iLoEbR2fFGSoMF5g9W6xOC8Ub4LAixWcObxdjBZTD7vXmuKbCPNhTvVx8TmGAk6r53qRA
tQbfyK9szJu/delhZpl742WGGnoiz2A6y3Eeji4QyNlxiu63XBzjyLBvOvKj6Gwoq7NL4MnwnI43
ok8nVglJaGHz7KiLy1F1G06ygMGjVaeIYeayRTNFhQTIFozHZpibsECbxEWPCyYdPPVEJtM8goAF
RhvRelaPtg3gKCaj3tp9Pv2oxoqRK8OtLNwshDoedDb3tMVsjIm7gqZvdNx8o/zK5ko1gU5ZC6/J
vBFMuOO0DMEjetUNMIB+m1600YIidElTxqa0PrT0jSProZJTEsz+22y4DkO5QFzQQPqfS2EMQBtm
8TpZPqrLMNlnBJbpaIzrcIcRpt4kYRdsU+KRT2ow8o1RpPMrsigx6IE5Rz2V7819aO0dmleSwOcd
BqkPH7720K/heKCZdT6CVvV3ehXNI0NDpq+OptYmuS42lD+WyC2my5GXG3vYWIk1wQx3MyZM4rST
9ddq4TQrMIN/9/q6+5nioHlEGsfwPCFUKqMc96xI7bkheYygj7thwwDL1vFS++srzy/QStsE3xL0
LbmxRzP9u8ja2CIE0LOiWV8t3jnE2yExe6pSs77oRQorFo5rPaeGaGekebM6LalUNNLFbF/owsyT
QvDksmEZAhAzqg0rjywNV5CL12zp+li2Q5pHLPjEIh1MVBD2qjfSHoCAmKosz70xqGDnyqX8Hngu
U1hGcFv6IVg5f9TFA0wYUx0GBcZxUWF1aBw0QJbkYhzijK4jKn+5wXM3/PJqL/+BP0MjevgTQWOu
vKg0q55CvXjNY+XiIsgyVf3QNVvio3AhrSXKejegwcEXjaOuhCiye3lV0gHhAizbl6IoTkOVMPZO
nH5GA5yXU65c8w6Hdrc30F6qLbWvfJkpCuH/cLlhxjBKFEbWgApbOd+rRr7XgdfiO+4HLsLBK9jJ
Q0gKwqTn2LE1AVcfiqUD0iXLFAUa1/aGqmLceMwUwIeGau8Wi/iwgfKuGi/Jxg5qblq+Vo9bZKIF
ytAmYqpiGfOUza8mkNkQIY3hv/PYyXcU5gxM3mo69Myo890EDYGvHb3BP+GHdB6byese03VdDq1V
yRF1ORugmlrrryzW6oRF3YTnrwy4w9ClAQPKasM/LZPVNFpu1r/YclgGb7uDvJCA0/t3iLuFwJpP
a3gAUV+gm2CLiohip06iCVPagVIwuLRZl2wZBoOTdMqJK1b0/MTXhpAMCdZvTd323xI8mNZ3ogzC
x9laADXSNh/KIvKcCQ8gZpRh51e9daw6UB0sn8NuGVM8X1lbJUM8mr1/asuUVL4mbOr5ZJFNQGnW
W/W+17NFNr2p1gfhUbTLUI3jxvfK9XviZUlcZaSi7yVxPO9p4+k/FBXisNBS7VZRmlvsM82LvQbW
y+qM1h/V4F4RQ5BwL61IfpNTpu9ZN9oZeI/tnrOq7rdksYMZM88RMnJw7jGAmwhjD3PDOkFcTMwh
e+O9DzHjMWD25bd2qtxj1efGByMGtz4sOKDvMJcR0S6r/DiZbXcRqVEDeYZNe5bGyLPBBr9rtvBn
CwW1LW8UIyky4jM8THoKI6Zf81/Xy/UWx4HgdzLFy8TemzxC8kaXg959JgMsuZjAK9fUUfWecZvC
j9Quu57xgRsZ6aiyLfF7zfPYtDRrRckoJiuc5rrkdfOzzo36wQg94yD8dn1pob/wfzKMWuM+HFSB
16VgUul54c4eZPm4rpOzs6ZVMHxowj8e/iQCDFbzBmNLeehJMWIxeR8+OF2Qn2WyTK83JOZqo+x/
8313/FFmVB/4qdbfnaWBxfuR3iGigS1PjNCW2OkGfTLg/x9vJkNsLwYPRdyG5niZdYWZprfXX5np
OE8+qPWRkPHqobDX4afTOZODecOTDac9UgOkL1NWYtYkIgBNncYCYXEQuv6Q7Nw5Ga+QfIQcEqtW
F7GrC4bZwBEeZFQaNN+CEc/slptmuU/7oai3mm2+z57JNSHxt/6cBxe0aA4Roq8mXqziI08sdCZr
gRIPmZ38NSENt243lOufnCiyne7dIbgPRguuqDfK4dyl+C5O7C00X7VmTLXNhNmCAPbKL45ZCmPS
MBROe7lJdAGDkxdE4+1xXgfVM1ErobXVS9ZcIIWNb7ZiCL0La7fNdo2Pgh1LeMd0h5lI/FZZ4jX7
pcUpE2UB9zdhSHZlvkrL86x9x2ZUO15KvgQCNcZx7TyovxpX9jwYyUkv4xy2seIaILduEVayxDR8
U3uGsltY1ht22KkYJxWjwPOTDQs9KCbpnTsYTsE8AMxm3nV9L46Gv7T2e4UgH/dlYo1PXIJ+/zJN
QZod18ae3Eei1dY5kq3Bm0sz59z5yz94uU6We9CvoDxXiVGS5kYhXeir0G0x98zhrHVHUgdI+Nzl
brAxVDsazc4RXrsBQrdZYdf5plL8q+S8D+ZmyXxzegPOv8mFdLoGliPVBMSaEBJzLsnfc15r9KTw
BW1WNpyMpVy+q4wJbH5RnnZgGup2srZmRZTgstfrQr+LLCvFhbQUe4qZ7rSwkWSON+PT3EvaIOkB
v1SJ6ao5LoSruwsyWhDgNqlEl8KR+dB3kUjrbr1TQ+jUT2sHeXdveibwd4zdcO0enIC+HcpZiPDF
rE2ioufRHeYz07blQzQhMEiET2bYNRk6Zxh1CTgbBbUvvJGlkphXCC0gRR+YonlMAHCwDbGp992b
A/wZDAhnJ0Y/y58qapQf6ITtia9QP4dCJowRDBezhi/cny1693uKaeU0tC6UvjUR4dDUFVOlEMXs
J68Lg/GOpBq6ze4+s/o8bgSEoQg6EJSp93BTYOB7q52+pk8My8uSqeCFWyHcu6rnYsold68d6P0K
t0qPwAx8Q8fsvnml6Sh8DcSrRZAMVlx0NyqGsWMVlwGN1iZnZsLmpKbeeSUou9ZFKZibJqW7gUCy
H2SZiru+G5sTZFvzBEr/01Jhjm2v0G+UjcVO216xXVJejdCtrGczUP0DEenlyzyMyaMmOEDEUMTm
xet8/Pem1mPyLG/j89gzxnTctKvBTYNu2eysYSHwYG1T+cMNk3Z6nZLcV/uwYE5AUgmnPZFsXcq1
51ruCKXpkv4QTPDNG26NkVVezVxn+0xwElOR553aecXMxTom8IokGASM2f+ZjFaTPVkHVPjgke+j
KLfrHFjhtSkCh2COHqx/I8sga35nhH0ku5zkFu8KM1QtMbvxuuri13Ne7Oxsbdu9QLjmZJh941Li
XoHNwrr67g0rXt+2yT+0DQa3Bb1wHsyknakvPZLjEW8MJ3wjZglV2gawUbtWDrzKc0hKz9FL/LU/
ot0xd5i6Wn9MgPb5EWtVaWBwm1mFaOGnDYm7KWAVfZC68lR7avpoJ38EtwCVcJlHtIEZOZ2J6w3b
cScPY1VzLIBYaPthZQvf8OAFadHvO2Ev/osP7Xa2+0Xl22UhCOTA8GhEvNeD7GPQlr7apiK11225
2Hn1ZDNVoOkGcMJAAdTR/JDVuozntsZqvhmzYqCOFo1lRRUQIE0OtYA6s8Ceksk3EcW2kilCPE/V
PD7Ups9vKQtl1BuVNKvYKV+MCoxG6jXCQGbT3BSD99cpK64Urhj/dbCVPvRzLt8DpjXiNqYbObW9
8Ghyt4gkgvv1BgyoUiQXf8Ra8daaIe4dc0a4eNLCtItzx7ZnM1oGPEJshchH/bBkKPx5lVvP2sXA
tsHFvOx7LFQdgGodqMhOYFoYbuE72zYzuxlie05rG4SYiceOIQ1LJUy+WCCT1EQKhh6bi3tcKOrd
04pAx1G5A6UQGYdzNBHwgHKWdpw0emR9FMXAuL7Ua5G+F1JPHI9+zZwRAsgjBcfKFc5znD3zOStK
/8cyZa6IJRuV8uPAepptYc+1cXaVlHrf3xJI9hCWpYoIckznvcXo0/hDMPpYxDpPuxufExbpr5KX
bWIj3mgv0OcWwawfhggV7CpxPLV8WsKk4lUaekncwJC4mft7zIu2+ttXPgo/g31ZHheCCyhRkplw
nKwrs3ET2l0NfBcEHY6ONSvz9G7J2C3xjnPZ97kd/Fqop7A2MzeLXdqn8VS60+TvcfIOGgNTo8Xe
ySe/OxA3UD+hpIRPnbLGl35Ss73t+FKqDffxXF2MvhqmO2YmxWPNOtnv6+gtZewFIFE7x6umZFcS
VHNolKvu8loyf6XtR3AhgsI6zTx3cSbb4DXvOxwnLgXrr9xOluTkNFQXbwWBQB7OCGJH4fSW5WNh
btuyoWzSH8DeRKiNAyXmnejCxN8zcBbJtgVVvaTSyj9mzEjPjrG433tqHwRycBcOJZHl7mkgVGGJ
OjWYRCBR6QbPqAdT+1wkTQwMwrip4h5VQXiXkC2wDYoBd1uALWPekrEGzQ9e0j81jG93dr+a14VQ
ggtCooAEMdKePEcSjcg9Y9TyDYChAFCVabK7QVXwXwXoDv2ZyONqEMOxSCwxRNNkgxmZZf2elrfh
5ToG0wdj6OI5G+byzzyjeca8YRBzPUXQhgOsOjC6SXas3WbzBuKeeh2II9uPfubdVQkBEm5oG9cw
5doZFLPnfWpNE2itgRJX8ZOvYR/49r5ce33V5FJh0dSJf549qJkitHWxzRKqy1iaUr6Eg2H9qMPK
IeXXHqwjnWxBs54W83Zy0sbcMKcX6E8g/VwRq1FA7TBg27uJIzZhYKGnq8VviODAhBKtqrIwQ1W9
kSDPdjljvAJ/h9SEE3Stb6KarctRYDwkBKd1131C6xGROzx+tL6asNrLPpyOQ7j4u47ycye6or6H
hyKIB8ylPDUFm+ZQ+KZrWclbpZBk17opEoCa3vnmV4YlT0VZ4e0e0CiuQd+Ge6cIjU0nwsfFdK2T
SwYP8lwiwxO9sPrdo5gc/GLW3kPdJqG+IFZ+S2lftoVvN5t2mcmWCo2MkwnBjNe6XR/5LcRlsWkI
GNxrQmWnnqgwwAWiWKoTvlWX+rQWR02j19+XhMxgWiMnOCWaIIADTvKs+mOQ1nzXzK08YTib4tVL
cPdJnf4CHe1/BHndwf1h0idOQBMp4gV8vIJAvsgaGUojNXR4WtlGKM887/2+JM1jW5aDpl/AL3rr
DG4CzjR02D09KOdN4jqC34CtH1u8G99JqRCx56jfla2sa18TrMcJg9E4G6t9Ha7iZchN/auagw5F
ow+PXS6d5wa2hXxjmsqUV8GCsQl8MI7AUnvHYCjGYAZdnp1hLaUGbkcvItVguXP0PFFzULlFvGOW
y7jQdXuAyrpLGApWDJdUIxm+emt2gSUNTtXYzvw9EYlrjJezfp1bS20T8lvOmXKDDyUn/bMhpui8
eLdMGm+BgkJIPmDnswC+kEdO2iMaxLfd9OpOpffEzTpuKovJKlEY4pkuxTh75TScWysr+43Lt1+f
AACtk+ey/5aXn0iRBnvqDQMYwtcavt6KZ+7k/OyWpfpou846qCzgYxUwBdvU7YtDRUDsnUyG6Wbl
7qfDyJrbI3rwsEnS3v5JebC8mImN1B3MbdMxqkrbLbZXbzdNLCHyiiI82CxTxA+VlJRcxHe/adHC
7LfYhyIBSbxnasrryKIntWxdmtX0EDSyfQk6a3plG0UKslYbJOApaIHZ5sEEU+ALBJVR0ahHyh+N
WXilFHwiKVGcA+sfTmKyW2oug0MVudZWUdWb9ZVSroc7EwwCkhWSvMy69rCUur6ILEy2vZv0d3OB
sA7dm5zc1jC/dcwPO4QuA+tCc8uCi3Rr/lYt7d1U4gWxPCt74lKX956XtZvU9tSrKYfyAKLgXRBS
9W6xZ84AxZx3X7R9uGGWJk8cbMg1XpbXbw6ozbjtq9UjtZKqI4Guu8lBvKvIz2+mtYjvkx6MnTG7
xYWuCbO0NZRb3wG/TJtgJKyNlKTfEsv3z/V23i6+Le/p1axlE+TVfLGGBi/msPbFlqAIC+9LQ59G
khaZnRO7FnISU91jaRNBtexCViQUhCzkZKP/LIrGVueCSy3DjTSJVrOrBsS+jAgNo2KOOsMXydXM
KNqYnrOcbngCsszdgqJYVcw9C5JwSGF0sjCoYD1JC4N9ggiqHjz6dEGOS5L1HKyVp1Z9ZexNf0Hr
0lfynnsYd3PUeCWM5QV5nd3cu5WIkfTPUhE4vQtWaLcnA8Ss+fP/z0z9r0jWT0HYfToB4fipdaKa
u4YglS1+9q/96E/ZuOQ4VP60KPvEh/PW6vlUd+b/SJH+j9/aCYnj/Vd8d65dyy/L2jphkcQSttdl
/8WtPM4t6fdfP9qwoFMkZfRp7hdat9WLtDmpr2U1O58CcFMjYfbRSfuU6uGeduc7V9//CLz+r4/k
U3T6knCIgeXZJ2LuMGunz4YE+P7SN+l8eki8yYQVsbFJNFXy0+2Xd59H/Ys/+/bn+dfnjcoA5+L4
w4kUm5Kz2jrmxhd3Tzifw8YdbJk2U+9TBlO/cXLbIYIm6L74ZX5KGAefDwphEoVASYnJSe6An76W
6u982ktQtYpghlyoE6nAUfPDKZb/8WnfvrH/Ryq68+md7LhAM3oydfJgL4y4hIMDnwHCyQmQ/eKe
FfvT2+n6AuNF0/E/seRfR1X3eIE3X3oS7U9v58xwgDu+VqcyDN5l1zwwyfj7tR/9+d1snV5WvlxO
XKj3prvF4/q1bT/2p1dzbocOQSlfTiZB9MH8IBb5tWB5+9OLSehcjlM6XU4pG4U3rnXbrkJz8bUH
/J+dJf96NX1lma2tjZnXPnDuoSXaI8Tl8MWv8tPLmWnYYh0M08mbxjttpXuzKb60p9D+Jx38X784
3+Takk8/nmq737K+6U37/Rc/8U9vZuAQANhbejwlLKLeAtqIrd8u9hc/8U+vJ3lYuN2Bd07WUiTX
bqbFJbY+/9qtaX16LyXhDa1wYFX1zSeuBu9Pkoiv/ebWpxezCOEYpo7EWJGh/IdGQ7NQufJ/HFv/
cblZn97NzqhUUtlrT6qk3wNkM1NKMutrX6n16fUMQp1JUksr9r/4wPrpuXObr5VA1qf300h1IMe0
a09gFCD2Jbbq1iLQ60snlnX7tP71mLvpLIigJrmcA5yQCCP9VszF9LUr6J+9Gv/64eyxXm0hB3VK
LOtmR/MpZiVRSl/71T/dnYEFSrL6TXNK6zUgKGO8/h97Z7YcN5Zd7Vdx1D3kczAdwOHuiD/n5JgU
yRSpGwRJiZjnGU//f1DJ1cVUWbTqyhcOd4RbTTKRmPfZe61v0ZTPl3/vw0/u0QwGUiRDvjpmkHgB
GWQjMbn+zQ8/uUXbpA7TtuPlForkDroLs5isjd45LNa3F/FfvKDFyT2KhUsYY2RxYPDI3ulatM3N
9sgUEWJaQc4iXJp8FiyrfaGmsyGvlmOdTReW46bTBp6Ef8TQGO8jizwb5dUua50qX84LHca09Rdr
QOGChKudifPVklH3jVex2oXRgJpEw1tajWgSW1SG1qhbZ+UI3r3vXtQAGhX34oJmgHPoMze+TgTq
RZRrwxVujPBMAZNaBIG2T1rzNqzc64iEqrbvPg1jMKyHKaZJxjJvythsoTKtv3OyLN40tvDXyGrc
TVy581S1uImxl6wTv5XogYNuLxEIWkgUYKeP58Og/M2UW219TwDAzkiqPl9g69K+gABWdA6sDgUE
NN4OKAoiHmNbMGO/wIma04SKAMkG4bVbet41PMy18OvukfRgHI6NvSL811ij5z+XTvUwMa7dm21y
rWUdw4eg1O5UlQ9Pg0tlYIvzNIshyXiF2kkNIA+eSqAETjiTfpXsADsMHQJMrR4W0sgQoODVzTDo
mAtaDBeh3yLYzM9lkexZtGa3g+N5W0sDfm0jY78CXYa1bUTi10EENPVDZxmHzrH6DYvAFNOoGnBz
YQhfZp7WrI2ob5d25CafohBZVdhoW4lE5BADuILBdsWwKluleXQ/JamzpDrLxs1UaDt4JXeFNva0
RbBQUm+uXCZi4wq+8sHEhbNEFArsqBrGHdwAUPZx4FxAZexRGYwXGl5LvG/WUvqeR5AuFHfNsBTe
fXvYepBFd7YhMRlkaoP+qj7SZUSO0DFRhvlPt1KltgutJkHFuNSBby0Bm4iN3Wu6vcRZixfN1qtz
x4BQD83GLCEsM7drjNraF+XYXHhuc5VzMc5w2rXjgunbOhVVFhyd3lqm3bhrG/ui97P7vhm3Mnba
bJ13mJtM104+1kzqL0ZLXEaQKNc1tOBloFwsSxJ0Zgdn9hx3U7NsSnEvUYRsBBRsLrTITZeWk8Zn
amIYq9DV2w5OX9PfAsxn9ljPc12HA1q0r27sjKtU4cdWNJ/2LZaoVWlikPRtJyXRYoIL3Iqvkznd
NA2xUwfXVzUY87qCLSSHC8h3IzxnYqJD+8rRUdEweBkuR8LQYKGM5YQ/knkRdsGmM858cioezLbF
BVk54hYshX1h9TlGAti16ace2gsHweyXBF654y3wmkuLvoZ+7+UtQQf5PjZscRGCdH2oy1psWt09
lFpU7Kae6ZAKVmCM9rbBXN8duk09z5qxt8l1aVWL1qR/6aDB2jqhDx8HXgG8BK7p5WztwQMz3MSQ
gDZpH541sXEOx+xZ+Z1zJSMdelNTcWePUzE9TGGSgEUIQ2sL+l9f5j09064MzlJhMPNK6xHEBIhb
UiZcBOS2pcJpU3ahcWHpKvJXejuIDbzmSyt0dWcFexxhGjSuNaoKT1tlYzFXVp+DgFALKCfJ0ors
/Kv0Mo3GeVwew5CRt6yzah3g97zoJu+YhPbsD5u69Nqk9bPR0/yMGTz3BvBdt517WLmJahDR/AJu
Do8Zz9zhMnjCICmPrsYiDsk6ibBMT8uVRocTDSDyWf7diWsL0MV66EeNOXwxi5tUpWlrBzfMfYBb
au3UlVo5xL/zFfyKcxFgrhtDkV3UY3KNsMa7JLbhWuMRXmR0AA1DQ5yNhoYskR7EGI8DCUL8UdrF
LourHReYdu1j2dl4KgB6zIDBGdBp5VWKOsAqoWhh9ON29srpS5EhjIprI75FwKWjJuz9B6m5/W0k
TPuhylrtUuQoH5d927juZ4bj7YsGfLeCqpOVd17VfkW4pp3DvkMrOXIqUbi2Z74Gkm7kjK7KRk0f
KSqmTZMGxbRCAowEgCnZS2dWrKc7mzw2DQOKSHEAjWbymcb4SKRpF2OeK/S1O1XlKnCrDGJ7dWh6
jHhxQ9SeYTY+OpNq4MyYue2CBnc/01L0d6Ipw09IApr8rNPMblw2KPAuor5z1dJwm8eqRgdqABI/
69IeOV1cOyODHLt5atE/LDO3mZBlmNada8xikgYDosfgYAXeBEcZjGLcHyBoJOiQZV0U1c7tCmc7
xbl/weAE5LOszvABB3irS/OAxCJdGYwb95orGDnoxdqwgEkvx9Q/0HckoGgy274H5WMEjFSHV8a3
tjrXoIaXnxXjnWU8VP7WKhQ4L7e664JEfhKcUnR9KW4rcBS5WVjFPeymqV05ZZUbKyfS1UPSuUza
SiGcqzKddvCYx51pof0ZiH/YltGEyVUz4yc/Dux0RSM9Q3BmvILVcD7mFRPTJgm/GIJRHao6mT+0
YybOi871H7p5Ql7i710lPJDhTOSBihbUNMkyCNsG20cI9yJKZHettfipWy+FTqUax9gDdb/DoSX3
PmpBbKYquFdlMV5rUWpu5zEHimBzkGtXx4QGgI4pE7C/66jppoMpJhYehnXGA80HmZhAoN8UdaIi
UiwQdSwVc9xymYqk4pWVG2ixXcnQIy2y+hw1Ibgqgpnamx7T410edfWFo7rsHrNUu24swz8iSy0o
ENDDNxtSgcYd0/8hP4slKUCQ+AKLtKmaMV0bZDyDoiRf9AWLZ20yMXCYgbZCuL4OvRKWvj0aqz43
L3tAuQss0zzV+uTerL2eqALvpkTDLTEvVclW501KXQerxmjZQvzNWxKW9x6F2BItWXYY/Ygzlyrt
72ViipOVXJMjaQMVZp41uVnGy0gvLZTtNSqad5aK87rqr0rck8UcVtMGyMBowCxB+bsAksCR18Hh
ABPXATiPff/3VnbiZGUXBfjbA6qcM94wVJFtjYWT9iuAi28LjX9/Gf7D/5offv/S9T//k3+/5MVY
4UBpTv75z7s85T//Of/NH7/z9i/+uf2aXz2lX+vTX3rzN3zu9+2unpqnN/9YZwzTx5v2azV+/Fq3
SfPt8/mG82/+T3/4b1+/fcrdWHz9x28veZs186f5YZ799v1H+y//+E2fW47//ufP//7DeQf+8dtd
nvksgX//qD9+/+tT3fzjN00q44MyMH5YZDbYtjkf9v7r9x+5HwzXJLyTG8JW0uHiAsTfBPOfWR/m
33ZcXbo2zHSd66LO228/080PEv+aAYvZJnXbZln0X9/tzdn519n6t6xND3mYNfU/fvu2MP7XlUdZ
YyrMcKZjGbrF9zttw6s4jNAcDNb94OTuBbyreu9GKfVBZPsfce10Oz0m5Qj6JK7bPHbznZnpw36s
cCeUAps8vCkAfoGspl+6J/hm1MRCNwzdhcNAkX6y/EuHQvh+qKGRFkG18hr0aKVdShCKXbypNDP5
/cp9c+H++VC8bah83x6nQ5cIWPjnyWo26MyeMBS/u/frrF2jcpiBmXjl/nRxfD8Bf96KnD/mzQFn
t6TuOiZ75AjnNAYeJkBMkRV09wUY2XWmuTOHOoByDyCx/0hQHljcyGkukO0Zq0bVqN/Lqj38/FvM
x+7Nl6CrYDs65FAMqAaX59t2CaogHrCukx81Sxt3ta5rDyMc3ZWTOu2nsRINwNO0PehlLlh0ecY7
XZofDwJ0elcZjiJjwmGye7J9zbSw3eRyOGboJJZejkyXkY1zMEQjr3JLdSu0Izpe6Hq4igbzoY0Z
5v78EPxwuskvFBIikFDISIRx0jEi2lWbanJLjpWue0sXS8mqqZT9zlbmHXl7oNkK9y/TecUddtqV
HmhCMZUfmiPOgmoP7B0LZNBa2yoCA/HzHTqJd+WKdWBfGa7OXWzqBjOotyd1KnCi5+Y4HkcJ9whE
QTTDPtBgxuCYO90KgkVeBPLBbbQHG2LqNsm0ZoeWPfzkIdhEKY1a652W2fwCe7v/LrQlrjYBVwi/
8Eln21QoZ9K26rHkap9bF4945WU7dCc3A7rFIKTe/vlR+PGAQz93Lc6rxfOR2efbg6A7E6VykYxH
YK7NugXXwVy+V0QeQuf7xU25gguIyxexscWi8+QKooE81hYy5SNZi4gMQhP8n9uRFmDW+jt7NRca
bw4jmzJMmDVsz9KBjLzdq6woI9TofXtsWRdsBnhGZ15rV8sZp4lDz8Zkx8J6gRndWP/6ThqOIWzd
wUCu1EkJFDUtMpW4Go4pwsGdbMhMtDHrbkwLa9HPNzXvxOlOWoTGWMrVGXNaJ8dz8IMsdCd9OHqm
d0Go44Ps0BoMBC6D/jWef76xHy5MjijvT3xIDq9aDurbI0oBrJKu89oj3BwXSqpSKMkiVe+KMS0u
iCxLz9vMyd+5ZP5iq9KSBm99nt6WOh1/VfCI8a0F4ohWyHuO++wFW2qInhEcr9bWULXBs77+fE/n
w3ZyWCVNVVshKNYh8J7cEXwLs+vcUhw732eZ3mOdh+eQ7H55KwyXKEhMKgql3JO3J7kWrmM13nS0
68DFklHD4DIG75139LcBxMnOcNwswcPbptNpnTzjvDE3OsA49jEqnMuUZjO86qVoikMSthddhd3n
sYGPCzY7SI4D/dRIjDvkCwvbp3wYjj/f6R8eNq6YKwWLm5JSjhru7UUENA6DYp7aRxZ3i5okjwmH
Py29v7PXRMnyqtQNZF/iZK9HgNVTNzb2MQhWOr4oxAHn4aVz25tr44aDoO/Ll2lc+F9YJMNT+fWd
/PPGT+6UHHmJCwfHpmt5aULrV1d+8M766sfjqOu25DVhWC6+y9MhZQf0WyRa1HyCv0KQ5FSlmzRW
MLMTK/7l65SLlBufulKq+b+9PWUajjMTjo57LHub8CSdjqpNEO07x+ybKuHtdYphRDpivjKo4E+T
yKWKqtBBmnx0nI41cQCb5itmOLC4XqSifOXlOmwsO59KpGRJugXLGrzO3CYSMOUQKUytpvko2tRN
FhK/XrwCK5N9mTHlmE4byfgByfW3OIU4hHBkJbSrpjIGso7ObTw3cfIcqtbO8PrbzTeqa77qwaCJ
HSxtrpUamg1OAHrQr07OvOmdB92PDx3236DIJE+SOc3pPM6ScelPRq+OWZ3ka7gBBiyH+r1p/A9l
LLYcnt2sE4hoMy335L7IDDCGGF3c4+jx7Iy9mSCLfVzpZwDM+j1tJZrj+F2mQwSmd166J+k762n7
h6erOa/QDFzdhkROebJKmTQHA2Ko+UerJ+5qGNp6pSNI3ml9nq3jIP7lVQo9LVdQuwtex2RXzt/n
T7PI3JzgnVVNfAQoHRPCQI6wPSdz/vye//HAshU+HmOyUHhvTu553PneEOl1fMQKRd8Yl6S1icbS
28V9Zx3Iu6zOfWTeewP7ymIkT+idB8Jfbn9eljo871z7dA7NsMVMJpXFR9e0wqui6R61EjsFcky1
sFPNXfVMv2Y5q/ZQBtJ/5+6V83Xz9u5l9y2HLr/B1h37ZPeHhBSyILCjY4IEGsrbltdrda58Ua4H
4hDvCDuic43O7KIlK2Bpl1OyK0dpvnNt/XgT2Q4rYFS6GIYggJ98Dd0rTKvQOAtSOdN2CMGE4S+v
tz8/13+5FVywkhqH55V7cgX3k++WpeKKykualXUyDGeFiPRfEvzwkuQ4EtNou7y16Tx+WxH+6bpN
YLhnlhPHBERoEjtBUEBXU/U7Z+6bDufkzFHLSccWQp8rvJM3cut1jdd1EA/gitJ8j/P6UgMRv6h9
2pHM1Q9TUKBcdUfT/QRaP7hMUje9xwsiXoRbY7WbQzeNzHtVauhelWihOsD9cyGGTdn4KmNN35JF
hP3Copm0xmtnfa69GcoEb69Y/PzM/MVdwM5YOlAsAX7otFrEQuQismmjYzqVybZV3OuDR7OlxrQG
Y0U3l5qXP0NouSngHb7zCJDz1fXDoTTBSFM4ctZOl255ClG/YN19zJLKIlsjjZjsFHJfCUnaTEHy
BLgHtevLVpBb1ltXeeeNHwcg1BufEdffuBcgCro2r1PIqKfHwqbz4/bAX45uItS+FiG4NsbZ79wL
Pz7NeZ1QG3zbDi22k1qZycdQ0UAPjxNIB8BrUNjhSKT7ME0nrLbW8M72/uIgq/m9QbfJECb3+EnZ
bCsDFpSo6qPbd4/42yqE5rq16KVNVM5g2A+y6R46s/ZXXd5HCACEWAyiq8+NCsffzy+3H7oy9GGo
Z2ksmg5NS3PuOv753RKEKfjPMWuOvqlj9YBrVJ+xUMLjhy5oy1Vff+LA4Q31YQwtisA/Bvgj3rno
f+hIzt+Cd7lFA4O1Erfy229RMlVLY0M1c8uAnDPojp8oT/19L3Jy3kQLZiXzgYlUabYhEz55blpj
vPM0/Sv+n0M+Nh9HLFfvNMyU8fZu4F0w91dMbgQaLNQb88//9PySee9g0iVZRfG2v/Bx+T/YwBmB
oVkzgKsiWwlLZYUgczH2I0RJJykfwNfP6ZNEfRGbN+crlFnrfQ5kA9nOUol1aRN5BFSk7yBhpTbR
1Qsg2PIuNQeIZxo29evGnpieUIKLB7wPLYzLpgdJBMhYQIazQBX3tbyh3ZZG9G9C806vyfFYGFYp
tGVFdM1nP0yCl5w36h2Gogiz/4THFM51AFIPOgTmdt3yCJ6AWPMZyKc8jo47WLiZ0IcQbeQFEUaH
KHjSBTl4EN1jF7sPDE+Yq/5LlxrgQ3mG5c/GNM4hZYHxpVEIIhZz9u+zAf+wWurANJ+l65c35iSA
3xQZ2UuLghQdWHRcSxcAz4KXwoXdiq+G4tywWryfJRymO60mnYBObEGakgWNHpYOuZiPIku935cG
vzS6uAxfqrzOX5vTwcSbWcZ18TW7baqvX5vLp+L0N/83jjB4Df73E4zF1yx8O/Hg138fYBgfKKsl
MVOuwQucpT3Fw+/zC/FB0bzlgUw16s7NNpc/+j6/kDqTDZu/oHLD4WgrbuHv4wv7g87LnyerSTmA
so1+0i9ML4xvK+x/vaSU7tJwUEK3eGoxnmUR/va21McYvjWKhb4IcPZssSQ7ZobOqJTZZhp1ewMd
pC+XHcZsO17Inopz3Xl9/rXXpkQyaqyHF3zqMNQASxF0TDBZ3hK9grR1UTsJKYesS7OEeJESJmA5
lbq1rhwnlkg65aCt9AxCSjNY9lVgVFqwjnv48Eto2qV+Xg0V933ftjHA296czAUbZjotej5yNwU0
M5ZWDwNjoaykz89zKw+Z0beV3+5VHerBISpxLiwKiCrAJW0/FoBRAweHrhLBJz3w43ZZu6ntnNV9
P7iLoqqx2/RNhZFLK7rNIAsIOgOEJbBag4lkDJEXViYs+jF+vDB8LVUYfWwja7TXfIQJmazUWxIp
WYIGmxJhzJ2ZSYqf0qy8ey+oQ1LYrMGdI2gtomtYw9a3NEYLbTn6DSxfEsFQ5KAwJJwPV5m+KAk4
MNaDEOC2y2lKjFVo1vLV0CF8rDunJYfLmqKk3AZaauZrMpERKyDdGRxokh1hbtLy8Ff3Hsa0TV2o
8tn9tmbPYgJaFlU8RgmYqbY4NiV5DNuhlaJYJiY0hDX2zJyoKT1ylr5rBRYjfBCKS58H+cy5Hr1x
rVd1rW91Z4wxBGs0kxlme+pzVLb9ZRjp5BuLDKgm7s2yuQ6Jp8ebrldJy2mwknHvlh1e/bZLW/Lz
Jhizq8wT+E4hNOGAY/itxpXEwm9DAGy915GoMX07cEQfRmKXrZuwC9LPuQWZAOBFF4HrLkSphvt+
wJq6qCNlgFnTG3gvaMCaeBOHtRch5wqretGYXXogIsjLCIp0o0cu9rojxZMlHbTxrrcWqm6Mz9Db
1FMElMkiLssoD6aUHfmDjW0Bm3SdifcXoKN0UTrxHPAWdvaF01lFshJ15zeLBJp+BTLZnCqYKnGu
lrXmJ/jyWmV411ZrNS917Se3wvfELeSlSPHZXXBvIcO7bTsyEzajEyNsyNO4TResLZwvyAnMTwRy
Y5PVK3IkF14xBs9CttpV6XceSSqtPwAQwsINRIJUmIdu0o2HuIwYYCSl5gjCFQZj18jQe+39JCAy
I/G/ZEjPPzb06Z+QgAGa7lmfPjdaZryGSVE96m1XntVhZd57JHw9oiwlutaIOl9y2wQ+0VYWvJM1
6e/DmbBrbYQkb1spKW3CH+fIBgWIzeSGRCLo5+Gjyu0Ra6IHo3DGwrCccXxBIkjedbykaTPNEAYR
wcWBQsOfOpozd+jssgUohWUfJY0bAR72EyzjjHsV+lGZHMIqI4+zN4w0WBXSDrCGOt2D4YTNfc+z
Bbe1G0ISgd3ELU3K3lf727luJOY8H0/egdObce3IhkCPonquIqtJVzrGomctKtmpKox6ybVhdDBO
ek1DD1QroIwjOJFVUOXc4YD13RqmVSg/N0benDd6XcarIDZJmA4c31N8YV+hUpVzlFav2vYuFE3q
AfCoDe8iGxhnLmqIru5KRhFTCp5ZAwdPa5rx2mkGA3ku6xgA4K00WUpD/1RheMjoom21KI+va/IN
W2qeeiwp8uvqGeopkzn0Y7W50nKSmhB/+uklpm/Tvqh9Prwyi8pc9nYmo4/wu3K5sUbZFVuoTFpL
mwINK+mNhTTWtDF0cEFtkmOXN+usK1eNZTqbqtOjeO350r5PZZG7fK1I2uW9Q8NFrKgOg70WhsFw
WdbkrmwLsvqCLT72Sn4qgCqMLyNN/0cDs0Wx1hMebzsIovmBPGnwVbEDCXRJ+rBH3HaQtNdBgUN4
NpTjZPV6DdpZBjUR+BhksCffF3q2hvBr0M7tPYK3eIEHYu3Dd73HuQVAxou8o57Y3oFLnZvFA7zx
2qsxuOKdG8InHDolLzDnWr8vw/6vRvpNF9QO/32R9LF/yr48vdF5zH/wvUwSHyh2BKGm1EFSIiD4
rzJJdz7QPjLQasi5PPlWQP2h8vjAdQulleKKv8Aozvr/D5XHB35bUdXoFFlCWrSgfqFOMtVJKwH3
uk2NRjda0DWULGHe1kl5R7WBQfe2iRnNLELEzQue2e6+LPrqqOtY7GukwFeB7eQ32TQ6l70k7Fxk
8IS6iPm/Cojw8lujvmJ9PDzqg9ffjrrQ76zcKDYttdPeQr98nEZ5p0l/uicUPlgOkD1uvKSdzs1G
WOuAyPiOBztPW7vk31kUN3ujBVOquia5MMIAvzz9G8J+khACcqRVMKcKlido6FgHxw7rqQWvgUKt
wkxZn4luGkixMCd00olt1Nd6lTvn4KcrG45onZ7ZbU8DvSrtRi2IjEe8TBa8gp2ZuHG1MPtaW40+
QXrCFAU5NJaRjzR2zOKGZY0d7BvRtsfaloitaSWbN2kfqy1fpb6cdY/LEsjxwYQbsWxM2a9YYxV7
m+Uh2Cta9EDrBGbzDC0uCMYzSrNs6xnhlQnm+Dwy5Yp47+HQqwfXaA/IYhfgOudhRPlaGp+tQOtv
/L5HGOY8U+ZcsMyCRXo+gT7ruwZEhFhiSanWPXmRQlS3IvC+AC7ozsqqfyhyL923RadjrAXboQCN
VYjHkU7az5BcnYu6Kc84VNdOYN6CKSvWZtdugrIf18Rb+ji/LciLhfNiEfWwDCxFGk/afLFtIB8F
IZKPg1U/8pjd97p2ltKIXpD+nnzsERRvrXIgX1LYt3ZWvZqTvHekeeuBcx07uSa+YlN7TrzMNP4b
jjpz1UIs7ghN5qMn+OgbBnvFboSttkbj89Eu0rsqleVFpPdPFsnOALO9XdmNHNO2XfVVPG27lBnE
udFGhMLk4R167LFfIMYgOgrqvb72+kq85gjhS11bmLai+NUCaPcLO+EBS1WD3SBdhV27xy0HK9X0
xrNB2TyoK5iwD12S2O0XnA23la8Q5j2WVkON3Mxr9jodEVWMTq2vSwAKcH3MCiZxUKlpYVmVBymT
rM+M7zy2Zxlyv3YxGGXaXUhSYZ40FOsH6ix77Rgkl6BnJHaugngBsH9ANx5G2SoM6vSo+WW50AHm
4ChrFqVPdAGOWFoI7kFFpUtQS72jev9EF3ldGelHo0dt7+u3EfVdmYwmUV/FTesn4QZkIrHDbgxJ
x4BYlpjhoxijDS03Ih4J4YKx4Z7VCfvTFu1FVgfBrmjDC6ONwUU3E7wA07mIEQss6q4viaoQm6C2
6qs0rsTZZMTOMtb9fMX0zaIU0mhWwTlcDOakQC8VaovM5rqUFO8LpI4XmRjMZZ0mFxpBC7R1qpT6
Mu3WSsvcVZDCXI9yaI1B6OyzcdDvtNTyb4TlegBWOJSG7YAsUD3lFV7ML7CEPmHx2WvJazPG8i7h
1b0GwKwdSUms97J0d0FRfkLKrW+S1ObxhCIXn+uqtZ12y0TBWIqot9Z1BGiusysyuGvw6LUWpMuJ
lg2hkE5rLyfD3AFCdDYym8G4tameCSBVG0TREH0BLj+Og/vRjzPouCQ6WgWz6Gx49tP4Jg+ILrCF
vQqiVRTkzS0UK6jlYEmhTOAasVIv2ramT00WvXgculVNjxz6lQXzOCZfIgZbERz9on4xQbs9x1m9
iyoTSh/ZSXhrl8iHyRIlSIXjfx2a7VUmrY+aVsPO0YCA6Cbp8I54EBW3o0DLF8Yty0HOQdgPq7jz
kOZXCWlvnnUVgYg6sDvVcsin8Cq1jBavS+TtNFTYyMOwWZA4sra9fgczQe0wnRyFTbhWo+sQq2fN
jakC767J4ELXqQw2aQhXD0k1WWGN52NawqRTomWG3IXw+5H+GwmN6G1QsOuhAZ49VuangPfnwTAK
477oyYP1HP9Zhjr3LnioMR0BMJVQCkkT6yA04cBJE5IrQWStePQ4OEsaS9uTEM6SZQi0c0N0on1K
EMafm7Jtnmlk9QPAZct6yXQtg+fimT3O+JCSfOHEolzRelfbUIbdVR5WsXOp57m8JxO2XALk0LRt
KqyrBCb0FWFVwOpAMxuHoZLYZYCqrHhyuxtfGysSSKzoXEmvdRYlWXiL3K2Tq2pmEvYZ+D0N0TM3
Zi1WrIBxjHSuBU82DHdTjPNlQHPxqfD9tZmmV4BKdlVLFB3M4KFLdmRLZjtjmnl9c9qZTTTJnmYx
hjD7FXVhec5QHf7RQP7DAsdauwlLU9s5cDc2OTj+jWJfahw151VaygMeZ7g4PYeAfegG+9gMfc8X
CouPU23NgJKnborCjdcV6l5rRw81Uop0TjTNKvfrfjcrC9ce8WlHX8T5k0Y8xJ3vKKwdXpdeGmUc
HQlCDPYzpXlrGqF/1uNEO4t1V7vSkmq80UKneAxH20cfRinC23N0vH1spjov7Mb+2FTYElJ8H8dG
5tlzIO3pNhwMbyXsoV5lpic2yBi9Ax2jZGUDjtrXcpxevhV//1cH//bTKvj/Jf7XKnxTBv9RBEv5
gW4gsxPddHAb6fP44LvW2fmAxEqhehKujuKQXvofvUJDfRBI6Ob/M0xkPYLS+XsRLJ0PDA3pPlK2
IqVAEP0rNTBNljctfKUrtNQIiZkszColOgFva2CU7B5BtOFZ3msgJe8qUZvmZScGK+7kYhj1nhxm
p2BhylvQ8IhQ3vruRCqCP++uRnvN7bXGuNLdUTySfekbTTuTa5j4A/Q2/PQBLBwRfmvXDEfYviLi
f6ueooCe1I1ieEwME6+0sNc/00Iru+wRIh7p8QsQ4wNPoSkAuHWvwoQMigTPLjaHGpvHqgfD1q0G
mEXd2pmYUC0KJyvPiS2cycQg/4PNmIvpdgTBxoPUDXxiwojPWEqTDjyZzaY9LTtWAF98g6HENiej
Mdiz8NaKC2mHwl5iEIViPtWRpa3kMFEPExMDtbR0ZdfMJjsYk7D4MquMHs1mKIZg6QfVZO+UDvP7
SHIjUT3rpFO9vAWnOjjbOjYN/7Js0/4ucQu33rH4jzHRkYAqsGtmAJU467YgcgmNyi51CrGMw44e
F8ENfJckkBQkelaAKmMqneC6yVlBYR0Zix2CvQyDWZKS5lXkVSm3cjQdf1UoI+MtYNRA67Wh0ex0
4ziD3YKNr+J6HgKXGAnadYrC0p/OSmJJvAK6aWGKs8QKh71j09ZbVLqsnuNYBj0+IrJg12UInle4
C5IEpqDc8Fz1kUqPDGGr+szHr4mLxsSJN9xChFX+Ia342cbzNRxXyo0HMr+tSYIUcbqsTK+EG8KI
b4pKJ+ZRc0einNp4hsgYTPe0XeoRsrrIupTcxlTX7IxEbYeSOKWpnTJJESWNQJvaYE1AUxcvw7p0
u9VEO6s/8ye7viqJK9W2oh3MeNvxOcOOp6bl3MjUnZhYJ5iNQHh1JU/9Dpndsi9TSy5dfczubXu0
b3wrjx6LGEjVkuWgfm9PgkZcFKviANnXYfzm582F5lUV5FlWvguFQV4t3NocIxIrC7tdsR4z3YVM
Yp7RTheYexEU/ivgvyjbjpI8U/C6vikuvEiP62USEem4EkGd2DsqOo5tQOqCu6pzW7u2tbxkHhr1
oVxC9HKzM7qTwcMQMcZfN2FKWruiDmyXkApCKMAZ0PeNSIf6JZ4sXy4ngMYxl2uqHQDFNdkSrD+K
uYQUgnpDu1nqy0YW9mfpkpO9KG0fEK1r0zwkz9gYY8y8HoB7C8uWj+0wbImJTwNqxzzyTb5XoLSK
EZa0n2q2+QB1Unud4RL47iLpk/OrdBiBQTqTDf2m6atFVTuavykJIPwIqIQ1DKmxuXGRD0PwmAAX
lDRamfEtWTuG/tooWvdJG3hHr+IsMMqNVvHEXJBSWW0tkXn5WnVtcrSIxiIeKquzcMndOp1ndl0+
RUwhUNBms3yKxj3HFx6KCFBIn8XhVIp1TOK9XxKtZNola4AhardTSwucFKyicZ5oPabumVZPaZcs
iIiW/D+Te61fQ+av7bu2yyNx7RV9ndw4JBU34FppSKermW+f5gxKktZ76hlvDt7S90BhxwvW9UHw
ZYBH6HBjTSVUPCCOJMG7NmFQFivSMCZ5jzQiYfx/9s5juW4l27a/8uL2UQFvujDbkdz0FMkOghQl
eJcAEubr34BO1S2Jp0rnVrzWi7gR1TlFSXsTJnPlWnOOeUjGRC++9GXq1gcOTx1o9mLoxf1MRUU7
IYbje+GQC1W8pgV8t8Vv53bo7gtQsGUoJL46llxTdhWZWGbN6s16QRvWjWZPp909Uxgs04mTUlES
+yz6jFRxp2f9jmKiqpxT60EzfALRbZt7d9BS75xpUH9DSVlZLH5G2PDyXE2WUd+6celJXxu8Yhp9
hY55e5x1bXC+OJk+6Idt6QXPNbpKlpMqIbEbfxDvtaokgawLA6ylkgotzlSfjV0q6paQQXIenCBv
cWmFBrJFyBMTSsUjfE33bcgz/UVy/FbupbTWmeV0NIkEpeFxQ/4TEfErAphwJVg7i0Y5c/Y2Ck1P
n7VKU8HSTfFItKk+QeZLFWJeQ0wJU3l2Nw/8frRpyjx47kg2CJZRGyStSe/ZBqz5UAKWm/3cXXpO
u+OcAk8Bdo2j0O1IDC10I2GUNjgxyZMzdWOZK1USmlqLeqRr9YmEd/iuHS9k00KzxFV325o64c+G
WKdH2Vgp0Xuz2WXHgq6556+T5AUb3S6LocqnFHgkzkqnCIRwnAqEVdwZx7hsPJMHidYrDuq41V5i
UdbuIZfYW/ZJt1W4ZVZ2Yt8vCeBTsOIx+NORkEOfeQn5URMKxWY3xoqnU3RycATf0JR34GlzK7RI
rN2p5jQn+6lk68C1KZLkUKdm14EXa7QHRqiwIDVM//aV1kPyBW7ZusZ+y0b7jqWmAx8ZC+2V5zjr
fZfZXhLWRE4l16MkF8DPHA5+J0KJW/pu5fKolPCcdyXXsSDNEmtZFCOwSgdfzVKtj9LU5FqralZ6
p7US7o72AM0lPcsF7au6JKVqTgwKpPu6AFzC85aq4rq2hx9iQQ5qPnnK8j638wGCTGdq30FJlZWP
M5zDD4bmnsDmsZ3ptdHyuClz6SK0Jn6g2HVzIh8WAoWM0KQpfU8Qp/2adpqI/c6ySWIfCIujHQTb
ogicudViaJKI8LfqxmY8Sg14R0O82EZLVcX65or5fSVLwN3pCmkd2tyOxok4JbeJNKoqO5J6D2CU
umoWpJCtbOQorKVmnjqvm7O3kgSOngRFVyPYk/w0pFyPmG5EvseMGn+FnwnuQs365GHA669dJM6a
1eeBxLnxazM703cz1rilMtXtMiiJ00vDcrQtiZG/G0COUsh4UOc765CJwQKdizncDtvcqGmMJZVW
3sbmUiiHgsMaCVSyofJbic1prslPraADlFuHzu7rbmcNSteHcVbpIe+w2BLs6lklFWUB11E1JenB
RTWNXdC4dvJG+rHahBjVSXxNRKM4x8Ezi5dWJwLyWitbp73Tq2UQ90qq9GKvGY347pUE40YY9GIC
JqaRFJticrNy15IJ4eA4FpMdYX+0l2Dh+JmfMqL9vLesnr2NJkHU6s2aG4UOIkAR1nNNkGl5o7vw
Hu6tnOqZ5MCpwn+/KBEUIkoB2OquaJt5ZM7Cr9Hz7ioGkF/eQjXNMwuyypoY/WUs0vx7QhgzE7Bc
ddK9vmgMblcp9NVXCD47t0JdkaaUCWIXJXcQM2vuDF4bUzl/hCE5wCMm7FDr3DaHdIse3bxih01X
oC9dGSPPs9MvK3TNW6qrmLDXxBg1H1+Tqx4huhq2T1LL0tLX0c0Xt4A/HcwWtEvwwTat35mWWBH0
RPa8kaNtYF5oBpOI16RRcoqrSqFDw6D2ypFSXI9gdRIazJp8o2pZZnjwaWkF62JiRMcz+0AqCLN6
sl2SWxTZOuksW5yDT6I1GUEib9YXVsQOuIaXqhWAXgEmWdLk8yuD67qjEe48ZzQE4C63JskyHsk7
ZJUZav7dmE3GWq2segb5uSmeaFvBYp+zhilYCk1Y37mJyL6nHpXCbuwMdiUbyZd7QP/ZJuGKF+5d
s+yp3SKRli4QSb3cN2T54CfPR+PDKfWNbwQMsw0cuxVZQCQ3MA9ALOzvicDvEKCNXaHlg3MK7Jrp
675QFS1jDynE89LoNUB5nUwZXxF1DdEZHfbbkM3qt5zsd+k3mUPjOi9zylRTkePol41N7pXHQePv
prj/Paf/l82I59+Pq6JufBsajurl/9mPWf3tlyP79lf/GFxxZmfij+YPty1qR1TA/zizW3+zNYZP
Hipw7Eqavmmk/z64wtK8/Wl+hP4GythmR/nH3Ip/D2EPfw2XCuJpYib+kzP7D5rmT/IeAzkizjMG
aDBM+ExrG2v9pLrLZrQlPbx4pa0LahGeHnvvGiRpb36++lkZlfw195qGoJVFrZjxjKT/7KtaG8RV
SUD9FG7zHguB2rS1oR0rdcgjs4vnmk0lQ32jAmcePWX8mpGk8MYyr5YXJi81QjxDbXpOMpYybpMI
l9SQJYZwok7msMszsjlis6BcQMfIrJrXm4zbUmvTHb6M+Wi2hl5fjgjhOqQ4TIOPP93Nmz8uwc82
YsRVP4lzuVHAcQxMR4aKTRrDzCfdKCOv2Wotzl5ePJ0Qw47PGnCo41yu6SU1l7bPPXzdflw1yZff
f/KnLsqPT8b2hCredoj++SzNT6kzUX+QE7SR8ke7Hc4LOqOr33+I+6sjiH+XYepmF7UwV9L7sT79
fsvULbhXthWZRT4wnG6a/Ixe6C0LzVIYRyvva0kyrEUBqUhV3uZKnXL+Y9o/FmiZSL/JwnlsUbX4
i2ghY/UEKlxCoco8MiWoYCAYsUGTusFcZVeh0yR3sXYo3RCCgfQ2AcA8ap5sSBsTA4zAVZkZVpiz
JUs879Ng7Qa2GFo/i3lftI35sbRltx1jcVxPd8XqlHfjpM0vHOnSc5Gm+neYWSRQYlhb1hOmUvUN
YzZn05SABaRUGngxguw4eC5L1757mJO/tbVs10BFjdqdKiMxc6A5M+x6oiDV/GpGab+GZlNNTdAL
WSdRZ6rdS5FPZNivsGe+uUT+sjdAa9ejYiX0hC2jd8CRJ+TCByT62OrB7NBZ3MY87UCXynQhrLKR
eWS2uvasE86CY0kZOUdlwOS/gdNe5wOTn/l+rQfV3FetB2qnJ2NJCS1Ic7ht4X0XgMPtbA5I7ZYc
rFxBnEFrNglloJr4M5SYd9NKyK3SvbTv/0rGvElx/7louBypmbPzYOrMz3/4jn9dNBRmpEXZfzTk
tZysTii3cqZyI8IJpv/E/rN2bbdtps3LlBYkBrvGucJ5FU5dAcZaS5PDj4f5f/eg/9qWnX+/B/nf
RDV+1kz8Y+dRbPNvmw3PRlmKLQSBw39vPduPXNrFLtB9/D3EPvGjf+w9m7RU20zCaCdc1gaauH/f
ewz9b5v/FCMY7WIV+fp/JJnYWtI/PUU4ulQ2NiSumK7xH1n8a79sPfQuFZKPB4GKsjimVrFvWecn
XgezZqw0hbN1hzktpBo+J25xqOSw50sRTYjHNtWucqfYY9nzu+VJrqgt+y6gzCZQBAzh0B+YLIJz
UkiZLEPP+DCHV4/3khHewU2TL9guHsex3sWdvUvS/KAJNahhp+Xk4cKGImoY5wdZgeT0pEP6JTH7
cCbkaSX5MM1xBmalr9jGnhDOS/iHhncQ9sT81p4CL2OCblWMmPQ6f6AeeEYzcLem6Z4s4Iim34VN
vEph+DDYGc1jPpxE+NND8C+2rk8eiz9d2O31/WlPp3qQdhVzVhi65tQy657sG3OETt9Zu99/0q9b
1Z9v4fbznz6p7doipSHEqUS/UWiXaH/hUvthtvvnSrN9AJ4A1Ubxs4FYEPP8+gEdc+pe57BJyX2V
EXVQufewr+F7BKgwC/Uh0UHEtRMwNLI30wujqXaFbod5fj24fbCxoQzOHuTinHrFCm35BYFNqGpP
yAj8tCF7ZIATxt8HmU/fsgHBt1wSYO8TiEYs362ycHps8iAf0IktTbRASevznqNrggwAXpZSHGrc
p8T1+A0Ay0YJfn+BP3s1/rgAG81ke48Z+XzyaqiaDTZtkmInbBgwTbafv+YYsr3xy9jIQ6HVwVAx
Bp75HQku4KKUOkcdvt7vv8efHynuw09fY3uXf7rRFZFK9pJwH3Iv5rTj+YtB+xkDMWidv3imWHo+
LQu/ftRWmP30UWQFcWhLZpYFYw11TBgok32J0fz3v9GPAu5Pj5ZmmxsAiIw59VMB5KWiLYeCK9vr
D2lrHXOQcSVRCRy890r6RXiXtkbcpHkS6ni3KmcQ3VG/fsH3SgY917pVaRKTM/Iey/4vHDpb0f27
r0b5//MlMPtxJsB2pCfmwPmanbBIkYvSGa+7JEr6bi9tGgQyufv9JfnXN/mfV+TTguwp8xK3kpvc
2WVoMSRqiKHskbmXJGr//qP+vHBsN/mfH/Vpiarp5bQJ8bO7Za4x9TALqF7/3z7h08qRjkItPCjR
u2l5Fc5DP/7F0vSvLxbIBfqX2C2s7ec/PaYYW+mTOCyyo3Y9LF9Hh6cjgYsQf/397/EvXwfEix7a
OJs999PrgCwd2nXP53SbCEfu2/GJUeTvP+OHEPLPTxyQFWfzg2nYyn/9bXrcQqoKRmZXCYr7fNq1
CzsdqiB9VcOhUMOa3p9LH5eB4y6zLzahwprkGYvk04y6PWmd78R0XdMT82lYMaZS5kc5MPCxNy29
lvFH3WwKMJMclNK6rObHvKA0LutdStZ9nabXStmHFUeLsrX2avuRDNNOBSg6eut5cL6q3YcCT5QZ
2Ulp1ZOWnqVbboIq1IRTQDbytEaK8dGbj1pDQt9xQISZmwVhh95R1nx/Gl5I26NNjw3Ja5es8W6q
cpbw9hjPc5CqDo3DIRTrU0eYriHzA92hwzDtMVFFDVISvf6mnjKtec+E890y5ZNNSr0bz3eDg4fg
PGXz7Vg63/MRYRUadqmJKM7V+1Ry4fL0YuDC9amDvpCsyJRqfyRJtyIGGKmlPd0IBDTK9CoKwK+o
tHF77pt2pSdcEPt61smP5xG5IfryjLTrsug+RkqI9eDcDh1zuH3M3rj9ClNtkQe2kmN9NzZvtf01
WV9H84soPDanNwt7bsx53MbLas5euAVSrkSyY3yMBs+LCI/aTX1+RTbjxYiTYkofp64jJbE52d5e
r5C00jxV1/wqX6adPjSX2+OiZB8McLfE8b1jpnfcntBlzxzZKaoFTFJjXS6p/uGO885043u6/GWQ
qQ7pOlpxie3/qjEZvSjJdDbkdN9202F0+v3c3cfMPrzlYgNHtR1DFsJLdZVoM3RcpkLguH1QKyaE
2/ZA0z+nY+801ibMgvIowllVeDbelSonVJV1nGCw7mPmD2WAHQmwCt33wVOibWKXQZvtBvPoJBcN
b5nlpMc8fyPhfpM3Eol+rhPq0OHKVP+oCEqbmLcRVVYeiKIN9CwB7GhEFROvQXoPlbzuLTCadugt
fdhT9g3ju55GIsfjoZ+bcTepN6q5BW8qQd6ndw1tbMMgAbStQsWQz0w+2f0YQtK8hmMTwpgkH7be
6Tn0hdFjPdavPKL+ulLfQbo8C8d8K9T8NTNXhhDNuVmnu35yLytKWdX8injuRCyr71CEDuPXkckx
SsAn6K1h7DzKjtqFgQZJo8PybUL1xZCHY3h+EOB+7YHekMCDtGKDUdeg9ESY3oyZwD3zocWmbxCf
umpalPH1weVTOO3NyeY6tHt0Q+HgZedZIZyM+GN9Cex1CXNNicp0vWzL4iD04YLITo7o7RV5jq8t
/9qo65HbXDcQe4SD/oI4uWS4boqe6zBFLnRb25a7jDnCAj/A4uzQkYQHbZGZIbbp13hpb+LRgKpr
7kghC0UCP3TIr1xwLnoTxaoVoAvdMzKl46xHPeOvrZgk8d5OyltRWccJxHW2GMcimSP8IoQYKoGl
xk+GKQ52bocuT/+KubNOo2rJIrObLwmiI78tpkRDZNZCq8L36dNDPnoIVZWlOqyNHdBVIK84Cwp3
uLf7eS/1VzlB0KnvUUUU3Jx2OvdNfUMQ5jGtq1eXozXZiKe5jy9p6Ad5Mu1n5VKx9QCvDg2XV8b7
ocFdsFiuh0VE0gJPEt8PLdmufJDWtjuzmo709XaiNw943Y9z5vEKy505epEEOVg0XuSqNxSaIS4O
zgpMyxTSVav8kCiEZE6XhksEomnuCeklYzL5Ao9sz5gYgN53FddHr96k3nixyJQYeWbdyaWVJbeO
Ls9G90oC5p0Y56OUV63bh8biRQrWKzLxdqIsmVUea/LDmrLYGyx3Uz6flTx/AmEW5Fp6IWx5rTnV
1QrvYwQPHltZpCvlMeuRCss/ugj/Fk/4yerIYYNDrcP/bBUhP6CGT1u6sqw9zFgU0lbWnHJMITaR
9ZbeMi7yfFUvd1XNkVDPwxmRPKP2EHRkZLrpRSHVq5laSbjyRkmfyET+i6/2p4Lw0zf7tD07hVuX
FGRiZ1duaIj4Wo0XXyfE2uqfSu6l11e7YSjD35cFfyo9Pn3qp9IDvTcEhr4VRKMVgWc+ETe+N/Xy
r4rdrdb7pdrdPkbbZpR0ctGPfWpBp05PfxIk646QeN8e7YOlUG2Pw82oioixXNjMXqRNgKcpAPK0
jxbd9AHlXsjOfU64FaWxZcsHEjGJM17oAymUW2eWs3U6Wb7Jc8XA+NHsDA6NYJStJTT4Vwmaw7PI
W2MfJ0SYd0P2MGgGc6okKIBSGlokDwZHQnI4ocDhjAa8u2UAm89tHBkm1UnSo+E2EYtNuyW19r29
nIUx3JjOunONb1mR3DA4xD80Hm1NPlno10CN4MZMbsreIzunuoplvSNC5ym1tcj1ptu+1V8nIo+d
9N5OIBDNYqZzut73ikri6nigQf60TPZzOSR3K0cT6DzkrutEKyGec/LvM23UcXTDpOoCksUQN1No
sJEYOS90+lckQO0v7tznHjlLYCwWEMc8lmeVNTEV96ay29o47upeSq7x+jSexr7Zs/bG3l9Uxn/q
H2mInH40o1A8mpa9Pb4/VeB9586WMPn0ptkjLNm1x/ScVdblQIzgjxfhP+ov/g+Qu/8za/v/R2De
7VX8TfexGXo8W78Mvra/8cfgSwe+6yBOY4gFs8lyNtnp9G0D82oeMlYYFHCWHNzr8Hf+u/kIzhfX
uwumw4Hkq7IOswb/Y/Kl23/zaBmCqqULaVkus6r/wLEFE/DTA8SpHzmtZjIEsRGt6p8BpZM7JCot
ImweAjtfKAzRF+9KWhCSbJZUfoFpFwnaUwAU7jWtINjuOJiwKNxMjMiz0OoUYlAbLcnLMOEiqFdZ
tSmweKMJ+5WQj5BQVXo5QrNIqMDVoccV5nK2x140ezZz85XtNBu1uT9QGQ3xlYfd9k2dcEQGtUw1
CjVFulSiFeoeNlmqd9d8c+CzRwWZUM8ZBe/OnjDBd5CwXkxZW3VoxdW7502UZXNGDxTiyFlJvOw5
xhLqO9qgov3yjC9KbZWvWV/W1C9jyQEkqwPQeENkqnPFFVgEEDyydW/cBRUYegZPzfzFppbjrtHH
VyEpstgoADHmtrsWJGdWIQOa5HacE/ei8shVWG0SW5y6kUEPBqPEsd07kZZK46xNA+BdJE32h9r1
L56OktDBDYcdU6CRTyaigp0JyRA8rhrPVE47why7eb8SnCbp08XaSbVGBuatjc2qx+b8rtUqggSn
fLDaOj3WpBc8eEmL6EPp3ORg2JNLxnrmPmZS5e+JioBjy42/C9TwnGOKYBlx83BryayidRFMy+al
Sz3rqNhaua+Stni0jWkHeCxMG6xtvrEm2q5BuxumNgevBj3CBbpgtFZGRelk9P1jMXTadRprV1lT
PGaGhfFocYUX6nOW4OUT8UWVDFt8DNr9DyHTLFSoEg+aUeFsUxDmXdmTMqPUtUnWcbCMAIK2Ae3T
GGyv+17Op97hbjGWhH7QtF565OyjAOTXlXvPpiTz+k04ZeK8bTka7L00JcQi5RiHeAV8fakPaM3k
sttUKaXMPD6PFNJk5qhvoGMiLJiQGaBEvQG8wZXGVS1WCKWFR6O0s89WVxsXWOM2lCAZxHiJ9f1Q
6slVrE/tQ5071TluhvyD4BF78JeeEWo5ZBLWDYXzBth7spkM3a111wad56Zf+77qwn418n1dNxY6
HjU/dzapqosC8IHLdpMZbn/sKx29jQLdr97YAqKqLjkpkTuRwNUx3TFX/QRkhU+BjJys0FtuQuV0
PhN5jorWMka2WGreqbR/2Hydd/jO9X2eJx0qr+VRB0rkMzmxidlt0oVwgfo0ouK9AI/ShrWuvU6G
mR8HZoZ3ce5BtyBD0Qqa1i6YgLXztVvPaWSkRh7iC7I4Nqn7dVWr60GxAPZ3uXEVa4p33RNJda5R
ywfIyfqLNSNXYBOCmR9NYhrBovbTsUeFddGhWNlpTv+sCS2Jmq5w/cVZ6k2hMwQMgZ4Saqv5Iklw
4gSTlw/uDo+5dkpUxcgQvC7tcUnMhzruBAsU9rldDATgeVhpgq/Zwjmm45anWVy+urNeAlHkrw2i
Fjw7M5PMFXW9z6Am5PiEhBR5eUZ8dFgLPQnipO5dpCgiP8aC3BE7Tsovk43MrJs086KYlW08Uxin
BrGa6ogPIjXeM611brplxLWkkITetwtt975u+qe5ytdl76QkHu0SjLjFj0MwvD+i42sfqvQ0vvda
kco9Y6Vk7jjgzRfOVMdamHj12RunEWdoYmkHjLTNW2Fiyi8H0+PMZNqUXJJJZE4qB2qerNPukKNS
dyJtt+lloHzULpE1s/roGM/oUVTcyNsZC7zraz/ADCCgw1qiIWrGq1mmh75R24Mu2iPatmtlpWUV
8/gd9GRBNl8BTcyWpzbBNooQ2uYzLtVMRgTWv5tme8rNdNc65i4fVM505nJQy/Sc6Fj9ZVPeD8aA
dwpHO9kLoUptx0/3vaaSbYMZp2sOJcpR11m+mtm9iuBSca2XbiV5OlF3mpD7RupXri52db4GqGMj
o8qYT7sXLSOMyiwvYAtdxHOzbyq+9Cr2iO+PC8wE8jfOLmwRR+RBK72oSowdUs7rxUC2yNnYg9Qy
LlIPYMSjyO2bTRa8pcf3J8WyOl8zwA4VSnxn5DOLg34o2IgQg15OqIAVc7kZOHPPTLcfWOBgnSiE
WHHwTJFDkqyFQrguiKB3Rnu5NarJ2AgaRqRX6W2HbByoSX3dGQi6k/y+qCDVl2IvlFyEYAT0A/oS
81yWVvqh6AhPTwDBtVtNsNmmCi0E+pj2I6Jt4UWFVjwC2k0P5HqxCCKZoBtoM86XLKY7MdHTsryS
5k3RooZNHCKyB++7jsMAQywi9rXWLmsz+dri2gU0isoUD7jJMWQdj8RNvgN4HK7iVAVpMgqaCV0a
X9tzU4edY4igNprT7Ho1Fm4cExuMd+fl5ollEY/b1Ol+1vZTqIo21Jr0kLTedeOIJRjBRYdkURM4
byRt1MROF03u9iYP8iNemysNm4XjFuP7WhuhaLzrimy9Qzx5gpepuaeNcW8pVR9QvKBxZqiE3pCw
8BIpCMShgDV0l5ZQIXLlrM3qelU6zhLk5XQr2Rc9qzbIm2IxKefkSy5lEsJBOI0LNo24v1UT47Kb
dBZJXHPuaND5FCpxUFWDNWOR02HoIPV09eK8TYDATkhLcWwPjCp9z5shxHQlE+Bh1F5SNHmtzSLe
418bIwe3gl+h+P3ea61+aVdVFVldVjxjG1FeJme9YicpM2TMtecTVGR+QytJ7KyqH4eOKC7WwCmo
Lch+uPhfY6m7UaKOWoQ8CfPA6JQ1vU73RZvxNyoOPcoS3VGes/rZyHUKf5GyDRtBt2RCDXKDTruh
FYpKyWBjytr1S+xVjH5FeV3QI2+lpbwOsNwm20BaLYxLOa35qezFUU7Ki5ZlO1fFS5q6/S7lyEYP
0Li11ko/V7lxWY0ZqDJdU0B1rKwUuvK9byfzKqGpt6rF3WiBC5parN5aezGU9k4Zm3BOveI7SUlG
oKyKHcbEy/pJtu5ziQe1kBzFgHgic5T4OQ0xYLXp1OWxh7jjo+SQQbsok8/x98UFc2HhGtl1Ve4e
lra94FTuBVPVfbHRmwZoVDA65Ez+SNLh4NcWRhZKU+34nZioXbX0l09rOWuQU6cHXaeEsivzLUYa
4mddvx7plcxoerpAkdpd2pOnk1tG0MWdtlwKegE3veOIXTGkWkRFXIZdrNj7AnjOR6Kvogw0NV0e
NXVLNcAKmrxZBGj5zAIM2lZJ1RtgPpbN6zHcNlwx38vMTsWspD5BkvEAB6G/zld9PS6K5L/HqVuV
g1Z4gGWUxCyQDWDRGsbGaekKA61kaCBR+ZaA5oKuqtLEX9LObvy8bozbujfKV1NJ+EBi265juClX
oE6gOU1zfE7seb0Z2nI1DhWxUxPQKqBu/aJ3r+o8MQKg5j0SyjSyGxHg16UqDxrRfT6VgXupkP+F
U2rl2XaUwtjj4Op2FN4Ozvn8Oa8GicJAW7V9L01ti7Q1n6G5UPBgpvczZFu7Oav6CLcHRE4QOtY8
v8/TiB8bM1B9g1VGbUPMAK580mYAXwCSY4dFW7Gn0yoE3UlV5s1ZLONyMWqaYuH1nxdVJgEdSvrz
OaZl7WO21v6geBu1RRtQlZD8597FZlZNBy8rF2KCx1k8pu6WUo83SHuDk54+lUaMiAMNvnXZOgxL
MDJLJi1Ewyfiw1AK2/anQuHmLxgqyqhezNw4gWrO7Kumaer6grVaKHuW8UwJlawu6OpkDeeLxTWH
TfWMWTbzVULAhr2wzVzd6U6PyanJ7M77Us+d29+V+OsmhqtiVu7mPhftgUmxCZQMN1k28rLbNiza
pMekso5Zqz+DsYfP39puBvbPih2LnKq6f51n+pq+U+GLx9+NiPvosO3oN9Jc0RBU2MZoR5gYyzmj
rXY+RiuCmJYXNkkRMBeW9W6qcfUAOUHII/YwKe87CZzhzEGTbdqBqjZd1gtKZ99zlqKTbLNCvtXA
LtDyxqOZ3aYQVtuTkSLEP64Cwf9BZqDX1kVm86mQRTteTDHlNvnb/F7AMv1VLB12uGRIQlErHGTy
Jvu21DI5GoNWvJfpRgdYdXlL4qN1dJfavkkrVw2acc123B/GFg72FISeKSimBiuZOyvpzazL8iFL
3LB00oDH8uhaysrwerX9XMF5XTjKY10q15tsXy80+0iwFOFxBZ3nvG+u2TaIEgMLQm6leM5Lt43s
sesiTFwsU964o1PY3Y1ZhljDbLxzMUksoY37Fve9ezBt+VTDfggqxSE0x2y0Gz3u0vtYte/Liu8p
2upxHdMmqpDmFXF38qoE5wF+noHhxdS2Gs5D5UIrsFrkivHQ63TcTWyDQK2fJptW+pLNRbR6nRao
jXm7NMaLwL7FKYEMO+SG6FCbvV4M34bGjuZmeZom7zwt+Zd4XEyESiMhbp6VP3GrX4YuvUkbi+Oe
0r2VxEINxdGqh6+52hwqe7lc18o6yLx/scn6dNE1VQNKxNRBXg9dirzWY961LEOp8qTX6l1HiGIq
tevRExrKovoUe9M3PGY2+H6vOetKfw/vGQG6Wt0k5qae7K60Tp9xKBIztLbyao77i9jRb4ZZIYZI
Hb579OURf56KeF4uDQMfQCMp5htGIopOYdzJ27Upn4EyvXI6xw1fxEe7M2he2pyQeA1ttd1vm2Cd
Haruex5Xvg1OqXTZygwjwie6Y/GVwaTar+WwXqRjOWOIxTq59uQ4wmlYOW4kJWO6hethLUcYnC+L
l2LdnLKXJSWTLJ6y47LGL6WbfzUb+NWaWr/S/yA9qUO8VQ1hRZBshBWNKbWuRqMp96PqvCmMFkNl
VaG2EEC3kyrUiMVoDoJdsE2Gs4MIBUKFvr4NwGT8rM753sR5TvVoHpmM8i7j6h1tYusanP0AyVnN
+/pFU43GXzi4+q5bfohM2TVDCgSeBT3QtfxiLlWC3pQwB+6LoQKbsV+RwYEb+m5y8sca+W2fy30H
2QR2Hc1nx+Uqu/bR8bIjMKCDu47Byv9ftKaDYa68h159GJh+tk69T3L9XqV0VwkGzIv5ae6m+JHo
FCDKcejo69nwikcADSHWw1Mq1SMOsX22EtSI01iIDkdfDz7FKeFg9fVe1acLOBIHAa3FJUov7YtH
3FmB7ZZ0wZNj7dX3utv2tGzKk4YaWJNmdkkY1wkaz17NzKPRK1viZx1AOPlGaIsZFd1q7FVzOMVL
HSW6d2cAlj+kCy84+3zHiNKMoJdYzAFwlC3ixl0V91ra3TV9lCMtm2fifz+YqxME4UCEw2d2psE9
XqoTFnN28ReRLsaF1+r1QdWdUKSsGLmsNWggyxTmQvFupqluATmQk9eqvR1xjsLioRkBjBsTU8+8
TdSG6rZMUdO6ensBlcLYi6FcEJyV12WlMrtjIJYrfm73V24WP1iFtVsnz7sb0RLua2WjjeC3nrWO
Poe3rwCDOHR5TmtrnjQH7p0sIrMYSCTpYVI0pR7ppnU/rDy3ZhuwtyVhp3QXa0eoYLHQT6LtgYB4
PNHc4hROh/KAh5yToRJluTxYdVXvO9XZ6VMV+0Njva9m+twr3skp2oh+Ey9K5miBWdRnIycnQAVL
lbBckS4PMM85OeUauZVHUdMec/f/sncmy3EjWdZ+lbbaIw2DO+BY9KIRiAjOoyiS2sBEkcI8z3j6
/wOlqiIjM8XW8m8rs1qVlIoIDO5+7z3nO+4WtO6RYH5+rjUXTVmf5Qh3vXGmpuvwupGi46euuwEE
8VygeNYr5VnVpDhNdH4SzMNnJq6+W4f3bWnxxLb7li27pGYkkeaK9RoZU+MztvedjnN87ljaOSa6
myBgsl3Y27m7wXx13NTqTjcXf1jyG5MLLtzmuDep1grO6AZHUjNlYtT3nr7o9ApLRiBDIAW1+TLu
KMHhdKb1VxUt23AOPzUjpXicJfbOCLXekxpz+1avj4YSqnGuHS3G8l2tVpweHmjSIIAy9WD9gFWe
Pg2fYmc4Dw2+eovV0MrsmwgbEsIOtQUhQE9Q72pMhvXzUBcncAS/pAnk8zHYdUii7Wy5R2z2aLjp
RgYVh5XKpjFTlJteG69UaG0L2Z3ORX0+cuZwwDiidv88LZisUiO+T/L0EjXJRvTtaVGLizjRnHOZ
s3bIgCZGk+JgdwJAMbN8nBtxmcrmophNwqCBu7LiZx1CSAQOdvoZc+4Ol/GEqPGRftrxZOf7YBWh
pkGIyzMYzzBt65uaPFoPZ3xK5WrehUHpdzkiH8U/49npdJ4svePhtLxVeo7VS7g+3qMdnOQZpY+e
b1JLnnSyMHaGGSKSrfOvmQHPWiKU6yfmU8dGhJKBg8ijmDhQ1lU47jJBixvzZkOxVTUnFcipbREV
MGjS+KnnFvixOzr70W6ZgonHlJHYxoiarZ3VAUb2AuNZ617nSXZXIJEYH1zKKI6ysZjdpdstWYbF
jX81LgMbW7JTczOPVB5qmX6bt1GeGVtNVdPcaxsnbixr0w8RieGLys3KN5ELL7tRM4KbNlKztYtJ
9ChPRbIwtM+CRNwtOWQM7gcciy3yBwDTeOjJ+xIZyNo4kM73BbXkqiZo0URhWQueSycYh12advI7
yYLOTbkM402tQ/CnK6lNvOecnhyISBVrRJiJng5nRaIaipWmehwt1DObChBCSSWlCnY62GkXMXaR
O8cdzDtOzq5AmqLaaGPO0fwwYZyjcAwDLds55MZS1WNUj/iOKr4DNwe9tyXko8KnOMLmCqdiIY2i
rrmN7pQUPBGVkE29L6LFaY/xBNmGx223pm2ftj0N/YKIvWku8y9mIrrrUTXLpTGlQOoKgzPv5vdH
cv+7edv/dyjpNQT176duty/zt+gly15aJm2v6ZqvkZjrf/Rj8CYhQCP5JwsCX5ewXzXTPwZvgj/R
SajCXGTAPRSr4v6fqEQsZ5RnBDqYBsNUTqtvBm+Gzn8niAmBDyrWSZ7xO4O396oCRXQEiEREhkz/
GP45h/YmSpnGDFwzwBjEsHguVeORik4SI1CvHw/J3yo63qtMf34U1geSVviffZiRU4gxz1FU0oYK
5siHMLP2eTPnAwHDnz8Ft5hDhgtXjeGlcSAkrsuaQqsmbA9AQu7b6GwInQzV/s1dvvqhh3jrR/uL
T5GKfxwdqOQ08MqffDPt7nV+Q5A14YbrtMAwsYxN27Xx7tefcqCBWS8Z+hdYq4xnGbIa1sGPYVqL
kS9j2aWt/Fz3ZzjxqYghHic96bzCCxegDazl5ZydyT7we9CtEh5dCWdBr7H+lFdmpZ8TOn3762/2
fli7fjGXAtwQusDyaBN79H7a3wHBowJl2pDkqP9B1tyWoaSeUkwheJJmUHK4p3/9mQfq+x8fyiaJ
JgVJLAaa9aa8uehsAWMHCDbcuEWijqdSKyFWIhQjLLrdS5VXPjs2mjQcYceDO+ibxrAvisie9rbF
CBIcC2WIDNX2199rtee8kcy8fi9CNJhfw3qXvK8HdwkY3ex2K4qEgMl59kt33onGMDXfSfrS9nqD
Cgl55Wzc0Iq7tScT+FDslvccWucNXcLxTCUB/X6HflagnPBFi0PQi5kVxqbXV2X4pV+kdqqEudwM
5jAVvgaOjKo4Ftug1UiybKzYzD+43H9+xNEJAKFjWSCGDXvr+6s92k4HLV5ny3eWaWNZcbavKVb9
X1+8VcX1b7nRz2uncFLozEhB5R/IjZbUmm0ZW4jVpL5sMUZPiNxyiAMlvQOThMIPFqG/ulc8mMpB
sYBm4dDmJERcV84keaOizAEGMWieDlbPB4zyUZzNX11AhaUXMwbeLXTc7y9gk82pXpGGSglOrS90
gy5tAuj41xfQXK/QwRVEeOPyQjg6t2ql6r59K4y+6qKE+Rk+COZtMRbfS0d1zZYpD7DBytF3uhFb
u76HUJFlyqExapi7xR5h9Z8PwTaCY3VcpbcdDWMvmruc5pI7wVnS5BGI8C+Ae2NQd1q/E0ZA9a7M
9lQCcthmiTV4Q8io2MwoipWLrPHXv22VtB3+NPgELOf2qj9Z0xje/jR9oL8BBAW9cGZBfnIwEZlL
mvmOm5mb3lI246v+PE2xNv/6g//i1nFCxIpCQAx1prU+tW9WGrOxwApiZN1QvkZHbs00SeuJsfv1
p/zFIsq2S+IRrGLszdb6528+BVBG1sCuoDlHL2VlzKCnWMF+xeDaGzXOeKtZ0D740L+6psBTdB2v
Oab1Q29BJTt9YHuMNnmEcGGZkvRMc1V6mw1mfdRAfsSUNWc75RTx8a9/7l9cVPZljhgIjXgd5PrN
3vxcGBTw9+cY7UA/9xutgP7Lyb//4H34ixec/DY0AusmwSHqYGdSnUBO4+gsxlJ3oLOa05HDdAWE
CRiqX/+g18PR2+eT8xtWSWhSluAZgTn9/hdxkOcA0iE6TIHdVDEgr576UqN9PzYmau2yvQ2drt1R
y8RXc1N8orIZGXopc1/EKttXtYUC2MwwQagi+c3L/ePLocjDNg+C0Dx4utxA1Moy+HJLL6PrkRbm
edDO+gdvinl4Vw8/5uCugktSNrRYgfzanbfG3BubiMhSJl/z8pTqQXTcyqA908th/gTvBBJoD+QP
8lR/HU8YErom+DaBDPfiWFjHDVynHQLtR7YMtXXUGF4PbjJ6ppMwMB/RluQJXQqjd19+fS9frXvv
7yUeat4z1mpefds9uFwszDM4MmQ7HZEpyl3dCXbmfubFjXUfgsdTFxQx5x0zpb9ROgkgOXBaGBJn
zllVG2WPVachmxK8vLSEaSxtU2C75B6UlnGbFVTI3lxKA6mP24kJ/N+qazfEgF0hZEIgfBOSqCf7
cK3Bl/Sj/O8DeSjXi22ctjc6P5tYXGDr7x/Wegny0WlnSefbQOEUl+MjPyvbTnHknnDqKDHmKsy8
LjpfU1fjTSxBMjMAgMOtbfKWZs6vL/n6dhxccceU5NYJm6cTTMD7L9SadegiB3E485QT1gHru1ZL
QAv1QvdEZPMHH2esPr3DzxP8coGL1bLZld9/Hm4d4g94mUnjmzbTYMB1tvtNP6Xapu/zZp9yoIQK
CfSiwcC6LdMcqa47ffBaHjgd1/vAK8Giz/mV1Ze25/uvMau0WSsKunRmXm1HPQXV1NvdhuN2f8YQ
ayHBZpHnZtaWp9pC53506wZfaam21QQFJ6wS4yspZSwf+JFO4gawTqYJ99OQggFm4Plime4HaYaH
iyplKNAFYb5iBnS4/u+/s7FS72mAafB+Z3sHuOZbFhoj2HdUzb9+KP7ykySWdqSlJMkfpjN2dV01
Qz1qnqYV3xEW1PsKxiEWc1374JPW6/zucTCkvZaK5CaiYEV3+v43zZWYDdmgL0d2JI++HCMBRTQI
udCfoN59cJj+07NukBFtY9W31pM0Ctz3H2YsaPzcseQk0y4kKkarFDATmMq2CgHeBx/2519G/oJj
SFq/hmEbq6L37UbrVvWk0pHFKrCXwPKAdBEUXQY1giUmGamCl2gAEPxgJ3itrN9dUFYYGhPUwwx8
OfcePCRAz/WOABralEXrM2P+BIvznCkVDVz3NInHE/jW+ySiqwnb+zefGl4n02KT4xfz6NgHtUo2
y352xyXaWKhZt1ZQBag4wO47kC1/9+LyUTYHQyn4SFonB27ghI5x7ZicYrKwMP2hIfcG072zLYiC
8tNEAg8EdbX79e87yE1k0TAdwSvIBWauJIV7sHYNJkaooO84BFOU7VEIA1Q3ihBJ3xjuy9RE/uQi
SLWqSwZm4qxuAqBpYe8eE1Zw98F3+dM6un4XIEWmTr/IwSfy/vFS8VAvE/dwMzGd9JnlTy2Sxl5n
SjQSRhU48LoItbis7NWig4ENei3JEh8gc/68nyk8llBP8PsihOaOvP8aDAmFTr5xhexN2lcsJdW5
beK0aii3fMsNn+m8B/sI5Rg5EJNxCdqy3XejMft0DuS3Kbf2rxfmt3wJ/zeboO6bJ8T/2n392eq8
+Jq//Pc//qcIy+yd7YC//tN1IIBdOyTjKR7ZtQXKn/x0HRh/2BCqQVwJDtCKguTfzU/xx9rXxJRg
cjSAuCQ5wv/TdQAjm4WFFZSTPYubZG37DdfB6zPyZsnSOQ1wnjEtviOBpMbhoa+M9I6jvbNzErPT
90i9XbSXOfPRPoO7lelX0Inl7QzvR/rJtHTHk+ZKbYMBeH4ONeZdeKVV/rWeKe68vk2nh2aJxstZ
DkjOYjDTvjlG4z0KrZrQgS4ZL0RnR+o06zuyH4QLaNUz8kb7NggtQnanJS7ToLwokk2N4ojIqmTO
eKcIcL9laUFJ68AnnDZKlPOA9BKX+j5AcOje67FWON4CrepTKVO92Yk0Cr4ToRfmfhrmE0fzjHAY
5CpZ/Hmek7pEOBDzCU5cJZ8c9lhn4yIXpXcIMhl2WND3CcubPmGwk6kSGzLB4Y6he9KHTQxx7LNg
i5lOqjEt8m1LpFWKzLeULixCEPrhuZY22R4TwVCCIZpVhYFq1Mwk3mLOTYrvbx65qx+37Bf9WH09
UHGs1cGq25J1QbxfDJCLLOZs28dg8p3LVHfGe4KN3Y9i7tcl5e3jAgQOOwyoBEHtjIWEh/bdxpoV
XT+YxuU4pJZFMpfA6kp+YhsdDeFCpNevf5P92jh883kGJyA6b2vHcw2IpaB9/3kF+M8giPsnChaC
DWsrzR4KQkO/xq7blkdLrBEk4CK0YEzZ2mYBLTtya9DuSzNuIyIMTstwWrkoXTQ+JiRFgr3lptXt
C3IPZZQPYTi7xb7KjPBqSvt1thp2SkfJMAfqFD4mca92C/ARv0PAsxdObmN5Vm0xfI8bcrOtZirw
eORZxLAQR8a5a0Rad4VqieammOP17MH8yl8wjm2XJRQG8ZI1VnesHZKTLJBr9YlpQ8VgtBFWvkVf
Z8HZULjgRR+3izeBs6mQBFvjfOLENrpPrcot0s6Ssn/W88h5IH2WjV42Cv8lo8hVAg7j/ahHVFUd
1bHU1F7KTL50KpIno6zGyB/TPl3IawWI7nbbup2WafbNGtX00G9Kc06wuwJkv2zw1MRes5hscFW6
5E/oJSgQwxoOt9dOtjb4glG7s3dxvl9NRdG6J7EdW6TxLFwC5EBp+tRRzxEhPNixQiviAG+g0R8Q
god0lUw7JkRfQXDN46ZPc0zFttYgOG0j7Ds7GoiFebMsRAYgGI+ckctR9hetRTF2Znf50G70YQxO
KLBDFxhmn7qnDb04TgOu6O8jy8WLMjdOVdBf4HueQOkj0lby9p8tI/DM46TR+k8NMHhwByEuFSaz
qXW/DCYOgqDpaU+bibI7fFOtg8xF5NH6q6hgvAn+enfSaYpLYUt3uq3CwIxBxFY4FfR+bQjMVqGm
/WSIGCwAqVrtplY1XKa4mUPnBEiPc4ZKMCeGz7Im7TjqmNL74VLFFUNqGw+8QwhcvEnGWi+2vZGQ
NFnDPP+cAnN/GcM5fYmwlqDz1vou4m1cbEbKYZMfN6bWS2zdbWXjvWQ+QxiXc0ZNP4xo7fQM+5O8
MKn4i5MqbhIDf2iSniz1BC+4nRd5b6llugNDX53k+thRdnXjywT8/z7mKpq+I5oEV6st4tIPR6w6
Xrbkfb6ppBDkAphDc2WrdFYbcNMo5MdiTkzP6CHD+x2dq8vOWMQ3m2t8n2laKE9V5YKxMRuDOKF5
ngdtD7svgpdQ9+SRBXHI3ciYHTs+5EOatPSWxlvMKDkuSws8O1FDc4xHPiwKDCH92GwyNcfprhsd
dUygcv09Y4EpCBciwcevO9ncLYqZ9rawzOYTpcD0IvsRaPFI2/NYToYW7pkNNBKbWZ69cBfRBAYA
hzjnAQymZpmHUvj1bAfXEBqs5ChBswYPJV+0FsxehncltLHK+4im1JMy++ycwchknPaIrL5PlrQv
Rz2sXqKlrJqtVlv45HQM6Pi56wbFPeqAYtnYlpXeRUvfnDvVMn3vcxY9wiPy4KHK8ex4PB4YGUKj
YplajNG8dUVb3czVzF/jJbJCzyQ9cvbnuHIuCWcBQp2FI16brANktVNzFX4rQlHdW1E6R17nYGbb
NBrtOH9RFhwTSTonvj2Vx0etBYOZ/JjSvQlUoRPb7MQ6F2ygP+2ROEVyDlmo9V3A9pgi5RHBi71I
O/FgfZq2V5LiPm9ENqizzrRK1X8rJnSyG62uV34Zjyt/Z2xzdRaZdnmttxOWjaie6ubIReLUW14Y
LqLcWyWE6+U0MJc1raDv1hgLXWrYWXpqdNoAZg2X0CQSBNnh4KDkzV3nNM3mRYPa31TX5lyNBcOc
JRl8hbT2cnEkh3a71MLzKYlDZ1sB1/mShnqujrQ5K15iGy/Uzg7ReTe1FqA7VhqBshHynKOuaNvC
s+yU4C78H6Zq9oiwqwt3Hno4KozEoI83M9abLA0rBHt1aVdwjTkLEBqWlqE/BjGRF32k9M9j2xkv
TVCrZ5lLrippS9ElWePawzQkaPxEoMXfE4I7Fy9AZtIj7AHRvUFKLGiyqTbnFVK97Dd5GfXfC9PE
aUfWXV8SjyOYh4qZyAEPWMdUbzNRo61TcVwX3rAgcfTGqZ4AjGQ27r8hsDH0D67L6h/PC23bKtS+
EcYgHlGvdJegl537smn0b0UQUFa7UYuMyLEWNfOeosTxs9YY6eg0+iBXAGY9e4rr3m4gHyf3iaNp
YmO7IXpTMQzQLAEdB6TUlrmsIXcI6ymyc3NFrc4jRzgk6l6NpOkyYPkl0CHrOGOJKBH6qcxLSe5Q
F992PO/NJiAg/rpJTdZ9dCrB5dS52egTFoaPTYsnzSDWNBsfMUBJOMXaEpU+aPwl8kVe5SeI0jV0
RW4kQmAeRXo1Jm3PpjO7gFwwmHVXxsJZkugCI/tGYmDVeMB29e/10BcP6RAGz0RIZbhvklA9qKHn
5huFtsZ/Bdgq6eGW9nMWSdCAaqrmtbnWFdgc08n+hJfA/tphzH0kEBFxS9Gu2jY9bSmlpU6AC/L8
Bdw6pG6dVjHT6cgfSPt4yIvAfgCMsGDYATboaIuXpfWUnabjuGJQCZWAOSoHvfyeGzOyO5qA5sXE
W/aFbGrrm3TGbqXfM1GlMb9EoZ/khDb5eZY6w1mFX7dhTx+j5qpVbkLgxQJ8rorThICShegOMdY9
VPxVnkQi2ZC1Oyfo02zrpmpYNi2QDkgtJACSiytXP41ZxYtxJq1pcfZOl2ndKeTTqrqfQ8Ahm0mL
teFmQvA9ENw8QiLRLMTno9ZODGfoBvJEEuc2QWLpyyWgjTxI0Rk4RuxGGk/4CcMhAY4RzrIA3Suh
knt4JQrZ78kTNsGS9GgzsESgCgiX+zTmSHlSQ0iZA3Z0FSKLL8IRBV2Pp45bT8zdEj/FEgL/0Rxm
1rQpyyCQZ1lFYT5y5qMvT7YLMcb5lWYzQgVPwzHC3FgZ0AcEzgDKk3GTc2rV4D1ksaldYcha0jPV
uxqT/Elvl+jZbGSm0SwQiXOVNpDzn4tu/T2Kljsz7mxmZTzW1aC7ZJ1HU6ojux0L14SnivRrVwUm
xqyyBpjmyRgcDHOfeJidfev0dXzXusD4Mz+pVdJ/Xmgvl3eMH3JC8VrmE5/6hKw3otGtJbZ3HEVM
+PNum9TIEskaMK/jaB2ugNcjZfMmXig+aBlGE2dvACkOu6hW8G19qLNpVBGFwdTnbm663oUTG9kk
4lmhtuCz1kPRnmtRGRVnKC6H8Zzhl9Nh1tNU6uAnR7yljgPR1PplXwtY8rkhrfG6qobAvDXbStnn
RE8y+MT3N3x20Uvz+qUBsKZ0zjneqHHJNwbyN+t+jKYZb1bT4kxOm2GNrKlNcu5Ca3xojaoPtnJy
h9Paxn/ttWkwcjyxGnbDgiidT2QSE+lcJPpiI5bLE1SGsjPDs8R2CFMcKS+wHrgpDhFaj9YG4Ib5
gD2hwvrZ9sI4qiPE7TCDFlkdE0TumifGiJ1mUwPkJ7/F4uLzfK0Kt6pzWopWMS+xt+RT2V/WTHqj
LSoPNLmoxqvJx8S/OjMtGJ7bxCVWpzSo6KHbFm7ilUXb3Ogyj5ejGUWKCTJb52g/G1l3NSmLb1ae
JkMOwKnUHfz2HNljyoRRcAyugwgRKqkRa5Cn7L+ZCWDShbo3fNAwUD2Qoh1eh2VBtnZYDmnn2Vbb
TNhZpvHZ1ElPvgpKwYItzQgnM494P/PTS/KWbIPdmwl5+9LwSESeoU3xEQK8hbyYRoFCq/Q5o/JW
sgHFEzn93SSs7rNkFyQYZamJwsT7bZMiHrfjtSrLNvHEZOsmVlArU9DBKy7YSLLIpQF3Vfm6G4af
9MbOHxeOS5Dl2SE0n8wgK8NdrqHiRj69PC1OAqyLOKus9so2oI+A+wthuCkT9a0OHLJroRgH6OEX
0l4wx0IYZ5iqsyklOcS21DKmn53N/zTN/sHB7k29/6e22acyLN9pBte//pNS/8ca3UZriuBiNGa0
Lv/ZNtP0PwzB0J6uFYB4HRWdpCfwUzUI3H5FH/LHUiDmg2H/r76Z/YfBu4iEQofeug7+7d9pm5n2
OkH4d2OCkQkdYP59mMVAlfj3Dhohlb7MEsANPR9h74sx086cpBDzeY/eCdCr4zbL18op5wurID73
DHMI8Rdj7EYXmoml0SH2B0zrmudNfRZ8TtaM72hN+wYGSPC3afac3nVZ07yIwjUc3F5zwkuOtxZc
PnYa9riI/AjXqDkapHLoL5m+Ys1uSY2BRIB6ofGCNY/ceo0mN+uGmPKZSuPRAHc+c3Bbg8yNPgmi
fdOCOMWusdrmqNviYxfgB3jsxLDru8Ko1mx0Jrv2naWZKeAG7CM7MlDG2h9eQ9UHp7NJWC/KNW7d
YQ/k1X6NYbdfI9mT13j26TWqvRVrbHu3JrgHr2Hu+prrzkQP3lLiEMGBaW1WNqaCdg2wn5bVZNgl
vRem5MSXa2L8+BoeTyDMmiQ/v8bKuz8y5se4GebLpm8pZiQtT4aGr6H0uKxY5vG8yeCMWqgA6Vw7
/afsNc7eNQvl7paacrJYT6ADIHHmveHGAAd9J9tJXpCXEvcSXCJ+PW+xyBO7dhhzPbthHOB/E2Px
XXRFiH/doVGSNORl1V2lMhz06VjuqsGg14O4+1ngKWBdcSQBNi4uVRoFKL0VqlP4Ut5YJM2tIhdT
7mWINdZvyJu2gAmmAQHGJpv4sRvIRd/PCf0L7BkR8RxDxcJMyaVltDWC8HsftGHl9WnHU9DMGaQo
m/KImGnyAVqvrJf6uR0QYe9HaqQE4HBCt8XRWYMppFoAlG3dunck3OXeUM6xhqcA4pO3wHqjl1DV
wUObVQOVRpZAfpHqNHanArYelf/gIXVPsQuW/LA2FWm9GclDwisnneyCtrF+b6qSoW6aDajAB9ni
sDJRd4Mx6ccUwImDkSvoHLTgbMb5s13bLWYmGpvk4rrBhM5KcQDYdnZlXyxxHb8sBNo4G8qs8tqE
UmdBxlzKp0yF4ympY266DVzCfH0rlx2crjorHiZpdk9JmBIfRfqx82IOcdxi2nKTp9CFLkPHiToq
djCcw+mwwCeYkaZRElU2BgtnACbjJZWgs5dGdng8pEgUV25ckpyOcYy5ipHqAniEsNNLs5Ci91Gr
Q/1LqKePcfpCr6W1UXq5HkWd15MxgMULuN+msjoIkR291MGrOzv7Yrla+qh1XbmGvaRmxzFKNE/Z
bDGVF7nC26KXjgl2g53pSJXmkG9dVPIIp4jdBfdiJHzVTjPtWyvhVADrsOqemkW5NEvFQNNncdFc
ujAjqG3MzJF7NeoNpyssU+0mCLoIcj/zzDvgNoAhxyEOXjLdcevdbCVEK8APAbdQGBapSeQz5tdL
r0XnIqu0AktzlrxMkaB9QeKl5lU892T7VHl+E86t23ttNdv7JcGguaHFnn3tyYz5whODqk5PU1Ue
FawoLj85qE6IZKQmtabQvjPdpKbXUZLyuKGhY5v41QrtVOC0eRnj0QLtGg72WWn0GIFEllVwC9qI
oIQqK5oWY9l63izJ9IG34jZiX7hRNvjWMOGbWJkDx3ZJMsmPgel/dvh/rIOpv7cGXJRNF700xX+d
fyWXpvj6X8dt9rV4bt9u+uu/8HPPxw6gkxJpIE5Zh/eK6fnPUZlY4wEA86NoU6/RAf/a8U39D8lK
bq3jMPJirBVH/HNSZoh1yzeRarDS//Ad/Mag7EBRsGpzJYNnJm7I3Mw/a0w1lB7EWExXqdaQmKYZ
X5yUiRY+FMerC3p10VprvLla/4uRDuIYBu0E7pgSpcbrFPDtsKVq2cStwhivloFIUwY7iw9aND/+
9accqhb4aaj3lMUQEocTI5aDyZFRQdOA7zBcNQaVGXECR0uUTH62CJNsaoAJUQs/KR3T46lQtzYp
Oz/Gxn9ri3hVXP77MMUw81WtSAsa0jOtz0ORf0mnZF6AT12RwTUcCaJId2Ml5U53B6gKrUxPclAq
NMzCeJPXg3mspeBbLXqKEOcb6UlEOad9ZKWr6T88ZU8MnyxgUx9cqVe29fvvSWuAiavjCG6IWmOQ
3t4QWEgiwdVRXBEGF+1s1nzC90JtPxa5PFoIqaM9jFl4Q3rLRaxNka8v1aMRReQEiOW5I4+Y0HEC
hRO9Id4lyKbzCFjTEflbPa1qy9pXoUqIsHUx/+v91Ug/4cGw6H2j4yZksaXNkXY4iu1kuv3dh4BH
m8tvCgKZEaQd6keKfNbmwRLZlUSRdoLJato4i4zxsYbtChLRN71oGN4iodtGxazvCjebPtAjrfKY
95cX3KZtCTonDL6ZMr6/vGVrjyjWE7puRWeewsy5T0JOvtZo9ztwti50sw1UpOijx2/Vxrz7XIka
mMkmQnXoe85aNby9rR0ew8Fmenc1OpCZF2XcZ8hYN1ECeiNIWvco7qJbqHsJQbggewAjaD92iL99
A15F9++/AqkS/HAwgrzx6lDnXRgMMRO7cC9J/Gj3DknCfl0vzk1YxNg5sNnujflWhMllS0cUR/fi
tTEZcgbpPH4JNeU0tepop4ZsvqbAPopWj27BPpx1xgP4M3DTXuMs7sWvn5p1ZTj41ii6UPCRTYUb
RV8Xzbd65k5UI1nW7mUTu87tLMcBd28dbH/9KYeyxbVis7ERrNYxajtMue8/xpxKKklHLZcU4cdT
2GPrM3hIFZFOfSqTndE101erEk8xPfdsoTbKe/WRbeL1KXj3Y20aXAIxB/fHYic4EHcxzI+Y5C/m
ZWEF+oWshjN9mbLHoXPVFRGkAsaXlRpnZg7Vy0v04UlKZnh+XzmKBwdm+aOU51GLBm4DwN7ttzQ/
zONCNhx5nUQMRxGyKvYS0XyhhWG9fHAR/7SBgfEgK8dFIMZGph8qtcMSGUqTuvpllMuzBn/NIyij
kShCIWZsQjOu/6F3IanXbXnuxIJuxzQNAY1dHAI7ETHjE3NkfJE4Xs8VvSTCDK05PGfos3z0Qh5o
Bbnh+IhQhqJjsByC4jkjvH2uTHdK87YYuksryesbU8puP9KdaTdhauwYGELrGgrnFO7TdJeXq+M/
N0om8oNiqa0TpsKpKID+V3nSXWoOIcpRQUP5x0v7n2PdP1bh4t8f6yBE9cVz/PYUt/4HP05xlv6H
QukEMBWNJ/ZDi5f1xykOACvNF1Z4Z/ULrPlP/zrFaWQ88f/xxxzYQKoSAPWvY5wmCBjkVIJBFO2f
0CVy4d84xyF0frdosW07fDHWedyRfJpxeNxJmj5mglJ9nlEnX7e13OYulA2kEDpcc5bOORMnES0H
D7Ae4KRHS+1zSjDLnHbID7e2vB2sW3CR2FVSv6ONial5Rm/AfwCBTmk33XJbERGqN/lJmZ/WXXBW
9kPv2VNo3FvhiWXeGNrXrLOPzA5wc2N3ft8P2ufSeKZR4EMeqc2jwrE2sn3S6oaJcZ4eF4CFfcdo
iIpN9G5HYxLuZoc9IEHiGvicWV8CUks4LHqqxwyUKqtM/D6giG0glNThZQKTeSva/jgDZebmcmMn
F5NqbuRyE1uU+ZUd3kbwDMNhPMETdgJHHAWyy+CopjeOMtzLu86ve4hWOtN7dFk6vMJhHzT1kdb1
+8bMfafN9pHUT+s29YLhy+AMDfKAdmEksiJJw+cSXHgB+h58WAlgsGiOrQBiAA0u2qyAIheYEu3A
92/7bUJZisDTj0YKZIp8qvDduHL72myjm/N27L4zgfBV/p2T31YsYAObO+U+M6wAm7cCIhb3ZhDG
RUeLzGtRSOzboCPWHr+UtO+WybaPLAOT/6SrcAcHhyKWo6SIPauPXqJ29Niv/VyS4M504jMijF0N
2ARl2pFCzOUZM0lOmunU53ocVx4p3ydafmaSfDDJB9uG3AQq7RHNDIo2H0LC6Jbg1lLEuVWXMbgw
n4J+KfaZHvenHIrai55OiVXIz7glme9K8HfcZMm2IslfDaX+qaYD44TBZ6PIfCMmKiCS9zZQtbId
L/J+gJ0nnPZklsuV2y3RPlanRQkPTnOPM8j5MkNoMYnJiEndtc6tQWznYdyJkaAEY9pGS31K2Qyl
pn+pA5L6CAY5oWe31Ukgt3hI66j5biTAOlW+F25O2G28M5CjYMMHBqExOsWM23tWoM5tkoZHGuh1
BeclSEW2ScFjaYgFc0FyuKuHe2NgUDaj1ie12+n1LXeZDIsKjR7q82byol7zR0USb3rduznpnxyA
J8Y7Ss17rVIASuJLts2tkw67fDCusbBtdHUr4tHTsaNuQpi2GhsVjhqdeT9DBwiYde052kk8ULdZ
fqbFu6L91pafYABH+ucAJJMppmNczdtSBO6V4bbFMSo48BFkDs/aaaUM/IuARvovqzrBLq57Bjxm
xJy70Ldw0CtIUvTNimg+mvTxpp/k3vh/7J3JjuRImqRfZdDnYYFKKjdgMMCYkbb7vsdFEe7hzn3f
+fTzMTMLnRFdVdl1b+QpER5hbmakUlV+kU+W8kZWYmsxqzKpFd9oRU/+W78fyxcVayeBVSPJLFBK
g+8BSNvp0zWYe36C6Ru3UptMKKpf2vIS668GqKWsUvXdSFdbVaIf4XWhRvtSTBTM3KctcAMS5hwm
+juBZqrrawnFaZLjQ18nx6W9K7n546HpfDspLsmUH+JoZvtxYwxhEION6gk0Q+xkCINviy1ANNrD
VqEjGXEVNCBOVWIfzarBDabdlumbTcul4lSW0R7SD4+TAutscTe4S8FV9V44dNgR/a3M0m9gh87T
OxrQlolSQPgu3ljCZSjG89t4ymFe1tzmFVzXuR630/KptK+Cc94AyLay7gcbkm9ylyTYvYbrwYq9
82KKV4vQmZUV20GE7xSFUi3cPpU2Ls7a0QOwKhekP9TLE+NOxtNRjhsjOrlyvG3o41ZcLnnHkFyL
8I46FO8NUu6yecQbYurTLlIsgAtoAMT6bk0lpXfd8uK53ymQ3ZBe2uhRsSuFHnDdganRQSUh2fLL
SyGxtqRq6+TDl9MsJ+xGl2V60Alhd3u9l+4dxrnHtqNDOWzeKuhJUUinuGAIX+aFfcxA6uIPDL3l
4opmjUZF140Vd9edtdCEVMfZe2tFlNzhakKSu4VI+Y3dP77U7k6HhoQnRWeHZ9w3sEu/YQFPyBsy
iOAAE9QD7iazpE9CYqzoyugmz607g7FZgel/5o3F5yZJrxuVz9+8RN/qsI5U3l5RsupXVmPvKpDJ
FJBVw0bQ1XNKjX5XE4E71FL0AROMlDKm9r7OI7FlEMxnpzvZsR7J1ZBKGKyLWUXTi93E7R4+cPOE
yLE1AeZtdVtrP4fRM16E3tLGMtntZrA5UVPcnb42BYRkfBonZcFsDAvldyqTwdC2at+Oeb/hDe4k
NXTk/j7yCiWAnvTwyEG+wkPnxQred3/KBsaNykI/ZSCJZddlJSpjC55LR/leNLjYBotNHEEBhFL+
3I6wSQUPf88Z7wCVc0dGV/UknpSmAs/SoViWIcU0rnj2Zj67Rt63OIb2+AZuh8Udj9mCjKLLF8Y6
qtjUxlTtpg4wcvUldSC+TqkX74JI9ilkILlsXJv8YKs8ELlcWAt1KPjENm4kngxLndKBYhMZHSZv
eemaBjbZ9BF3DEB5B3Jn0MA6WzYdL9VRdG7stzhjNwB8fCaqASE0GugtbS3FyWJqJnsf6tuLXoyv
pWW8VEYVhGkDkbcYjlFe3+Zr00bZvjTOSIigiXwb24VPA567C4v6UIaYayCs8+xvnWV9vGyYinFR
WfUYbaWmHfK18WKtKoxjrTusRbADLRndZLtfues156wiJqOXXfFcKSZK86wmv7ZaMxC91kL1zbyZ
52oXm91e2m1312lm5eeylTdAYNWyS+MIA5Heqf6xkGUUSOxb32xZR3RWFU0jtlUkZ3qAbfBdNGZt
K+g/2Qawc3WsEPh9q5qdrd1Xxm2hJBuiOGmvijF19o2c5Z3bpDg7mRX3z6qyZXS0Oe7ewd7npNGa
CQ9/BJP4QPQaet9Y7EHY4Qo1stBh7rMQrocepJinKHiEJ0er2FE6+M8pxGjT/JTW3EdwBTXnzF3d
3qSUdb9J5nNUv+fdReZi6lnCWutboUclx1oXGwoTURCntda/llwMwdB3wPMj0PPhrveqQYchL50T
juPsInvpsFdMuyNrohXIIZx36RLRf9wBKncxZ+5zLV3OnRmGd8bIg6MTc3GldczVU/nReI+pM54t
thfPfZHOx06O8AZTiLVlZJsXc1Ljg9ZG05vkt7+2Ix5IY6JM30s8J3Db1r4rl9m98tqpvONXUcc4
me6dTA1+TnAUgF3znM7Cg9tDBYGV96Ct+QWWjx7g8j4TzrFSOFa83FW3PIyBOUUUZSZrNjwa9XNa
mdp1L8riHYNd8Rw5ZXmxxs7m1sNo2s8ur1cscwgNr8KWiqECOnr0xOBwvMRVvfdE5TPXD5ia5UBz
HW1jWm590gsIu5qVPoVZ8zILTe09FdrckkwDkyZo6Tv+hhOzPGFCiYOmsOZHbUnL7zkju+eY8GpQ
lul4aEmB+dQKtz6gRbUzmGc+OUwaVlK/cfBsJbY1AT96QDm8HmdXi3ZeGt55ibA2i9urKyww/bmk
8+1eZjZF5erUFN0LAxhAT3dL3b5F4WNNqVagqyG9wmFxHJO4ZAsnnIOyxqMKVXTTKcZfcgQV5qpw
U+NM4R71oouc5CNTpXG76PWVpkYOQMqlmsmiQ5JZ2Ge9Tr6KmGCviT/ZoPi5KaetXDck7A0PuC3U
scJZcwHRsV2y+COMQXFUif0qeuc5GaizajBJDIl1q+QI9XiQlyT9ol7G9ecsBk/fdrd6wpNYJXHh
AyVMgwQrlqUZL4U1sbVNwuTcRTUFqAQDw8G7Z563ZRk8g87CUWWOdyRqXtAHbjsTxHfX9pwOoJGH
ojD2Xo35aJBv5XpuMTikhE56Eoy/MTJqAM/H9GqwgcNBC+TA5Mlp8iOHC8UmAkxT9gOLKZviRiwU
KeQoSRODXyyxz2E8NVc5iZZj10Vecut4beUvXLef1K7XvhkpdWyA5AYj03HolXMBmdQq6yMPWWLE
DQDMHTd9e5VmfX+dxnGy74ec8jDqxlLujHyFltWFHzZOT7NYtjpP6hCyjR0NwxYOpQjyLqbqgLiN
cZmXrjT4TNrmx4AEN26zqtT9nOvbH5syem+7mk/bjKjb1dr20g3AqBfg4D0m2+ZQaY3COZ3qVny2
22kjl4OFJRXXz5IGtQbIfhafCbjMpq/Xss+y22B3e+NQvFIip+/EoeBk4pf/XWD/H0XlP0id/ytJ
5YHxfvS//t9XE398/7Ou8ttf+0NYIfcFisN0MJwggmIh/LuwImwUEuJ/xMWQ+Ejs/OGGoWjpbwI5
m4ymRWKMGQFazN9jZAzbeKJ4a8hYJ8G4/nP/hqpCGJqX/5MWjNXfWwkvuosMDAUI8ednzU7GLdr9
YDBvtUVuUAo/QnEnwu1UnEq7/s2YJMLsQH+yc4lMLrR6a9aTgw0ktNrq2oTJJgGp93XuN1UzYQlG
mNQSfJTRci1l0rt3Y02oEaodIGN1n0rZDBc8elkdmHrlNQeYd8k+tWQYngx45OCXRdFH3FY2q+CD
vegGyFdgqCYuZM1Yej/s6rkFBSgc7H9ZboSAJGFYhndF3y6Tb3lEvb+xD+0AjjNAMNjUJUDwWKRr
NU83pmeSRllvKzUEY5On3dPoVLazrekTIl/vzkt2QwcjdQBpgfXyQTd4ttwb8VLl763WOndWWNj6
ndWjfJ/skhiOb06lU7DHmiASw5dfKxUG7IuP/UyzTuujcJI3ZypWZO8Yiqvk0FHTtXA86FRJmMUm
z3M1lF1j+OawOM58ZXLFJNQe5sxQrbWWZQyvhVv3rPi8vXJ+syidXE6Yv7vq03RJT2WcdMo2/p5F
ZVr73gJsk6qbRXgK/u5ctLQnRLVI7yqgic23yHLiFsyf5vIMtatRO67hNvcLFarrDwKPbvs5p47g
tDGZaSxRYoYRG5Gf6a7IyCPYXQHnKGqAMEw+UY1yOSQhX8nXpGe25fMYF9pOlaLka6tzrOFEaUXl
hTd4GOHf4AVN7LXXcVAM3DYuv2zMBxFnql9/vsnam6wfSvN68AqPFQ70RExlAH6eSR2HzBbtNySR
Vr0uBuj755rDYHnr1GRWKAMAFxw/YjgDM0zI5ZnCne4Yjh5k+tR5lbNd/RAlOGKAh8MrIlLlqxCA
4Xrh3hF8AgqN5kc1zwg8J69X1ToPQ87S0zRltwkjDRM9UKr+rTbwpJ8to+k2iO0AjCjp1DV6JvtK
0p7m9PQogUbmEfqYUdiQ0CRLMXwyLMsKxK5gvYbawBlWn3QEDg7VvomvYcPglF8HwYfKGS9O7Lca
SluCIzVu6HnIqWTSr9MpbfTbUWOjo7YhO53G1+04xpoKOGXuLzG4Gn0PYXla3hlgUY6Acza1jOsU
4uJyk4GiNF4c8KZvZCyMoJbkDbZlN5MtZjw77LjD1Bs/SpdN1ZvAHDlypts65L8rD+a5fYLNVJLK
1Juhu9fwXcI3puIee9GGejtu3C4tpfaKm7kd3md6F8Yfrmw93NA2RS0HrcrG+Io6mdL4anQ9pWdS
62N1ssc6SZB1ZoCsy4SNp7tp2qrkGKK1+T1cwSSFXMfWmUsPm88WLnqyEk0b/CeDg61cOgNdtz08
yzdtiOrIT1KTkQK6FOBizisL5Fwb6xQmGrzTo6u5k+/hXDk4xWI5O2h2WrAG3Oyth+dkZdgSITC8
Pqu3xMqSSzrrPPxFSg/NWS1dTkZLlKgo0E2LaKMzCYbCO5b565D3xI5mYvZnzWyG23LOKUo1k8RG
IaokaYOM9NBrb+QoJkx5zoJN+3bo4/FHabhDEJajfZ9H7uuirPmePgEksZg3jeE7UkiqRpvu81QD
cqITe0MjYf3kF9HczeLo5dGpY7FfyoFWWhtr4iZnP/E2eROHKozJ7P7UqL0UnC9uOv5NP7XbGLu6
Od9bxcr3oah9X7MNvhRGlj+CwKZUsEhNA3Rw+wXzCqlLxYXc1dCn36rFK58SZ3SBwnXC+CJpmhH2
wjGw0WbXIYjIsS3A+iQeQ3NZODiAiP/SO9N5dTLDzsDDyo6m1MkOmg706qm3GweRx7WeYa9Oy35R
AvEkzwi6GCgK7ItyhxgFXPYbGKdOYI8EFQKhN5TXkOOZPvtmeOpo/Ywo/xqKV1no9SMrgIF+KzXV
BDmHqGPvuvKHmw3eddwSHHHxBPhmYcxXWdOqbzQrkHfIym7kwJY1AwznMblx0LpQ46LpaOde+o1j
isAmTS5qBzyVWVwR6hLxvACMQ0TARCuvhagOlWE3LyMP+9CviHDUewfB6j7TcEx2wolesaPABR4g
n+pKyEcbF+Vbo4/9TjB33sHbiu8raSIBZZN+GBBDZwoZNhFSlJ5O9fUovVHdzK2G9pKQxTSrfGSn
11jzubNZbJGuD7HREXzQV92/nwv9ZI669dSI+F3WVXGisuSS0lGGUDla3bOoKqCvUB2uHNnfkAjM
HqtlWShSGJptT1QcFAG6D9ayCxtae2v1XUNtdV8SClm3AmZl5G+xap2TYdja/djOzFyKsqRwNI18
I9XCN0KNzb7O6TuvCYJ9Ibdg6/bqBOdeRUD5btKR0o7VXCI/ruSjbQvjF0ByEl+ypf8K4+TGc+Jj
UdfqTQnj1hnT9kHWdHMncSNfavocEKeqayfrrhpR98ckqpiXaGWuf6l0QFBsorNswBSLWkbPxHOI
nlHTNxW5PHrhwHaBQ0rtQT/KdSjurD16ua2nhkSXt4zqcSJctOPJ98MwVTxsQTzPTC77vZcm5ZnQ
1I5TaYLVts1W4cJoqKutKx2UXtzdFK2ccL547oEF1bvkS6Lt8zy0ntkGafa3umyG8MfEdt4DfVLU
9+lvPVNVVi+ozcQ2OIOp7oXDo2memq6cHi0Mmrk/aFQcVQwbGoJWrsVm7ZCHbEruxaKPzlvmieGd
cwhgfay28yFO+sLn+K2TTRZfVdjH845FLv9MeeRfu739kpVaQqldxPKMBRV7JVTm1alan03MpAfV
ecIf9HihOc6KWF/ABBIw5ICaTZR1IUNUO8frOpJYE4puNbuv3BnaHCSaSTG5afbwnKIs3JVsNZ8n
sgPaMavWVbsXIfDgXsS04zgE8T6mSOtzimeQG2+kVPUeenH9YdGygXBJoRE5yuzboJI823a6Df3f
Hjy+Y1wOu6R12iABiR6oqroxErIEAYYB3MQRQT6tztD/GiHzi+rAVhIHpKdsXC6WGutwl1dFcZlx
kDFmmos9ds2S1KHmMNAW+CZUuppM2TmTTADShJfWHqFQT4vRB+0AIJO5SrOt4qli9Bam4w8vSYuH
Io2LNze10lfqY+TrpKLufvKsEvyWg3N60Gf3xW3a7jAMabGb+vLHkjvItAlh+jDR3atKFPlVaY+E
ttwl+5GPhrnvU6kfonS0N7XXo2iVZn7TDHrkk+bs/TZs4/thlAXZHk3A58tzlEl3OVmGJV4ip3rK
1swjrHh9XybL8GlY8BGnzPksuRr2g5fhJ7I8Bo4cuzcQm+7ZJrQ8TGNgfHVNnhGavXtrFHDTksUJ
rxrgc2zsppBnra6u0rL9jDMLjYLr3/OxHdf3Dd+meUJ0yv0WkNULQXrNLws929NaFr1TqmQz13W5
4VqDkq3WKrK9bPPiuhx7+W0si+yxTXI5UV9cUUevTZqz76aK7alTzNGNHBvGCsy+KAVwOnJJRZeS
rubwVrA3m/CoWYnxVcQWw9WF/QXJeB0dwMmNhhiWg2ZmQdWG5TlmNGtVow1sktHFBgGCPYNmyGPD
3CgJitwVLbPaRmknSIEkrKnXRF3t1vEIUXqPi7Pq/NINGSFNypCvGrmxL8ues3ej7ser2OvYLRJz
/UafteEveavKLYNaUrjQWavv2CfzkyhaZleLwuE0L1IPiN1V4P2berjL6UkBDmAvIVu69jYzRnkN
wqjZCz2ldS3Lu3saVK3rThdc220BSi3MygFRfh2k9EZPX3fWF/HJNtZsVqY3XIlm4xSOP+HhT69I
4MEbq6j7EtMIjbPRsFK5iIcMwIxsrX+nhx00iqNfkfNlsgM3vuEt0bvD2Lk2OQlyxY506jnp47SM
uvK1OVLVebIS5xCB+7snJ0oKqUxlchqa2GFGYMn2aaywFpBWmxhIkH6wtr0jIgPKQCqmF/ICVyTK
aR4UdIFHbLT16DBHBcB3N7MoTCaPDvjV/rAMRhikK8v+FnU4O5KBSC5TvoTvWJQpgQz10HCClGLs
YJQWIYR0tlm00hitJvYShkglxvrlbFG0Um/MNqYp2+kxeUNqPqvMbh7DqeVWLFcwQoSP4ku6XR7Y
SiVHjVXuJeyt+B3rdhzQYTm8NmVb3PQMYzfCbmqs9BSRbfDkajf90oc3YzfoCtW7zJ6VmeCZ4QGD
16eeo2tJfU0QJXTIoV7RgNCRYqW4InWuvVKO3wVbSuzytvwYSjh52yKhp22Twei9yVgUj4SU5cWV
dvFIdqJ4c9yQ7XQlQbRt4FVU91Xl6bu6yLLzrHf6N5va2qBIlH3Uu0arELYW9UOCkfJFjo7sms14
txRE1Tfz3I71vowSIl1WJ/apHX949Ic8p0OZULlpRlcdSgTx9lwl/lyb7T1+zIWCoaZnaFk4yaWO
XRdNsBz3lTbL30Jip9p2l9m3mMJEQqDTdcP8MCst+UTSyjC8m/25LrkUe4YJH1bI1Kmz2ujazqf0
XrAo8uCJCYN6nJbuIgPbaV1O7ffSq7y7WFELaUxeG2DAOlq23l8yOw9PhWelgjFup2+LIqsfXJmr
b11X51dGxTyQ4WF8ifKY5zgNv/O1xVXMMO+QqUKxgMRmQtSXWCbtMSo/MxarLgmI/aA2y4d2YdOy
mYQod56ZkNlk/Z5dpqdzvB8zFZ/gXlFM1scWdQRjkz3LpR3NbbjwgHYKKg+dnDMh63cu7rzQaF8K
Bg02EfgZOEJKNbAkRRku/I3R9u7C0AbSxmx+cbAnRByuUU9WJkPMl+0CGunYNdGDuUK7fKeZhu91
U8rXfmrHp0pQG7SVk4VZIayFi3VhkQOX0+QdO4bn3pmwX5y8U57ieQfyqaAJQXaYR7lGAXYYxXLc
kHXyg044AAx6O94OhbTGzVC7X7qbDG9tnOnteUI2T25KYaEnuWz09Q31KNT7NilT0maaHklTcuNO
Rlxs0noMXzw124d2ku0Dwofa1/FEh9RohLp1NCkZcrZ6E86HcWosSUTHomIrZ3iZ++SKbapWIJnS
LEnDz2YEancpelphgwUFLt03i2nuPNW6flzW1g+b7PtepWUykkBkN07nyELSxVGg0uh6gJHAlCLD
DBNMcG3GLR7fNN1xPEXd5xoX8ljZ49D5k2vQ6tY1ZC20sM4fSx6X2bYAs0QDHAPfzaBX9dPUSIJO
RUddFoWxtJDkcf7Rd8I6kSohbeLYD7HqqZbuR+1Dp42dc6+JFLCY00NEEAgw3WT66FPOdsoN/VpL
4uROwPDYG9iTKdwonCtSW9OD0xXpNe+Ug5iWYwNgqW/J+c/NFhs82XspzPR6nWwEebNUAc9VUtIY
m8OA4qT5qu7q0iG7xqrCkIr+Qatsknu7hAQct0XmBdEsafbhyJXd2lqcUlmpSku/Eg71oNtU5LPJ
ZmAyqXpcokW/bzJvQHersWOdUTto/EpjAy9gjHrfb9hAaOZDU7VleKspwr9NwJU15nSKpJG0P2W+
9MV7HzKZ2oFMI4Hrd26Dw6OxiUo/xy7Lx6FP0whLhavSSb12Vk+TJFehrbS9kQ9R7+HHKKJwnxFH
tW5bDuPyiD8FwkUyjBxk6Af01DkyaOMMXLqI7M+oA8liTeBAxqRLvG+T2zLy2jA7GmZiTBidL4TK
nVtODjJ5Sr2RvmI5J4SVZOkm7i7qS6w2inOtuqN4hWrqjFPDeFxGlsodJA9elQZC6weh56UG6IF4
X2LjpZeQTGIybIXDyXZiciNDz58tQ4lA0ZEAToasgEmLW1Jlh0QAlwl47W5nYyAWQdgP3VmOURfv
GLkv/X09OsOyI6CUq73O3WRdDa2Li40G61kerJROmAP6UO6csxJ7wJ7gP4rkhgw89SU0xPLikGE1
msF5oxiDynAejuTP8+521jpGMKabRvM+wden7dJIL/JD1xqadpvElZcDijHJyNlza5QHpjm2umT6
WhDQcIzSn9DSbZbdIgEgwilKYvTDdqrdesvE6y7dglD7v1tndmt9wu4Sr9Ve2oh5JSTd5kWiOrW6
8rD/RF64+K5qy4sj1LTAjh5md8dE3MbHNArdhquf27ftlI8X1RMBdRS0lajm9uR0kh0Wqfb2qDVs
kMh2bdJ2oZVbEuDvUo99R57b73HbhQFhKPWEjJFvDL1xjtTDjcc8NcTZhml1VL2i8djgFJ/S6RlE
RvNhd0CH3L5/DUtiVU1s1Ffor86jlbvNzZCxvYDm4cD9yTi6MbEvftRqeprcvOO13NdmzqdNsoBt
qtqTsTogBjtFufeGMmDXldEhS4Up+UJjs6RGssWkbG+jLHppFnYcQwK4Kqlh3oyd1uw6ueRBTZPg
Pppa7YD9j6OwZAtW0PCZkpdvieoEnUubfGWtrUi5TkMPcI4AYVzcwsWgZ5ghfR4wUozU0WoHagZj
Q08RVVjAZ3I5gVuI+HtrRu7Owq/pwz4XM+RHsJf61dIsyQGs/Vkb2vCQmGUegJWbd2T/71vX+h7b
GVaNnCX+LnSV2A96SORrlO0xmivjsUvt6otpbXTdcihrNiyE2W22UM5a17RBu7CnrkTf129SF5hV
WiM7sscnsl7xct9GqXNuopHWz7mnzmFcT19k9EtcNS03th2n2KeYo71TNnQZ8I4/Z0MXvgwVBamc
NpwPUyXOu57HSJZ8sK9Oy76DoGT8MM9hvBGTGK6FyOagYUQEXboqgtyk8dYcBuhYWgg2rKSgS6+i
F5sGhmS/Gh9ZxBjobmfDC++13q4OrR1/UrwFKK6eb0wExQ0d00+ioEZcpBjwrDrWEUKHYeNN6ksO
Y0I7Uu6+lxZe0xxxvDbyH3Nl2mjMkgnoYr30tgk4hswMs3l26xp5wfPgNNWtk0/f2dIzTs4GJA9u
vA1ovvAWQoXr2+SKO99x+jv2YO85N+2aEuTpMyW30DU6kn1U4cGNLV6XMm0KkDU4XmFj1Q9pF0M1
xVGQ3S/lfCd6LFrahItw0cbqmPe4HWUGc7NUulhnzoJ24/SBkbO2UbW32ma4Zfcp0JrvQ0rZe2fe
z938NKfpgZAy046ufKW0EXJCbh9iuBV0QnJdJeb4RjBmuYr7+aSmYQnwbSpANJXcK1F052Fqyqsc
WtRJEHbdjOxrj7Whce7B70QVlSX2TLBDKgq6XVi74rP2OrZzEPdWCdhtNnZt90famD9i+t2461R6
cmpnpcWUhzJb+yDA2ez0mv1WIr09x0bpt2k4+5g/x63R2q+socNbX40nUEuYIGBfbM0+sYcAoobD
dCBpD51XnuaMcg4rqjLURTg2iLDCGredMZg3FLKkEiJZZ+WcoGRx4uRWRL7gfhkpl7Ljs6mUfW3a
XLZQGKaDZ+azvwzZS6UnPFMbJZ50+rWY9dG3ynipODkRc+w5J6lVW8VTE9qvYcOVmcYdMTOzYPl2
xEtuLHLLl7We2BJi1NS1oobFrQv1QrdfRCY+SptJe5rbHNHk2hQ2cX8PcWFdZNFrPwgIaxthlPG2
GmG1gfZ5qlK+0qln3EWam71fnbUGhoTERWOhD44mBfZ+U9/uYoeiRJDjNWATO38b1j7jRptxmQ25
u60Shm0cHBPrDsPBuO/idSGn73p9EMzhDw6i7DWMtQsvZW1kHay4jsuwOo1ov9C9i0tPweezaHCC
OiHCdUIZ95anTnFwBD6KDRaUKdBDC2xf2O85zcQcizvS8AwI55GS8/jS53Z/QhxkDY96CMNZe0cO
3DrzHRaf4DwUAkPBIUWPoyfZ9+1lTLL0MSKLLTdU2xa8tQRS2ioOf2kd2+my7csnY9Zjv5epi2jC
6AjqT7Q6Q0z6FTHA4NNuKi5ZOmStbxMa8pHOolKSa4/aLpgcqC0evG42hr3xsKIXfXxL75GheYvf
YzJIAkXzi+n3qaaD3CmkXe5HxzBPU9J0Lwol9VzOPCxjN6rumG4XW3z4tP6uUtpWx1O5MaNY+46A
wSZaS/ccecSVYXbZ06KSeWcugLG7Ov7hzlboI0rdicLDJpa6LEdqjQgv6QL2Zgl9OmsQslPpbTAC
dcOmAdrJHqQ2fOoCP+IEsnfOOEIFmPfqkN1Sk1KbLGn42BoVbCuIfQjCNrUpFpM0drW5cQN9dEQA
ku1uiHtUoYk2kI46AKbMTTXu5sVgDUqg4e0qoHa7SM/0QyFpP2w9kX1i/j5Bz8lQ3vX5HLdCu2G9
tvfzzKOZzarmN67SH21pQtbCkfoX9OCfSZ6WTY6CsKe0yffoUgCs/nleX+fhqJkF9dupgWFyYudL
cQED3vnfrKMSrknqg5yFWOm3EuLtzy+EwQhLHRCdbWMWktijHRvTGZO60P0/WSZuf49i/ZmA+kt8
kLdBhYgjJKwi3SKm9UtAS4E9SqocoyNIp9EJysHBcsd0Rb0NJXtH3+NDBctnedGjCG1r+KvU0s/B
End9fYOaBqgnzspVt3+JqY01/S/YiOIgLjSC8QoZVkJjwrggI8cEt6c5XvWKfyIZrvQ+E7f6UqE0
yNpSPgN1LbqEXqV7ZFj71tr+9tn8W86ax5JjYf5/1r/zUdIGSdy0+83z8Z//99+DN+8/yxV83P76
T/30L7f/97c/Dj/LFfzy0/8Ev9XE3fWfzXz/2TJ6/bvzZP3J/+4f/kFgfpwrCMwflLZ267+G6FD8
2UAj1rKgfx5lOn8W80+Gm99+/nfDjRR/I5PJTUJFA5lU+oX+brgxTf6EECBZVQJLEJy5Ev7w3Fh/
g1cLroYEJ3kmZ62m+0/Lzd8cqeOTwXIjbJJ49BT9/Y3/cXXzmf3TyOgv9G+CVZYFv8wFOkxCnKPz
Gvj7U/hSRVo854V4Z3SBAPM6gXuwya7w1BhfvSnDMe+pDj+GNvTJJ9Zk08EfXUzaRZW4/ljz3UXz
9sQt+zmkflp089ufPsp/cD/+vML8/gu6kE9d6m50m0Xm51/QCJ2yUmn/Y4psUQamphD4rTwrOHlO
feX8xe233l1/imfiCLHpFzRNQuwsMwC3f3419tNNI3tKQ+JQhL5sl+y5mtLq7l+/p3/0KqZOGx1L
GqE065cPPYrm1IwMHBjhXPOp5Ul7zApn+Itc7S8r2W/vZc3iG4YDINx1Vq/Vn75aVwe44xgAPivy
SbuhGvVrDx/yobCt8JxGmhfoUfUp23D+i7f381cG3IAP0aTCDeMMGVHd/WUJY/wytKMsUVLHMNvP
Yh6PDcPgnYBE9vuK9E+v318ynr+/lAQuZlsStIH+yye5FFNl1UtDgl5AG+67pdsQQfo+asuXbuZi
86+/t//yxlwhubfXB54LVerXZgYPKzr4XEbs6Ry+dLLWA0wkn7Mtlr94W+uv/dNl6LILAr7oAK2m
0Mpcf5E/fXUJ8JIGB3rMhlpQDZDEeUDtIyXSNlsViyjS2aO/+uZfv7v/clXS9QQky3KhEtAK/WuP
jKJCh7MQdYPp2DgwpMeq/4LsFKV/8Sn+w9exeaH1KevA5fr5zQ0YED0buW5DT2v5iuhUbkLg6e//
+t38WiolqLCg1mBtjSOkwkX5y8tYSTLjMSB/KJOu30QVKkTiDXIfh+lj1cirjKYe6EP7tqF4EUAs
l8shZSqx6OXV7DHdFU3J+WT5Cxr5P3r3gopBC0flyiH5dYWJraLEJRIhl1jF/2fvPJrjxtIs+lc6
eg8FgAe7mE0m0tCKTnQbBGUI92Deg8evnwOpekZkVUtTy4no7oiO6FJRSCJhPnPvuSeWm8+0zhC3
fv3b/8WVuqYoQjznN19zq96eY3PJy4Dc8mxTjnoM8FrWE1VEi3ZpK8Xqb/r14f50G3KuUX9y2wPT
x3D97nBOyOKZ7EW8nnmCGMgJnq0hOGNWcpq49e9AH399MA9sPJJTIPLvzqBbk6bhQB3cjE5ZHcvF
7K4Rf638RkPYu9hW6neX0p9vR5u7EMAJL0oq0e9Ej59uR9btuR4tbschHNUl4O7H1gogxuM2LPCJ
Yl03usds9Ra27EvjhtyMYt76gyLtvWOT66CkZ62U36dGrX9z6v98PVEqCnJEsLkzHHlP7EdP40PB
YbdNy4dcYBzNrU0rffLrL/jP1xNHcTgLq8DThHHx9nqy4iwNOBIe4Nb05rOpSZMpGnIZj4ckzkAs
/fpw72EN3Lwcz2PXFYLH43t+9wAUIxDoymVe1bASYIIweOiy6iUtXh3WQuPGxXDymLtJjiFNt0SR
KhEYD2BanSDS8Vj/ps35q5Ms6D4ouFBPwwF6++t3fZUEpebXL9l4tscRB9J0nGaR2L/5xX93oHfv
szrvU3dMOVClcnlE65DuLEv/7unwp8qAs8vL2VkxLUAS3nNC7G6ExTFwdqtqSK1IV7gUN10svPtx
yvvsyDB4nE+cLsdCGysw0L/5Lf/qakLXLL5rynk4vft2a0v6c9bxDCzgDEczz8N9mfhdhPvIOP76
SoKpwXfz5l26vgX4zizb4Zj8n7ffndkKo8pFSrICJnJ1lNYQ9xtHsxrg4YhALurBIN/h2cUfHNet
P2ztaUZtsTiuFX61Yiv4lJVxhZJRjLhFLF4lmJIYCxJQXn+mvlfVF50mPUtvzVYIO2qaIi+m3kqa
bZGj8n7qGrriU4MkMosLuhjjbTtCbrxmfihRMGk5mzfkTPDiqUbV4v1NuiWuDqaGhG9vkmAsjMii
2e2iuDaXy7RBxrLtcz4TA9xBd/sQ0QST+MnrhmjUkzjgjDOMbdPn2dcEh0UXkZuXeGfAjphiBFbZ
Mfwau6I4tGHDZKArKwJ2bTELQIQ4hXTUmdjyDhqrmDrlPnefKYhEeU4WibYPpedneLRV6ZLL54hh
lKAWUX3023QoaSkSaJOZPcYXiGX9RF6nxoDy9MysQc/lT3lTIafajDIthpDNQDmEUJFDazLICdV6
nequc2hGmHXcvThKdFdM0LNrP2h89CJtWQ9Rjko33KrMaeaokNZyW4SFSg5m3hBW2TdV8Tx0ZflV
oxMYcCAVOLXamezD7TDiyS4WP37KIPLy9mf/BTiduy07tdPGC04sqVFvBpPOPLw0TI5gU4dDeurF
InsaDM/UZ0tFEUWgbzcLvR2oA/UjMUoKaGMiDfyy2Oz8KOC0McQZIBZyglOGFvGY0NNv2No6V5hC
K/8UaTlAb1lRZoF4mXIvyoNYHgBi1+QSVx3ORVhXyQsu3haHNdwkuakLw0ph9ElySdKhme8dljT9
Hi1FOUTo0Z1joqD6bBL2FhgVsdYiqAX1YJkYqBuLXJzAg3efAye6SXWVlVvDmoOPeaDCayj3zHCW
AmMFIEkHHUmEDb6R7IBHVGMXsDUNsm6QJ5FYQjkVJC0HlpXkivNHjbLEwtNfdV1zbeDuMdDVs4Bs
W4fo29Vh4t9VYpmwrZc5wJoSREJ4aBxrgeIbQr+u7qcJgxme2868LaDz6V0AgIh59yQ9PzkFRGpU
8Agw8xrZSc6rKjuho6m8Y2nolYya9rI8THlgXvlIMz+PCIzSi3rKQk0YrMRIyrY8uEytdo0PpUkg
MrJG7bHl0a+Is0iWanUnjLGBzatNv7mQL0sEzu0U7mRFj4Xo3m3NKLdzS25wOS8hkQSDiDc8HwBo
FENTQVywO7Pfp4CXFtz9QD83Hmsi/kpwIiPhETmnrlcWSzJbTM4UNSMCkaMXdDYOjDZYzsGl4edX
ZKajKnZCVzMhD9uP9HIowBufQeQ2rzW6EOVbXBCtmUg8LxXrC/ChbFPiRjYFrl1BPmNRZta8jYFt
2VtvyvBXlFm3vFghGxc5WzBGp3SQJ1kibFLYwN0UkWUazRMkhTF8wo26tA9OnMs1ciMuvigZWNwF
i8ZG7yVOFZ7VunbFaaB9stss3y/1XnstDbSWpUAB2UlrrxqkJhsiIAlViD0z/5IGqPUO5ZyaR5uu
o9o1ucYBrfwCPThnaQo3LWJVtacKQHeZrrCvjc8NPW9pSlBEBXlbwrr0MnXZond/lGGfv9adF5MV
0rJO3rJq8wUabat8hFa0EJlU2g1YA1HxlBC4QNNdPw4w3gkGmsCidnXZIRgq3Jukr6S3lZ5AnAfr
MkfPN+a12A7EKMizSuL2ue08i2Xqlu2ncg62nVYN6WnkPlv7Fh+E3vWDRJVPPGb2EWS5lcCRqFCl
3iOESYLiSNFPEbtTWa8bvkXtMyfvvvl57OqnMm3cTm0QNlswFdxZc4f11PL9FXpj+8QATPo8Jjlo
TTiCVU4IjiqK07R2nYonjiSfCoqpmTVbDULHmBiXliMGGBqRMXEOIYP6Qv2oDf/WVPD/NvL72Hyr
bjv97Vt38dL8P5j7rcOmfz/226YvX3+eEq7/9o+hn81obwVL4+KiHaLIolz+A0IpPoCeXB91oIpA
EfEjf8z8+BnHNde4NjQp+PDWOuYPm53/wQFWDdRuReoxLQz+FnWaH31TEfn2+rHWySHdAv/Fbve2
IqoXr3eU5Z32RqHQ0QUWOD5cp2nYnAQxsAXgwSWLR4lqsLgTYZ0iT1vJ8iRa0GbEOG/IDljCu9BK
XOfoeS0JhVlJW3mGAmYyz/AWwdvylwXsYpKHSJ7X6TTSgcXoIE7zSGr2LYnd+lNq4aTaki5i2XBf
hpwlT9IkLk7gTnozPZTXZ/WZS/fVEqgzFui9c7FomOyeyb4hS2LH3kpVdFjsSeSCZl9XV2nWkJ9S
mj3KMsc8oIITcIoNtp2IArxN71RzhDqBBr/EDnw5aaMyL9dJRTxu+FTmeeUZxeMy1GF5LEDfeY9B
JdMXjHJLZEzdsKAhrewrEhXbHTzasNaXDXqsSMv4EzvOuQk2ZezrFn7A4lrGg+CviKh0Z3Ez9uWi
L3mb18aj1l7soY5jpZ6XVYsumw/KsJHXZ68kQc9+yZ4oTkrxsdJpkN6YxtwjPs5ZEjdfp8zNv2Ev
MPHBB0PBa2QwcebeJmnYuTeuwcqVeBJdzyyQ0hULDG0f36UllqjQ9edU+fMr6jbnu9aWrp5dkfQ+
OjPLpTZu8nTjibjM9m3r9hcB75b8I0Mj9qlGa9sfVZvFxpH4FgNDU1JZ86egNsdvObLo5prlbqph
/a+pSTsbQsWdykK858ZM7hKyiKPJI/+6WsbiOGLg2LioZUgwz9uJlAQ7FbfzWLbs+cBnltM+y3zo
hfBqiJpGUMjGLLwIVRrG1PMjSUYk7FV2S3hMKqeSbXeS+qaD6z0ce0wQbC9qyjRbzYgoBWos9AhL
E7JGNw3BsBAhY9xwfhE4QVRwHenvJge/01mXjDRGAp/gfJLQFbe7BgOUcdZnHoHBU+yhLY87Vqno
DPK1NgRpvVFxhyquJU9I7+OATOijrwtVnaAide+xkpF3ge85qlF9HoaOtQF+vgbHidl4zflcllDd
S9g9SI29etOHurwE3w6sZIoX44Ky2tf7genN7axnOAI1L4fjZNXDdZI288ccHjhWlnkyLoNW9dfo
0S30d61dEcKSyOTeIgn4aPOm4FxV3BK7FgvYwRl6vABOrOWtjfSHWwjP/EmD+fR6sv3mBe+Q9xRz
aeltQLOWI2sesavOJpKNrQRbOm8WSarxiYscDIEN8TZYOEVYobhpi8I4R7DdPXixm95Ns3IusRkQ
ZTTYKm6BSthpW6pPXQ94YPqa2lMe492IOzZdiCxUZ3A3jahIR9UNX3gqOKLfxTOv9nAz0dKJFv9S
OfVcnwh0i1Di20cMH1gHYapugsdkjcnybFs27dZZ2jpmd0siyWBtOxAGqF+II8rtZRdPesH3WkBq
6uvXRo8wExBIFohO8oh0MHAP6EpyWBKbBsosIpIq7Eb07xM+mLA8Q5dGOQfgQU0orkfCHZy9rrSJ
6mgSo7NvQkJWsJX5nPwNgJviLk6AtlgXYmzdcbynZQpAdzsUURZpRU0q8UrSsNk0go2TqK2Ht0xs
Wp9u/VNNbhHNQWUTpvPihElb3SN9qrynRTp1cRfYcgQxh2VWX4QoXPSFF7dLRo4O5QnNw9hX/ZVO
J1b8uaaKxIQ6llGlrZH8cDxyLz2gMDIDCuUfyzBzDt065Khrs3xO+XKRdCGPYEogIrJgmlMxSOM2
mKuJAE+JbMMr82Lv0clFM0yhAvlZoS4WV+nToPCCm5TyK5oHAlF0JrRE+RvA4Qx7EwXDNLZPQgDd
KrUdQrgSeKvpLMt91g9U3nD1rcNUhvI+nV1yyLq5QqVQm+HOrinJRUdLSY6hc1KRBvQRjdKI48wu
jrFXsQ3HCHliNgRtbtQ8uc/DDOyhG8s0Quu4kPvREkCZDvV5yOPc2Exqme8K7RKUFEq32yHpFFE8
lHQNtj3ZQFFbfw3Cws3jCJ0fUIlan9yivGEWuWDZKfvTpjdfPcew7vyGmdomDzBlQpMRJ2HaVPdy
zr3ybOZcH2Lhf+6sQmGCTmQvTvt8GNTXWAoAmk1Wk4tT0HU1iFv89n6yB/SoBY3dTP/qEdoTVVVd
JQQVlE58MWnpkNebtfmLy57LePSmvkjOgTdVwT7OcyNmfY2lQ4xcMpsWmwE59Uk2BluM99X15M/N
IYOjPm/q3qsuvYJeLXIqB7ujDUV63mdYNKA1mUlwIbOlrRB78SxV5dwdcrudt0ozH0ETia9GheV8
BWbKWXai6s0wmugKwhNPSQDpO6guYm9ga9/QzLpwDwd1kKIJnt1+MSM1OoQKmNyd12Wr/PM4L7yb
TpOxtm2LMFkZaNX0WRoYmnAbNC+wK8jSwclT7NFkzc0qDy5uJ3AGmLZwM70Mnsl3f6xSXjMM3rNi
+dKmzGku4yIZ/T1aCRUc4iybzwjTsLGGsbygmc+Y2vpG+orDJZkP7QL8fX1A9n35YynwnxL6n0iB
f1VDX7z0Outequzl50r6+w/9KKUBdwYswCh8fWIgLD/wKZl/1NKG5YN6D0xCj9mUMZX2mZb+q5r2
P3zHkLMeh8hsCY8/+qOahujuY6oC3AnVgj//e8yKtwNbl4R21isOlT5rfCLi7XfTRdtDB4dL+jmD
GbCR/rRS3iZz+9M5+e0O/I+DIB0IMHWabDrfbTycsvR5YaANRcN8rGZksC0Bbqc80LzfTGb/8teh
lIKBvwKKA072z4vHxF1WXlb4ZM0S5ZLF4OuGBy20iF//Qn8+jL1m/7K2ZdvON/fuMAsKgtxT7qNQ
CON25ED2d/WcDvFvztvbOfd63jgMlNiQ3fC6bnz/5WQBLh4lHhdU6JucTeNDwpaKyBjbisiT6PYo
1ZtjUc3lb/YFf3VgJBVswgJGzuBm357Ggguw1475KMocrCrjViJaWhxQWGCJjCggmxBckV/ORqZ+
s8RFmPLTtPvHr8wmyAm+Cya4Xd4eGZsVbj5reVR20uWfptJh2Dx6BLXu6942zGOHfMqOvAkY+B5e
W4fCKWjG5jeX0dsB/49PgTaM889Fy67h3acgD62RS2M/sj12dijh7lQD/KpgCPm3D0RO9SrV8ljK
oJN99w2PBrpsPxWPBkaFfdwTIzawm9+GU5L8ZgMGIuf9qfV4/PCPXbSr6ML8d20zXaExmiq9xOyS
YPdyspR5PNMjOui6KW8zxIAMczBY4lWfh/jUD5MZtqZXBtmmnb2FKoBCDvdoR65chFEw/xz7MQaR
XnvipRw7MG8JFPJqu1QKLKG3TEW9G7hHMFMgAww2tgZCsDWY9zHKV2toRBAPIWyDpYTiOcat9YXY
bWfaAfVI0SjGOWG0wiqYMWOKwGReKeSZB4N9SXsGcGK5wJUNnWNhn7EvSSfHjaH65oWgT+FctOA8
qmsWCekD0aSLz+YYF/zRzpMQd3GeM7wvLDF8bJAbqz1c/2ACmRsW2cZAR3HrDVU5bW3b6ZpdMxME
sy3HBfepKcv6K5qY3N1JM5cDWX22vgMia4Ybr9GGxBpZGv6xIa8XfltD4t1ieMDDlHYbD25PnR2T
JHHYIPQAdHaDO83DnU9enWAw781g0kktfE5pHr5qst3WBObMLkwkIr4Xv1g6MJPPvefFNwvuh+5y
6AnlhuWCHj7dWtSunNgD3JRUnSpCZlPz1gnyVJgRLhBhXFMZtThhsW8QU02Eqq/VUlyBKy00Cnmg
GiCIsbjFXWcZu7lpNMMMAPeU85eMAwwNprOps1xcI1RugvJojm7Z3pDlYPUwOHJJ8OHtWId1N9HM
KKzknaCDys5Ki17S3JNXNdjMrQtk127AbsNIamze5ewj/b4rZaLQ67EVAtxg7hM/48tnvk8lC5IO
/rIUTuShqVIP8TCI3tlkjt83CV5KdjOgbFiAAHrubWDpQGLmpZg2wiz166JFrzY560QVboep0018
Poik6ucr185yeim4Jmsp7OUA/EvKURMuwKc2pcdQkRuvS0Bio1hARA7MUKCtZUYM1AmcNSYefafM
8jIN0bCeDaTGMrQRmX4dZ4zvrHp1cEG7ljQntVUGDwIYQUMUgSe/5bK2k9dm0r1z2c6ScFatYkKK
bVz9H7sAFfhh4qmX3sOnsNUWZTDZf5gLy4XMQXdYzUlu8nGiDVw2lqrypwlDrH/APRO44HlWXBGB
qeNUP6Q2cY+HdCFh4Jwxc4qgfwxxPYzu5BCBXiVWfob7QT16hW2SYkhtnO2AUVnGtrNCgHIG1Izm
c5IWQO1IAp4WvHhEzHEjTeaEm38gs/VxJK8R/0tYxcanGd+tuLOWIY4/Zl1vyT09ouk+5nPhirvZ
I/npa0jd6n1pMyXIppTEnmP8dvvSrh8U6Y6gf/C2GeFFbiqvYLmJP6y7IKq9lIyzzQ5KCet8PWAL
WzItCb7WZKPfzYQju3iM64Q5uoF00T032IzwXaZsHSsr964AV8tqB+anxyY4DvK6db1ixJpg8tQZ
XMYtGwuSgEneYes1mxk45vkomyXdNpaW15aXTle9znMMsSzvw6iTLJcix2VKwGs6s157xQndg2FM
g23VDqCfReN7c2RaFlpXaCLpBcG+Tou6vC+yQ4PpiYjhciqLA16q+BpC53TfTqSxIXF3uV0yAxcH
p2hlMLZJhkMUOMJAH+67n2qDqMjISUqoK9CI9Ah10MMPaxsxcdJ21YPuYDSfXsBayp7aeRQGj/l8
urKc1BVbGsYCVHpL5wGRMoGfGVRu+XEUDo92a87c+wpL6HPQMe3Hwm/ET6ad1196aUI6dkdkcsT4
5WSwLyMYoTZrnz3DNC8a5Up2MR1GxE3fd2a6G81gfqr5+nSkMKo3WwYghruBihU+u2GVFRFTmuoM
K2jnbZNqbB/asU2f5sAtEdOPDc2rrtRn7NXsBbxsrE+aqaqzQ0oE7WU1YbI9KQyH1VUwsXAgagxW
qMsQ8npQs/wEEEm85KWBHn6g4S+2A5L5W6uQ7XM6Wc6n3jTGLzyh4CXVfRYGEa85sOG5TxO+bYYA
bgxDo56ZaAqVK5kCzHvrXoNme4THic5j5AqUYWVs5q7HTmPT43EQjYmhoVY0t5m7SEC7YwzKi18a
SU25MOI4SG4O5r9+NzPTqErAxmVvz5gecgGeSIC5uDSxLp8t1KLz1cxK/bXPiu68NYbxVvINjBGD
wgDufdHb8oJbJ76EOWGryHMClFkQvyD9CEP5ZRQEGjXEwluSzV8eTF9Ib4ZA4AwTWquJVOcvc+5X
+NXCVLBinA2ehbaHkoIUPbe+lG3sD+iFxuazHt3W2KQWOoENouTyxWPVbkGQpMzYC6KGh42t/Krd
QbwtmihZmjE+8G9ruU2DllhXhsj9ORurwduWdO858KO4eOSWYU4yxpWdbu24LV0WcR2peL7duDew
AqZl/72U/0/r+k+XAu8X25+6ZLXZ/ty2rj/wh+rb+fA9T4zkitB2/WBNovjRtDriA6lEZFqYns2C
iLyk/+lZDYJHBZqnFcEI8hm1CmX1H02rYdkf2AvRtYYh2nBcNO7fkX1/7xh/FsWsokjXpOJxbD6f
F76rZbVqbTMrIGKB2dEo2Ax3hhwWLDf9kpk3DNNcmCy9a+2Y/QxfzMpkLFtQ5DL5Yh6G+mI5qavq
SeKPK5G3aSZQodOzrjartN7ynkRvMw5lfRUjZ0lBtaT+RWXFgESWwAPh7rZJfze6bnwvrZExy4Ab
57nRVXleV7rueZLBRupxfUcJGLUL4Hl4gZjANhcSccLjzKDvtpcFRWDS1mQbp59UYtYPxihqTYXZ
4Nc2leXBryK+EH5OsAPIGj9kbl19mUKNTf+n7/4vOnR7PWFvTyj9HrJxGgMy5DBvvO270pBUdN7A
4Mxcad0tda9PadIkQTLFGFzXc2t9ZdIqdx4DsdXnOjIkYAaubkKrLB5mjNmvi5LLcYm7xmJ/VHrw
UJbslkCMaYRC4wyneSpdcSxG1v+//vBrk/Tusztsb1Yzj4WA0H7XrUp0EHINNwfMMDU7Ej3jA9yx
aYdnHmFdnv3OYmOtJ+NXB3zXtZF8lFJpSBezVIBk1IQcj3sZzQMV6fXsFHvtu1TNU3Bq9owJyZOT
i7yU0j5F9fxgA8pc12UTkORfn4i3YwmWX8xWECYDWhOhz/hDvP0Sbd1OIxe8u8mnON4scVmfGhj1
fzMc+MujgFR16VdxUK1Tq59nLI1BNipzBy4Vw+3OtbY06kW2Vb/+Xb732O9OsueRUoOhCMeIK97d
4kJQ1Tl5iHAiD4xyg0IWumMDkuOMFUF8n/YpywaM3vOD6Wnzntm/gS4FecaLFot6TU3Y4BlHEFuB
KTzZ5KSBgNIui28YulvB1YnVHx2kh5QiNVRkouYejmYod2MsLvow6a8sMZX5LpdJczvItnrEwOqR
LFJqYPjkY6ARYwGhsBu2m8Vuq5bqUp5MZIIjWyK09wRTJxzH7+flP++rfzIEwQ+xztL+/VvrDgTF
XwVo/u/P/niBue4HJoDs6Xzb8kjR/t8YTf5knXiapoMdz+cFx+X9r6Gr98FG7OCEfAoT1fH61vnj
/WXzR8Lx/fC7Jh2U8N+SMLydxPi8/MjrxjUV4vhAv/pewGDBxQiV2zuRb0LNxzq5Gev0MRfF57JP
9SGsrWkv1flPJ+ovHvHW26HWj6Oi3cDmyEvdxr7z9r7lH2RMF1I3Ap9VbzqQuCAP5Sm8HATKTnY5
a9YZFaRKqG9XCW+8LRCT7KzQ6aecVPsI4fyyJeLX+U8FBiHj5Ot//dPhAfzvr+Wbb03/GTL8P+rX
f5AQ+48ti643UfDrj/+4nK3gA5YW+mn+w/8il/9XPUbNhW0Vnw3vbpvLfZ0g/nE5iw8+UhtqLt6J
TPa/R5r+qxzDoeeYqzJ9HQhSrf0tEx5GtrcvRC6d1efHzbNaX5hjvnsD2wZVYa6bvedhFudxSyIe
Ui0hztlEqup80AYFWLC0BQ9XAryn08me9GPq9Fm7ZZRfq23YG4GzXeZxzqMx7tGTJosrTWD8tVdH
fT5DtyjCurydSzRLEBBzVe+Kds7ubdmP4VYSIA8wxh7XnGuQrq/MAEy9p792SDZCjLLpU7+/6ES9
1nCmWMSxD/A0HnynnoedM3W+vcn9JSF4ifzoe5X5YXnSD2A1HgJmZPOpNQP3gAlZJ14EDdY52lZN
WBfjOw+vfc50amMvOn524NM30Srl5J3TlDTNy6JrkDZZnQyAHUuY/2nlZhehMRNb49k9QUILqQ8G
0YMGjwDf9p9NJq30/sJFQZvrILxfsjx7VETSzftkCrvLIqgaEpRCaaEbhD3Fok/X4zZ0au9knMaO
hIqslldpbQW4DqGfBYwgEvIaFseo510yWp3JOzWD2+wuQXOHdUprfqWMxtMTCrW40xXLLWHezMaq
yo33y+jWNYRvfpkIAAeoXAEOLDiYTa9Z94vuGZIbjWzoVf4V0iB9WfWenUWqXXh9T71m0Cvbsei3
jtlQHkMh4VUNh+Km9pJsZiXUeXD65EjkOwnV4rwC3t0fzGVYxeJWxt7XSgN4faIKUSpq01fEeyqP
5a4KvDy/mWAnezdLqcbsmA3m0J7MveE3J22fKxJzHTBHuyQEkxHNlSStqMSDRqRTM5C70zYoH9Hb
GC6C6MGemgO0TWfeuSjZGTi7mdmdF6g0u/PMy41yn3peM0Xw5kzE3jaqzNO2YF+tpG/kn4OZZfIu
5XMo/P8hvGReUgpqmVUM6TGhrc+jcnISZkPA/OodmkxAKqUQUNN4QIPDQfOl4M1Mkl2wavSkj0Y5
ooXyh5wZ/QAs1AJM3EHTvqvR9bj7xGoKZvrEHOSnuoBFnJUoSPZp5rtAgDxWwSR+4BC6yXrV9p9c
aedAZxtGDk8lQARmMVBYsjtppGN+UQBfO4VMOJRnWQYN4zKZZDh+1B2qEfKL4M3sG0B1dD19IcBA
2WHhvPK5jfoQzllgRS0XkLtv59nKIr+26+baBWJVbRNztjOUxfOU7aZ5dJFKp0mXnVh50IDsw6ix
RKVHQP2lq0s/+Eha+bJws0yGOBULVVzESMu0DsSgua++W3Vj5MD+LHYm81ry8Iqc2BydlbLeq8FL
kR4wyyUmiEz5nKwnWO7bYIHkeJHENHpb6OhNeWlPCU+umM2F/bXO6SAA1MZ9dxVCKmEpP02EHLvM
hZJdF88+OFBT1hWDLml2J7XRUT42cM+SnS3qIjtiVlnhdnJs8+OI96e+tC2ePKvQSaYnbcsY8Sg7
KJlbm+sIWVk6DMGhYjpibfPWJUzb7y2NFDuzoHe6IkXGVbfOBEeylplz66BHAhGTwSqI2mkO7p2w
4OPw7fNDld8GIFmqQZGPUedPhe3rVwVu9XUuJqvBRDHXD7gvOXrZCv6BkQ563kxmbApusVI728CJ
iauDfsOfDp7N4yZFlsA34ahwp+JAyr2DiPCj7XZo3xCj+ZfpsJhfG4eUj2M5F43m+Z2nGqmOn1Fq
K/+ymDmvG2n3zKG9Wr92JuP9Y+s4+hW5l/uK7g66UqHq3N1UVutws6ayfgisNrDJvGrrr3Ftc/lA
/uUmrSoTHV8fN7hmBeHMiJqW+SkczYqM7tozZ+BJE25BGudcRgzdGjSbAjr1id3jcthIgIDZiQ6C
vN8vVTzdj1T+6twqM3yVxIAVh9HVOMYHnUFZ44VhNJGIHfHIPKIQxjGxEYxD4c4schlKFFfn/Vys
tONq6petk3OxbVOzHD6V2Nq+ZaNTsHoJ+/lm8FvyV+LJBFKTxL15l6aue+LFtqv2CW708OiA4L8Y
bEd81b0c5Wa21nWQtsCWYm/KpzmKnR7vQy1kd26T71ZtrRD7+z5tg/qyH9kLo+qfxR0iK51tB2Gz
aq/Icbe3TlVqdCExS9wee921Zs+GOCoLGQT6Ki54Fs1M2yNrEqI6U3GIbRY6tn2nOHyBLqpy0/3S
zzB6Eliv1IkhAZVQEolUMY1yuWusrL0O5OQ95AZ6IuTymjCvOCu7TSyG9LGoLMHDTCMDgD9o832j
9sHbPSrYYX6o0Lh7DFHuQKYW555JUsQeT4R+6kSQkBo5WtVeyLi4VLOqHpquHB8qadiEtUwh/GbH
Lq96T7UJ/EYmEgxl+9jfDXEyqJ2d6fKT1alcrLtEwTsmKP02KmIjPWGIXytUhDPsNYcxaA601/YV
XdvQ2HOyayA3rjj3HCq3soX/1Y6r2txPozdcD0w375rcxXNBAcSY20tB5CCVGoOPFAGdPprwBglh
rBSvtyZYihQYrBWDyLZxW/UT4HOSdTJ9gzWh/lz0gajIB4UmCZtOoFJGVAStrinZtHJd+axZOiuz
Hpyx0l9ktX6VDqTDKyYjQGGSDmT1dqgzAqaEY36G0ZgBIQ4zJFYBG5ZtM2XNsAvCBbgxNrP6kmUa
Z7ZVJDQ1NgYdrHKufg4yM/y89K68s5PaPbPSSdyTYdAXkTPJ+qvr2yUIb5mxKWnqSaCs4i9Wey8E
br2RkCIfwKTlKgqqZP2SafmONZ4CQMWBDVPbXl8cW3h67ZcMRRhD3qkOM9qKJpxYH2L6OzqBo+Zd
5zmrbcfsplsjk41NBAq4vggK4HClbHjvO66n5Jvr9sl8KuchfcIfh+vZIKh7wDlmFBSC80z8m9tB
49/0ZpB+aRnpoYDSGJjWCRaXPv4ZiKaEFBZ78I8Bi9EBv/WWFXWb71CJk0a68DI6rRvkp5tpbJYg
sohk2BFWh1UplmF+VTew4GnYuGW3gMu4BljbNtN2we3+xDzNOwPkzThdh0aGo2GZ8+CgR+VguvDr
fNoX5YDuRsSJ8veulnYRCbeRF0aCcIWFaT3eOGHlyx1krviqRPqJbrtaIEEHNZRoqhDmJDwrsuSR
VGjxqs10KiPTzBlt2kbOx5nAU36i8Bs/VpQFw4Ywl/kiBI7ibLCAke+GPBOR8pwqAX16WCq5b5sM
uWgK1wlGtR6rl0z2qjxxejECYZdtMG4UzIbnJp6cezxBBJXiXq3wqHNGe5aDItgBRarlKt4tIHp2
pFXwKJvmb9jZSWrN+z7GppLNN7Ur2y+CzUm3AU8/PPo1a9cN2B6yKucw81caekmdmnn2pCDr9jns
1tYrr4AyZF8gyrpPVpBP46alZnCiggcsdXaCl26HxyRtN1z+jo3RJ9TXCfOfBTONQn/do69zEAUo
7zppU/8J0QOSAGV66VczxX8QkaG9/Dd7Z7Idt5Ft7XepObzQBZrBHVxkw0z2pEixmWCRFIW+DSAC
wNP/H2SXS6J9peV/XIOaqCQjEwlEnDhn72/fWwTP3S8yISAWfSnCcjOVZMhA/m9RKiKS3lFEsQmB
CgRJP5VJgE5iHoEgZUExP+eVX9ZRGtQuBDyLcNGdEHWFS4dtLUpMU7noYs3icgodpvKdCa2dei0t
oUnNFQV9jFLgrZ1EQ+6YaNTj0EnsWnNutW966OM+0l1B5G0/2M2y69ngrGgxRj1EsgsCLH4TLKBN
TIQPpiNhGg+NO8TerYTr+9qHlXqeSU25Doa5WG6EJysVIWxHlZXGDb8osseRcl0M9c0ckq2zBbIF
uys1+9AE4+DG5z0kGieyabudSsb5xUlc40fg1i79CK3QTm6AG5AVpAnLyjeW1vlb1k7me2rPRHaE
BGjAfV2S6XygW04qTqEnfIKzoy8G4BzlHhuT/JSjx3nLahLFImJp9WdUFuMDpJfu1VaTYeAocFmj
xp4RuUk49SfZlIy9wpqtApOnKh7ypeZAZJC9kmM7TcMbjF/25ew7wVNVeJPc0DCxxIk9BOrJxwei
o6np4J4vBvjCSHUULl2HmmWDGDZ9JcYFHb6RjQxPk3mNTFbCHV4qmWWvRurkr1KGwyMhknhOSsMK
0AeQPnRu9ajYI/64vq2Con3meEN+WB3o8Ur0rnwMcyBZ5rYOeTUeR5Uheskcjm8glKoePbFbFffF
FHr3Zt0Yrya2vXYTyEw8oqxJDA7AqAaimblkvid/Z7ztyY3BIU25c4Ejofq66Gl6wIS1vPqTLEnt
9E35jl2703BnVXXqY/UjfLZUjLVRmfVA0uSaU6ylqR7LLmyeTZNZzMan8oMvY6VjsMeJCyKxFyUB
JdXEdrtbgCreIzvp9WWY+x6Ro20ZBqcjEjK5xZkovmoSipKdmRnWF6x9bUncdeLmN+mSGf7GbpRY
FzCCnyCqUQ9Wmccf1JqQAeTQpXU5pcjdKBiG5sEVI9U6LWGAutJ0kjdZKKuHaZ8WVxTFtn05Eo1K
cu+YmQ7ZAkOzfHKxF/dRSOhVyeozQO90bKipW0QgvCh9tvDipl4LfbqF00D+oKzIhFmTLKNsbPx2
C7YzI7fXXpr4AiYcjWTsO25wi09Jrn9pSs2nyR5yainiOw1LbZKhLBfE3EFD0PmyJDZjnCm7TtoA
jTk3D/fP762+//aI/+XSefq/O2qbl+q1+fKjFnf9F3800Uz/Nw9JH+If5K7rBPKPmaZl2r+h0Q1o
jTLNoO37n5YwYluGi+5qNKOZBvTkz45w+BuaH6YsDCYcDnU0Zf7JQPOjpy1A42lD2aIBzkgCRwcX
+n6ogo4I/LI9QTcSQp5NXUm/1S/7XTbZpFc7Tn+ZKLxANlHo+8KrdESITPr5u5v1dx3i9SL/GbmQ
qQcyio4gYx0fcx8DwR8/RB20UA3yaTiU1ATamTlTGzid3V2DSnEkd6PE+ty16tWulxJn1qDNQ6WC
ipKaI+19tXpjfv6RAnBgP34m7E6msOyAGfQ65BMfpLahSCYrDBiVNa1PP5CQALanltifFFN6Vz1O
ekyuxxppy8bgiEw7PSWgPFtImtxOKPOIFg0n3W0UEy2yJw2DY8usa+G+aNElX+GlAAS182rNOsKD
0Z74dIHSjTtMy2M5I1Ho7WR8wz3OQbl2qfSigRNScBiSILudyE8qDxalN7xhmNgKG60TPhIdFJyX
fv8Opij96nhBSsYmD5K4cSvNIpmV+PK3CCP0tJuDwPBOSfi218zrtMtBrXbBJes7eGiOPethBit5
cmYlGtpnIyZV740aaGOE17pBZbEYbXdalLb1xQ9ilE/SR4mGVmYmg8rGci93SG4cQuwQyml2dgP9
ieLUBFBVYG+OqERAEVMC6C9lh0oTZGD3hPseiw291SXeQ75FmpZWAjXb0BfjOeNd0LCtp/BjyNDK
NwKLzvPAfxRqZdGwZ7JWA1UxkpTPI5JRhScWvRaGbpVJVnyHNDSiIYdvzu+C6cWAAFDgLK9lswt0
SUUh/QlVYM2WoKJkctfELd7pacdsvX9dUFTRVUVqSvCwF0xrKIBVtTtgDXBkenbTY+eOS3ctO7Em
/LGXVRtaMvaVTwbXe0yUsntChg7pqRjsCK0mvIvqLonNI8EMTXWu58R9otOpethGqj+nU1FsUdis
x0LPtj7XElPGnoCS/GaJlfPWu5WLGBr14zZzdHXvpkVKskDYm0Tew74vtvPkG5dZaFbuBpMY3UHb
xVW0r0utCdyxADsMBFmdITYlYULwGcozsOeTgBkzEjxItxGXWz6sWSo9SqfXsdO4XsZlMjIwxVw0
gjVEWPQqgGsH8BZENQJlFx7gihObXnJAoImsea6XvL5jNcM3G8YpaVDB5CNwGnj8knxn1O7g3i1k
vthk3tHWQn2DMDJKem8G+qGkP54FbU0tTOD5nESD0UJqyLupuByrqrfw5CzDp9abwKeGpZfa9BWD
+evo9ss5mXZduZ0x5fo7SpimOXpiAMC6jFXo7E3IQitseRQq6oy5Px+AmQo8fOihmaQDtNxY7Rz0
fN5GPASp3+HhSz8D1tj7uX5nEfcTAMHMckU7vADs+JSPNuot8yiC8LWdhTqy95oXurHfhjim1Xs6
0jW4KPxep9Fk1Pzj4D6Zp6++Z0AYlgjWJm+lARB0aDb1do71DBuFdwrdyTYJqy9mO12sVr6EGzSL
7HQZ5L7ufdKEMBKx7m4JzrjxB3We+8NpFlt3DZXxDFykdoH6NywkOVKB1Z5mNcQF9ua+JVNrm2Z3
+LlugfhtG7QqU1pU5/60cAKl6RDV8QrAB3S8tXRjfR1oBD4GZndGC408a5EeRHPajJIfDrl0goRX
q607+BP/nfw89PRp7+fulsE0ZrpKuHdBEg+sTRUHeGsNQyyiovYFLSafu2yOPty2kO7wTN5A159Z
yiy3SAlvUmXcmg2BQAaGuGEJb5pAE26SzSpS1RzSfJue+8p6z+js3oCrhagyiwdZAYE2yyu/AmHT
wW85KRuQsZNsCUCoyeGuXfeqth+FZnKRWQew1ns4EeaXJfna2XAIZpche9kEp91E6iitrTw/Y6wj
L4iUI8mPMIPPVtjex624DGW5NxYHLkmOHmd0286gXTkUW5tjDrFL007SRML22cSbnlh0GiDdDWEg
93Hv3AhZnyZ+/4JS+HQ9SH6NY7rMUKQWvKScFzw3s3fQGYCx63GBYNGVJ46owl2fOLfVOOjIQee5
kK8iE4ZGZRzcGZONT6t1ThJEPJ9wpRMpZeRbUwOYzzjnZzZdB6f9io622PrufOu21j6kb4vmNOYB
I5kt6lpnPIbTfCWNiTBA9HxjGN602fKgcxWt5ULAsnKOHemz5VWfYlZs5M8pMBjE+4pAtI3F0f9l
WbJLr82vUCga+3R+C/ovFggjtLQklQ8bXbeYxeKwOQ9g2w0HghlCFjPZPcL7Ocs5/XD73EPYxleS
RhZd2GwhlJIx8sbHFrnxpHlvVOmJVPXlGDbzM61nc1e2JiOdcemxy6j+c8xR04UjP8C6KE2eN0vg
Szfd1Y5b6n1YmwioDOtBJd0TbohzP7hBdeYjavbOWyc5L0ufyVLpotUiBsjsTwt6n63vPoGCOpcF
rr2lzjEuQFhkupbuc4SZawmfH4zUuO+K8lz7ydU8Jvnp4oaPtD07bJA0OlCDJWpvFrLdG3PY3Zg0
8t6H1l1h49lQn+dETAgrJnWkaU7Iqb2PmStdCNM7ZwCQ0bBq7zkDLjSOq2hJ+HtJtrgofFV20jX2
FknVdNvRwkv45Ea/ISPvrm4HGt/8rk7UgM+5M6AYkRTyuBjhsW6zp8pOj0wJxl3iKW8HUJemWy8Q
qcdrAJjnjTbxfvI6IKqTHCnoJ86BhZUIM7rqTv8ZWOHGonEY+XQgd72lTiCnM27JwhN2lCg1k6OZ
IxRHVDPTPj8yITo4XjifKUPehw0xQ8gVGDYYIxUSLUzDaq97PxabWC9nBv+3AK8QyZbaFPVYEZke
oJ2YHtlZVZHh2NnizvJzWkpedpr0rrtJcj/7MvvJ2bgqDpxFM+Rbo/Nc8hxtFjrI60xU8VCf2ItP
Hzo0pYG2trYv7LliT0LyqjZ9RTZMR4N570rPeuMLXnl9VTHmsRf2cnFfOwmBj2nwlVQvDN+E45kb
hOunRUMGxYLquvDqs7k1T61cWmeTZ1xRjvkPWNDfbd2f9XSQT2qFcT3xg+upAZjWEWPH8ltfZ6Lt
3sKAMKmpjK9Ix2ojXNV7n9NxIPvPOJ/3DLndaE7C8JxW4olDHbrBZ3dg82LAGDL9IVqMCVmA4L3+
KmW5nfxHwALnINwoisgx3zQOVRq5BkUfpSMD2lozJ/MiUgvYWOz5JTea4lok1TXq8dwmLpruYwKm
Qufml9nSOzd584b03M9RXmPoZfDymQiGbOO46jDn9Rd0TPPJAEJKh07CS7+cysq6avuQ/EwnYzui
mvHbWp6ZrU3wD1YgknKSl5WYy7IvCLEiD7MbFlJ1ioCEq2RnuOzmmjaFnwbi0ww2iTK0ke3nciJe
CDnwJGPW7C5/N2RD5zg3yjjfD3RMb3Q/p+TjVQbZN1WSD+zRheNwlB8pZcuGqL6NUCQ5Ay8zujuv
qYInGuLZk2gI1drMpgwYT2rja97NgLxNyRtvhxmpY6Mzaj+i3iHOqQZdPx3R7NFJx1wRtCeF6WfU
W4UsSaZo5AIpo60eA4/5r+8Y+imxGUOQUFu+eoNZvtflMt138Tq2aEf6V9oul3NHO5Xa+DRTL8zW
8d1N0WYtGSRTrlka1SpkZkqcElg9+O5LEhpU7gGTjBo8j+cciwHtKucVGVJiFuE8ntD9ao91E9Kd
JbbDSWEwalx/Rj+kO59b217U5FfxvqC7TzAH5b4bja0kEKIavH7vuySn7ok36V7caTHfcpMrsL36
2YOVuAFMk4AUXc4alXmsc6O4mlXYX+UMwxkNWWVpXFYh/oj9QAvXPllGGvAtQO57NUzg/wn6okuT
OIV9Brgfe402CP5h1GTwhcSScjunxHaOVLD0unFuGdx9TMoKV1RCHmAw0kBh4hgwYC3mlirZsBMG
3vA3b7Ixniih4kb3NPrCDoaBObNmUCLVWyEMnjsy0XiWByddHtwm1u0a8Gq8AxTpiSKs05EwgMmC
HUUROGA5r7N8u9hV4kRWS9z0hmBQkqSzdDI+9aXzGqcg4cAMh9tRu0fSYBA1tL4xXpeiS7/wptP9
dKgDYnKvugTxUx/kr2PFurjpKo8EhDmp3pcgWICi6WkcLzmTeKxUFXrQXbZgltiEli5sptQMCw/d
APIDyWKB0UriJm+3Y+LOl84YK3uraz1zPoWba+0qiuFXQiAJ7y5gZRhXbe6Un2t7zRdEz8zkva6I
Q9x5g8xJTfDGlu7u4MF7iQn6eaq0EUY4Boh6QNtBrkLhUmJvdLaM/T5Lu+y1SDOUGTSk0h4IxjcG
qHY5NJClJB716KX+Ls4JZN0V9qguZMnwfkugjUeax2BWxl5CFYQwTw9/YSxaiE9eVytzu/I0MgYI
DnOAMAUvdTBUNxGHQLl0B9Qp/dTlHiknkxZPKVaalMzwplJHwovMhDPj2L2TW4del3Tq+Ll3SLvG
IZP0X0voT2vmQKOes3puPYRzonxihcqHHeMeG21QaZIWlKYT1YkSQfemyiZ+T0o0eDCkgF1wNkqR
exCebtXb3iD7e6dsEMXbSic48pM0614SkD13IW4GJnA5AACOroWor4EAcQheAACg6V6ymz5Qg95w
1MqyjS+lVCBavO6zyD28NwFxVy8JXT3wfp0Kz0SKORFJt9IwUciee+L6y4qWJuzmF82SDwI/WiS4
xUWwckcRQUNO/bF949iGqQqw+QfkHfGx8RxWB1pbJ6xNyfbnfZkfNcD+75cC6AThFBRTID5ogHU2
BCMDaHnI+StbwYgYhwbZg//0KsJy4XzRlMJxbK8m+O+bYrnGVoCGvj0kvYOpxO6nrR+wwvz8Kj+q
udfvImgtUT3S+WI4GHwQrxmQ0to+MFqCs5jrS0Ye+J4aMV4vbubeZxwf7hzSF39hdP7rHcTmDK+e
a4KqRrv343crKRaqIVQ1GCKOdWbPo8ZD9w008GcD9G96en93GZBbIcpwa7V0rO2179C/zRyE41TA
J8mIWdz5QNsvRkF68D++hS4wCmgGiLUFCsUfr2IUdhr4ypaHMUj1nhHGfOfFljrOeUitCJMLjQAp
Pj+/6F8fdxwIsFF9D5e66TsfHvcw6BgsB7M82IbPK03pHKXSJbtYu8Pu55f6INhdHxH89xhfTA+O
sud9+H4id2POL+tZqDSad6/I6T+5LqPzCDSkcaO8EVEfsZByP9tVMP3zl02Q54H+GHsmAukPjwqp
zWow2BoP5gLlMw8neiHZPG5+/h3/+qS43E8zwHxPGspfkhSYb5mgp6U8zH1uYdb0npKQGfo/vgj6
UA88L5dgJPLhqySck2C61qwbAInOUlqpD4HM//mTwapBW95GLkAuRPjhyRhW5yT5URJ4jkvXoxrE
1Vjl+giNrfiF5WJ1Qv3QM2fR9UHaISTnEWHl/fCNGE+3Zo2G4mBxCmUonjV0hnLIYFHgtcMnwyXx
AUlJ492ns8PJbaIX9cXJZ8byDeeNblP44fQrrMBfn1d+Q0YZjmfzXoTfDCzfvfVLPgxO5mfywJaH
HHHclQoKkxe8zV7ybjmcZSuje/n5T/uNW/799GC9E27As8OegjProy/EHisL35LfH1pe172btMsF
BDR1attxejrl0r7pJWRauxnCXZFCIw+BLJy1aWqTwFb6pyCGWjLRO31Z+kBfN3blmGuJpfdd4BS/
eKPXR+DHD8uvZZs4AdguA6IsflyxppJelZC80XDh1daLk/qq0r1XRM6ASQtgC1ben9+fvy5XjPBt
CCtuiPIfl8GPVxRUOrbIJnUgmNQ+qWGh7i1htoeZv/37q/zf+d+/uKl/7n5rTs4f+TdrEM///Ot/
l/f+9SXLX34Iv+Gf/OEJMX/jh8ZOhLIN8wfOwX8PAF2QOojWhQ8Wginft7yaP0T0rvUbORZYGtlC
/20k+UNE7wS/rRBwD5oGu7hD2s0/mQB+WH6R9EPNtBhPIte3KHY+bDFLinxmHlNz56+ACKOLjSdj
dKtfZKp8sK6xSOFvoQpgYeT0xm7yYbmqQ2VZcKiQxsa1f5x9t915qzjCs2f9MDvuF43T+qCw7e1a
Wc/XSIfbw1RYxYs3lcOFhxo7J8ky8w5KFD7NOuREMUHYv9jbPyxg68cUlsnnoEZymNh+qPwyZoKS
IDd7JxxX0mZLa2zzS0jLaJjeAdnGF1mg1HZg0vuL1/Tbgv3dyvD7pdmgSElh16Vm+vE9rXMMnTMI
0R20/vJWl3J4oFEMC8Dh9LSMrNhLM8QvVQzxt0zN4aHJUxjDYy4vKoDPVqnmX6Bb/ubRENAAeNT4
UB5ejx8/UZ6uDNSxtnZzb4+CYYVZ7Eu/qt6+e1l+XSp+++IhxRvJMDh1uQE/XqaT1lC5cpiY9lb9
MR9YgoXQ/f7/4ypr1YsVGPjCR6tI47V15wYdsMxywbZBP2cfmPHrzy/yoaRfv4rHPBWzDI8Q+scP
Q2MQrzoA5DLvQGg4F3gmZ6h9dXNLNiQdNTyqmzJ0y93PL7renx8eHFYQjDD4zrg4r/H6M3636dqO
jOtBcSzXpX5uGYNeLwFTajrPSF6bOsZOX1R7wM8tys5GfP751f/ykKxXZwUJA+4qbNwPNQ9sWtJm
u5CmgCqvRdisHgw13v78IogiPn5JxMIrehfpA1KFvwRpJK0FTgQM3a5rjHmrRaovcs7Hp9Br0KzN
SZI/xUwtdvTL+4teO8kJ/RcYSggGtuUo30N7Gp5bEynjpjMTkgFd5ehnuOtr6LvQZykm49MxyPJ9
QVKsHcV8Iz9eEP4V2CpuamuBShkvI1DPjlBFKJemPAkqXN2cnlS2U8JjWFywqXuRSszxfuznbNcP
jn0m0Snd0OfXG+Tp3hOD6uUkz0N/ExNw+NXvXOMOrvW8VyMzs5mfed4ULMq7vPMUQaJ+fVH2ubdB
VOrsOTHS3OvK9zmR7fso8guIHTHww8CZAV3Ezc5mSHBZTQ1NA2fK/TNTl+Gp03kM3AflLF8WtxxP
K/71aRrr/F7y/ncR7RNaHm1ChFnCnaoI222tp9HLCb8c6gflD/2G8XrJ35lc/5ygUczqHizE0Wdo
YcQz0X64fOJ9IiVSJWRv+xBt7AOHqHmLwgkDBZjNS/iHkqmUVMtLYs1G5PYYEzYKalK5ad0MIaEe
m9u5stWjJAxgV3ZZi0bCF2KbedMh8MYkqhpgFvhTuqMtc+dAFHp+9F2EyH0jjO7U4ScE0jE9psx1
d57TuydIYpMDJHgihE3TAtiMVSnPaR8sOlDH0R1X7YXj37az+Zzy41wHvrNfFicEKmEM13mOVD3R
A9HJJkbdZtXV21pHsYo/YfRBUokprzPNfdHTJ0azt1/ASpwDAXhB1w2J2ERgCOjWPfQGquw4Qcgw
TEwakMCpXVGKAxKI6XSlTO6MrpHP/jgwB4ktxMQ8QbitEPufpxzTNqPOHkqrJ3TWhKhr0xIEn5q4
4pqM9tvcyxk+kQh1DJskvPZQm+MTcW1auuVZ2hSXVg06ivMEAGjTfg7yQwNOZXBKgB7j5zoZaEbN
wynM2kfROuoYQFiOSo+ga6sSamsnDKR1Gs8oC2w7A2GloAb3YtyhUFl2aoJDjOuCzl8bAWEi7dy1
P4FXDw/I6c0Dev9ky3hs3EM/Rmk53JAaSnpv7aKIT50rM8gvs0UzT6CftoMFQq+7KBAl2H0uL10y
9iJphUfyaMkzre3lllGkfUw7FV/HffEKFEiecDZVF3aaql1dJBPztRFFqNGX8Pn9Hc3R+UK186oU
VqhIW6kOTAPO5k4fOnd6kiaMriCrH2koYmKbxBXqzRujdgJmUY26tkszfFJjtxzR6l91ZGpf15WY
N5kGgmORSLuze/VFMO2dHbLMbdHSv5tO6iL7Eq8JyRKE1TaNW4mVj1nMsCT3je2eo6spz+KCmxZa
zwqlPDOD+aUsYG0T2fC6BO3BkhZiR6oVhMw249pPw6TNyIW4s1OB5tVy3eotETMgUP8s6VqYUmHz
aDVL+4Du+4sRoGFsiMLd0mM/uNpfLpmpvdHhRwddh2kZObkzM5Kkj9lqeLo8VfQJydiOMPgZ+8mT
r/Ea7ELyLzOb9Nlw0qum6R8CWroXnl8OAEklL+i6CM7iaNNR2oTFlJ/A8CFG2Q9PCitGO+UZ2B3n
G1Irjla3gvUMu9woPCy8TuU1iLQAb5IjWA8QmBJwgbXdP5H9cKq7/DXP59PRh/OKqoe2dzW/qA5h
PGEzPCj8xE07PpAmg3BGzk9jiM1hrOpdpwnQoMcV71z4fa/An9BXcm49Qly6ZyzzOGu4aT/fq6gV
/7JXwbC3KXfh6lkr1eLHDbnEolXg42x3ZMks8x6faFvvzUm58V5g1HsPFoHMn77zTN506GH42bVF
1S1b1dhdvJ+GIb3NsopnIZ4c4hQBvzWv5DOEL3FJDb23pFmjrxj03agb+TVxO0KBwVSDKZQAKWgA
y3F+nrMwfTUy1F5MOeaBoqpO4mqfIFS5CBnAvpAOYYy7iVjDt3qm5IY9CMFYV4Y1bRc/qL76pVEw
d2vReS9NMHDhfGkBFjCYkmy5vkTPlU3VK4+cfTUYZn9tiqRlxVYpHJSZiMzrphkbUpoT0hRVbNKo
tSrcGKeZVFpsIKy3qOSDCX+GMeKxSUBX3JrtsOQngbRVe5x0MiGqQVbu+KO3vOixnMA6+SJbblLT
iced2fWtuSV5HaVR6OrOx5Cqe9j4lGKSyWHt+3sdxM1bXPlduw+VQfS27msWMzceqqvAzcmCLptK
3AtZleid7aG4xo3msKMIJbmZBgqdKCnt8Nwg0sTnyAL0LmppR1QbGZtCb7tBBxCvQlPdOh78+W1W
EkPImM5vsR9bIR4XsGNxtWXMUl1kdq6ayPB6RGMolpF6OKav0XA42puY+GR5vm/b2gHOXefFAwou
O93Si2NQR95GgEvVztHFQbi3830w1tV8RvxMWO17McQH30uEtYEfjbzQH12wU7hiwvlQjqsxOLRp
AG9DIVoyAvw4wVcDHBuhSNKJDQ5YrI4C1ynpliXLe6UY9+GzQWWNAQ+nRpJWro/5lbz4XW/qtmLb
Vmgnhjwhq53/qWdMaQjKYIp13W602SouPXy4xbkvCFRe1Xe1tE7LgMlOtsFR18dHHgtAqQpXITYb
rMJHSH1q+RwGytBbLDLxA2Nb9B1xaoZiR3vJPQWC6vbbqQSUgbCe7KpVSe86CA6n8b6vyRnYNkRQ
f9IKg802ZTcgTlpomyxnnoObziYNepsUZASsmeHDsGlFUTjYwKW1a/vFTriBiQmF0UGUGRE2Sltt
roIEPYxf9J+8JhseU8syboiwnB75Tybjpkjz4o2xb/8C9mt6sedOXPPI90hAjUyMh9n2p2ZrJrm6
moFQ2kxlKl1trLEPOxYl139KkCwEkWIkWkRK+2gYWDgzcwNBhMlNpbzhLBv1xM9VSA2+TrC4GVhG
2RqdVKc7LGO9xfOqxG3G9NBDMtFQQOFJDsI9S7jvbUWb5A+GwRyYqVY/ZpwpF3UeJDp/MZDZxdvJ
s9nCXGvKZt4haXy24oAbMbfWpHal1QHMQy0KrRp+on1K7x+Tpm8hecPrY8ewp+vpvC7wK7CfaSa7
qK3SBRElAh/Q5AnRVqE5i32rB3eMykQGzxoXM4+6jUsxGvxCXTWQx/rIz8JCnKCVCsGEoaSHfl8g
cV1MJB1nlrfYI2CfET83wy3iNUJ8p3ZUjOZ0pDAJXoTbT/eQJWxvj2ncJORcYxXfs0yIz9Wcm2pP
X6wtTmYjX1jARgQp9sBgPMKr6n8pZ1jbk9HP3dm0NMYlCLb4AcSv7Z3iY0tAFPKDIVMVZlqeTtBi
gLJNCQP2ImPEvJ15DvWhtvpQbAVgvAGrrjtfTdqWEk1bEd90Pg6BzWBi+qI64Z0BOOAv1WbuS/R4
RmHgP4Yx135hfXVtxv4cG7eD1ZkBg6LM/eQIlaQ7ms3yetHWkl1ZlrC6k0J48SVkABfXfVlkGFvs
3DSxhVF/Eue1WpZbOht3ocjcu1I7TE1V0+FVS4OVxypogl553dy/hjrJJtZ4pJOROQ/LDaeM/DEm
MQEWvhLOlevGdr+1Fit59XhEjtUC+w9DfN4Fm1CD7cRIRVbJRq6LFVP1wIIjaff9Z7/xfcahwp1q
SETQP886UyOuMctUv6bY3Zim4pMTaEBsucXUj1DWM6bwtm4WBzehB6E3WkJo41iau2+Y1bfWNSDl
zBxcNnFQy5fYNcxjVQRuwXJKRMgKM1TDpuebPeECWewN4eQdDjZZtvdYwxE4KBQIuFY0H+M4txp5
JVNmIU4sOcRvKEjcd+aEDbI2x1DXQ9AY7+STjQRj2Uj+t1Oe6JOgSdg569YRz2aVNMNKJ0oekDsg
JUrNTjU7QtrIfaiB4zXncEm952VM2ltcUxk2awI/OScgbnAjz00wdyZ+uKwsPIutCUUBEQjaonIs
55h1TDtyUSfulBT3MEilRr45tcnRpzkG9pITK2aWjn1ANN4367IEJliMRPAqa6zdKKF8WY6Fq8oX
J5HTPtHmasdLUFUZgKF1VPlZej+IIaG08khz2bGGAJOwBxTPxxQEINEsYxuQ1LcEAwKHlvYRSTXh
suvmVN/ZmZH4KLyX5lazjvFgrWeZ0A7u7FjrW9QKzkRmW1Vd6yHU1BtsrH7k+sZAXeRxbNpmWVm+
pgof6aZBfDVue9nLz4X0gisnz11n0/tgTWFGpgqEZajTZLOotLyx+8KXmHwJk0BfCo2TVSbuWUqn
dH5tmRUiK0OQ9jAobPVkSwzs6AbQTXxaSpXdSY3gML0jrcSl2s/TJ6OyPDJ2ckOdVbjuxBk4ye6y
oFlxS5abne8YMwQIRFjPUMyMbhnvK+ULSKvYVjtiauLgE9uF228KUt8crJc0wfaZp6G5GcYoUe75
QLMsu81fJrIcsAMg8QkeOBjhXIqRUC73MmZ0chSZTE59bcVPym7yYuOwIU0bEFLxvKNbif4ZmVG/
gWEyeA8ERKyam2LBV7cLcgXnYjE1LYjJ74lKsez4UQzMKM7IutM35SiKYOdTQIxRXA1Ds7W7QfFI
U8SdOCrsjF3WzN2T46ss3M8rFeWi1QA2osCwcCVWhm2th1zfvpCjWAQQlZT8tiqQZrl3+IOTpaK3
s69xUn7qc+SJDKx0+u5nNhuhrpilIbFJFxF51HPjJjb6MdmF0i3f06JjAbFJKfTW6iU/TZNqaK+g
hMgRzTCJfduf1+8f50nMIYlk9F2mNAS7M8b70IgF8I40PUmGnXRFfWe7aK7RF2bowcmTgP7dudZd
KyrrPHfnFnX4QHBZ1Y4MjhBA0W0KZXAkyns69q3RGpEgSUZH3AnL2ZFQZ33Js39Pav87ePnX6on6
vycv+/6lfntn0FLja/+GPlr//u9jl/C39Yd0Q7w7IYoRQEX/HrsYK4prxQ/5zN9wH5FR/Ce8SFi/
QRUyiR8T7Jh0ve0/nVeMZJgK+KvWgPBIhuL/iMX14yDw91k3obiwU5kpIGVZG57fdW0Lkr36GIIH
7n1sDHA68uWzW4jwtO4reV5QyfwqDeEvVxTYfhhs2LbvMQYMPzzX6KfaQTYSRVzNxuykwsdjrrVl
bhoYPO0eIPVy892v8Tet/W+95//0pvlejDLoSJObtqImAdz/+C2bDu1UbBbQar2l6iPWIYiFklrC
iRZEtlSNxB968MVzWuZl8ji6tKyoO9yvEzk3r7q1VYN61pkewsHR/4+yM+uNG+mv93fJdRhwKy5A
kotm761dsmT7hpBkmUtxZxWL5KfP05MX+L8zwD+TzIUxhmWr1U0Wq87vnOdE+//55f1Zrr++OoJv
dLe7gsWH1O1f5HqiRkGqMg/RoF3WcTM1I6zkdB2De+G0FibuykTbBm1W/90a82eJgO+MFYFr6OqX
YsIXBly1//zpFzrAH4sSuVlgqeO5xR5xyCrSy8Q/c22f6CLk0UDyfLhnizA4F0oPY1qx/dFykiGD
S82phE3xk3Awcv6NgvEXYtsfr07A7sIscV3/8DP8+dX5dHnRfgjwo0vb2WXf7gQPRIXp7h1kWWwG
oqghsp4VYY8MUDEOLhVNvzmEcy3BoB9/aqGKx1o30rqFzJxZ2yWAR/S3LzP+y+iDaYt3HVkyCMUP
5mEE+vMLpSGAxRqG9oaSCkEZZzrs+GnKi8SWdwzt4Rfp73WHfW14zTPjf8AqRyJCU1f3A+V0UI8y
8QO3Mlx1p5nGR2sG21jS4cHpDKxwcOqnjLaNwurzbVfkzrIdJ3RdjmyLSkoI3ghdi8wPfRbT9DlH
llofzBJX86MfF87HmrZwJTo31TzwOk2f0MNaulR8WXHreY9lXK/uzmNIgGOybiMOMG6RtxwHVTbM
075iZFo+5IEp5kNGTLrkzC/RSxWLWyY2UKdC9cxDG/ApOIToAwcpx9qh6K3xpCtqOia81s1BTbST
JimOWGgBTkjBE/b9Fta9aofToLvRxYrbpMtpZeTMEa69Vq9D1EAXCcLJIjgBs+I9C/OAZEGDU3gL
4sgvbpD32J96q5Q7Fhz+RYg3ttpAwMKllHb11XexoF4pKagfDMfi1l9Df7htirHFoG3P/GrNFYdt
C5QAbJpWSlz8g38tTW3XtD/08cyIuF2vuMt6KsqZ45ptf2SBoC46dle+MBO1ToiBEwkSJuvPHUAl
f69WarVeJuAPl2jkmLMxnM6Xe217yIUOGftXCL8jilEWRxz21pBmdOSYpHbgLhFHWsMPeyGdswm7
MkLm9qv5ARo16/SK4HOx8CTXnK5zctR2hGeUuzayybPk4Dwobkxvoyzy98HSkVWrs8nzd5ZoQHtT
I52s7PcnMFSZPvkE/bkGXU0uS80NrQj0mD+uGKB/FTTSozwUASUVYxOgZDnOI2ZCNZxpdUIQc0py
iS/an9jhDt4fVeB55LDfbHrc+XMDINRldGOxskzH1MuD504ATjkJ6reBxdSZeYzIOywbzP7S2XBW
LcSuGab21IuuO1hSOWdmMO91bdUzJ7BWvq/Kt9zPLkiH/Qhr5ddSCtEjZEmWqsFbqNwSuulR2ht9
WdbgYlDyfjmVtpmKqPHgFS5tdK1b3tpMBF5CHL3rVbdpeA0r4V9lBu9OQR04ZYEe38SgvS2uGDbw
MKm27exTcz0qUjDsTEF2zO7CB4+2DUQDa7e02mlPWxuNNYRsuXbJzDr7Gb8yZrmoZB031HysWQQX
XVGY+EbtAKQRRzbGIyJRDscBpgvbX54TeywCX4HKyher9OPfvdUj9Cv+PnmksapfWjJFzsaLwuLs
DDNtzTIK6fuCMyTWsXsufYsxA67r8k22hDALjLtgBHo3vILtS5fz/IIpfWdnMVvncWT9Ws2ynsNF
i2eCkuKjmJfmfphdePM9BYmZxjPRF6q9aVs455vOFu2lEy6rStsHpHZaJUv6EcqGlDZnkG6/9NjT
2ygeSArO6047HVwYqlPys/GX3IPgouVvjmcIQCidZcI+/1pLYiz5MA9ZFB/msAX0VQzrk02uIIGU
5l+IPJTESEcrv4VJqONL1VsyQW6ByKUVSuPoUuJLWxyqaWPz5LLt9V7G9C9uOqXMd1IKXKwpNQ63
LuCT/ah7GCDQSQ4lox5MzqkamSEo91ES59zyzjDfG8EzAp8Sr31M/0dSIGtD0qF7YB8P7kTi2nXb
ve7L6FjmGUh5HPXFedH9ciAcBycYJJUPENdeDmV+jZA11oQGUzX6mSd/9REFhXdbOsO0r2vgxY/K
WU2+xchCKrSHZf9U4+UCg7dqPP5QdW163tPgIqjWk5dJNSgHy7w+WBQzbQRlafBT7Iq1LB8xvulx
/cnxGqWraf1gv8bh9elD8Uj0KHVbW481V3p3KmBTxriAHYsmEW6FemvGOd/3XLHc25KOjmtUNjaB
wTpum23JCC1xJWdiaxTjea7EA4OgE86bF4z07o2clmVvLHVwpXug6/qzrtYnohRfo9M90XpAk5L7
wcj8fljNHlj2Q2Ep/ySGsb/3PfqTwSVyokW8YE3NneeqC26VY1NqSocd4ypzpq6R/5NXaE9IaNpP
jbNzuJu/pSae96iYwR6uUnnER09hVEQsgycdXIqsKL/SjhZ238p69BJinpKD8AdV8PNl4luEPH1a
Sg4j3kc/8vrXthxSe6ts65gvGOH3JCECGsQ9nEDnQSx6AdwYd3COnEluaOCjv7l1kWV8qd/Lft07
c2MXt0Ettdk6Vm7vw8IMzF54Q9Ps3RIzSYsojaxnWnOyPetznp2oZfHYank1o9mUxsno1kRSgBWC
6fPS2iyqbtk5vMOy3pmVuNbTFadIEYZHES4XYZdQ3JVmZ8ppUWZnJW6mPl33oSroL2WrQUR5mKmo
9Qoz35HJYBSBWdoMN97SYU+Z7LVLsFYDnYr7qR93tkNyyokGcdcHPdt33FJdmLQt8zg4O+GCvodA
/FSmvOcsg8JzEj8HTtRrAvk7t87zZO3t1dkAlHanPa7S4Bv3bH9TLjY1oY0VhfNmmJpgWxIUfUBr
FvvSsxaCCmNW/Yoy5V3foxAbEC6yrYeR1N/0dPG8hOzt442id9ansb6m2zwi0f4YWgWjxTKWv2mk
J/Sou0Iz6C5odM1pIAIFCk5PQuGiRFG632Z81t9z1ydggzmxa9C7C789qYJ0xqafFnPIbRh/xIua
LRyZeNsU/XBPjqjJjzxNqvvIiucf2q27J78Uw5msXvQ48ce3niDISef5mWSfewu9LnvFblaDZHWV
81NwDLzgvouP6BHO73L0wm9Q/UfC/qn+5J0VPxTUtAsfHFcMP146bOnYtAgjVWJ4Cyi8AFBHxHW3
oAQC9xw+4DLMu5WzHLU+ujtiJYPeAP8fgSuGjrarfLoXj5p4CEYdqleiQcZnp4fvsokmXqdEDG/2
yHKK+x684trmqLDePJ+DepwOpO/llhrZaUcEqXijywTqEtVDZ/RGxL6wm/kkdewtsBIFYTkiSeZm
CrxLwdThXKeMBFJs/5vUNuHHwtwliTpuN53qU+qV2YGI3SJ2rF3mrnW8i1mq9gnJy6zJkuEIAOST
7Wi+jh4MLJ4XmYvmUiNKQzTqKAjpal9xZGrivaREd0ckiPMlery1TPLnlUhBmNfMjzFPjQN+cOwO
Ye2v97kHgMvuSjzMwuNExJmx/wU8MEUinZzLMFjjN4+z+rGkdflcxyq/dU2bPYB7u2TleB+uaXPT
Ldp2txwAiE9bxMsG+T0gz/UuUt1+02x2DtRnPtqkL9nEwWXM2/GASEwiLpyqm0ELnC02Y7qcisW9
0zv6lqFViHiPwEfA0ezbqhb7aogpcbAtDox93b14hjN6G3nVgfFpl7gRc4iikNSILN0NWUpnB+9H
38UybBIYGvnFJSqdKABZGwZX470HV+1k8PCz1prlsoydOneTsV7YcjnbQTTWZWJuz3CDj5vPvR/K
bU8DwJbMn/u6ZIS/I69bL6ZpzLbR4iPvoBD7je53BsbW7trndZCp98WwDNevlmtNVbSfXnoKicks
jfGGomD33qqX9sXJx+a2bgjR8oQq6HPOPXbTi0U3mZbXeFGuSK2GQTJby3KklltsO0svl+tA7yVf
5e/YROOv2jClzABytBtCghFTHNeQfqaChcFTdYBdSpEQxQTxNmjQwPP615K26Z69d3PxA6B3IeNX
SCe99xPEKyOorstYd8bxLpyFtWkrJs+rDfiYrPOwCRp2HpQ8F+AxSj7iQh5GH6KYjpT7Evp5eZx7
qCWV6XO2IE0f3+KWZLCihzUZiWxubKq39jbr7mfMzvArHPCS6cnhOZOm7qmmm+jWjwKmRKOPDQRE
qUmUqszFqjq9y6fqNVoz1lxBKDplPkrC1h3enFYxqE3Ls2qZYaLUBxytnIlHf0VdFwcXk91YwySu
u2Lsnf1MurcLnD3w5Gc+kxk6OiaXNCeoq2PzClulSaj6hvC/2A+j71AMS/krxxggqVUdHvKlaHZe
obBN9NjDtlPQ0vgEUnkT1cu0bwyOKCk5xjg8W16KovCOFlupU8T+ggNd431WgV3va20oMOkIhQ5T
nL8BynqoyJDvLTf6gqXmnvm0HYL+eX1ClD/EnV52Q6/uGHaaC2sBRzcymc/s19aj9JkJ5K7Ls3Qu
bjCPLow9aj9iPhOHehf31XKAaM1sKebxnnF7H5G+UpRl90cdmvwQ40h9q8swvu2XiZ1Vm9NgB3xm
Hxpk9lHGH2McPWMRwCWVEtLFrqYJmwPgxVAMtJgpErQQOOAyKn81JPvfTB3xFlCgNJ8iQxPusjYP
gFPqOjGhDJ/Tpev2kwprvcElwqZG5OlRrOv3giDdfvQ9zWFM6GXDA6ze9dMf/DAMaadoDkhc11rD
tpdq4iPs17xllMGpye85ImyijM2HXTUfqWrfqnmOfvWLKi/8xfo+HHUenNJei1uCC9Bq82Hwv0Pp
88/B1E53ViWWd2k5w4MhSQoq0yz90Rbi3e/sQF0jtd3tRMfje+XbHaZpuzzjJ/RvB7fxHvwR7IvN
+IZu7cJ+5EApzmkkm0PX6O4Mtx34cWblzqkZ8ARiN4J+VwzzY5tXwx3l8/wW+vNGa8t7ZqJpIW34
5ufgT84HrYugHi0Fgls0BkO2xGNyjCWZzs2I4nUSQTjyCyeBEecjrk2CKF0IsDe1YCTEOlp+eVzh
ByOiec8ox8BwyZ3qUqeQNpisdYeZHr1mF6fweTeEPxy1xXULLsCaZ0A/A37WbyF0S5rN8VDt+1XF
b+1aUZ0V1rb4IiurFSXGPXCNripfSfuLiCacST+mobWc5wHCT4Uf4zPt5/goHcf73ramPWeN+AX4
szn7SzwmVD6GL2zbn6tJFDd9yYkWXOz6aCLPfssDtrJ5BzzLtu38Q/qR/Oo66Jo5U2dyQOrQMnk+
TxjIb6inZI+kZPcSTX30aIe0oRNjJQfCgHZrSjCuc1fC5WOcf4Bjbz25hmbppcvpd9OPunWdz2qk
k8eDzngrJ/MD41Hl8cCyAaq3s9V9kP2Y7AMrEl5N2WZqyymJNIldzOmx1lb3fR5EvzWttC5ZUEpy
9bnTbbSd3dbOGG6Dymp6zKxlcKbPxuCMqGuEHHax/v7KX05WNWsqQj0fCNUyLOlTV2GnPU5erKz9
OszzAXRt8BWagCGgA8+7y9rn2kvn9jPH8IifZHJF48DCDBlHtcga9xP2x3QHEAsK9TzYzhk3RM/u
XMMW3A0sLP4uc5jcvfaoT2SQg87+cOIuWPbwGPXPmI2X3E9DHx9SBXN9I8PVvdA05D9OckBegmWJ
drb4vhW7dMLjvs8YqJZXXvYQZvkeBY/dcb1UQXTBjZmahPHhEh1pEozVqVkRXG46N0NKg5OMK9jp
hVtuB5wf21JFnLIcU2UHnnwgeloTE91smka+4wciLTrKoGCuzUUrvpuco9BdLqcq+I0CB62a1zEp
bCVFqVg8N1bl63RPop8jnwyGzrn3gyr1WFimsdyX7Fp+TY5Xv7gcCKhVqPQTmcE5vYS+qV7hbFWv
nJ4Y1uM29X+ugww0bHxaSu9sTGXFAXJEvsNV799RX1NxPC9dkW/7OS/qHRjRlY6+ZR5PNVoiHlaV
jg+DC3vmTLhW9RuYhjhNQDnfNFXHBDuOrrPlsK3m5tBEecFWc8oec0E57oYlQZZcWoyjQWZ31e9Y
o7lu8ScE4hu0O1Ud2oLyRK5ct6LLxu1QDnG1q343GmPSjbJourxz7JkwN5QkXAUrwqQ84mFmgjC4
Ll/fgJKZD2MNrmWzjv38MNFJGm2DLPCnJzLmyr2fx5Evh06VN4TZx+ol7bg895CEFrzKZjTDTq4K
/v2a5T4chXRAxgNLzmaiWei1nCwnsPctxIEyKV1rvg3KMVyTzAn1GwMPc5wkvVJPQUvmHQc57CZP
pMHAc4Pb6lngG71lV075YcYAIvH0XOfbtmD0hCUivrbysfsMkxKvCxFm7TPjhNiZA50wJSr6FNcY
91dHrnpbzapgnMwOjJrFwoSPq1f44RUfVgQnbyo8RI3OM1SngONs6MBVWDXhYSZBqfA7zmzaUJwg
zL/QKhyyS17xF2yCaeEBQv/KHJzWxqR08ro1a8bcdr9yf8Dbpjlw/zCkaB9GyHO/VFjpVyoPQbJM
3XjvM9AcwWyE2CbECkeYCsHZHLSXCv+IDcUZT3kFVPrUDgM6bT74uCdw/Y03Y48XPWdb9UB5yCIS
PTXVq8f+/Q0Hx3pHhCDGV9Z3sccDtcX8YF+BgANTWZ7NMO3fV2ydewulnKf03OC8izo6A96g5KRs
6OsxLH5PMKzzrQOjSR5HUOjMbseiqffIMGN8k/G8PcTwpDBHRXTh7nnl3vsEHwWjoZVGXPGLKHZ6
Drn6QE5Ar5rX4jvszeElyjx1R6dsdkBn4JKhCiWMtor9Y3ZUSqySIklpm6TtqMvctl5WA2fza27l
cq0991DPNhsrEEPug6AZEQNy1WA7VIFwq5MFopzy0KkH52EDPE+pMVDWkuROHV8ozkWqjxaLhY3p
NxzRRYmzLpRXn+2AXeKOsxoXtymv5rhAaPtngU1o2BR2bZ59lTdekreau8Lm4M49p2vrtODE9DYG
V+C7v+DSjdo/CNscwYPdmAcArON0HurjOtTyboxU7N6TSrVdBAmHrRV13DWwxtDnRxi4K6ck6CyO
ge4f17sdZfnXLIGY73yOeXd0mrvetpuYckaj02bJDInn5ygws2x6EzjtJh1V9YyeG70XvZI/F0gJ
86HsoFC4bDo7blbpva42WsBGNzNA8CysJeriPN1H3H4lR4JwfnMWDHLbMUZcOdkYvzhYjxavMKxd
GezytoJ7hAmBKKzrZfYd7Z/iI50QnumF5QbVmeKjy53Zzg+hAYmNhY5tN98xphvB81MiUdDuu72M
WnavZW/VN8wwlw4Hqu/f+TGlwAk9pfbBwPVjvpnC97BDL/O2BYXeOVe8k6qT7bqjOTRO680HKo4q
nhhDznRlaihuxbFdEcmop85Q1MGPAw1uWasQq4Hb3zcQjB9A7PHV6BxzuueAU5M5KI25Gf014pwY
qnD9Hvh1+7mEoRi3PMbd5SI4H83gxhpqaza1gVxMdGMx2yFq+29GhfB/+rplzoEvLpqe/phiLbVT
1yebVjQPMmLufGA3iu+mMhqW/Ti7FIDaPCOZ2sZd9iwxb7rH6+K5C7jZ8NbkOn6V/hIWnEcj9RQX
6CanCOJVuyvi7GuMXdhA7RV43BZ+fMon5CI6RiL1Ss3hOm8HPXjrppWEEJK251FHG7dvbtLejbs9
WcH4IKwIkV+h8jfHaXR5MuRBlYG5bpobggNNepFRXAe/NNz35YEy3z67GwLFzSvqeVU3WLMpSFAI
JYR1ZFiuxxZz0HA9P3vVSUCgXrf9YOFVppRx+D20FkAaa7Xka+f19nIxs3TTH+4arJSnuHNanbzR
GdS7XVCu/Yo9iN1B5Jgw2gk5xbBo0Cj6Z1rGF+iWDpY8R8U6CdoohyJuPMD5wYjuM6U9zwyGKEV+
ovoSI9RkOjqtE3DjMv/wgd7gEpzNUOsHVPlyfKz7wv226rUNd0SyvHlvtyPwtYjOL5LoFlb3usng
r0z2hVoE90lnDZ2BSINvYSXXz6yw01t6wh2Ov0JcYFSub9RrFOywx/EpzNb22NGKC52EsIWngugo
2S7d9xQd4BJ2bIo+0jW8YTPHd3I7W1NgLcJnCqbUp8Qjy+UDVv1AiSGITMupvpxumH6PYLgL7qol
3a7ExZ+KsivjC0j96BJ0fUD/tjQGyCrtoInJ6DEM7bk4jlDWKYBRBemRNfw5+3FKhCOMv1lsfbfY
+5pjKPN+W1qZ+KqLOsIN5mFPmpZSncKpse9z3xPhMce74J4N7lj601tKRIq2VEcWA3HkWDWAAlrL
9gNAYsACrmFI7xcbZ3ag+/zdW32wbtWMAkAO4xJ4/nyG2Q+mz7Hi85LXTA5nSVFJ3BGPW5TCiFiv
6bXRQGBcTXlIHuoqX5/zwgps5liNjTMP3NItZJ/5WKEQvruKrgInjMElhUVnbcO8YlMZ5iNsWC++
GrMZRTH0nsqbq53LTSQyCrVWeD1JLXHS3ePeiuUOV3p+TwaKc0YBs+nQi2yBOed0uPMIHdTPtF7l
1LXkLHbOxIktr/H5J0jKHVa7+krUnHL4grRMkqoDGHI2qvPGbS+LHHi3bvlYHZkQhUsB39IhUuJA
+xGsTrXVvR5uXADUJ7poGI456Rvx2YZnj4BkmoROC/BnLc3wthjnd0SpwF2np28kLBcehVQeLCha
N8xPcdB2FIEnlj8UT60yeESHSLcbVE96gtNRnNWMSSLwLP2SL370vlSmvXGwWDwgpnLh0z9MEEMM
9nYW2D/LOCvczZDie0l4aQSUQKynpwo0MG5z3Od7QOK0gMVQmPKP2hutM4O3JJqGbkisshgoNjd/
+JotvcVtVwZkOthLylk823NU3+AkwU9p2xGpBCaJR5f3jGk1B/0HXy+L2XQg5W7XtItPHJCrVyYO
9VbRpozI1oAyFSlxp8Q3cXwpKXz5OVN0BXl/oRnAdFFIYKqkgabr3R0hcQ3+f3DewNUbFF3FI7UA
lLmwf7GLfK8NQtZmgO8qcOPfLY0bZPvMxsNrrO43psTpSKGIwmSMRSj519w4Cx81bQXAANFFta/c
HW97SPyrgHmls7Q9lwWiFA7jLKki0/xNqvXP3hxMkOSvSZWCHQld4QV/pawMrJeUc+SsuWXPSg1D
R1zWVE+fRrjM2+w6vC/hoOV/48z5s0nqj28r8JNg/bIddm7i+uf/ZMuitHwW64ILdWisMKJwZPHT
bYXmzZJaRxwOyEtEf/M9Hftq9/l/Nim+K+nZIHJJ9Hu2DY77L4abYQxi2uWZPqvJv6qZZQscsbBZ
vDY4iNSwz2ejX+ZUMcR12FNjhojI7+UIaZtJBqva5SAUP+g2iCcOUIXN4TUc5+5NuEpYp8BCMa8Q
ZspWfDBuZg/dCb/8XctqKRl+k9o/Cpvu2stSOuozjGlE2mtBUIonc9zUgJ3a5rFE1rASyna9u8np
9LeIU65JasW29rEdAlqDXVt36phDKtM7BYtk2UmThvislWA8V3Iw6j/ixb86SKyOOqmAmw6pjLz2
S1xoJqh9qayTnS7wJJUxfZeEwbTCSm2Cp9krQepLzgof9MzxrMtnyJRQpYO9R5atSfrM9/xtmVkr
20IqrnCgY0sJtkNuO+IE3YucywJa4BRUNme2WQjUD0w+3dmBEMzchPP1Gz5DsiOdwN9dU1/DXmOe
w/DAxKr4EVSNKw6kfSO1I5C4fFbRTDrDGuar8Z8ApL0rJwJbm54e5y3oTho/2L3NLAGoY1Zil57u
TxXuVclpRiIcx+EwXOJV8piJVgP3cI4GDC9Z2C5yi+d/4DxmFc0hq4m6bgBreUQjA6Uhdpu8QhZw
JBlNF9uM2CwV1ck+UQeAqvOynrp4sefDH365/5PN9KXF31D/+/XvfLZUtRRZrv7z3//0u9vicwDe
/Vv9j191+Gqv+Izxr1/0p395/M8//jj7aq/UjT/9BtsRns9H/TUsT1+jrv77VfzjK/+3f/gP5+jL
0sHx+Gx1o67/WkZ7yD+bSn3u1/+/CXX7xSZ6eFc0av59tSb/0n/bUz3cpDYqKLl9pqaINdzz5mtU
//EvVJbDQghjyOwsRMDxsSX+gwoi/g1rF/JOIEQYOJjecI2OrVb5f/yL5Xj/htPV9mKwMqQO8Xn+
X7AgDtunPy1KcO+hPvl89+t/JFn+yhWYIiikBC+YaS2zgbgOpa7ejLpYOrx+NsL1ZqRGo9m0TMqh
Ysc408lauu4Pkp6kz50AwB0LKFlDnBGeTOmxCQDKqvjK1IjJ2m3TGh0Hrd8OH5g59e+B1ujnsPLt
HWEVTk4mpduMIsoKag9GALjHk9eB1hayDJMiYhy+KZ28DRiU8jzZZljlbnwwnpSnxJqdjcYl9IZw
NXi0/FXVt5HeJcKwnt35CewdTPneNK/WHsFnyE/k76E3gtRy0XnIAn1C7pt/8Kar6NLKgEVpJkv9
Kx1CibeubfNbbZcFNHIZVAzp1nA4tyB4uw2WyBXFIjI0XjbLaDMEGvr0W4HP7xPD7KqBmJBTZ6JA
adjG5sz7MrYmhTzsFzpKzGg1P7W/LsF2Hh33YCsX2RktuNkP9IVSIyKUeaZhm4Y5pWKQ5E1o+rce
o0rHjVH29oaIqOBX5TXX+kDHLEmMh2k5tPWKluLCALyCsGPz3TQuRUe+LOeJNaiofkZ+y/Bxcge+
T1hN/u+FQ8w94Ndr/Z/0s6eZ3nP/qIq4+x1akcViy5hxPvXdajVHK7UZGcUk5hhe28zhwJX50N5L
NQh3X3AK5x1xS83+qLE7xFHLpspMip8Fc1gqR6WKXsWUM+sm4kC5TjqOn+jqsMftcLYvK9VtX96Q
Ta+TRwkhVwZuXc5WgfuYt77/K9RTj6RaAGDYzLFPaxIZTiYHuvOWcrdOLfQEV2t2QoyWneAxV2k/
YslpoGWdahMJlmZZQBm8RV+xnY2PvhBv65bcFaVukb1nNgRKe6qF9bNX83JnlwHz54PTNXlzRLbN
FsRARReml9EgzrwNRyRmQKtouXNWokzQF9JwU9KZM2wmSI4Dkm0zj9FjOobIsVfM7mDf9PWsGgDl
fS3Su0GxQd9Nts+vUdxTPdtQKeXtGUlI2GJuIeHddtAvBHqJz88ZI98Bp5ZcjJcVO+J0Y8NHXU/p
ENMh1xHw07ziXstdXFFgAS9Suu25i67OqJJTcJQoadFUF6SVtG+tZhHud+LTfva8UtcFfznQvkjG
gWfWVqd5ZWMnqYI1mWDOpj8Jyhb1q+6RCu9stiW4c6RViu/E2eLq0nBYXpEjNfrex5px1nuCcDHl
+5ldgP9k1yREktx0uD9t4jDmrut0OF3YLbj9dpY6jHnDyFWzEujIeDszLsZ+9ntKjRKo7MioDR1C
9yUfIt8GsRa/Mpth8aOyzJqhnvTOVQspgo/arxmu0MjbQJyjV44a3hIt3VhuYBILiw5x12tSH+Vr
iW6WYMTcEyqU29pUjjo5zai+/EnW2INCyVmKMCmMacYOs3UfY7t00OI7/1rXkHv6fcn99Tkti1Al
rLtlQXg17opbBy5oCjqlr8cnUnoUlkGZ9x9D00Zyn8fp9BjMrlvxuecsSqhnsH1TJcwNJjRjfmfu
qvZuOnE3F1VJo1zBmZDOD2Xo7UKUdp+pfi7rZ1EWxRNZOwyFkga3o1nsqKHSYcomJsmolumegbF4
JDw/fq5FpL/7Mu9oyittvTdiNh8yQ7ou2ZUNdUfcF5TtD3oJOfxkpLfLoyeDa1ov9kDR6QBm9Ib2
odAC6IF35jEmpsOkqQEIual4BqeJWgreLPzKhg7KFAAQ92C/3HMNjP6h0H4GS6X369vcpdl1awWc
8ROK/eAtxrpq71UkYgK7m45k828X14M8lDRt0tWWYYROpqiin4HQMKjlieqAs+xKMqa8n356Jxsl
v9Hx1Qw7wq4suoygg4dKBsQhGgpSAMnGlgezOy8Kas8m70cVLi5/FjjdDz8oA7EzS9PhSw6qsX+i
Oq27EWvAwNtxagLcFZ2h10bpNY+3Fbfzq9PHjMqdCb//RruFoTCwDJ8tFQzjFhuDs9w6XSbviq5O
sWQWIiQhmK10aSrkwd7hwjvi8UT3SqOciKBwdP0CHJy2u2LWM7orz5yYYLIzh4nvIBhuqPhqD16v
Y/LO5fWlSpgEeCZQdbEGiQwhPSUBz1ydsAidsmlXQSJJPeYxUx0tjygXy49+vKbbclmKCoR063Fx
4ZjJzpGXMoxH5uhIt3kzzpk81+E3mmU0HpiFhBgauqfyhCvXO7bWGPN4Jo5HWyY2l3qXl8Rjdzkq
Nr2gtiL1B6mIiZRbjEGi3HUIjrSxwRkoOhvHF7h1Ig/+NAbdlubO8DALztNbVXZkCVvKNDd4Z+In
5t+gvquyKD8qnswYbtaS5awmavkwug7NGxxtvG9Tt3oRPtdqvOeasH+WvRjHLf1D6OYj78YHOxph
7U2o5h8V1OQPBwJjzhOZuQdGrJ4Qg2486wXgZ/59lX38i9pE4P1sAWSQ1F7GixD90qqEIYbNYzOP
TmUwXGdQld+LG3vo+Qi1oyWgDxtPELM0s3Ldz+ixo4sZeldT8CqeI+4ZXAONQ3raIgGSb4FLjjRy
wDquEWSw92LHDdp9B6Tb32fK6k5YWIy7aX0nC5LIOPH3iQPfvZ6v/vtIEidMYCsP9y7FiFFS8rim
p2cu9UMapr06zJ2Hvxa7Ik6OEi4h1sGiqgl0cPp4GlT7X9SdyW7rTJatX6VeIBIM9hyWRKqzJff2
8ZkQbtmTwSbYPX19+qtQKFzgAreGd5KDzLSPLFFk7L3W+lbcRhbyAaKMkBUF0+zQsshWFv93+il8
pOtG57BkW9gFO/KXKTQg1km3U+ADMekLakbDid7Fdb8mWLYu9K4t72OH5Ll3cL3+osiCwSX16M8R
gnBc3fZQXebrtbfeup2lvmkvE29FbCbPyZIotIphomKFskpAl2a5/FQkKXW4cmG+xzNri920Cuu2
izWmyWGx4ZrzX2YHJrX1w+o0m0yzRKxgdWQJrlHfwH/RL4Z61ZIc+maBP3IpWUdD1p65mWzxgeGq
w6GR31hzy0KkzdqYldDYWlHbjcPDVZb8npLqasvLerwwXdn+DcY5/07YTBWhMXrUT8yjlf1tp4Ql
WZV19YumWe6HUUvd58jGA1XRRvDcsfI7UbajPzi+xnx+cuq+eCp3D41ySXmOjcTAkHcqfyWbKH9N
IDxPQdOuB0w4Da+4Febf0RDVI11whAHYb8FpWNgefhEVbTiX9UnwSete8rZ4pfPh6YQ61Fn39ada
Uey2ulhwLVgu5yusSNQKcbqktpAr5YwQJ+0tSHSA9LmFE2RbDyXRJUCupeYcrHxKLpbqiuXKoXAH
jYBzwMJGfeJmnzrs8sqzNgPRk+dEEJRnlJ8JwCezT8rINjUwAJDcG3tdgycq050r7XpdjpJbPtX2
fkEFr0ro6aAe/FqOxY0bT9lqYf6erZ6YdW7jz4zU9Woxi5FyvNbNSkIq1VVM7v3OmXbdooYfAubd
X1vkPVLpRNltNKV0QbNxGcRbPFfTl9u4xnPOHYMmmoG1Cjnj1XvBP9BhnlhzUE/B4K6HFQ89h4Wy
CbBnJL2ICdvMLiXu154h7J8pEIY4NjrW585qIxFMmK+3GSJiHdUELYLDkHdsMNY2Bwmyepynt11e
uNzrG1vl25hdZrXhfCye4z4GAS6FrU78SPzaZpQZkKVJF0Hzbb00BBpQKCN6Bhf7PJcxy5suWF3M
ZqKkcMimyePNlXZPfMEZEVp8sCwIC5jHoCf4NQ/3scqbn3ke3QCXKefd0PQ7myMr8s5E2MPKP0B9
0+OhsKVejf2j8XcWExPgCM3F5e4AFA1t2mPbrQz+0SibZusPn7O6l0XmvJOBp/dBa5oahQjKP/Fg
apOOkGDwo8H209cUM6u/8wDLrTfMlk0VMoHZ67Yu4ulnNWjd5CVJltPssYdkx9dFH+Im0E4UU7a1
YGkj6EKW3TCvsRRDNaFPdiTjiOws9bYqJYoVpbluurPnqVpCdBYGy96saHEWQ2mqg29UMOJpQSLO
5NJLBBBDc6/Z9U6Z04GSJSiPTop1KiwdCsD2/TJTAyTl4O+IptMu5rjDzNSRLBQe+LZoTVrIV91d
hDOweychXJ3ZWY/mLk98ieQ2i5hYusOtLBz0gom3HGeZ7XRtc970YBP0GOVjgmOK5lr3qWQXZoaW
SBhJvWnNkkNjNTym5tgd1GZqCNDvq7UgJDU3zbVQHfNyfRz80q9phS4YEQhi8kA3WPpzFqezDqmG
Jwt6ujXX9Z7DTP9MrqcpTrFrYJuzSuzKzCYSBH6pFHdZcnF0HbH6I1iTTOJxJhI47PsOlssGrFGB
1XLBUrKVCfAdHrhB8J0joY0kBq7zsDRMFe8wPLn4BLGJLacilm12KO1hfGnLQou9chXLzCboTfME
ryVIXoygxTCpsmJqN+5S4qXtUgcb6ILrC4qYa9ANvdJt0obe3MF+QO2gcaPHydbs25JLa9e5Y0Zb
NJ5wjp2Q8xj9/mm670tZipCRsI3D0YHVtu30OMotQAHt77FHlfEptfqUqacqC3UoW+KbR1KPiXdI
eDA3l3gC0neg9UBVZ7OKs+zA8z9L+H4Pbhoh3y3DURmsUUEGLZ67QWjmfx3muU5pM834mE1H9MM9
x+wJgpIbtOZ3bHmYEpVr1NWFOt613hoiKVuqSC2elLKEubHPnalKD2okkhfxAosGDF3SWdHqVAz6
A0FMfC59HyuqwxYq741plXvAPzhwB6wr1inlpVGvtzaOf6eZ1cuL8LJhDee1xR44LGwAj4Gz2DpM
2mXOIohWJt03EwCf7Why9T/0hFKQ4coihuvi554MBSVwzd7GROtRJwl3hR2S2Xb+brR0Px0hOXrT
HeE4Y7yUA46EG8k9onwI0N+yZxbGxDiIaOFxG69JthpFal29x3Fl2LwNrJL4wTIVUCvGhVv8osYu
P01c1eV2MpXj7Kwgi+NnrcaMFtvaJxyCh7nFLdsy4naM6WxOIi4o1No55+/HAJau+rYYWuxAFVkO
FPfZTnzCdK5CSq9IiB5M2OsyMstB5ZugXJEW8TjJPnLdOsg/C9WIPz5sVDzTxKr8kJ1fM4cLb3G1
gyo3DLed1S8DT9RsEVe6NLxGsiM0ibhWxZSJaxYbq6XGGmgHeh8ynZ0ZRjRNFh+GiQ89jYgzEsVi
V+2SGSoq3R95wGuuNKfr3MfWwvD8qL1attzbV1XtvcJq5c6ZWK1vR0mPUSjB6PLktngr91YwW7ew
rfQSsmh1G9AqyTUOaFodLMEy/6ArCsu1wj6ptwuRV/ZaEB/Ah2t2DqGryv7iY7e4N+akqggyl/qv
P9CDi21o9Pcm3yg3mru1a8KaV9xETe1wJEwbrvUJHM5TJo2YluE1n+1wMcuWT2b11bNLMQpYi0ni
a2T9WC9QEwRHTbgetb/NaCZuIliREONmHNMbp7wamLyOzuqlAQmKoSGv3qnaaeKNmIIBkayplp1g
0P1DEC94pftgocXR5aqlobfx/srMLj4XuUCzIEZG1DQWi8MjYszGk7QlIkBh8j5zt2SHeE1zMMvO
6ZWmZXeAKEOzCoK/xG1Jg6zS5bQiOWzxKMldiEZYW/tvvvy0sbHtb5fTOPZyeUNJCyqE0mR+1cgl
1E65XcfUmPgzR1HsnbphGwYqMj/zZSKvz/s7DxDKYULqco+yh4GN2DiTM8C+Ok1cJJUqK2GKKJe5
bR9rOXeHgatkurDdypNnqsw5Wtx3xDKsC/J7MIok1JVd4GMJKjXsQOQ77GqFAxz0ySiClaAVCyWa
v66J0y/tryZMQB9HAH6+tDMEB/c4axkjaz0b9bMEotZGvjW7OiSgbmdh4rMvUrtm6dB0NuTgIGNh
DTSVLXa2G7PqRFQeMxycmdA8AahuPJSeFUNsbAH2npgFxzWyCwa4a0aCrfjerqXjd/scd4v8GMsl
GB/LxKj8g02a0+bDdhPvsS6MZf7pAe5xQsXbzFR5M2XUC+5ZDBiMMFWbODx5GJBTbheFmnz9lQbp
OFGl1DHZdRR2jBSXNUh5IHO8KjExSU0mobuNbqul/cR0vsR/B5Pw63MBMoXlJe4JpoSNblwWYyT+
+iHHdlYHjv3naoHrn50EZ852NQmKfAPImbB9cvOe3SdPBRy+gwrgE9G1IUCVzjLgoXcJl0bzyAMp
JmhbdblSIY9J5Ke1bE+5lSwvHTalfD/6VjPkG197F4MUHJswj1o6jOBY8VlSuGFrCk0ZU9JVx7hZ
3fakBapCOKTziGFsTssfY4nbH2IB8pWabTY9cC2hDFqtzfEwa10Q+RPDotonRE0xIlImI46oYhT0
dGLwbj0wKHDdVIDchTYd99uJjDjQaDprZ2IqmcTakCjOyZI5nLuYUJQUCj+j8LcHEnayVo227fN+
c4ZtcVaxlqzJ/YJzJo3fL7I3typgm8R6yGj/BFKl3yIvnYBdUkF+j9x8gxhA7By/AI4dLBB8sY81
1OD70eQ3URsnhjNrogSOaTsJ/rMZMrojndm5r80GrBTrf5/EJUG+eVOkU/nd+PX82q/BJED6+Qo4
m0hn3K5Tr1a+2nH2K9mC8id4qSj4gBxCsGww6fVGvUj6zdD441dL7SvEK9O6wgDjQcooX6buDwX2
uID9cjQf8wkDGyrpIr8Y05Jdhh3nsaivbaaTDy51Hdz2BcAZda16dTz444PZMzuYV21FjhPpZkP5
yQ4zAkYormamcYTIdiaSjzmmmTGxbbzE7H5GT7tD2NLX87B4xpBE/upxmV0zh4eC6/8ROrvfk7hJ
MH8xoDQhQ176M3BEfGQdwrszDt30NEABYBkouhhSHSHUe5ElBPdwjIIyEjnfZKIoVZ7tFAaNBVNe
BgMLGt30VtHEwYyh7PUceBm5bZyVHDCFijmJrmPO1DiB/LGv3U1GQedpybqjyDv/QxBImLnlqeqX
TO/wM1o4OmKWROHScqO4FbHD4zvDxsuMziKaRxlVsmJT0fH7bnMaXkJ8eWz7J7FMzzHSC7aqUiQT
MlQ2+6Ep23za2sKbznMgMG5Qk5r/MEdlDu9u499WBcVAUQ0AIEQDxmrT1UrMRzMDKw7Xu8x+HeJT
GfHFGrnGUQ77FdsiI3/JgayshA8Mj3tKWcB8y2y3BQrAlkRGHXe/9ATwqOGIDHIVr1tQMmAatNuQ
f+zAuK2tkM9JUo5Y/XPU/V0AWimmTt607I0StBFu0MKgu7GhQQ4iFsLIqUjOjVyUrvsUT5bx6g9x
sO6q1UofrM5ouYryNYclz6bpu+Dmzjpk8gdc283IOM4awzZOnbo2Ds7t/CL5Jtl40mSPOwcPItJ8
Ix5KgMMZe3EQKZukH1C9NB1Qzx0mH83C1sLCY3XX5rk2QAS5cCT0H9TcaDucm5KfJPEN7gKLtPQO
q1u5RqjLNv0TtOAEMT9aLsAFe1I7ChZkvzXMluDx4C4VzcFjrqsjs5/5xOTmnWKCOXbUkwCdQwP6
hMeVhS63McdcrtscEDiQyJa81ztQsoHCvhHjqFGV47dnr1Xx6A79EISmcV0As4ZBCPL9Rj8OgKPF
DY1uoAkCZ/Y2rT3kfzC9Gg8T89ewtxW2mNue13cL/Y6m0EnHkHyQndSWR51lsO+p1a+tmlVvjcnk
lNGDSp0hmsr0caz65oOKiJaqZqPtCbk3yYyfsmy+/vfS/f+bLn+nfuonukV/hvOH+v9AnHco2vi/
i/PbHyT9j/Lf/v23y74+6v9W6P+nvH/9Df8pypvev2zXxY5jS+maJGiQ6/9LlLf/ZUvbx5pDedA/
8vp/i/JS/ot8jwmdHv8y9TcGVqb/EuXNf5kmS1ukfBsyv48X/H+jyZv2P+yx/2kU4gVYpofkzG0S
k5z7fxCLKFj22qG7HgAruCLIMU5vicNAXWYkBC4euzP+ur1FP6EK9F97NXDoTe5wRzVO88bGcL7r
cJ9daRlefRVertbc7NOi0Qr3pRrR/MbMBYfOEFfFFPlxPyVM5dEbdIJ45ob//Ma5zWaAveUnqFeJ
p2ZIESE8v3lLwW1kR8qSFVBXNb8mjhpuSfUWj/bUObcuvmwOKY3ip3OcfyuB1rtGre5LnKbL6zzm
HhNr/20vkt/YO2Z67J3cO7Bjss6Tm1rszPhZznbXXFgJF7/uwz4uhztiLMUd8bzvnIPhxSsJXLul
ZR655RoHqySXmsTijQDAcNcMFbEL6TVvYua4lDpJvdfQL47VkkGNHlT/m4nsc6xEerz+pMAVfTEK
y3kWevpuu5h+WhWUt4nPS54m/vF5Fs5vK0AiEf71Dv6af3oJb+DqWQWYoXW1tv/8GWntuQeV8j79
8yp9Ztg77mgedFH1TUjz0yvWPuSMJMOs1z3EE8c91LAEQgJIzq+dG81boKk0J1k5DXdaVsbBYeS/
IznJMkKmc8ipuA8Jrv/yqVJdIDv+CEOwV2ALIuUeM1vxAlmAN6CCheACUtllLG4uyfWFDyavd4FK
FnFOL+4mm0EChGPuXVbX5C8RvHzHU8aN1jybtotbYjvqkH8PrEnmqIYnVXN086YQhcj8rjS/cyLF
a21cBwGYKZ4Pj+ijgRfDK/bXNzcnBnIAeIGcq5aY9YRXwmgq+Ret6Zvz7mfXC3Nrtk5zvL6tbBI8
OBn8yTVyV2i1FRKywR6Ch3boUV/w6/tL9+tgJjkiZniHckm9Q2713xarsYvtFMtlEZ1NLQZqauqP
lwIt9b5eyGuM/dW0avWvRmzcyzKm6pchxDxS/IcLT09t+dS1gxfl6eTdiawtbuQQZ3tvBInOwVv6
r0YBmr+IO+POGRY/Ur3FmYHwD/XJQUPHvDU1O0nLeyj42l5gKEOvVkS4XNwx54JsAWBn3b1nxUxX
qj2zdrEKyicdawxT9Cj4KNhXvsGoOQeKWMmGOGYD7xld5dsyGuaUYWnY4nYkUSOy/k5okbE7D0So
tz747p98ckqWiQH9MckMiMjuWB17vt/fTVzwfuNhSKESjMjfajl7zy7ch9aYrDeF0P6Y2x780sRM
201pLelHMvJFWFe3u6GGWB4SSBKPIMHzC1e9hsQuZFTPdotjT3PSwECRXHoE1JO3TsZOVtm0cTGa
WlTFu23UmJN5EUsbPxL+QWpYgOtrIyvCFmvI1jVa84wasV4SxcZuismQ2MWIbsOCBALGtWShA1y0
Teg1PKQGmjLyZuLvM2vNIw9b7uXKG70z6nh6MmDgsAfSxpaDdMLAUjEisgVxz5MurM+Kf3ZH1to5
akxf2nP7R8mtEt/zODsnGABOhFh5ARoj2HvGxla2/bOs+WyjCedGZBmxFVkx6uXVyLGzRr4SFtjq
EHC/TbwnjZnWq+k0Cvu14WF/n2opLzlA6RfKDrqTWQv7s+8VAwNLB4ZxlpqScXUoTlVvuiDlmamP
UsmXnqPmW0Bu500rEpsrS7F1mNJnLyNYQW+FzwUn2nCV1XLIwAvl0MTT4URaP351TEIoWTEsByLJ
wz29q/rQVcyQwD+pQ58sQgZTroobRkFxdhl0oADRmsO5ij63ztA2G+6JPVOfw+FRdJOywPCz8pvV
8A9SIeF/MR+sVIIqcNfsSfdZcCCBuhhbn+/+wOOHZlNjxmZrUony1ue1eZRDTRabQ9uhm1Pcttro
Lrz/dIwAI6exp8rvrkn3nd/67UsytQRxZ+mcUqyy90kChSmNBx9qAl0Os+VlN+lKVfjY6yDqgS1t
nBlbFEGNMkrNFpNChyPVaMzOw26ZfKza5G/q0mtNbkvSeBV/ijVeCcGS9uCrMrMKX5n0zmzMKQvH
5XbEzoC5lNg9VuEav9skxyDCuBNEjk4PiQ0hwIiH8Wukbr7LfeB5A3+vL5wbMuB2GPTleDTcJTgw
+syofg1MJ+LoVoRpuzuTeubjkP9IDWq05E06B93NYmLL57ZuckFJp31MDZUeOJRgwzXmZbsAijh2
BhJPNxpVJCZ/+hJL4nMGUM/9WGfHrlHVS6+C9RUjoX+zzIlx/UpYF1bZrDiUvZinQdYtINbEBVDi
khl/yLJ+IQsvnCOiBJGapVkPZCfGCPRtGbosAUMtYi8ycftfUJwoWgF/tK94IZFA396O8FswyPNA
7kbv1K+tRbo9Du5MhJ1obhO2jNcnFc+7/Gimdv4gkuQRO/RySRyCFayji289EQ9rkHCIadTPMQd3
dprmtFWWWf0kcqmh/MBOwJLIVZzbza4jB3Nflf1TlcCMwq0Re7vqKiHhH6uCjT8vOYK4RfFkEFfm
jV+74sGoXBqvuVK9k8s/yEgztneBKozvHLP4TX+Vp0x3fhcAIW4MggVo37aud4GTVQ8lcvwtvTw8
75qWiSfGHtXBv3y0DNNOtp1kqWiqLL4bmvZhtg25x7lyNly7fci8puYHyKxvcHsdHH7/Dp/+vRZz
HWYEwp5gNVAfkItpH6fVnUqd1wKdCB98PIbdQLY6bpNxmzJ/UF2AdGpVZ76rV4Y7FzFMhtPkddgh
lII50BG/sXgAZJX5nObXWvf1kxMs6MuZpEATOH+DWHKZDr4FDd8QfGnZ5EiWbVvllU80PMpd1wUY
KZ3ZOFWLIBKUexicg6F/jafUu+FOU0dysuSOUY9ArSrGz3Wcm7+M0KzIiDV0d6sjYcNUsX3X18La
ejaM74xF2B4rJCpykK6/2NxO3WSMT9Lp42vOSFyIgYyRDQN8N7JCD6uW55w7Qc/MW/bCTsYW2Wxg
Fo6itKJ0AoWTL661U5O2v6zMr6My9ZY2gqnjbMqhf3F5uJ0rZGok2kWy0jI12+GabhJqHSaT8FTl
tuGy1MaLP1fu1yLncldz8N06pMkizC0qXHAY7DUVG7vM9+ad1czDzh99b2sA+QpHyn1SHJslm0Gr
OVnOcE5XmHOjLt2odw2H6p+62sNzOpc2emHbucM+GPsaeZT7hI8t5sUaqre8M6dopWInGjwbTz8+
8r3jzKwK06WK/NK1t3lpdUzN9Oq4YnpAlsp3aCGk6bgposR5FEi03OKSxiHiVotlt9oVItcy2Fvs
YHzRWMbe4GZg7WBP+kAo29+rJc/2wm6N7yUt3H3eB2BTetQL/qY4TDK93pBcXe9nDgV10bZfiQtT
w8i6v33Ats/GkPiwcl7ZozdQd7MQrUEeuCgnvcOpX28lWy6iAbXxtBjyDrGMknEzabeNXvw9DwZq
iRbSKdEYiJ5NxGq/lzzdvuJ0CY61Ir+8aQiwHUHg+Nfc2qK4jxfCOg9Yg1g2Ul6GUjrq6YaGgO5I
UNUie8OAIlfbOfuqQwZF9sn+GF5f3MLzR8obYxxqy+LMz+NAXWmGszVUZpMegpVbiu6lJC405ueq
nNYb3yfStelU5kIIZbVwzRG0jw6Z0ocKn+K7tFiVb3GCx3tirrgTeKrgVKCnbLkfk1YQwmvZIBJm
jj8d/EwHzoT9qwM0l4z21fYgsp42aMSTuyxwh12cO+0eX3lO1D4vgYhjhALIFCiApwL0HE+joX0Y
06D2NrRIEaro61Ef16v9wnIr75sHBZGKbKT7fXCT9B4hZN2DqgFSL329L9vJe53mfIqcNIX+AT9A
nsGbVkeYCPl9ZtXIgubYUwqR+VZ+TgvnTP1RGgL8WE9pBaCIcQd/h5dTWzIzKj0KHLioOdkO36i/
SVX1QQd9EsL3G6GgsCWDLdRtZxcQWkJ+DNuI82fuKaDA+fVSXf2otTd+d/xXUQKOj+t34SbNc/qW
0hibngamk2pVfdR6/gf6HPiJbtSHpEtH3OBGeTsmw0ehK5IZUovdDFgFayeH9ZiL9nsckIpZtD96
q9r7BT5BXuvrsnjd1pyKU6Kv2D1dBXQStYLF2zVwNjpnEpcATc0VaySC4qUkcPYrAyUfcL1nt4GJ
xRNqI4eyBZ13toyK7KTx4NUU80g0aysbE/wZVhfiI5lgMMTuyZNOciK+L6LCslkhk3qbr2YKg6E0
7BK72RMeXi+qI9SOz06+4vAEguQt7jYXyKSEfW7HYvnm3okUVaf+ofLsXQOVFLWz2pUieIVy8FzM
yxPVxNVucGkFyLPluW5qnPu9QQnF9DITL932WW6/K+BTNw0UnntriesXMYOiND3y13p8x7pf32sH
08FC/8MW48V6Virnaa6/M/IzUVHJz5myts2sgzHUfn1Fu7p6O1V5CV5u7V5Axla3OX/bseG8C8El
f2LFcPRSfTWkT8Ufko7bMZ/XOzYIdCxk3eeSGZ/19SyVCeu5m3lKwochM1unp7wq2u3sFH9FUefb
QTosPcUv8jpKdnPXGPM7dJdx587TfeU02IS9frmNY1ec3MGPd6trhaWFV2KNU/58cLi49MQby3Vu
MGK9nbSfE/KBdNMYLRbrvjDPVq7GqF3t5lQknCYHQzknUfgsLGwFmivJLxxLwe4RV8dbPMeRkRpL
hMyKVc+8+jEHfYsLp/lCD1+Ka3kJji5HrkjmPtvZYJ6faVHwb/x1DP4GQUB1mO8k0Vgmp9YwmfYD
68vgyXWaSprBHGPnl80Zs59zF7T1uM85CyOZ6N9l8PSRZi+4wgJJCgHI3MUxcsms65vcDf429vi0
dsT23cA8Z1lwg/T5i9fty0ogObbFyfQcPBucKbLBCW7plLzJGp6bbHIIt8b7kjWQwGyeQzLf2kZV
RTjamx3xnde6FDciyF/6TE1nG57YI7wmnyqQ5pc6853uzG9HrEc4vGlYSCa5wSkuWisKLTQpy6Wn
zQ3J5K01greM8y0O0fYw1g6OcB5zvkYob/z+VLL070vyKdkk3KeRh2TBBbHhaPle+JT/kLey98lM
3sHAUirwBYyMheRFKHxCZt0IAqyx7d1BzCFQ5aPMWXkFemMoUaBMdAdKUmhx6ddfLnAcmfmV/N8Y
+7iaX1XiVA8UPuu9COoTeVzFAqB8MWRCulfkGDpt7ADtqxiCW6XL+WQa+of9HGEAteAytXtBgbz1
bIr4rbLE+oAx9b3pcRS1U/9HivahceQPdvW3Ngg+8Y795rZ/O7LhTqBSlVbwC0/w6CvO3WYJXJZ+
hHKL4+lx1cNH2rTTzYQvcZsqi/K9sj8mOI//KCEwB0tZ3A2GZXFWNOJbr2ryyBGWF5ZJWnDQ7Ets
HcBDRNcGZOJzSur6atlfAc3g9jdGq8dt6Yj9qKrT3Fv7DmwVCXOmOuEe2mT9rjH+khAEn1i0600e
t++8mU9QUw9N1VxAx8xRWo47bZU8VjUA7w79jEYLwgtdebi6LHYkFNy7Wgtis/TGoKQ8BURX2TON
OyNTNMAZBgpzFmwTTz0WnM0T19qy8yQSUXr3Qxnvm6A6+aN77AhhuNeQZYDqugnc7gT+5rUkryMW
cqaVTj7cHCcn1H5OfdOeZVP84g1TubUxlcSTiQdv9Ojjc+gFXMWZ7wPZpe7RXfM7IvB9tK4OTYX5
cZg7zAh++ZYn/eMIeDeLmxtok4IQjg6bfH1RK0GRJc0EJVRsMzATP1Q8tzZZsbyac3oyyvju2icS
J1SRlwhzqJmgEZIi3vqZJpmukmerDoYtmv27G/c3zMMY8ECsbd1G4gfiVrafzQQwde9x9aYpK2Go
xSBlYEh8dJ3JDF7kaKdEeKBcFaZ67BXOK8mWsC+FPKVJaWwH5Nh9UQNsieI671+xDJOk0mnDAiPA
uchBPg82Cn4aA/+wnhvf9I8aRCq9cBolpG49uv0y2lYtVkNRYDry5OJ3/CnN0T/GnsMhIO3nz6Eh
rD5kVXOiNGg8c1Ktv5fCLqlcSrpjT7/RafDYDLMjmJF0urmqn7wuTb9isNjvrNjsA0Bf855kRf/S
9TlR6A6dxRxyg7F8iE8lCY0T3N1QB5CueEnNKycTD4QR449sGfd6DqrYdYafVYryhq+tsxu9mjd4
SYBN4UO+R1yvr/eJ/rEXhC83GLsY5VLZ0SO8jpH0OmDHq4rPeCZsjEJBeo+ddD1gGwr+FFq728xw
gSyPafvqjWn93Kdl8UGort3PfjPs0pKnEm5a82R0k3jAqMarT/H3YKXRwPwslffveZfGIeZCH9ot
DiOO0ma5C2zGMAOH4r6EanbLtM7Cocel0vKFqwNCcj7cMzxYJCpDJ3PiJ89UQRhMV4gTRW2H3mnL
3Zh6zqHNK/vBX1b6ZfP4zJ8UH/OmH3dxQ/7ANRIGXpkY2RFz+nDiidLf1KXf7htPm8XG6yz5BxDj
eGboqKP06m0jPl0SMTdZk1hJ8ZgGy/KU0spz9LB5fQNA8x5Tp/9j4b3vQ08LEJTCgvDKMZ5OuvWk
avPBJUIDGG1pQlcmfLlbNhodL+gjzvzlSTk9oaYBCxKrrnnPMUa/r+wNbgBqLMQKqu5gt53Y6sHn
4OrJ/qZLRPnStnRxVZI7tqrd9BYojHGref7d9q6wQxtc6ykplmMe5GxutNODS1T6WFDhtHUCW9yl
Rv53sjtOq25GLoqxpVLt3VAaya0y4PMOfv2ckZp/xIQPPMGvmxRINkSoDb49ll+GcyUuTRiY7Lw+
lhVdbqpYi9vObfDfT0N58MgqhdhtZLWp0nrEPqiar7UY9U3cNAsTgxaRTq4fbAfw9JRgWURX4X3g
yoyS2JXnq01hSyviE9mkIdK50fI0v6KalsohIF6hQ5MQADyxQGlIKEkKsJlvMoobQFSMySnLS/kx
S2bEgRrWiIIKdhaDq87zzL/KUIkVGZhJVPNm7GLQdfsMACYJER43CQHrOzqA8eEtyyO2t3RDwdV8
bJYa11/aAH4o44dhcfyds3QUdS3FemqxpoNlaIg5Uw8EZHjhSH5druZs27bkfEAZ52n2yJU7gHWU
5sZ16WUuczQTBBsvzMxO7gBVPcXY/54G2IfRinhD3/dUvxVBrvHrzR59yXwarKybsPA6FXZeiuXI
Mts9uxZkE1c4F4k3nmRA3j7Qxuae4xnzGq/nTLFywR7RhRpeW9Wt6cO27aZ0R8CgPOp4bPfI/CxQ
mLkqh6pihW544vtr3o9y0hDvam9rKhKqqTMVh0Gm5Y5KU7qWFZaZwvVv49quD1mhC/ps588R61TY
LCUOsMxck5tBzMZlGIvxG/atTStgtcrTMk41ZGmD/CkBkzNSVL7jgLpjxxWNY0tEzNaS83aNk7Cs
ZSgrnMqCdFtUQxMmCRsb+5ktxA1LSyOSMKp3uVP8jBl4qiFP56M1qylKjFx+ktuEzIdNOEwTqM81
lYPbzmU/q4zU3/lr+x/snceS5Ei2ZL8ILYDBDGTrgHMaPDI3kMgg4Jzj6+d4dY80kdcyMvu3rMrK
8gh3uJGrqkenw1ARXbRGTJAda8NmqpZi1Wg163rUO2dmMPbLYMrsHAaV8MeobdfwnVoSt8RMqox+
7rxpn0E3dWtIPRDN7uH8EtrQgQJsF79C3md7QkkfiI0Zvl59PA/8156pZxpWQVuQNdHVc0wMYdVl
1HGVljpFueRov6ieZG9aY1oJ5QSAJeebbmstv+RgAYhpJt1jf7IehGOCcsuqFrdkRVbtCVBhS3hW
javMdmP4QniCKUWtigc7lShRpmm9GHTZXo3WXaDFu92n3vXVpaYi41vrUTINbbDxm2aIYgGK4Xmu
lnrbThnXMGYqtyWmXtOwbY3Jb8x3wCjMvVUu5rux3MerbZa/OmrImbvK7NXi5uNnOvNnfkz3Nseo
XBMJyEMOTgPU9DC8DPXwFcd5eMlbzjLM9a3xtRq06VLFyeLpS/vlguhDxeV/0luF5ovexsWLdVy+
YzeqbvpsByx3RvMus9i9mZrMKa/WVR/gj0xyjuaARd6IsQh/oqj8Vz7OY+1V5aigg8gx5IFISrIO
ANt2YeT8EBYYmbfSM+47IKv8luKsAybi6RXTS+snHAh/T1GivVW4sHYk4LpDbznDL31y8wejsynu
CKW0Lmbl/IwFIKWVhhb/K3eM9my7g7zaEIhAOfQhTv+GN1O4OuubzZijQYU8NyH0VUK00BJn58dt
UHybeQ64biJwUkbIUYymSiQwIszeMtLTJRUvl1hYhCEeJX9qxx0farMY98UM2SLSpL6tcXZeiZPf
iwp195Y2Y7AP4yjmNEm75g/ohDbxgfBiwJtcjle2AGqYFVrhZwsTjYhHRzio7opmucCrDC7Wzcy/
8OaBt2iK5sSHSs3fTooQf1ZX3yKQlNcBFPHeoE70Nyhxc2/qjXyvQTFRM5nyzi5mNXH14fd1B3Tu
xeib9yJAFF31BOlbKMqt5k9YZKmoZSB8XgQodX9WC8CigdalgUiZjyZEPbcdgeLDIwMFaoKDA6qO
S3BZ7ZHZq0M5apSTyj7chXZuXllU6cRW/CzksPIBlGZT/plVZXZfvZXXlfbAy3RHoRrWclhTzisU
bMsvEa1pGzAX8gP3d6Xgd70FLWuXX+X8eTyYTHY7WlpucnTQ5Mw/9ZJiECixBvZbYHst1bV4/XbM
+rB2mjWx3mVyjHV518p1Sh6AzRgQ+mtzGr8CRrueW2TYwV1654pfyOyNeoz1KpzOTVbYFcd1Uu8w
TDCxzV1UYwzvyOIFoELxBht49y7uVCXftNzn00YlGKSvBI6oFXZK2zgmc7zINa2hKnoUmS2uVaCb
rQMHyDBoaczLYd0SamrZTZaM+zLrglzom++nV6CmS/DUjMlAtYMTPtIUR8YAIroOhSinqpo3dW6+
hGFUKLJ8gyau8PnSXCgqpMNFtG3zruNVre+T7+x14dbDbopp+y0Pl9F+KyyZ5JsUX8LIWXdIj2RV
OW1A/bd4EMky0aVtJ+77qAB7nZFpXnrBn5DADKqPHD7VcgH+q5ztVDr9wYmpHSEABJfhNZ5KUpow
AvR6T6VUOPtjhp9d8bG8EC3gymzgXFzbVZ+866pVH4Mauos2Dpq5y2MgoMixuP5WIggzm9w8bIUY
EsuDE4bAM5VtBEiwIQvpzuaJOobYdKA7tmhxjoPs6d9nehtcc7u21o4LNESQhvi1N1HPvQgJEp9b
FJbxds5y58ZwmzVCze29CWDs0Js5ZzgHKWk6fhvbYEq3ckz13HPbKCEVhvyR9VtGHwWCaNnVJ2xo
DcNKXPJ17KUTMTKUO4OG1mhIQHc7uBbGFTW5OdSKoh/OBGSBcpohSb4TsxKn81RkWd/BkNEQEY8l
FznqP9PQ04m3/8kU7nivFKL+oqPNMq8CpBkRNRFVP2oJjatW6zJY2bzYoztTH7cx7WVBCSuS+lHn
oKQfk9yc0yPqaWUx6ania0V6X677UXOHQ8FPzXUrqFOv0DsOrkmwMKh3y+hBDsL2I8njviJQRAIi
D00tW7eChZky2caFTGovNvYe0ovjPq9dSuVWBZRS/l+V5hKRmpA6fqbShR3WoFfbxA9w1VEKG2DA
1ALaQ034ShsS8taViUi71cquOBlkRzeYsUOP4cCWXvDumVOyyZvWJd9cT0CGTC113649rznaWViX
M0qc6uy8MDdooIUEqxjOusT17mvKcT1cznde4FQ88G6Szmvnd62cHd8O5ge7HACwQv+mpkqA8uvN
T/RIjr9l91azE58kgnhEZH+TWNpvGszpXu2Mh44BxlfTs1hULJ2dK/OtMbYYFxJuJkyvjxNDEH8Y
reAELu4pb5rcwxy6l2Eg/FRxQ1IFwNqqJGoHSCsiw8BdGickoCmOxn5Ud97MKI2i41UfttGKo8pm
qXr312wXlZcZuustkts1n5/5vNB35eWW87yEko7pmol6GTpMRlnG0KfW9jTQ2hoWzhvsLMI6tcGN
MJl0w0t6gmTlLNYtsGPQijkrYhEzBWrKpbjEcRO/VUggjJOqNjtVdVE/q0ERxp/Dl7zmcGjP1Stw
TeBOnqtGjdg5WeR5VSX0jV2I/jngUITC56vXgUHhViMqAOGkI5cU1JssjenG0GA4wFOtbxx/aGXo
1Doiu0+6PTva/fig8tynz/QmMSYzMd5DUSvXtUyk18JPZTjWeGPJ+SLPm4cgMFkHKDzPIR9MpRf3
1JrQ1fBYZKi5rTNuOpMWBQTTEy22oAQj49rrzHPdwiL8IJcQbC5++ZocyJK09gboU/GER5pe7moS
HnRAsUXuo+xBW45kHdJtgRd7Jek3GlZWx9Gxbu+Z6wggIBlRARR0jqiQC8PkBkzgsYqabhvScfGQ
Z9YxrI3IC8W8D41sTWhD7ulSeZOS2h/IlDvGgEy0iORnBzdxmPAZffmKVjp+iLhkiNbhGhdO/KbB
wjsWZvrbdEQElUX8mkqYDl2rtLU7EmMBjNFurSZcm+6wqepF7IE3UlNfsjvpwWNjjNNar9Nx18ph
2VbQqb5dO/gy0oiJFK3yBJ8QBjOzek0RkPdjq5wLrkSGcAux7oxyv7vgWPlmG+4zDdqk1FEthEJh
dA2xfLEyxQyCcVdYID9PpJz0Tcb4pWHIswprALNWRHk6G1U/ReVJahmTjvCDe9R7QHbC6w1sKEqO
L0pRHh11BG6WecA+q9vOVcYIzp2cPyjITU8AwrgAJPLbFDk+frMsro6xIFw7UbnhY7XWQYuxZJgm
omBO8gEiniBHaaJ5iR6HjppB1nK+82xHPiEbfWUakLsRVj9DxqTz7XkBRVE4+2q2XzRpT2z42Ajx
4CBF6Kbzq0yFvZUmKsasdkw/NDo15W8IBNE2bjSuDz8ATE5N4X46PVYVCxwi5pmc40pYNM+A4PF6
GCS5DG1tNOGm1zum3tphzq2bcPnUW+Fk+7k0xWWOgodcDH+S5Km0kmuqcTiqXekzZjtC6LhIsxv8
OdFuIqy0Xd5hzO7N/I/d0FBThee2LYP3aijfUiAMc4wPuSZkvqp122+bIPjEVb2BMjg/N0qgR86P
jeMw1nJsms6aCxCSck0/McTf9DcXYcgJ0Y/eJQYoM8Y2lI6ux4bxm5NqmzgYD3NmKg5bprs1peKE
bpXXZFLJBnfKfDAoyWacGQbrNnHeJ1m9J83dwW+mUq70ROYrXU6nqdH5GQd3Y424ZFqaeUklCnVW
XEryfhqvwoqvlspeqNzbRwmpI63CF85AimsIzXfT8MdNKua9OWVIpZZcyPAyoLabl7KLDl2T+kFa
UYI9cfHSSGy0xWerjO1AxIDmaKhIpV5EV0LKXiaS19Cut2ZY4SLsHly9PLZGcbXjcbc4rs+0ZEcN
xyUhoX9s9RYsARYTTj4UvHOhy/yQ0iqZY9Qj+kG0lJ4vu2GEUZTlS+R0WxA7wUOTgcgoZ4D6rTx0
ffpNSviSlvWRK45xT2gnIE2tgUp3nvosYv7v6PhikumPMaWcGhhnrwOzVL/NlJDyEEWxF+BpWOFA
yrwkudN+cmHd9TqxaQhlM86zx0e3D839MBrMxg0aWpiu55iGBlsVfi3kyeo749JK9i3BExB4IbU6
IKXA+qko9sdm7vKNjYd0QdCpwXkeRc4XzY0kXhh9duWaBOTeiIJrg8nmOoIz9hUGETflB8tGdC26
WZ4huD9mKn11OO57EV7dncMNRIOlwq6EE4nVUy71qakl1HJ2MHaVTPMMKASeXQTMUKN+j345XGVj
Ss/kKn3raQIzW8pxMjJent2r+lRQA3IixQ21JB0fYhlsF6Rw7hJp49NTK7eMcJxDT5ZiO7bTsTOb
S2yoV7a2o16AZhENZ6U40yUmVsPapWXHQzDK/KEzR/NGqAA8kol31EmDUxIaa0pad1xOkCaZDKVB
tY1qEDlT9YfhNFpD0hk0dDieXBwiRqrZd/Z40rqGKVB41hdzX3bZKzsRfrXJJwv/UmUjDt9+ZGoD
OyxczUHgfBFAoSOGZI/o11hl1PcozfgMViU5oU665xA59BDFtZmsBs6EPnhb+WWRLt6TwPlJXbZL
nCe5nxcxJ3cbGpXB6dgbZ6Bt+HJdyg4q5zIimZ1yp8y9/40mdH+VURuK3t//nk04fyAodP9WX/3X
3/h7FkGqv92DA+Y/GIBSB0X69ywCfwKclOiIZGs3hRSgA/8BCNSAB1qmpfibQkhHmYo/+0cY4f5n
rgvLU9ctdmLp6Or/J43w76TU+wtbNu2c+M9J5/Bz3wGu/0JK1WpjwDA+OfD/3IgcumEyP4/SDb2A
nzgx892/vDX/Q5X0vyNS7y/nWLyISUuzcaelktn415fDDz2y6tBw17UBlGO4YgCu4ubvzyJ4SsCQ
/8OrGPfG4H8GLP7xMqQ1iFgzWLbkf7xMBNyu1rLOZQl0rbU91CG5VLwuYG7MI3XByKJty21EawSX
uxELORu98P8fv+v9Vf7zp7CUNCyD+7Xhyv/oNW7wqvaMXDneVsxQEkSFhyXdLkmQ/JTQkr/afgBm
wxznQOkeGqgRDRssIA1dvU1a3ajLEL9V3MKkyM1cbJMgHr6bIc8eetUwkVeMSwlBpUhFGuNzvcyM
o8F8wgK0QkYRSd/Z9CAU9uEwTOCfNab1daQHKeVnOTcJM+k+e5WpCBI0I63VaLU0ZYj+d4QNi/aR
+SbdKrgQETc87gJgUphBPtsarCmsQkzEqKAFuWyPUDb+dy35+1pi84z896XEW74/o/jjX1NN97/w
95XEcP7mMBaUoDw5genC/GeqSfxNBz0qmU5KG0nLYr36v6hRUk2KiRlMYkcx6fwX1Kh0/saR2wFU
rJvKkpJV7i8C7D+/YmBb/+tXTtji3x93m5/IAlDNtw7eqEOE6j8e9zlMHY0L9D1tVDpPZZFc24lG
VDrAXpKCMut6JiQ431PJDVI6bA77w8ypIYwhPq2xNVHJ4/zRZfoQc+MIJwKjlWxPQ1WaaGHyzACq
uFBPf0TxAsQ1kViHW3Cx+whbeFvul3YCMEaNSsiOnzUtIR2DG7+7ThQjArdkdlyCQQR2FJVnV+W/
oeJ8wuvcya75aTX3bLfmAc3vMaJes5dYGl4j97uk0tR97RZCOrQSjociiU+G85LWpO8TnZYdmXk6
3cfBTJca7l9TfbrVn3v4A2eYDnaGWeOCeSS/4QTydZGuwQaC13rNhmI/p9Pa6TdmEB6pgMU8OwP0
elqyM0YEYGRMy5T2maT6C6UEe+plL44LtKDOd5r7fHc/WEJdk+YXqBzGu4wk5nq1gKYKo0M4lecZ
/olFtsX6I5kL968Qrba8lyOinxufJ/MiOhxIy13jhGupvpGSnouWE3d+12fkjRm6b2jtcxN+OOQS
8IeF2VNQRvcj9I5Y8mY2BCUHwQ2DGTZDwcRMP0ey2i06PRK5izPTZr3TFO1cU3hozYEQ/qT8eRpP
tj6SAwA2NUe7IY7/pM1mSj/KipnJfWQHFmZVaIycxJZI8sNcGDt30DxTu5LbrLxwzLu9kHryEPKy
EWpyah7M4daI18RlPk7PczXesg5PLnOtYdjQKwkKAjbAPupL3HUGew8VhipoHoFGerZxCwpGFzbu
saa5hdbw1Dgp9yk1b1uzUMxE+Cdtzrmc00hBSchDWDpHEygh3Yh3Osmy0TuiFZMuMSnrjy3hgRWV
6u/wTUFFgpuXi/Fj6N8SDcQX5XCek1e9zbchwMvWBgU3vFWmZezvVGlEO1+H1bCqZ/HCHJO4Lkh6
SEn5DIF+2bsdtb1dcYxljbOuLa/WfDatntjVdGndzC8wUzsdTqieTp/0F5uPj3PWR0E6xj087eI4
R6SgcEYL6EbqY+6zlyakP5UxS9bDadKHG8UMFcfpU9vRrEs1ARUyXhF9RcaygU79xhH1KeA2ILJh
NSARznN3cefncplX4AIeWsbvRpXtKUrdjeZ4nkv9083Ur4hofNK8o621GudX8tVu3uxl+Wo3NirS
XVK6NnRN4CTKVxOJrFznMbSGHefwh2DIf6IQdFuNlAdO3zB4ygHFCXXpl6H7sEXz6TblIfrrw+g2
yNmU5gz44xC9VowxDs6c/IqwZ7GPoTsp84eOu29D4NeLHVIf0INWbhCv0Y+Ognlp34SAyPObu0Rr
igAepl6rNyRrmHKnerFh8PJkJ+EvV6ULVJ2UPNls4rJauMCWgK6wnOBFcbRwA5jhOoFj942heZn5
HjUTa4Oe7XScuUXxi8terNR7GhS7OoB4XptPcfdpBHeiT774hJ65akRADOsLtveVGIfei4jrAIS0
mZPRCEKmhw7WrFfTI+soJcn2fDIKvtbCsL5GsLcOV8qVLY5IGfVTGWmnmDHPngVdbuv5pUfqXaQY
bnVovzPcxYRUyqfUvgO9YuLvHQl0J2vqFWyMJ+hzNFPN4iGn+q2uONDohMTpiDo42Yg3LayWHXBl
7r8GVPcl4qvJKJABfBr/TkV7RPBZ92VwdYYSVHJ6cko5P6tcfwPDcksT/Ic2uj39gYE89lq40DQU
f3eR9riMgWQuZ33T9UCDeQovoZ0T/NxYddaYJ+H1SiKjuaJUp1faL5MgWcYH7yANKO6o7dx3KyhD
9caCpWHjDYatEZyCEeklrpGn8wHTWyWzk62CmlDVPDqsqUV36RiXnuM8YOLr9lyDTWulm0iPeHew
VlfmC6nFfJ9AIN3TrWQ9MXbqmQpMSI6afg643b13fdFucC3Er01XjZglouqBByQBB4TR2IZdcAwl
CTPk+HKHv492NKeq11mogQxhgSVyaQXsignKurHg6QEQvzR8eJqD/BttmfB7LGufSmcOhDUZ4yvk
hSe4XTVRpMahD7gqscuDJhHlV0VJqaFptLFp5WYWj21cmqdAdvdQFImnhhXr1thQPbA6WcWFq3i3
MaNu+BNp0EgXIITGfqYKCWnRVay3orjYo7P440LSpgUCsp6tZ01N1X5KGIsXgIe8Kfwx79tfKH7L
grbECEu/O9J6lVbdtM2YVEhwBzl85NU8pSl36IKOkn7J/WhOf3UTUVc1VtgdqTXNwmxFg8spnHDz
0Er0hOWuOEs7ST87HVpEpY3JIWDgxVhcOV6dTOQ7MBatZO06vDMZ7b6waTa87xwLLPEnT0DCSWKM
WIhxUWlle1NSG9aqQNGVldatVZV3m7y+/99oOVsFQ5Nfi0J8mEY2bRXVSSBxol1eO8+jKa5KJzDF
AKc+9ToHBfuV4LkLMnPmHI4X2kPE+CMSmJQztTlHRzGD11tn3uWcu7YtH7Wn1Wd8UDqAknj5ocqK
CnaNCEJmNW/UE34NVviQqlpfR07OaiCyszEnL2bc7ttwPke58bBo9gbJYNep/lk0uW9IdpRg+ZwY
+pU1pzSt2ja87XGcbZXpbC0H/PC0CeRpQq8FfsSZSR3ilo41ir6jGD+TMfplHnhjGx2W3MFS3ZA0
gP5Uz/W5VOnBnfJrSAlSNl7rlnxroV3KqtoGJgmyISUxxMGN6ts10HMghkZ14b3nBPGkAY89AKG3
f4EKH47LQA2b50Y8/5E+GFd61nqvzUeslbmtt16a3yWsBflsb3PF3qahoH20GPBSRyUh5G6UxBG6
etFzVE83A7QDTZQZ0qDQuKlxBuSNKV01hnuoK9M+cki2/qQaB0iuR+VxaKzUi8JOx2y5RA8g/NkZ
I1ECIyZQ7msLRhsrzNyNyPGfDAOqhwncyGtJCXg49ZbjEEnt0YjcZNuPi9r16LqnoSmT36jK9WNJ
7QLOAxSfVRsjFddBSTbVnHMHck7C2At713BVIN33daX0XZJN9Vsjp2UlR9PCgY+x25vJCuwwk82g
LWfj3Liqx/5IwjwHpe/Rq3MfbWofioYuTnOMqC5OB1RkCsmgEEXVtQvp8XSDpT9+1vtRx38A4m+I
dPuhxM8HHCVU+8zAKTu5NVZemGveEuA41U2UBca4d7l+zA9NLNg97PpeV96FprkzK3M3ZVaIuZSy
vbad5IYohnozMirCFgBefmv3yc21JrIxtNKgjVgR+jgJmODFQq/fSyxOfKhM08Mm4JgyFzjU8lY7
FukdDJlQKoyvO3jPzTY7mOY4woPMF46KzPU/loGDMWMNWgskvbzb0c77M8aQ5L1xM4fso5qQxMYc
Ajk1mMPXklVyNw0aHOuo+w3yUWdBJBdsa708i9J5jF21VROsVRIhfmM5m7oRfq9rB6J6BT06U77l
ndQQhrVzUJQXp5leqWfzcdJcxFQSS4lQLI4c36E4DAUUk3sxZZ8Gv005bjL6KVdmWpxi0CNuxA6I
5RjuQvnsjPmLmS20hgKBkUiVsnxmXz3gQljrxdDBUZ6yNZ6WXxrp45WlGZsptqt1rZfLekzaG82G
oVf3hWcrRQEg6yX5heCcifJcGdHebT94BksvS0cCyVb4WqbTCnr1FfFdcADUSXSUEZEMJ6UaSwwM
7DHZoyXLN9LfYt0PgjeffE0qnD/uxDS7VxFtMHMcHyh5r56Rvkm5kvV6XrK490g7uSRRufnJxBCb
MiG6UyXNy5It7iPlJx3s2AVofWbdDVB+H9shqjeY8LrpUSVBM9PBnFLVaAfVeqo0OuLlBgfs42z8
LuHZmxU609BsA+Jo7ChrmwovWRS8M8ilKxfxkhzmdppTDHq8e4PoNyRIQkQ/PtpC20rIoRfXGL56
OA8rhxO2DxWh2WR0CXmG0jXaIClW5jfkF+YOMKZHnQzN3bQQ+rqd9n7POZR9QsuPRQdh2xCXkCzo
odD7WxWRQ41tTBeZix4eoyhVwORUSy9RmwBGJ+veTutsoAhwhf+32LA72DQEK85XIox3CmX3Taez
Yt9iOqAFPG2tjaQjGfZiYa3zNquvEXGkNfXZMdSP0DlyleNLYFAIugEWnWxKPZM7ho3R4d6M/DLB
bV1Lx4humcjI2kSm/WZm/by19KbZdvgNaMpYJvethmN+gzg7vCTwOp9shX9Dx/hB7CPoYkZDrnoT
ZCXO0VAn0Dw094m8SOTVULBgftHrwHVmrPeGHudvI2U0z2FW5B+TnXV/Bs4Xh27p6eSCfUlVOpbQ
F/xO/bUnAHTQIif7bQEAzTzMksOWDhBKhxWWn4s7Wt17p0TwlDZJ+Gj0MRvRAEdkwX4S58+9OZu/
6UiNkLcAoRSrSYAFNd1q2gG4JuskCvtZNTX+SuxWl1SBxFiMmCuYzYNp2bnxFIhao+210c6FDOd9
3tj1JQB+KzxpVSz16Kad7ndLbZ1Y9JfjIiW3Ngdn1BvIvoCHZp5JTTfyiQlx9D6BDmx8kw7htx57
hdjIZRKvDBCmfRMmyCt5Wq41lewXIMX7KYybDiW8EY+ToS2QlTnU+uQNU96agY3ZoZUbBTl6zRKc
6rWF38oVQ/SDXkYdCZ5HHK6EhDDtBHaEQKLAOIhAGJult7kZ2gT5jxQPsSe4qXNopyGAMwuOrG7N
dTIWp4inNnanPWQ6z0QAM2E3+enEUEJ21nOuNTf22XY10tHsBaR4kl4+6VBM6wC9IQM7szMmLYfW
pEH9Kxbjy80Ha2WCqKlT6EzwtPPvmd7Ty5Al+xirGQZkN1r3isB2oDnr1E3fS1jAW8xTmxH5KTFZ
s8EqPySqdameHTl2pb8KnF9czcV7k+fkUQn+9fDtnx1JJ4euAKkNRdNzbriHzItlON75yXn0szAr
kbZaDb3+1kfBnkKC9SiRzkSLkNSIhQhQEOBPMQ8T2Sn8PXgPiIqeSqz6BMiob+ECZlY0veFL4f74
4Nipxb8chx1MRNefKX1YXhJADHPGtIF5kiNTv+yjZz3uGA6YZYlmuex1u9yphpgQSfWQC59RnUX1
3YnrQrvrvbQBX3R+YephezRcKS+a9NKDOriPbNLOluNTKxdjHhJ1xncovhPHwm+Mp5skt7+hZ2cv
Ra6d24mmZBt/A3zCQO4MAXdsFtynyHBeuUnteSu/NIQKAI2Bhpe826Th9GEJ68YixxpPPxi/7ReO
RnAn74G2zB7Cgp8EwwhqjJtAV98vZSDVWBBStbUwJ3BAQJa3NO21C1uK12rupG517JulP+qpZdB3
Gm3bAER144STv6T54Kc5Q0IV8NkhoBOQMrNNmCS/asu4hmn1qUXuSKSSPTPUEEozan7Ru0q5Zddx
gEQCTyNT0G+iiCFKPVfmGvJ0vav5CoH0K9uHcMHKUrcOSwvwawOLcjmdYFhyqkzL1yYEdF45H1K6
Ax6mIt4aeooxeef2TCVwbVPTtZyNhkgH8egoQZTDFuj1eZcSuqixy9JfuIbcdO+tnf8E9zSCC7OG
NRvnddEeZQyp0WhKd10QLl0x6cUzFp105kBrK5TJR7gkPIRYLd6Wcvoxxk5tlvvFU28yrPsOKnIn
D27o+gwzPmCv6WRjrVNP1xCDMwNHTGG552k0p2vaNvZ2LCGbRvOxrOABxb1gV1I/ukXMFAf0GeGC
mnb7yW2q8tUcF3st4cgR2MWL56JREpEl5Eo1xt2DPakTAfLkycSIApBgJOTXdpcmXbZWHGIK5Uhv
DoLIrQKpv7gXU4CFXxVUFTGSIaLaymKTDzjMyvCFUpts6xa9daS7gwN7ASNqKTdOwFPaRBPknlw9
54wXCSdrm5CCKY+4mk28vrY3opwhJhc2vEHyiw9alH5iYL6JRR74SV7ZE88a/esEYD+oUWGuNdOt
tkrYGwOIQiqWoHkllPyq0NdKK2914DJeVGQQnZSYTgAo1yJ9vYbXfnQ58dTFNP9mszI428frgVHQ
qU9BmaKqJf6oz80NRHF15WhwNrr2aN2/FwParU+X5EPqasSSgvCb5pB0PVjLJ2xZAg9G6DxN2cLX
Pi0fNOh65D+mfhNmTflg4W3n7FGie5fG4BACWMShUpU6zdRbkm4UNKcabryJR5h8+lxA2SSQz8Z1
y6wA52tlvZokD8bZ6XxhV9WNjWdbEL7cGYujrp0ixlGwBmPHvhpW/uQo4AiD+UWvxl+7Ep9IMNc+
j2jqZRxtfDyJL8rGexNKVlSMf7rkEpGQPe/rV9P6HUsm0fDUzSvyPaWSMJAIr2frTP+gAlN/AouC
R8FyavwnC+3qjSGfZsqotk63DM8FxFUMPVN/JYyBdaZM9zRC6WcV0bgSJ86vHlqMx9nrtWYkxpid
hbdHoyJnhZuIBh6vqueI33SqTok+pb4b8IfY9dNjVAU+LbGDUNMh0UpIvqTcnDv0ZAD909RrPLly
naJ44QM1kSW1OeOgwlCWkr/UDfa6oZ1HPNcDHJeKahoRv3DoFd7QiB15JJKWqltjpTosjF3fQMe1
5wjC+ErmNpjxusftQQ1Ww5qbgjWFMwJlUnDbNyH63+PyFGCE7XtaU6yi6lIdAc728DB7uSskguzC
LBqLS9uSVM8B8g8z+2BS/ZCuxHGY1uvY0SOEEjwbloArx5BbUwcdci66qq1v2i7/FKF9JBB/mizs
ISRS3ps51I9DT3QypXoKBF21QxG0VyAP8SjkVQaeFmfTCCPh29GzbjuK/pTd33Yt51titvVhiLNu
TbnoGvWY97L54xoBzHgtmALSJONpdO7028A+INM0G3p7B99sRHggcPHZZ3b7nATWd1QonwjHoWeC
PEaFtiEFxY4U4uDqE8C2q6LTDeqi8hbbvvpI6QnyUncwnytnfOYxuPW5Rd7KDL85/YhT5cKfHS11
nJR2DIGQenrICBhfBHxYswo5chDepgzLNxK5inpt3IcVhQ2k/wuvzKF3JdONaNnVCsM3rZ8ZOeAN
xaubbOtEHPIwJgFDyxbZlegkkhEX0L1jShABdjjarph00leWUPWaqXWeJ9SVo/3e4Qr9wc53dvpc
pGd8f1euqcSR7c0dIc/eb2Ubu+5YF2ngsDUbdEgp/DuggJnhBrbFWerRFd/QQ68xz4wICHT3XKSu
3Cu2g2lFzGHCNf2tOSuV8+CXenk3rkHXLON2Z+rdbeqSJ0Vqba/68Wo09aEZy9mTYr70KbIRVJCA
MmCm5bHa1nEXegn/wdXuYeymFsUgkEf4ngFqyezfeqP/cNQGU+EU/qz1G212ntw6ORVzfO3+D3vn
sR1HkmXbX+lVc+czN3M56B6EjkAQmiDIiS8ABFxr7V/f28msKiCYCbzsN3mDHjIFLVyZuPecfbz2
R2aE6ujUJGSEeVqspW9Cidf8M+L0Zh/V9LXxTYGXES18dp5qAON9ogUHpq3JPWhq3GUNaNUJTbE1
uAd0RS7GCUoHOgE9dTledY64ABJ37AVODD7MLFhG+HxT5I0rsE5rfEc3PNYFGyVowShqF7WHuyae
P2CXmVnni0sJvDYQ5LWjXNk8Td+nIJZNrBq2F/yQgf9Zzzj1SkGuwpjke990v9osmwvU4+c2ycOO
f2nN9XngAq2JBlKM0UWHJ3jlKD5+PBTTRajzSfUq91bknUEia2yAqPlV3nEtwwD2pKUZ5W/LCe11
MGjb1HS/Kf5KgrdWPZpGrWl/dDia7VKsKnOTWOcu+AefwAuXBGxMoTDkA6SYwxo5/iLRv6FJx6Zt
PfbEt/msbRZurykD76TfjtVn3EGfjaE90A9eOkLbtZ19EYbeWe7h/ERjFLEFDAFQCVC21NpuSHUF
i5qj0A/KkvKbxVEZMT7pNFl0W9aEIxc2sbOkgOi3Ku+x19Sm73Uo8hHUcVg+GBn2VqCG6dJvOd+N
hglSkLc44vxBhdqoV7A/tAUCz72fa/6u1J1nN2Nq1GneQo+ZklWSg8Ag5AKRflnh6cLCKMm/6QrY
A9l8CCraLNmXOCDdrr2IQ3IBdZRq7APxqmMRuYrb6qAl/lUFkiBzjItAS+IDfLCtFoNlM1x8LGAC
DjhB+83g+F9JebnAxrjXfYSWRTKQXQlgDrZY3S4jUF/cn+GMNEH7S5SXL0JQUsVgRYIhfkY25e6N
zQxI+DhQbtwhxlZTRnGGbXZHmM0q76brFGe/w0nlqsP2R3AhvvmFq3FNUGeac+lqxyKoAVw1FxNx
IziH2OPAdRmfEPpfCPM6gxUIaX5pkozGvpyOcJJvZC23xphdO0jDJaIXN/4BzXPDtn7XOKhvYXmF
e8wTG1wMW0KMNyHlttIv6XJbGzcik1YnIhcEc28eI73DT33WZAUOglsrri8U07kflOehxG4E/8hW
fTE/NeObqwCWtigk4X3GEjIC3H5l+Zxl+p7QiCUscCSOLomR1m3gj6Tq3RkJPmzYEAGoEEzhUbdK
hiP8ka3hP7kcw9vRXJbsBkBn0aqR5AIQDDevtgNXBZMtDu/xTW9U84SsX6jiHn/Kgzdql6KftQWE
h3aYSwnqKuJ0XTXHBMSTCB+yIFkWHDcjpmGMlDD9STZmqaMok1jfUhxRC6BJKzb0SP7Cg01YWmGL
ZFWaoXdblDlJa6DSOcXp9tJqE7GfHI7a+A4scR0ltn9T+XV5maUUBDEEdvu60twtUg6ol6oKHwWR
ddus5Y3WWuahJdh/fU2nHtdOSWmB/iM+qrPY8YxZS8CljsEIh6WtDx5OtW3TmcU6TzPjLgslh7cB
4jrhk9QTXQJS1kNQXOA+1r+ZNl+wWYwNhdvEf6kN29+LmCk6MoCOtnrTYegR0BqqyCnQmnvEZSXR
ReID0ojDmbQRGc54GGxU8ZGsL2O2A7c4EiVxM8lK6TWNPPO+dMFVpvlNVGlwFfAXUEr9BrFpXeSC
rlfCJJrL9qoWMyWouqNhnm8BRsFz6zNvkXJMyBBWw5vzQQvk3kG6RL3EXvIkI+uSZt2d7Az4cQHo
EvjQNaLfhiCrBjMCW5brxnEOrkddtxgApNjUcmE1XoiQr6V2gZkVdL4K755ZnjCTHL9PoVaITBZE
tVKl9npUyIKvpYeuQBfDkDlpSKq5GvuBJLI8vaz6Zje56txPjIvStL9r0rxWvQamvzlOCZEFJrAR
WfdAuNpJ2/lxdJnkFmbg0L8ZRHTAon1vsLouxgqKVGMEJhgHgEOD1S9gnt6Ug7pMRbByNKrSuVLI
0+k3trRp9Piz5+WCKmH7aMYvlQ4tQ7C5x1BYoyShxItOr15wEn2BV4CupGdp8xW6WXg3qOASIJps
TskThTcQoCBvrxwsb0RzeFs1xN9bF2xv4RfP5K88ghple22Fh2qQQL0ybef5ZgO0fdhlmo7OuyS6
yT+4Fm0fD25rkPuAPyAP6dO50qH+RlV4OQiX/eYID9xBwWoiok9BASmW01xhL24qnxrBPCfr6cry
gpVHlvgiq6mQ5CUXGnvxPWD7rRPMCR3D3FCEdEGkjcgB7xQmRxav+T7Cuou8mrXfCW5EMGeXlw59
Se+6VfgCE/kdZ9DeaNqLJos2PrUKD4eVNDSx8aV7G+ZoJ+py05BDXAk8HUZbbp3MUVjQMA826UDK
TiTdZWAQj9UnxvnATpE8jkug3ntrtshymHzQA5ozAhuR3o7w02v9hcRH4g6jn11vishOexkM+oXn
DudS+BcaUctW3dxLrb7Iumqj2eO17T66yPITcU67ECFzE69NC7ha4hIx2ZvLhrNPLLod8YfPJu1Q
SIklaSSR6PylBNyj6Z8TGtRGTYkllfuI4tqgJ9dje+PY+zGUO4K/rob0RsYa0QLWLAXAiTUJs4J/
UXFs82IIPcNZOdox1kJI8UNg0nfJwjOAw8m61L2LCEQZfT6qVkDSaCNxsqWizOZWNCT1FKW9jWy3
WpYxJ3c3CUhDJ+XHT60f2pQekX7cmO0cLgTsIG87ZONU65oaEh2onU0wUDfvWNOA2DX3STEC9DB+
+FVzsFz9mtbayo6cz9Q4DhxXR/ph9DU5X8J8rKDCQsrZqhJdc5Zvx8LcwgBx6AVVOrLmVm4zXVJg
17qCV44OJNuwBPBAd2wd8cOYvQyG+lIW6aNnp2fEjTy3SflD07ytaD1/ZSEjWMq2emqc6EqDiLBi
bb12THbbEGdgHqG08o8upEk9BcrTRnT0XoTWwDC0n+vY+QLv9LzWx7nilcrzKimPTQPPup/Ima06
FAwuNsSceRSa5VkeUILMByQuRZTcs8ndixL4eRvc41pU9CHss6HX78aufMlo5C4kBTzK39qt4NPW
KUBtp/F5Mut2EefMkr50lmQhP1A+LlEjGe06DMpL1uKDdMZLvDNLNhjbWZVhJ1AVwrRfGWkwcokk
2zs8UeJhjrALLyjZ2ejpSe5w++KopSiXglhDxa+PLwAC+eTZqTa9A1BJ0JlNkKD7mn+s6sJekSvs
LmrZjLQ2whSRPhU8/A97p+wE4GhGKvXhEPppjuyfyi3aFH1TWO6FThj60YvBzXGPgJqS55JL7XFq
GgRRwW2r2Vs97Pgb4QOvVewE4A1Hbl9BV8yXKud91M8yGg/LqsSI0lREenh8qywPhI+h7dmSPmMs
PUmuQ0QQodFSnI4kdTuwP373vSHmxjGOWUELZqy40QHIN7urvmfVcDQ4JwQbcKp4qAskGZZ55wJf
oUlqUuWouzVGpnAxZsEDetgvJrSms2xwcQnKxHxUmnixyGzsA/2hx4jKwbr4JsPoCBACnhrGHirV
j00tv8EiW5p0TqPGXGp8C6iJsLt29xNMHBy4bKIwRB09IpXLKNwbjrzkcZ1pLlI0WkqXUWKsClxz
haQnkaB5SLwCLNFFW392g/OhuQvtyIASaO0jWRz8qdqRv3DtJAkGUITJ2Hu9W7OxEEe0iGBGHVGj
2x8sNdybUWmdiwE3KR3cm6kYyXgg5mvozpvQvi0lt1DJjR1UG4OK2KJPLUKxNHY5vvrm5Vewxlc0
6KaNpnDjly39rDS4LqlNU5JbGIF7paNrbPzhq28l38spUFs86ze1Fj9hbaBt8azYNtQ0eXtT0f8w
D7LZav22iPfYh1Er0HWNk8/zZxHlmySAChHhdW43bnsdUg/o1zGZVBXnWkGTg8SviYqIGpEakoLI
HB/KQ2a24uD08TGwkYQ5Yv0lcJf6hTl32BGj+fFVGVjBbVgGWO0EF4okVRzgBYTPNhnMu7RVRLja
5FImQZfdTMgfX1TgsMLIZoMHr3hJ+zA4D2FOjJjqdINW69jMDJP+HBVtus0cgaF2aqMzzEjOfsSu
vXGCrD4CCQ5w28XBo5fhWA80zq3Kq8g8p525ST1R7TTbIXuInuh9b/kPnouWxcQVV9JLkk1e02tp
aPTA0lgjByyOXTBVn8mBic9tlYq9Xnd3NTQcNlBUQddKy+5scGw0x2WrDnrikCvVxj/IocOZg17B
x82kk/jRWqsg0y/yOvgK5AARm3VXhyhMgQqDCeFgbGdSrrSM+U3RXL8tI5C8rUvhUz3kbCyWRUic
Zis+g6a+LIHP+6230yhA7KgjaVs6yikW0Untwq65LEP7ugocWDEQWhHfo5eS2XCoEEqTvY251k7a
89zS78OwOcvlUwQSPOw4gdCZAYTXN/Tjo3gbj/4C9AtZ3uG9Iz73nrvo+qNu+RiepoVvXeZ2t6Mp
jo0uXtn6M3EB90jOdlGrreAjfVfR4+S61JDv+G6X1INdxELTdy3sxk0LONfwZ/qbrJHQgF16ULZ3
1ggkp6aVW0uPBju7RfsQ2/6aSsk5eel7U9LEJT8OM1b4tXK9Zj69lMwqPijJem1A/NShWslKu8xx
UlVMfMS1GXKfp+llaRvdBoTYWiXCu4/RN864WlZZxI49WDdYiV+DbEsy6FkejlfRXEwaosxb93DC
9mPtcsIdBBXn7iZp3SNeKZekbzdbTU447OUU+Ws/gh4Bc5KaFLrZS09ozh2VwWCjSFJB7xYQzAgD
vsvmPgC6tRg48KIzlE1AmrPW43nPUoXWkjQVBMODZS+SpF9WZvDZj6cNuZhfp6Y6qxu0uZkJIwdE
SxW5P1zJFEl5RftGEDYoArzkn6MZDuTg2SV5aIupcQvJB3hfGGOTjkhcsmpJUBehRUjDvB8YPCE0
oXPFJP+5bIOj3TyHNfFX1KXkzjDHadkOyQNLLp8OLP8xH+4z/JA5cfJLhyWdVjkYcDcn36hkY5bq
T3b0VJEDsKDUR0o8+/+WP5hIRhcmm+ykqBowKTinvSSJmEh6Zx2qIjhHSbdgbsb+YdtURlsQTa5/
OzZ+vnYcZT+TQAewk3rbygepT/v/cxWKOzrcAZ7HpEdxbabjGmRNyq+gTfv3PRbvhsQg/X/K6caH
8E3+6y9DZ/7P6/8Mw8D8ZxwEq4fm4c0f1lDJmvGqfa7G6+e6TZp/egvm//L/9l/+x/PPv+V2LJ7/
8x9PeQs2mL/NZ0/62jJh4mF6x2PxUDz/x91z9eP59P/5ZbPQJN4rC8OEi02JlgQy9X86tjjrfVIQ
YHBk0fiUUjDQHz4L3f6kY7+wgd8ZaEGUS6TLH4Yt3fjkCCV1FymklLYw9b/jszDmbJh/m4qo2WPm
4EjMD8DqgcsCZ9hrBxV7bdmbxD6T06yZ+3hWrSw8ANbfzAJuYxdP6nsxjj5G10rJdRFQWQ7dWKkN
WQrpQ65Hh8BrSWvQtNxaDdHMriAGKbmwisZ4MJxcnrFlTouFE/bU77xJguhHdeDc0yXTLqI2hgQR
j3n6FUp9e9QIsCADiqJ1J3W1q3SXgmg5z1hRPm6D1jAfI2FoD0Y6zoc7vV8bZBCgBZoUE0I37m2E
kqvYoq3y6qFe/roh/5G16WUO767+z3/I+T68uU+O47AVUoZrIJw3ZrfM6/tEjzAp40y9mLYpvyiM
tkskMgOaAVQrS8NPUkpeOnIF38zKcBFY7ZM5uuBAEsPm4AW6frjRwkgXC0L4ujucHKhHq47M7kgL
PucJR1QwVYLdbVNVEBr1loNPBoXg+D+4DlxsBvtgWEeuNRv4Xhn0VFf7ttnnL/BwguvU854DFY/b
pOBMA0IbXzaBY1UxGCzSvsJPEFjXbjqM5OmxJI32HDzd+DqtaK87eGYDHysVxy7q5d7xg+oszjrj
UmVBBMcgDw/v//i35kLeVcdxdcMB48JngxvPefvbK2BeCmDES5aSA58J9tmQYKBjNJ086hTCPjDc
ndj+5vFc3eLEwDPlqdq6+3a8qU+Ay0r7uVXJvRabXwIarGuziJodbMrkzOt7AS+APCR4abz7Q7p5
/3rVbx8nP8C2hLQcw7YMvI5vf0Aa1UMFu+KZYFOhc+g1gXbRlSt/5F4mX6bEK0krrbs97HMzXHM2
Gh9TQ5LKOIXm+NDrJZzclAyPYzKgIc5s4tGpGpbfOyAz6wn0RbCCHEI8zJRqMN4daWXI7G3tLg81
mssiNje+agIEbZW6ZqHW2l2aVP7XLMv8a7QSMHJbEhDP3r9sOT/HN9+ay6yEv8zkcOKa5uxxff2O
GmTi+EHQPKmu6kqqf9Z4GAnzuccByVF3EmG+yVUoXgLOEh3RBgPgm0L36vME4P0NG+wgAIFUc8ti
SmfEN1FXWRDu3n61NNGcBxYh8pvBdK4gg5p3QzD05/wjRMkBsCGmoXzP+a36rMO3uh0c58q2DXv/
/jX+9ioDu5j9pHyEeCYM/XTaxQ/vd5X5SAkEND0qs3US07PXfSpxBWHmv1bnv7TTqT8bjyF1JjB9
fp3nN+3VZ19GwpZqLB9bbGP3JsW59RgTpZMlTRqRauMiPI9de9exLQrQ6lFc9+prSUYd1cmO+Uja
fnckiVmjqgIgBb1AFvuryjC0LZRKGxKLUyrMmw4GH3K+UeaOsr4KOa/fIkGXhOg2fn+ro5tvbKs5
0z1hn4ncVhUNNygKlaYo75gkOxAP0L7w9XNosjpFXm7lWh/cjN9fL92xDRzPFr5Hy3BOPMqpERrD
kE5PPTzGVezTfhu5Y+xoq+CMk+6iZnX5YMi3XkZmEpchLcFS7jiWEApH5evbH4Sh3ZjF8CSSytm7
qJ9ALtr+yiQT86NJ67c5g2+GSZLHTMQcH8/J1bFUQ+6p6ieqUvdUutjrFk2dfNMzDzOgmwNh9HsC
YAmSA+rp2Ml32lwx5j4k2B/8FDmviW+/458vnDAlxXkDWeTbqyZA2HYC6T7moGi/ARXiCNW6RnUp
o4q+8tCxx0d/NtL98nrUxJrha/ecVft7SvcIe5K+vBhUmycrXbQTb+mQUcj0TCoSJBXg3Oi8dkdD
lvYeFb7sDJ0mds1EUXJBs+lZDJkirHv/w/3p9X57UUqXP+P7XOXavLtvL0qEk1MSYv1AKygnjIGz
yA9Rg5SjGuxekJrR4MFyMnY5iQVtruDreR5ImEaabxiApnxkbWWl0w2eI+vPUWUhfAAOSLM507OH
HtbCCxY1ZgWpTQM7iUneEHVUn8f+CISR9sldiYzxgrm4k5RWd7FXhldQAHE/2RyggZ3nsyVUNL6t
LyqsADs5thDFCw1bU6FpN0k82QcNnxtgz7w96ok9U3JB6tPpMyMiTn2dXqJuKQCMaCzJp3n/Dsrf
31ClQ9oQFCR0w+bdeHsHVdfUfe3Lh0oG4pvRVhYG8MDoa5RhKV3hOhsrKkSYP4D1WgMsRtg4UEQS
aP4IW1dkd1B/6THSJGny1ZaNeV0C2r6uY7Bly6JQCLAH32rP3MGHCKI1dX718wr+OGv8sRv85Vb+
15Hl5I9/fYJ5fYD5r3dPRP8fnnUs3ua/PuusovARs0b4+qQz/x9/oCkUYZg2KZiGQRam+cpQbuif
bFtX8/aNzZtpO7wR/zzoyE+2znzoYiaXgp01M+M/Dzrik8tapUOnMF1rntT+1kHnzVwEIUJnM2ET
ScDfxB5enrjJXSQBLXxKSeG493e0C5tVZKfu9tX9+OPFeH1MeDvj/TGKo1hVdFZ153TypZ5KLPTI
KE5sjMhAauTUOn3n90dhq3ByNQbXwyQ0r+XoLRx3Xm9eLedJF4RK9tRY47ZBFE/W5qivisJzAJIj
Pt2OsW2gi3YqqMSGtJd+Acx25RqUwArXAgHRdG12myFlQuvPETP/DOlOqkMZC4PysF8N8M5AQvZr
guPCOVqalOAZWzjAmcH8uMdz4YW7aRrarW5PBqRkv9HHFkUa4Dp+SlfPxYjWA4uH66GEzVgoVGpa
hMp5xg5eMTGZ2U4gGwGkFWYWnmBvUE8GthZnZwyNvrU9hdI6IYNohLAeRxce6E7EBSxUZ72tzGsT
r3R4IfJB3I2EjuHnsKL4S9cRr4izEeuMIfsm2TQ+ppUNdNqh3paNRw5F3woQbYCqaZhjdGIhjIHf
OKtoYksCvM4RxbqqAt0ocbAxje0GL/Dusr5BjYxDANdFQRQ5LtvE9bBkpVaVrHH6Zt2ZZobETTS4
89D/ZKO/r2Q/NcfeTA1OwzlOg7mNl2eUZVByVNFklLuKnI9LLxScIPWqVx0NPOrBuGtH8rUqPysf
osJzH2pS1L9kaDJeulRZ5Mv5TfLd7yQLuGjNJyrM6oWuiZl902xvoiyaDB3NtkxIZ+cGWEgXZgQ3
Hsmm3vfrxumLaFdIGg3XrtUQR2BivoamWzp1eSYilqxFynYtXsEjaeX3ptKMbJXLgfTpRjaGv8a3
PcitcEvq4px0wTBMfotCwRSchPaV5XXhhh0wPSDlR40gycTX+3undRodynWcFbuyAFWGHq77dcb9
3+n5Hzo7qL+enhcPQfUQvqldzf/Dr9nZFJ8cpgqb6E7LtcDWMQf/Agfxb5TN0e7nWcu0mLr+NTtL
6xPqUwc+tAMRhHX137MztSsmcgXlB3Wz6TJB/53Z+ed559+7KpvamGHoioKW67KEgCN6O6GZ2Ocj
O0EkjL+63Yw2etQMP8xtJBz7OMN3VipqSzLfB4MIEnf6LgME/WJEIYZjz/jgdGa8PS79+jkctzmX
EU5hQUU6+TlF1pOzFpZg46a2XYZR6x7cqsUGhowaIsYQeg+o19HsUHJG0FgkRPsVITHpwos+R+Aa
vpujMi6dsni0QpcQPaNXNyj8iPuOi964wzwslppvYCuvaHEuqorD4rIi3oI8SrfA4OsbqOTsTtuO
dhOSaBpqFR0Dy0LR2fgcG0KK4zfjRKhS7RFRX1txCH6MpY/s9wg1htYE1MBtu3vmhE6dhnUb7YS0
+vGF3ZlvAmhFrLDogMV+H6uGsrImyJZ49QL+yXp4cpT/dSPJpp55MAzA2eftjUSPnVDgAhlR2u2a
ZvZa9hJhCc6bHolyo3mfu/SHXoDWSzpcr98hsW1tmnoIhzPhb3L7xqs2tr3Bi7kgdGFfJpALWwga
/OOQrAb8UysH6nppsGrk2uf3f/7pMju/lXwAFFoNpk6pTl6DqYybHKI+vz5GzuU3tYFpJsw+2DS8
PY/+ukcWdWB2QTZFrZ8v46vFnPUzDNIqqVZISAwcWzzSzLtq0yM78++T3XOUgP6+fP/STnbhjDpX
Mh0hTC5PIAw5OZL6ikiUwmpwkGVlui7w/h17evTIokIxPJgyUs/cHhDJAOXyK4M1h9UoEsFTQcvo
aIZjfkyUIS9bQ6Q0owMgECKS0dcIkcmXAMbjqqz6eDtYGDhWkeN/VNKQc/XtzZTBBTCbucpxOGZC
8X77ajGRTCaQoAprA1btipCUJQB45HoTvXxOkHPYp0KS1hHxaYk22YSj4psTOJ9y3Rn2pGT3S5PU
lvVgoeRvZFHvJqXFMLVZ4QlXOJhWDZu1oXVLaOIqZWf7Wc+1/qKn2L+1CnHdTGOG3cmHxW9SJXv/
CTFVv70+wn/YtGLvoPrHWX6+/levhdlpVEHbvsQ6bVQ7WVX7El8YjFgi5aS1csA7fzDib7MeI0oD
iByjObYjTl53KlA5VBRGLKrqdiT1ZTG2PfID7ZDjq16/f3k6y8pv18feU9n6XOtjFXl7fXkci6o2
qhJAjLVMGrPZFCK0576atgKCijF6TIFYXgp26zTew+Hl/R/wcxJ/8wKZgqVL52rnk4k8nZswplVj
a2DRIorb3yZ5ahzg1Xj7xIZmifHKgxQBNb3NiAOGGA49mmgbID7QaJomQf5NMvtRdMitSC/euKqB
VhmPayOi56/FWDlJrSVHNc5wMkEkpiwQ9PxtZMq5NahJspQwJQ1XhhN16GB07TIlKpPWAXHSPYHc
13WkObdd0GZAEYp4bUdVCn+KOdQcCPdcNI2Tf+GdFMu2IpRkgAQaJio6Q1Sb36HZaQ96XqAFtXl0
QzwNv6q0/7vL+sdcp/rrXdbaH4vmzQn4X3ssZX2amxM6OyUdgc3P7dKvPZY0PlkccQEFK6Z5XZgc
2P44ASv9k2XPiaNMxny3sB3/dQKWOmhGtkWOTRcAVCI/7J9tzj/W3veQaifLjKSFAJfNQXeoE6ps
2vN882o+cbQRXbaBprp3DIKOQeznyaEoUewh/DQSogfC21c35o9f8M5p+NeILsUARqXkwxbxzYhF
GjhBNdn+MiavEInoNvXCD5axnz2YVx/xH2PwTZDWYOFUOJklYSY3hEY7WCVXOJ1hhciV9eIdwl24
uBgWz1wpDoinanEolu4Hu8ST/pA9j00h2eaZmY7BKflkBRoToFRV5vlLr3oK6osE62FgFWcFFErf
12itnOMRBbP1wcT1+7jsu3nLmBcZ3KYh9va+hm1L6q5g3KxRSJ3zrVbp52Dezyy1NhXBolFxhWRs
61jf33+gJ0sS+2DDokTDus+qhJvzZODG0XIgQ7j4ciPH3t1BL4AXu0667hbtcY/UhXT194f87a1l
SJcVnltMoYPV6eRaOZenPjliy7oYH+th6A6oOpvZbnXZCftLRbHnuk6RWPztYalUca6ZMYc6Z5y3
w4qhK22gLgGYYR+Qda/Lx5hA5zUxEHsQ9yvlHoze1p7eH/VkvznfX0ZlX2bQbkQXcHJ/saxoJdqi
CCOyUeMD1pvk65g4BIq8P87JQv9zHHgRNP2VDifjlNIKbMaq6pJEVK+eZa2QPoghAGl91iNsen+o
t50PvhGHVVaZaBlQOTAnnlyS5XfKNmcvd2bDqZjOB8AZxkcbl9/v2zyIO6Nv1bxnOpnaiilJoIMh
Iw8rXKwkNC7rfug+2LD86ZWg1Ji5lK76DW2bDmlUIUJGGRrk3kbrBtiJE5Bw9sSrv3/PaAawkoAM
AJlxcjl+RDgc3zivQSCWzNvLJsex4GgfXNCf3TXDNFmqDMl7MC88rxcEYg4dQxZQXH0Z3NpmdVMm
xQdD/NzEvZmeefzgRfl2BY+Gs9TbMTQs+4UYeDJo3LH9e0pe0rXOd9CLbmaekp/1brwayThaKc2N
d5U7krCcteJaVh1YxYF94XrwxvyDH/Yn185Hxu11mFfoQ5z8riEktVWQc0BjISNBtEm9fpPmjnf9
t5+kpNFocAR2SPsSJ9MImbLKr30HsC7IHOlTLtCShYGE9P1hfl8F4aywT2B5p8LOmeFkHEKGsYqH
hNYQZvRY4WPZ+E10K9zEhF9O9IMUOTEOOaqe1GeLmVsAQWWJISg0RXzEuxXujGgw96VRLFu7VS9N
S2u2p5e2Ascnfrz/c+ebe/JSKA7TbLylQoJyevS0bB8uAHQ1msQ3yfDD9s6Tpbwa1Zf3h/m5/v42
Djt86ji2AwD7ZO7R3anDBKZiOD7WoS26ftOX6XDu5F5EglxVdyXWKUpmoCuGHjnsUO0wnsGrQ66z
HbU4x4iZlB/Mvb8vaGwNqajNmz5cuacrS1rUUoy43IgN8ZcO3ulLQsAe4mbXmvuGOKddVgKXeP9O
mH9ywxUHYj5B9pic7t5+hZaWUouOdFh/hr3OewcjQpgdvLz5QKBz+lVZbIL4nOS8cpI7c7ohinRN
6m3Kgy2IZbpwA+WtOEDWH4xyunqdjjL/ilcbWeJiPEVoGN9uXoJrJUV2SUqqdSY7BeEwrdoPntjp
3Tsdb/73r8YLhBv6XcdVmXin9bOpvNP/7jzxcwjFx2CDxqNadvqAsLpRgmMINznOfM6fNDwwo++/
BqdHbo64poHsge+BDpjJ+vL2SuBW0EfJBB+E6ffHWmnWfLQcvnXERp0LjuMPdU1uKlC5xZAOl7XO
rDXl7VR/8ENOJ4Cfv0MXAlUkfeTfLndIRoCcDugsGmRbcrurhePhzMEHsW7wWKwJ+/zgnfk5ob+e
C34NqdikOyjfxOmEDxJRmWDOSCK322FrACa7IigE25ulkgVpD9ENqkdgwrFH40yhAlaahCEcXMa6
X+BLOp+ycqfsK/p+5W1TeufvP5o/ecfIKUQkwbw3e1RO3jFzMjgbkS+2NLy+ftIcFW9yt2Yp9Dyc
hP9vY83f16v3uXQASVLeA2NKUBkYtx/W6MJ6yz+4pPmd/e2Ov7qkkyVWWHBG+4mde0+O+9HPigN5
XMveMi5GN7zGj0DfMm8f7AqBx/sX+CfTEOXa+eTMXo29+8nIUxg3BJZXvOaWBkIB/OJZJZ2PJrvf
vyaWFTSUOoeh+TLtk/vI4ojIgmxZAJLBT7PibuTYtzBzgWvW2oAR+5LTa4YecoBEAakt+GBi+u0g
yNadbxqBIGLgubNzMhP6WloNk2PMMFT/h90Y54lKbkQuYFanAWSG5la0clWHaiErb//+Tf7tjT0Z
++SNbfLOFXENxbFSTz0gCYl1CbHcB+/qaWMIWfLbSzy5yWQaklVPGWFZ9uPatltAEeFDQ4llYeE+
slJ/HSP7pS2wV7aGlTIjtBIryvb9i/1twpp/BboFh06Ao8zTA0Zsl0j+ax51g0EXVeUBSvJa06EX
Jd6aGOy/PUEy3jwP0HZj4rJ+ipBefaIOeXSxGnBaBkAumDK2ZI+RJrepLHMDIPB/cpMREnB1c5eP
g9TbGSHQuq6u0SNyk91dUISHwOyuajc8ZEZ5pYOlKixYAPpkH4vQmxkWjsTd9tEcfbozmh81mH/E
7TaKSpqVb39FHNp92zekemG4N9pbrGzMUZNWQ8KOS6O6y1TbFzeJoXKMQUlXmNfvP+Tfpg0Owg61
Nop3nMMN++Q8hGNCm5qGTWE89ccZw0guTvA3KyjzYZsFyESDifAeld7ba8yjMKWJLqolqZLfTLNF
mRFcAnm+tkR+DyXpg43fn17Sq+Hk2+F6UtumwCdzM9LCFoJ8eRi69ub92zZ/gW/m+ZNLOrltg4Pz
ztGRz7Kymgurr1Z9Zq87j6+ROeGDCwKXPt+iN+NxMKZTzHxLHYoNzcnEg7vMCUDmaIvKQv481CPh
iGZLhMhLOwGUXOiJRmwSge2xR1a0l9/kHD3NBc5MXH/FhLiVhlodmUTzOdDqHN9rg6+Bjz33HIF+
Zh+KsSMTa9GQfXsjJyj4CcX5+zFDsqomMZFxVpfYz63GyC96vAmETBbkGOC4ikiG0HFt7eKqrC4d
mwzV5wx00YUnuir+4uoEdTJttNOxH9xrO4qcdQ2i5wu9mPSql0HvHENgAM5u7F3tG0iuOt+ilcP6
KHLUtXpNhKk1dcOd6GXHlmRyxgvab+l+sJS5FqX0XkIW1ns/8Qtgs7p9Dvy8gIreFDv4jS+mWU/G
vo4HjAlFp+vj0g8mGiBDbmG7qgwRr8fE963tKDkiLjP28+XWyxQnpMqNkTw6dF2RGR8yaqP9ujNF
QPGzDrp7UbgSVqCXHT1p+ZCDnGKqDl0Tqsu4iTaJbIIzonq8A93BbpPEBmlrZWV9FVqMgdQcdXEU
emZcofpTBNVNNxYhWuclZo09pMSaJlQFuKwNNh6px8Qc166NCTcP1tB6g2ZH4yrvH2szGVPgIXkP
+sloVqkK7Yuqa+RlQ5xbu07NVG1anuhKh5nb3vio6L+YzVDDoJzC/2buTHojR7J0+196zwbnYdEb
p8+TXArNG0JSSJxJ42RG8te/4/ES/TKViQzU7gEFFApQhUt0kmZ273fPEc5yJIlW7qRfzQcjFyAF
mEnlwpUr0pUDo48tA61WpycXOqV7ZWd9OFcIBHy92ZQi956B3HRfrd5bTPKSHyfkGHpiXib61FzK
UZSMhHL+H4vxy3fRwIKjAZKhg6qKFk0JomDam7rSrkB096copySDHBfDVLySPlKFeQjLagezJrbO
TWnmF6L6+i3fV38zgvwwTmBD3x2dvqDOlxYvUqgTV0EDmc6cHbUVVF+WZJZDz3ymAKkr1VrPjCvk
QlXb2D4b3X7Ku/nds1L3hfQFBtYOmG8EeJt7PBc7WbvYwWpvNkgRaztTmF/CspEi5iqBK5+nK3zJ
iwEwL2Cch2wEq+6CifelNlGxte+i5DOYOr9a6PGkPY9OfTPVfMe8mPBsTthLLeaH1TyJvSeg0vBD
yAq9Se3b64IPKNs/CH7UicRg3qQBM3JQBSbAMAktcySma3AzNy4rHXGIydiq66RcoQ7wrldMUNwX
ViM7oMV0C+AcU/aSctFYY/padWxeOgfy+Rg1H5beZqsmLcQJd868Z+uU3xDztX6qkeAYSJrE3kft
K8mGA4U5Q4VBX8XBszdOCxWVN0U/P5TOM4RENRjqoeb2qG7BAo3M6SmSaBX04m3SBQwWanmV/1Aa
DZuFbjTmj0H/smezWOoMxbsJUMYieZlN8y3WuM1GQ2/BrHY6nei8v88pbR06KEI4PfAbGszFrqiR
J/m+59XWSJh8V8HEoLnmR5eiTkibLthhVzS8qw0HlgKUb2Ezn8isaKIKZrGdT0+mh65w9lUSrxUM
lrnveIB+0UbdsVzJwukhpJizDC2jLplvrB9jWYilS4d+YeDLNOCzrdKyg09A7GQ1q3ljw7G3/W5V
zcEuKe2FrQevzmCumahaQqZlxDxdS7sKkUw+AZMH7oszw8+W+DNwhCOYrjmkMHDgrnrGnd1x2Iph
m1kj84z1Qulq0cloyUKAZKKGtiKFaz01yhiXVdU98x7Dwl7ocq9P8Z7DLqPP+vzlYltGDwAJu/Ae
Sb9JlO68FmIXVDMe8VGsGc8z3g1dKTYBpK25L/Z2a88nPbfcZp1mliLkOXNwkvHQfTCT8+HHzu2s
F8XWz9yrjjIqGwzLfbSSWma0K7fyfwC38rnP7ITBt5npWl8xiMIAWXM3MhPA923hU8DBq19MoyhC
e7q6Z2cv2skp+ul3oEbLWLqPehUXRBWS01UdzVzxY+XYzxl+QeFnzNT7/sW1KojVnQWscm4uxCKa
u0bzrEUQjLxeK02lIDdHZlY9MnvGzkEDDHp9Gu1biHzNwhgjAB9J0CCr9FgfmDR66iuAE5E/ZMWq
rBo17iMONptAxpto5PGOZm34sksx6KtsSqfkvuqr6WLp+bjRtFI7MpIfuZu5g0bRV3nCHLQPnTuF
iXcqbHPPIxcffb/Wloy/hRiGAUhnIyEhn563YXx0w/iky9EFOCAtnNVSRR+BN4Exj0YdgoXjXArs
T5zYy3ypcnFOLQYG2dYutRGOv2Us/XzaMxYHDVusQLFC2ClxRk4Mx4pu3Kbk1MEjt5FD+W9g3tBl
7/GUFbBg93pBWvOuiy3rszUatjhCDSv2sCu9dU+WnqCSGuDOdiuyOiEB9gi4lTwD4NoOhG3BOic1
ACW7xZ1I3YXQvtvctVM77IukVc5Ct+ChGMrPnpmgm4p9x0iEsbAdJjeSkrntdgrgVTeSRxSPiNnu
WmeXEd95DMbc2dP/xwutV2YT+lVVBIcxduawoUIBJwM5Vth3ZC+riUoOdVJ3kSTzNlHxfO/LoeYP
FE3/MLcKjCyDYqCZO58ZMDDOSFfiwQMkY3zEuoX+tJ5lR3BGPPOmeqMIDbsDEzAjAmOAvsjU0J26
ZXMuNJlhjcWOl4ZdNFlnDfkOHtt4RM8UB7kqllcRNdM2JGihQxDgwqhTn0Zv0pc1KcAHLW+hKJUM
JGwL6ERhTSGBGDPcGUb6iZF1Ycvg8zmbG/+1aYXaIBefA5YUSPxLZuYZJFBGZQxLmQaNc3WoPwXV
iObUfe484S6tglkypprGY29qUOqaH6Nv1K+p5/Sbwp6btYB973H1rjHZVKlz6ZbTJak8Riv0AFVA
35yEp21JGCtm4xOn3AA6MEN+Kr4xxroGhMqbWiPszFhFVDLvWs9irVfgSGCGwBFWsNGmJshOMCPq
RRbH8XNs1mxQotTnHQpgWICwJaznzC/2NJ2rsfOzLbjNbeKLKyIvLWjgy/oCPaWHdjJmH8zDkreu
AuVTMhpvIxSmnqwPhtPjh0gwDUwc1vFZ2DmMCUgQla92faJbBqXGeDXP5QuG3p2qijZZNfltGfn3
lai6myDynpgNjEHaW+vZER2VQfj1EWoc5nVyWT7HM1flUHQy3wjWh5B3WnQG4uZt7VneINj94ecO
cMarLYcfYsJVVG55ZxlSYhziWVrUbIG1RVDYd1ljQuFlSG9vT3V78M2key6mEamWcWtF4xNGJAQM
RR9vi+I6H49GxSKfzr8Yu2+5mi2YvK1llVd2cXaxCETy/t21sy0vKQQLoOKOFmEfIFMO1rBqnvrI
b+8EG18EI1Ufqm4W98MsgGfIsl3WStylaSCXZo+IN8diUaMU+5oTHSFsOz4L4ZW/jF3poinsx8TJ
RsJM5hs89E8MEuMxMccYQkeK6631hlOamWpjjPwRdWXq6yRPH60rt7vN0WSpUWM+WkKgHVRxiJ0a
Ai5kmY3j4AqzJdvxbkrPsa4f+9ZcBTMY/MDr1A84J0TE0nEE8Qg5J6vTNxeDoiuF99V6LsWCXsQ3
5eBDM85XwnfXHE6hzgGFGGr4Khn7gaKx6qMysLvIGi246yfd1jX8inXYbxHF4KWCbqBb1zjs9XkM
68S9kOJcyNxsTl4BZWee8iaDu1n2m4BgFyOxV+mQSetXHixHonkb2wgEp8skudF/jVlNwReOFIkq
AvzlJrf6KQ49DiUfQ+xFC+UQFLWbRL225H2XThq/uybiZfhKAOGS7i4I6tcKTu9K6jGwqKbFoMs7
5OpHixKIv4MxnBrBJivp+/EmaCts8Izg1essAHLqDvhzl2mu41pgEJJXf8SsrEDY09i0gWA7NKE3
ti2K3jmqvkwr0XbtKIKVzOChsGx6CZxei7dqGbQUpghorsycIOQ49xkDXd17NdHw7KMUOAsh5Uyx
o5rShpd4nkixLlqQvAxVMoLJbYBqOB8fIfTmWDm0czzmXzDv2tvM7atibeGcga3JMrkFbsOKlQ6K
fajRU4bBnNLgi+DBqd5w0wTNnlMz/j85mwJEb2VOKDmqxkKcnCPHvguia0SDI2Y8LgcD3kqYRn0J
kFwNLT5Tr6kaD4LkOPbAdXrEn2E0Bj30bvD5vK2D3L0jU+xZazou0limkx7sxtEqAErDNdIvTAsw
aKhdp/i20i4ByrRZry0TjwGPoZis6SltsdAii1b8ApmG9J3+zXVG0Yfi0ldBCT5Ft6Insy5lutHt
RDUbI8FAtbAGT7w1btTims/ziu2RoxcPUyc9UPvjND1Q38+tTSOm4DM286uTw/bA1ECQu3hd0f9A
SjK8DKYTVat4npLxKDKp9vykob2q2I8RrySt/8gQmpzCqS5G6z1NRXDh2FHzVhaZZd2wIfHUYzKY
1ZX+HZiLKAVY+yi1uIpuEsZe/EUsRi89ZkPnxufamnQHkTVwpvxKQWBJ6o+iTozt2Ko7eIXzTqsa
h7+l/Wz7HGGQA55gIUoOWgt63621L/OqCZ5qdA3DgXJ0gW5IoE7PcyfYAM4d+u04w/ygwFMtTOHE
+YrFO3K5G4PzZPfqRA+eUfDsAIivX0ZVY3aw30Bh4D6T+YcCyPOQGio5gjosOHIZjLN3Az5yp+7t
8YGxEkfJjYju8XCkabtPCdZ2EGJ7XgUCsRQryZqFT8jkjN4F5ONnGjc/2gwN5d5lJOHI0Tzes5rK
JXH3VOkw8G8dENPLMdaLkfl0C5oxRjLHCeNUcWDTOmMZJWbLEjzoy85M/SPJeb9ZV72xkr41V9f5
onMBbdZKnZXQp4PVPtne64QycW6NdB1ZU31GeGEVt21rutEWeLMaSAZz3537xKlvBaxob77wgfWz
Mg2xVjJ7zTO2+xD9OWqd5uipRYXmitAeD1MH5ivJHCp0Wdusk8x+p+ChhUpOdrqo2uoouvSYNHp/
ItWuufDCEKF1ruqRp0VtGmpjz5BRqm/kOOufHV0DcFPODNTUsvz2vuAs4EASDyYaUrI9AAax7mCA
NI/KbB7EAR5CC9WxLlgtBf96CzCR8zYa06Np9bg6Q3Azy7jUV7lpnN2GRDKvczfQ1iKCF7Yu9Dy6
SV3mxcx0YOYfrtNiYLOXaO+mi/ezGoEb9eAPeclWM5iZSoQTrtHeMIiiVoSoJ7h8qUxDXbE75Ap5
VmEsIISUOyeYm2KVtm6J8wbDBy+4OAWvW7nJ7aSX8Pbttk76U+lo+8Q0X4N5Gj+8uEBeYWoiX8TK
ginHDcnhxqvctyrXKLrALVeLlnp8dYSg2kM8HItkZfLMLWVgEgvWi6k7x3kTUdCxIgI/ic4vzMYN
0WLj2ff9NB7yIU5Q61TiZcz1nYf8iS2cPYxqVcfc8WftF5wMhUZDyEyslGd/dra1Kb3uqUeWqW/L
sk88SlYJfj/alWgEK8BhrM2rnOfknj1pfNcHYu0ULhNRDIk5O9OgBIXQyLrxp65D96MxUrWwmlKO
9zZw+AWlryZMDdwEiKu6lR7396NbCfd9MHTs8LnvUQG5+odYmWGJX+csF2XH+65aJyjttR0uwlOe
d8a6Ttq9quVZMiBH5S3YD5oQ50G3V1UN6HxiEDBfOv0sBegtzTGgNdTKSrCXaE5+ZJhx7pd9rHFL
YXw9CbxItBukeDMilY3hxE5771WlST0hJ3FHMYE53EQW440EZn2B7TRzDvPqr6JIiuwWaan+A/AU
x1Cjmxlp0Qvtqc6z5Dhqnk5MvtIndnn9GO3g77dmtGjNoWFoOWqHeS+dTj9aRKz8FdTSrmK3kHCX
Ffgac8kGd51TvYAkOOfVfZIHajeDeXiqEyurjh0uNQ3QbtGYq9g1c/jgkYSyPpuTN+0NEd+zfZq0
VaAxi8fY32h/6YyGq1WXcz6UmpktUVuJXQBk7SNiEP4e0XD0E1lTrm2kr5W3c+FBKtZkZFzBVA2n
h84er6+aktDsTJYkifFPMI3wkatePwRGFm+B33s98yl9jd6xIAmz830Gwief2Vl/nXXe2FRratei
dO5Ej1IHFoyaA9Y7WJeQBvsXlVo2Jy/NHjvBCarzeMcv9CEmBWSsk2jmn6BvmzMJvplxxIybRAgK
A06VJhf2UPYDNfELqp1qm5cWnnK9c27GkoORMSAkYw1FasgQYXGfSe4s6hJG3UGklr7N+azMnJXZ
TFThsa/pQjFemaOxaTTgg6RnNGx5ENnkqJwiX/AGmLb/WVeB2+9XosklP0ZuyvvWkmIkdk6SWrVh
x4hKSvkL2HLoBvfR+Juuz/eu0/WDaOq5BvPHTLp9n74xx6ZnLpb2BV2FPvRgGoalkT3lifvEoVUt
aUZdRWD27wZwvrdmfn2uQ16cNrVuATz5a2smIRAeawVpNxxdxQY9TX4up1r8JvfwvXF5/RSHfJtL
jInR5++XMe4ZA0sKLmNiu6FVGcBVzWY9e/66Kl256yVUuX//4r73hX994rV36V0njAjP/vXv6hM5
wW+nlwgCVJsOATNTbuL85kO+95yuH0JjFDIPfXfChd8uHjvLikTdNSqY7ig7c+paBdJaeKxp//7X
/NMHMf7F/Cq1IcsKvnXYRWHapXkNYmDMW8UAXrMqb8/5UDV3aZT9pqX+Dx/mEFigB8oIpM0swF8v
XYZZ2PQLNB625HTI1oN9dle3IU/vb67f37ILXEDwOkROGARgusj7dgF1L5tiIubcfc/BTRWt3fYh
YgqMxaFqqZena9/Zucbv7vl/+AN5yfEnEnViKuD7H5i2QRzrEeciUIvo8LpGfxojE+NTXmCvqjPt
Nxf0H54xApEMO7gOhwqiP3+9oAlFWizA3CZBHuPgm/VuMeAL/fdb5J8/xHVJbvMOcfRv35qD6qRT
KY8YoK8Ub1XuIGUDwf/vn/IPly7QPaIehPggyHyf3hjosHbK4tJV/k0p7yr1007u2uLx3z/l14Pz
5+Yq9wUfw1uQaRQoYd+bq7oblbnIQMOaBa2yLIfFqd5Y/cjt4MbMsguhnjUcrhq1N4DE1sdD4x5N
bwDf6D+YFZdZ6/DOB3Vw8VT3nz+NPIgERq8II6KG394tSV+iwGHXQP3JKLeiomQvJ1Ht8LcaoUXO
aPvvl+P61f31atg6eCbgFZizmEH4vgiBGahNwVPid9kmQDlQ+P45Yw7XGqatwls0Je17nxfP//6x
f/+uQZyT5r2OO/DEO9/uqJTVH/93y4Mvyg0rx3Lsk9Dp3Luo939z8/7jR9mgtq5Uu4DRg78+IVcX
nSmvlYqSsjDoAp28idFyzP7NOnR90v56JVkQSIay0AVMMl+Zin/OnFW0u4JO8B61GgguxYTpiWFp
A7NomywnkADskH/zxPwt/gvjSQd3dc3sOER3gm9Pv69cC2QwK/sAzw8JtLEBdJ9fj0C0yvWHzshf
urrbxvQ1Gp3zak7Vzurvsoxe5r9/oX/7622X1+x1IIwBCLxP366y1Ixuyq+pD0xZAGBva6WHtAoX
VssxrdhWvxua+dt9e/08hjmv1DqPbdS3+9ahz6Vj/aFrsCou/QFa9pK031P/H6aiuMDsUkwiq0Q4
GV7+9jiihpMUcDnrUQ6vFox5eCgRpjvhaPdsQsGfmnL57xfyb9uZb59o/vU2CioLVD1NvNAtfmKw
C2WBuMiiCaFh4Sh/u0per9Of7lrigwzRs2Ax5QU1gRnjv34cUSWwZT4rMKCkveFGZwt4quCMSnmk
jrfmHKxjoa0T8cdw8380XHlfl/znFwH1fylEv8b//t//2nzW57fys/v+Q9fP+d+f+v+Dospq/6ev
+kpp/YO+ev0D/ue/jp8dFpv6z3OVv/4f/xdeYQb/zTvK5aUIpRQg0BW69cdgpfff152Ew0AOL0L+
i6/oj8FKzfRBVHBQAGvOgAfBLu7PP9hCmqUzdQlH9RchjVEo5z+ZrOTH//oevQYDeQ5YLtkjui4B
tm9PXAd6q9FH6tb9ICWCqdwJmRtOqW74Szxe+lmU7Z1htyt7ksWx0M2eTAn2JGDQlAZ2kSu3DRG8
BYmaYUO/dm2CBwd9GA9h440gj1MUxkFwm/Y9WY6nqHmrMfNd+/hNnO0n2sbF4D7Jnok8es5nqaf3
k5f2NxquCq9naCnwfkLo+5ClqS9aVayjsr+0abGTffYaQ91hjpDCYEF15JHObbAggsXLmi5jpAB0
e7SDU2QUUNPVDXjPQ9Nb9jKx6yNpho2rdRc3p/mJc1dSbZ53FUYgzFSA5O0cUQeYWPIf3adjza+T
HFeohBiFSdW60eRXM7p4q6kvlfH8nuWgY3P+LE0Uxd5u+qXjZa9svghEWJAgkupLmzNMEvXw3Lbl
ZZjKKgzY10VO8OGkR9uJdzhsR62Rr5nuUMTv/WYxODOuEtQGYTHxa8qe7EEY8+jeAxnhbxqptXKq
V4Z35+d0WgT9fMw7VMGcZn52C+okBeAR3auWBe2lpTUmB6szqF0P+DhSdWtL88ay/XA2+7CDpgRL
kXJWXb1QI0B8L8Y9O1Av7PXq5MDuDI22TVe0PcXKz+kEofegXOGVt0nGNGVeUHXAUBTPtxyyT1Zb
nrXA2nctu3M0uz/aIbuLMXDAD6HK6DL1o2zN+yCjcNE8F9+O39Fe5If9wqJs3k/NRivsksIZCSBQ
n5jPeVYWlP/1xezW264szgUVH8MSw6VqrR+an2pokIN4wXArzm0VVBtzmB8B9B3svP7RtJAxFk3z
nhYjWefRMr60SJiLYXKp+nPaCDtrih5T34iXlUXjo05Ta2eS4xmyDNLlmERhCdMinNrOCTNnZHmK
7Y3rdpe2jb4awzq5g3iq8qpdtjVSrNHJaYA05tGyk7Up4YEQI5rWGpIYCqHBKW2n7ZQCV3J6bw9L
g7TfNJwNh/qbBnJx2UOavwS+erPTfl43Be1Go874vZrkOa+5RqYfw9KCC7nQEueYD+1zWwQPulbQ
3EpQjTSs3UVqjme7KnfF7AxU17IX8j35MmobuUId9chsBU+jWZ+VUF6o2Zyn4iJ9h1sDNYIWR+a5
GSRvfUvjt7ABm14D/7s+i1HJDjCDS1sRorHH+qBlTRl2RJjIztTlMjXoingkXpEUFx/qqk+p0pYd
eK85yz4bDkabPoAwANOlym3ZFDzgSQJqEEqUl40fQZUfZT90C+qT+lp0WmiS9qD+tIBx04RGar5X
0tyYXcqA0FBUyzKlhZr4zjZIxxbd3ARxpsDQcZOaRbMSPCBJf0spch0Er5lBJq5psg8GSuRgBUsr
bS8J/pyQ5iWQLZvi+CAncj9DhtjKMqXYWrnRHF3N7UInEHi1ZtWtTT1OdkZSoOqU8rWgL7wmHGA8
q6BFAjMdpxgdCsI5NMsUYM8CSDwcGacC641Oc8D9ulSlle1sbZzDqSIwECi58kso9JVX31jzeMox
EDFiO26pwOZ7aVQrbgRxIWp5mIQk9xT8nD15n2XqEV9s2JYJbetR+0xdGZBp0rE9xtFNfG0JzObe
ltOhq/EZuQ5mGdfNwnryLT6o1rZdj59jIkCw6WqrPJmTFeI3hCMUo8Sr1bbWJGqq4ZzVOe8CnaLd
gNaBoXF1GBzk2ZTAl+KKWUXZcRxK7blxe5PApNQ/M3YrC4KrCMhMP3vPK7Pc61WNz4eciz9jGSGu
UgEli2m3e5VaZt3orC08t7iWfzhe8ZK3d/VkbSEcmYs4A+Vf2MWql7EihldM91Gxm+uW9/dgyP5x
cs3upMUkPtW8modqn0yq0yn/+xDxnRGrp2Or9ZCaDutDSenamMWHnvP6nHI3P+VucqOJEVdmQVtL
J3mwEgXCNd2Lb1T5ZlIUXjr1kIVePp2LyXbf5CB+pnHfbVojQX3ZO4yEGtuk1tZUVpf0kuaFoDXQ
J+6eFAtn7vSspekj1SB3lchyn2v5LqW9UTqtoLbb8f2gmCVW8Tl5/rhs4uLgRn60M92KKAN65LCS
IszxUFfoxtyGLn2PgAe9lhqig5urn+RdSPWgCnX6sI385CRi/bMld2fAWVvBpHPWScvNVDtFuXax
NiESqYZlKqN8PfXROqgE4cKOqAWJK5J/CaZdyHYIoQd1R6XnZUxnQEd4J4O6fcvxAHEw4gWgrNxd
My+an4KAFUjO6iX1IjJrXmcYm6ZL3YXe+9zoPiwk9GDOGr7btKo6V9+alTY/j/P85KOXW4DGYWch
mFJgqGmEnu+ILeFL4KvVmO2xImbvaRbLtT1rxE3R59EbGzGxoV5H1+Omw7ueWOVunlS+1RJ7eMLP
Oz1io69fpgBJFCOmaEikt2ydG4c2t+Pg3A7GUEj9h6XZT3BNMLTqqL1n76kSTr+ro8ZeJz2swVjR
0axrXrJa7pHnKCi0dyp6DTqP1g1N5UWsq3JJEmBNA2A/6jp81eZTda51jAxg77OGbVhOzluWBcyS
ocYsDU3/0cT9kzm5rGXeXeQNmGCk9WTHhHOcVjtZMcGA2GyqvTL6ikOpgVWpY7UsctHvqI2sJ61d
MP4V0ry8msD2SaDvhtFc1Egja5NjJJz3LRk/RmslrhKkuV59LDPUkoRlMLY+emlzBEKLebKAHxTA
le6C9RQZ3bqQqUXOSmyn3LgvA5w0A1UVcoe0waNR3fSWuUnAJbM4x0tR0hefmlBvXEy9HmtmfdQH
bTXGKCjxVogguvETssym9QrggxYi0s6i3amUOT7bfugK2voGYIw505YBAkg3m+ijSJA2AULlxDgb
5EuqCBRSQVPApRJgm59mV2xq88pYX0IvAwMk6U/GW9u5xFX6UZjiMHcuJ6GhDCVBLxHzIHigobUY
xsewjVKxrxtzU+BBZ9u1Hlx3r8Gr2RhBy1deaTkwptiDijbf5ZV7tmpiKjnkoU08zg+14er8JijM
aFYN22ZQjxS4zaU9saD1k4uUnL/b0d9jzz0YOutZN81fUqpTCqdp7QDMiqpuWxjxziJ7z03Nlg+A
1jxrC7cJ1oq53qK0t7KLTunQvrfdnaarH8J2l3kXLYX1o66LF7pmT1ilNiQT1jJod7NWHEtCz/hT
z41TLhlqJyGUwRsZFUkY2EXrsWssYnTTV537zw5IuOu7IXebl9prP209OjgKellUH7u02Chz2Gip
vUlotjip2OSO+ilVuUpdtZe2fJmbbaDHGwDO7ObbtVUGRys/B7N6lQi2uvio23exO9/WY3AYyF3Z
dofph7hg0h5dALlNBEMtMXiR1WN7aG32NlM8nIacfBB73ZykZNgGPnsmUb2bjbl1O20pMArPIqIR
3DjLwL9SipmZXEy6+1Xl3Njspu3j5HrsqIJT09Q3tdXeSs0hEBufXBSMXu5fCAGt5vbO6vC16+Uo
qSXeQNLvF1pjnvSU2k9rWkulsZg0ek2Mw0t2wfQyUvSO3OKJpMvJZqPqdAaBB+8RGdCDgAoFXzKN
V5PREyBi0UqHS23oL2mMXFPWqJL7ZNhOg3XjTR+SuXUfdNnMdMiy8hkVwYo2VMFj77J5afphP7U6
0Aur3dAKu5WWgcyNALeL1Dr44E5Kl2Wf35kx9jpmgKDLI8BcMc74XiVzsPJFvjYL2z5Vk7A2lSi3
82ies0y/KHdelR1CsfY6qhENBBdL79NNyQm1w/SYasH1RJGEPssY6INQyuBlZK+UsZTplXYsKjSn
44PluRuh5WQwGAEJXZt6LxBWGng3zUgLxxwOuKBxOI0+yTCWgIHRfbyMJDzdF0norhDnKW5PloZK
meRC3lrPdkQ4m9ceawaFxcEUD8P8nrtvJOI+Z+uQas5Fd1eocVD75HTuJ2fbzcOpbgbrtq2zn2Od
nmrdeSwNchqOjUjGpijMb5dE2tlBiU2PeG/aOMxS8RUY9e0Yy1UtQHl7KCa6bZlVhxiy3Dk2EEqq
6EY0Xk4g0NqzaHNaIyXZUxyjX7zMx2idGsPOQOyUzu7PqoFannT1TqstM1SFZ+LG7U4QrTepOa/i
Jtm2bfua+9pTK9wwn7Jx7ejoEP0WN7LG0lCUaqep+Oy0bElnjZeNxTEdt5wyQgRWfojgfaXRg2OQ
QTK8gmdLy/qFMCMyq5V+l2u+vwJu40LTIlfk9crakdglQuPVoVX495FIXgTJ46yTwzE2zLNomkc5
FygVMa7uRUlQJpqcR7ucJ/j4cl5aOKB6Yf+oNaRzVZ+/JSZ7Scuvmw070wcpJw+IebPDm0fTQmuf
ZdS8kAUq2P4ADiAkjMROEfzk0Bq286gzzl9763nwSZb47jsuoju9I+ViDP6lzYiLQMglcFt3N6Y+
nBDBn3Ob5l+WIQKb24Ynqpsdmu90q7OOWFbexC+ay2uAej6aW9hlm8x23GVNc3yj+xM8PYkUTImS
we1gZArCzap90RE51qY0ejKM+D5p6CtzPh6v/xpGZd7EMQuYBs0uWfPlyEWrodHSKekt/CHHBW8P
hyJiB6+18W3BfM2ozLvKx2jtBqRjO/DujloFdfNpecalaOd1BPmFrAKupEUR52Ldqqg6eanJYaLB
3+v5DZphsOz00+ogdOvU+5FKO1lxSVGdYwk1S86QeCzDsR6vc0LUbLCBHlOGOinQQk0/2ENVrUUp
mkUWoHZPPWHsTKh/C6dpitfIH0sEHCkQ+vEj1ni2qSVPNvcGA0G15h8hia6DziQCVX75rLXWVL4m
ke5v66mG99ZkZJ7wWLyWqXqMsmqn2S5H99jazx1L2xzYeLKtoym5zcnzHdiaMlXDu2rZlikwURTZ
mn10Hd5wNKDuB0PoAVNczEZYSkt2LC2l5nHyMAiENw5DC1Ptr73KSN8A+BqQ4STRBc7WG6IAIhyT
QRHyEEmE4Rn+5ApSchG2PsEJRtCub4/okMXRaeroSbbN7IKx01r2debj1QOLFHaJaOsgvepscyf6
XfLGfNIZEf196ndg3QHZRZnAJkScpSLKp65KlaRftBFWxLFnWc7Ka0omyqmWR8OKSdCFOUDsNtQh
buG5Q4hZC0MjPVinbVg71cEwrHPGVq00K0z06ScxylVqy32QWltZJge7eS/c6IEQ9UUqiafeWQ+/
rKDDQg5FSNgtW6Sye8V4h9SnfG/h8jdFciiml5jGVl39H/bOY0dyJOvS7zJ7NqhptnUVOkNmpNgQ
KamlURj59P9Hr56edE+fcETvBhigFoVCZZqTNHXPPWJ6dNzoXk/ZZ6OsbyGAXHpc2vzKWxdoZLGL
fhS46DgJNJzWiDfIK27dCv5xkYEk9Q/R8KnR6VNaiwqd2bxFG/cZVMElrGiAcJZW0KIhUwMR+E60
y6MOwhYailtYlNcjYoIeyW0x59NdqIf73JaPLMtN7KsXNyIWczZ+udz7Zqf/hAgLw2xV3SRl8pRp
W34YdOq/Nn1rbvtq3qgZTSsegVjttF/yARlWaCzsdOvWSM0AKwQMp0df3qQq/UhOEHBWg85Dxclj
SADZ1jORJMBG/NCROU9C0fwML0ZCrMOJQxsIRKz7SENpsyub2+WMpKdsm89RRnzUyraIj1UtN6L8
1V7cNucGCALlELIRucsGe7GHpkkTxb8V/P+r0BzlXSnrCSgndYiczsRlm2QPePVyLAqK3Z7WuHgl
Nu+jLdk5BwKVbsI5uHKi+A5gCAvGIvY5GBwTWrGVJhc01exLu06zfutF0VU8xxSIbvAclfo5TfLP
Q8OVeo9hvwvG/79Gnf2J0f8/FxSw9Hre8EhsoeT9+vYnmr/8gf/kBGA9hu2sjbUbeP7CAvgHzMc/
Ebtdx186nxByQN3+A+ZbApxf+vjV2o6FheLSE/3fOQE2KWouhJPFhG9POHmHSeJRM58hLYteAWFL
sAUWPfphxyfxjEVajEEidlv2boxQnTG3zzXODrsF/LU4cPPPYkpErx07ksNRYpVVdgdyQkxA3nzu
ZK4vycQcgC77eOCSTcH7x+t/+Kdl9acT4xEp599dR/yuMBgBLPeOGpB6DpoimAnH1A1nqNRBfYW0
pbum+ErPDPXXG1wanBCRMZfjBf7lSTFNHaopo/JWPXlpXwnzoE1h1PHL2w907AuxPBHNcfwPsSOU
NlzYw1do+WwVlkZwTm5R/VAGIdwLezTaZ9swmnWcV9UviO0YdLu97ey0FfS73FLlZ0WLaedac35G
2H/iDTN3IXI5vGDIJkcTRzkwiWXP7+GSxCXTDkJjXalOfcO88Bwp6eRYdOwRatB+hQR1+OwRzt1F
mSIdU1jhcZEe+5c6gHaSBLlhnWldWyfmKl4qPhaM+BYI79jlZARbnxDCoBxTKTmuZIu++F5EHnuF
assbUCFls9dc44Wi12NrAbY1JjVagiJthfLRX8MoDHtaWelwk3b5tHPrsDuTGHZizuHzshhBY6G0
9KMPX8jEh56trPBRURsQ8x0kjLVd9e+f2f7inB/ASIQyeEz0McukD2L6Q6ug8TWl7uy+ZGD6+Zk3
vvzYg6YzE4h+usfmYMInEkebA22MdiyyyF8t3qY7f+6jq5QO5g8iCNsrp5gMQVnvyi20Nfv5/atK
YNMOy4gNWmAKePgibbce0y6K3ZWJyWG9Sjs/uJQRDKfdEIREcqWRReE62HQ3EQmhNZWtuiyxOqNG
8cfqFzTecyl8J74tsy6AhcO7D9j+D39SJMrGxyuavbLwwkfotxqkThRn9pMTs1xgyOEGUGGg/LjL
r/jDcMWAKob8BmVPZxkFwvGZVoyJVCVYFb4371zW84+33/Wp54K5uNgT0W3jGDgcMWyIRalAL8jW
g87PewQkp7+8ef8oWP6Djwl839wl9eHP5xrtBHv5iBoC5Y65xSizpQQ0xO6/GAUGD1lOy8F27Fs6
F6R16gJpLBXa8GBVebIVzdzcvz3KiW1PsBPBZ4WsRD//aJUb9mzlKGO8FRcLF1EQAGE4GRVIkhG8
/4FwCQtsVoJpwTZbpssf04HyCBFoV3igN1O4EToLN2U4n/PdOaLpLGeYXBhKHhMOksLxtmXqFoGB
2TGK8nv2SdqGiZVtnZAqu7Wf4wkOTe5QtcTyzIZ54lUuBn1wkjxMVOzjrUx4bd4YNdd9d0xjsFRV
IKMYfBqD5TnvwSPKzv4hYc4hF1wISdY+IeLPV1kA6+NNjjXTEqre+8QQOeU6NqN+ZZT2daNoL749
T06srCUUgGQDboOcCkcbqCcrgT87kRcOerPVpAq1UQ5iirdHOfUKKRUX4022a+jBh1PERuw820hG
aAQMzmUV0pnuu6L9MPa9c2YRn5onHj5j8Es4ghHlHg4VucU4+KPhIoL2oysZCfuqMPvxAicW6zZ1
Chq6Rpa/tETp7MzaNc8Mf+pJ8duRi2cnE/U4m6VCB1bSf1yiXheE13DzO1+23R0Ae33mpZ6aLHhH
YhUM+4fL/NG6K9E1wlIc+HTteK/D8gkkiQ50i2NDmJL2Sqn59lf8e64EJpckCzn/Esx4zFbvS3ZI
MQA4QMdzqDJD+waigbd9/ygC2uNyPxHUPM7hB9RofvowLN1VgtxjE6jO3lV5GJzJ9v37OwX87UQp
oGTARus4EIM8i3KG1EIKTNX4z9gSyx9Y4XQ/83CeL95+oL038OElJSARCDojuWy+jW3X4RPZWUxh
LahguBsGJlQGUfe0/p3Zga4wePc033vUjGIEay28wVFbBIBLkmMzmt3GcIfk6xzyt6x8IinL1agG
14ANoLvfiTnkpLOOTaDWqdUX9grGTfEFhxn6/CZcnGFXyTa5m9DIZSizh9Eht91ofsq4zJ11EpsD
LVKWrMZe0PZewqlz0a6UfUbjMHELAsGSxPse+qiQ6bCa955Xpp8q2KIE59T8an6v7Y83HnZEL3Hp
caXvclmqXcQP/hLjG0TPr0y8W0m3i0cEMr8OgUcz+iW011ejVIAq8Fm8aN07nk42Js0mcYZPe2Le
Qnuj/YEKgoCiJU/gzwMq17QCYxTZq0F59l3R118FdImrM1+Zv+ToI2NnubDaSDlm+172pT+27qyO
K4XSw1mlQzbdpI5dXopaxuumyNW5CXViKKjnnIdw+FiKR/MpbRIIq17iAsmihoE64MOPmbxoUwxg
mWcOiBPFYwDlF/ENFTgFwzE/tsxtpEU5BVQZ1MGPsfcsrAhypL5IvNEIcjfD6yKQRQhRy5Sot4U9
/XRildCfzNLHxpPdmVe9v1kfv2s4hLj6c0Rib7bsjH+867523K7iiosS2s6vu9pfwo2Qt14aqSyD
lVnm4q7xmG0rx0sDsSZBU39Qgy9JxKtn2CFR4gXw2JySOixHTvbYaGGe85P7e3/me+NRjz/eYlW7
jxn+41dWwkabhy6ZV1TY31WDy05WG95vin771zhZ/ocoTvtf75+GXP6pRrCKd7EoPHw1QZwnZlyB
BNb4g9Bj791NYSbW5dxlxhnP0lPPJwAUTHApCP/HRsmZlabUVyVZeTGFrClmf4WZ9mObVL8mL/0Q
jNV85gA6sWkTDYxVMg6irOTjjdQJMSVLowUu6cfmUtWe/ZrzH9dzr0l/ff+LBG6STHrOcQK5Dl9k
WfYVlzDFNd2qaa+Nhr/2Rqe+NRo0v//FUEu2Dnkn7CDO0f4kOO3moeLKMnfWeBkUJrMjp3Lrzgpj
Tr3AZS7SJmb9kJ1w+FDjXEzpNFBHYT/g7OjcL41OS6S7iuL0XCzEqW1X4v7PgIG5bI2Hg8UBhOIy
ZEMasXy5wy9p3lEw+9/ffnknRsH9knoKM3fu58eFjhUV1oDzGn3SxiruszarLpEuYRX3XwzDc8gl
nQHtx9GWI80xVTRSAQWBNa7K2HZuffIuL98/CrcSLiUoAi3zWKrHRgYCZjosqU4Nj1ra0yZqpH1m
4S4Xw6Pt0wb+cZHLUIKCCR5+GG80K6/LDQ/+Jo0p9IG/Q6t/oIN8i836Ow2UmWWL7++i2aTUtZ1j
snc69xNZpQzGAeN8htwpdtKkP9rG9vuRLYaieDepNBYVy9ERrF2DUNOR6LXAjMStmrWA5KGGM+Xu
ibfnIDukQOMut6yko7eniHhLZ2oZkZvBpTDa/gr/b/e5wX5rHaGiOwOWHhsXL28QBM0nkMhcns88
uudr2F0QmCkpzLokEygoM/uTZ7ndtQEg/TjX1vwzyWbr2Zow4V9hsTZcjvy+i7en5qnHdpb1xbxE
R3pcms6Or8OQK96qSer5skH6S8iWYb92eI+tp7AbzyyFU+Oxc2Cxy3L4W5ZTsEbCfOapo9ZEtIaT
/k7C1P3YzeG8YsM2Ht9+vhNbIx0RE0WCCTZj+UebcDtowPA9TmyofidwettYQwTLI/A//xcjgZ6h
JvXJ1HDswwmUpLCbglxzVTZjKBpkjqxlOpQ3eT+M74Yu8AZGW+xyPO/34cOhIlkZVuSypnGrfFBO
GbzisDDf+UKf69IseNLRnsLBJTF5JH/aRN1xOJIX2zLFccLHqGDIHjgVnkVgTBuc3GjS4GgDo95s
/UsMMoL378xAXGBcDih/AKZ9OHLb6REfCPbMIdbiI2dRuLLzeD4zPU5MRwJzOLJAS6hJxdGqB9KQ
goxBtjHI5SsBYzRouP1GVvxLheP7N2jwCzZLAASB/vcIw2jwITYHmz3Tj9Kas0AiHIgz2CCpOW5r
0JQz0+TEGUrhQg+KYwHI4rg/lEP2W0o6D9eCRj/lUQDjro/PrehTowQcXiY7PWja8eHGZSvHYop5
n8/xxyz0++2Ynq0NTg5im7RguCOyWR7dcIrFEKMJqUMrWAN3ft17H1pEUdv3L2FQf9BVngar86M5
VxJuaBmN8FYT1eyFm/jutW7cdIN2x/gvpjdYCFp39t7lzDmc3qgDfO5mXOihGqaUylpil2R4Z+Di
5QcfL19u8WA7dOPAWI9uu20rMu61zACiDZLLqPWiLQyUajc483yFaxYkZ6O+bc09Jck/i5CcGJ3b
G9cDzi32j6NnjBILtqU5sISLzHzNaxV9S4jHvi8lOejv/XKYBSzRLstWH/xVtJgpCohJeVwXBzGt
sbIdnuOqzy+0gznn20P9vSUyFO13CxRu2X+PTpSxsWO8aWYQawM+EhR1r1z3TeN9SwwddCtsSjcC
e9+lZbh798jULVyI2UCYpNbR/gHVaPYNoRy0D16IW5yXPmeVJz5Sg6IliysnwXUtSDbzZNPFeXvs
v89RCkIuYLRp0O7SIzqcr7KEjkNes7PqEgiFS2F2SQ5AdDXhhHxmqL/XOvJ7LiMOFSHBgntN8x8F
dogfoYfiCSsLow8eMjLnr8IOsvbbD3RiFG5guHMA6LLmj7ctQFY0/rDKqJkQNniTZ2CtYp0jHZwc
hS7mcilYfC2OloCA1M/GzHXczo3u0m9wwnQ6PKrefpYTH4epzy5C25Sy/biJ4vlV4Vi1cFY4bZpb
pxskHHiYnEq589XbQy0H4uGOIp0lIJd2TbAAEkc7yhTbYzGCk6/sQiUvUd+Lpynu+m8RkphH9mi8
CGPbevdBxqA0JTnMaNSwOR9OvjAKZB61GpAzCqOvepoxHMNu7vvbj3biWy1RXOCJgDsWl/LDUfBD
d5PAnpkRlNE7NU/uhqbQtPlvRmFLpnyi5jsepa78DF4to7RlGm75bFAYinw+M8qpGQFuSWm2dFbp
zRw+i+L1xFlnQ8XH1haTRhvPbikwTBTOeGbrPQHbsRtSCAZcabhhH4c0j3TNoEozx4mLbMpVQoji
1giyXq2AEawrzQnwJRldrLkxY9qMo138pFSVEi2Q217kS/q033rjU6pKezN6k/tunHjZrfGqhgzA
znnsmNH61eRq7suQQXus7KvA5Jck53atv2+SjMJ6APChXcrLPHzjURuGicxYg1g5+p+cICiv8ZHH
yz0342LNAZmc+cQnpisJPyCly6AcC0efeBKdjOqGT1zjFnlHTt28w311OtNQOTUKl6EFUKBqI1vy
8LFsJCv9nPjOKgsK5yM/43Mf9udW3gkwetmIsd6gtw2GdZxWpJkyk9ctXYyqdu9wQPOvfKTHz6rF
KHsVJFH5qciyGj1iibAYseDPOYt7XK6HVN2hnSjO7HInlg9Iw8IUA3sC4j06aadWeBnJR3xMissn
twiSi8pvume3m+0zh/qJoTh8wO6W7WCR8B++YDcPIrO14XakGO3dF5jZ35LgoXZYCLdnFsKpoYCh
oKLAEqSkOhrKQWD3TwuuqUTzHZNrdTGlIcqxIU/SM8frieXgLfd0wEAuZcAch4/Vj8YUQoQB3cD8
8bKZdfohNgKJJNA3drj4nmvQnpin9EwBWtnzlrLw6ItJlwpEWIULKh96WxyAk0sfa90ze93xG+Sd
eRTcJgf6YmHiHD3V2HlNF7SMMvU0ghoUmOQURMlLmhvv5RDiDmUu7ATgfj6VfTwF/Ym2n8pyGt50
7chSN9OtVl195jNZx+9tGQYoeAkqJAYXDs7hd8JplcD2gWEE0gOv8C4yfE2dJN/MmvDdNtjOkgRS
/JBWXmrtpBt+nM0IGVJLAsM5a6y/3y6/ZXGqoQPEujpGUOx8GmYzoHnrlTmaksi1OeZRzFXkym/e
dwovHDneLygKrAwcXI4/pI/cpEhgZGB6mV5LP1Y3yob7//5R6DXQaN132N2jG4WT502RsPRXjfL1
V8ub1KfGLc/gTn9/wQWLx7decCHzmJmHX3Bq+rjulYlDpsSbASmdQk6Gwuydj7LMD6YHHkKgpAx2
OApa9K7UIy8sc0Sz9bnX3nglSoczo7jH+waQINJGDhqiuGjP7OfrH5d/Ww3FSFPbWfmQnX9UMBq/
DkWQf8WkAfP52Q7q310t9cesDuU3Z8SH30mqlL7YmPYJIpwUPW1oFWVLpnMwPbDhec2liWDqOh+0
GbxAka8zImXqoMU6uDCuormqo8sgqbsH1N6BJo+BftAVd+DytizTgva8HpwfU54Z8zYhjuWyRGpn
bYx5cvp1yVJRgGOmrba6wOB809pjcxt7I4HyjR93X5w25J5X5BoBRz0O+PZwhojLvFXGN4X+FNr+
UKTuWttID3almWdE5OYCwcClCA3TXyPXsVFeyD5DHR5Mr4NrVf26W8zRcSJF8ZhnZWrvCP2cyScz
p7m9Mt2c7ANdFcWnqutxn0eQhh+ZPyd3Rds4L6borG/1aLsIdvJGEx+SW0Vxobm6hFvhYXzNhSD7
irN+Q4purF1r10ptIXdMQ/a9OLGr9Aq5SW6vW252xF+I1K13jtDSwNzVJn3HsOqy2HTYuopNnXrx
cIFvghF9jJFToCH3F01vJIf8piAKKN2UHaFg7N19hUmJYbQ1bgLN+K02a+vVmcZmWGdxKJvVXJby
xfW0r65Qw80/YpJIuEBL3dtrtrf20Yvz7MEdWtxgVKiLz1xbUEaQyFKFWG14pD90WR00uFC1o0lO
SN7c2YbjIsgoFbI/z89eTf6ded4N/qUyMjyYpRZNv8PUfGg3gwzZ/lNYzSS3FHPGxWCGhr0iCGFU
hCPU2LmiJPK/I2OyX4cQk4rLqC/5P7CJJR2nCbzmZxm1cXgHs2rOMDY0nJfIzEy9tYs0/BQ00xBe
BlYdPwUDurU6zJyrdOolni5uS4QLtpIOtLnVCBf762SE/isQvkJk7QeYbxhOhw1fODspLSC81pu1
kw5YK0NLK/SFAtn4iUcPdpF1MWomu8DnhE2wNb5ztmWfMzOU9TrtCRNcCygfei2xY31qvWGuN03N
jRNHhWbRrWBsMq18a4HHqH4Xr4doCF4HVaUIcfjzSEh1XlxgHK5vSylatcJkNL3ERzXH2d52SRfD
SNqSq1I0+men8+D72MHs2abaRMzv1Gn8SQM2lJtw9KsHH6KN2ORm1aKQsdD7l6u8rF0DT9S6j7e0
K+bbViSFvodH4X+L2wRNLKYtXrPrMr/rtlXnw3Bwm1L4tym2EeO9p1rHefFyCzGqL6aIxdCQq7Au
XWy0NrkvRxIs8PQpH+FJqC/oiAXG3RZeIfBxvCH8kpKDVdwlc4yiajDa7HPrCnR6kW6IHymbZPqU
q6mpcNfJyBn/2szGTKZOonEM8otsvKxhHuLXTC/rS4sUp2JyTDn7Q1cOFlYLdaxWSg/t597UwxOa
0UqvJO/iqnRSkUDqUyK5rokRmjedhQ4ce/bcHVemy/UZvg5uPfiC2dgDiDZKxMou2w4SxTyEw60X
m4V1mSZ9eVs1bdGusEDi4xG69bUofPOZ/V99rbuCbolwGg8/3aFe6Et1/aUeJkT8xOY2cuvE+MlS
VrUI1SI5dvfplCKN1Ygulzxx6grUu7l+jZMsehgmPyFmqbPnfhXRos7BvZeoD2Nsvd+5rHaRG+Tf
rMSNHrKwQaWH3Qj5NaHOeSeRmWLINFEeYPoRxi4uFrOoIsRnugm3RJA6913R2DYmRfNYreVklzaR
tpMcNx1k34gILZVP0VZ3xGZdgYvmhF/NshxfJsxWHiMLQeoqwPrefW1wNRGkZHTW19Byra9tz1Zw
3Vt4/Hzz/ZJS+GoIHVqdtZCIAFm/43osW/uLQZxHyf6f2MEaxieGEGrysgfwNOZm47Qq2ZFD7vOy
LVGQdiZz9ZgEcYopCJpIcWErqhtSNCTaPczqpw8t4d14wg9cR9fovBu9bXTp4vUR1i/JHJBpAxEu
8K79uB9+QeGasUhInPE5mzRsjU99mTfxVdO17scCy7a69a970yl+I4uuSQ6Jvfk6ywacAkoZItdY
Gk32lqWh+nVPPY+LlkUIL6kQpkjW6MOzaydeLC2a0hZXXmfgr12ajfkV+WLjYr4/ie9GDHOf59P5
r9oN7W5FII2tdwqwe2aXcWH2JtUwfTNkFX9En9kRu+aInAQuFhRYeJ6jZ5znOmUCFzl2JlCPg6c5
oWse9Ei3N1Dyw2vHMDNsekxiVlZulE5y6/l+/T0Ze0KIBFwcckLdhtpjLvrkCi+Txa+zKRTgrBsj
+eO9WjGJO7IgXUmH2UUzZsljZyX4u3CEtejoBdrvQTbyWZgZ+apq8jUue/SfEBOjtre2LlveY60T
/GHjrK+JUaocg7UvA4LBMLc1bkjQGgx8xbETuvTSWD7O4aDdtZk1yBlz3X7ou8CN1248Y6oDD16u
m0r5D0z0Wa9LDEqqH5YTYxPlguIPHyYNy+9OaZK/7+fQGvGd6fow+I3PBuLaXtfCvLegxaZbhcTE
/apzv8svmNZBd2/2bsLeYTFL7zC7T21Y8H7sPyWuYu9LfL/H3ynB9vuzsjM9kYpi9M0FvrFwqhIk
0emdkduT9STl6NkXhErG9hUlT9WjIETAuLPiZPR2YaqicW3IfPzW1t3Y309p7zyRNhmGE1nasYvc
N9eDtQ0xjeFcAuQuv/SEK/x++xL5VxlhLSUaXAGa+JRrx20vB2N4tvMJHcM0VtvYxscoc6PsPvDH
6OHtoY77K9xWl+bKUrRA/KfzcHgrNhwL3ogzE4YCy5Rzyfc3fusw191OapJqw/46iZR9pepp3irV
l9u3xz/5qJAWAPgWIuQxh2DMzDiLC0UZk+DD2HSe87EJHUyQ8rY50/b4q8zgUenGU9JjJCy40B4+
apyRfTYJaMlVSAPYsNzpoqk7/U6IghcqQJtMxD+0VyC7HY5i+GYZBiMnl62qbJsG3L76nhjLusPO
4+13d+Lbwedc8AJoTHQbjtCQ2RT53M3Qd0niNIGzHcixXoKAWcS+84GNLNmlcx3f4dlVX5PbKX68
Pf6pF7pv5kB5wOD2ePwmNYKSKxyUchE2F9MUkr7g0UZ9e5RTMwTZC6gF0iEoSEf1fd0XM5XU6BLc
idOeqw0yjwIuFtMYynfPEMB5mhl0IKBS/VUitp3bZ20poHYkMt3OdAXufOWJX28/0N+vbRkFXQMn
G+jSXqv3R4FoBRY3GBCnFdYJ1coeMLQaddqdeW1/4yK4DsPudmHFIMIFRD+ciEkiYB9EDGOofLyn
/g62qbfkcRKeS0CfqsUHrTSWz9OgP/jYLW2rKctIPodsciXUMAA0E9QRGLI80wxZlsCfHRiHXwbK
DimCZhwr5GiJFFOj3IoLNDp63/wWDZ6xw57L3fUhV3SBRo0ckz4+RwQ59dot6EELVQik1j2q/0M5
9RVH6rLTkY6jChJ/Rx07Z/azk6OguaMlR68fA+7Dt66zfuzYOTHKKwuybovxk2liq/H2DPobYkCb
umQOgLaCaotlyfwxgzjQEhH5nA/w9yXRWFb/magVPB5VFjzibaX/eaj/r4D/X4uI4w0FfBdzH0++
HUjg+RP/lsAH/+I8gWcM8sid2VwYnv+WwNv/gvWJxS1NB/S2dJ3/jwTe/RcYL10GtB0gMEim/iOB
d/7FUUxDhN0cBBHI3nmPnS1g/9EyW/rP+41sUUJyLPHD/5wlKZl7ZudrHAkz2I049LTeg117jcG8
saP2mkyvCHMP0jFx5MpMJzaDzZDNxhfVthS7bera7ecmbl3s6kndsuM15bzd3iBQTr84oxzi61g7
MVsEl3Vg5Jxb3taKa19cdU2aJ9dtX+E/Fxep5V5ATAy/EGMdPgB6YFplZ5lVbwxvavDysa3iZ1eX
2VdyPzHCUZlqo4uUsvYZIKKZNkkL0LwmZrceNr6oMbLP9Zg8Oo3TPYRRToq453NPvzC9NqrW/CVe
TJrJWGPl09XtjS27yLtOJ2562MuYrXfRlF5tfVRJOtZXHGMcmfkkc/oIWYmpRFt1MtwMbhtFO12Y
EWWD2UjzvnTxk7sovKCJdllYxljPRBQbaz9oS0lMpNEioWRTYdO/Tys6pNQGwkx8IjSbaawxbYMF
umJ/aNW29mcT64oyoHzaehWWRyMZR9ZSFurUq3FhxUlnfg7SKlIvA0mI3kxmsxcr8d02yQnsb0oc
Dcz+cQhUnIfrhnZpKj+QKeer8ck2iNZo1oWCQkKu+KCJDJ9XSe8id3ua/dTOeuohswFjylTZUvwP
SN/lWvVkKiFTaGWwy/DO6bfERxBpVfiNU9/UHh2em6TPs6+QjKqUNOMgbsTDOMX44846nvqVSUbf
8BzlrJetm3KpJE3Qtsqnqmmc7M4BdcougnwYRxyX0tbYgK7NMYKinlJLIEv3CRmdYfXg+RbYV3NH
aJtP/s5YEyE6NjK5nDy7v1Jlr9Wm70I5E3NVYavVpp49bl167MEOVwEwVHR0pnNtT7FZ3VXTSClG
vHb5gtWhWrLBsg5Ll4E/aWFkGuCaGbgbfBoDddFFs3iIldLWRgFR2YS1R8MtXyi9T7ysrC9lD/oI
jJzoz0GQjlSxCI+WeeuHQ7LzTZ3qK2Ck0KYw6TFNFkI1I5wyLN8utNdBYXLTxKF+ywWF3ui12v5K
m7LJNiIpyZ6rnKFvbiR2QulqwiodvZ4VRnX7iPFe8CStekwu8VmD8938U5oMrdlaH402JYLR3lcy
FNdUNdm+wonypdoJZT7khILtiyFvCtSIX86+YjLhDZfRmkRsyqq0c0X8mYYKRde0L8C6fTHWzZGJ
A6a3r9WSjjTJZN39U8rtyzpvX+LFTRGFeO3sS799GYgdCxVhM5QSH0DqxH7IKBlhCrZYFlJHGo01
umuY8uIRrTGFZr4vOt0Kf+N4X4qO+7I0yZYStdmXq4Rpmo/2vog1jXjyNiLC3gNy9VLoBuB1z/1S
/ZJpSyHc74ti5EfxY6Sd7IJRKZrVvoAmII9i2t0X1n7vDvHOXOrtYF96Zxn9xU06LiU5Wv/6O2nj
FOpJuBSusynTbG0QfXgt9mU9or3h0V9q/ThNYh9giYUPjqBigmCqDGggCujIbos9ZBBUIvpI1vP0
TcFQx+OswDZ7hRGbpXfNHnZosyT/xTUUMCJbcAm9hyiqBa3w98BFY4Xiyt3DGeOCbIR7kAP2H4DH
sAc/CE9r+nWoYmFvqz1Aku/BEupn85r+FxAKK6T4je1/ftMuIMuwx1vMuQjjisTLZnz295jMZMnh
F1dzkJrEIXEBx9kFwMH96EO9R3X8PcJDM6MnEHABfnwtOAzs3gQTF8JX4iLe40Q0T9vHGcV0SJHS
gSS1e1SJkwyEKWPPeyj3uBPxgCyoyF7wKDeX1heE3Jp9wu2nx9arI2NLeyF0iX+v7V7ck/SaDM0q
z0NMI2wTlj22m0p21bqWpvb0JsgcPkGLRLveLko+Tjrhj/JTnUa6XoUdm9cqsA1drqxOgGOmkI/w
PGxGSTasG7d4W02G7z8mqUw6Z+f6OarHzPRmgVVTan5qDdhR1/6UEgXs252NtAtXxmAtS9f6aZst
hhY0+VV5XdMrQJOETqrekEhN6J7bwQ1CgehYP0tlzi2oheyxC9V116Pzz4j23Dk6b/HgMMrwps5m
PG/HQvTJpswy547Q0DjDtKp2q2FrEK0JjYXQxP7jKN3+OZzhddEdyZsHlgDPCkkayFK2xnBVJCGP
LQmB/0RePfBhpGO8pSxV9FSudiT7G7+fM0xWPdS02e8yTgJxxdyoyZnmYp+tavyslx85tbjSgLOT
yA1VLX8NMoXh3dDHffSCF7dRfzCTDgevFGM53q5dVUWFVz3R1u62m1u8+9JeYKSwgUeU4m6Ncaq9
xVwVezyV1gb5kSnbNPEmFrhaPsLvR3MQtmDiXH6nNYHt00PGy8OosVpyjo2ws8K1N8g42+IlnH/j
/5tecf2TT1NqzMyRXE8vozkEH0aVCxNUumk+e9ZogyVqHWDbNtqiwlJvlL8Nlc7RJiMu6gNqm+RZ
Tm73YMuwFqQIyvmT7EL3Kz91+JIa7XwHUoyRc9Am9WPux+2LM9R4wkYOpcGucDkeV32C8HqZYhWZ
3hSB/Oq4kv5KiwQCSSyVxGqYIpWrDCFcGkVthEdfrgsc78ZCz7ehWlpQVllEl5yoHY68/pDt/KQh
/TT2EWCUPAraxyxrn/B3HvGsdszqVtIKAk4SXvVKwHb7YYiWtIAesPJJpLX6OSrlPWUZ7aGNRdsK
m04BuQLrZQijJLmTm5VDku3WQzmWF3MxjsEVhZaHW9lY4z+YaK8od6aTVx89E+9Y3P/alizvsf7Z
zbFHQzTWWLJHFZ2uUsbODzZYfJa1C4UcJlXWTcDIYXsfB/ViozwPjV4zTwios2Ro1Gtm03jZoTTB
VZlK53ZyapsLp6jNH34TU7kOyUiqT+tJI8IgbzLxj2788oV2v1Pe6CJKAygqgjtPWVadg9dJ66sL
GYvJoJAa/C+mldFBm5zKL29jFihGi7JN2eyNnuSEorPcejubmVVuoIVFYqMC+mcYb9P96GkHfU4d
C+vYvojx5kV0CMJrcoFRQKp9QZA5iodu3Qez8bPtRWKuUndp7EGe8PF6T1CqbIpSQfLyiQT+uIxP
tqEO0U2ucqfpTPSgZUj/ow6RxHJi4OlJnDN4NXuc01iXVTTqYkckq4/mnr7GprO1g+diqrMWam1h
3PVB1VoXBrdB0h7kzN28pk9O5Gjcm7gShrPCF7IQ2yrHIXtXFAbhtqGroosJ7bdJk432na9W9D+c
fF2mvfer4pHM51GrflPThi1fq8WUCZtk103wcS5S6giMn2bzaeGcBS+tcmWywQlG3YZVPuCZ33X1
o9Hhjc/jje0n2eTovy8SKSK1m2bsHaHjBZXhyZU/1om+a0a7JrdqLEMugFPGkifUt0/wzc5EIx/b
WYr7qC2ZI0nc66fQX1IXK6e2SL0ABjVXJtdIet82hFN2dtNtcXil0XMpG7cYNm6hZL+Lhnp6Ffj+
1zcEmVrx9n/YO4/lupEtXb9Kx5lDAW8G3YON7eg2rURKEwRFUfA2Eybx9PeDVKeOuMVDtnrUN6Jr
UFFREgmfuda/flMmhKqv3NIVCqe/BhZ4JRWvhyrw10n9qNiZiD1wHiaxPmMw2cV/wTn/14L/w3TB
Ld/owcX4KLE6/LUH//EjP5twy/xggLNjwuIARUKuBdX9qwnXP0D2wO3C88nGg5ABcPh3qIzzAQrZ
Is2ErGea/OzfXbhmeh+Q0aE0YDSGxNaB9P8HVnQQvl+04YsQAxIUzhSczMKYPWY5WvFgmc0UaVig
xwDOzR0QJtHU1VBpatc59GVIir1NEDOy7/usumxElZ6NGbNsEn+DL5Ppqyct6TDBR3GZrT0UEeYJ
sMXl0Gsu1g3Y9+aVJMeYebPvMhcfUqhx+KU5mX1aST1dWZG/KRn9Z9K541jOrq4ykjy6bQ++v8ZS
+Swz+4e+a0kctdxQ+QRP2Iy9NuZQ3ll9pIfW1NmfSkamm0TPVLGO5cIBB0cf+h3WuTK5y4h0+tal
xiTC1JZFfTvh5GCGzJzpie288G/rkvBfhw1+pWsOMWzlqLeHuPKw1007eaUBTpLrpabS3JGrO4jV
NDhtDK/Bqvo7QxMjMedtp9KNJA15+Ga3LQRdDaBSrrs0TjCA1wKNXWCKDIfSxDASVgg5Ghckdbfn
0o00rrVw8+G+ty0qeZcsj11KchpuvKQBVBuTRgzj2KaPrxPbGS9w+Ev46v3aW3WNNUZr06Id2zRa
FN/hcNL2B2uq+p0ZeR02cdDoLoA1p09mRNIE+3kJpdXYcezr3sEp2qtp+eJFgDDqmtibY437Ny6v
I4qjlWrw9tXqLjjR9J4KzhTRvmVoOY7RqsrSddwnxNkr7PaRLK/H1rPPAocYhrxYkXp2Jrv8rgWW
oJTtbonRarD1nedrz1j2IC29n50guTCTJNt1aUDkdVa60BKksvUmbIm/M+79jmHiR4bqJobIknok
JnokkMxJgPjbvwxb/mg1u2yeq1sMJp/lxWNznH31wlbz35pvLsd7qhu1PF75vyMha+GO//vFbNc/
yufysXiBKC4/8nMxw4D6w+Ii5WORhm4PVwvQwZ+rmRaYH0wSq3T00Y6LpHD5o7+WM8P7gDUYnhss
MODaiOX+Xs0M6wNiCg8iGtNEFLpEQf7BYsba+HIxA7VHMmEufp8MKBDlHSHPOZ52KK+qfGfTim+q
xmhXSLZzKhd5pad8HNJwyhBZzXc/M6o7nS9jKwftGkfZPa4MlINJI7b2BLui6k11EhFIgA2zh3sy
sq5NlCe7sWqtGC7OWEIZsL6a81StlU0x1qvxS51RMsUSeA9Pl3M/xVDe0Tx88y39OveHh6osM+b9
4yPVE+SofIi/e5M/bFqlQB3G9rtDfbKJM/LSJSvdzNe0G5riFmtjZws2yycqejVtOp9KkIKT3kdY
EmGvUSTNvhJ9vJWjfhcbcISs1INkk/j+vQwIjV8XsV2lu6LLWHD58p6UbOS5MpS15Y/dC3OY1HWT
kbKwskRWEK9A5J2fl0T6jksgSp+mB0ypDxP38sIfRbW1KaKHFuY2hEVznUUE5mltgr/22AgiZrTU
W1VJW+8Sq3O+oC201p0u9YvM6A5NZnwko5UKOM/d3Vxp8XeUyR0200FwqOMEVxvV2PEabexn7EvF
mtRoRHzEhpKtXmn7MYf9l8fjQ1ymF7bAotsubecjAqqPDp4HewyA4osqAVwUlW8+1l1VxOsWk541
XUDypRhpvQmGxD1yzAdx6kzFZ3101TewU3Ge2oV7IgxXPdStJr7iJPyoz2phrDU2jbYHX4dxZjcN
u3xWWPkAwcOTQLXjhRlQ88noaAH2+AmNrlO3px7zXGqzqr2TpkaMBREIqzRgxNOYxcNMgtOJn5OX
jWlGd+aL0f0Wd5haV52bf0u7Ht64bMG1rxOYMdqFHNtM7uUEHDnKfCrPo1FqILT0KKfz4GQOURkR
BLapK4o1zPEIJVncVntsMqLmPvKLPNv3cHduCBMvspU5SfhMozfjce3J8znG+4SYoxvm8dMG303i
PyoPA/U58UO98++xBT8EPiEPmsUG2RT3phzJL1LNJxEFYm116lZrbfs2L6z8zKuTCsJkm5f6uhcq
6kM98ZS6b7Crax8GrcDas7X8vewGMlmqXtxP2pjiyp96T/6UZc06D7T51hV5dFqmPEBMvtW9TsYJ
zk2lvM1gzJ6XGDbe6XUZ7JZxrwg7WOpnJvo2oqD8YQsZ0Lwhfau4nERaPliKT7boa/3c0+fM2qS9
yupLQsM03ofSSrfViMF/XbrTVV+Z0E2UCR995WcD2SluqWW7QdPrPV521103fdejQQ/hQBihJwOP
rbiH1g2BbT2nFsQEwPVVkpSXRRTB+5vW2uDpe228hDjbryfHzk9o8dI9/LDnnnwP5HFWtSV/aQtd
NViVVYHbFTEmqwrxTWhX9nRnFIoYlSwUXmdu6K9Jz421myiND2YmvkW6JZ9l0jVkJQXEXKGzyiNt
OLONJNE+LqSNJD3vCAQvxIHMvNRRG1Rlc6Y2AgpEGmxdJzKDGli56T/pvnU2R671ZHV5/k1Ghfvg
1JV7BWBnn7atsZIURQigcemMpb8KGOWsNH8u9i2dyr6ZO5NMIAgd11nqPEkJ3pJNAeZ/UbOrEiqQ
glZsFcXJ8EkkkXWotBu3hQUURq7XrG3Wx4u+nQgMqLLsPPDz5DOa5+jSaufhghY7vugX9tXGtMiV
TjrNPZS9kO1GaNSV9XzO/OVcRt6Z35NhNk2EjyjrhOoXlqiogDianlTvKT2JKEimuABKD/RrZ57O
IgJ/12MjkXNB1wTemSZCg9qcqJnPLRmJKTwqarBCnlWK2UJXROkGfjh5GBneKRrpYJ9KT+8J89Ar
eGdRi/OhkdGdMlZxtnTnoPHwQ6dV5HklZMe6TjdRScJQNz8Vjn09NcLNoRWOwwlpAOa6ShPr++A5
Gw1bw5XWD+p6WTNDgtgvZtsb9s5snPG8LEBrvT6hU5mWyIB+BXZW37k5yYypa1z6hVbtq0mfvkEl
LbZAKe4VWcPGKQzQW7peFXqdqu8sF9ZgzYw4bHRHX6vOW3TzHew+1IAb3t9mSXKjTaVuvy06rb4Z
xLRAK+2DrvnFGYM1b+PF8TfWqe3U1hokMr44wmEy5tpBacIybudbGupPTkySRFUlW6qDfE0AwH3c
pOTIYGm2tsAYIDmq7io2J97HCTipAPsiuO/cgSL+Rc5lCqwOjmpFhY5/7biDw16ta/wZoG6RI1cG
46U0SJ8x8492gUa5rQbyUVr41r6dM/pmr7zzZPwxssmWFZnw10ySbmHrPczDmN8OpDMSHTQO58Xg
IGobRBLWU4//oh5Va2oQFTo2U4ku2xlpVR/iqT+QP1xujNb0z4KsCVZQwtSJNCt1BsRt7It+4Q3b
7GN65HOho7IgBnrE9SnwNE/X4f0NOtxm7drXe5K+paJnyKLLPDIOuUf5UfeYsuR2BjjtDcwN3YgY
JiBSdyGmK5lHd/00b7PefpjnkqiAQWvbm2TqBQxkV5hLv2UNCXOEFTxDH8KqggS9SbxIx9+CYIud
ZvmDucYxz5ePQjTVpQrqy8owtyYlRl5Un1i68UByESjLQZLrkAIcyy7JtgwFwL4G+96QprMbBTES
QXBheu01vdzIAEVdWDWTWozz2QHdizpntUFDQTrDmrEQMTPpCbhIt6pTvwp9o9pmI+FZ6T3b6uMw
xOC90wCEizEyaO6VD2ehUy3BKdLdKF0eBKwRVsbkzA0ULkPkXmLpIobuqW+w6o+HYLrVxuSKUvQm
HYyEPsVw91pe6wCASMOExW7nriHP9SveeVYuP8qfWjqz20bmW69Y6jRMx3D/jpyP0HSTtcPQdA1Y
GNyOZsm9HINnJ+iri56ZCk2e/TSJudzWk9ddY3WDutqPZHPZ5Nk5QIEumfzYw2gmxGWpNNv0BYX3
pul9x5ErksrS+aLryOBZS3+q84NNEoZzgeKzxMvAcjDmO9ECSa4DpEKlndgqyQYmImMaPClCK83o
J1vnjxqi/0ZU8L/thH5thP7r/6dA4QDk5a1+Ka2eHynXhHjsf0WAEMP+3TTR47iYUNCa6KA2BAzQ
lPzVNBkuOA+J5VD+kAd4xGj/q2kyP8C4RyWN6wcVAzTyfzVN+gfCibE0AlfC1u2PWqYj9MezFtcn
rHQgN+IZCkD1koQBt1sNRpRdxrrGiuYKaZFjZVY6ghMLEuukdR8hThjvmXMceTOh+eS40I8CvFNc
1GjHHuAlEp92ACNKGDYTZTs4BIeWEubwiD1Y+WwXzFeilFRbK3/45Qld/eRx/ZpS8NqhQd3gBC4C
TaRjRz0iM9C2GNvukoC87qzMGpJVcT+ct0GWYilvt14SX/hzWm9nvDUY5LgubAD+rhlv3zmTheHy
L6LZj5tgL1aUi0sJ0ubl6f/KgGFKELt8upcp6hVzBSfNLNaisMlkHmcI87Scs9Ghk6iMr2PdiWU8
0EZkqaJpIu/A8pMzM0M+vCLTltygt0/ulRcDFhwsIJypsSda0Mlfzw3lmeZOc3Bg0TNGsgZ9YnJR
/ZQf1SQhMCMy0+uzwZRVs377wMsvPr4pIJsezwh0FBj05YEd5dsLvHOJxMr8Wjt9/XUCrFpH5pSe
IqIy7gcYLlda0NafdDeLw7ePvjz8347O2r9cMcw/54izWuq2cB0RHDIERJ9Sd5JfiYVItrE033M5
Wb6s346E2w7zBVzrcMp4eZ0Qzyf0KtEhSiz9o2+Idm+UvbH788sBd8FHxcYExzqO5BhqqqyY6ppZ
NPNcO54+TjHMF9lK+fHtI712OT7fMR7OcJchj768nGIwHZla+WVvuP1dK9z20guy9uTtg7z2dHyI
mVALqW8hj708SJ87iC+LlJIkUIRaOcjSdbu1b2AzqXdIoK9dD+EG3uJdvhgvHX2biM0iI0rzS7ub
+80gk5jMSsw4pnfet1cPA7eVZRy7D2YEL69IBqPyZJ5ys/IZjLqJiW2kP3n7tv3wrTl61xxWDwst
MsMI6H0vjzI2ddyAml/WqW5qa5DYodpWkQhCPEi6h8qimWa0TMGP7arJypv5pR92DdzOnRsZk/XO
+bxy0ViO8XktflO4+R9d9Fy4tVMW/kHIqjuBRqbvBy3/ixRKJRE/11c/r+7XdX65puNrhhsAWIkn
BZk0R/zipiSXPGqNg2li1ZzhqbDq6+oe8eJXeDfvkOpfuSCYlLAiF6dkD5/2l/fXk04ZBM50GCPg
Qq+P1Fq3Yue97WL5LUdX5ELMXGzpXBQRxx4OWZUwvSnMA4xo8xSqSLUqOwpRXq46bG1dhG1k2huz
phgkhy9zHhx31jadnVnnc6+RRpwW0V3byuzWzGKaAFhZxLZqWXbj9ISvv/3OLZ/i8cl6QMELBRXb
nGONiN2bWGeY5sE1O+1yrofmKxTIZtWpBdlQsY5kWHdu3j7mK1sH+8a/jnm0BslEn3oIYocMUyk9
TEfi5pNpKs8an+THxGpIy6wK6Q2h4RTq3BXue16Ir70HeE4utq3Y6hFO9PI96BuoESwqByji0wbB
oriYkiR952WDZ/v7raV6YhyM5eJiMv7yKKI2WoP++0BdYVmbfqppE0zSWiCuzMHw4ECr/Kw1Qtz2
wRJkOluVD4Tn+hW8Pl3D7doqXG3VayXQ0tsP4IjU/6OiAaTCbQPG2VK4Hn0IBJrQ+Lb2gffYJ7S+
Tm4MmRZfCX82N3PepZ9aIlDWhhBWjWeZMz1MUEE2STqk/FcQXMH4Mb4XJZSRd07slZ2DRKol2YDv
B9uRo1djYMJENLJ+AE81Tr2EoKAQRtFwKgZh72sM1G/7TtSf3Wqqzzry/e4hrpCVlwJJGauCGn7j
xp15MsECPq1Krbl7+/xee3ECH+LtEmgFG/ro9NwGfwHahIPWOdVOVEG3Iouuv3j7IK+siAyT0TGh
LecZHe+eoD0x5J/hUDbGkK9bSeRtqUNYSudI2tsqm94zeXlt32FSjVvuMqpm7rM8lV+EAA1IClNs
cZj0Xp4ZMjdDkWf2l84dzauxq0g0noxkael1xqA2w9k99rEDpDDL+B/sOXySJp+Nry9xXkeFHfpg
5pt+dyhizd3Maf9dN6finZrh1euFPk81RztOD3h0vbIyLUZE4lB2hBeNfgZvrhPE/9aJdZOqbmTr
TQS853gJEutVwFR8VjLZVF2nv1MqvbJZAJzRZ6F7wkb4ePuDLwnFSyMpJKFXKE3jczP3z9C9v0ZL
QilZDcKz3tugXnmL0SXh7cunj07px+355XHnDUxKp24O1kjYpdZ0uOsTVBbaRgCmYRsndtWMXLZ5
PhXzvbask1Z/7SjJVK7+Ei81x9sv/KvnsyxEvPIO1cbxasRcaghkRZ513J3wekOMUs6fpfgsS16A
foF950cF8JtvH2H23UgWxqGczORjqqfizkhq94+vBIEZlnDYmjJARX3x8kOqDVWUrTMCctvdkzW6
DHsccmjfvl2/r5EcxMeNFnfHAJvRo+q6QjOsOe54kPpoAnvNuALOM8zrDAC0fG+n+H0xoilhMga+
YcPpOJZ/KVfPRoirB69IK7WyfRtSA8SvTxZg77wZJ38KidG0mBKW/clE5/KoDDM5JT/mIhaFgzbD
wykiLOQkGOJJpGEbYYlmXL99T35DC7jd+DlBkQEfYYX+bd1wnEhZkXmoM1hrK0S3xrwmrSE9cxw3
BakUDlwu3G9L+IMj04eFHqf2said4g/fgeVM6BP4wsAHYeocLS45JFs/aeEu54zrKEMBzXVoem9f
7/E7wEEQvem4pbGGgVgdlebK92MN2c0BvX0edmM2XqAXwMGxyt6x6j1yJKNKXo609L1UMC59wNGR
+q60RmZVfDcSyrXmMrpcTLVO0XlY2xTty0pXrrfrxuQayUZyVTmj9swkOzjFXWS+e/uyf6upjs7m
mAWVMrNwzVoeEGyLCzaR6qo1x/5K18cLBEnupo0Venpy3YtezacNFNqt8idj7yE8YmJCNNJ7KRjH
xezxGR31L4sHY9ZF3WEeNZS5LLbfokIU1+MIxTHKPcbCWMJu8jwZV0bT/umqthzddNAKgzQaJhjF
ywWnr1II3I44eKUxhn4r0YoIp3xnwTnuEX4chKUGN0jyPhCivTxIxHyiK3JegUaaNwhpou3Yqguz
W5RSXrdWYzW9Y7b32w69HHLJ0kLLvYAI/lEZwBQsmwPZHoQAg19No2mel0LNt35QQy03DdlXoanX
MeWBn94s43xjTdOMwS80dLxU3nntltv4a5e0nA4+5YuFL6Len+S8X3ZMK0OKYjCNXdjsZ/MA3XRF
cLjbhFGmPbC+GSsogN4JNH09ZHparnuGylsag+qqJiscHs/f4PXVz+P+2jIfxXD+/CapW7CUo0py
+OflA5FD6deuJcleVpq2NutEfDZSQRDMTFWZhTDxxou6VaLdTEBBKTPMxn1uYiXbU4LegjqcbR8d
gxb1/S5LlcVEuNCN4RRdV/78zrku7//xrWNhZklkMaTMOVo/2DX0GgOmAyng8byxcttdUtFnn+c1
YqON6FxqgBixSNowELq86p3Ye7bmkc6XJ1m67+wUx8XG8igXUNvnaS7e1ke7Z1dAtHCH5oD0bIbl
0evjzjWwpv+fvDLY6vowPz3KDvfooyl8CzOqdLluCzOTJWo4C/PAKiiq8spHi1biX9PW1rwaUEe0
4ZzkmO42rVUcUuQnZRhVY/+nsCkXv2S+UKJASV560pcvji+ZVc1+cCF8FZzDFC2uGbIlX9K5GW/f
fu6v3OZgkcDDe8XKkm3w5ZHIHILTUGhI5rzpxMZLh3D5VntnmVhO9+jdAmWEnQBfl9nLcdyLR1Ee
9aZ/0XS9vY+iqV9XwMXXGGRCtA+QIe3fvqhXqgysFX+EANC0L/rvl1dV4VxCIOtwIVJTPOiYe9jh
jIqhQaDZ23C8knlaDHMDGFNEHhTMJ41RfauGSKbvVBmsO8cXT03GvAnu8WLPyYzk5bnQPTEy7psL
K7HxLslHIss3FnOGhwn2+oOD/dVHWm2mEUlO9fVkM8bUQybNUlxNQFdYesbovi4yLOXFD8s8TMWi
JOhPyiCe851p1LN2D8XUm08V+aSnWm/BiAp65sirvnN6JAtzGQ/wGeR0MOYmv20zp31iHmDLkATD
sgnF7Hcd2biVXUIE1pJh45Se9hXmUn49pF3eEl7btE9S6PEByqt6cgiIsTd1W6CtHNPC20/KgRAS
l/kkLqQ7TOO27Z0STpxVaKEEDMWT3ir7G2EbXRQGBR3GyujNqN/qXtwj6THN/JtH/HC8GgdDu4GW
UlfhYOILvNIpXk7yrB4/N5Wl8nVqanMdEi+Lgtcb8BTDZ8dsVoPmMOCK59m/TFOrbkMObuYQdfWq
P50ycp7xRbN6xupMqwyEEomHQVPrlgA9WMUJfRc0gYGnha8gkaxll/rpk8x1LMVEzC6yRhrNfmKO
SlVbK/c1FZJp55e7cmD6TtzakKCK4qeYbuMRprta6GlW7+87BvzOReS7yYzCZEqnbdRrwXQVVIO/
syLBXw/sTvZ7YUXGd+i/Oh5Q1jjFq2HOK1xzonhsV/qyPK98os7iFYbj86GEp8vmKt02JzQP2911
5yIaWkO+JpkqMvhCP8pshPSUwVu6Mwen69fBINAp1lFdFdiU0XiiKXWddmPJWGVweXg66zmImbGX
Ftum6RbmNSQ102BkPnmsgdHglmHpCKPYzKLvu/0iovqc46Tjh9Ikbhp7sLKKwszEFYztqse6wwtS
4xlnupgGSJu+IAgq5tMKryxtF9tR94TDtJgP2I9VZWjMnizCPJb1rSzQQcEFxapvJa3MMEI3NZwr
DLnym3hueYN0VbQomtoG+/qIgPQghFINlZlRKG81ki0BlR3tEwISx8qmba0qIwblteCoI1w3O9h9
CsFNPxoQxGOc8jqYLpptnZtFnyFyqbP40ZaJ1Ldoirzb2lXTnaVMt4SsmSULHU6HL4IAOL/TJ+Gz
P+p5mmBqJYarAVL7NUp8DI97tv5yk06B+c1F6Ic54RCYm3JOhzM8Qxoo9RBCi3EQqHqsxIImy68J
20UePY5N9tH1lEHCHbKku7StjHPPsrWz1oUEv/IEbnArZE69e1JrlbyTfZBeTjISKGkS/PQgjPfy
k9T9CkrTlATFpp9HmzUkbkW8buxh+itG7I/IDf895sKbnPD/hWzvZdDzdwG4fpSP//GMz6NUh8fy
+T//cZc8/8fusfz60kBi+Zm/6N4LO5vyfPHhRfFJogp/9C/mApWFy/9fbJXZIcFW/kn3tj4wCvHR
lYA/4xixGOuKupfJf/6DX6gzIlmaPnBB+A1/xF2guDjaqmjHMZGB90zpTJt+jOo2aOAV7nXXzIbH
ZqVhd/elwkbi2oIMljIfzKKqubQN9OB3oAUiCgELgjsdL/Rvc1NASYx1PzudG79cHDr94t5SOnY3
WpMFJ4WorXvsJU19Z7W6vQ7g5NzU7mIOoTf2mJy2neZp5y2xc9l+VH36scdC6UtnjP6wm9Fbya3T
RaK9SLVEh+tdFnEbdtCu5KrS0WLnVBjrqW39L0Hq1xXqQFbNMPUaC6cBMvQMVuiZtctOxxIPhxKT
zpU5kMi4wqjT3rgBGq8QWURnhaofaJeVHxQRvmO4EG75lYg6Kfp0KBWtj31VrUdPYi4gHo7w2YPV
nNlwL+LKqKN1ZvVLngGGk+w49PorV7XlsBUurM+QxRzfVycXQxtqZBE3UL+GDAP6fBruGp1xi0Q0
iANvi5R3VfeDHdAGBBClO6dDg1sa7aTWhmy17MSyE7XR9MWU0JJBeZ9n0sNdqLTbe9wwCFZFtaKl
GxfC5hA2MNWNzQxLulpbFlXIyvM775BqyPuYbzUYQepjpE975WUgy2rEnD2M/S6f9lCLExWiczHD
wZ7Nb46R2PE2sNEDr+O0U9OqtWoU0jiGZhB4mxHTJqfIzRELPfb3sM17DJr9SZvvJMF/uvFJ4FvA
utjkdA8ME3K5Nzp7YSS6A1T70euL84J5k9x6UUngUI/LcrkBs5tuhlSPT3FqNArMNRFtI6YNZn8j
anYflAhGsgwmRzP+2Sf836L2D3MBb/79qnabPnfd43+cP9cVLeXP9e7k23/+/LF/Lmz6B/r/ZW1j
RMUqtSws/1zYrA8saixRqFto55CD/72wBbjm0HMETI8Atxfi1T/XNRdCloGslV4eSJP18o/WtaXL
ftF9gO9hg44mj4EV58cZ/Do16ZSsymj2T3qMBR4V5Z7CK7eXXw07qU9+uTVXv3f8xwvoEtawgL4o
Ck2bUcFyKr/gD4LmsYUSe4Jvr2BgEVgr3YHM/T85CAA5uR/LtnB0PWYDh35OpxNE2Jhtmum40bL2
vTz2V24ahkbYzTHqYI/5YXv9y5VMveXPbTmecMXym+sU+r42rfF6stvoHeTy+J45YA4O8DgKTBfv
suMcCrfSxyQa65PMQam+0mL8pMMmp/L7s7v28zCAztCpgRWso7smsX9ovLg5wV/BuusTuhAaA/lO
47n8kl9fNe4Xw0Z9CYWgcYeB+PL5Z8HcT2q09045qh20bwuXUpb9Yp1zVico2Nt3hte/3zwXuI8B
A6MMA5XnEWpjiqDres/auy7xsxIMJ2RO5G/evnWvXRWfNlA5VQYo1lEH68l6TERp7YfUzkPTwalb
H/HttTUd0niXv/ek3j6ce+zctviCD7Nm7LUygOGfMfqTTSkvk7m3t6wj7fXbV2cuYMDRQ1vikV04
paxCUEFePjScQ9y+nqp9AUD6pW719GvTz7jt2iQLyzBPDRUhlfLzq8kd3HhtRh3mDdrUQ+WM/Xim
Q3EGmNNV4X1uSkO5axRKLa7r8IcxgC9q96Mo8ZxZNSIR+77O9eExL1KCI9GfmhxWiPbPcuH4nmCM
YUZpcVGmywd8hH9QC0R22vb7RAlnh5yqu0Doae+ZvKR/CO0sR1pcGlmKWI8YPry8eZHrd7hxiH0V
S32jWbEX9p0anmmhkU7JuZneWfyO16Ufx/M8HfbmMrc7fuGLVhmiibt9lXpiDfiodj7kdVy6acHe
fi9+/7S4skXKzUvvMX06mnZOmcjcuG/3DHfnUFS1hoFLOrwDD71ykGUFZ/Njx2A/OHpQfV5hIhPV
e2vytJ3t4XtOeWps376SV+6Zs2QrEQFCUiCEjZfPyLRSzei9cj/IugnpPzGLjuNxlbVO+87E/tUj
LcQ7HaI169Fyub/sGk7MyE+b6n3md+l5ZkiNbOeq2RRjYr0TFPjajQNrW0g7vOgsuC+P1CrdnAyt
3CsTfztwp4FSP+nf2c5fuxwQX3pw/QdCfHQ52H+1uvDy/VgBMIyAXjv8Z9hCqt6+evsRvXo5lCam
AwUJmPDocgB1FNTxYq8FqdrVo5WuO0J83nnZjudDfDtcydJ5smUsw7+X98zV59q2ZLavveDRoV+7
aDxwyRHHsZvKHNQ3o5maL29f16uHxD2aAsJa0pjMl4dM9NgBMMv2+UzyYAZgsYWaUu7dTlV7hWKW
LlMr34tlodTi175c0pc+GypXgLKSgKujz8rzehnbXbETLg7Tm8Ed9SdRpy5qXz62cR3lAECZBEkC
J22IvNC77GuAc1G12MGIbkMlqx+auhov1YgodRW5dXfqTm73wMAiY0zNEqTjxNkQMzPaItoOuBf6
myQXKL/yLsAUvG0Y01+LxLQPTu51/VU21NjFGUWVixtG3X6xki0uk+ti7mSNiNksZUtfOCSPBNdU
+o2Z2kCM5B24dui2ZnRpdkb2PXWCVpxGitu96SKtvtMmrWm2IKV6uU7x6MeDxuxX1pToFzqGXN5G
tNyM0DPK8ZRUNa9dGX6/OISX0bAxghzR3lAI/0BkaPTZtRSCmNIYzJNqyqPvre0Ie7d49TwUve3J
dVYgu+Z0sviZ0R9RB6InXad0Ui/fxvHCg0oTXZ1j41cbK9OLBoa51dS767ikN98HTZsjSm67AIf8
xEPZw+flG2HcKhbxFsu8cZ3P4BwhCLHKQiwbUjOsfWdMMOGe7YdBTwz+CqEr3xOh8gPdKQb7EZrt
27ZVOFfEeM1vMQvL6a6ryfhmx0OsYdrlDp/12GjmDZP66UIUEkpNFVTqm6Ya0OCoFFmGArxEW6xn
RXsmlaHnixY1AkttK+nuYwxlUcQFkgiESiO2Yz0Xlbrpbbf/HIy5/BrxgWGpY8c6OcdzN9xlyqtv
kiZC6yox63GsfTtpCmjZHI1kwLbL8c8HL0uzvSIo/nq269q6IJxB27gJSsZd50+FgdkT0a5d0965
GiEEe1+x5zWtbPQtDBZsJJtB9LskmuBhMmNXN+BMkKstWVmn0s/zT8rx5y9FXBoX/jTF91T9U76x
tSwXGyp8R606vGvvYmzmrJUDrPpQKr/u14wBGYb0aLxF2KDrL7dmxsyZF1KKr4qEw2E94QOZrq3M
TR/7JHO+CZkqA9g1VnNoN3VTnqHh5BMvnU5EKxzgi+9xI1jW8CczPexJyuRxnuLaOBkaJ0o/Nprg
bs+OS5wBtplkftjI62+dsbQkNu0BtKdcWl4d9iwpC9g0VnroJ7FGSomjzxexZ4Klt6WiN4qrdlr3
kK2nNeC6tqMeirV1PyTaJ8srY2Md9Z7LdGBqC5Nob6nmrY+k+wtS2pQPSe/VLmFNE8j5DJ2g5SLV
DQzxDczJEt/t7l2jreu9O9UA5vgC+Z9ITsJurUrUbIOMzER8YNIVfFK9PjVrq01NhKqxbjeMXOJc
rhOrKD82hNmUKxkYwOaYZ9rkJaBvfsLRPr0tMDkSGzXyoR8atK3FmvBq+3uhagLmZlE1/LtsOoVi
02lr4DSDa3dLP0qw+sxZSlKnip5ckcY4vGBSyBxF1kWxbVwBIl2YRVauPDfBTcWuzekp8y05bZvU
G2aUgKZKwy6KOyKBEqcYP01DgxUYTkcoIKz/x955bEeOJFn0X2aPPtBiiwgEtUwySeYGh0wB4RAO
4VBfPzeqeroyUcXmSaxn0wt2JQg6XJibPbtvV2C+EV+i4/EU4IbUxGyblqv0yjW7/s8T+P/TLv9z
LGi/n3U5eX2rq5/TLcf//M9si2H/i3ibvjcaiehw4+Lyf8kW/1/ExSSQSQVzWSMq4ibz7ySyCeQI
DSGhJh5iVGKJdP6dQ9asfwXHoDCgxE6EeHSX/S1myC8nL70dxxo68KU/FCFEZquomcYmr2GJQ1hr
8js2tG4vMyCME5Pug7zBr8GZjx8gtVSDA/7ojEb33ipk6iVWG+WMt7Ahs53XVPhHDQs9dmncRj8N
/YdZnX//JlLvyFwYKJQ1vwYxfgbndAJoZ6YNUKDcJhU7zdP+v/+Sf/hzuAbwzXwyO0BhVpfsxPHb
piWRzFHanCZUsW66mcyzb6Y4TH3wq/4wwfwrPuIvouMBb19kQlCx0MCtIsHYkqAaHRGhxPNJw9Z9
E18FWL+JqEEVJ/egGmntT5bOjQqAVuqCJB7V5yZbyGioGPrGbhnobdnLKkEv6Cd9U+ysscXlKRB9
vXwKVKZbEVsEBPq8rmhcSMAr3YjRMtuTnm6OrwBNgyQCJ8iuqdVe/RSgDCx3UO0qA0zsyP9pJo37
I6uWHMMsPEmHg1UPzo9syTRvxyPs/G4uG36xwf3mm61NGc2PlgllURtHQgghi8A/j4khgAmaVjte
61y3KCsMPNsCJQcd0ygHtPxt7331gsorqDgfKSqTCAoA1MKbX6ZOH57T7ijXCUCy0OVRDDkVhYrW
nrD3rPJ8SJ1mPMSe3n2vAObEEXfR+W1A5vAEVqP8gS2Mc9XUYszwukrV/TT5S34QiZkM/OF2qiGn
yZxnv6w5HBbumW+dajz66EvxGPcOhfnMjg06ohX0PQQAZa6e/TwvTH1v0OP5XPo4l+AtxEhXvpBf
aE2t7mEMcByY/Zhflprhi91oe5gQ90BSn1tS829Vl2VvrBr1ms6Bw/GzoFTaxbUpOSgss3v1DMob
u8Xgy9DkkEFbTaDW4q40CwonfTO+0IVnOCcl6MUOso7lv1Ajta5Nqwvu6LUecgaTsnJoNoN4mqCa
NaElphskLCnCJtWLT5VqzWZXwcT5bAwTLC9Dzc1bxjn/NMWcOo3QYj/M3Dn7Cn20+9RxfyoOJpCv
q1YgQwinyS30UCzJdOkHE7kZYyhItKRy0r/r45h/HfBtyqliI84K9aFNwAibDVgwu0IiQfFoECdx
RQdDk9UVxkF9pl1yMhJGigzYERKxPq6ppzjVXa8jINgRq1vxngyH6YVGnSBO8EEDLHfTglNLRdz8
RYxe+gaWOvHuuQMnz8rlXhpivAkrlcqRn+5mjcRg2CBoMvi5WS/R0AiYz0OPPJFasiG/dg1SAIQV
nno2ZFnTJu+N8DNrpAs7PPqKBUjnBAmj92qEi3quiWtt0QesTnoXkFExLeV9RT/rZQx92cQRzUHj
YPnYNYW5L+YvQ55BzC4azJXDyQJgAWWyYJUV/MYiwv9UfoOmpqM8azECAt2kjcgfoIU/thTRHgXb
fgB8yE2/KbsYsSToUu8FPYJ7Z7aWYe/qwuMawcsI+KrE+ndAzhzzAoNV1AA9zA5SApPO/Ncl5YG9
XCws/QK7dF66Tsu++p1b3s5S5fV+BgfWhEGXaFi/5boHQDOwwF4A1kjbcKmn4RkyaQ29h/X3dWIC
3Vu5+Qz/mK9Fln+8hrE8f/eHjJmkGsjiuzitalg+Akge6NZK7SGKQnuko0HRyxdP9ueWLfMLlyuo
Eo6yxmbPhtOWZ4EbV68ZzVZa2LlEXaGezG1+QKQAhd6KrepIp5GEVTEIMxgIhTVf1WXT82faUGr4
d+XjsT0MwKmOev64pyHXSBKAJIvBVJmQp6BHqt2u2U9ZTDheFUHaRVkxU5JdnKKITIhz99yia3EA
Er9wD3VB5LeFKfY2YjSPGqMNQi7xkVcfLCdz5K6aMQY5GTqH7q0hJ4cfulCZL8iFji8GXPxpZ5QZ
70QlFeKeRDrKZlbU4tYh2LVPTR1bmyCTuk8wTqxOQaMtzzFr00lV1UYr9xnkzXA6Al13BdTlH14M
TN9qzmblt1Y0GF5FMXic9CA05sa5bYeSZo14abOvNrM1Cz0TxcIRrFWU+1woa9iBNlUgLFSQvhQy
yeZzupqS7+RhHXy3nHy4tYsyH/ZJXkgTjWI/fVKuDSWUrt1mjo5mzPapoP0JlBS9zhnN5jSF7IQx
dF/jIVbpLtWVVe6tQrL5duBIT4MqMQNSb1XW7Lns2E+VXSUYMnrcctJM07+ruG4w0aXBu6TK6Z5a
/py6IUFQqWNr0lunGvCrM2FXPq5YhpteDm3qhMqK7YtZOcWDLorgTWuc9ovBpa4jd94l3X5s++TK
Kf3uurd0aZ0EoNmHqPazxto5dLoBSG6L7FHzpE7Hejbd28bYljtOd02c1Fy3bpHaZPXOns32qxSj
8QT/h2psP2pAjeKh4U7LpRrpuXK95o1mxyIqFIrHPdKr+q3CJvCubnULDmpr3HIseNedbHU8sSYY
JZrnfQW8ilsCCI7B3I1uj95H+CMA7tE9zvOkPd63cucorAMW9RB3ZXof0Ic2H1p60b8JMCbuzpCF
a+whLC0cux77V2gbsj3XQP/A/EaTmnDPPlrGtSZ0jl1vpO1Zz+R7axiNfkfhA0fCwfKWU8/M3Cws
kxYWdtA5N5NRZRCOafbC8M9gRQ5p0HxKBs97zZqm87CVHMYrabtQXzXb7B10TnlJi6zZnZTkSyuU
OvnyxNw0Xmv67LRwmQwOkFzNoj+xjIHppFdlIdFd5f3LMotEcNvjJhlm7QActgrs6caze7u8rGdn
ObIeZqxRZRM0Lw6TD9TJUhd3tAH4P1LdktdobxLmEasv2QVDkn0x++P6yG2LHImhJ623IyNdPWGl
k31x8y5lY8cw59SW9L9mVhl3exQKIPSn7Eg2pnOC04FCo/uYjB16Pr3iGhkWIKtxcWgnJQ/erMwy
BMbH3zUSTQYhbP/2ckYEVYelhhktOxGqaMYU5/ReRGTtuUyGyYiqosLyTtwZDcSfi85oGpw9mwSq
kuk1wFJ0kk4ge9ijKPc7STHv2OGbtwFj5kKjggMKvjU4pZdiAP89pNm0G9GBi4tqoOfmrMWOFadT
D+xf1I/ZcJsnplmfKL+ztItpBuaNoNzTUGU0yYIq3/PaB5kRd8LkRb9Crkz2t/1YVil4ZL89lZVJ
ZmOC2otblJOTpkFuypfHxG96q7TRdPczVcjzHHElabsUP2VqPIrUtJWz4jhINPPO7Mw+OdQD8MKw
m7zcvO1Nl5iog5sJf2oxfawhdG84ZD3+HvucZI99DaWzmPczhJr8oCbDLa4hUU+vbV43ZuhwLlIA
1Cwv3ecw1L61po3lETz8yQ/t3iIJmdqYpnDIH99ZzYnfMLEG9NfJgpGjPdXdN7UMUI0ctwbpIxIN
EBN6CQ6cpGs70D2BPsid1gGu2E09ezDaOv1sLAoN1+vRK3xEeY5s7pZpoh2jH6w8iJDvWAH+jvpw
Wgxl6qcwgyT5u2LAuy000Cq9eRA1vMgE2G5HcRGYHfoMp8utm6wvzIMKNHM5K+dBsDBSlxNoyfrq
3ApyKCeRUHpfHrI4RnNSKHNA9+smfSz3XRJUaufhOVfuEcQr95X+Lg9v1ZhLCOeynlTuWyc92nPC
lBZEzEoSEdhXqG403isu5DOAlcQAUwSJ/zOV40m+ZoD6m1thd413K03q+kQWCWcwcZ37b6X8/6ck
/ocMwU8Xyb/p225fRdb1r7+kJf74J3/mJTywpDAIPIqo6EZN3SL78KcIxNX/RZMdvaKAREkv0nb3
n7yE5aFgwwUceQiNzn9iTv+dmDBRy3HTAB3CuX2Uj9i/k5f4tcCigV7xuPggNfj17m7k6PXdpXKj
mp1nRzxFXL0Uh5/G4cMEwV8PX6UgXJcmBZyB3IhK1Gf4Qo+m3Z5se/QxXfBTJa2vLVvkHKX4dlaE
Vzl56SBf3I1PXxW2IKBlY61qN/Ld6UbawYWVdcUHWYb3RnxVe5ln2jrSIXEjNWhfyJtghUsuYduo
rMtJYw68UmlOVJv2p2ISr92oNn7LlQogsQFtLhweOMpk3P/gku1HBzOCbS++yu5YQ8cVymSmxBJ5
c+LVbJz677XM/Gca2qv8lCUdbx4oVETcUpLdqJwfjaXkB8XDdz7nWo2Bg+qoMBZyoqSzaa8uNdLq
lbZt0O3V6vTMVjU+fhpRoGrtbkClTA+Kwhli06ivRUwdZkTYLSqHdgb1Eg9cfaT1uO3Rq/VZj0vb
lZJHeyXCeadvLlFd/pn8fhe58t6Qr1Zn0WKKsJidE8Epl9ilEdiSovq+7cVXyzPO1RS3cc33NKpv
VLous7L5rWL2X/NwtTqZJUeADHsWxWwCBn8/dvFvCQz+evRqdS72sWyh55itWz3sT7ylbpIsaS/Y
fj+gOrw36KsVmlqplhtz5kRHpZanaxfJ+G3TiK/RX4uNffOop05kjO556wyvMvk9s8v/DMs6207L
SUPcnThRUOrjGcUfcaEM87ekFn89fLU4EaYQkOkx5BXLvnSX8pRcRrRtSFYH50J+Vq+P694eBIbH
5rnQxw+keO98x7UE04jJPJua70SN5vrniad1PyCT5duWvbVamrZjDrrMeboZz0+2aq8RAm4ck9XC
pKlEUcDOjoJu89tC/hvUufGybbxXKxPDqMqZVDLT3MTd3BlkgLkBTSDbnr5anBVZqCYBXBsVDjzj
wDlZsuZh26NXq5KGlqWx5smOMmk+jo79jTxevt/07L9JyWxhJSpTU4Tb1QWu5NfY4P2WPPM/S2dN
ysDCWGlFNs4RuncLw5n8mjTpt22vvVqWlFS49CPAjCpsEkJ/GE4cS71ue/ZqXSK4ShsXu0n2E8r+
jYcbVrlsHBPn14i2a8da1nRCRySYvlPq/5xYH4iNjovvr6rWX6N9/PlPsXJpT8YS5Ix2a5TXqlbX
eoIl1LYRWa1KI7dsGYiWyrzoy4sKh8cHurl+D17415uv1iUyKM1EITFFo+UfcdWfyiL44MR8b1BW
i7KtnYZKjZoj0MpoWlLjHJzv7xFh/nrv1bIcyFeTHaunKFbjidGZ9131UT30nfc+3hV//pginnxN
BXKOLLIx1DAodaTbZveaplXEyFvapOFA89SMPiK7TFWa7DdNlL/R5JI2dh30GJHMxHPlFhek1bed
DGsH8cQPEoqyzBJRaWRIBi6yfuW022b4Gh0b+zLuYmZi5Ceo4tSxupTnw7al+Qfg7KelaVWwnEXD
RMG8CN2k9ZzkG2OIPxAkPz060cRgo2udI2HrQwT9KsVjVmwLZf+grfz08Fw4VaOhiIkK2T/rtUsu
X9c/kE6/N8NXK7NoFjqJPbaUmjLhrsJVZMnExkPtj874n168qWHpNZJDzZ3lfZ+kz0q426bhmmWT
G+1A0a2aqJ2nzr3WZcNTXrTbtqs18rGxIE74fTlHaVw9OJN7v6S/B/z5z2a1lr1Oee11HvpDznlR
hvPgf7edbZ9y3YpjV5Pbd10xRdRnz8vAxjfGeti0n6zxROmR+KxMMJ6dUznhJMuHVHyE6XlnBurH
n/80SRLhSM3IGBFKTUtU9MauKOqPaDTvPXx1YhIJ0swaCGKf1vtBCx+8vx4+6rZRWR2YYz94IrEy
5qA5IHdLqtemmu+2PXu1LlOzScdGZ8RTo7/CJTpyumxb/L1mQAQKm8zUz5mCi/Z9GoOvtr5sWThk
V1fnZVqDjkjtbo5yb9D38bHdnJ7P+w1DwsNXaq7BmGWPFQ5nA0pXEZBBwWT0Ax3XP84Tnr2KY9ui
NGVmcDTgPIW5BaS0M7Mctd22N19Fsp7et7kfM8WhmNLaP+IkM2tVtuV44N1Xsawncs2SeQNYDZDI
S2H0wWscj+PZtndfLc8cm1Rqws4U4Yz+CJT73uu3LB/ee7U2ewu/yilxyCpr/SEbMytsLdSz2157
tTa7tmj0dmFQTGnfVeicy7b64O5w/Gp/i/B579XS1Mx8cDP9WI1VWSQHPdL78Q1x1d6gRr7t7Vch
rZ0VokPhvUQIaw6Gkxyglm2bi2s0Gy5AgUo03h5MCUwMqR5HMiqbXttfrdBkMhNPLvUc0cqhRbZY
ppB68fdtD18tUaG3s4vZ0xLVVv85b8cvjTzZ9uTV8oy9IjWRh7GPj8U3GMLfuct+JHN8Z2NZU1JT
3XfafFqmSC/rl9qMb/X0bdtbrxbmvORIBZaYoy3vb7sc/PXyEfnpvZdercxCbyF7LOxX6EIGhGed
g1vQppwYHbarlWnR4T/nIytzyeZPSSU/6f1HPaLvvfdqZXpp4+NipM1RJXH1qVzMjz7iaL736PWK
LKXrs6OYUdNrRFixO0YIRLYEswYAsF9DoKHXtNg56juaxjzXY/0hmDeF4Dx6tSTTpTeC1tHnyFmG
J4Lmcxf81KYJuNbt1oXuj4FOF8tSep/yxH1dam/jLrXu5HRRSU14W2GGSG9riMwb4WlqP2578dWB
mYDHEEKXZoTg7GLy9bsl+AjH/M408Y4//ymYnbNWZgjsEH5Z8kFrOhElanA2DvhqWeZ10kC5MOcI
390rDDZOtaS/3zYkq0Xp9n5W47+K90dlPmf29Amjjo/wo++NyWpVZmlgC9Nh6eBwW+5c8o+er562
vfdqWQ56B+dtxjSzzuavhVxefA0Q16Znr50MaPPMukmQpw5mcVMn5YBTbvmw7dmrZQk40a5QvZmc
lAVuDcOptNIPwqrjefgP4Ym7OiddH0yXdBfCk7yw3rIh3lUtLFPUkh5LHxH+xmW05gKa7VxoHU5n
kWcVLyOc+qKPv20bntUKjaFq6cvCdNS5eLuT/bi4/vO2Rx9n6U8rFGXuNHs2w4Ot772Yqp1WBxsf
vVqfiasGMCJkCxNd3SRuQI92s/HRq/WZ47/cdRlvLTM54ueZk1+qt6TFjuiGX0eEfoOuS0W+RFku
J5oq6VhD+D9/EC0fx/WfpuNqhRZdMvgF/oNRqc39C9DV7qqMs+6Dyf7O09eg0GmG2uIlXDgr1/ia
9HkS2oP7ummmOKs1igJ8lP0xUpZleacmzH3HNti2b62VQBOAi8kNKGeS50zBmTbosmn43fbiq3i2
wzRWhxrIwhy8K3oosJOythSmocusFqZVmLGbVozJWMSX8+Bi+tH9Huvg36kxnr1amWOB0yMyawJa
PJH95rXsgy0ZjyMT59cZznnfxUeRH8rOyj8pVZVfxG6/fDAmx7/9H2a4s1qbpk3npyUZ7j5Lu3qf
pMV0UzhLf9+lAWb2m77pum6fj97cDQ5/guM3F/j9PBnSP9n26NU8T6XVspGnjM5svGqtdp3P5ra0
irPaWma61r3epxgb42oSDnr9Vc3Zti1xDYLpdbcsmpGsuKn3J7nhH7CL/WBXeeeLrjVMVQpSYqk5
+f0ur88cJ9sN6USDqhZv2xTXOiZVQ8fMgI9FaS0+pab2uMz+t01f828qJk9MsKQqSlaVcs5sa0h2
WpZM2+bKWsSEP6qNPy6Z8SLtvgeZ09KFVG0q3RtH0NYvR7M9Fp0WB1yv9BTLu3ipHhM9/2CRvnNQ
2KvNBdcrawYNw0zMgruxaE/iyd1UtOK9V9vLpCVVPbtsigH8iNBI3a+ji5x72/dc7y65WcAU5sXL
FBv5ZMoPZbdNwsibr9Znr1RtJDNp9zjH+1VHCkS/rL3tGLJXJ3+KiSkUWuZK1Y/Dritp+BosbdNE
hDH661zRM47nAUe/SJruU932YmcYwBa2jLm3BuFYqi3sAGs9OoVHOts929wXgfqIgPLPUxFLqdWr
UynM5jm1IyfXb2y5mKcgGe1N6VrvqHv+ObzlPj7FNApaUTO3R5LBeRYbp9tGZfU94TbalWbkdtQX
oIHKrhzvMtqePsgdHk+bv5+itFD/+uJQp/1A4tQcTRpFpijD6+dRFzVNdsORehpWZafjd10Vs9xN
ihaLTUcU3KNff6/e1bR3+o2H6tN2KA/ZWnAZG1Wn7zeNmumtnj+UitKNZkVuPoBkkMYYaob4vO3h
q0hvCbpe9+LCiyxZmg+DrfKbbGjzfNPeg/var+9uQbcUWsZkgs0Ad9pfwk7S/Lvt3Vcr2Dw29yUJ
A1PQHLufUwvnDUAk2x6+2pJdVwsKf+bhRpA3B10rX/sFctq2h68WsLIcrR00Hr6kfnyCczaOZx9Z
7L2zOayt9Yamb2Q6wzOPg+6uFmV5Ywjd2HQI0oHw6/fsRotCeVIgXNWHORxd/8tgJtF/H5R/jpm8
tVRmqrExEnqAvDlt1Bul51wP4aA21r6nH+nTf/8l74zOWjTTCZkKGsDtSGjTZ9zG+tCojPttz14v
1E53ixkH9Uh36VEsM+jrdJxtnO1r2Yyrl0E9dWyeQC+SsCZmoCuxzD8Y/PfGZbVQJ6vM3B7RQlTE
45sZi0vyYvttw7KaM2bMme17iB6HiR70GTZTYm+Kgv/mR+QZmE/XFmOyYHYUBlliHpa487a9+FrE
ASqITq4CWW+x0Gfsz+0l7MRtC2mt4qgXXYcMHdiR1ncPnenf1J6Wbdtd1jKOkv6gtlGlHfm10E5o
0ouyWH2UL1mZOf7fJRuLlV+3ALrievA7R3OhEruAUwW3yAu1INXskxILotsKT645xJQZxwA/zbxH
zS7NYW84tlNAMxIpwAIXoAX/npr5YZSx2X7wwcDxHA/7fwgC1gotiH0Lnfi0Apn16MeXSed2mOb4
uYmlZa8Sj07X0r3PEiXSnYHRbH1a1XS2yhNz6BU+oHJeuP+EcZvPBj+bTNozbSM9y5Q3/5izCqQJ
aAZBnzuWFQOU5vmQOhoEJDnDMNrNNDUpEmvKv9NwpKp2paYyD+CaLD/XS+76UTBmtMnnyxADH1VV
/OYMs6xgnYnxcdKlSK7m3oBEFPsN1jTzPKj7cR4W74cpyjg9lEUu2vOqLunAR8iFm2kqfPcy6cFG
XMKa6v0LoVVpgnB5aavPtNB448U85jV9saPh9PESYo5Bm/xSQhm+9Ka+rNDMGLQqH2imWATo7drQ
qT4UcX+KMFdkAPzcpHnqwCgFJ/RDFeYO28I4eUS519yWdToGADvo5w+F5VbZOeCeXL+u8tawdgEN
7+Wlhl/AeOu0TTVZYaoLVP6Y7NSBAsOBPrfEbJNe+0vVYifxZcToTp4ls3AV6Gy20uxOs6irXqbm
ooICqobu1XfKVom8KuHpiCo0FS4bd63Sq+6MiD7xw3Kq/Y4abwEICz0xbRZ7cOtFF4E1r50vPf2z
jRe2Od4N877TvaPZQQKUA28FT5Ui+DrKBvcKcutt82B5fdVfysIZqxsNqmVw0Y5aUN4ofxn4AGA3
jvbBmT5UUFpid16OL+nhPrPzvDRLH4ZcOfVNAhGYZmq7QWQBRAxTw/6S7LHrfxZme6SAdQIjlNNc
Z5SDBL7XwU+XuJahK8rgPlGOMd70ZSnzK69KwZGM5Vh134J6jFsV9U1FNtdqm+7CNju/t4iuHd/V
Qy7Dw6cqhpNB92hSGA8FjuKAbuoEg41O6vleW0qDrw4BGF1WZdf4PSxjvuwHaCzXjWc21wmk3Dqs
kjJ4iW1YgeeQf/ANDjs65kGjgW6HWRc3dr1z/fI4OPIEa4nF2GND03b7XjjZE7DGujuxglI7L0Xb
woRr01KP5lbat0ZTGme9D2VhV5V1bkJWKJV3qK1E+HA0aCAIfaxghogLf4wz7FD0LS4wrv9SZtU4
w+vxE4Pm79bfiU5vT3zKIocYePdLR+Nw2MsWg5UqxWoWrMQIY8zwS3nSytF6Hlt3BsfjSEmrdZL5
wBRJAasT6djWt6wfNLSvufvJw4ejpg8gX+I9PllJfVo3kEzCoYWjrw9OgI2G09HF747ToUtcJ72e
kkA7aOTyqzMjbbqXpjGS80yl6aspDN5KCA18aQHyzjrrA7AH91JDtLFLDVUOsPjKBsKELKGNNCAv
7ooaskbYYjt+O8XCT/d0CwOxcAs/R6uDqVMdLPIulhqXtdnR4mHfV9190TUuAHw0FfvJ8sb2oJXV
LA89fexjRPTsiFD3F/W9TSoLwGIqamgGVd/kF0mpMgmvH0X0WZWLGn6aVlSn1hJXXcSZO3dXudGc
Vf7YfjeWhNEpk3zfaUOC5Y3RWGeiNvrPVQqaJgI81PT4RI7eHZDEGvaPPju309B4ArNdWHcXfpJ3
zsGyJ/+TaAyhLuxOYj2b1nIUB6VAJF1CvlHdKRXG6aKCThnAMKCdm25qyxxvTSvHONVqaIUt4fdP
aP31eXmUlT+deLAvLjM7Be9oWFrw1bFb17oMFlg7u8mda7gpteguC3d0qx/tWFTeIXEUTgiB8Fsz
1Ooqm+4a/B2G68RaSv7XdqfiwMXGN+iBcmIYCmWF1lhMwdEDwklHay8qOBl7XbXLve2wZVBUCKR4
UUFPcgQN1GDtsyodr+K0T+0dUPKpiMbZtOadn/nMUKFcoU6yokDNTMv9gKVTlRkXBnYqh6HM28+4
fI/hOLeAAhohm/m8nee5vQUfIOM0tDQJvUbWc66uOIti56rrg/lxDqSRHWAZmPIk9zXEcDvRQJL6
QlnS/ZF4LgyIPNCB9dh+JoLzQsUiO6viXhcCyG5jyb0CIeTSc58FGUIAyC8XzKjmKvWz7EHMgF+j
VlCcjeYGsiXABXQxN5aDu+5OCWlAcxqZxllVJiQVe+W4jz5+jWlxYSVAhfeaW+rx0U6ix6fN9vWo
x2svl1r/WRhq2eexzURPgwAaptdJoDS17d0VnbKeAAUNX4OlmACC5grrnDiInTOZWZKs6zhd2Z2u
7rPc9l1MdXTzIEVuXXTDMFShPdblBRmbZNenyx98D/3MxmX5YqqXXt+Pvot2DdedMn+BeQ2RqnWM
W1HLdMpDO5ZuDXKQeX9fdyZu0a214KoxeeBwDuBFA6ifYzE4+8ZU7guQMLcPccualh2rGkIH7tyN
8ZlFpeL9FAituUyKJX0ycwhWB9HFmX3SWn4uQ6Zed1HYR+iRvhj5WWohGd9pGIA1YV+63iku2ksP
ssJu01NfBN4VuqFGhXWmFdOJAzLRPreywZBqB9cM6BQG73Nn3UiRevZurChRQxEqkruiof9pj9dQ
9pCYLX3UejwCrOzyAmsShQAkbF1XjNdaHngK38dAnGG/VJYXk+ctxUnvCa27N01jUUdMy+BGULTH
i8SfM+vg+1KrT7M898j8KLuENyW+wZmqqkPrOHm3D5zEOBdTnWcnPhXLJqpHqOyF63c7yx4Ipzrh
1E8DevYh7DvOACA2xUvht8EF0ARqd+ijctEgXc4AJ7HT520j9ulk+B2w9RpHaRZjHFqzwSE9YO9y
PRVpGWa6GHW6P4bTHprKAVKEF1pQOUJ+U71vg/hmUtnzLBGKW6DzTqdsgKakSRfsidVzjik7D4xI
m1xdg62lSuccMI+TYMgkO3XVL20MZrZLKKHLJtXcA+j8BVCnD0oOHy/0eeOZAeykwbG2zAGFmMsk
Dhgm40VpDSnwp74vreS0XoQmwykLUu+894hH8FWRg/oxm4UTQO4pEHOBvy3GfRePfrFvmsSEcWoQ
O1ShMentk5/GWrcHlRWrfZ0gzeSFpg6gTw12cEkX65Kg3hlOLScevo3Kpze6tunj242C2XQBdye4
9jWOgRPNIbg6KerOmR/A9hcOc9nE6w3Q6lzeNulgPUtHmqyRWauJUIJYa3ZwYMYySm0TS7KuMyfv
BMC2ZxysmNTyGeq/Ithbvp4k9wnERf0aZv7ihYQDyWlZGZrJCJRmfw2vIS736TjGwQ4snvGkPG0S
5N4yV1SnmkJXGcLSGd1dgAGvdQ3AywaZlEH7CIcJct8AqEYCKtEzsEeLGcynDoCW4qJJfeNButbg
7dg3qxPPNPybfJp1WMGuzLr7xWjHe95bf7N8AH/8zVWVnUHKxQ3N72d/+LoMYFki+jfI00141c/7
3MMl83PSdm576vL1hbdrSX8kb6rs0cIumSTpn+Bw/+D49ZRHvpe60OeRQWfg1Xq9OiSV7gtAbb2a
LzRQB+3OTnCX22PrRTGfoF+/zJJqGoh+u6K6wIprerJy5ethjZMWXkeynwYk1XJ6DUw4wsAQs3Gs
TruBDfoUfHBVR10r/BpuazYEdBTlThrlJUdvpKxGK27Yx8X0qcYPorqAj8Jd1ZxmUZ5NE+al+9aj
Sr+PaVzz8fIxbfwJDbexT7PR9NlvBpzULoIeQvWpgT9bEY45evfPfHOLVkXuKO13WXGEnkD2XJpX
gU9bABPNSKbb2Uln484aNAi0Ck6rv69yvTwAtjSeawxZr1OLs39vGhj0cVso+/SktEzT2RdYeyz7
oKqVOpXdlFt7384r7QxkRuPdEYhaaoe0Mmsf/XKR8kqkhHEhW9FE6iPt24POk6+reCHALEv4to9Y
N5TqMq8cL3jW6G6rnwd4We6NMfWjfzpDn3sYLPzPmGeFvKmH1slOWyq6zp6w2hC7RuVBFU0qqMxd
3zR68N2y9FYBHjOWMfLsWWmXmufG/bktuwxX1aIpJCtG4qYGlSoAeOjZTeGdM+sDxl93NO1/OTuT
7bqRLMv+Si6fIxKAATCgVkYMgAf2pEg1lOQTLElOoe97fH3t5xlRGTR3uSptRUzkEk2Q9XbvuWe/
yc0kMUA5nMXsuGqwghjsIvOquAkYpwuQVTuIXifl3mHheGWGReYM752p8ph0MPy29nPXzsX6LWjZ
FCAEJtbxW7Awc8fvuLParXlW51UDT1SYCUk049SIT65sN4EX91kUlOfBejuX41CcsFSj3qocUh63
aT7lX5za8z5tSDbOUfkOdyEKhCQrIFzFml7MNWfmfhJ4po9JnEzlvG63ibP27f5ooWmE0hTg/rt0
J/aCrGFQcfuyo4JHU4tz6cjrZcowC4vyeTSCuCmQy51EXuLgaFCrBVaLSt6OXWHD53Phsf2Mh3Fq
EIRenKSWFA0XuAiHHh5vHfZOC0ZTnyy7EJg5J61lRE5W5embxVpF+sI22zcnqCvjdpHhaOlf+xQe
iwYHv20IPgfZYI9v54wIwdumxUApGl2vSXllUJR7qivB5ifZR5MYtkGaB2ECz/G4Z1i9/PYg0/UO
O428uLQWsfRvjBGW6mlhhylu2rZf3yF5RaPbNXPmPFGRh2kUeZoSIzdXOFaM8YxbX/VreXY75sq9
vBt3jD7xv67r6mYf12S5zEZLkOY67O/2NKxmuLZA001DWu/8OZ27MDe6cQizdMZOrWpnp7uV65q/
NM2ejF042vXZ+hQ0JLPQQtRWXqyViYsor8xwSccOSrPfXrEI50+ZWeFOKBZYkbZ3+N/xOeS56pmV
dKOdZMkIjjeX1f3EqGA4X/ZARChkmmp80Y5iFYzEfLiP1Dt0Q4j/9BaaDC/uC5OznOC12I9eMNnN
rSBdB3OdOKsbptW5gnAB0Ij91IC3AjatKaRwG1xgGgedLUrsFNNmjmGvjQ6CtswKWFtcsDEJHMir
TIZ5cG9zK/eNHSBoenTRSGCESBgad1geydUpP6Yxuz02yNfsb1UmQjG4TR7nvD+na1z5jPt9ntMi
REew+nejsw+8oYwWN5oQHbH30cWZ/jexGeb02bTGcXuTSWNxLwjqzmNoty6GmQvmgGg/ynTNIo/S
oyea6N27xTd83FJry5rpcqNZMD+t+6K8Mj3sxMN+PpOZo652rWfLJPIUbunuvistSVRmcJneUbV5
rX/NeTNl144LlZHIeushZSlFQDznDNwxAW7n9+vONheXw7LxDPA62HY9kAHgq3XaJ7eD1RzUnlgy
sSOeeP7bNesDiXPb6jdR54/5J6/Pp+upTQY7SimX/JDMPl6cfRdk7/u09z6WsyzdCDv6/EuXTLC1
ZYNfJS/bGvrO7gS43ong0YOt96s058o6GWvZXPOX7I9iF0bMxlo+lRRe2lyWsKSN5sQfL910m8zr
Gl+4LHYAWiVRV7r9ecqS+r44uAakF5sgeME5N6M3WBO2zBtjWNsMhz1Dtr92Zcc1xyYT43w3ej/N
3lE0npGisTiliNdALohAJE/lQxlM1d24u2aMxyYoWmziZR8PQ1H6bx2qRtZIGja7LgTzGUPOLLfd
5DTMXO57JphhEUozqiF0N6JI0bFlAPwqoiN4JVMTG7QPNgY4H+DwzVcUypr77YSv5/Bt3MyEwwII
eHpj4LBPsaXp5yJYqG8VzuNmClFFQdnXfehIYRiPAo+3e7xFfDAC2EtfH/5mJNeUNkvn1JZJmn+o
MaKbHxM/d2zuqJjWRnOepk+mtMm5B+NcP7jjInbkZUm73288qq9Fv/Y4n9rOHPF2wq3YTThIJ55k
5WPjOP5Xq65w0S8lN5OwdfPgHZV/5Q2pcJzznXkZuGUu+fZMjAajQMMY9oOnTdFOt8ZwdjbehnX/
aLYUHyXGcODsHiTFQ7e09fcKx7we19nEYrcALnLUt/XCg+92GfwA2MFhzVu0lxvvfLepDGp/YZX5
l35RLYAZqDrMk3fSTTv/1iiM/KaCKIjVnFNuxg3gXgyGwHZPL8jG8Ptz4VViiXs4e3/pzLX4PAMb
WCLuccmb3F7tOycJnuYZe0Zu1ZhQnNg2j/tR5J19V5HkfoHQIJ/wJw8+7z6Pi5sGP/vkarAq0700
HW+fLw9RDFgu92v+1gV99ORMSdaHQ4JJs1lt8pMN4PkGPkCDZeNysWfEWtzm2ypYEqEzjusn8gdO
mIyC2xrZenbO1nxIeV++EcS/UUuMSATihevTc2Yd23XP2fkEWnE0rmtvI0Raecn6BEjquFlGCa19
T4LqJu0uv3W4E0472pbNAd0rL6cAz9bIO0eCM6tI30ElyD5ZOIbegxSGMrk57nyJWrAooyEnoBdN
dclQwFEQD3ta2Q9eeuxfEoJ8H2o3Gd/sXfC7R6n1HJh7uK/Ddzdd3h9VZRFYntL0pnDPZtZ+72a3
LgSBawbGCDvsAFnx1Vrvpwn3hZra7sD9kBjHhmcsl+chOptUlOE5xvZdAFyWrAZBDBrtXvA24NH8
Jg9m/40hCrwjy35PxxCg5NlCd9yrp8Jct+Xi6DAqi7N8J+66mE4PSwVgKSe3EETna+PJCozp2hLm
hG4xWZtvjnvsL0AsOpMA5O5iCj3U/vemadrfHBeDWvwvMYyOEvbdhLgHoXkikZn9zk4JUMddsM6f
e7up7XBt8BIPK5yREqgcshhCO3WTjcvhvt3N25YXkUt8/r3vBGK72BajSXmUjuuvhAi75mLxev+F
hWXDTjseGkPUD0FhlffiGJbybBQ1v+m9IL1nu5Zfy5ryk5+oLn6UOFTy5G7Podi5Od43EswKcKY9
EiLQcmawpFq4XuG66Nllg2KEKW4sXLcq29DSdEpLEbqkeZf3S3FOHlrFVbGwHVn2qmUbZwGifZ0l
6xcnb0dk4vG2nedPR61IfsyGVpUs17vXrVui3bOEYzSeg8Tyr3JQLTc2RNpCT75kKvqEae4LAt6e
E6+r99ZM7uyg0NJcSlPp9H0vCLVkB6orZwTa7D0anq03E9WqZJJLeZ43zJU0Tb4CFv9sDX7zk8zi
n89yTBxfd/iMmX4iMtp20+Tj6B+gfDKtsQQ897rpfMwrzKzJ1mZG86tbk8dKFy1dPhSN100L9lcx
G7Ybe43B9QL4CknQF52svqfyKsTUA98eGjyIa/vlIMES9NbP6Hg/6m0lxUzqyCI/ZzlELIyv9WhN
JyutnCu9D1dWJi+brRbu7sT1IIoTePrkmRTa/45k+a/sOCagSpc7mCrb43kSzlZyZxGq6MSh27iy
LDN28bUuWydu5/EBQ7PI7kYddzTLU0uS5+0g8O51bOPT9kxokZqZ7KNehyv6D38iV2Zguhwnwy4e
8zJz8CxNZ60NxVOrkUmLesGRYUfnG6Ry1t64lkWmZcoCclBZm+5qggE2OzeucPqOyF0gXeBdrdUv
ZyTOvwstl3SDAdbgdie64HnpyUkRoNNsW5H11RvkIyLdyEsG+6qSc1w1lt5+pdYjL97RJ9Lns4nl
XqxN8WtQtl/0ekRZmkPXFp7rMZZSzEe0inK/ysfxOOm1rixNf0dYkCb4ORZzMFIiMpys/vB+cmKe
B+2PuhPM1l8PpkscB9l2z0xZZ+6OKUCF5GYwN2QXoiMvTFirKLur2rM2LYsm+EnK/BnZF9vFo3xh
NfertKnZ0JZHna4KVLrwakJgriV6dNvsoj6Yb5ayeNZrWtnbvWqx83yhVuwwoBiAuS5Oh613lgaq
pnsqxboJPLdgCZZv5DQ+EPvQkpr9AW2aVpDDmobe7r3iq0WllWW6T3pdoswdrED9PADVcYY9XW4M
ZuUb13pNK9ctizx028p1i60dO+d9vsWiTbNDlG3d8xb85BsLcb5zXCRj+UB4+yeL6c/P/0BVcrfJ
mM/+ji5JEsYF8CFuF1npfbaq1jaGFlfX3N0xxliiekvejVn7TquzVaE20EWAGhZlUCTM/SuZHNm1
P6+RXuPKjt7uhpw6ICBx7RqX3R5c9cbPhLc/6m5lSfZduwVDRg3H6mzdw7Lm9nXVb3pbia3s6WQU
C8vBpTeedwM+Zk00icex1lkU2MqWTgWk0eOqT51ib92bQ3ObtP87Wtq/LnIQZl9v6ABHZ7sfBBVc
AjQWBuDfiVNqnc6BKtH2C+EVU88c7Fb3YcrJjeHI9tfT5Hcl9h8PokBVaAvTz7ypw/fA9cr0AAhb
keForDy4MR1nfLc4lXkvjw19orVH3l6t9wBUj4+kZNfbfk7Bn7kVkZaLZRPOfLktDUhdex3fEAgh
9TxMZnKNu0f2BOPEaLUun4FqNthO07hZ1rmvpfhICv/W7Rqt236gqqYRH3sDQV6Sn1b1bA/TdVJO
em98svSvp8iedU1XgYSLj+DrWW8zHZqFrKqKdbUwqJrQh8V7bcU5FFnbLzQ7RFkyFQHWubS2LpZN
edf1AgsLT+9oV4M1xpI3gLywrljR8ZzsPs/DUq56m6sarcnkxHwbjw5wLlIvJwE4jJZAiyAAhVE5
zPJsJbA/0Su9WddoyNMTCXf78q/X5HmL/pMlqToNnglsFhI9sJFYUL8N2uUjSoGotCVq3iHQin4E
qlh9lAlQvq7r4mOdcjNekyl4wAFhcOO//kf84JBQqzMCuZbdkWEo5a3JXeUuNymCl79u+rxe/qR/
1JoMbOoAAJtsh74xFs+DwZUFQA3JudBu6LW//kt+8P2q4D7Zg7wZ7b6LYYLtp2WtvTBwd827uCq5
b4NidEp36OIRxVxYyemyrfL3el9+7rZ/85vYjx0keMmXm7NxWaJdI8+tFSBCmP26aXBSVr71I5MG
YTVBhRuj77Sq4hANvm66BrJo9XjsxUU1ovhAQetk0Pn8b3qdohzPyeAaLR/u4JRKOgtR4YTU3hZ6
F1A1SolS2iPwjCm12Fe0eBs5ZTiael+ubDVHeTTVSO1pfJgUlGSDHx6mozWevhqm3FMo7VAzQS2U
cxGDqCKzuLmajSvBEAfd/j6dI36Zi6Royo/7wW213im+GqlMpbMtEuFZvA7Ht3FprmXuax0csMNe
T8TeEX1Z+gcYB4MgaLWO6GZHlFs6o+n/wTqROokhH2kdInZsINfIxfqTY+PPdywfYNCrdd/mySFB
txFo8fyPmefdgdrTmt++GqVEOE09FkLeOAtQHmRp8JJIbhp6XaIszQIch0Um32W/Sq/lJO8Xobcu
fTVKSe53LAXU21gMthH3RR1lsvZPet+tLEwy9xPS+86Lx+Pwr8zcfrc6e6XXKWqYskR2gq9cQeNd
9zwv1sejWbRudLD3Xs+TpbcRAXYUVB1r/r73rAjhi1aVmq+GKPPcW0yQeh4JhDo/7YtzQRGXXnU/
8onX3+0c0rPrEfgEEKQjEmP5wW69n5WC/WDxqFFK90jL1EskkzA1H/zGvDgMU3MolXW5cji4pD29
eCOMdT0NE1mhMbP1dtnfWdf/dtozmJBvUz58S5ZnTD4+doP3QWuCqzFKBI677Xqkg+AQLqFs0c0N
Uus89qGuv9qsfL/qtt2pvDhvu1tz728rCuL1PltZl+sOHnosVghc0krjs/oHXp+lt3+rxolpuVXz
0tIn5WHcEjQfw84xtZ61/h+cE00XL+2ZD6fGpjyZmG/sraEFsoKyrkR/ZY6iE5mvG+/bHHmyeXDr
9lGrw1XrxHNZRp3mixsjNb5LDoMCHj0HZko6Xk+TzKA+7qDuJO5ZnZfnDSW1dj0TTF+1TpzSqhoz
hy5x1+E5mc1Le6i1QrSEIV5/t9fN++6I1Y3hCzRoBaNt6VrNKaicl3I27XJd6BN/x2m4hgJJ6V33
SW8slXWZrKOfVZKxHLZqo7AGwPjQTZoTXFmZvoUQcStnJkrv39d78H7VQ6lZvmqdaEIQaZGcenE9
t5Qw54+57+tdfjzlvDRyaRrYRJ9ZZ51Ev0sCEV5Om91o9bjqnkiZHjr18xSHWnvhbmYVG6mlRVih
W5QzczMsCuh2vt0xnu2pyajvnPVMiKhqej3HLRzAIaESMKCG6MtWEl5e6kDPBBxk9evGXX8y1+A8
VYCvH+/z3PUuTTPt9K5unro8bfrZxfUltqztQTjV/aGXQPE9ZXGi7kNis44eidT55tjXq2Tq9O5t
qmvi2JvtSJGGFzuVfX+20cBYU7M/lIWJD8WS++fYD2zt9soWY34xbL3eu0R1TGw3e4Kdm3lxZae3
yVxQ91fpdYlqmFinFDnKKed+7xpvRFlSjlimY6S1MFXHROtMbkkarigyP/LLYEyv92HQ84rwXWVh
ojbcqKqkxxuKQ6O63fKve061qd6nK0szaymgyBzjjFDMZOSKsX4k95ZoDqiyNrvW2rKUSqjYKnb3
IiFc+WYuW/er3rcra5OiOmedyY3DPKN2Y/SRdjr7qBc3UJ0Tk33LtnGm8bJNvlFINof1emjOF+Xo
7KjsarGn+t1KYqO2qGzgolAa99fdch66PwY9fdV8cHMMSRqFDbF2RHZPaXmKYrkWFKps3tLp3eRU
G8K+c3r+DSBzyiR7yPohnMxRK/XmqwaEXlHWHBbnXYBy2KhGtBatFP3Hf90756n3J72jehACTid2
3TElq4zrYZkgNEei5OjdAFQPwq6h8cnyuPQP2JtN3vutkZ/1PlxZqWWdyn1w6RYBePwh8+rueULw
+E6vdWWlUq20BlXJlBS++3lpjsuuGbXitb5qQVgYFZeWBs7xRElaVOUYn7jocfTuuI5yjMqtkynz
3IvR4W/RudIL86hDs8+VhTq01TJtQK1i3ArcU2dv1AH7R6a3O6omhMbQ2DI3CK9khXvHPebKc/Us
JX3VkrVac2MVFR/unqMqVlaOZPZxjdKaLCpNdd2oOA0oCYo9j3Joh3pjYCl6DmaQ0l/f55zqSMqG
GqMYqxIqP23rS9Xq5RF9VX1UbJQlehtv8mRfbi3g0sn+M/LKD/YVFaeaGVR2/PdUCWpE9OK7uSxv
9bpbWZvVRmVhQuVpXFJLdYHxy7fGx8NCr3HlEO1T0S1uJZgp03Ed5HjJWk77/a/b/sFJpLpJusZe
13gyA4Hdsuy5O5rkjtMpv2iXRU/GT/nV69my2Tz3qXUn1OdA/7JLOd0EwzT85Cj90aAqt10fQyZ0
3yY9PycPJdzqzfP17heqEinrS1sYB037pgTc4X8t6kUvtqoKkSyJDC7HMZHgoXm/EOiTCQZSfz2k
P+gRVYlkOl3ZzJKshDHu5c26Hf4FPklaAEeLKqbXo5mBEsyQxaJ1NPznrSEQEphSi1BK48oBih62
dmEPkFCp9uq6tbHB5S0z6k0VVY0U4CCCgwydHuTiS1quAwwWu9dsXFmkq5P5bT7ReOZPp3wSt375
M2nZD9aoqkbq8jlNqSZDVl4KIcPGscdvW2NQsC+mydLc1FVd0r4lfWKP/C1rWhR3Q2MskbNVemJq
LBpeT5u2xYujsJmUm9j3aF689ZTa7k9uuj/oIFWe0EpZmgj6SSAaS/N2z77JwjtRhef8pP0frChV
o1DJjrB8cv74dH7ndf21ael5y/uq+slxEqNOl3NssaMCrO3t68IPRr2DQ9U/DalFobmVuvHUNfdB
e1xlwn/S2mRU+VNBzXm3eXx33mCrMeI7GhIH1AstqgqovkXquDfEchMEa3HdmDeNceiJwnyVtYpx
1TStLYM5t+39ZDVv8JvQY9XA0Hk9y03bWYzWQXnfBPmD56RXUouUbfmqAuqoxsOczPOm7jtvZ7e+
9xu8jfXGUlmbCOP90XEIE29ZJ8Ni7j9u+6x5+Vf1T5sxUOVb0CXLur/D8Oo6aKns1/pwVfbkOjhd
7RTRx+N24NpYvzPaUm9+q4ohy3JgC67shrKxz9rY48LwZj2go68KhoSTNOkiqbDzfQq5sQ2K5248
NDtFOUPxm9v8pGGmDEn2hH30my6zPuj1t3LL5eXstO7AukSM8HY3zTEuoAWc/rrxH2ziqmaoxOhw
JmV2DhLbHxMbz4EAO5fh0Duf1apG1NnZMgwuDrrZtAONa6a3nVhLvauiqhnC0WXBz4ARnarNOS1p
gGArs2u9cIta3Gh4ZlNSF064qOzfUi9+7Zl6CQupioaMZlz7MmEJlWWXYA/jPqZLoOlarFY3BikX
6Pzs9rr01U3RVM9Hpidek6pmyNjQLJdAYOK5DvAvOVbcA+SitfilqhpqnAVr4YG7XLcap35qb/dG
aA2lVCVDntHympNcVUSL44gYqZsv3P3lr5fQn99TpCoaqooEl2TBd9tBeZ/2nxpHaMWepKoZKil8
O4rzG87Pp5Ns3QOZI65iep9tK6emL3CiIU4Rd5ZxXzfPm9O912tZeXqyx5qehP5Arb33tRjky3rI
r3pNK4fmYlXOOuC9EcOpCEJRTku86DGWLakKhipfzCJtnfNdXL4lC3Ux5kOm19uqYmheFi/DeYmN
cGlMtD0l5pXdoSVgkapmKAuWZfNmeiV1zQgz0TfN7Glt4FJVDE12PqT2Tl3w4WFDVE7D07hNWmlb
gCjKDMyyQfiC/s6nYg87nIV20dZa73HpK6em489lM+Xnk6fsh6eiFNV7rDiw3NGaiKpmyFhKa8LB
inrpWkR5aeOLrBeIl6pmaFjSubbQPrCf7K0VGpi13forskHNqagszzEwYFk7UFj2Y33Ab+cUZL7e
Pusry9ManKP0cWiKmxnaSHtk3zKxP2v1uCobOtyAfKqgx2s7e1jwCLn1rdbTm4qqbmjpLTMwNz4c
/8yHyfDfrYFeqZdUVUNuldhYziFsXqZywRo57efrQm4YNOn1ixIacr09dT0M9mI5Ls+VjRkTPtia
c0UVDx0e0uk6Q424JX7ci/QhWfW401KVDg1bajR463lx1y/2jTcnZmQ59f6T9fnn91pOm9d7y4Th
3bR2AzpB++z2W3TiJbXzFmLBlGWxXs/br/+ObB4g0qYjNhIY34e9XHFDw1Vcr3FllZrZfvDWRAVh
Vr1z3xqY/FEwo1fuKaWyUFt/B5Q40z2Ez273UnwN+rrR+3JVRzRaXpHnIxnQ3sUe3Cz966Fol5+8
V35w2VKVRCb5zzqouNzuo4dfelJETunp2QNIVUeEYdngZ+a5wqG0sJErRtxNwjld9XZHVUlUj+NS
9zauDM6cY2ZdvzsOvVIkqQqJugX3DnCgpBITbOcBALT4dR2a360cpUAjUotNF0FOsE+RXx3jafRz
3RFVVqq3mRs25SA/PIm17xC8MT29hDna5tcL1OoJD5elRbjMq9KQifnbOuntuqqSqMb5EcNA5CF1
gSPZASIirlJDLwHKffn1h++YaAYbaktse7EBFGZ+i3O3HrFPqmKipsIcPrVML26ypHnAqn2OBy8d
9Fa/qieybKzB3c2idUwvQxML97Yf3mrtiaqc6Gi2oqsmFIpLvW838pj8MN/yQe8OoOqJ8D4TBc46
TMThm10Enyrf0sqWSxXA2oOcSPv+rEreky+Vl42EzrKf0WF+sCOqBFbennV/tBUxs/RAKCvxg7sz
vC34oNfnyvIMMEouB/JDlDciZjEn9wqsqZ5nilS1RJ1XBHWTYOGxGuKy2HA+/mkF6I+6RTk/k85v
KrJmPEJnN7k/6umrL5JS71WkKokmLhe443MXFXNvxGY7f4eadWipH+QfFETLmE7JABdqnoM8Lry+
QL0R6KEppSoiKvutHAJ88GPYfCdoXCDFWs3ybPkHDdGUtTv/I/R0WJjuW+KzyBYttQwqytd7YtvO
ZeDNPOi6ybwte/uLn5aaPa48RC3sJAP3HEe0kuTx3LTnrhday0dFmAZp0JhTz04+bcHJhySTOp1W
9FOq8qFKNB62sz5P82TBEpKrUFCZvd42rqqH2rGe+6OnzqYpi8ek6fGo/ck77gc3cxVfmqZj4B0F
dnRuLsw48xb3K17DRHMOqEbv9XpdPT/bxDQMnlgxkodrDDuxqCQOqtW2qiAyzLXuyhrk3JSV01NV
HtYlcqifud75zOY/qvCkqiBq6t4VScPjvEq24q7phuS9OywILCm0MKowqGx5V0nH+r5hma8ZnFKV
RVOdLEW/pDytx/ruOMdgEjDNP7kpBT/4FynrFvLLQlUsxyrFw+b7enBrOy4Cf6AmdAMsHfcrBr1h
MxxjC9JIAjlaIR7qTQRVfNTudYCv+5n6iEoQT/bguZ/cf1L2/vPb9n/Sl/bxv4dl/Md/8etvbYeD
NKXNyi//8b6t+f9/nX/m//2Z1z/xj8uX9uFL/TKqf+jVz9DuP//e05fpy6tfgNyFmfoEGmh/+zJi
IvJ7+3zh+U/+//7mf7z83sr7vXv5+y/f2rmZzq2ledv88s/fuv7t77+cQ5//+e/N//P3zt//918u
sy/NF/WPv3wZp7//Yv3NCgJPmKZtmw6lueeEz/py/h1D/M12KVILYMA6gYc9JydyA+Q346f4MU4i
D/yZ6Vk4p/NTY4vh799/cf4mHQfhgmURtTcdQej+X9/1amD+Z6D+o5nrxxYX3JGf/l3L8j/rypWe
4GYraM10+VKpXk/dsoO/EHzJutYvwqwzOf+8Fpdbzqrc+DD0tnEHqtmUISrnLolAykKo24MzPm3H
ofYaLIG7ntjRiz0aOlN8tkujKK54lTr9jXUMhRGBAmjacN57EHUTlCnxmLCql5vROIIuD2uceSw0
JHnR3I7FtpV3e7r3wDOomV5uk8XGy7nzZuQsWdsG0Rx0tCaaojCvK0/ioC1SzNA3/sv03pDSesoy
D9YaUNkX2+u69M7Yp9mKkn7Listgm/qPcHeAEDiYwEy3NoCn8uooutH9AkxkNx8OsCjdlR8slGp7
aVfDrbIEetTCtpbv/mDisx1AHzSvIcSM4mpO6BiSEQIsX41vTXk9zE522QZZtZxkMDiXnVyWOfYP
iQtOXzXDeFWMWZPG4Oo6O+ysOe8x2l28uy1fBR6ZS+K+NFZj3Lpu40F/qsTuRQIE7BpKcu8ffOjW
dniMVnfTchk6Y6iWoL1yucqY8TKT3Dq8vP5iArioIt/vvcs0MYiWuulevw2O9RjCvAKWGIJvLj/g
jVS8OGmdtifcXvL7zvTrJyk7/PhNXAEqwDRuNtxtR2r0QED25GXuk96IELYYH4xkylJa880xClYT
v/Uz6du9zNo+dyMzSIZLw7NK66KBhdTH3uRMX50CmEuErle+My3koLyJ7MQ4JdBHYKW09lLHh8Qd
+GrZA2mHokbJ5AJDckIndYavQGjsKTwYlymyA6P8vB9t/WsnjWwJe4FDC5C5XUSLsW1r2JhZhmd9
OmQYEDXBcgH7GVvvrQCJIhrXmYEeNsYb2x0O6unyPDNhsRbF7VqmuQ12CHTeddk5uQi9ZeZTC2Ok
96zMwNsbZgBMLG8aSyM6SoqTo9Sfs0diGMVXsRDxuU4dS74sVNVDWnLt6auHiPTTILx5JHJgZPVp
NbME6FvWr7dk3tuvtWwLEU9gY55MgJEyokQsf5m9znsQ/pBWcWnVWxfZtbMdlEL7w3JyhrT+zZgk
nIpll/bIYNRbif/xKj8QRIAjWZ3NxyOAbWQQ3XayPlaurB5aRxxtOCEwwM8cKEEZtslcvuuG0V3C
PPPAUYo5ueU2Mn4VawuqMi2d5JNZpKt38idk9iGPzzyN1mlAwmqORRP6ZibnsDyc3Am5QMLdKb1i
zi7hJw2/5cFS8nUBpv4hZtfJEC3lNEFPS0b4GJY3p98HszSqKF3sYsJLvWZAc3Ps75LEPczLVOCx
eb3mJVyPkSoahiQNlh1glB24l+2wDO/g+81T6GeY2V0kC2CdsJ+8qYwdqIbwzIL8twpuRx3iuL62
F8PU+VVUDs4aDz1IiHBdEuPGctbmO8b0wJKMsrF/S6Qoynd5JtfvUubr96w3RxlmkPPWkxs4SR7N
jW994gEhP7nzukCpKy3/ecgHstmrKatfHdBjj147bFl4rFbxPc8KO79IIP582b1z/ZysmwwCEw+f
ey9N0hcBqGF7ixKLfvGYkhUkEbe+qXtKBuI53YwwQW0yXuPOz2ZTD90+hasbGL8ehms8dT5pkmcq
c/1Pww6x8HQsgxfVDfS5aDwSLwLFl64imiZ4cpdVsG31VVN33vB2Era3f66ggvY3vjAl9vdAAUO3
haAVuW0rfDIYrUQkavvVg6BoVF4YcDa+l+PEP66ZJ5es1XSIe6vMjeXSL/PgK37WPvAgL8N0LRjW
4Y3VBWkeDkHRXCQZF8eQ7xMh0zFjT2v4y0ijt/i07GCHHn1skEQk3WMkiOcC74mwdd+bk+mW/nY1
As0AM7VJ770LAL2NlqlPYYfDnYrElgxvG6PaZXgMvXvERW9wj8PiHXpJ0WwwHnLXtqNsOno/LNyx
kacchS2UiqayWS8ruBEwL8P0vvBlCajDG0sn3EcrfajcZP193Nu7GSwYhW2AMH7jMJAQagBp1fRW
QeGYmw7lGEHicCGAWsB14s5jUwshIaRT2O6UrpwCo4WMgUDBwhjEGgtc932jZ5eUjjHd7zWFG9dw
qNr1egTCw3KDASdA5kmvOo1N7zz3CUVfMfQcu7zFLGL5KO0NHEK2mJV/UVpWVoWV2RXfPEwDyJ4h
rky7uyXZRut5K2vc4be6zd1wgiVyPHG9LswTjx0HsFO+TB+PYt/WS7DPx5qG4O2NLZTGmsCCA3F7
l5Y927IQafZrUWeQISqrs59SgFPfNx82L/SauveScDn6+te0qOwryxry+QGMllV+2vgs8b6yjKNk
VphcQynMmPcYLqh46bvNDal18i5zbyuevEMeTuiv7jyeWGt39cdmEg5gvcaa349yZ1MRTIn8bmDP
7U5B1WdNmEx+EkB5Pbbv/5e7M1mOG9ma9Kv0rleQIQAEhi0AZiaZnElRojYwkiIxBhCYh+fqN+gX
6y+zqv97q8z+bqtd97+5pluSKCaBOHGOux/3hPSbJXSKecv4YSdLFY60WcGl3xdJFYk6yX40Zlq9
91kRmlVm/MLRr75HH+7pQ1tU3RPJCJpsJMILeQaJX/9sUzTNTbROKTqFWCT9OH8hLV1fA7uVv1Wq
SFOfW4dcXBnYOPOjxav5R/EP+WMi/Ufd9k3+0TV98zX8vZf+S/t9pz/rp6H7/Bxu3vTf/+T/g123
OElo//O2O/qf/2P4/G+//zsZx3n3+e/99/kv/tGAG9Y3J3B8JEU00oIm7DSf/tmB+99cUzg4qQe2
DAhMOJH5/7sDN+mzTYv+27E8y3FPgsH/6MBt17I9k78qAoQbjKT/oAOXZ/nRXzpwS0rLd6RJL+8i
tv8boFhUlKqqRY2sSHZ5XpI0GCguW+PyYg+eqYjF0K7RvbpmUee/xlyV1mOfjtbaXZppK9RAIlQ6
FP7vpcXaINllWsvmN5E8wTjeQFPWPzeipKESzm9wXi/dU3t+r+nJ6vvJmvz3lBC2d/N0CPzM4zxM
57Mx5vNahfJ8ZpKqSynup6MUnE8V3zInrD+fNud88kpHzUvonw7kNG5FG6pWsAu1zWpxwoAW4sG0
s+5Sn073lprTeoGjlWPH/FBESZL0qRiQeEVhsM5FIm0CcfCko37JP6oINxYlJTtVl6wW1oNdbZSc
jabrFwHAp/7wVJP8c3kinonvNylLi7pVZq6cruetkG2Mw3Zpxkufy+1h/aPy9QjEIm/wR/FijXmu
r9kSLSiVdOd2RtAs9j4791xUnSqdf4xEeJZwhJmDuo4i9ILNCMW4EejiGYHORTqVer7czsVbngu5
fS7q6lzg7XOx14QwEvx0vgRkM9KmtufLwT1fFPb50oCF4AIRGhdqwMPTxbIqk0CByRYtnQmxXrvR
rvQ1mSZcSEwE6W1wvqaIjCK+zhA2I9H5IrM3ty0jkMJmuzWcYn32nIW0o4RoCOeDGyN1IpBJcnGD
SqTpMSNLjDtfWZiGjF3BgOJZbdbvi7Gvy3BzavQp3jAW/MwlFmuROWTjHQ+dYMUGEXwSlcs2dyHJ
V0CphNFAfxRirF87krvryNuIlQy93tJ+2Jtl8FKT70qmF2jj5ZwGmxGmBrt64Uj4YxK1Fs8s7KrB
Kfen/EwRyaw3uI08w/89VwEvXUUMgBeRZjuuceeMHvZ32ZB4R8dhQWzneFtwn6Tz9qaXue+j1UwC
Yr2bjFj2Bn8hOgTtLL98w1oeBfPdW68Xgz7STWE7p9JK0t08mtgtr7ZNbNSUTslbIcg2D13yX17y
diA12rdIzSISka/R6qn/WRBz/IBlcJqGQdOXn0VrVW1MZnr+ni6587TO/gziM3XLgf7ccEIW5TB5
8wl93vc51MWBn47+mgvM5aJc2sF3IyvUC3/SuyckqkPVMI3DU5nl9rWimSJ6j2ReK7LQxw0o4Svo
68Vx0jHWRTC9YvearSHJkXrhx1ox3M2Ztr5EazWPNf5hadT12K+GZrm1BJqW8/AjXd1ii2Q/yGJX
iZLtQEb46tZYOrwRx2LoP8rNM+9IXXS9eG0RQkYTaai388KMsCPz1DQve8XcRihON0RJ5yVvalsK
44LMc/KFW2cojhZZTToylj6pQoCmmWeB330SWWmxXmEpQxIRoWvvNmG2eWiL0bndnGHqwtrf2g4u
PSNnDAGZ+k6AiiaMl9gl/zJNO3LNDcN8r4J6ssNlJLYpNs1GPfCPOkVEaARyHNkI784yl/yHlfhA
bqkY2mOvPfe9WVvGmbHl74VDSXxRjwr4tm8T/dQGJRlJzerV39PJHB6ZsWxSetuKQZ1U7V3j5cNI
S5+NP3M1+xuZ5WvdXuk6b/sdjLd8JUXPKy4ZoZMlYl1PPYylMhY+sVrBNVq/TchDNdsbBKG6iWuz
Mm5b2yubOA3U+KTsfMGLlRvxaQQN9cNMDurI5266ODeyzY/4p3BS7AJhFJFftJ26kZ4i95kkkpfW
UB2b0v00m3Ewu+Z8MaVVO19IUeTXtO6qjAh9xsgwdRubwOfGVH1o2lb6btgVowrqKM+LPXKxPiDB
ivXaG2kHaeyL6nNRmVxIMk2SW2USKGxt+Uow2TjO93aqsetj0yEnUshtCmbHLMs+LFQ/U0hkIMRo
Rko5JkIkEWsyWUbXiq1Ae96FXSf+3uqTbiCmqWgJH+us8ssCEHq1CyOtwkT2G0mPqUkiMwu49rNj
O54bgkuMHvG4k3XTKxuf7cpvVtZPaQW+EzBpP/KmMNyYRNH/DgiXYwvLrLOfaVrZz2ohiCki6Ll/
qfK1vCy9PhlZGVyYKEn2Td7V3Fo6JKdNvc6VXL09m5Ar+V+SaGGicd3xpeMxkYqGv5giyMpDckNU
sv8xAPzsM9vtT7HNzBVxiuB52SnDkQ0ZuT3Z1YXGpvL0a1INpe/plNjjDsyt7tV8hQU3cnSyw6x7
6bt5GycOi3Ch08rkrrZROTAaZ5kRd3xmFZZg84ehJl0vDliXO+XnmSmJZ3atQYM0t+EiO1IOBqpo
H80++chx4tuAEe7QdAQj+/Tgdb/x/ZD5TLosEeEggf3QsDe1TZX70+u77hTRLb+E2+XMgESMFQft
JPxh9gualoSGYW53CpJgikt32JY9POQg9gNsfn8zMuklYR1o+7tgQPvs6614JiMGA1PsQPlkg7Wo
mTbDEhx/FhbmSJBHZh9FleKb4wSBle3rujeeMerhMCzIePhR1VVlx7POVoqdYSa/DEtZU0i6lXxL
Spb6SbDjC8TNWlrvqe68ObLy+aSIkL71kDit+Kq9ongUQ+59kmy1DLHCVPULWVPZhQXz8BTqaluO
Wozdl0ckyodvbuhMZgjc+2nBbZvbSWxJuG1Ft/FjH6Y+zoiRuE57q/zwnc0gl9k+mcWMFmcuKVQX
7IJ0XsdT5mxxOwBkgF7hvqPCCZ/hD4I07PlitNxhZkfW8bieRKbfCGFbsphs7OCD0ai8HtrKfuHu
84oj738yh6nahpss1YMmJlkG6kj8GJ7aXVkvD7MfELMquv550gHeelBCJLdZmo6JsL++jljehmv1
ZO98aoBMN+zsbLkTRMMusaT6+bzaOiXCtUATF2ZiJad2dAvzaRh92VyNGbP+vjGG4ZhjtCNjuVbd
HfFiK1J53iGbWpOK24LU3Rudby4VV2GsHBJQwaI48da4764487ZRBnb6agE7HLummL7n2mPCN7y6
2NeK+MCo5o2hGZ08fd+VNBAxZQ8wkf8/H/vRGl8NKmVL1US6ZNFZePRapLWF7hyQrylyLs196gbW
DzWvHI0xIAa3WCxjixxA7rcu4ENddbXQl0tp2m/e0HWPZB0n5KMOTs57Y/b+E2bqABtZY5FhyvZV
5nKuTtGC6aKd3eyxvn/kWc/fEYUGX8Fad3UY5K5jXtikGI97xxmnNKoTb/pFyJomh3Qwcq6CZLCu
POHPr+m6doCbpq6fCactnuQwbHns145PTEm1rMR+6OJQ4THoGTU43Ooa7qU5WNWnrdPieSwTwzyU
9mD8WKRl/0haKzi6/aS7aGAGR9019KCAZurOiDKrbb5KR6fmo4ypOoqlIM/eSH3jsyCa3eWGquog
Ln3CLUIvq7Jslzp5t8/ccgVIrfss3QWzkOUJPRofVZqxJlYb7nbtz126xNOW9GacFZNVYg+/kWdD
FCAr671qu52dAdvtZN9oGerCKu87ayRTmPzwyQulldP0B22+DGE5pa4Rqdbn5jgPkv9opv7/blo+
cdL/+bR8nb9/dvlfaCpx+ht/jsneN5sdBBnAQ0k/wHsDAvbPMRk2igxGIs/58xaj9WkR8s8x2f8m
qbF45ZqmLZiETxvk/xqTpUR1LExTSsmoHPyTMZk7+i90KUSVeSK8gJgcR/Ct/l1K4a+VM4qBcGFg
tmbnGS5XVln5vADJ+WUYLJMXwzq/JAYQJSHUp3cnkAGvkXN+pbjaup06v2jJ+aXDbAQqfD6/jOWm
syX2ttK8rs+vq3t6c9meIil6/eOFHlNYAsPmPZ+SJs92Pe4wSVgZZRMQlAzMGianE7LA2pIJfzo3
TdZxkY6n02TO42LS33lDyX84HTj0yRw+ZRnBcT6dyOp0NhWhZuLgnE6sn1TqE+rMu/TPB1pxtNXp
jC/n4x6cTr57LgKrToqn7lQZ5lz3BncD9WIoK4vQHE0RAYWnoDSn2pLmzpiyUn0qOaRtUX4gJShF
um+CL5QB0/flXKpIfHZ247mANdBJ5M6eC1t3LnJY+PhPuMBR+rJzGTSU3T2up9pY4/dxiaKBgilP
tbM8l1FVVsZ1fS6u2anO4niZ1/u8pymL1hyr3tA+l+WxsKdj2p6K9XCq24VFxWZfgWJuiMzf4uFU
41mzquqwOZf+jZTXfXG+EHQvYruQ82OCEO6Ynu6MVti6PQXwcpUg0cytMPEHv4UiOl03tpbWDTnH
4rYNcs+O5BpwNWG429259kZo+lzYw9EugSQ8q+6qWFaD11xN5yvOUQszzGBz843nWxCkVfihdb4d
p5lk5Yov4TLRcX0iP3urV6i2MC2LgQkYQQ1s0unCnc93b3K6hpfThTyZ6/JAYDG3tDrf2Pn59rZm
ekPXT9vI1l0uQkfllf2YyLz+rPu1+Z0Zw5xcTmwa7XWCeWMMRVPcGW5zUjOST57RRjpEc1ZlZR+w
ICvgHfrEJZxTj/XlqgnpIo8qddk5meX6I8B7k/xTna91ZApV/1j91GoiqzWsYWdlVvq9H7KuwzrT
8p7VsPjNTsulI/+Z8IVXsTW0lWZaaiMszU7f2gwsM0+s4XmbtWjupMJpIkzrVvUXkqnl12r2JjcM
Eu/5opTSnW5WcsirqM69DleqUqx9OLVj68duV1bZztvIpq3neZx2fsEXvvDaYKuijA6MWSrAaS3K
rSkLwrXYEic0AQWquC17knVNyMXnxTbVl4AjtXe2Z68tF99o/DxBTEY0E5lVhS3omwhxIrWa3WrM
wc/GKkmwz5hT3NAUs+A9bPvHplvFTVcH3mtiDcDQdRCAoJllZ4w7Qq+Xry6FMorVVm0Dt5cy7nHd
y8cwERWhxc6Ju9Z13fZhYzTCjclABuUXg2G8FZlNSnhrDTNfziTPdINevvFbn5YvSYA0D7osjTpa
cdck3doZDyiGNgUCAnu3w+OweQ5WlyW/1el1f2XjH//l9l1yV2CE7HBvJgnh9gE9/WNgpdmbn1hU
HxLbuXpDIps3L3YRDlShnsq8f2RdA7xpaHw93g+Z5dy2K3X6wXfLvEOnvPprBKiEVdbk9MluYEkX
/s/rWjPsM3i3qPX77qeCi71y+3nl7JC+fLeOrXmbd3XXkbyQgbFsgZ+/J6MeXumje87ryOPnqUG3
le4iOWz0Jx/+RBbRxbwgRHjMLavs4iIztxeoTvOnKiqK65SMQfPUihJDSQ5aqYu7eR7s9U4ZQ7Xu
qrlFVpBanhrjoaBX3/WkOfvRMlTBXZcYXiEju0l1f1Gnfp0/2GxM0nasfZ7FW+8VFfz3xPy7yWQt
w6Xv9I3ua9ePUg7ZL8SP5RgbQ0EX7BmmftFrVrdR2ko97WyDfcuwbFqAy8iecEYgYb4TKrKkoQwm
DQ+yknx7kq4h6kZn13QVAnNvHcpLTdDdaxdk5kNSrbl5rPOlFkwWecdhTXzreS0mVx1I44Y7Wvt0
u683Oq49gR/lPl3SGqpL19x5JiLWdNc15fLoLgvkZ21OJ9OqrIbcOAoB3kl42ZCYl6a3QN1GAH/6
ThLmMe8y4qXNePTL/t7gQZLLPFHSVl0UCUHj/TjuDdH86VH3jzqy/6Isx0ly+n/s29a/dW38+T+6
Nkt+g78QNi0ZZBUSUCREfzRtwTf+Ix1TYFouv4XS6D96Ntv+xhqrz/4WMiJbnBRBf7ZsIqDRo53z
adj++N1/0rKddGz/4jU8y7ZwtXAdG17FcV1+xe//m4t4v9qqz7qN08GWB2tG/YIIpjbyeyy0uyev
c/9v8V5/FVB6Fr2mZcKvQOj4Njjp6ff/7R+EwpWsvmQOE1dVxHALRtxbxvtUd8nu357AnzKqf5dN
YUn+1w9nC/YBAwkJbvPhyD38m/cYWq+q8AdA602vViouKu0mmfmkA073qiIAp7omGODUT1+kwWIW
Wxb7iluhEjvVuYAnOSqLocwRJhFofkAJYPuRJ+b+N/T/EjXK2NIDzZ+JvNG19a2HsVeUGHOax30j
y6dxALLcVf6C1MkY3YroziWv2ssMQJxrUOgxuGgMJZqPRXT1spPN7KV712NttQwBPZv2UOe9TEly
EX0Vq7JMhrhyfBCIXvnKuU28UfX3jevm1sVg6LW8KXS6fIyarLAu37T3poqlcW78LfXuU5Ltb/Tq
5R/Vgu9rVEsBbCOtXq9LTDe8OW5UFilYMgW+rJq7qjCTm2ZbwKbCnLUucEw6Wb3GLrEqQFezWBv/
WiqPlsLo7WqOEd242Rxui9vyg+H1/khT1p9fayMb4F1mQxXtEccQUPYFxRvNSpAQXXX0caLQcPEL
YeeIvkqxuVWYWm4v19jEi2lDC0nWlbMAkKiy0KSKIFwo4nbUzfyzzYq5vZGs5tXP/tyssxvWjZRT
EBatOZkv5BqW/RrBFC19FXl5YgfBBTT1vA27wJSNAciwGKgIyLYHqbN3PY11YF+UZt9tzlWhDMxO
7oahdVX/kBuq9aqYHAWTHt2cE+VDHDvOitSpyaS33XtDK+oSY6fC9tTdNqLBeEyQAagfaREUW3+x
anqzWG/G3L9VgNxtwMnz1/WBD0BXBBnQj7KOaGT6ro2kzhq6kNbMZBCElpBr++jZI9auKjecu2TA
0HjXi3xS8eJs3Y82XXmJ2onskp3urMaIeY5uHdv5GMiwgJWYYpe+tIy3wS3UYSppC6JFeCcKxVPd
x0lnt10Meiym/WZqO30ZO9V0zPmdZYKqrdMwpncGQCv4mJWoOjT4WTexVRegz63HEnM8Ek3fhm49
I6dzgCSCfRLI/GDPPb2P2aZTGtbKt++8cup5mjaXf1y7+Wj/BpCY9dXcK9ncCpf19utqWtrqCE6d
YXqqTZqKyHS2bHniAu37Q9K2pz9aLXYRWpwK69Y1SiRQwNeziwG2L4GASpetx0Ox6qkJ89Rz9afJ
9kl5gNRb02PPFtcc9VCa79yMpBCVMl8u8wGL/yttoFXRYSUtM92uuhaJ63jRQ/l1gts82Ohtk4XN
TbVr5CLBk8pJTXtp+16KkDLTYt/35ooX/AhGGdrZqg8Wa4CoVFyENXFCxCQ3upVJIC1toJo0ZduX
OzWNZoRrgKwPDIquuUuHelGhzucAMMoYyuC+DHTQH/So5udSpFZ6k3CQ/b1srVE8pYvD63thIKUp
XpomWdyDTW7ZQjeDtV5bvOIKZlRGpAMxDTeY7iVoKpbNyA9rX0gjHh0LBsl0cxNZYwELen0Sc2aX
BrKidt/NSfa7th13A/aDgQzdih6Olj5Lb9e0A9hdMGZ9ykU1ZTvpaugHAKD2WBIoiEXuhj3uBX4z
corJwJYqZnNxXJ54K2dYqkxmzvcZog/SUAxVmpehswQU61fL87Uq950OnGJ7XQPLEY9JJjY/xuJs
WZtfWT2tlvUqjBoepg4ZDTO7T2Ol85oO1REmySEXLL0Qt/k7bcGkWx8ePUma/n0Cns/tNLLXyXDm
34uVgXN9/+eI1X/R/ui0fP6f90e3n/qt+ov44/Tn/+iPfP+bZaLV8GyyiRmI/gVq+eY3LgHbBtfi
f/6Au/7EtGzzm+N4Fl0LUBjP7eRX9meDZLnfbAfpG97aNv0NcNg/aZD4Vv4Kav2Z7GliK/LXVgVy
eEUlVXQHr5I4SKh2vMuyRF3C2m0X0jeMB14nWoRgmJQIsX4NApIkemNfpIBSTWkEFG3YFdymkkOe
sTWA4cr4pVTuxqVcy/fZHqeDX3rgHvjoTZ9VlpNDM6gqaubRij3mqZ3yAmtvuk721CZFf5sxIwCU
IbuOQOCY9cd5ufERpTxtFTm46SbMT3STQcyOVNeFiDW9g42z80OARuWqgVJ83vRJN1Hkif9YKl9c
osLwf06mxE5OVdX7JpfitUfBxyRutO0OjtGN50H5R0OIwgxTdqNvrDYZYJ0p2n5n1BhHet6lg1Hl
Zasy7zFR6XprQwr8gLlOYKRw9AfOcgTyPTE49m5p2+YTKfny0LLo3kTjmBmv3tzDfk1dom8RB7c3
+MgQwZ0reQ8NFfkov459XorbQcnl0Cbz+jixWPlTWTL9npeti19oEcyHNjAJvHcQyv2aCAw9KgUo
hb5W5T8TD/X1hem4/h6mfLgec0v/WiQUv1zd/uu0FndbYEPwu9wG87rog6WP8hSKDwshEzFaOYnL
ttj8H4tbCui7zb5aFw2fYI0ZJOfqFZYTt5nT/UgcfNKYFX3xge2Y+sCesr7chl7/LqVGaFYYMN6k
6hXQYOYas+RL02E73UU39U+i9tUeUYhOAzSXDRqLtmxA48TBZUK9wCuOdgyr6whUqHhMzfpBO8Gl
kM+1xssQbM27WNdZ7b2S7EIjDWLuvl2bZs4hE8OtTUDduG1GnHpW8NjkqzgkxWyjK/9KbVvsczvH
Q9tOMemzx4u62N7dtT+IQDEwMsJ7sivQW3Dbz1U4jc4j2gEkvKraDklpkBOWXsx58DZzWUSFf2+t
rvwqEHTTNi829dxyzN+zNSYxgtwvraf5xUSdedGyfhG1VTqhH59CfxFv9jLnh6DKfsyBmu96uyuP
ne8jCnp3cT8MnG6KBiPYe5A24FkQ4NYvKfi2ypJc5cy4zMti7xlB/ctaF7nz1aNwJo20vPxe0hhW
5vNIonijshs9+u5lVSZhmXtRXwM8evX0IEwfylbN9zMLmGE3jPu0rw5WVn+0de6HwidGXSQ/3Hq5
tGWRRcQiu1G9OlM4+OZlZ7Z3TmvkV5kHgNHIVz9Pf3uiuBu7jsV/S37mnntf5pB/gMU6ZsmhiB06
Am66zA+9LfHjuTJYoE6v1ZaRh1wKPvR872XBBTLnCFmcDEVXGSeM8XHLvAeVeN33NjBY1hhy7kgQ
117Yya2k019EHStXFwBXdbh4wRxXY8XGkomk1CMxVgveRNdx6njI1Q/TVBGsebtrxgnkXEvnUjnV
k9XWX2P1HbmEGSWyHSEakcnanE+rggHNkalfmETNX6FYRWex2peBGEiR4dQ9e5Pl388b7nXZ8ulu
a37le8l3QJ76flwMPjpdgc49fxcYgKLU2NKbdpka15CW8Klmk6Hp0gefZOtdTuP5sHap91UPkLfZ
mlyMk4Lr7Er71nO2N+xxTZZPtfLfTk25gu0LupwFF+kipXLUA0G/49vi8NDEUnd3syPTvTHo4ta0
dJCHqd4GSGPQk0mL5KpsTHRUxraJ781k6jijxB6R6d059Kkf67zZb8jM848tC+pPW5n2PYysc5mz
Or1LgkbGle/ouJnnFzkY/b5xE3mQhnipkKOEgdC8boUhQaDHGe3u3F1tpRawGQx/UK+O+8X0eOxw
eIJUQQC2+WZz0Y/Dr8rv4mGtdewYkNzCVulVrTEfxlRuAJrsb30EHdGgJudZB3p8sJzlWNcA8/ky
vY2FKO9ronMibzJ7UOYmuUs8V30k8A8flUrUGtpj7dwGBUe1TCzAOqBkv4aHXRdQwKJ5QOJdnC6u
FZi0R8E2rdGSigeVio/NYbLKZC52ONxbzxMKj1g1wgTWhZGnnJXLdWX52REJgvdzWNqnFvGBCBtv
SN5MTyK5K4w2mop5v6TFddFkc0L3VlNSUyV3/eZz5wSiOqgSfB/xwZ5OHH0vtiZznC+9FHSRHs14
krndu3Zr7yCrZj4Ok7NdIj6ab73GqNnZKzqHlw/Fv76gjFWxk491EJbzaDcxSpKHrrsR+TDwhaZL
x6rM3TgFacyWj4RuGlmOcK5tNbi34/Cz0p16bzptR0XpiAuzXZKLxSQFc2D2Ep4aGJ6rcsejUFzG
aCQKw6t2TmEceIg8+hJNdWYZd93CB0XOM26h8AraZrv+lQgcbWLTMRHRLHPwo8hKdP7+5nE1BGD2
tW/4XdQFfc/OVddEqK+CeNMd1loZYz/qfD9Ib2onici+QtvSGyOkuPSi5QT5uv1u87ufHZtf8+J8
+ebihXz7gjXXPuGnM32fm5lLemu9m9ywpxY5k+vvKpcdB9VdadtgU5Vm7Oi7PtMh0tfI7Tc2zSQX
x3b6qoZ6BUpNdo31m3T66UKlwduC6Yzj1vKycVye4Ti/41h47WPQGynbqOKlmj+nZdZ92BmzpLyg
qZipftNpZWSrJutgG7IJyyWPXG+98ss5CuDmyX4zYqd1o961yh0i+IA1m7RjRDWvtioA+6wuaz29
MEb+AqWobzfhySinZziuEwMHOfRfwGZ3yJuquLbnK9twDkFZ3BSIF4alZwTbljasXfPDK5mZ8hXG
AHs95H/8Qsx2e+HZ/ddqurfLcufK7nVS9v3ipOu+sY32ajKR9/tBmHmt+hwG5uXUj6lFedSk7S+a
nOE4DgGfQ5dkz/haxJs934yTLB/S8YgVg4Fkd0Ejlemjtz5jrg9zKHpUWe1Nz9bqz3waDzYaSWRE
0Zh8ZDg1X6dIO6F/4qEayjiDjXD64RZMZjeZXpRW064f6h8ZuyHIM9WLkKxgAGyv1r0/OjfVsF6a
vWteFa0IQh5LLLPsLTeVf+uAGDWDSuOStQTpptdr3tz2lXc/DVMdsl14mKjRB2lVPzajDHb+MlzK
sr/xc1dMh3xIvSsHQAFWJLuc0FAz56dXXp299JXhPIGKf1nNGiLszwCIonoof+oFQ7c0Sz4Cjz0b
U12XKBkj4Kx3nN4e7DmBUVa8rEY5o+NXv/w5L64BCCKEjmjWxPaQJfLWq0rBagm7DObyc1V+fqdH
p4tPPyYWoqqdq2R742DOe1u6T21VvPhLfSmN+aJt8+rRHpevxU2g95rGDNGFbpcstHe/jVwe+xSL
4zGpv0+5+TyjXgfE7695Z+GTN/XTD/KCEoAwZq2QHZptuXNKWJMh2VTkyu3ed2uBHIPFzQE6htSu
0o86Vb16FQKrqUPy5/Q7EBIrxGxNlWwsGMlestgdrQXJz2Vd3M51c600Te241I9j6h70kEWL4T/b
40ynIdzsaRQlhhgw6TMr4H3ecKIbtO3578KX96Nt7ufUjTO4RTHPChBtDa6F3lC/tLErxns3rY4Y
at5kG4R1MqUCjQwppbocfASQvG+4+GZhmmLskVotDwP+f9WyIE0bc1+5lN4umD4KTtVOenoLUeVm
e+mOl52vM+aa9ZPCj9f1caUXvSRR7wr0lp5qO8CnRjnXSm8FSySFqZ9AT4wIT2/3u1HaV6b05LWp
myPoE76TxSMIwRoLpzpUQZuFs38sDPO5o+WxWvu9nTomhUHe4cY4Q6DZkbWJu0SWdLhFc82ddG0m
zYuxbG1kWv5VShH3/WbfmOKQVVWGcnO4M8Vd7luXvbs+1Gwe8kTcpA/hxY+mtRW0cvqYeMaTYw7B
Rd9nv4xe3RSbDCe4ZS+AbTRy6nSnnyHcgODNLqhvpzlxX5P/xd6Z7MiNZNv2X+6cBaOxnzrpXYRH
hHu0UkwIhRr2nbExkl//lmflfVcS8mWihg+4QKEGmVJ6R9LO2WftfeYWrl/Qhk36gwuWc3hR6T4r
i42Rjv2OA/SH4+gh5Hg85QsTNDQgyF/AKV98opiKU96tE+XZSOETgJF6qn7yMu++qSVGJuZKr5ML
/TPa5vWZlHM5rADEbiOPyCi7pja6Y6C+KTfW0WLyU2fp+uRxtuB4fzXM6Qai3j5U5bM1txSupQGl
JThZ3LbHyVhOkP0yZeW2s4Y1UMrXusjm99EN7jPjJjOGObLcZLtW1gkjdb8ZhqndLPiq6HuZCG4G
u4Q98vXOGxiNFc2LgYSlXfmtGI2CZ8G0Hq3CDo3O3tdt8lL31zIk6HZBPwxHv3HycCCTIOrV8FRp
K+UWw0IGtCV3uete4C1RC7Phoemzr95gXJguHibPqfbYSvC1BTeEuqKiXkU416dYNrSZ7tJsggjk
i6ime5mbn7B8MeqXzanJh++zt2b3KHJQo7L+WPgjQyzLaJpitSsMuTcC89MEvxpxMfePZoLCOIuK
P93TI2Slm294RL5ngSu3zZxMZ6TM9eKnXFJmJkKXPGIqRXh2r63PTTc8ZsybQmjjPGyn+mRhDjxO
7agiozY+qjH9tnbpF8/GmmBohZLXBNPGctUnj0ztT7X2HiqcWBF9RBuR0HYlFoq9a5Yn4emcR1GO
Ixd74iOWxecOh94hj0F0Ose/1UH7XWHwiHKh5lsLjTuMresQOGZ7IaAy0Op8Y2nxyC9fbV3HybZk
lDGKHRY4tcGPgAickMuzumMlAVqr1Fv0jCQcUvQBJhnHEtS4Zl0xw5j4iUHLTitkVAPRM8yH6baL
q4ObJ8+mqtr9zOh438tKRMzeLiuVQD7ZX3tm90nwkCfMekf/a5LziAuG/HvNVH0jSZAzJaKASOqD
DuSZ7YXhuFBSe1Rei93wn2qoZZuXqWnNjeeb+yTNbnGYJRvF7BUzvIlgPpmh1hqnWgJPrFniuBly
YPZCetsWn32uOsBIMMfMc8aIHe7mYTUUn9Sj7ezKKHYhyXHvqe1i2NZmmjLz1Bruj9ETt/Cx09aY
kgdbNLu1J0ij09l24VfdqO5N8ZQ+IpNPUeq6eZS08Wcetfd2ED+V8NhXpCryCg4MqfTA/6UPTSw/
1XI+jwSAbV2t+1Ma+zdtKz4y7X8fmwyD52Lm4SiMakdxfjGx7oRe7lNsYI3ZcK7uDFT/S211bxAf
L37KqevOw76Lxy3LyfbCpLYa2EsylNUumG1wk3ErWxlmOAO4SRGOs+xsyx5rePECnx3aGG5Ry0Ys
y36PqTR7Zo/HRcnuRxzjCmpGuAeBWZiHbAbUaBg7w6lPXVr8KDy3CRPLeLSM/CzalSu9MkOGACle
Dw6elbOPPJwIapn7djU+NBM5PiBEu7eWqPuj7r/2po6jymGvrEypR51gR2L5XbOkbJxVu9hOf+Rm
ttPMwoQ5Ty+JmvaFQTHaIq8AydOdtEv3amXyo/Q5CSaiCTaiL/NtLuQDyVPeHn8A4Qfwp+NGQJpe
XJxQ0RJQP9A4Rcm0fuIdwxZUj1XVbQfCjYyuUg+MDOobgha6t8nC5W32PiLQkH0e/fUMq9Vv8aY/
NQlfIqvCowWn2YbhwWs7zzQeixeVTL+Mseie8rTcpnH2qQa2IRzdfVamd1ev+o5cBJqD6q50Xmyy
JqICcihT8lgYy/feCU69oR6Yem5HDtEdnihYbX8ctoZhf8ahHBmezLc4p/duDhXDg35bcimyI3Xb
TM0RPuIQ5GTk1J21rRwrpb7EIq2T+IZtGDANWLuiwRP5m7o+XJiDxI7zlpXNxpyKFGQQMK1eT727
7pSfPU6s0Q2XOH3F8LCrQIF2I74uItTvSbLaabO7jMl4Rwvb3JNs99D4Kx2HjsPWTooTugDfa32r
7LLfBYUXdaveiTI4TyXPHc7O0JPM/uYWT48jmvvR8B8CFmtTPxcPsW1n+3xJ4LDqXWkj1nI+FSJ9
LNf6zcaStXMns40cL0dwgQNfINBCFohfEnoEK8dM4+lY7zEbdNzciXia+7fRrQ+ZtZNMx8MR43FY
of0sTJ43uvqKILbt2dy2Bcn2ztrBTrY2zt5M4n2O92UHxvtw9egeJ+shWPNbw/ZPXsCUtlU31eB8
i4Gi08J8nqeyJ3/TeE0bJKy+uXqulrcxyQ7SkdQA7ROmrI4wjDdcMq+9yPJNrxbroOcnEVD5KHr/
Mc72a2Yuu1yM/Xtpmu+G6G8NQkgtI1Y3qKd92Ah3M6vRYiDdn4fAScI1XZ5LvTxMw3DDLXWy1uJl
mgJ3oz39WmdtfnUPbYqFiIPav29Wf+/ird/Ea2telmaU9FdL6EzQfMwymWeGpmm9xvQEjBCNg5W3
51yrT3gv8tD01LiXLvOmjRW3t1IxW0qR+Rz7AR/Wk5Dl0R/9hw4/sZJFNGN98UZELuTIAq8e3rOO
1k5ee2X13rbuphxdZFmJjTrZC7ncOwvWdwItbmRerVEnaaGVpLRPHAXFxvxaUOjbLsXnqrN7z6L3
qxa1wTwUpsDwuS5umFfjbrTK45SbX0VqvFpDLcKuHZoIm+n37OrFVgSlhGLiWTcV5fI49mO2NZqh
fUNbxN8Iq6PpZBKq89RKom5xPnvTgP0fJ0ApdHEiJWPgMamSez9QpIvoG7db810mq2hRDWXWBB5f
kYDSqCfbGW7MrPyhMTK+wCCqne146gAudHXQBdOlXlmlsGCm2eApUASB+HofVDSrfj7eehI/g1EW
Jys2D7X3qaD9IM8UCm0tv2b5uF1txLNrHsQ8T3vDpVJS7QvD189lxUwb/YWgiC9BmTyLaT75U7yr
1scSh47dOZGY/B8s+I5sJhMs1X6Xpfpai3aXrtl2dnpgQ+PNUd7Rle521eXBn6fXtUiPa51/W/ht
F4dyZUifDHmB5KJ29G6FW14kmxA2g2udRj85xXm7bT1yXYSLZQXj1TbA5rTBza/DDFfnLfNs+y5z
Mx2qlF8hQJhaXnPZyRDBWnPyBucG58uqyjPzEcpbn6FAjHSkaO92U84elFknz65ChvavPkEUI553
ThF1ttyPdfplEAVlbLzzgtLauZb9AkihmaOY52I2xo1hs2Zik/Z6h9Fl3TT9CNSIpLntljuZ+V/n
9lERW0P4Am/HW+qvnN60hEOCQWvk0pVMX4cBmtPxvgzaHPA2ODtPFFttIo54PXUJcSxGle5xOlth
2oh7lkSjlMxPNHAPYKoL/9p12V7YHANJhE5G7erYMjk5U+lFajbeiQ++myCNYYS+UVK++gyktgXk
CTHraX00FtPbqFnG20KKm7S6aqAg15kVu1FSoyKaDAiy4Lv0eTZ5KZh0ml3ceRxDOZlO1OB+kKjf
yMTqx4DWYXByRpOd1bc1IxeI5Aj/lLw0a5Yd6Pjb2yCjREOIpsLlvNwYDes0JhmEilY77IlV2jOz
wwo5uQdW4+4aYZzbUaC29DH66iwOaSzdXd4Nocrku4XTB8HFiNI2v3U6xwmhHKrrGJq7r5QNdQuO
DdawOU5/qOwcPSdf3ee6CwasYavfnmercY4LCs+7J83lTsV18wW4eGUuMCdBRZ6rOe5G98pwBiyh
j/pi9jdWk98iEV30wnQ/GuHsZ8T+2X0uWzGBDsVVe6fHvGQwKIjN29Umy+t47iAeyHEns+yjWkQX
Bk5/DsYmxT+dfxVLecI7uZvzqtrMxXpnGjZ0bkwihe+293i/24+ujeszHFbC7Zn7l8SeEO5HjKUY
8TobV1NS5vt2KPmtEqm+5GKqucWpgWUoVNXvYlw5eKrr9aYCxsTJV8wUIHhP9uSypQ/1MoqnFEB2
73aL2NVrY1YIxlbwrTVzg9ENwrXCFH/bWEnGlmiM3LE3drtZ5tm1zDC36zBmpwJQ+D4VDH9aPQ4I
wQ5G/Bhf5fclYwS6OGrYeiPvkV12AmvfqoeDQx9xg1usuCcQRjx6+eQVmOec9RivNa0flT2pMMXY
S5fg4XE4Tqs7fiRuVx5dr6BpDrorG91vYwc2XRiUlG23ctlUiz7xjQ47n/NY7oycfFeA1Dk5QCpQ
78ZSTTkPbMjzHcbCBLdQqea9cLLqYbFm/wS26mPdbE31Y066tKKf45YJtJe/rFNPQBEWI9QiYRre
20ic1LYv2uag5EJ7vRaBday6YLrtFbXVLo8NTiInrUmtWLH5n8i7oG6aqoGaKSl3cvSz92KtjG+G
uSC0pGp0dyDGyTE2qxb3TsVfbMag4xD1gy/JPPNfK/L1HuZo3TGpxb6H6iY/z5U5X+y1lVE8BQpu
+Kr55nHc72HiWjD+tjwUc/XZ71jabppGs7cCugzOq/i0Lt18D21VnNEwlmPezNXOMlWyZS0GKoPT
2kfXGtNHjYr1kI5zsRUFEtSE7QBjY9rY+oFeh7GcP4D3b0Y42vVojkOCos7d/6HS3Lvvl3E+Q3IF
j75Fww6/7hp3FtrOtp0hhzZGHmSfCdNRd6Qrlw/abOxbUwfqMyC4Wm6K3hH5oaEqPqGx9/FGsMq1
/+yxgDJcp5mqshFt9SMxWmvf4geeCdliDnjwk8TEhNrmE6JIslwZqNuSqLdNWk5GBrCHW5d+BFI6
dOTsnHmAuGg0ReffS7fL0kNZDW0SYYFbHoklcuVOol/sV9uIH0VrPMbM78GrfB6LsVlXN+sQzK+r
MfVvPlrutivNMSy9KTl2bTHfKb+x9tJ/r/zO2bu9CVgPuRw8ZasFGyatdrtKwnO2zpCll76YOp5B
zUBAS6OgakYe8Y+xTq3zwmb1Zs/dHicne9K0gjqb0doxw7vtZq6n4Fha8XrbsagXmXFUnRm6PorM
zu+Hs3RLIujyMb3zaSNJ3zWMZQtd6oVWnAflN/5Za33NBVKePaWN2quqxjfAwTDMm1yXAA5CD8+J
JT2Lmax2Xtl45bx1rqcRN7xF34z2OJ9Q2Ybj0Dji1LCP8H00egdJBP08bOp1ifzUjO8USSNkHaDi
o1RTRUCFfanssXgMXEiwa/WNBSUo7U/dnCSbya6Mjajr8dJ5nX2w/NXZYcGcX7HrPvlCpJccbm1n
slzE3PD89D4DDOCi17ZrMxGsvZ09ubU4G2odjadFae/e095nu+zE9xGteJP1mkmfYzNBAQWgX8Nk
6IQwd8GxmN02Pptl7T6vVrq+VBxKbk8CDtzIC/PK4GnKbIHabKAKw3Ay5lvExshmngpzTfoHCUvA
ENCw9uMyNMZbZrOLQ5cNUXVkiiHv5MEYVZa7vPF1VydtBwh6hhEXt4LGNySCqcKhiV0fB0F6Wgih
Smm1bOuzSP3gjeg0ZGa72qU58lQywbbh83PexqDyLiAawjsGKd8p0QSTucX2p5+rXDs3E8QLe24b
epnRIW+cuX3+bBHwiDmQmW1mmXSOKV9qnjMe6quBRBLDm8fI62DjIF44w+GIH0o59aR5lPGll7p/
XtIENbQcqrs4XQRzPFnQ087t2qAdgca4JMnQU+EiJtFi8u/bQpYpF24DVN/WOBmJmBqDeUOgeHKn
7OuG2YUZY7FxRTWd1wVMeBN7rX23rFZM1VsvOqqEt5rbum3pNgCpe5qF2T7R5w1bSLIL0jaG/jJA
fQ1GDJONFaME9kts8exjgoLHQn/EMPd83nl6aBbb2bixC67fTDWWGscpI57Mi084Ves9Tw2IcBR4
8HewK0n7xWUdUbO1bGqjpurRW7HVQzb3ZgfmJjiPrml22U6WTYENSAUwhfAqd4uapi9OQRBLXprM
rYg9s3cuF8yn/I9Rm+X4yTbxCzp+Rr/Vg7RHtz/IQInI4hLbry2MAOa39N7rDStCJK5vFiyzP1wG
VMRzgLtKR/Qne7aSo6A63VoOSeqb/5ybI6iU//0eiPRLdNL/R1ml0iTd9//Nyz19r78nvxJzf/yN
P32gmD1hK4XAMmDb+ACuSxn+2wfq/cuRsHLiSry74o9U0v+OS3L/5QYCE4JHUpIPHAeC9yczZ8p/
QcsHkgAmAOKr5eA/YeZ+BeYcz3Jtl1velSB6IrB/X23ZxDheliq+uJlhfnKVVb5YjB+gEuYxsxi4
+PNHM3vx/qdv6C94/6tV4X+sDP9+VdcyoQj5AuAGf6P9PT9Zsq4OLhPP+o2/VNlTh9f7P9om8eeL
BJbpegJ4Cy/tr0xgJ5kiJIN/KRLb/rR4+AGLpINB+PuP8qtx4d+vglsXFUDwMsL77aMQqNNxK/kX
BF8iS3yZ2Beb3RWYFLQ4iNr7hw1cv3oy/nw5U3BJBZyp8vfl1UVuag9M/UIGaHcrZuspQV0+9aOv
/+Fz/dVP5P3PC1m/JVxj55ej0N5FszMvStnbxbiLYc7ff3l/dfV5FqG7hFPYpne1T//sMHHJyapI
lwWI8oNH/hCo+azX9aZcW2O3BNcuCt0mjf7+Vf+gQX+//Dx6koA70sWH/dvLljlJKmnpw4laKtK2
SpmWDLYdxSmF+toEuEFUEG9rr/TeHL/HOw+y85GRyxNTfY/zNamzuvVU0N3otGTaV9YV3dbfv8u/
/G78K2NrOVjBxe8XFpVEF+TepRkJurFA5WzkdRviQvjZD2kRwdRatjj8/Yv+xa9OdSS5tIQf/Dtd
+ecfZBnT1E61vCBVmTfMJEBTSDH7z29MX8AnBi4an+0FmKx+fhFlqCml3bwE1VSEyKXpJlOjv/37
T+L8sb75118ZUzsvwaOXjXUYs359mTZNcqXajKRdyp+tQkP+FOR+2dwov2L4nfkBYZmlmXsANtIc
8y3NMZYDmx1g42ERovvhIIkl0VrVExN9zyZdS9f8JHuFY7GKcpXGJyQ8P4h0AxmHqBC4jwUZb8tG
BlZ8ZrUiCk+XDkQrBLQ/L1Bb7YuyKypxfBLqRzr1ZBs5iS8mZstWj5sZB4/JId5ab/OkADNmOeTP
Qyv48SvbPAqysSliBFRAKIjElREy27rthw4WgTt2PiWGti4tu2JlVAMTf7kmEc0hkV25GTaea+79
zrJeYm1jXST8xnpUVmfNO9yIFFyKOd0lx+m67gv+gcS7rNhQ2GtHv7tmSyRP2dWUtk7XkhzX9a1f
hc2S8Ue6IR6+X2FnI2RxnfE1GSVO3Ty3j35NekrkaMeZ0GWN9InvMTjCEVBKm2sFjsMtlty6XdNU
R4Y6w7OwCpnTtQ3xsWbECTPaS8wWvZN2yTaGwSCipjEn+AWy2X74iYUKnhimRK3qhrU5SZ0R+5zx
CFsg4Ryg36RXxnc1T0uBmdd2DoFb5N5NPNra382+I9/r2M3mTRWQQAmRZFhEs/hpwXx0qIMnK3O6
M4HO3X1T8QrMbrzyuc4JTNg00FwvHCrJnv+6YIjfuvoziXnjyffxw0SdVagzWoFz24kg+ZIGHlPk
PCdub++qufiEZaxGAi4cEmGZno6nzO8R6SRBBpjO1lbHe5JeijaCLdfwQAFYCM5c0NXWdZmzeT4N
HYl/Sf0lMwlv3VhGRl6BiaP/g4gdb6Ks/cOcQzZYaBVk0xLGkqJcrjkbkPHJFslXZyKoeWPXLbJL
Uqvlq9DdSPY2s26iVAr5Rna1i9SW5jOMhO3Ha4jnyuoi1ZjxfVOMsrzrtKb5ZeUXgIxf+PoJrnU4
dVZDlDFX6HIuHJOomKTQ9yQydybhtnKxI1Ke125TLunKpHY0y2pTY2cb9jWJsMTb6tg0djnNCKEm
traZ7xMUgwBOsNccojeJR+Ia62uGiyK0xpy0jCPcTRNZLQlCAPx76v0gLleMm27y3Z3RC+6bvnMQ
FW03Q6Wi38vzbQwm9DVj5/GLLMr+XQ9d9kQ7SJDQlLtkhUtjtL7obikZwlXOBYIq+wjmyp+izA56
vNJBUxybmav5GFTpfM8+nibbZ7XdHMequWaRLXb7kUnND7T6TvUhRJx85h30b7RmIItuvXo3k6w6
IH0S+d7RnGOwRRIwwCuDoVKgfePyOQajTbeS7xbmKAmKIsIMLe5KIgHesysaGeI7ylHYNVZxRIjp
2ZR589UtjPizDy2NeqBl8k6ug/06WzajlYKku4ectdXAT0FhIHA3TYE5yOYkDMlunc++4Ui03drL
PscMle5kD1gdMlpySBwk/dXdxc3VxAwQg+7a1FZbR0biOS8NuNizKK/X4CzG17knXSxcCCUgEjxr
Vz7BjNIYJqutX00YrUu3tGWx77L+6gI1R5i6iqDRPqz1lN4JK6OPI6EQl2HTTzZB02zbxhHUJWa+
wwNm/tBqxM6e8lhm1gqAG0QcYKA2qZT6jHRTXnSzLCn0n2GeYB1gphhgMf4cHdmBNRrsUtn0Zc0Q
p9FTeSm47knA8snG2KrBds5AP4Z11fDXFzOxaxtBmU3T0+p4/t3Mk7x9r0bFTsrQllls7AJQep5A
2PLZExC6jVNlJ1+ppCfTwlvrYdNqpwIdHT2lrSenUgwIGtHL+0HZAx527I1VZBB3Lm+MgIjGu74s
ciOqB5yHgBsA0IRskvS4vd4VM4CS33JBBCvbjhQDSx6bklR2X69ZuWVvoAQ8ziCx0RBZ/jHn6x5a
kTQ0O+tQHkq7a0MCu6fy4JDFfwtyK2fQ1sT9rJxyOdmtABgVK9tlcRy4xrepMEhzm7AK7voZsHLb
IBO9j1VVnEVdTt8JHzC/U3/bZNPVGT99q9JUH8c4SXMMDH05M0P37UsrU4wSVoPZwHz1s148d4QF
YtrEbZ8dyGZIhu3qZIUIW4vUdHgqRQpZ2lZLGRGfhuHWK3PrG04YZlKGp4r54DpEhIezl0O3rjoW
84FMTwwPrq+8+7KfE+8wYDc2t4vVNVNI0J2RbaeWII9wIqj5Lc8Hb44k0RVvsWCn62by8nG4hRBf
eAk0DqKX7OuVZbudgxWCsG9vQ942c5NmRpa36tr9Mitd1NtYahKwIXsmJP9EjwR1uwNxFhhDq2kH
4Y7bcB7IGYX3IdxjK3I7Tbb2CHq16cXMbMFPy/irRfIk1pxSQGrGinuHQNduAAUOyni7yJiQZaoZ
rL0ew6EBXsMhBc6rrAW7TKYrgn3QzKuQgcOE+4m2goDzLNEdYiFX/RY6Fg8TDWpBHAfL+JiJGinH
vKvivrsTuPsGXKvan/Zx33BSYfVc8kMWI9yeRNlM6c3MUYA/GkF6PlZ9Y715VGZHFpGRUofhUn0S
lAp6M4gliUOn8HwmRUnWIz4yow6eKwtDQ/uwmoRIwDIp57JWpvcuO80gPw66hfqE+K7QN0mr5xCy
KpA1Rxddtem6nk+2kl3borAs7B5wS3MJ/d5Cn7ItHN8gMVPF13lNsN8l40AyBKcRLFY3EiK5UZ5d
r5ve0qQ1eHli6kgxNv0xj9Y4HmTcM9KeTUlmIjzvfGYVQj7vaNkJ5DOauTUORNBXTy4GHP+gFu0Z
YZf53jX7LmjkdKMcxMiXeImLgGHIijUHS1qyhiOHCKzCoEY4RW4MO2rFwKnWq8zPvk7+QrYjA+WY
KHJtBr3AJJx09jWoy/JwFq9DOxe7kcQCkn7z4tTMRX0zJY0xHefVViMxJCSDhDohLJ3LIWm/93zR
2NFYPeEwRiAXPsSdQVyStJ3SDK1xMU8jWS/TxqVSITXPHEcTS8I1jm41Ohox7OTuAxId47sqXsuX
gr0MsNH4UHkuS5MVHbNBnT2DwT3Pjumq28qdpuFIXGoBxFJm+acxm7zy+Eed/785Fv+FxfKnlue6
g+eXJTlnVtuMvwlPf/yVP4Un91+mL10/cF2XouyqMf1f4cky/yU9E+clGjNnzbW1/FN3siUBGPTE
nmNK5gvCojf7U3fCxikseilCtRkj07v9RzHdvPjPChDiD++OwAxkLOuaJP6bvKCbulxtwUaOpC+8
+5SO/DIx5t35PBZuaKYbUnJsO950kKh3YgSE/um7+gsFSl5f4KfukIm96dPqBlf1i7dh8l3/3IRy
8hFvjHjElW6yd6WnUyMhy+ZVsYkB1nSbtllMPG5Dn907zEyZphgq2K7+5GebxjDW2xm39Gu1gP8S
EgbLN1v6mZzdad0bLZzVjqThbT27/f7v3/pVfvztrfvkeJv8tPgdAH5/M7t20IgeIUpL6LoLyyYW
kZkuq+RbG7Jpkd6nBVd5CdlnmHwm9mJkx8aaTSK2Z3Jf/0HBMX+TKfgefSQ89EskSUdazm8yRUcq
DmmElg6JvtHrNphGEEFWMxRiN5tp/pH7A2CDaed+FBfV2uzqHsz2oIJqEPu5rbL0pkFXX3bSIPon
JG4xh1LTSRfs7awnG0MKrbt/UIBQT3/9Bt2reOaCg0oS+ryrJvvzjw+825edBMObHTKCiM0aTffg
NiXTyLYpeMwScy0hl5IMZb9IRftPS5fN34QWpg6WJEYfIY/bjffx2+U3rXnhmkOuYSHxKW/Saa2T
sJoZdLBIfiKNu2uCPL0RsT0Z58peAhYHTSOwMZtc8KU9MiXR/Rbw2nC3llmSlWrk4LWv/3Cp/cXb
5BdGaL76Xy3v98wZwAymGvE6htxJrL6pe398EtDoO8AMQaSG7AYzVHJs5CFfDfamt+t1K9SctG28
kWLFw8uCH9OK3LrzB6Zqlpb/oCb9oUT+cie7RNVgFkBIJ2fL47n0y4/JZS7hp675JHgxyEPtLI61
PB2agCA57a6R0y4NIQ2BnW29hYErA1B8NLbhS+9Qjy3tYqJz/2ZlYQ/7KkjXtTlc9W3nlB95l0MM
u6y0fGycgQQCF9CTGryDsIwwO8ViuzDAYZUm8RzTg9JO7OyVlG78Mo+9ZmOQUwKbjl7fR+5Y+ck/
XMh/iFi/fHjP9MhxZHETAjcm++sP+FNGD5CsBN3wWDGQ5C0OCQTocVPRXzLxEVWSE1JIlDb0s51v
9SLFW+pP1okpGlM5htj1NQ4+l94/vC3vDwX/5/fFMIE4AKR9Zh6IXb9vAQWy0aNvgxrZ7C70jmaj
uyOztTknJrvp6o9cVooSNc7q8ZbB+rEmhRQgFwfvZhn8M0stCZM2p1kfvbacw2kydsQ2q9dRjPp5
sYJPQe1YRxKnNQt1kA7Sa63iEfah5lMwAH6zlwE8TdYPsPcjapAc6qvwN+wtoXK2kvvimWneN/on
ulmvfCkTotbx4RO6LJYl3xpxQ5kuNMQ8YMeC+aox7eGp9Syy2Mvlx9S5HSkg9fssFLKSrJr2Vhuq
j7dViywLyl1G0lMVTmiaM6gAoBrUqQLrX5J+I81uXcnf4/1yqXr+lmI/pbnJOucuWEBg2ZyWhNIb
R2zr8+MqWMmUWMI+rO3cPplu8tRDYm4SrojDtZe7s+cSRMCPa+JIkq7dt7Prf6FuM8M8sdK7uMpM
2uHYfedZfoND26ZTdANGqSI5OLWsb+ZrF8juFaSFeTA9M6S1Au0sE3md5ydzWOCMYZJOIU3g4pEa
O9mbg6h2VeYpaEdib7xB68e2kS+sJiseZEuqDAN4k04WCEhVrC7LanbRGd4nVYGnqclOUq7VnLGo
yIeVgEvtMohGnBu/z2PXfasGNv/M/da3+mJPx1ieDX+YMaDH1VObDu8Z1qKdGPHyzrLrtwFoAK7z
ogcuw9S3XgxT5R/Q/O0azuswOSF6Wv6jH3rvW0fc1TlggvqmWOnxvVU05KFwNfXvkBr3du5m+7a/
o+6QpAwAGq31gXV59FOivhVOHxxbU9ZT6PE7bG1bWtgGPHLB8xnmr2LTwUVDGh+TVcVHq6mqZq/z
Rt1PU44h3XOVTW4TWPakm6MF5BUZS1vv5eSmr9YS75N6tW7zJNbbIND2TVKkBtpzVdqQH5B7A7DX
YQWL4KnvTM1L201fpyKh7C+dWn3xTUd9SG1JLlBtQ3pksn5yhgBPuSyRbTSVTRHC66dfAtL09yQ6
IMGzL3Dj9+3wxs4/GXIsMs7G7cO540tDsAvKzfXZD0bBcJBp24Z0nZao6sIec+6kou53gBGeOqb9
nO3ZZMF6A3IcEgPE1x9UjEdi6T54sBYHbcvuPdVNecYupUNfxKyAI2gv4ktnTyGZG2HBA/a5yxO5
mRfPLbapb6eRWGWOO1QW8gWNAvqSJEhqoJlbNoBXgrYisXspuvUuUVhGRkcwXkgz4HmAzSC1g0Pt
uAJi2avDbBb2vtPjRyvW8cVkVkh6Zi/nG50B206sMQrx1JQ3ZazPlZ4+D6NNvy58dQwWP8UTQ5UM
ovN/2DuT5rpxNdv+l5rzBgiC3aBqcHr1vWR5wrAlmX3fgr/+LTqrSR27pHKOX8SNvJmRDQ5JEAS+
b++1zfG5nNP4xh+CgMC+1LzxRhXd0tcyTuQwFhvt6ALVjOsf2jFq7idqj7Ar3VTRuBfXSyXyMRFF
csBEj4OgoE5zEoK2uc9cd/o+GE7ypSPbTZITSeE4d6vyUg/Yn0zUSgdzihBZNYFuXs0yJc/BTZIC
TK0eDtpAz8pN0oegmTj3dVmAfB/D8XJum0h6SfKryXD0d39GhVPr7nuu7De/xnSywiQcnVmNyO7y
pk4ve5kMP6aYU+F2RuZ8bsC02AcUCBBpzs5BIruANpsSv4FlfyzWAd+5h7ydX5s47r8ooytv8wVe
pjLLQ+TcTAuGiJsA2TJ6QXkyn7h5HmH65LiycQsz304JuWShHbTL10PpfWhSE6Elbh1MiYwGGEc8
1tu27opHmaI4SQGermw3n86tsnUOpojSUxlU38wuQCjdTcmpjYRn31aYGR3bSC+byRHbChYvWXNN
+4g+MTjPRmwV2kv044Rs87rO2vSKSiQEJP7pcDtYFEvzAVPPABmcTJ8MyITJqVhl4xOZh91l2uQD
Uq6wbOxdQJjjvNNpXF95E0eZGHcPgnM7DN9EXHULGot1P83jSwdL6tnoYDg02EPx//5umrM35M7D
Re4VxTbOneYavFdOApnnIQBOkCzW+rGiDrghfjBAezw5X+ix+jtFABHpPPViagwCrLUtync0xto2
OVgNNyH6+gt7iKJbc5QN8j6aKWjhMzw6yh/iE3eyxWPNwew8KA3nvKz56kVBJCm5e57cZ3HeU1qM
3YNJv+ulcYe3mCLHSRBjuGTvTF0ObTaVyIAVjfozGjC/iJNDi08LSXZVbtO2a3ZT48n7aiKmjC6A
eoVG5597ACRgeHT9cBVj+9Mx+HSj6h+ISTD39iCc+6pEwtlNVX8yp6X86vrAzT234rZ0s/lmLzQI
V8viGpxLs2cTOj1PfTVfVoHZX8Ykda6AU7UnTjWirUSBJ9B6Vlji4llfdY2ucT/XCqyZKamM4Y/H
Nhg+DFP1NMy+f2pYyAlXo6vL8ypQtBOiLMW6Gadnccapa2ae7JsEgK4qrOGQTwOd8iAryQWV8q1y
1HhnDCMEgWVt8YacHJF68u5tE1fluiH3YT9OEo6hp8o73uzsjCyWrl03sPfX+K9pzgQWhWSDTGtd
2sZjZxOrGpep+zxZuXsIa8S9WysIfKSkIAlwCHASq1FT3eOJbR7rUFhfjHFilSd8cXyDX+he03Ig
oJYUbsqNU1eSiuHN3+Sg7rBY4xXiIzS5nX8XpFPzFblheDdIqX7AwE3fQr+KbuI4SHcOtb2DR9aM
h6EzalZp5Q1ybc74JbGLkEpQRa+dQ8xkmuLFsAL0X3Hsg9hoovSiW56ZVKGhV0PBtyqNq/iQAFVf
gXTGAIlM+q6MS1wAs2J3MQGS2ifTTLFqmAg1QUQV3khsIdgJ7DR+NaldnEkYZZzcC8N+IdRnvgus
gYhxSM76kVKicRNVbPA3xpxDsKh8bX+ZR8C0Of6IOyTpQJCA7NjcFe81krbwNp6lWAFUhGN1gv6D
bLUC4BfnFTghK/OujBhk+orQySnEDcOWz/d563f9pKNzutvlLQZYYW58oV/70kYjMOE8kTs7RpEI
ijuG3mCW/JHtn/egzMAVlGd9uK9M1n5lAfABe2jk03QagenxHu0ShxOgY7IWqA3YvO2oA5XPot3k
atxxsMUeGtSav9FAJUFhE1dawy/qnCo6wPLjcx7UsnIOgZPpa2ZHGp77sUYamdSOQydb6MFGpu6w
4ITSKw992/kPZtTnr9LqqsPAYe9HWDtsVvsx7y6mfg6v8xkTsDf0PdXUZF6Il5QQg3WE+Q+AUVFc
RG5fgu80/VfC6ukjQCVnyxO69TNf3ui8QohywNwESyEhy2nY90IF0CTbju8GyiVnHxgxGrbOqrBP
+yZN5ibp1Trt2N9s+PKUz3kdutPWdIvgwWm8tt8Jj1ySdYHIbiQdwXSZ+4ZTyx0Zp9lrN1reQ1a3
xuU0NvyH+5KsMP6bpfEt4LOVrdlilqimAQPep5MCdDJ77kRelUH9NsimchHdew+Ep47Fvoei8Fyk
YAax7ltdt6fr4xMexLacRCWSTr/5SddsMF+zI3S+orSiqJ27nYjWgiSrS6PHL8Qm2S7QUMOyIxwN
F/DtxGabPYlnAewRlOOLzVh7zI8qltE5RXfjcijtKKMtYvBHPcbjeEpPzHsw6efbe/Tntnlm9IAK
0c7T5/taoNzGZwfF8lQIo+/2bA/6Gd+cXcotBYscfDYI8uxsjGa6xbR0vWjdN4F49NrUM1f9JD3J
MmowX2Xh4nUklog6silsnHnU7/HqWOxb4jMLIvij7VLf2BgTT3TrVb2NO7wmDW9VIB5v1kHZ+ezK
RebeqMqML/U4ZlvHT3haWSYoLFdg11Y05ooLo5+856iZDMinvWdtC6dwbkGdnoZO5FzXIpCnlUyM
bzIyCVei4cQNS7KkhTtewT1BLBrthzCd7uyg4dOQO3RbTOS8TyC5gPkQ+UzI2qSbs74PrW8Ti/dl
mVXDD59aJDFiyHZhSamOJS9qsGXgKODMCUV7rPYE8ADioH2dGEtunrZ3/HTLobEz4BUzWvzdmyqy
YbJ/XJdZyrDvCliubaGWAsSHBIXapVrKq3879tcp0pEhwIrv1pWPry3i9BOHUFHTxK8wgiU4VbIZ
eQef2MT5hvPFEliMMmLCHCw3GB4zRPmYjWcoD6ZnU+W3zNnutgQnLFDYuOufezllxASkYw7LJKxc
ZgcY/lXJ9Ic8ALdergdRZ1g3MmXsWVp8zUkN5j0xz7NP/B4U1mDZL6RAW/IMie3HN+GXGhotJErb
lO+YdzYqgiMdEaJ+txScofFeJuGLEmAkl/Tj8o02THjDT4HzbuFXDKOeDT8fdIxPzrx4rVDZXmQL
z9/MYqJxrVhNl5/8uOMiLT+O2A+TarqHylEd/zhRIyWuanZ9bV4nDyFQYjL3BD0TZiC9v/Mx9JJ9
pvAsbTuCFMu9m9UDAABVczb7+LccSRQpiS2KLmKxXX4OZeOjWiNWF0kyzJBzyNIViAo6M34/bckm
oIWYJvYnk/NIovhzOAtlF/QF+geWOHosqvDbMYY5swq0+tbRZHrsYAwBn3H8bx9f2G9HIpJKOCYy
Wo6l798CItaBW4U6p27i09fXvjgFajiuO39Q/6DN9H+QNf+vxNCln/VSkj4Zh1HX/sdPbXT4Vi5d
nXd/sS26uNM3/Vujb99aALX/FYW6/JP/17/5n32ie129/fu/vdDNYwd7+xbGZfGO67msGv+7rvni
2+u38Fv78q355V/6q8Nkw/V0TaroyF+Z4j8Fdn8pm5VF7wldp4uemG0X3aT/bjABnvzX4mxA8uBj
gljaB//dYTLArzuCXa/noif1HNoJfyJtfl+7XsrVTI3lJzj0dxxk1O9nh1fxtTCjCBFPlE0ns4er
Q0Hm/azU+W4lphEDBtFHOG15jvSXaz4aBe23ibaFlceuzyJRPwz98NTb07b0s2rFB0N/8jYfXxZD
AWT3aQAh/0YZetS7YMevgyScama5I65gFAd7H5HcJ4vrL6NQ8ne5JtiEPF3hHb3ESRoS3ZVoRH4i
ajcaWcpeQb28/tuMuv6rHvx37vv7Pgw3T5rYehAW0MtybeKE39+8BGRSxmkEfQKZtusZCiqEql2q
4kUHdz8lyQts0+aTS3u/HC6D0nmh/8ncQJNPA+b9oHoOw25sjRYJWB1uzN7pdm6lja1tSH0OH776
ZIa8X6WW8SzLV4xkiaXjubwMf/9Wu5p8VM9BN2hY7hc3KF08ZJoTdwhu7ePb+etDQ/Frw6tmlcdQ
4B5dGYWgUibJ1IGLj6ZTPSvqXxVstD8fRdIfpi/ky6WP+/56OFxSp/PY90R1VKeniSYxnclYE2L3
8UDvW4s/bxy9g2V552HZ8nimJ9QkQlCN3TrLwLf3Y5ruffa8aw/48w5Yg6SU2+WHjwf9zdMi8oD+
tk04FhnpR09LuIFD2M4SJSPVAnAF9Y9k1KB4X/mfTMTjx0UkBC+YRzlWggX3j2c/NX2nH1HjQiAI
k31ZetZJAKP+k1GO7iKTjxWKuU6Hjn43W4D3j6uxU+ASA42HVAe3tt2pfUCqcwWkhhPtiZ8CSfz4
Dh69X8uAaPlJz3A5NHiWf7Qi2rMoIJxUZPb0+oyYTJun5runpD+XJ2xcs08e2O+Go/+Hj4XHRody
uct/3wq3o/JqtKNr6TjgBwRFM+pVUZ2dDTRSzXWvMqSpH1/i0ZPjEtltLlls7Dxx1qqjNdiC09IS
apCu3dExTkD63qU1LvOPB/n1whZzGq1xbiINvuMHF5lh3ZIcxCCkLJ+EIlcn7BcSQDG1uZ1GrAsf
j/e7i1qWJ8dlpRJ8oN/fSOUti36Ojp2XnhIGfbdt5ofGP7gqbxlkaRAy9Y9OLmQjx7oyPfR5KYXR
oAAfWeKYXtiE7Vp0qbn946viO8ZU5Hkt2XpHV+Uqo595pel3BNTdWDrTbWZi6PzTUXhEbDL437Ib
8I5G8XWZDYCpU5AhEMO7AVEwhvVy9/EoR2sT0465xoaDoAtiA91jrxEb6Db2Zp2howemIvnTLZFE
CXUR6zNdx++Goqe+tG59k7l+dEGdNEMSwegrU4121lGvprvW9Ekmljr5o1289/OquHOLGIO/wPT2
ft7180AniXRaOgfhfdUH09kQA2Kq9Nj/8VxAwsCJBMmsYO4d79UCQQBtH0a4Z20anavB6cnWjEv3
H1wQazvePHa6y2W9v6DIKt2xazMokUAGL2ZDzOal7OsgvBQk855+PCd+fWvZ5y4fez73mGl+Buv8
bfkbE4QVDfjwtciIY+HtGi5EGXp/HX84lHAI+c1G7TejeA5kc99ioTXZTL+/JJISCbHjFSXmAlRt
0s7PpPq5n0zv3w5iISHCEWYhHDj6UsWDmUSBySBGX2RbYiDUVdjV48XHN+w3MxtD5f+McvR0ZBWm
kFObfA3ROzqg7l6qo3UP02J07/50KMUmQkrUd4tPUy01gr89G3s0Jl0PVrq2R0lKEJ/CdJNKO3nK
vN745An9elnUGFjgaMki18GO+H4szACpxCIB18pO1FnqusV5R7jRN84S6o8XO1zyy7dJskVhrKM7
iCjVKBEOpMSDz+nWbjQtJmm2n4zy6+cPZyoyKdOSNie5nyWwv928AtZP5hFfuCZtORwu0BiVX4CE
eN3ZgOWnWqfSyLxPZuCvY3IIocfDdsJeBE9HD2zkcCXHMqSoaloWTEwBxYDwxE3WIi9SeL4/2UeY
y1P5H5nMsvbZy0qER5VaEeeRowFLno4ZgRgEfegH7dq1Kp9QKb9qsUfQaH40RseH9ch62CxZPq3e
6qQSz+RAtV8600OLHSR9KEk8RKkMkzzqrxRGfxxATjpleywerQEbwHDOZmWFf+RF/evH22yWl6Ov
wKV/9OObpAWpYfE5GuccfmyGz6niUDAH340syOxP5sOvE5x3iTO2SWWZndex6rFt6Nc1Ffu8MXE7
vctTW+Klo8K2hh9kR5+M9puZYAoEZS5YB1y9x9sGGcSwWHO+f8pK29WkIifZFkNGQ26aCiAlQ1U2
Nx+vFssn9WguUCr3hM1i4TLnrfdvMEHRc2SkTgZGQewAwb7pGbo/GLtNTMNypegifjzg766Rt5fQ
NDYsdMeOBqTJ0rbgHlkJ6Q2CS7OeiDy7QIIfEARsf+Zn/c3z42ZSKXLJh0BZfPSZR9VouQbmx3XI
WSVeGWA17g1dpyeJiq2rj6/sd2Mtn0NiXKiWcMZ/fyu9ym7gM2XFYi2cYKOXxhnl3+Q0Q5ew/Xio
3zw19MPLSVh6tDSOK/FFVISOR2TYevYBBNZ16j5IrxXbUsEI5AiZbDOtw0++Yb8+Oaq4oAFYPZDX
8e69v77Skz1ULcG74LT4guY82CJVM09AVmMDNZXa/elFLtVjNu3LwZg+69GbbkgD/BFmEw7hEwD/
oUQr1GPaPc+iEdg4TeJrQ8KG+3jUX5/iEoSNAYHqPn9yLC1uwaKUbs+oDbDj/VzzIauxfKyzDpfI
x0N5v7x7rF9Y+BVbHMTgxzcU4oqbDQVqgkQW4OJmrfLrGrIGmcbFXDxmc5rdpW09o5PSff+ZGvjX
OUS5gfmK8/pnlehos53F7IbobxJj3DTdRZnl9rpWVC5XPu3pSwPg131g5/Zne/xf9lsQgwUGad5/
wRHTO3qqQIW0LkqiV0lM9k8mL8zOfSvyPrm1vxuFNRQBCpJnQXTU+7k6D7Okkx9zPs/tCtgtikc/
9PpPZugvc4XCFy/Ccgfpa/ItfT9K100NUDr2jmYDF3bZkNHtANkfR1C2Pp4rvx2KmsrPpEohjz9E
oGEbco168mXzEf2TAx1bCZ3j3TKm/cdD/ebescGyFzqCYnmxl7//tz1QbmIliuWUrzEaISsUrDab
oMmQ/v+DcegRLdOfmtfxNmSUbZ/kBVz7osUYsRJBlH11PPBym4/H+WWiL0+J0gl7B1Zldlnvryc0
poaITBsnWi2R+LReMGDqqvxmnaIHOplKQ7a7Turqn1wf655j0zGkDnS0OQYgbidOQY5oY8NsII44
AbRjyfgfDeNxSudwieximTl/e1xhMyeN6yAZ5gDS25R54wGiPuWwT6bFz9LPu60C95HGGi8Tcnca
oMfX46YlgeA8L9WgENBbJ0IxGIEOz+3spBTWocLzmRVEDyBT6PeuX8hPXoLfzcy//QL3aO3ws6l1
ewcr3dgv/FAPXO5Tr2b79uMJ89kwRx86p4VO0/JygXKfpovc9x6svBw+KUn9fpBl+aCVvOz+3z82
OQzzouRnr6XDFIGWIIyH5GhffPLYfjf7KT44oFqZ/tRV3o9TNPGQ9rVE04zWBuHOZN62SoJwt9jx
KRJ16uDcBA3w5wvw0pyjh4OMRlJxfj+s7u3SFyXDqhm1PerLZH7Kwt76ZPv6u2XRsiivwDFiH2TJ
98Og/DOoWLK/C4SNfANqFkDUjjKLQtSv//iaeJlNXuSlgs7B+uijImPkuEgVKBVUY0f/P6ritRU3
5Z+/0YzDJpJDPE45vpPvL8pGPgAOjgXLmj2Mpy2S9b09NfEn+7lf7x0nd5rYgjVRCjpu74dxy0lV
KOEGZgIRTeTO6s0Q4fMEBpB/skYtk/n90sGWCs3U0kGkiqiO7lym0bc4HCXX0ZgHOxRP9b5qdH4V
OWZ5gMfQflKfOnKrsdLjT/EJrDZ/Ypikd7RWJXZlawAKIPQSmSZXVZbZ5TcAolbD2cpvuhvCS8RT
gdgQfWjlZvLRJafKPWHPYFR3Hy8nv9xnpBDs02loUiqhGXJ0n5tCksVTDouZoTZ2sSvyvaCYcRNZ
7mc7SqbJ0Z32eN2g27BGo4WgpHU0WEBmadAFBNVlxHOwUurCGPwrVyvVfgGTgM9tAymj7p0VDEkV
jICy0axdAcfxOrxvQ5msM8qw93U6pfG3RLdNAVE3xKbRzqV9mXHSurXpLNqnxF9NhIRUozlhR3Kt
LypJO+dsqnPMunVjORAomqkOHwy+Tz+7I/HYUf+c2e5Z8CTUAG9ATSUeI7wLheDR+JPsRzSmlPtu
A0ICEIR1/USYSA6U/dDC/5wQpyXE4n1XPkDufMtXyhuhCs5uDNEHe6KFUjk23cr6HkiduxocL5uM
Gx2lhlsToWSYGShJj8gca+U3bpuflWnIJMCh7aDzhwhrWRdtDDgVbrXTRv22tggUXnSVAFNxRuAi
iVcJKsgZmWwy98nrZMP7PEU0BdYyKSw9vVhemMdU+KKaYCpSLIluQOc/EqdRiDlPnqzJilS9Ajwa
OLfuUPr+SRM0BfjPfvTdXa0dqz3pFrHLutOlb26dSmnBpaP0JTAFk169x+1IUko6Z9pfjy2i4fMg
rWt9NYKfxloa5rI9Q1PeDPfYui17Y8amwKwdofcjr2Yu3kCVkaNT9oY8R7SEismLYsc9rV1c7ReO
SpPmRDbF2J+EYRk02xhzhftlMdnYYDlHTItuGISvik0V1tQ5TBV49FoV4dliao9hlpLTFD8ZhCzI
VciiXK4GpQC9FNqip4/yC4DAV962NNgEtV0EdwGKXufUtCvP3bWpnORzPplxsoVs0Cxog0hkBSWQ
OAc8oDsJlgf/h5evUmR64hYFTA/6FzOUc1WkmPi3UF4E1wM96UcjffmGJ6wdV2Dp8vBg9QL9ol9X
brQdUzcg5qEUxlXLgRRZK1KiiTSkJsCQ1CrihyX61OatjgPxbFlR664INJxgfMqq40NQx0W9a9Ji
PBfaWTKX5Cjmp8YYapK/mhjstwhGFwdLzuYFFWAaf5GNhDtjEgKvVq0d9PWmp8iI3jgKy3CbqUIw
t+fUtTYRvLUXc8hJK7b9mWgun/ZYtCr8CW0XEq4Ew8CCj5dtGm+wtM7WfkyN6d5Hldmc2DjX2m0k
XYEDQrWEBKbkKTvoQqva3pEHKN/gLSOZ9ELpkubNQRwlsjlPcLnHtHt2EygJF6H2GFjPjhMhWw4c
b1UgoC63TVqa9xVK5WFTqtIfT93K5syFzrqCbh9ooXdqLMKXkYhEYyvzhQtQmE73FTCU3T3AhIj7
dQM8ihMvAdzw5oHe3rVFKfQFnjCJSYQQqojaK1xbGxdE7aaXFYjrdlfYi1Qzy72IGEZjyIOLqAo8
QClB57WnSd0ThRjGiXU/p8YcPc2AmXgYSUJUI0xj+uuwxtQDC3/0VPkTMF365em2aAlMeTCKqmC5
8WoCpUbWzB+NUN2zPeTNdEbRIHn2B9TYZ1qMfYoEvXamDXvwwNiIPs3fhAzMh2igUQ1hU3WYt0I5
GHuK6DVshCkoHXJnh1jcTGVutk95pcUtlLvuypzBu67BhCrMGVlYEOZg99mJkVd+eUBGms5rakH1
HVaOFNB3bng/Bg0f5ER3GNf2JDHK+LyKTPGMcJfISshZmbFHGRS+WaOJeB2TtD+e5H5N3kxXJJWx
itgxegBr6yQ5DwsSE0/VKOwnJxLtEhKi5Bcgv7X22O9HRs3LPnnxqQ6Fd7aki83nVR8VRCjZZBlv
vTEEtg0ZdRzWfqAX8u9YttZ1DsHH3KQ1VA7or7Pytjmc4P57QDufSLqcTMcVIuHB2rKWuCNc1VyD
pACcfZPNlNS+NuQBffWcgEgTJE+peZa1hqMOGlDzko5nQ+vxexNhKPgeA5aPXQwSW0NbSQTOweyY
G9TD2l631pSHXzJzSr9XQy2fnKz0gp0yjRwxhJWZrA0x34BmS9bgUFOPIeP2FoB2m99nqdX4TyCx
4hDJJK/raio5iqzy0pK3lpwhpckkUMkZQBILtlSE8RD3Msa/jVvbTbRpvHSJtG1KyEdhMVQZwbCZ
JfepT8zbuUtET/8QdVUZ4JOr+Eoitc1IPadN6DERE8JCQFOPxBIM5JPtG80sfzayPnLWuBb6U2WE
03gCjEnYW9+LyXVHlkNirQ89Jj0UOYSxHw3dfhAl/ZB/GyPXfat90DQveI5NBFADUoJtbJRw4KqF
vLFJq9yxH1k2MqvB15MJ/4bVqm0PZW6F02nFO2ohfuwSIg77qRPTSoZZEzzJGmz1neH1gvSjyXP0
JsZl0OyXPv9wm5qqiu7yKugU7lyzYkrnHjF8Ww97XH7vkefjQ36LiOZg+U7i8qKJxjE9bavGzw5h
iOlgPcxYfAMCJZO6eSqMLiH1yQejTXxVOlvm8LWDXdV+s7uwDW/jocpbSDYYokAMgVq8rPPQe1Nl
MPCxF35nn8bINuJVAclnPtEOVO5tULIs7wOnS1MUAwu4ul8XJW60R3ZGyGhXlQFB6zDBfFH3KtUk
vDU5tcQnp0/b8G7iTvd7PdRjdtWouTZ3tBejgdRvTdoNCuHsaQSNqm/1YCHV5vKT+jvd1i5c+6lW
/Ykdy1qcCMObARwUPR4AU7sWfrJYt18Ar1OTk/BfGpTq3nyWiHn0CNxIKJ5Ppl/A0WkHOPosEmI4
NHrAJmp6QIOvWpDTLEEViSHmulXEJ0CuwslqfAWgZIx7E9Qddg6E1PY5NKnRxc/ANV6kJr7mhWFP
XHQ9iETukKGAmc7DmcyosDVSSVCcZVwCJS3dczwtTvdS+WIYL4m1xDRA/p4y27sIe+iSgDLKbtfB
tjCv3QJ/yV50yv9mdEK0j24w4uZTTuVjJZx6oyfh2+qoiBqIbhWmAlKxQPh3Y+SJb1WoR+NLXYbE
U5k61w8/9+3/H/Lyb5A9/3aEWUS+7yAvl3H41rzT3y7//F/6W9P+FwxgzsDsrOVy2OAA8pf+VvzL
XMAvPqdjpK90ChYN9n8SXqT1L0SjLOjYKU264Atz9b/IwibQYXpr9DJc9DnI1/9Efovd6N0BCOIm
GCSmpU1ZlowSWhXvT7VxU+s4rMstu3U5nOXJXFprJPB8Mce6sV85bSTJuu0D4R6Mipd0XbZ1J06p
8ATGnr6wOa+jFGbjdWBg2jkNHMtWr5EHOvh69JjjIonmFCsqmPCNGuvgKas8OLhQs4oXe+qi7y0b
swtoAKaHGTgjr9Jpa+u0B2ARfh+lWYXnhjTnU0925Z5KebDLimBw2U0UIiMwIxcTXO+8cWeWcoGz
4kQ3qmouNFv5ljWs7R4a9sPDitW2yYm0L+p5O7cRYgw7LKL5h54r7Z47gwbpyQJWHTzsbcm2ou0R
bifUIbDgkyxSYq8RRDer2sbq+FbUBGAWOxofA1Xsoi89lwMQe2cCHNm8W1tWeij6HnXScpXZ2rIu
nbK3TIKP8Xrgn3ailDPl0NDCdoGqvNKw6J/qVI94CHWAP06DRNz1w4DfgNPDcKvdcIQnWmsVsnEa
o2u0S3axsXqjOi9LFTckEtR1s6r6OAg2rA59hYGnNTdNUsnbpXyw6/ginAUO1AbOSdkXbSJ2hZLj
J5edNjyxttiOv5SDIq+kI0L0zm8r/ENTCg1wbCSR0yDbvvI9I3hqzPw+3mCLy8l2qJrmJKgNuj6p
LyN2zhj7i5VZBuS9ZlFbbWIfPSKpvP2zOaK6WbNBvQJROG5T9mL7mDPtromkcwsep3qBa4SpuCGh
zwSvXnzRnRkdiP7wyVwnE/JxpvXyyn7Wh6QYjU65jT1hZDtLhYQ3mPS5tijK5V1u9YMY4X+VJOZC
VOReOWNAXi+1sbC8z6AKLmlj4Bu+hjWYz3NO7aN3Xihw2uz9bEdbwX6GXgpVMoGDauIC9FvMqnOU
6l3TASsk4gYRy6VByikbzLZOy51oVXk/azs5U3XjE/7hnA/ldIHV5kdf0n/3K0KqNLgP3KnxSThk
eqGrQZyL2WQKiBywuejYtSNB71EGgsNu7gFeNFuSMUiyqQCUribXe0HiU28gKoTAxpIl622wDxhK
vV1jT/tQVs0qIjLjgAZ9XldEZXWZeExxqO5LWEm7GZkuRM8q24u6P58qf2Nik9t1XPNBZ9Vetu5j
IIh6IJIDA6+xkiB6sCibZGqKZtqms3htp+LLrJ3vtZOdxSUxUjiwOb4o743Q01eDvKXEC64NPcu7
osGjrMYZwkeZ8u4H+TaopNwQM5SQs4sjMxvd11DEqCM0OcB8+MKNM4lNalf13uvNKxg1CS5n9ODl
hOxi7sb4Ozm5/dkU+HsOqOd+WzNpqDY+FWX4hFX2lHPfV1W7dyO0PhB62Vff7oINtU+PA1B/WYGR
e66iHHeqdzIng3VIzKRZZz2B8W5G0HtlXJGLTExn9hSFBr7+kMhwqoPjupUieEjN3LklN+DBrsZn
I+8oJKDebbszMjHAM5b9BUeX/IFVvWYT2ZU/nAROKrnfEENim8Vicid9ivntFnd9v8qGodxG4QTT
NqxHIgp6rI6Zkls55xMlmsIG/CHIaq4cEsiCCQdvU2XxznOITC5kXx2SrPtKdXWAxeq8sgVOL+pZ
ZJeF31yzgx435oDL3Awc8gipXq1Hlx2DtlsPvZvTrPH+3Tat+ZSNgnqjJRYUQ3rD1vBARZADByFM
+EW3yRQ8cwj6XvjIYYDGCcLqpqduItQhn5pgF87sqKnGRBcFwts67eh5OyTBhMNAwoJtbcg2aU7t
quUAEFsXVuw3ZyFwm9PeJQDHjSDpOelw5qXtndu315WRsIRUcbTp3fkFTT2UArs+dYas2ZOB94Uk
h/yuAZy1zkaidkZBek/cSXkwg+4gIdNcek1mbUI3DnHzC/Ix6vNuwmsMCYYcICN5jkdr36jwez72
6n4Y1RXqg03ZoWNaSabpEtF9yKPY20TdUB3ssXlop/41d8qLNI3PioW2XOv+kYPNcwtmeM1ig1+1
0y4O9YXHZ1Q3WUx+Aw3CB3b9kFCUeSrG+aJcFvox27s94AgTA8qcOi5p6ZroPFD+sVL7tKfaC55x
15XE4SiLoGTb32TaYHbWxjUn1ddS5Jwv60vLrE/aWRgnQ6FuWN/yS8JzkSd5YFqTmEwmQKqvupge
IKP8kK0+dVS01TVROVNZng+4svaNqbPdXBg3bIOXJOWGd30y4HWo02pou+/4CrdVkE/rvGRXjBcA
kFGWwR6Y65ey1Nc5+ULEMHUvbqiWuBgixlQTG4Tc1GxAW7lLRXg79761cVsKKoP/Sl3tqusydVMm
9qkzuhczkuO5AZDj5QX5PDlohhWRvyx3hQDs9EOQ93bflUxGzrFZSTsmGQRPwB8ttbPIksvozwij
fJnMqVN8UtzlrLuwBx5VlOtdELqdCWvWlMypXVt29fTiWoDCiS9ETNsU25kYp3llha7VVxt/xtfP
d2yEEu3ee32ajucdRsET9E+5YZOZ3NuxcyO9vCQnWXAu7ssf0uxdGNk1S4act33mR45YE11Cum0c
gbDagE9SLTsnyb7+LDbHcP6qRN1N7paS5kQ27iQ45co9Z53RTvYB1NWp2GOimIx9FLbFwW+IFXvg
4clyuNShIU4FubjXqBinm7aNxXfcQIQQk0brY/7kwxBNd41rp6V9cI3IkbA7B2tXN/Uc2k94o5EO
WzhvgbEUijl0k0neQ2NbGtYouhNiZcO25u12beCsc5In1cYQCuTkl0CjFN5g2XoQsEMy4yoWTdya
J72XiuepyEai1qKk89YzHz5bAgctN7pXqp7Ok2SESm4FcR2pW7r3wSaObXLh0hQRCxFpWWqDHbLC
sd1L//+xdx5LciNZun6X3qMMWixmAyBkasVMcgPLpIBDOxyAQzz9/YJVfbtYMz1tPevelRWZjIxA
AH7OL0uaCRMnwlGf1pmj1pvGNqHowKVrr+nTmkypkI+XrE4PPaDAqE50lNM2sVc1DjhGWGPbTCs6
1OtbklnVcD9kpuIhiyYtfGARWqlSGvrmsND8h8ovCofiM61KX0YOgoIYYTo/nxarHPMTTgPZfRQu
X9QdI9S9MiYy81BPZAElt2rMb8RgOF3aRErPAcfONgsQTggN0erDoEda1Au7zkc/bhU45neNl7+4
n6twGd/GrlmaU6bNhZrKnrEMGRsfOr2pRUUab71sz2EOyr3XgzGXd1vo1GtIc6wCAB5n9vm20Jk4
4AVm2SwDXS6vLbD2Y0amSQCg7lt0UPaSBoxCR717K/QiKFGq12I+tEt96XnEBD+cHfLqjllU98FB
kAZhcnu71EswMjc7o4k4QDcLGy/dd8ALs2CiSbnTmyaVTkSndGwgECRAuW+HsScQx+sssd6pNafQ
CQK3qk8WSkj3k5gvCHSLjb5KZbMN0W4JSG/iQ9Mk5eUOoeNzV9Q8X7eRNsFLQC2OKtIoCK9DlVDV
tLSiRJi8dTwouope7cyRn6e6nJjVnK5WEe6ZwbPBd8uMVlQjH1K5NFPqiGU8ReWA45lEyeslCjqS
MCr3utLTfNxcoCFjCPpHND5L4q0s1fEwzOnIx332ty243pbQPga1R/RfyGOLd2nsIjGEaaB8co46
QnGOfp9xjoHzX4U1MhTCaCiIoAbseaiNMRnMEINARyMSOQP1+0i/wbkURvmpXALz2phy9aNde6bE
gBn/e52Z/g9Fah9NXoFtfITT1NS0FNvyFlCFToTG9ogcqOhVrVq2BqsjAXDmub8XRNnvK2cwP1aQ
ZtqneYwcS8Io46Yfb6MMkz/nyofE6RljdM0S2nXD+x5h6gc7q9hJgFZSDit6JZdOuCTfuvlJAVHt
PbF+GJ03n1TVrEdPRVRLFQYkDywidcY5D0Yjr/xTTiLgHoF1mEx2+8axg1pzXeSbu+p89zPNHHhL
fJIm9VVhPV5F0zBSlUQIyVhJ1pOLgGEfTZeI21Y7+jUaMpWqtQgo68Y2Gq5Am0s/fgd+zve0D3QP
JFHe0wbRXMOqBOxkTpBUhJExtNakRTbIMsDBIzu15959WYrp0rMgTiWd0ruw8fduHrRpl2t/l0vT
Ols58eCkNhZfG3VZZIOmuyHvpoqtySrTqhzqJwqu2R2RCiAX0PKVd8KIukaTPnSNXtkkS/8UZNZ2
S8izJFxbBbxxvRwce70UTgdj9bvu4z9IzN9+Crn+uR36qWve6+L9z1jMz5/4wwtt/YYvF804UYzY
bilt+TsW45q/RSAtmHUQel/gFvCWP6CYixUagAb7BmTKJewHwcgfUIwBFIOo+qf0AC2whQTs38Fi
flW44OcC8XFxyXOSAQlBVv6KxPgQQkOIKosxeFUUyVOPUU5mI+I/YVP/g0vkV23BHy+DBgQ5LJmU
qAt/fRm7KIcs21w75skxXBvhwA09j1aqUdTsRLAG/4LO/11/8Sc1gwWOhdEQIQP6DO8iyfv1FTNi
0OaMUpG4j8ifH9NsWDcqus224WnOXGYQ6xuYUFA88BsJIQ0XIfoz7GoWVomL5qAXSdv444Ny2yY8
u9bikqPl6rULD1UoEItibW0rklz0aGSGToqipGn+0h6TjzSfusIxs3QJwFWcpAJ3nyN4A2PS6jAW
VknczrpNrsXG5UxEo8QXWi6Yr5QGjvkKE0QWLvUINHCOFPugJqCK2XRYwdIaviDYkjmMGt/5rNqG
ozTtC5NnCLEp5LdksTfUESGUl4gMZSV2VIRNdGQ4ytnqRNU62Zu3zuP2Keitmmz4ZbAc8ziSb8N8
RL6USXu22/s0rFIHSZ5W3FZOB15AbN3KguwFBt0HiZmVfk7IWBdUCylrHpH7cWjOQXWqISHd1ERe
0No7sdQB3KFNweBCC11UMCCGhkuNZOxSZUrVR/WTnXbD2lAPIc95cW4mbURxXfHGM6hAmi2vGs+q
X92m7nm6kxte7Eq5WR31J9Bt+ZcBE+RwwpGw2oTAq8bufqxE6zxbzdjaJwPwq4j7ZbNVutJ3ScmI
Z81R0vZNaD+DektaBFuyfnclXX3lty4v2U590wjMA5+5YYHZu6Hay0xG4utc2aHzve02tyP5jTkf
DQWSguZqpB/ISDfifS/Ueevq8ANI3SYSFw5GwJs2a6Xi2t58YcCQOFZzW7hzAGdKzH5Gd/Cim0eY
HaM7+0FrEM7XmKTFWOwdvVFfO0s7TU8yV6Z/U8up7R+x4fOCFX3e5i079OxcdZbFeDR4JLgXSV3Z
FZWymyEd6LzB8bd4tWftAq+RLtjtiyHK/Csojd6/W3JGKgiHppXdFTD+BdovPG8cT9aK2cVLoLo6
F3Pp5GPzcnOK3cEPSlsyFtV9HXT7XC2YvyLt0FEUq8qdzMemGjA+jgpr5Q2UThndO11vR7cqB+gA
JAur5skonGK6RZ3pWM8uugCqVeywNU5GthFgDYocexANJESNVY7Pwi1yUnfnrG5vmdiaghrrNff5
0FdPnvolIOL0hnAeSN+kVvQ3qCSYkcMfwhDE9dTTt+ufS3/c1ltM8CiaMbPCPc7DpCdKP/JtAxfa
CDssrUOhBgLtpCV9CmZ7hrGHXJsZm/0WqVY/0Sfh0kdpGn1XEvs21dWXziub8crQVRW+lDmCU54+
G6hAlk6OyQwco3OxK4R20En9Rlfs4g2EvQ7Tknf6yW0QRsinNRpBKG55ZnUqQ+AOZTc9gHO3y3SF
FGJV4QeutJES5NZmsXieJJzL+tRflGKxLhxnSX3EOTC7JQ2f5a73N1MQrBYpglCDkqzOeKBJGUHO
zDDjJ9qSs9PEyE+s6A7rU6Fp/+HLF7GKQ5gNycAOTQOS4ch8v6k+U4dgGAPzLgpKozyjdjCMnTOM
YQaB6mXGkYWGzUeV8Ll8OiDCJ8JMW+vFqAwabdu6COj/DZFznKtRqqs2N5nFK5fLASgNlJrUSJ6p
0IQWHg2RENZ1Abg7h97WKHbUpaUDXV/uqvJzTnSoiq70Sh5A/RAhppizG8JpM0FO9lwHYkr+93Ps
1+MSO1boEJx74U3QkuO+/otyy0cLMVIbx5Y4kSi9a5qpQ+BAh/nr/+F1LvZ/n7OSLIq/ECSc+yYY
BdtxV8keGInUqSdSYqN/61jm7VwOSSTkWJQv/2H+5ZAMyiLsGRKJF2bz80+gfrRRAeooT127go3/
9xnxn5pFL//eL4dySGQIjQ+QSYDcFxrpFxk0CRdAw77Nx7ctE1lSl5LljWKhtA2sIaVIy4w7RFTv
VSbnf3HlfqWcLlcOZ9jF7I1Dn0v3V60rahXtZxXfsdHLauKkq3o/9p25N1nK03/34vEmyXvBPIWo
EM7s13fJYe0R+MlLWaTb3q3Crq4JnMn/xRv675/l5Y3YBIgEmASxAPz6KtNKGHTg4Du5YNw9p5vk
zbB1v7nuiE6sYz1ogbmP2qmb/4z6RCudvv3X336mDvzzUf+mU93Xr92fR/2fP/FHsYb1m0lwEfcS
UzuTLtrqv8/6hhX8hsT6IsrHtMSwcPGy/zHsO7C1FhIextXLfnBJgflj1rfN3y4RSqh++SbZ2MW9
f2vU/5nJ/4/bjzsOJfHFH8BKQT4c7OuvX5lwi3JakPN3pi6yZZlG7OZWuuVaJU079T35wi2Wuzgf
G1em43IpAY6JC48GwybErvTqgqRXuwVbnBympfV+XkZFQm7FvtJHCQMfohvXbNSPhuInWgEmirjG
Z8BHuocRfjudm52Q2S84SRqnDSbS4voh6l9zm8gHh5pNC9yQzHC7WPBTIkFGvRqmNg69KXxGP0Nz
GF5pYY7tTeQu9qj30+bV05MS5VTfr/k0eW/Yx2t7J7vF6e79oCA1hRQoM3ovAJHKMzU36E1pd1/8
XdQsHWt6kPMsQD5rmufcpgwnXvRo9rtlddUPDpJBHdBYafXkIS+Sj9EEQHkn/ab+zMlPKHMw24M6
Ujlt8hgL/fy9BNYnanO2OfDRzJbACXnI6uFtyMP4/8pO3dHoh9QjkXQfGrR2x94UtnrfQgt1d2hN
TTJPtSyDfURQvsFk3jg1gDUpzUmo0QWnQo2ePBRe7x0HTKNRMro9qaoinyCdq7oyREp7YfUGYrXe
UFpEIwM5w8sPSeH69NXNp6olAHcxrSurGPJnknZJ+iUxOftqmc5QHpylkPOLZEyMsljmSIyrXUFw
ZvHemMJxYeJVHX7v5SrKNzTAm7oLZB4NV6bmX9qRb4FaV+hAO+dm7d0HIm5luGeEXj4am/qh3diy
oBH26ZqP4DnoO1mE2A4NEPFsV2wXc7fMBdCT8ny43aK36ATYWKO/EJXaPm3NkDupWnL9PHKrkWxf
6rCMK5UH94FN0m3MGXSxRIfV4qT8ETrOvCMWSNshsF5lav1UOB1LwRa0nplQ5KHuVDCHZNwXUzuT
pRLQ9yd7WrZrAaWNtGyNRU9j26EtVtR4FN9HZ/StK9G2ZmEPu2EgHvlmbEND7TbMFoTbszh4OyiJ
qLotJ3RUe23V64ucTEnsaZOVZ2xvbE4cwkV+FwyFnad5SO9jPDKTfiEJAC/IZlrbD7YAEm7NweWG
MXs6KG9qXBZuuo5m/dgg7g5P82x43kHX9qV7Ay4Erzjs/L6gXImVVHT1I1tYQLEAkyRS30IZ3Z4l
jelzYeNlMRirrI7NiNxNtseROMzO2yjEaD0ZGIeJWKrwOGXS+lwoU2ouVIcCMrG9rHcYFwJKT5Fm
ai6bHWXLkE7TVGY7c9bkf9YIGaKYi9IXp5lgUhSkaptfetcWzQHConoQopNGGm5L39N6Ihe6ddCN
s6oGfpunDeHhcCVNbVxjDsjXOAz7BUlEVQRAa20u6rgK1yEEuAatBDgM2CTcMH9yf8qysnBS4c4m
9dp9ruBv5kNB5Gh9WzCaijS/VM+A11FzhmvPMoc9+eWeeNN60RZvQLJpFhtpZOm2NNY7n/I83y+d
7z6U40VQN8+2YTxFvdZH3rixI9M2fLdgn+TJnRvX5wO/dDeWrEBBUihEq7scWs7Z6xbUJ54pGgOp
l1a1UbwGu62OxdLpAQfCaNV7e2S1gn61TdNON5ZV+QUSkZoBXIHOvS1ngmQGVFUeGn36SBkCjOJ9
U5730OiAJ7m9+FNw6DYm/Jiur/5HgK3oqHnKy9dmmi38kOhKw0PRk7lxXdEZCOuKDDU/TJMdva1Z
1j27+cCnVc6GXK4ZRbZt5wda0zas27DcqwV6crc1GOWTQpcXzjryp1Xczlq69g3i1oAQiEH69qdJ
BsF76A7V9DrQB0bZPR+NJBpeVBUJrAuRpMqgzfE4+4XlnVzUOnqPJ9DobtulM5+qwOmH2KNetTwL
F63JHg+k/aEF1CMx/3PQ7ZBtV84d8NXMtTPk0NHYVjUiddfAsHksbRtldtO4rlR9sr5971fhNh0A
kIUohk2oymkB9+BiJKsLLa/rvShpMQiSrBkKVkoG/Wzi/tzWYLGBNLJuspFMTIY+w/fk4sqtcF+P
F1p1DK7ZBg31gYYiyx3UtgTo8lAAB3ISw2ty+c0eFziH1UTxTRNnZ74MoVrRVayeRseTkO6c8WDR
gd0HdyqfVpaguYZRDCrEUCkSAy2A1dshTzn58AiXumymew1iuFIxSqfTCEWC8ieny9jO2pTJpNQr
IU6V/dj4l5w2eiDJ6ViWxbrobxdvuy0HYS3wb4W1xmvgTvmhmzjPyJ9w7Afqy4MZvqxx+vxk5sZG
Ajuql4uqA2Lj2nFCMaFeycPqrergpyi0zUv2yQTIipIalmQBypZEZSPG78VFnX7FcukFwa7L5FK3
+8yjxuM93Bo4STwkI5mMli7csI2Hngj3T4T3Lo6dNhste0AsXFx5oq7RMWtY4nXOll00jmK9aZcs
QAQgRKOv3GEawvNgUPhzAIIpuHCbQCy+JvQCEHbqcspRfsUDInR3aOAucRmdacmpQkGE8BI6xLEW
j5jvqbX0AccSpb5xNdXmduKrS1R3bK9RIG7qxjH8L2zm63CjLVNOd3OrZmA4mncz9SptR3rXI1ir
TWQJzNIV1MtY3Ydj1bVp1M8Be7FPS6i+l35rrM9s2ib1El2FMC42YE5H5AvLWpxWO+8DDrSiUQqf
T+DLIW6D3PnRKbfMUF7PRrtzPVVnnynh7PpdI6CS2cuiGz64YEs3ig0/JCKAnmhFRC76y3xBDONW
ZPl6FcnKd88F00D1vAol9Hulx+ajp3VZHomXrvX14nMbn6DpyIprsSPM91UjaVHRDLn+sSLSW1yt
ueM258wI5/YYVPCwbw3fdL6FJnHEr7TRek+qmdrPhMVa9ovfWLCgbYiO7iA3k7z3HO+ARp7c6p5H
il2bqa1nNZ2skGrK57omvvtxptiJSBMaZgt1pAjEoQprFETet6QDPQqTh/7u5273H5bjb5whf1pz
/5ve9BGWo/0Ly3H5id9XHzv6je2CSD/GDpAR6xK4+7vilB2GZQishM3HDghw+sfi44b8kYv9L7LI
ciQX9h+bDzmxeMFDE387YjYSiq1/Z/PxLtLVPwEPbOL8DpcuMNyaAWKXv27/YWcA1GJ/TGSWb/0V
OhX4Yylhbo6UZfvbveboIN+f0p4cDBaLXX1bL25p83gv52we021Cd/+No6pvTnSmROVxtLRFx2tn
wVBHeZGNKWGNIkvBHYnO7sLBi96XlVA7WlFzq78LNpDn69WkF/M4ls1SI8rPVS6YSrLJuOmayUVn
R4Ep4hj6VnOVEGNtHXUp0QPGuuus4GTPYng0+269gm1tH5ypGLYTJ5P72ilkP+nSSHpvCe1v7uja
6MN0ygPKlKHF8Yt+eIDVU0soXDtn1xmBC7OZ0nS4mC8mnQXZbR+aqzyIJmr93YqO3Y77DKtIEkII
u1QViPYzkpbM39sox5ZjizAhisfyZ9UspQ6ce5OD1pE5TjHWGuSex63VAgEjUjLyPe32ubHP8wDY
vgVPzW/qMYpuGiwfT8xZG72I/YA/q547m84HLSYe+2HxhX7R8XH1ZzQEazEsVmIwPO1XVfrhrqFZ
y93jakSuRe0CpxbNxJo2XYKCdH3j2t38Jktf+kR5K2rL61yh8PQmA6KLddH9DjS/fqpEyCQYrU2K
lsTlZXP/oV5Ud01ifEDS+wjRQXurlX9rG0x3B/iex6Y2aZyu3WF4zwg1omMuJ72Au+BakDT/uoZm
HDDPBh7GEdZOz+uTQffqajYL104Le8te2ILKk5RhfcOzeXoIGnvZ+9p8DnvffKXSuflAkLCmUbHQ
4sYK+NX0WiLq+wazSIJsGM9o5VkLcdrYwFLLmjyEgEv5pR4U354A3dySIHKQvC1sHj+cVrKYUhIU
PE+wfXQVX0RifdaafNyKiYbe9rp7anQnzJ2KtDx4kTujNauclk+Lby6RdYzFMdmrZk4zYb/Riol7
zdj3ue2xONjVXNDbma+7rZfCjrFkGewQNJcclTc5tFDZzfhIqQi1SyRYdK8T2pSZa11tLy4Z9Dzv
C6vw2GY1JpeF8f+2Kwwb2g6BKnVVQqvnFlr8W2gXHnucU+rXWRSiT0fprM/T4HOGCsrMrHju+9E4
rsXoNRT8qvxbFAnxonjzImVDtLsDg+dUpsu8yh/9kNchi4YqH1qi8cc4l4Px0LdeGaA+dDMaXQa/
Nvmgdf151prgJwoJuBS20VlXzcjUdHHbFd+yzh7X61FUBCxEheM/WFhqXkj4chkv/TI7GJ4I3z1d
R1GqhiH8VIwt4B3SAvFohsDZjK19eVfnAdVJWqn2owHKptpq4s+oIA9YbWWg5+sc7vO5qMvuUU0B
TcFuMNinqo0wC3vaHV4Ny7XG66Cf1qPuXBcRZptFN4TtU8tQD325pCaV5ObO7SsN3dkQGB0aMouw
3FWVZqKZ5XS2+4uXN5iM4Zucjfl7h2ytPrUjybD3iGTRGG2WuWYMXTzfPrbMsxXck91+yfkd6PDx
J2e7plLFyJIFSsFKhNNUX/HdusteWVL6yVQYwcsI7xUkNs0RONw1ZN+uZxR/sXxjRVPeTM0ruwFa
K0I0wq+qXdv7cK5RBdden+c7k3xlShwnQV2fQQEIL55RxrASsv0cjFQaxeYcoto3Mlv8sIOl7XcM
K92bT9jzcKZzhGiY3lmy6zbvlnAvPVac5IKTiN2w0vKNQLkSOKsHh5LHsJyxNfk+nSzwXFEU5/Xa
DHsP7+etcCod7YWn7WO2lBTG5tZS3kPZ0NDjFHX2kNUGjjPXafv7fuzzNx93AU0fGPLzIy+K+XyF
78xOg0CkkXhctjHVTrQWu952OraYPqvBXy7aEsW+D07Gze2itAbf2AfznNF5ZkpvSfHEDQ/0GTD5
a6yMiPSpXI9oewaaji1ZG2fpdiSdcltvX4MsD186exq/s2BuN3VgE1MyRHn1Bf0gO6TV+V2W8IHz
u/szYptUNXn1NCAomFKFNE1BiFk6iBnG1yeIN/SDM11adVyuQavS0mxKkRhKFxf2t80aRJNhg4pF
RO0nrhqLF9L47FuoS55GtbdpJO4OD9sk4Ld8oRKS/o2CBR854Eai/ziHpThIFodHxNHhgn7GUS26
YExZKwLjLvVxAj9udA0oVN8kUsar0vlrbU6gLLir0BCv9qWvKxxUmJhLt925w4yqOET6x6Frzdu3
Os/nM/gCVOa0DjC81rLi/F23ZnxgXrAlNd1u8Na3i/PZgkF1Em+MBiCiOYSkAWh1X6d6tR6JeKE8
3B4g/ONAy+A4Wy11VrL0nD417S7398Lwa+rWI8MtErN1zHczcMHuB0y5UxyiQLhvVziceJt6d6Ak
scYeAbm83hsVv06iWCgmpEP28Glyhf1Ap2pIgAHQUBGvTmG9cHR11dnTk825p/S2K0ThIB3Deihj
Uh0mEz6wk3Lf5QQkITa3Jv6iHQVvFBpPzU76rnEbNdHWMGeHfGtY2uc1Ddggf8C6UXwo+m4zoHQm
Ksc8A3yRfwOOxST1/HPuiuIeyKtwqO6VNveX2Kwz9g6BQl2KAF956BVP0TYK6t87rsjOZYhQqb21
eOMzXPaICCM6RsTKQzOm2Lz62LylvO0XGyOC2/UutR1EFGypLNvxwWrdbj03FataWaPPStbF74lQ
QbPFgZzZ7NdhSeYB4ZFZ9WY5GYZ/cLr+up7WCZgqoLIraUaDB/hK9vIrovoNSJV+2pcO98d2gCDc
qOMZjW3aD/Oi6NlbB+HuyFBBXb1IXgk8saR8anLXdjt2rQwIfOWmGVKGKe/ZL7A7xb3g80+WEhEt
xTCF3gV4aNzrxaZRc+cFvj3tPGWEazz7sAVxtmn7YzKW1mLGyML3ocrzL1iKrf5cecEQcM7XIzb7
cDAea4vyphTjrZ/H5bgW096qSgxDdq8nsDZD5ecN9WBwaoDZ9LXawsuttFrIdzkSymuLIAqw+0KD
jHZAEuA3VAs+ztRFPcLsVV/mgJIighwAij1UgeVeNmE9JIXs+LbWqH4ZOMx2aGkADQVj7kyjjHfD
xBqimKYy17/eCt2udw6mn21nlIh/P4JFAPpzoGBLfdoi5iNUootlBtd5PmjxiYG5rA+ZmeHgtzHQ
R2d3w2bzOCiSAAhFNAm562fy9vaitKzsq1eoSuy9ZQrDZ2fFOnDtETbjPlKi6aDcsaiM/BfRgr9y
w+wYaDkuF8ZjB7Is0nB/ZVey0jZ8WSoAS/74xiVBII26oPn6p63rf1BS/SU15efLhPA3l1AzHte+
/RcONVKyHYwRTFG6y4q3p6iXJysYeXYycpbOBeuR177scNARtBHdwW/2aRYU6vk/m/DfSUDka/8L
Cfhev8/FrxwgP/D7IvyTzAvJQ7zE9gVmcMkf+n0RduzfLgljbLmOyfXzAi7cHwygEf1GHj6FBvCC
No9WHq7/nwP8yRwSF41jkh8iNZrIr783v/zxdaE05p8y8GzeF2L4TywgWfeE8BOM5MKukEV9+T3+
nEUG8VCWmw1STlAACDrhBP12jb3I3GdV1n0SrTnPMe9h3onQpZSxDr2T4KC4LyKYJ5a+5mqwVf3s
j0W4XypDnXvuprTNpXXNVNDHnp/PSb4NJM+4uh/P+VJ3rDnjmpLLkLRzf6X8mZCGxv5uR+vnhgmA
aNjHcWt3/HIy6TodYptDgWRSEQTSu/KbLD3PL/fMAnElESqN83znAD6ntOP2J9QxNaPYOMVGJaP9
vOorE4lw7FvGD8OOXtndcQlNu4GUg9NqDdiW6auaJOpbuk7lWZJ1EAus7Du0PQxNkI5ItbLnvn+/
dORVS+EdaTtd9rnr8/q99ZQ31T5yutuRgJ49aazPaKIPuWxTsWxHmfVs+GMaqfXYIWtOJtwVOz0P
6NOFuMNjQTfrsKXCdpmA/RvXqF4yAwqpiVG4RZfuqVdBijJjKYNXsaN4Ps19+QVfNZankTa10rG/
m8MgPpMN26YmmONx9dCCNRJr7NTXzgkZcsj4EyVLFO6COUdM1VQOni5RPbYKpLorvioT1VoVhcbO
mAbUjj0KIjWZX52RTt3R+yakfxam8SCbZ68UqdfsiSnDNovVoJ7nd+XN04FGn/wxtNRtXw1nOb62
1TlbIxgPTihKtrwSkXJ3mkfrjW8U+SShvqJl7JFiaZomSP9ytE1/6OTfb+36XQVUETtDe4qgX/Cz
LR/5vB6rserTIKvO8yQ2toDmW1FMX3PXu9t8vkvENlz65oqkLFg0mnX+4fHdSkq3PZGMuXeoq6FF
cXP2HVD+canrFPah3KkSrL/SMCu0QqryrjTzFkAGO3E9bNcsI+6hnediT0bZo/Lr/YAQry4Jjsiy
ojqacrgd5mKivLb/mk3W17ZzUzQZJ6dCVM/iGuNlwGFpEdyQjcSHQqLeY+b5PhTeg6W2HzaUE8Qw
pdWdVXx3lbOP7IWMJJKCPPon43YoXkJ3fEHsfYsm/Mk1+BsNSTrBuFqpbRP/EC4OfbPi1G39Wfjt
xzAVG4E0Oa1urvpwtX7TnNYVQwbZBzO5RpF6BohPHbKALAO1Jth9UmbjtxxO1MZwSWv7U6GW9r4n
lSV2HCJAY3OyMHTaXyuWkjOzQ5i2C9Iw2Uk/LY36TNTQO5EBOwWNppgct/UUYaLQxf2WX3l5QQ/2
kLZFGK/WMauiWEXWN3/1qOEl/GQ6T3q/gWCghMtTUo7wstH94Bcq9pvm1CqmLSNpNkUTRLZfKRxl
YGMkCq2eCw1jVut0cczrtn51hqduCdhNrLh0sVwX/O7c8vRFv88uFeE168SrDv1voq7JTO50QIl1
AcEqewp3TIKmiEWQX+ZxvpQZqLZD9VllhAdRZK2gzuK68yYBXeOI9RGczFjPmm2YtlFnLbyvHrtS
VMBsVk0JsGIUoXuCEDTFF7NsfwY/roDgD6Y/uO1dYMmm/9yRkmQdReFmxRlxngURNQTYio5YnGCo
EJpl1RXRUVi2cW3lMFcm9dg8UoXgl2Ln+FDMXXdmJLBhW4ahH0aEhQakrCtPS9nBBzobQqRkpHo8
j8OxDMVBUG8OtFTDgswrHuoDvnf/a27ig01USxngjq1P83Qut3504CNyhB2GKl2f1Eh6MRM/B3RJ
BzL9mt04GXW53zhvvHSwpyWWmPsyeITRMel9dOrufmNk2mWM9QdRu/lnaDRAlJobPvQSk/bmPPZd
3d5kajjV3OXYaqo3EmXq94FqhLas7ygfARsdWue5y5w8IX2ltGPXX58cS7qx5wbj506FbXpJIHNQ
eBBZPX2LXFceR3w3d9aIsPLiD1KeTMII0NJWZ6MR0bmnhnkeknGprkZvviFWjVkqTxpfJv7EQ1QP
QK/lLq80H3x3f1HG6yg6VA7XnfIYwJJmx5N2Pebb2ZrpiM/yfRsYzY0m9YlolvG5wEKFaDr7PDjF
LspkcD1r/sc0fKe29hiEDQ53XxwbVKYQG3Fve3TUl8UIdFftpxLFsuOC1hgz5Ytyys60eZLxOh+c
SXtfAqLu4XcRsy8keew37qKTn0+ffNElitzKxC3OwybTmdJnFC3cknYvHv0iuwkvOk5dP5HGSGco
merP+Sqa62VdnMQ2jZgF5KHujOaE0/KqUeg0CnfJEt/LCDefswNX8zB1yGXlOnyn7voH+YcWZJxV
HIWmRhAFcn2EpyeuHGZP1Uymi8SRsnDvbXR5hplo7md4TECTH2oyruleI8hlSCtl3obis+OuA0lf
xRXGlfux9RLSvID6JsDf8sAOj3dQ72CaPgljuZZyeyQjCJGKHHWq2LISk9TRUVYHqkOOgal+mOt4
HwCr37W8cIpY5TBYrJnWYlxrb7oNFAl2yF1B/ye/K54RFr1n811WVSL2SiM6wA7vRQG2u10rv0mn
VqeacYmj9P+xdyY7siNbdv2VRM2ZMPYkoNLASe89+j4mRLTsWyNpJH9HIw30Fe/HtPxmvld5U5Ul
vUEBGtQkgHuj86CTZnbO2XttDy+s3T9aGTYklLnzvsfQiFsNdErCiN+Fu7Ru5vahd6fDkozLZaSV
O0d08ckxZ6J+jev+7DisfHA12lRek1acb0cru1+St2rs1yWl27gofDxKJ2mNKrBpDvSWXspFcLj3
ME5VbC/t4O9JVD16aCfXKKB5LektFi7W463jsi5PotxJDxN42jj+UcuTb4SDAMy096Krd9gWV0aj
r9VUhMA5cTXAVOhabgAq4nybp0SKG+1mrpGnCH0Xu+VLHHUXTU1scMQDIlz0wtVXRt9GMQqBll1w
jMFyWOdPpt3vHJtnMaquENTwGIrY23j2VO1NmAFmW+9mOW1U4r/3uRtaKS7JUwIAuGnblTZjrgfb
0fn3EnQe9g3ONw+jFa2xpm179dSacgfNrUBaINgFr/xF+NuyJ0wKGbJhaKtJ8wOT9CDKtifRvo2l
9uHnCVv/CbaQ+ErL+mjkRmBJGhdTj9HT39KRfCCVPlrHmWtsq9wrHxvlP+nYvO94JhlLu+xyWLUu
alts48LBY2+uRc+RpvUVqy9ePLbKCUxEd5smzK1Bb+F4tJsnjTyWwI4wis6EA9PfizhDV2GMul5Q
6HPii1ZSuywp4jr/lWh5Iz/K9KZM4euMaBxkuiRBnRKrrJr6yfbSyyETeWgT3MWthtkyMQTZJcNx
xOkpRf2GIvzY9N6ln4NQblP4DFPW7XLXc5YgFradrGZWsHXRSQRUcnnGBIkLrXttmNeHcavjlVPj
GgUJLf00GMUl7XxQ5OBZdpHRRg9MxnZ+umuq6Znw3JtCJ+hNqy3U8u8jEvDBQH1az/16jtwbkMcq
pCXEyiBhjFkRSlxgIpvMiXDVKRWk9kyHkvtnxiVUO5doJrexv8gwtUXLmajsHoi4LtyVQLb00Xi1
X7F6zSO+iDELB9wdG8AnIAcMLb+QlSpoj1r3XccWozf2dQ2w7GUx5PKdpvzMAZCYbiYXGffQuhuu
/V49LHPLydo/uEu7L1A2regT0V/Lg7lNw2yOTybBNmPjbLpKhXbbr22rILuvdLUbHPT9ygcg9Vgk
y315pi1q87Ht4fpVUTcENQ7EKNWfNAwXnRvtzHLcd3S5CuR/JD4Tcz+RX536qBvBulfe01BOH43M
LpPqxh/s9yhNz5vLczvhiS29dTTgVQGSs8bj5NzbeqXtFge2lLRg0cXdzunro54tF0YWM0dhbh50
OP6Rtq1p6tzpjnFVqnYzIQpZIMAzacGtb4i22zWAZel184fHdMqU7V43HhZwi/Hf3H+MZe3sqB6S
QPZN0DrxTsosoE2rgrHh4knbqVcxDqad7k0PJtr/oC49RGt9fu+zyWJL3nZGtDfV8MBB8DDUZb2J
pMWMqZ0PKa1ZoT/BpUZLmtjGVSUt+jjaQbF+RVX57lcoBTGMbhd64r19w7Zyj5Qr6KwBqosJMqLr
LAvkw7hSYzQcmml4yk0tcHCYLI2eBXanf6su/YonKDdx9jj4w2lIIFdVevpsyekCgyjPtr+beVuc
aNdDSmnq18jdpB01gcXxts4c9lex7iGwBhnF3booqqe2HvxH4LT9ybS8nVW6U9AWA9w6cbWgvgtS
lyEsLrM+jE315DTma4W8P3T99LLotbd2SdcYuR6SdpqDrPQDQKCfQ+8Hhdm6BzletQwEcHvvMNCL
gBFRqBrr2nOT7g6a5ybrCpKZDU6njQv6ofU2anHRnaTqO17IYoD2QIowSKQVisUWlR8rFk7RNS3U
NxHlIPJm8zNK4Awhz7ODbip3Wj5VYF0A10Q9Ish6XJkexYfpjuWRVFNOidab5VasI75HhW/Pd95i
vsddfU95r1slODHmGcyT+mHY4NrKQ5m7G6uOb9XQbOzIuFVZvB4Nd22rbA2k6LNCReup6c6JmueG
g3uhYxOR1EjVOXT96BewFfriIapPlSxvcBnC/bPdMEV511n9+YizapL3YSm2qXoahsi96NrWRqvl
ZK8YcjAt6dFUr7SkvY2dkdFFeT242LniJBUjy3aRfMXmsFxkaGjilagrfc8dpdVAlQbeYA4kq6RW
5j7Bgc50HOOYpNN2jT5TnEhYwrF8ltMUIh2eyoqUSNvyxL5wgesh6krCaFnwQHHEtRrXYUpWg+0R
VkJFzQ2M9FMPHRfwwLKgL7OR8jOQeI+sZGZ8JWJ9n5dnrYHdTrvWTYttN0avmpFUD7rWaRR0sfFe
TEX7JOF7bQEbjhsf/si2ihpvhRZS7i1EOdeUsPpNZGpqF0WOvYvaMeHal625SRLPfDDhzqoALiXp
8lo8G7coljOb30/o+Uqj0XQfsZUdmgr+NLYfixSK2GCZL0a8gRFyHTYNdGwntpa83brZUoTq3OaQ
eT9A/kz0q8qJ1KGsvLTcCJXPnw7mhqCDIbFnBar3sUzm/Qj/97D0FbVHbwE46mIaBrjKZ+EPa5G4
01POLGJvA599lo3LeGUBiBwOvMxbZ5rUd8R5CumW7W4rc4x2ggybK+g/82du+xS9okQXXFfQdiTq
dJ8xOVUQ7nm7PuVZnKwxFS7bHipO4Haxh0DVyt5iJstb357zdxbyA9C+ZN0uo9ghYCHjgZ1q+iLt
u3nuAV/4gZE75r1y+jlAMmYhi5ugHMClinajV6c7gfI1LCnVZQYbTNojMWBLBRVlaKErsh+WqwS2
8Wbg4uP6JkAGqR0DJ32AhTO6o22szv3FhqXEMe9owkQwgBb7knGi+z4ZZXYP74Dr5ZhGtvVFo23Q
j0ZwZpL6WGeNeSqhzYdoXY+5lubtanFEtTbhTMNVEHV/41qNYIiaDC8JXijWVPQXNy740RSsSlm8
4xLgsDHJWgsNTrc7t+0dNKxQnBgXU8SWdgoqSxTjvEpbUyVBBABr39KQP3a5ZBSl1dkp43j03Odq
3meDaR+1FFEY4xnf0YLaMKKDyW/Fc9C31qaoO5vjet2aT9RPNWBHNhnQcPs0rdZ9tOxtnzk7kF3Q
nf7tNNRvBh61tosOCkH4FvDKiAWAFjkHDlDE+z7qmZTMcqADULu15wWwveYjKAOWEShvlEqTmWQg
5ip/66VqDCnkx3uHkRAON5O5mktdD9ird21qjyra+L0mAAyIZmvRwDVDWG7Rba2qZIuuhsbcPIYN
z8A2j7DGAREeKHZipaEG4PdsOq/Rw1ImMK89V715ff00jr5+rYmJKWJZHQtTXTQaUaVGXvRh7vvZ
DeNi90Kz3NvaKsGows6e5LjtzaUfdnXbjvG2U4N7MblgIsKukMNdXDWveaWfn1SV9PsSR7YVMGdu
3JXWdCm+LxQc655hEoeSpds2k/VuR/2s6BJ50wUkM58JQ1E6J07I+rrCQM2+YRpVDtijbw96U7er
oe6jrdP5Ux6YTdV84nWl57m4zCAPPAVTMFTdjRIctQ2DWorDyDC+JE3JHGMZioXVD6PUSjOmFjYL
DHXUiVX3oEmMBiuXn3uI4g7Og+YWJzSMkMaMeN/7rotDVgwXOC68tamPxr1pLeejBwPMvbL0gp6i
G82HnkYF22veSDBZFhAP3bJPRhMZHUuI7m9MRYXIs7XoNFVwvtKUWaclZWA1iDUWFJiu7ji86y0Q
OqmohjPHAV8Cx9B3xo2WmNuhVSckwerW6Euqe1yfsH7QnK9s4LQaBXNuL9TXXhJkbOJ7yqv2C1pg
slk8CUeI0TcwsNROLqYymY6gzWmXGAZCmwDeSXxw5vra9uyGw08ZdzcFajwwclGG8HuAKU8NCXWM
CPCjqbNiZ3k3Xhlu/GgN7UNeSxqLfXyDaI0UaM1wwnapA7OmoKfdYXF5MYbWesfdbd71xnbpIvXi
Q1g/FSadNmg2B4O1ltImfcXmnOyQ67wg0r+GenQ/Rvo3y0iguJQcS6nDtcuxcxsOFki5LAt/upDP
3uzyJXP03Ed6sXYKT2GczriXai8UtRNoFsQejmx2ES/cpVF5at0Xo7bu6CTp26hjjOsX5rXCU4+m
o95i/cacWmu7VNmP2C9Q8y9Wf0Of6RoW6ialt5qJe3PR3VNt5+9wZ47Y3en3arbVnkCqtudZ/vnU
Ck92mXkjVz2Hk5EnydNQzLj065JZbRIjMl6jucYmSR+MTLvRfUg7Z82sNcgHcT/Tn19Nnnc1SU4O
tl9+wFC7FEgsAk7YQzjAqAJiOKMtEfWHzb3SsCoDUSyuRD5C/m6js4ghVK66Kxyr355zkm/HQWBb
sKZTm8OXW8wP2TtvffYgIxfrPQDCZTS3hftUF0wgAPDTc+pLQEKoMELdfoMSzkVM3QcAuhfzVJ6h
hAgrkNTSRVxWrdBppmRy1fQqrOmNocG4HunykdS3m5qGqay1sVkRIqYvZS821M2P0+yyr5fWGERt
dvAVtKM0m0oartat21YRbdPuXg3DVeQjcqCAPilI5xj6kyDFmbJO5+IrkSOwrd69HUWbIRWO3BP9
hl3txSkMWw55nmduTK2KrgmTzla6330xMi53S11X1zSIb3F5zCsH0j+3iH3n2PZhJrIaAILrr3uB
cCJVO2Y61vNQAw/Lm8fCSTbURWjEvPJLAWnYYukB96KSTFyByNWQ8njVXmGGL7emo73QOTgOFb1q
pMaPqCuCxZ2mHdamm3auP5thSIkMBlmn6vJbxhntLfHNYP6JsOksrE04LJaVjas0ttNt5yUgDv32
QaV0zUXc3sQC7jrt5+UCWXi7KVUsNxY4qcB13CFspXmq5+nVKYq9H+tcObphCC/qe7rxDOJLAe00
PbOHLMA4s2R4xDBjbxOEU1uydQHI2fVFPThm6Of44iXkXjMSodBbrlwU1CPuW66zTS9nep7tPA6r
0T/lw2JcaBIATo5g+wZdAcHtgio28efNvOD8pzJA3TAg76xJPGHPBSzeFjdRk3rrKTbucSkQrAW3
73WwE7UTSjiXZhXHKXzrObsCaZqtRuT1K4/JGpziT6+T9h5njbyblzF/YSOfjnWdvC+QKV+sJfYu
IxntyFwjyEhzKE/a83gki8G9tQQgHAg5wCoWeSlI8QLdLIgKoJxyPpGLqW2wK4RWUWO8rbbD0qx1
DzFuS8OOtodGS4rBmG/OF72NUnBSXwbrclvkzwlzGEx9KNmnfLfQxWFFw5Bu1GKdJIN9YTg8p82k
r6WVfxIZsqngrusc81auAhJr5g8tYtE9OdKBpdOo1nNzrTSNNwmXhEYdF5kPqaahrkggknoAOjPZ
Pi+5n5yw0+PjcPVV2bGpcMJYmSQ4bw3kqr2VHSpo01K36WqzRCMyI0BjGV/tFrvZGBGZQJLAw6LM
j9FN4TdkBz1zoTPmWx/khIte0anlLlFnPFnUnlKAZ5dK6MQ5+jHDHIOl2hfREjLSmFcEF9YBzj8W
tYw/kt5V3ZzaYdkbUM04tQ72TvdhltrlzgKadsgjDbt9Y9mB02AZiMonzZy+mWLx5y5XjlERdWWd
TwjJs0+DaRgKJGplx1FfiTvSNB+mTjMJKk32Vgvee4qOUaVf2J2zxeJCKT8kx9RSBzZGZH0oqcR5
rrnpieAJMwTIKDrRueQmHUfhH5E/ILha7Ce59Nw5Snkrb7L1A+OQe80nLmpoZAA29iViuh2OYAgu
cv6STe00GiIaBxCMzbnNfKyzF6lQhjLs0Lj1E30BcLak9lcfO69dP606F0NOaeoMsCoavkTWPNS2
WZ5BkyvmNZfmuNxjMXyrRfciJsYKZdTgQZoDFV+2I16gvnXm1QLldwMswkMswrOigz01B22Fbo2s
DjvW19DoV7bUb8Y2K1cl1yFLyX2IoW+AGG+FOPaxVe4aNLWcl2k1YCSigNCsFfkUa1vf4EAJZLbs
/PIcU0QwQ4AvAh5OPlyWU6mHha0z6Uqnw0TWIOJvy3twQa2yzelJqOWuvEKi/zEw7YAAtz2POEcN
BpZjREnYJjrJAs3yamf1DfEEKp/WsPpECI2VAqao71uuwmnJdRZw3bnXc14fXqF1shCgm4NFnLnQ
3HfQjb8d8ZGNnXrvmR9ubBf6XH4tHNLtZB35l67r3XR2HOACu8p+JII05WMOfW1l+bCSnfEOO5Gx
WwCP+/7wBtt/RiHqq0eThmzWejSpe+dGGPFu6eFHiHpLT5WhBnyxyWdrn1jHhX4rnBQLIw/r0mUP
wAoRISnz21k2pE4YRJeAJQurJCYbJNuQQsxk0YhvlpJhIyaqQxsvtxFHEEskzJ0ZkcTld0xuKx3t
syJ9UeilOLay1Vy1LPJuU23xtIbtYKxqf4qDCvtOrMqj2SLwdhdnIBWx3AGX2fsNe3UuZPHBhhIH
o281m0qT2zqluy7ruguJrqA/wxgPCEB1xaOVh0O93FILBY7DUC4CWBP2nVWHdVGg8HXVPR1g2l1D
s4O5v9L1Tw7+cEe1i6qhts/c4jOW6sIpuieLCGLeKj8Yk2smQsHInZzrLMhkR4Tx3J4qDoUlHFfs
ORGDFBAZ1O9D+lhiYkTCHgNI1aNbL28+lFncSkTlnnDE3nJ6mo/p2XIUZnr8nLtM8Bu9+S4RxlJi
xNueLSTAbXselc00/e14XhljelEm+vuQQ0TFShWR0WIdBXL+sEDZqI3J2q/U/OqIsntKl37cKrgi
gUtT6IwL2sGdfpksgkSSlhadrVBSaSroMkgsbn6wys8iiy77ioQM9JDVON0n0K8hG93VOnEqRv9N
r5N5pkBvK6P5AT1q+jqM1fVMsao6GtTNuM5HjXLIa4/4jY9GM1xXy0ssEBZ7JdoBAmYK94a23dZM
rO0QpeuzMsbgXozMbjvpNO9qwFGgfb2NWah90bMmmbOEYJpe9iNZTOPIP7z+UjZszXBjkStcMR7Y
N5m+mWrzQ2tZ92MyQ6tRnDrWeL8lyFfejIbknImko4qHK7NqERg/lkO8ihn8+dZd5daHfhaHJDkf
BSwVBezZVICIYyt2RE971oiOIhdoPEpXof6Zt7o5cVKSp6yONuyyIaJRuYfKhUtjJ7ySQyT3Xupt
+zn5mJHI9jVRUCA/Ci4fOcsrtO73kl5+XkcFTnt7QzR1wAzx1pDtUzK3wRn8k5CjM9ro/Nkgk28z
ZpU9B5lMTr6nxl91JSjoBUlTDC6zc+YLqac8WYbCuxA/CeyZuU5rpbzhuKk24ETRRJzBhIQ9dhWJ
Tdp9X8q1AA7YECekLdQNiKxlpzM2MI5DZ+0bZ8EDpCHlbsqeNru9KY2uDGspEgT36a5aUAIgzvfk
stUjeSiR3xFrsoqK8s0urKfRna/ouRXhRG/fqY5j1+4q9KyL3SY3mqwicl7EPK1dMdOnz5r5y8BL
wKzc+p6SKigWLpTd3Ao/v1vsg1/14VwYd2k1XiqGJizsHRVVI9eTn/brLM+RRdRbRo3knI4adbTH
nT2zP66rNr80i3Z5kBxPWSATGq60U6zYOthztfaGgjpUXz4kBycklHd+sdx5Uu3SwWNOXvoXGbbw
UyuG7BJJ0nJVj9NxMhaOOtHnH1R1/3elo30Wqhk65P4fEJUfoQM/CdUaf1wiLA1IaWrXvpqJlSBR
qxryz8rtiqd2UjRS8bm6p2lsoAcjzOiNtSoY9f5m+vtL0dyfUjVR852Vdz7oDvg1mNX+j7wCvFBO
2evVCvmefMPvxDut0xMssKVX+S1iWu2Ttr13Xwy1vPN6U20YXMKU1BYn//pxWf7LgfgvhotY8q91
l8HQvX28/QRf+fEdv8NXHO9XMmoB4bgkXwj0t/+wIGqOT+yFwX+bhuAdJIP1H9JL3fgVQo9LwCef
Qxd2Vu3+Tl85QxhRP4B08S0HR71v/DPCS4u/5Y+yS340Ji4GPnw0EO7+OVOZh8/SEuBHDCgN7XOh
936JAa9vjmPTiV0+0pGpwb5tmoYeQ7WIl8UzsuMoJ5z15sJJehU7bTh7te6vUzmaN6lGet+iN0CF
LSUrKsVGdnexPgJYwOyTrMasdnd64stih2zc/B5Hke6Xaoxs3Il14CZluh4z3Xcu+iQ94gDLV62W
Li+exZiJPoaS7lrQv3e9xNxZ+Bxt0Fzs3wzXBoKPiMrpkmAeu3gz9Uzb/vDe/jtPPwraP10u08RO
ysVwdfTOXPyfHv5hSbIIzosRakNxqL1KBWp0HkWKASEFXvZbzOZ/xkM1fnX90H39cvHWyF82Q/X5
1qd19d/Ov+qjbuYujZP+v//8TwS6v7+Ss632p3/gRAY9dDN8dfPtF7BbvvW3Zen8lf+vn/zl68dP
uZ+br3/9l496qPrzT4t5WX9UKZsIgf/66VpRJL91Pxt8z9/xu7+Xh+usGD5HZmCows37d1mzwQME
YpHMWsaf2BjPDLHfZc2W9SvyYwOtOrf9+YHkx/3+bFn6r2A5Hb5LYAx2XN3/Z54tIpN+ulsQxcMi
Or84cFvCEPy8n+8WS6WRGqKRmySOsysmKkZo0+VbAq+rxdZtk2kMCDF0MfnhOP7KwcZzujIH6p9U
yOzJ8VpHX4+NnV92VhrJgIinjFDNpaRGJotgedYtSIUMkGtasjpPK9U7/w0+aLKNOuiNqfP3DWea
28VkX8ezGePeirwGCEKS6N7NoNkoLPWzv2MVdTVhrhVI7jkw6fJ8tjpvTgYg8zFL5uhEL4RfO8YT
Ta6uaVyxd+2CpmcefRn6WUGWxxCUwEAkm05VT+QObgQ7pGES1mr3z9qC4kt5F3gNGWmh8yZdgMnJ
hhSYgIbB2sBhEhnlOmkmxuo59iR9x9elgIXNcV1Mtti3XrwE9EHM/nryhfluG48dXnuEGwlQD69D
S4rkicRJD7+/FM1b27uomxTy8Ax9tP8g8ulmJieClmkP4J7vHIiN06C9SuRB+nQ2XkFOkDVzcT6s
29jtiA/hlM2kGcnIYi24ZajIsVO5g/mMaXgzV+WeJjCtXTjSCIc1OnrLbkotEHyJ/Wq0k/9SpOlI
5zezWmoTSOYhGHFscZoX05RQ8bMOJ5H+CbTxL2XM0EX1dLYuxq6UuCCnDMkQC3iHqLNbes69KS3v
pkGUufJHkdP17brLzNOo1NPYtE5zUriUKI17pL8PHDvPBoZOY0d55STpbe/0yUPaJPEcAnVVzqrB
eZmsnGxs8D8qVs+qTOI0xFyU3sZ+M3OG5OR6LLiZUcQ5cp27fYlodJg3TJLoOM6aXIluulNji2HV
JbLym0YN2WoOk05ya2JOJFrEUN2wqu+Zfs+RO3/a9Wd5Z07TK/QI3tv3Ls2gVhYjI1DJqbyvUDZo
NgOc0Sjzq5hwkHUcNUis0VXgIh6+qw5Vjt9ahH5GJbUgWQSzd3CneqoDbyK/LkgVCZuIk9XokwAU
1Z/95PTPCRvck9G5Q4XEEes9uQamf2MWmaL9UUveYJBl3Wfnm93jtPjFk2h6RhfRaNvX09ji41xM
z32tk1I+ESZkv+PkITaNZXhGz5zJCldPRquszXvaPqjA7asoysgRbPTK/zhLv7nHEsN/mNHY6UFZ
ukTERMQDvUvEwV6QYJUHJRt1BryqNkbBWzhZAsu38dXJyvtMQUcRqLYthvOB0UzdSSorEnhoB/70
UZCwuCoa7ISnurDKL1c31AfpDiK51M/c2vc8y+kFJuzP21aobOEd1ZphS++paDduV0ce89NYt8Jq
zntYuL0VdcdJzuYzNw9/I6sTvJI2sslmmmj1rlInr6bQVUhxTkWJIm2fk6Ui9zWB2t6FXrFJVzYN
lxtCZYZzmyeVdWDwAFjglPCrnUlPs7YztTjWTxhqU2cLxa0k1yDqkjlIevqAl4vsa+IyujPIYPoB
NYh+AA4MgK8cgomUS3DinfEHBC6QMptIszMYk51XGrS1lIzVpOLkMtZ5rEMuFY1p3A/E3YDwKQ6W
3oiX0arBtkC/TMW6sXxaqHhkhm6bok/rtpapEW86KCdGGhkNprMB+aXDirYEwwllwQt6ShKprsgR
tnREY8i7zmBikpl8C1/DDlYZiAdd9VN7nCrP/9DpB9LLGxrg1mQTYgIDmcQRHWfrQgQ1J0CmND+M
Yq0vvX6P4rbHbFdUdHnrCTukTwTwcpa4mmnY/XCawcof9b0hOK3Rd0/OsgkfYNaKGZ1WHswfLjXt
h2OtjAHJrCObogotgTdcT4U0L+d6lgg5GyIc1kUL2XbnKDC+0IZdYnu6FuH22tNJLVobIxA3xPBE
a61SeLbGeiHXQw9tE3Xlaer79GtpnU7if5HNfOU6NYNadzSQoy5ek+3FyG0cILh17RAewZl0M/qO
vbER8xNo0uWq36vJrt78DrxL1CrUNAbpzYcShSPaeGFmjAjjZtQ38yiJ+F2mfjw2oGcpc9k60TGI
Pp2CvitbGzuOGIpAy5nRrkrnjMvptdx6RV9uxWswrqJAUg24NSyqqQzRkzvHYWoIc1Ya3kAlbSa2
IkowSLCpg/zTCA0FKzFCSF7FBqr7FS3Stg9s1layVth3+B+Agk3YMvGeNqanDJeQCCbrobWYI4o2
35Sv8+BSJvpNpNSGzGLCfj2Cu9ywsjLdWkfWvOirkSwFn+I5qXEPRc4E/adu3W4dF0v9Wcp2fB/M
yU6DdqCKZ7WO7BO2qOZLtrFJOAXY9pmaFPFZaMVtiELorkUestbLxCFBLUvAWNnmQDu5KModQS2k
E3VEPJwWOtVPlkXu5QosVLjoMqtDmSnj3aZlC+wnUugnQb2lyE9ieSxGKan4q6gqtmVdpumW6lW7
mY1ySTcj+cQvtvsY22SY0NElO2jq5uLSG63pge3JNEOowgl6Dif2P8AbpIAYl36+mpnql+CJlfGY
sS5HGF5gmUJ7GwB9c4GdOzzZ5odZ9zVtUmX3Q1gJ1Xx4FV7qddSSirQtI4bdKyXQGa042os9gxtJ
hOhU9s8zUC4waKCY/JVPmDcHas/8tiNlflouOTmh1k7mq6GwDa17aiiMzbMz0srOMc7S3kdYFhZo
Ob5j1SgAUM1ozBvftjGbM812MCD4PToPz24ZTS55jT5CWpO+8pdcfkyyGhzmNOTnBLTeR/iDNQO5
0HQMdiNEcf0aPURK+icSyN4tiluza89S6KIAxlDDkW+DxF3olsgfQUXtnMFyNkpVF6GsJthk3aJb
hxESBdBqEsEcdGu52iCxYEjFBq1NoQKAfZNEKQEX8ZAlrzyz/uciF+WF9uJEyJBnGMYBOiTGXqaj
Rry1hNvdFsKqbvrU1N8QvqHX9peKfWtZuh55pyDFmSS0sT2QP8LZgxQ9xnd12UygQWq6jCuXSIhu
JU25WMAJsUyvCJUz3r3Uy997PvZEMrsaefRlR7fc9+3UCn4UE/8ZBVbzVd313ddXT4X1cx31/2VZ
ZZj/Ydfi7m//o/7lvi7/9j9/eas+f7nu/va/qo+0oenzW9F2ps7++BG/FVrur9a5YiK9E2IeXk//
HwhZh8+QBAGoGZ4ZYB1BRfx7oXVO57RMIEqOSQWGU5NP/V5oaeJXodNE49tgz7iOxcnvn6LIUpn9
sTB3zyWWZTn2mUcL38fw/4TARtqA7bgdVjX3COEEzZ7tTzIotcydKNLuIo8MLYU2mtERdYsh2rul
Z/OsLgnOmUQbi7DM3fJBTHF7DbwsxssZz8vr3HKeR0wKcNCJe2P1h1r23+kmWOcC8N9Mr7xqPNee
Lojs1flIMfpzgZgDBSg692W0m5yu6qjr10kazxnNZZndxCajscQbqxtiCfQkKDmqXpFz3357hmFe
mKBpD6Y0pkdyCIGzQMzkgWk9/TjhX0cwo43qZSyb6p43WljrEhcfUoTUOelcRMLICMH56CJbfYl0
bG5VRSIbNJzxnfFmeqHx6K3HBO0F6uUqOzHF2hTjQJknlu4st2ftWlbUY/Kb2a0XNGlto0QnCoxJ
plb/9pz+ZasTo/EfrpMnXFpq3He2ZcMv9hyPkv2P5uAeyFfhnq8Ti7Ep/MtkwFiZdwgADLefGRJx
zvuvleHvPnKu7l93XC5IjfnjKqDbfPlvqwCNE8ehKekJBIPn1so/VgGNhiVhJ4ZHQ4XVgA303/ot
hn3mTwvHo4tJI+ZHm/PvvUzxq37uObIIGPjMPTrYf280/f70/Ecmcs/5eRFA1spxmDVFONzPtmta
f3qcuKt7kJMIV+Qk7B2sAVmFxSTS/tlUvLJuleIUrVDPEWcXpP6kK6a5cdsefV8b/K1NIth4a04I
Dy7KrHc5oMZRP34nrVHLI1KKETiz2wx7WRi53BtoRKtNTOgnaEovbiCrLyKJ0FMBcn50cwSCwWQu
St+1S1frIYKMxH9GKF2j54vmtFJ3Xqvb+Sf6cgecvknmlxMSBVPKzyzJ06vSBCMRQslV6eckjbMh
zOlo6GQz2aJX+CvZaxPKa4zcmeXepMkyMTGuyHY6m3v06F64yv/hipvCdGaapPwPknUukBdwvu3y
m8jSTp2ZmlFgYpls/jd7Z7IdqZJm3XepcZELzACDqffukqvvJyxJEUEPBhjt0//bM+uvdeNWVt6V
85pmXoXLERhm5ztnH3Yorgn2ZW8cAQHIGCyJBFqCF2j0H32onfgIdUraHNywHy62enbT5BXEcwi5
I+xIlXnTwiVlFlMyPuxBjiwaRNK2ihVngMSXwYtbg71asQubsNCSjouvxjBvTuxFku7FtcCz7f2O
7fOSkg95WXK21TEGzr6tjjkTxFtsMNF1HyjV7ercmo5EApmGV0RXj53wwX0kTes8dZ0bwlJJhgrK
Wx8F0XGprbDmUOA6D7J060uWYaoDSL11Mn1lwZROuzoiGbsHsC3jO4rsI7kugEd/oUNFN/TCLOq+
HTnflOuYvdeqzGfxLiBZfTIOxT6a+pxYiuQ8Rp6Pt1xawYoaA/8htIbnpTLiiEdE/iw6J1n29ECP
HQaXyU/w6kxQ+7/dieqGtZt0cNw8WsH6s4aZxibXhMNbivLJeHLuyn2eFG3xkaXg8/ZRQ4vHJjMt
09bZUCj9kJQZfj/jQNwAURrn6mdKkbTzkzOPPz3SMNyMdEJ3YQtGsLQrsaJxTQrCibDQSrOXi5KN
XHGcW3J5gL9Dm81KiSy3j9qeUvGNgxhdYG3NiAZbuzdl8qqNt6h3BoR2yhD+0uOHkygz/iqQCbw9
VKf6UvcXhFFd+5hLAkb9opDxGW/XpSnQbnkot3NFt+EWO2hXf0EL6+OjN3A8f9Sg3NNnwlkdB1BM
OQVxnmCpcRYZ0ZjurrMhjdwY3g446RLbLohzE6N0tgoHg1x5ae+EKCyShtuAdptElkocfapnr3I4
ffvcG9q9QAa5CRpcONjczpiYFsa+fTY/miVWHzpv4qsoc8QuVt6AWdnnbBeq/AsVhy7TJg84R9r4
ejE/jwQDxnBHR2NFVCUv91nISWjN7AdU4nwBkK5hNwlo69NyJYagmFZqrvKngJiBwqvec/vmff8y
9317xRqXkZha/FOVYe+IwvFXxkn1ZtLRU9E6wUOdL/HJhsR8V9agtfidAZKSheV5aP3Qv2WnLZ8C
KDb4ISsApjYr4WmEvw5QIMo4AVBTsoudyX+2vXa5R+jrThTymesWMtV67lr/svOx9qagJRBXGI1z
lMHgIhgaScNiGrKYEulp7X0jEE1NJ4Mrmz4+RjzNXO2zPBgOC4jud1FpzBkidbcc9TQB1IDTs5uS
hNQyCjYOdm6isRwnbdFZR1Gk1rkfujvHMGLO+s7exdVYY7peMMBFue+vphZ1R+BCfSJw0G84I9F+
3E4hMCc6lRentDnYzPhLrenLGwiWeF7TPphuSg+WnQZrmDk2RgC4hsLNKfpzLefK5bxxQptM3uIZ
KLZVj2pDoLPdqYndYlo2j7ki7e/7BOlHTqj7xZvwMhRMnOmQqq8zqyVZaen0OKQ++JAWO9PKl5b1
1CT6S3gh2HN6it7iQPX3DdR7qA4cmZyGqlmVjHtBC8iVXWUC062NWGmRxfOz4jNehpRSa/7jyy3v
nOOl5D8JMMt6fpdupqkXu1Lj33Ipj9yCCQwPifDHY0925TzhuHpDHvOv3GDQx6FN9clExdUg2m6z
+IQZeGUxd2tRQt0u7DaNN4znnjT9aRo8SmvqJNpLyxOHSdft5wwWbeuAnDuCFIo2nSj7Q7iYL8Wf
cEtwWDwg0ezKskDhj7Pq4FCifeUuUfBe2JjwCLmEpK3Id5RrNzL1+jLUvtNVkZFLEe67SEFKrgra
C+ki86pjrYy8ozATo14ccWQnW07IFW20enEL777GULiGzS0eLDeQG6tLAOPb+IwtURb3g7IfhxZf
jSwznHEcR9Ylpqkd0iXRyVwGp9Gt5Gs4oz2RqJxXsTd9IymwtKTIhvx7JqL1xw8B20OSxl2so0w+
2jlmURFMHFzZDfUPhid3m4xMCVi6AmAFTr9torjhBtLW2cTARpsWzAeul9rckPrgLe4CzIQ9R512
u8NCre4bZqjXIp+yX+MSy+66t6G+eLQyWLJPnQGxp2fW30IG0E5CYgOPcCHhDPhAh/34jRaX1sFd
3o79oFd0QkW+RYG2lYFpX3FqZqCb0ZTVRsUCcCFRKuop9oVXR2Utf/AW+Yfxgujs6Tj2ftSvh9xO
+pvAt7ryJ9QeP/oUiP05LtnYMx+mc8gyL43NzVuFkHhqmJel+SiaEnp1OGYHsNvpHT70BI9XUjzl
XlUQWUoXZgW2koQTw8t4tqrGrFz3VAY/GIY6myqPnHMW+mbbtp5mLEFdx84z3XLIiWEgUlyi3ErP
a5gVZLmHrk/WJpDt0Un74WhZc3q9JF75QosGDMhCq/p7FBEbK6/GsDyluHsiMkI72RTPFQcNAAKW
Osm0Rkzx8uxsqTj7hB8pn60esOTWGK/fXTTIUwGPPFwT6g949MP5tevC+lDWebmbxsX7mc2zu6aE
ydrHi/ocIxgkNo6g+wCg5okeTfOg+pplg3+Q2yaDjHmkIjSxVm6g8AHXQBm73H/UHXZLL8uGEL3F
Cr7FROkCCWD13Hg0DEezeSR6Cow3TTJ13yG+7prLomVbgpp0hOFiVxjUrytNPA21MG7FI1OBsuGl
g168ZwQoz32zJB/TFD6i/QV3mt3vzk96rFJ0Ztw1GT3LZBa7iAa7SBeENSvM4z6hmI9pcMtzmvmY
GTHmnyVwdyiyDd0riSoOdTII2hrboH9Cu5+u4fyYdWLB2Vg5BF+PQYbsXXqNzwtj+aJ3hQjk4BAZ
q9zqzagZIEs0hAya8nryVouopxEOrOPNB9NBa8MFHUrYkYH91ssGFbhzdM/wLh781zFo3G9Q/90z
b8ahAp2BEusRYiGlnLCGT9I5ZjTOPyVzIM6eNcYvJbiOr5wa3mkT9/X0PBAyPqipvLzKyzG5xIjE
GaZhd078yT5fgvennH8CWKWl7eulXPynyjHNlYvqXqBa5SSRnYV9jPbm5BmydHx2u5Ts9yIt8zg4
o8AjiE90lS8TQ0b2GlH3Qd4zpYuZKMn4cyJ++MBv+tpaKHmY1sZcrludOshhTQOmDgZxixIaIVC8
NjnnsduMUUeAT9GnoeIihY89vYJ1qs809UXEW2Qguw3VK4TO2abwKSGwmDwbTmHJ4Blby2R5Z2ew
l24blxKuU1lgIT+58YjdQw1hjrdNUD1yCADDbiGPLijeAGumLo0OrVMeA9nwQuZcsMYt/sr30tt4
HDp+bZ4omDx2RKFyo4+lHJtrayR5jsj5lUf5dJ4XL7zvGje7KnMgtWUZMngbRwAyvadInru02IOb
WhnHijeezq4SmiEpAy1gNgC9OPoq9o+eV74TerzvxUDztctLn9z9eyTYoWue6s2UFxbRtzg8+mT+
f/CAyseYpZsazVG8m3FKnp0mzEmMOJTMq8Y/s5j6bLnJWu0sPKufnd8UV1M0yE9bg3TBm15PCLbA
6g9ua80JR6VpdI7DzHFw4xR+m92wi/c/8C7by2kcHALHblaYBuBLnxWvZTpPPxmr8epL0UeLQ+n4
Q3NMqPK+JOGUODTDqD56GPpkH90ojHYutA37aMtiSjZz6HrHUcdcDyslRrbGB0DtoQ1YLKNWMbPI
dkV+3RxsGVCuGKg67Tl7JdzCqmRnduypNXEJTHljdzsHBFw/MdhFlGHiQf1O/RbE8NTUI7Nvyatn
FWhEMhJJs0o+mfi61hl3uirvLTVw6WiQMOsw7yXL+aUO57SEIW5v37EneBA6BaDgThoyFZOFWN0X
EfGqdTZ2mrQXvoHo7A6thtBDTzc6PJhKb2vxpX4OPir1TcDRz18HubV4u35YyFzkGcZmzI4Wf21L
JQCtay7fyhG+4rDaCTABDWNzUGQAQg5W1r+QYStOERaqrZz7aJdmoX2rkzrdwXVzDyLK2m8bwudH
P0hK/pbCf7XQB7c0eFb7yIr0PqsqXphKBAj5QmH5S+Cjf81DhHO1krI4uMy8roKpCreN7b8VrTdw
59uqPCVtZ53iUQDNvDS55DjWN1nFj8VVU38xzy5BN7Et+Cb16gPBEUW4LWcg6xhOi/Zgea35MTPc
OdmjF31pFBTWQE/LcEPvgruDilmhYwZ2M68rsyQMxl0OgZkt9d5C59vB3Mktgj21s4fRZO7LyImu
Zice9oqmnbsZdXQ71ouzU7F5UfVMfUeB1YTYfXs1XMwkYO/ENaEYcY7zTF0s+m3wFqb4URdhmy8J
K/uqwMi5mwT1OmUeiB+WNu1VgkbzQErbuXQCBUQCZkVSwOFts+o9CsnX+EZpJnUl53ce+J13yTbE
C7SHRkT3cmYsUE4yuhrd2d1wvM6PKpGd2VKSF14bM2ebyIu8x3qO82cTx/mxAqLm4p+J+iNwjBnj
uACmNzfZpiB+dpWM9Uis08kPxsHk4MVGb/WQmrNdBEFE4rzR78CNwJZf+O09YErmiOZkLIqL2Eh6
8XSyPKnVrW6S0NvnTouxHwW5Ds0/QJ3/N4tgkIB98X9XHJ9oE+p+t3j9/Sf+ITrid7yMCbBREehw
pKuQI/+BrlR/83AtKmTDAIWYBPN/Tx4k/5eLPGkzZfd8nGH8zH9JjpLiB6YDXsiPkuuS3r9ln/xd
cFT4gPF5XLyYCkcArZV/mjpkYJsmey6Jwjh2+YF/JDktbhpuGBIPj6MF1G9ul+lOMY68cqy22//h
Ov2T+cFF9v7D+ICP922+iwouPE3P9i7+s+/Ph7SKO0oD/5Pdh2nSAjxi3/jOTV0t/VfaRdOjAcGx
+zc/ykVZRf31bNe/ONr+ZGUDlu5OHTsDdoRZ8TQZeCM1Y5QNHrHwL77V/7ioGPn4VpLRCC8q7K+/
fyuw2VPLYR7OpndZiBwrtVZ5OFAnldDKuVv4yCd/COBfzXES/uxGfCnHf/1tHW7Q368s35KREmFO
vLbMlf70dalVise/szqXCL8q0RgaLtYcY3qPQrCUrZTT6HbXzno5dWou3r3Yhb2Fw0+/yMI12c5q
1PLDH5tObKux1eVfTY7+x++nLvewVPSakMC0L9fwD395yt7wh1yO1JVaOmL4bOussin/wu16sUL+
6TIojw9ySDwIJi9/vsFIjuqwcSC45FaVQpjn3EuMZkCAw3Mo7Hc4F8jUkPixqVXluOzphOOAAonZ
/TFSXJDcp61I7pumAuffNENtbUnUttAGysx+zLpajeuef5rJXA3FaFni7gaNAMSfGo3V7mk/EXRq
JHKAxZNp9/tf/5l/d/MqgSczkJ7H4E2wvLiCFeSPV5FBYsmbSsJlxMmx83Ow+g2P22qcy3HbmWS8
+9ef5/yTD8Q7oTzGpDxE4oLh/eMHxmHWj0ENs5zsCltTHAlC+puLL0NE+UcQtY914O0zxLwQYBVh
1RNTdNyLZl/51RmEERKlNfzFzc5i+NsfmavABs3xiTWwYgZ/Ju8qz7I9pEDieS3Mc81KBvB2/rl0
eXA1uZeeLNxR6399Jf78fLEp8y81wlwClu/wz8vJMrALiF2yxxwz6mMi7HxXFd3wD//0/zo2/Gef
ouyAD7qUnzKL/v1y96kHwIB9HsdHXa3laOQaop//F9fvn30KbwFmYojKMvT+9BLAAOdz7rx8ylDE
R8czWOZDVdz821eMdxwTGNJKjNoub7s/3jpNWJUW3S88imnzWbpy/HCa1v3xFx9yGeH9fjMo2+dj
HLbprPVYV37/mMmB6+4M3ncb9iz2NgaX/AAaPtQ/feLZ8LTs+LUDnWwfYte1xKZgtOBtsffH1qYZ
dTHe9EbW4sZLU3LyEIZVfSNLVJxD5wMrW0+LqZujcVHG1tnUQrUXHCiZlXQKSa9E9C+umOME8joW
uGtv3L6Z9SmJPBx+cgZrtEadyPpDJ7OKzGObGPbBSeXeLk2MjQr0qV1uoj7JaOpqAWM2FYa71cAf
BKti6YGYIXY2fZGwzgFCmBE+xVJCUuXB0mN8S2JHHhD3puKVbd+s1qZWVnddJGW/PCA9LDaopyQW
+6FvDVvo0Gm/w4mg8Q7IIycy2/hZeYCFJCkPT9tkwEFp4wlqlCiJ+tcCwkI7dHO5a7QXxPuZklLc
pdYAwdGOYrNDdvFuq6bN7S2d6kF/ihY9LJu88pggmoJk35lARZNsOFvU8wZLjOo2LvaAJ/B5vb0i
khc6O2sOfRLgGArHdZOJoNkL01eIIXSx9StbNhavb6fzwCs6uKioAKJyynY6uwVIXdTySDUM1yfv
6HMP8IbyM11sf9QzotdWp24P2TL3rGYHZgN6ZawvV9CjDBOqnu/F92aaeOWlvLNvZpGidRPKwLOc
aRNcOqNmiyRrtgzv06zzny3KHh3wcQaNuua3f26HlpugcN0HdGXHuuUfw5SMOgibpc2HctpjeYXd
mULCfc1FOtvnqc4SAzyzssNdOAMJm92yio6iYxE+iYDp2CpoZV7cWUPXtDQPCDj40KPzhg1Gb705
+MjnrYX611Br3pbvgRxK+HbJgIfPVWl65rSMBE9TPSUPDmxjwtPDpZ0nYG97aNMgE5vOLpsfg+TQ
sgpFOhxSJy9miIU+SJOxK3DDLkmVceHxN665l2YHe5+Fs2PgVK3WmKdR3AZZtsToWpIFNG1NmNzr
GhR2YrDArqbSSvodtCmnuNL4/dFEsjE7jVaffzWYfhlALTH5Ze27XQU/rzH5Oq6tmnWPaivs0FSd
f4LLoLkeacOlKh6l6yuY8qlbg2asiY+XkwXW2y7NTdlMlTpqOpXbU8bRarjzcAbypNhjRS0pKWeB
36RFULGzwpEbNCMV7YY58dMtaoag88fLBXygRVvmxpOBO+2ruV/UHdMd8e5bjdZ3UTfH0bNjUIxP
1qyjY1xyWMNEgja2LrsBobzLiSfg5E58ksudNb0jIljdOgfGjaI7KWfYMbqoPuYwHe9lUiSXqD2h
CrMNxsYjFplHXoYnwPg+Rz/tYIDDGr7sk1zTf0TJkyn2UOq8epPGzqX2yB4UTt2qx2sfzoE+pnGX
V9eLpya2QKyZ4ToIko72jj5mNoBBXPVbSpCDq0Z3g1iJgqqy9UL29qboioS2Txc+F9mH0l3uRNAD
Bg9E4/5gSIt7lrqENNn5wJBfHTrWbMYMuf6RSqPOokbG2kpt8x7uwVtvcY8Dd6myQF/5TuM/8StF
ZzL5ARPwuiII3kIzlRuQa80hpbeKxzZrCTYMHh5Jphru0QracNz4dgFfQCuUwSZSQFh8JnSkoYsM
Qi9hpvAkEvhWZ5+NA3PJRLYSP7GOHl218I2HUlJcFffOjeVC9DuWQc0Ez6VsgzZEPNPLPi9CIL/S
02NzN0TMMI8e7BOS5N4Y+gwF5gLjpt81n60XzFc2Amu6dutcOethSIoXZyppatasVvslrZASiiqR
zS4Ng46sSFYygpcRw2S1OLfLBKRrqy2vG9fJwnsNL65XbpLedU48m6WEvGFZV1UzMjKDgwaJsGxE
vtNVi/ASlyOgu0UJUIWCrDdEzeAyvG4nYf3iWejeZnr7PmtdW+1qXBqqxxWmWR7ZyRgGIImuibwE
MOtW48TgkPmtxXFQ42CFiBiWYPMmrbyP0M0dcTEkBOgeajDZyusSQzVUXFp382DV+dqGyGEj6U3d
t1uNXbRrgOETgFiSoF93KQPF7ZjpUWyNlPFbxsupQqwVibMGXQZSsK196zaOSmI+KGD1I0AW/PCZ
w7RgyyKfPuWGfqgQkfxX2YdZt7aaRtjXnKamAN0dP8p+SXT8qwuGxAVkJ8uXmR1cuBJx5/U0CFSg
CyA1S7hWFmQIiPNte0Y57K4tHupmleZK3/naH9kxRoN4LqLEBBBdy+B9MY2+95hC0FbTuc46F4nw
1sIWGoZqXdnDxov8ed66NrI1UNasmA5OTxp+P49zi4rLBYHbourxlHRNOFAj01J8y1h3/C4HkBIr
x7cbCrcjC6g9qzoTDdqMGLuV1bCKfIMruhzKgamxHbKMCKh1pA3Y9fOaAoREm0JkKXyzjFh5rML0
8lcdqqa8cRED0w3wlgm3RJ+2eL0LumeIs2tbxXcyJvjzaMEEKtq1gwNPnWr+N5r+ENsw3GYVA35u
rcKHPL2ZmCUHx6arPZSBWtA0bG7mTv7qE9eBAd3Qs11uuzz1ATr/fWP3f+LSf4hL6u5fiEufGTjz
znz+Fjr8+w/9l7XV+5tDitq/GDF9FysmZ+B/6Eu++hthT6GoP8HbGtAq+N8CE0FB2yVUGCIB+dhi
L3a3/y8w+RSqOFhkETEI1vIv/luett+24z7hbn4Bjowu4heOlUt6+I+7ftdLA4DhMty7qMyUQQ76
2XTd+BpBAjgrqgmuTdY49yG4jL8QfNDDfj/98+EKqcfB+Ys+CvXzkk/+44cDU7bVkk1IyKPKD07a
6We+s8JroRDzd5FNNQqwU/omySSYAT8XGrMPXZxGtOK7u/Dv696W930AYiQgrPISJkv8iMEQgGpZ
jZJoHcWDO1ek8X1Sh+IwCjncB3nIEtp7XgtVmM4PlyH5NNzB7vW/qM7NNlmR6mEdU46nKWVm5lFd
xgDdKiqT9sunc/wwlbHcEQ0NPqdCNAyuzOg4uwF6ONYYzzMbRsTsm0IObfQmT7yQeb5XQ0eqgBd7
+jiYSHL2DdJfxMEKczRx6bSsRQzxcT305T0jnBbUTlhcUxcSn9H2eAWb4bLM5ELfyoyY2arodfMd
jot+zGs80pveaZLvGnbAW5PF1VYVs9kEnRPi+zIxAZ3Yc/t4O0X54Gw0Bsdni3Ham1uMItvlxQIh
CINcd0ld2GK9TCoDjcnL8IX0LyTlWYBCLNWYb9VcBhj3oJkrzkrbARHxwNuaKtJA0q7N8nXImQTe
zUFO3yTTpl1p29mv4DL0pgcuugkYjUCwiUV/7fXYSISRFrE+Zzo7FAY8YTmymOPaQLvh0d8h3RDS
ZKu2a+pB0qs1Tu/GSymmnKlQ/MHmsnhboti5ghVPqHGIh92cyQYAIBKe9Ib4GaeFtdEgxGk3s2Hi
TNCUdincA067rW5+hP5Igs5lX8z9gxGDwGZKXTbo98LqXealNu0JUokb3Xf1ns3FtAl6cPfwbbpP
A/2DBrGb0Ma74hK+RaiqD5WcuqPPAOXeUIF9W4GN2ZRAXbxCxz9YL6xToXgpN4sT75LKNleVVbq7
REvrmFWF80J+GCJuLQ2sG2dYZwX6L6RO5vIQ93+VKXPhtctL9VGz5194f8+UfqSEb7UDHHwJPI52
VW3P74oKYDzVQaxWqQGJvgJOv2wl74ZdSXnRsaO6ZHHFt4EaCzJF1xsejK8GmXjll1jFJcOJNe0b
E4P2+c4jUvdTBuacZC11Yuyi8NHtGo8eH6+Lm1skJOZbXDLw/NndGDj5xp8q7wqC99aJ/XafJNGJ
3swH3bl6nZZomLWLlyjaUq3SX2dhV+6qkt1tDJjlghd2cMi/jsI5RaH4bgtOQdKOf1rOY6Otm0VR
hYv0spqH5H4q0pfazE94WE9RKp+sOHnM0/JBJM0BeNcqlOWGIss9gJ4zHhG2F1NH+xFNBCWhw1Ve
qa2MKVqt2k8rG19aRfeS4tnn9e6t8tjZFxF5Sm/j5cNXIt2nJBcfM/CNs0/87tZqwwiYO4aiTmQ/
ZvKtzPqn6UYb6zqf/dNAp6JD4tgdcba2P0uJekEVwUlLZoxmiOFSdiCLiu7JDitswMhJUcVN2GNI
dHVwbajSJFXcPrlzcV2TXpP2hC+IgtrFg61LXQB7OS5qQqFJYuQ2YvZXYCajscM3514mCVbWMqe9
uHrCk+ad2sm7DLuz5lsmVrXJaLfcTTSa5PnMNLl+s7Ik+IndC2xc652ycXwaEQO2tmfqR4LNW1EV
8auYGkZ3ZF8l7gxQlKeBYaSbvY61MXsfq1KNe2CNp3FV5Ow99YdHhzFIJXB2efazEs1DVkq9NkgK
kfFvZuia2yWN4bWVz8oLnpLghp7bp0zSyFnm1Y/oMuycGsEhWkRnoygiQr/HxDc+KPT7CpRhavdr
p3EpLeXEVwxiA+n8Y6ltTvmMqXVLX9xwPZrCOg8EjUBa63v+uJupDQg5Sr2zcUlvCdg9mGWixVMB
yqy7LcHmbW0ZEGeQd+msPDett0UyIYxH2aIKMUbjfLnBW7gZgYKJSwm0xWGYgyIrm5++xan/JrQ+
u1Ter9JWvmYm2KZhdd8n5W3eOvcOe+aNHWSn1jeMJqwQxx/tVGVEju8Cgs1jEtx2lt5m0qIA2Txa
nV7hKhgBZGAZTcMjagAs04qdMu/yNUknqmoG75YjQbFKtb4dh+FaW/27Hqsb6ifXJoo/jUQanyeY
5Umo9nhsr2CyWivc1nthY9+YyZUtrf8Q94xjI31ToUH1mfXiyeraGS3ObjTeJuVwT+J37Ttkwmw1
bzl62Cvch8cRwwaj3nBlawggtBQXkdkSBDkY71lcWhUKS3FEnvpw67WAtbI4BD/vtNdT6Z0n7Wd7
F2EQWiluIzgECxb2qwilCW5nlmMrKJ1rJ6ZHNEO524gKZhUBOUbYHWP6moTqXVWb6WnBaXaqfPeB
mlWSkKWLjFXxaQuHnE1YFjE3Pb4kVuCQ+9vmNQixdYlNcMgWm/7h2qfJl43GKbWreT9MCbjNnqyL
/NSjD77QHUiwhUhexCAVhdkUGKWBdVbxDHWAlYZ5d1aBPG/iR2gKcdut9bR8Dqp/iOryxTH+7UKO
82VSnJSu5yh4Dph/5EGxw6yBC1OdApcrVXjbLsyoExchCKfpjIRpmpeACvHVgHlk1VkYde3LM81B
op5vXKDLY+W8kHB7dgFKgZsM1qGbvYsyAZwYQej0Sk1B61SVt6YABkfZz4fy27tlIkBQzXo9t/4p
XngjLc4BD+ZL0EBUw3n52bdAngy9pqbTPxjgEIFX9CenY4W84Q0snNr9MVTqmfzRpSxbE0HWxZeC
1Boay2zSMoMiZiZImG3MDdWw3YppGonFEc71gbLruy7Xj0mWPBddehXBcsIkQlqpupuAQtxU7WNv
d4eCyiGO8mxYODUl1dMMEJjmXoz4ly0tXltaQpOG91hzygIJbS7y2N7q95DzExXBR9HaO/x3CdfG
fpuSCUm1PpFI/5VFmsK35tS65T5sw3f6iR40cFwFatnJPG+PlPogAcSTcQd/n+j0I0GeWNUusU3g
fadYzVdOryGXjqxVxCopiymjfW3bhyaJ6FJYnLW2kw12rU1cXiozSbBPqrrupqjdwIODmcaNunLH
YzolgCKy5joLqO8Am7PyG4aXgIsXDsrtHcyDr9ammGJ2q5QyvrYnIdFgb6TZaGumx7i9qGm4BvlA
fxf0GgA6hSm9L0jKKoFfMH3IBmqE0mDUB0RifutaIIPDkBTjcBhsYB52CuXNLWv2zYtt1sS24n3t
ZM8TmdMNrLxd36P1ej3uXbvYgxmhiU44hDIufU02geBDipdojd/r4kNJ3oyjqcYqThzZ711MP6uR
FWXVG/URtnC9WtxIeHtpN9QQNyy2FxsiyvARJdvwOo1xeWlv5ReslI4jtmFDPwRulRdQM/eXygGQ
LfB90SGJSYOrmpvo54QXyCrn+zod25VulbUvrAyQqeACT6yJGRKB2SZz9UZbFz52yQace+sKj2D3
UrJ1O8RxcKSRxF4PLbEC0uQ0I9RrkD2/nJCuZ2TMl9zq77BZvVA+cIhp5gbczcohcmR+bko/L6+a
C400C9XtVFxa35L8SPgYg45nAy7x4d6V+kMw/sCrjkvbbikDqgtcQlmBc6wm1Izeio2wjtp7Kntf
MpMcbBZqqDhrD+RlakoWXfXaRHbD0gYrORFTvgHGfeim/FktEDGknrY5qgZ7K/PiFwj+F2KcvxwK
Nbz6EFDK0rsTfXhIm+l5RLxxM2tfU4w4+1e00magomeXHMBytUBBS6X9s0HT2dAocdmbXYnIvMuO
bQ59BVe4j8d159GMyHT2IDs4YhhJt6rldxgaZNe+nT+qRo8rKBGf/K6fAbgSt7NvmjRBdQH0zgjT
IpJdDV8Btms5J9dtR9u3xZIJAJNk44oWPbN2Wsm1UQKZd3FA0MQMgZzr1LZXVdbsu3KiQMOu1m4T
P1U+1jrtpdMqH3OmkmCfsAOdiejTwBQ6Wxh7SEhpv/ZLFtfY3XTyAQv0qVX+xmFYRUsZisrWz1l2
7NZnoc+eZE5RdsZMY/HkL8dmgF8O14iuW1/MT5btz9tGEYCp05dWtg+UvrGvZ8m9kIX7DnXPtcwO
jugAnbpOnsiv2CBGC0g0G0TSi0GA53qVJz0HxhKjlCqhDSb0VBWBGXfgjcNj5Q0+k/CejscJUhw4
ErrR6KmvjtRHlDvM79jeu0X+JFEjXoMaxjdcEqyGZLYPGDpWrCELgh5ET0g1dnQLi5XxBdofZN6p
s61TAhDz24OM8GYD/yNwPtFMtNI6Su84UTnIr1PDKbZLMFIXuPpgvxKSwUtRcpwbCk6WROLkz5yT
BmtGStMJu4b21+j3l/NEMsrLcd051q7VbEetHfKiTct4ph2KHxDba5xjqXWwHDgO+ZCN1GsuPdk3
Y92o3oeiPlUQf6doKh4QO+QuUhPbRprU/bdUBMPay32AvaUz0pWeMIpH7Fa7/8femTTZiWRZ+K+0
9Z4yZpztm4d4MSgmSRsspJCYcceZ+fX9kVnWpYhMU1j2uhe1KFOVEA9wv37vOd+ZAlG/eqz1V5LI
Qg+UhR09+rruv9sz8HzR5uqzj20RYMYc4jAopvFk2SaTcnTu0MRINj/YaRXdZ60UdJAN59CZcfJq
M4iEiRBoZHJEj5TikJolWt44rNHnlnL82eaJcVNGBQ39IDqN4zRsCXcq9yTGk8UQMGVaiX6iKG9a
IgSizh1vqSwICdIyca9jY045w4yNdxpz4IcMRZKHlgiOdW357QFHq/s01Ib1Ih2ew5iWP+YqDO7n
am63dpNrglvG+JpW77FI8ieRktVRtyn2tKaBCFwLaW8dmciLEQ7jXted4LAl+32G840+gxEeBtqt
vL80he9bmOc4Sup8WKPahNgUV6F3ihSq2H0EFuaRxnryA4B8/5XxlnPUHkktupyont3auMxdaVzM
qGNXjBDDM6GTOyKwwAJz3t+PBD++FIsUkYPYROlGiF9ApEiQ3+YNFkpLes057OIR90LiHTUC9VVv
wXgaBGABPiH5XNOFf/Gb9rkZ+QTkcAaCU+8r7XgTEm8//QbngyVWNWGSc3DqUgJpTVDZILtBFTOG
o2kCGOu7m8iMBFl3QA3vLFxuAGF4OwhiyJwsuvVNAhTpQahT3/T1pXb9fCM4+/PPHh8yv/L3Gk03
ikih143vXdcOxzrZwHgt7RHyaufzhRtDcGjivj1Lf0CL1DSo2V2j2FiulXyWvTXu2WyKO7Iuoi8Z
odykH1Ls8x/7UxNZ5aXuyKhchVmQPIasJAeIQaggWr/OQK74EJ0BqwccwwLvGht3SRJtRJaGDwp+
k3g6XUvbAI4bpPYPAtiyL5wmxGsXK3DoRBNcSQVhqo6T6RnhTPwQDcG4kbkX3CB5FsQVm+lWOW2z
dQnDWs/EJWMDHy34pZwuT2RZpTdmkLOAj17DQHvMnt2wrW5z2yxvgpjRHzN988ZFtXOXN0N/BXdi
/ppbbHp4CLw7gGITPiZrOrt92N0wUZ2/slW4FMmi8je5dLvtkOSE6BDqkV5Uj50fwoesXrtGUU1S
vl6hN6pumdK464rZ7WNtUdUlNjxCC7gShtaGDYdDX4MJr4px9M0GwZgQO3fzwkeTZtOfObikxzBQ
/k3oJwqzoTFjPSCDQsym/QDQuzgkACgWqU+z9ZmrHboJpkef1R3INNNSL6hh8g27qrltrCCA7spf
3RIisiZTKFqLwCyfJxHN59KSztbyjOgc2O2NGsp7H3vvPowImWIoVK3tlIaO7kr3fg4a4pyg1TNL
8MC6jzLmEvEMjIpwJTheYXrWsmof1Wi6Jwvz7NbwGPStcHhY5B/7k/UQGWaIbDgZrYM1QOsxgDU8
xaP2riI7YEKeSdJs0WaJTe/aAlwjpMVLmi9hjmbojV+qsWrqXR/HX5wyLan90adfzVZOJmZVyQSy
Kt/vvbB1iaa8dTbtUFb2gSFl0J9yBHEMenXVPpSoUB7TqGACOoVhcVNDaAXpkS7HQocPcoBo/5BY
qr5DcSToLPDnuB8nsfXDROOj9rxP/TyqrwUdwCfbqnFSCw57BtIyHuKBfdJclUV+8RYuuwitDMvL
kpzX+Il/43pNt4PwQM8Wjx4DG+02h7LG8VQE1s7vIk6EoRSa4NayurjwWOkSULN46AT0iulibxx6
3ziWibOU/2aEw0xFuxzX5z6YRMbb3poPvaN/5D6WB9mq9HtiG91elsNeukih3Tj/pmHDb/25r+ic
GXQnZt6ybTdyNjkpQTacn/qtSQrZzOBXgF/iUEBfV+3qIh2fghDV9yaKWb7plYD6tQdLXDq34yya
1mRBrCZmll9FEcuXJkuKb5FFGxQeGMrwPozltJrSNuKMOBBzmDBrfShKY961Y9Ckt5U5ohWHWwPT
Uwc1a2M/dZz4CmJkji4oLErXuAFW5aVxt+Xs7PDEx2E/GJN3m6AVeQhoW7L9OF13VXVEXKHmW7SX
eYg6gTZ4dtB9HD75dR4QN7eA5umz+wQV1yOri1L9afbwsHPWSkh1azrMKNueRs95mIU+jGD21wUz
sT3aDPcrGUz2F9fou31RWswz58yz16qPwPuzLJevsQW2mRSL6GZQmQvpwutvwM7H8Kb4+9f4XcSx
kRk7gqWU89iQ51TsQoLrHlRhwRBL0lpiLkCtWizvV5FZ69qPjb3FVPlIsjh7w6Q88uqAjwO18uFL
V8k03Wg0C5e08sfvsZPY9LtmeZ/igRTwBGL7ulPVcBtPpb2phgBdBbnrcq2KQoPvCo0l4tjOk4fa
CI0jnuTu0Z5agwgBli9QzHH9GTvUa9xPoWSDDuk6T9lWMZa/Mgx7bRFkDPTjNopjdTCgc29DOXMM
sVSzr7tDPLrMKyxp5LTuI/M69+H8uaMJ/SpDWnmF/d0+R7hmeaKWTcpCw9HDrEd3Y2Z0jljuXuNO
0cqWFgwRPKwPjarVo4xNWk6JMcynuaWNtw6Q3W6xhYut6MoAe07nzjcD/m+ac5i9dlhy571ejL+h
S11WaY+CGOfzpqep/MhhMDr3fi/PHEz1zq5adT+EhnVCm2DDs3Id7462mzw5cInwG7rjWWOj2hSt
u5wDk2paW03JW+HQ00xUHdzHMoo5Kxhp96Ck4z9j6G72Rl5JIhuNBA45neKXaE6ItZCDF5QXLymD
eT1UGb4MENJJWOtNUjDAIgclDZciRKC20U3ubXXa2XuHBvn41CGlvuFEYlWXyfawgUbzNOfbWUXw
HQct6xs31fJGmKoLmJpXOVWgIfUXZrrZ97oWkAH8KiEaQjXtk50ZIDaLmFZyo6rvc6aqn6XdqB3l
Svc4YNCmbRS6X7AykvMcYP24bxJfHkZs6kf4ezRurSyHfA8X66Ypuu46cqVxbLyMIMLUTW6kVztk
YGCh0ibKk7wwFYz9gBeqDe2XRZRU7Yt2ohC0Xa/d5nHfP9JFI/G2RdSCSgeXmZgWjEoXlrvY6JJj
ymJ0xs7hPPJavDaVT/FAM2pPnlP7yWjD9mEG82uvRqxwdyUrTILzzeENKMqkuhMhUwqTRueG9Ake
rNQwM5qyemXoUO+HaiJBACABUqvO4JNpGNSbK1cP5VVR0eSPgu5OdzTLLAI0H9pEmVu3Cu0TQ8WF
0S6cYhs0PHJc8hiJgxgiXyjqDaxNDFjkSMXfvEHYxdZOZQ0Aod52Pk0mid36O8/V4QSn2h/BYBeb
tjXMWz8c5+vWDOwdmfP2Jpj87lINJmctVHVoNExSovewOSm4Bn0bRblxm5nzQ5iGDzqLxk/AQMqt
Z/jtuOKfir1v5FsiJNqbHwvT8n3OIMPQrVKv1NTfgys0KQHCOBKTlh8MuBIbSwr1SQtNr0HDJCxE
XH0tU9F8ZW0B9ehP88XMmEUmHIOu0sqdH2ObfasNfHLTEm2zrZlkPzEy/FZk0nqooua1DKETtji3
d4oODPmgjNxWZu0sYM2SWVSHEOJsYQy96bPReZk6wiccMZ5s/MPs1rA2CEtt6iMN7PHWr4TbwpWk
Ybim7YfxNtFZeRVxIJv9sbjNPDIVMrdU59IM1MAsoWrZ5w313aj8/pHF5w/Zn7fnJEYFZs+4kITc
mKjK6BY6ryjkCoyGpQ33DeiExouLIOpAej0Bn3O6pNbLQj4Z2rV++AF9R1sy2BujgtyqORkuep77
bTbBFIEWWZ1GbZ+LINO8Jv6z4+rgYDj4ZKfcim5hgSqqY5Lt97VjGC32VbO87nCOrWxpXBdpTeS8
b77kIkmeQkmbDDoSkw6z3Xto2Tccy/wrlYfBhQ/uWeY4KzFEY/2Vxsioyudh0ypHR53NlGlC4a5O
a/EUL8HrMTJZyI7EPfTd0TGlXudDdQHyuGFcYHzqG+2cSRFEjNoawyqJluN+Z90osInPVcb4ZRSo
2gLBbQfMWDd5XfFTd3of6MG/HwmcU45DazN0Zg6uM8m+2caGZ0Uk9mNdkIyUEQR4pLY4Tc741ejb
5d9OxutdDDAE9Mv1kFVbWrxXjjS/4pI+C+zdo10cRyv8lI3VXTboC5LNkp8C3xs0j7u408GT5czk
iEAWXMPXGFeG9o8Ztaq/MofRfA5LuqEdoS9Yqj4Nfq0QYBnmThvjAwcSugAFaQADVTeBpOX3me70
aSaxEVW8r9E2Zn3gfgOaQNi2G4cwGfBw7wk5KIuVzPpK7WidTafRcPQmHRr1PLD0oWEiNmxOBdb+
NAeIlcwRQqxq6Uyp4VPLJ10Sj+YxNHVwV3CozB0yrKfsoZlEONC5j7Kr0R8qeiEDqYzSY2pMxizi
/Ixzd4ELv3Y8Zkadz8B+dK8XGSiIjEkdQs528JMd+2cGeYNehIyClZwpHQfHYJUkS/EuZ6sDsO7T
G9YhkAzLj+brnrVwP+IaZMPqn3FK429mcr+ZgbLctJzej/aYRE8mJp+dP8D5J3oJPRnBK3RpVnbH
JwZlDXokvL9dicJV3cWyl8Rd2Uy4NGJifiTJLG4orT36tnk7OqTRbPxlnLu24gHBmzJb/UjI2bxu
+zk/Tw6RVZwo3S0AD7muOE4XEHzgV4SMG19zCYaAAOq4/WpOnvyEgXVkxGR1MOHL6UznuDI3nie9
YzkTkMRnkVQX0zAscjO85oqtengsjEZfAU3oXnyja2gJUlwQBogU9LVWLcE/mZ88AxNvzgS8SebD
U+odQ2bT+8p0e2fVoOQgciZVhDQVJolelewwHveDYL+d04KwW5NigybMNFj3tOr6x67qiVMJs9J3
tjjpq6tptIjSjduRbE9QmQbYhtnViLNRfWXUU7N3X4g+OwmYoZdADASUxrlxJAK+Ywg1WpAnUlzg
OK/AXaa4DX3b8GlWkgQSoaMsSMQxxKWIOJKlWE3SbZ674slLEIURC9ygtzWqRD4V5DHseuSkhx6r
zJ01Wpa3Gto/tLOhdaFOdPEVTMYSviWx1IfSpC5LFlgpKcYD8XjDLLdAodAcFKGtNwTYBCdTBQ8F
NA2x9pI4uyacNzqnOPZ3kWExtuIEjFvWZYM1zb0PcfSnrfP0di68gZGwVs6N0/EBrnsH+XcT+MU5
II+a8RJ25kyxAjKjA2ptFMbGz1N7zY7N/TGHRC3A7aWD29/1UcXgOYnBe4tgmB4qr5OPACXjA1pl
uRKhaHczsWfXhH4teT93iS2/OlX67NU+nQuRCPgVZn9fWrM8mJSsn91Z2rfgt0gcrfL+a5MYWOux
Pl+pqumLdb4kNioVFrcYe9N74lTVXS/mb3i/jWFLd1DRoMo9E3eqNRXOykgzhmMlLgdKpDnLz1WV
+7e1i103gPkSIDQNwu9D6hVQt2TPvNy1GEqwiBm1afy0eIhrEx350wKU3bEeOMdYu+Y6x1KfrArw
goxTLf8SNjJBshD2J9WVHFmUtr4pkNgbJsDelcmMgfA9BMNTWYsjo8UY2lD1LYnUfRGZQF8V50S6
sVyjzj1ihS3JD0BELeuXIGJBC5TxVvizyef5IUNcCVYj/eGoujmTSlpsOaZPF0G66g1dZvHAqN38
hKy0u5uYAl3SIqddGs0tsxAmaavEzMN7xwgAcnZBFr4U+Mxxb6Ump7y29O9Gu6IxBeZTr20740AZ
iKkixi0XW28S3g/efxQiqnWfmriKD93sJPSjjHDHOfQA+WI+dF6JqldIn+R6BK47J6wYxhXKilY1
BMRvXquTiEy+Mrmuwjba0Fj378x+mXlyoJv3QZkCbM2dbFgVtYeBwepsOoSFFXtHOl3WLTgFedtl
UEyGqZAXjJkOYfAhogAT88sxLUomEgORVRAKmp+lmSbPoPAXLHc+YxMOB0NsZVE+zrTHnmnZ0V+r
pXsVc5RcEapTbyX2wG0Rl8AP6j64Sp2ivckGgxBNnau1AB3yPapdtcEZ0MOzQD+Oay46FmHBBBNY
MJqKoP3UeXN17UwZQZHAktdmWVn9Km/YPx2zZLBhU8mhOrZWooZPnrjTJg0L55NU+XQxSLxeD0rU
T8GwrdEyrCPV3hJlPaJoRfmtFFpytFDEmAcuklwfrggYIn4y6pPoXM1usOkmc+xWrUM6X+H2xRn8
7LTpnJQ023A5KhNcRPaTO5503VTPNCCR1MSkSSKNOlc0c26sQKV7TrT54zw77c1EbPp6nMzyi8Xp
bh/jk/gcNYl49okFeXVLvRQU0l2haIMoNXoWqWVW8Qgx4nFoUMBykLgRU1OfzLIPrjtzpqsT1+7F
duEnd2lXn6dGGntG+DYdol7eMiPgXi1ntAglQxZwpPkcPQWZOe7z3FTJhjJsIVjV6oY42WKtLYf2
qzdU3Q2xlOFLEieEkTh1C36P3hG+wzy7B/8DI4vRmH9h/jEcYAKXJL4LPVxhpicQTbJ2ABMMU4fg
RrfbMBy4hH1JgLZ2Y5K8PLo1QASZuBv55J26njqzbbCBMkZV3cpnQPZgWcgMXKPa9oaOvuXluKyt
Zjq+SuQ+tx0HeLGxCrNAKa6yGiSJuUJQ+aMtKUOSeXoA8o4oxupPXMc557TjtuitbYQoECC+Yqmq
YRiA50RSYCef8gZWA8fmrcWg+TJW9Ac3upTeq5cmKAA8Srtr7VjZdY9ebItrst46tT4CEAKmgti7
ZLbuumgk89hlzm8IazFuekbzga/VXgSt/7E0L5pTmvKms5BjTRsq5OKg/MXYKnt4ZVM9h3ua4Q0y
TYRCUxQUn4updx8DvxnKQyQM+06Ta3+KPA4LW1D7Bi6dRpYL3StMttiMWNQbJrTrisH6yUrweK4l
U5/YbsdDT9w1Cv0hfJgKrFUmCtr0A/GstXj+/nMb+AAD/Dku4TrYS+2Q//L2NtoSXB7ra3roogRq
kaEreUwzmxWzZRa4Q5qjtzhSxq3k9HmFzyuBcqjRI55/ETvf/nnF/6q68lamVYvpe7Hr/ebf4b/z
JqapFY/SHPy9l4zOOk8wSaVOk/3p2P5/dfl/0/H75Qdf0m/+DUi+filJtbmgpEnbtGveEFOX/8+f
4nLf+RcmSt5pXK5OwFiZ5/OnuNzz/wVv38b/yru+qMT5EP7NTTYsE+F5EMATWD6HkPfnf9Xlhm1C
PVjeKeEjksBr9I+Qqe8ixBbqqoehWSCFRmZuW947H/kMIqzK82BcV5hvTpjWx0dGUZqAQRTS67kd
ul3T1P4mY38qaSrM2ctgDsHPuk6mD2y0C6zgP6/qH/8U4LHLXYE1wIz9zvZfhVNjiCCd1raMGQLY
PhFPdPsOgSrY20o3ae9gLUbfaWXOH6w6b23ZAmfw4nkN7OVBBLgA3n2twFeNoXFmuaGT+MS8hTCO
avyRjWKnY3iYv7whH36Sf1zMCz0eHNFdruOG7y5GSIjvGTkZACRkT5sp6V4cxfnv/3IRMIA+t2Wi
6367/gA+1XHhGUy/ytQ6GhyXN7A9nfvfX2V5O359ZG7A38+TCpdb4Yj57u1RTd9KgHeUor2885h4
r8BnP4TBDORo/pLP6ij68rbQ4fb313Xf7hL8hjB3THLkRejSRwv/2EV+3SX8UBtxSxAp42MjXEOD
riaUYqJ+jgQq7F1kw+XA7Wi+OIvciNNvSFxmlDt4tNE+bTrCCQHJAM9YOfUgHkkYCDlGluH4nDo9
0FPXNshvMUrLmFfYxXp3Q3A5yQwNSM0WmOlDomlYDZCJ5FrnKE2OdTXN19OIYutod/OiGrAbm86h
Nuxg1XexCI9howPAe9rtvDUjIOOpypwnfLF1fHD0MvyBEhVYWw/jEuWIapgj4KalufjBr/eXp+Y4
1mKJx+Jtg6J6Z+uA3sbwoI+7TVk1+YUkkI4GeBh8cJW/fFOBw2tOn9jhe8YJ8+4NJHajKa3WIsnE
bJE6tZrAGDMCvjX25q6f7Wr9+7t6SzFYXgnH56Ny4FWz4HrB8ue/vBK+USqvS7AIWATDrYwOHTMd
J6ysKjMJ4pHeBqm6+Oc3iXHDWVxDOP8Rgb29KFQmik4fCC/esdtGKyhDSdMi1AxvqwkHwO9v8e1m
/sctgkMxA9fyWLFp7L692szL0WuLUTVSy25dapJWunDUH9yTtTyZN191iCGEZ8ca7LJp+e+fnKVs
QJluuOFUXH0VgpsHQUHjc1UzbnsQvcLwpwkOwa/BoGiqUS9VqYv+yQ7s4MGfEDWTHSXEn7f//1UG
VcZvPWwXOb+U39K6+/G2zOD/9G8wu/kvgb2F95DvDR7Rwjv6s8xYcEeWzRLps2QuVjX+5JcygxPR
Ql93YHHwGv/HxGbY/r8EiSU2BYaD8Qv4zz9xsb01kvHXUM2Y0GMctM9M9t5zVswg84zYy4kQMgke
iA2iAspOZHe134jqg9f33brzx7Us9iU2JSxrEKDefiR5T5OlKRAsLqOofh1p0WMJJjrnO4Hd/dmB
aKg+uOS773K5JBgZy1rceiZPYKlsfll6vFyQq2uj9Df8od30nDC3gCnSD+qjv7kx4ZksMng1iAX9
48jxy1WKwHEJ3EIUmMQhofQBtdTaZ2gLD8CuBP1Cr6o+WlT/5sEBZ2E1YClwSQl7t77Rx1WB1wZI
DboJGbc7lWhgkjljvhR08f73y9vf3WBI+8VmHedHXF7iX39Gxly1Zec0+/umUrh9Q+/VlUN9qI1e
nbDeMrn9/QWX5/LLQmc53pJoQtlHHQ1bxX5XvvBCmr0EOLrqB9DLzfSNLrs6d5331GReeFVW/jmp
m49ql7+5KAqhBU3GNT3z3eqatNFIJFA2Eu1uTSuTvuG6KWTxwcvy/pV0lkxgdgrCLFl0rfeVWV8r
FCEmfPHaUv11SpfmUjfBt9//fu/fDi7iB8Q6UIdRSaDyePvACFwRs9J4X5Rn6cdwyCfEM748NlZX
Hv7xpahV+KBDO4D69v5+Gpe4t2xAD5jFABBJBGLGv0qdaSDZIenmD57R8qa9fTHY1VivTNujq8EK
+fbGBqbHpWwqfKMZjMAsnKLnRPXds8a3eSlB5QIqzSgwf3+P799/fk4iLaiaCLEhK+N9egX1bF0r
kcy0Mf32Lo3m8ZwJhhSOUno9TZXpffD+/81LgtwBFQPLJEnC3vLnv6woY8ZswCyZNqVRLbZ0s6KD
CKbxg8/6768CPG6Jqrb/8lmnnsvcrqSmdmxlr1p0yJsxJHLiH/94UKRwKy9cf/Y6++29gLYOkplY
4NWgbbTbwGmuozoNTjYWrJ9JV9W3v7/eX9cOhGdklqDu5saQNL+9HiEKfikV1mLPmRmHwsMXy9RX
tt1nVVo3hJG2m1ZbHwDZ/uaLWw6NpI9jyGYjePfF4V+3S/B4BO+0U7DVHTg8iYn7EBlz9/j7G/zL
Y1vWKNvzfdoDwjaD5Z/yy8tR+1jRCgcjAXtfc4FLnu2rCjfhP7yKIDLKt+iXBdTlZDi9vcrMFCWD
feCs0JwxOTdgXG1U21r3//QyrFKms7zl7NAkhb29TFYLJM4tx7/JV3JF60+wQ2NV+YdXCSk8ljbK
skED5Vs+8F9+stAWbZC7vOQhIO2NDdh23eD32/z+Kn95B5ZzBiW6t6yEBAu/u8rkWWhIBN6jwBXG
STPxuRUBwOTMx/rx+0v95R3441KhK2giQAF4f1KENU0oXla5eMYSZ4af1ZnucVJpYG9/f6FlQX2z
4MKRoWDxlrWWNsT7w6LuRSdbew5WnfIjizV9aoND6pbQbmgHM4+ksY1iGXVt0a4MBHDdSgyktvzj
+8UqwJdFH4rROP39tw+Q7xUVWbroxcd+jE9TpEJzb2P5kR/c71+foU+A+LJ6UKhynXffsRFh59Ue
Z+5ilNUOaVqwmjvMErGj7Iff/7R/fYb0tkheMm2AmtSN76oqn5TjGpCNwAY8q5vAcKuDROHywfL7
N1dxyaNHL8lVWOuXG/7l1Z+q2CeCfQGeiCreytxpyF2FpP77ewmt9z8cEkxglxxLqWypbN4jKbw0
y+Y+GOIli5DuecH+1SBWTupXeE+R/mJg5XTzVVBTn27aVEU+tBodufEehlNS3TN6Wbw2Y12zfBqQ
0lfaXgS8dlTm5lWKffmVlBcHy3qGu+BHFBWSvIbIxRszpY1JkL3T9AFU44rxH91TvJkr1Ki5Pplj
BFWaWF8Hje+pCfugjYDA9JOHeQ4fmRtes0jDhDnWdhamd1kCW3E3NCL2QWfZdt3feQzO+1XGH5OH
WFWddRcEoIlXlsqA3QecwENobt6EEdihR3vuskYhJiBK3JE9J/Gau1NwEkIj+JJoBp8Xs0FSsiJA
PQDd1/skBJuTbMNDnoZWdTsT2jgdxwaB4x18V/x7Fnit8Yp6e0LAWwUdLH5CGlS476uhZPoDdDdi
T4WVhfZ3tFPvE3HWUbKj6SFctB+e4d7lpafhQZC8cJdZs4XcMp1ZEz3VIHrBNkCaSUf7E6y319jV
ZztG13nCvpY7j7ZvAnjAfavT4qVIXEzdSlSOsyIVIyFey/S6ctNWom4P2u3JtaktSXAOcpr4a54h
/FjDmrMRaTBMezST1IBeFyrD3rhThlpY21qmtwGAskeR2MV0ADdeDKSiBM5PRI2juSFVY4ZfCvpB
89RIpyQmOC0TDDogBVE8QTNcl0FCPrsv8wLTb8nffkd8YJqyd/lDtoJ1WMzrpPBHqFodQLzrPIG/
eYKHVtx2def4D5MrmumIUafyQAa45RAyvO9jsn02k1nEpJcOI7qGbyLTnbuYqs2xudZo7PR5SKES
ArvKev2KoGQ+alI9Se9SgMYWdz0HM5e1WjJxTplN7Yg0aPW9ausu/QZSDo0YSn8TBtjWc1TrNIcc
qZ4db5pImqhNqrKOg34bk7ZA+o1dx2b/GqIIa69cgfTpR8doAJBmmLfhHO/cybGuoTtVyQmoe4Jh
UEMlO/CPaL7npqhw4YaEExFnU/80Gp+M4FCmrXGOhzBg6kyBXcpbDB5Wi1uxcZwegWyU8VQ7vQin
0Wb6/TcT882SThwW7cYO69xmpAozHLFP1g4k/+gM8pU5Q5PUlU8emO7TIljP6L5jiBMMtmmqYq64
jIhJmz3pXfKVIUPb75OWb/h72TBVXwujrs6kPZnTVTFGRrEbhOrF0UlyCwwjH8+wIcq9v24HJ45h
sYm2+CQKtCC4pDIbfv6C0tpaTkKgxIw+EvF6GImJ8Oq8V1uSpkDQ105ein2SRUgGWEnZwcZO8TOA
apwpSWTk32D4sZ6QK5hQ2vkrkeYQoQLfIEjwPUHP6yW+MQzq69YxEc25iE1xo2TkfK2iJsh/zG2Q
UgAnBdwvVUrXOnjdUA1fvNytm2PCiQfPqKFL56wa1AW3XRgP/rOUzCk/DWjkFECUQsx7WxLAxSvE
BGEXVm34DEUvvZgqNOKtjcz0h4kqP74gy4abNbfYmrf4fSWeghgI3H2tBXHmhimJ11uAty+4gVpS
HRCNPcghK4jnRgmTrXM+/2u4O4Ned5ZIp0MAkoBEtoaJwyrzOfAfhjwBeUEafI83ka/x80LjXH6z
orxryIRDaDMWxnU+5fU9C3+AzMERRrx3CEdxVoiGWxBDpcofSPFS1tqOxaj3gIOwN81CZIpADdtM
eH6t3+yaFOPbGqGQEFvlZYo8XkjU4IksVeu1HDMdfY6paji6yzqxrpwQRPG1hQnjKFkv3ANgRxKJ
pgC/4ReCCOGuwRAMv/gFG+faRqHnMzebsM0KC3X0OWgSYnEjMqfsDQY+vDh+baZ6I6qi8E/zYDXe
Kh5MHIVs4oz/TQRX3da1u3bamX1vzWDG2wAcTuMg6LJChHqr2JTtjEWvaC1klhmsBNFVY3vCj6aZ
zvjKK7cILJzsWJtmBEqoANny2Laakd8YoLI8mWzlmOqw/mBSoilEjeJPYb1zKho3W+BGwTeWtdq8
+EhOdh3MohrDhlDmjsgHMouSAJPM1z4rEK+PRmnmJwTGOJB4khhXyBWiKaGmmTsZ4o5IHuVOabb2
ekTT2xD5xOcpsmilTeMAkSSyegwGswocgruHAct3PNo+1jVLURQqtIg/APNFzNLTqcDIbFc+NX7o
DAdCbHS56qcEda8c8EDtyA5wv+IBGu5h4qFpLg2fTxHPhnGzKLGsla0yRKcF00bGZqTwZKcitw1N
7IaBFRkNns5I6sIVvenrMXcZegXZT7vELrUAUoZg3XTl9E0guoIH5DoY7nKMmaztPtrY1WBaqAAJ
UWy6rU1sRHEwS9W5q5T0kr3smfasO3soQGqafUi2VtT7z6KtkorsscrAqZNYJXnP1QCdgGCPCalc
NVVrv1FmQRFjKLGT5IWdW8Z+AsRi4z6hJgVaV0KYwocTF2a2cXoUP6Q1RAPDVSXbO8xn2Hj4Bjwk
gXnmpZBqcVXDrcuJDA9QfiGJwvcMogjF4GebrY9PntAqaFm1hk4w4EB4TQINC8cYwF5RZjJVIsLb
qvEjlCC3YCmwGWy0gJu0Tue8epkAYmLnxMX90As4kjjobVgOpsalb8H2WRLEswAibN8E1w5hhNju
QzEKCiRYIjRJYjAXHcp3e4szJM92NuDQ+hYsVh3fTITEhIT3ihKKuM76fjjXVTY7W4P1nZghE6fb
Jc+L0UY6NmTjvT2XvbeWBJVn127mzv2eCWI2HmbT5d0pk8m3YJrkYX5W1BLtA3Jsu+RLQ0eennyy
TVSAMrYBJL+SHgmSMxLcVLhHSfZ3G1/ZSNnBKQ+UCuyvdh3Em1CzkYLRDOgC5WtlOK76StliQwrF
UFqvsnqIoo1rkK6WsiE2+55cGu+QxgYERlWUEbJmDodg/6sOQr5PwCJzNU6Cn2tjiruTLkTScjG9
qEhlMN2JLq3DTdqFWLoZcaf5Tkd+N22gTpGTQ+OHmFGKLqdfJdCC+flrfoItT8Y7tcRzN/vObYs7
05AkLyH/nZ9l4sWSGhyexybW2v2ky6E/eWip4TmzQl3FqMayNdRfv107sQ/vNyKUSm+HNiLPEo6I
83nibMvrZoedtSMrryKqzCzzdtejSo23/O/+h70z2XEeSbPsqyR6XYzmPACFAloSNbrk87ghfCRp
nM04P30d5p/VGREFZHfsetGLWES4h8tdImlm97v33Nlce3bLgDbGOkYtgbuqxomKxAl+8U3CJB+q
C7853AzF0riM/LSLLnXP5ZIvI349Ao7uukdTiENlpOIlwkEqV5oW4V7sLDaJmIaoPibUJrp3yaKO
p6nRoGn0ZgE4V+bR8NwIH7tBPJg4wmujdh+UmDFUloYBo8TMM6zTcJuATrBxJesymb7sMbca+Lby
uSkfHA08AvwrzWm3bPs8UshkDFZWTo5sbcHmfDHNVApoSP1I446fl3tgrNHEqzOcWTXd6N8Zg9CK
jV0IOi5nPYa/kSRN/523phtDVq4XSEgjlGSs3WH4xrLaQtqYFtacRDKdfWr2mF87w0/pTzVePOHu
yfSwl9IJ7wIrNkqANrGWqauJCq9y4+DQX9abluEifjPSmX1H1GXlchx6H7TWO82lPRahGYO9CMfc
SW5GnnT1Y5DKxqXihbDrKqExzts0MBK3BTNbbSsTN3O3ejYDz/IgwXb0XJUmsBKzYdXLJjHfdqWI
ge6ymF55GkHVYyJK7ZHEnqc/1r5J5lHKrIf1bVs3owL5s/YTW7uj2SfRQlfv3W2QEFts9B7Mdess
A18nq6sPu4yrm77jyMgWOyNwQldsM69tYHcTH3+ZW8tyEEU7kxz5SF0YB41bNI/hO27K8ieve9pg
Ck2xetLLh8E6ADX9jjnNtVlybQk+uYz6yYgw/jotx2AM3jN5oFqWPKa5fCqhCL6KMXjVJnjjt5mO
N49fkSATiY7U17NHC64aHpvanGKG4wEmxPY6KbWcu5LSMdU04H4kX/H0yHsq5Dg/Dh63V4jX3um3
XW3lajO0jvMCAqR/sDkKyrXPKZQm2Lms6NfpxNSu4S35PtWfRn8aZzbtFHnPHEO4W1MuOr0jgj6G
2C2Tb9loJHyJPM7vY6O6LyxASb8GgYC52/c17M21RvSME08M1oFHRnly3IhC2wKnSAtwunCjMJeK
HTCVldZTBYnkiZB1jX/SB5e3g5Hf7alYokCqoaX5UtpWXvA51C5tTOzUySlGVbBjnJ+90KlsJYS2
ynwLtRnUlGvOwYszdlp9Y2buAMgRj49Tf3QpBznysAzJ3nhvQWwT2W+mMBnZeq+ysXMfk1rCO6l6
hqArHE9tuomsou+3sT3P9qnwOucBJmY37ka2ggs9GTUhuNWQM8Sp9PAobVzKncnM9YQsEWSbT2Ny
YGnDmmKz4rUdqSHbgBUSIjaxIa9aO67Xsqk5KfRqdPYY7HN31bDfBMBjjPPDTEiEOrhA0b2b6caL
PznuuYQ8DIAwbVkq0sHtn4ZU6hRDSL0hscjVb6+QTx3W2q7GaBJ4aGgr5OG63TRSxPmuUbWXAeHp
y88i6GeefExpx5XriMFYd62njhaRiTGcQIvVGMaLwsDRQh5DGxKZXg3g01pkEN+TO8afC6yh1rs7
qQoCpYbmj5eSiGYQmhU5Vxb5ZryDeGNku5myD4gtvaalO2Q/iz+Vwuaay3Bw9x7x7x4tAuF5RRbI
aC5VmlK9C+fU9a76wohfIGlX0SZ167pdeU5hPmiVCxB06tnsrtToLnu3XMhTSvvauPFmTTyx5ZvY
gIL8w44TYcldNSBL47WklYQyQPy7+irzqTRY950tP70qhsyHbaVH5/Hgsu1G1uqawEHO47Aag9gI
ITMH8CVjQTNe1qX52xLMDkgK2WyzZ33OH7XGn68jEY/fsmjoDAYAJ9vjUPf9F9dlbIUW5qz0Z56y
stnp7I21Y2SkrbHqaOxiPo2XgySV7Npy53sBK2eDt8MiD9Hr+lsBLJzsmyWyJpR6O3+MTcpzpysS
4yaP0qE6UI0mX/GgEvw3+pQM4cqacdlHZ23yR7O4T6bO5v5quknshpotSXcBijSZZMdm09hUMyfV
T4QDUbzpwqUkOZaGajFz18hUtK1wVn/I2MY1LHyD6WovuY1N/p6hogcbMarnjPs0cfRc3eVW7hDd
cUcGLlBG6CD0I3f4GcZMo62zHJeUqRlxWvYyzisp1vCrbPajb6fpix82tzDv+iAxn3uYJPmPGNl9
b12PLfTKcKulzkvVorpPkrimyACiTvLgtgyrUQEa8dzG7V0JXUByiGgNKr64NKyyZrMrNJrHAifZ
AKMy97zPb1iSrppSXpeV/cN5N9sktfdV5iZMeaC0IQWQwc71hqNatpxabez8YqTc1BhM+zP27Sk5
/VvNrRTBcCW+KDWj3PQq1W40t7RU6JiiY5GsbTRD4IDtK7KEw1HGQ4Il7g7D9N+gskLN5vjHAb2M
6UWoBPDrVgpwGZ1l3HMywweOHZjt6TT46qYOqpE1hk6Bx3+tpf43JdWDyYJYi4HO0C1cRX9UbMug
d7gyXY0DiMAmgUS5Bg0ebAAJjX9RHOZgyNyFGRJeAhzewZ8MZ85oje0MJ3dFlVN2jlkGN3Y7jX9x
5M2rMBLRGXkzFsFR8yfxXrkOUN5EaKvO9uSRQ1B5hbHl/9gMtVgefj+q4GWw5SKlMxmzAFj8aTas
4lbaZkuSnoxIHtEPy6qzinq7bMicZtMlbW3/Mng6ZwrKVbVHnwXvh84Vtj5//QM0dBfBfRl42t6f
fhHqmW1D0/gA2Sh366EF8aPphHHKhkjb31/q/zuv/gcekN+96//N371moVNt8a7+dlD5e/n1B//V
8r/+8l8hPP+GwQk7B+hvC1ME0+df/qvlKyQBqDPTTYzc7gIK/73/Cu+Qi8eKXjtcDfy8f0DEFwv4
8rN4OgU+TrnlJ/7Hv/+h90j96d9/nwL4e2ridxctYybcDMugiTgKks3ySr8fz5AKjrMMyPyehgrr
yLFFQpTTULI3NbiFKoWYsSqjIpVbAzLz1oZfaEg9ewdQN1wVkgV5BTjwgyLIGh0xvhljqA1Bb94F
MHLplm6FvDSJGTyAPZo/kUdARwE6JpNpT+XBjtS56ofsVyPSX7oq/1eHhPeep+/l35CFv9+7v1U/
f7tv31s+tvRT/fvywz4rPNUp86D/+OO/8g7+47WWz/0P/xKWbdpOt923nO6+gRLyv/5685fv/L/9
4j+SAg9TTVLgs+rKdvlpnKj/iKLHWvcv+PX8VVlavv9t+66q31998Br+6+ozf7OZaS/RGeZl+q+J
8K+rT+PiM3jw8ryiJ9HyGOj/78vPcH7TGbgzgyRrsDyY+dI/rr7gN+wFWANJLuA4YyLr/ZWLD2PT
n0qlFkMiM37+ofSMRefPRpM8QzbqGo7zoMLXRttD4rWKwPpuNfC9gOeYWsxlAjgjcHdFDxGGptRt
0yd7jTn42izGAHoxW3n0zjDwaJ4fqMEh80ww1agDTqMR4Kw4z0JpTvYWuTLd10hXK1pC7RVjQX3T
KkGK2X6U7NAmOABrNPKU8aHX7DsVuKdKiXvqqndMXvoaNE90nVYjYZ2AAyu7dDkBeWfU08CIqYdr
n+MlJyFNW1Y0wCudbO8kcuimnqLbaZqeo7LfCI32qMbbFkk0bF0jigmkg4QygIhORuJuimzWN8Ps
mi9UfsA7nFEjqYVJN7Oy4Mm5Ddqwrh6LXjjXZIEBwZEJXKHO/RS5F4RRM6gb3RXzj6Olb6ZPvYQ5
G0CSILsfmBKwm+FFr0XQ2aeS5PItpl9joR7JNaG5/jH18FDBzqfy2WECN8OxgstEcpmUe+zc1umw
mWr3Lehz42sUOUwOJYDmb0qj1m9pWFqQ2MqOroAH1Qavas/npp2tc7AobGi7wt3GReT/oJQ7YZLQ
tRE6LRm6VVAX8WvlK3gG1miqmzgzvee8iSyffo15uqmavLhY3BVATQrMZU7sWSBP/KG5UfNYnlPp
/QQt+BN4/xnwB7MdpsPEMH2HIc1dIpxtkKQ7NIN4sNaiBITVqR6N2SoHd211wug3A5v7F1NQqvCh
VBxtNNXo13VhKZt8Vm4aD40e6xcGg7cMleywmA3aiNwcuQdLmFut2nhknwFR76pKZxlWwirblczH
4ggzwb3uAz6NJEspxG5TzgiyvtCERwVuY5XjhXIzgsdNMR3n2HvyKFPKjqlplwBb7X1PczJWoogw
cWm+FXmyqagcWrfjnD6TesR0XRELEDALAI7sGmiWG+BfjDmj+Rq1LTlOswnXBQJRfFvrNupGB016
sK9s5tsiI4oAaUa004vXiHM8F2Hsp6eyIw6I0y+Mkzjsiow9OntTq9T2yUQHgwC76S9DNelA0HKa
MzDha6v3YDb1VDRHMH7Vg7c0gOkmRyl9iSr34wX3yLp1D61111f3jSN3dT8hXH5mFgCCCTdHrgOq
FOquy7rrCEbzCCKGx1G3lYgLegTJQ5LTnqJzbJWbsfr74AA2rDDDtizgysxAG1MR7XN03Vk2fKpa
cPLTujzwUW37fDzRaL5eFtddnzmceUeQhoNrHUSaqGNvO/ONk/C6iYDioxWxBwM0r++5ba4McYMM
s/L1tzTzHxPApAy3d5PPIa0LDhaU82AuD1Mrrk0f8lPmIc7MJ5sa+CT9sXmqAAdIDspKIbRKTsBG
QS81nFPYeTZV95KspvfocZBjClY4POfUG6UOxlUipn4NMPKnyvMbuBwKLpoH0ltvXupm+NKYK4YN
d+PBtKnhGEmyjNCWG8USme4MbZz3rWV8TGCJ4nM+R9ZmSFW3m0QZ5bdICySptQropr40kgXNztOn
FNXRrC8t55yKM198wPcora2oYfqKPktOCglcI20rZPwYBz0RWZLcJH7XiFcbTZ/CSeX3cZZ8p5r+
QUyVR1ziZ7fFPCxIa1qc+jkE7g2L3Ou0Oyrp1Jc1yzud4AmycZSaFDZpF5H0sPSiPABV1utBf3Yi
GHxmrcn9UONxA/WfHyBiGU/Y8mAMFwoEPsI3crOMQq2cg7tSCNTwzJjfM6mCs22l2zhCX/RwFoWy
Zv5M4FyscCGdXVO/TyIJpzz1X3LNZxibo/sNAQCPvNevZCrSI4C44OjHtC/Zpqhh7KHrJfR0i9pf
q7p4MPLhJm/oImprxGJaxK6aqBTXUdny7E8evYk7g9n5M17SrZ29p7SwAWK4J+JmrrxK//ZTdx+7
0bFU1b5Ps51B0HBNRnc8xX1Th1qGsGSYZz/rPosxVetI2dWa4o5bzo+fkKXzNWI/i4+R7tGytfWA
Lat2aWOXOOmiEUAIelYNeEGMYRR7cJrpSWSMWsLks9yCRyEVbUlEUKaY68/IoIMzb0Ho6CDC+iH3
dzQzfQWyOg4ZHG4vpubbsQlJ9d26ZGjKJBtcQXrdNCSlhISsTllbmHkTpFHGCYSfS/vJGJ/m+VU5
YE9B9Sa825I6pOWiU171HPTDVS5Z1VpbhG037h3tNdXKnZUhY6PwPXt+thPaK76WfdcMZ2xuD0T1
JLQxsNZcJbimRqYu3q7Ty1uZ91u7glkeu9wOsIttr7+h7/vaijt4XMwuwLx/eB5IPghLZ3PWD52S
h6G0N1OZn4PGfoya5CWi9aHvu2PGRQxhdRW3yH4uITOy+cwywOPI5MLo8GBPoJi98+x1z+mkHU3N
etBQu1eeBHgblN9zf4/nOtkafZSthprCiX6yf9zIIbGMN8J8tzsApILZrR4Tsx+de7ITLxM4Ai/f
90V8dmkGCbB7rixdXKrc2NeRdFemn94IxD+zS24wi+JegGq2ciad29xErFQMGvzknFinwaL9pcg/
mSof4tqBK1tvBPOSbiLh2NrDNhjfUmI6sAtQM0acJbThnqFX7ppC0w6+rg45FSy41agRY3YrgD+p
52SMT9b0DM0VdSTekn1fayaDJSiL9VGnlXKVxv1d3wR7II+3PVHE9UxlRhcFX9y0m0RZO8LqEKm8
aDowPSSnN2hfqH2HJAi2vGFrLo01zLJDxZzGn31IsFMoem2ju4xT5LukOxdtZzPz2GCk13ADykuk
gzyAMmQyjV2mxaXWHKYe3lIBecsGBtYgsFU6HgCRnX1Ft+mcF6+Z+kZ3vMDFfDGNaUvX6N7OnK1T
z/g4KIbLS1BV+W5oxQFjDPC/WS/WdiKDnUSXv290dxNk3cZBYzJrZha2eTVhpFjpRnzbed1jBfln
Uwyvc0Hazs2rPa2S3mlUkM0VBOFjW3zxUR4yk/ekgn/QFWduLTBiYgMo6OgqpOSgzy6y0ekXGrxb
WM1y7XWDCK3OOddeQ5Fm6jEcNu9iEHV8EuquYaPRt/0Ngz5agoyNkwwHOWM7CHS1MQe1M0Zn4zJ+
GSx1P1qkuyp6ULkninqjsBhsCPr3+1nZL9iay4e+tMvQclRwCsA7rRZ1EolUcx4mK30xqodgBo5b
W/e0R24cwICdxljZb04YSq88ejcHZbLjJE7GSOJIn+fKjSGDSvPOpyITD9nboPs3bVdsqdQwB42K
HzyXlE13vPe5ra6KwX8gR9tvAdt/LQ/0bWFjAPJgD6M6wgtrH5vSPOiLXMrelPmAFzDY8h+DJAol
FPiBNjWvb7fe9GzD9kBCysmrOd1O+ccc5JbfpHtmQ0moe6kRTg4jM4RS2kGLENr0Zyw/QEKmO7bq
CZeSbYWF2T2VFoyLyX8zMQwdHS8PSS7wCDB4Xpji2aIEKw3cAyoSnxtMfUzOKwij8Pwck5UDKOvK
8qL3Fi286/OLVeF64kbySvDvOBoja9hCGwNwfy6siKqIS5S+lRUbEvs6zxgIl9rBUc2rAvpX5Pa6
MWuKZPQ3K2Y+AsOypSBiiOcQHE7oMPup55LSENpdgZNv2ggoEs+Yd4h4O5AyoZ/ygTjagzfMhzJl
ngq6g/MnGMJuE0Mul/MAKrw2MYBr0S6FupoIm5mNgx+k8qIdzMZVY0d3XvMmCn9a02FDl7d9Z/mF
FTqN5q9Aw4D7Jn0bwwRMHeMgdIDfnnfFAW8bMShLM+r8/Dx7anraJybMv2NwWeZ3ay3/CEBl2Ma7
8uybyfY+jPgz191x5yaAURpx7IxnqzLfnWzmmrEeUpkxgwK3hn80WgmNcdVoM1WvysZ6SyIjevVj
oKBZ6YsGW4Y57WbJQTI10fUbKe8l7WZPSUXJMP8tns5qxKuIlZQ9hNtWh5bSz2XADKTMZn9lxQ5x
FJJClp19YM57GXg+r+I4InSmLZek24cqBls3WR/F6KWbMW3ujdHbVhWozWBQz2aT3A3Mj56ZNHyJ
ZS2NMkCgcPWNYSfn9NaZWj006/QSdfqXavB8pwUDMEp7HAasIpJfjT2sJy6hYPTPpmteqM4NVZ5p
a7BD3krXqx0rf0hF81XMUnojAo57pqFl57JvxKWmQWM/Kcdkd0pWO4XWKrAKrIQo5IWTrrbty8A6
dLho7pk5q22A5e+lZQj2Ru4AylEJAy61TXVFWcG0bmttfiOd3ayHvmcq68O2BdMc7AOfKtu1Yda9
WqlocLdtPmtXlokHcwNjimm3BnOp2hjFbP/0NYkb2m3L4ZIJq7uOmUlT+Ihra+k6pQ2BKtgupsDT
IGm3MToE7FClZm1cVexzB/DhdD1UwV5U2PU2+Ddi56kgbcVM1MELtdPqSTtHbpzuuNLwQZVzvxpT
wb4DAl1/Uw8Yaldgar110kXpJUgteiE8jSo4uZST4HKBhZIndIwC88GRl8cUmcg5g5xb47zb8GYZ
DG57PG1hj/yBxMHG4hnPa5DyuZkcRe1ccxfyYo+lIQbbs85nBe8wCkraiozYniZ4pbYLtJLNxmDw
8GaT2u5dkdb2xWtqMuYw0tLDjEuQiXY8QdUCIglsHSJwBWf0TlkugBlMq3OxxhvDFZ0VtsDnOVbe
JULEXqf4P/kE+eK+Y/cLDzUpz10888fTU1vfIiHh6g4p3B3EtW9QgYHirYBMOXaaZhvy7honSHLQ
uK6M9FA0HNdwrkTTU4PPxtq6NveSzKZl2xnTWCb0WoF311nAPFiyTbymUFAzPn2WZf3QepUgKFR5
DrI65T6ZDn3BMciwnbXeKqmBSn3eqEPE+CW/EiAGR3a7xtzTQDwbPedrb/TkhV69ZjiQCHLHe5rF
cuObA1zifacwJuDDqdI+JvSNji9FOg9XbWvPe51u6Y492Dissfyle3OuXOOusTsZrXkS4ABiWsiT
KR2baVe2Io92TutjqYO5hlDB8Ht5ntWlfxZowMTDWrNzNv04gluq+E9sCYK4AIVpu3wW7izU2YVX
BrhvGeMBwM2cjwqdn44GEKu0flPKVm71eYqg8VsJFt9m7J1dEUfs9abWEQbtw7p3XY++U28gjGh3
rsqt77IOug/TtMzbyRjVd9WyQ8mDzGHEVCc7KlzVsdb76rVmBIUfMHPM+TDoE32CXRBhli3yyQxL
py7bXWnOzV2SCnD5IopvRQQFduM3s4vjaIzl1k1H81BOuVo7MLteKA9Wp37MUVXxydPkOlA0kPAY
6EG8R5wfaPH6bt0oOFDCHuBJdvy7JvUrygU751Yn887ZrRyMo1R1J0O3cILndhDObVMO5nLsFtQX
5I6iGcFt1ISwMYnp6BYFVZA6JdgIIqkT3HB+oqhHE4IUYoxBfLEjrhzodvZ29HT/eXSS9keXhINX
Q6TTAGGRCijJpFyXqdS2Ddz8U2HHnBeWchJsVBhr2UNQjlMcXFDAOdcHdQQrJ4/N+4zH5Qtxvvoo
jCq+j1rJfsQeVICU1aO2OWzGL0VqBi+KRl6WauxcwWaKxvidZo5kB4h1DoVSxmfm5XZOz5xRPAmQ
UciMsWatRJ1Ul9ky5LcRl9dcR+Aq2lr84MiBvzTS2FDtmEWxxPA+u1vXTy96jpcqBHvESVfEdXcn
Gho1VpaK7VerUnBSc0ZnFBvUvvtsjDW7mRgq9VRbvYH0Y3B8m5lv1Vxef5/cO+OM5tfCa0RzHaaV
Oej93ghkvALnzybZvqarj8dVbtm7WrcgXsINz7cdPRV7ZDjr4IyxcyMNP+KwZlUHa35L5N0gY7GO
fEu/QvmcPG+8h2qaHhvuwqPlztY29SBvUv5QsX3WjPTbyGa2OKNB5YeZy/iGrh/7frBKDgj2rFZm
maqHUU84+CJBq23cOeOZYnubY2t9N2f2dGEGG3FzWf6JcoV8z/vd3jIwZ7rvyzIcRhpiUAjMBbqd
B3gXGSZq0EMdrC0SSZLPQh9PmWWgv2Dx2uY0SqwbfCOkybAhM41DUW0vmETOes5y6ogdtxV1azJ7
aSbnXurshKudNgYnykm/SjvfKcBbGlsbT+WHIpj2HSXR9NGx7ZijUKfn4ooBcESdEiQ2ZsomF2dZ
r3wPwdmAq3wmHB0dbTk5HH4y68stWg0qtpUUW70a3KcMNuhgGWFv3kRUh7wQDztNfiM/xrlIzgXt
Uz8DGwdg87ben3CnZC95NU3fOTacV8Nu7WM0aRt/TGQoy4jwPoqMB4A+8evg0ELvFOwJs3LccX0W
yaEH0/KSe6X4slonuc6y2fq0Z2BCPJS1NPQyO39kDGq8ulVAultBAKa9VGnvsWzI6nh497G5dw9E
RkBvwszvr6mwmG8HcjTI7nrrfghpZ0czZRvLN+06Z9D3+mi7X7WRe1cJOyQqrsysf5eUxoZigFNp
lXmx9xtH36Wz5nHm8uZdqekrzSpvxxF9qKOxdsLgl9PKtqZEM3mZJJDUISnMdaBTZFdU1zFLIBaC
lLg9rPZVFNPlp0fWVvEwbYgerFjIl86o5ZYcwRYnc3Puh0KhPeM/i/v4hKyFww8fZGjnBh3n8VJf
2gXu0zCP4Vha+9rUkq/WcygXqNSpHVN6Trqu3ZMKwGc8O/Zm1LwrL0Cxj53gHicah9lW9XvF5Iu9
AvZqBFGPGD9uRPpxTFvsXNsVV9XifBnr1g1d2jhuPFW94lL5Fj3diQXllGYjOGSV5bFDil+b/Vht
MiM+9m3xBNgztKLGevemDmGJyTrtCmwLmm5HT3V0qMmncCZ1Hw2XCx+6qHeNfQ+lRSvkFk0rnDq8
LhrZijUCr7zGe37fDzF9UPpMCFN50QetJmAEsa1RebrTK+21oXhvX43jyi64jIO6l2uN6VDbWV7o
91/CGThc0BMM7BPwSNvfRrHbrOyS96XPCy/s/P55jDPJfexcEG3EE9vPbFc5fR/yeN9FKd7kkSgY
P2a68wEpMxfaxnlSbfueslQbj/q+snrnoONgPgSIvfuplP3rZOYFW2uJWGHF2k3uvDg+LOJOHmOk
3RBEnYUBbbo1sgAHayxOHSWa+3YeiU36RDRXumwBQBcZXYY5zbFkHK4tiR1qTLHuZ9xLVFawvFHW
hlDnD59UJjsIHvqW43V9MIB4ryZ0Q1xNxl0OxQ1q+eK/BNYHVDdkGvM2+dWEylazY+raZztDOm/w
7UdLe3BjO8ON5sPgoXqB3arm0jcfgdUa6KBSFCbnNtqjSFJ5OwyLVyofL4wUWp51rtjmRZczBc7q
+yDSz0GgjEOnFQ/KmOAhjl/jiOunbk5Acq9ELZ5I6SD1De09O3iKPCpawWrDG79ihDtTJPKiYKC/
UdvtXbuYMdEoJMlH1qqQWvT85BclUWOTPwYz2nzrmtlH21GaGXGn0WBjbYANEaFQ2LtIoVwKmTwu
BY+6qAr0e5OdfXfwcIbOKrtlRLgvfG+fJAIWrz+yOg1sv6xinykZKq27LsHi16N4gXrs3U4NAGM5
QbtWjfNejb1/5wQmYRZCO1w3mZ6fABCzrRhN+2HkJEB8oFfhMJOQxYW9JdmK4MaUZde3kNcHj1k7
It6614eLilT3FARZch1pauuYbXpn4KMPp9Yf112NyYesIF2dgf/eNIwV1001medhMFB1VB8ddBjA
FcGzNtffiE8Y+9KIV8SaTYRA2jus2NhWnfWAF1CjjHOUx64s2o9RTB6b0azmoijvrDRe6+WML8a9
Az//YVrxDsLjjjLjNZ/o0Wr7lRnc0wd7aON0WLWDeZgiEluZfTBL9udB9VZPUM7L/jRoRctGnJi7
XVdZqGbkxLrOkdZ5sAf5mKGR658WDS51zl8jRPNlWNYdeNRTZaXXeUKwQpCrQOKnp4OOmD2lX8m2
N/OnCfGxT0zrsSuCY4eQV2ZDvqKFYpEFuRHGxFRP4yTU81hoYdYwdfEThcVymExI/rNz8mTzSkIU
MrNgWMCEe1437dht6QyOQ9ZlUKv68OIp71kV1T3HWdx8BeZb5QykWfzDUNN9ZqMYj2RBOhFfWc5x
SOqTQEC6GTo93XaTcy3SLzMfAOYKhS7TTP3Wg8AyciB8TXtz/JBydK77dGi/0njo3FAJa9yMY7co
6RjyozWxEwbUlYZIuoJEEdwWZdSyDaYr/SnmCKKdmJBr12T8ytcqdpx3fdHccn5Ll29a7idyN1Jb
s2+TdOAGZrOB+5EXVK1OLVuYMics1evGzjEHVOdI9dcA3XygqIl+Nlw3m6mIYSBl5/r86SVsMdBj
im82o4SfobysKcbseIDB1Y1PscXwEjH4W58AprMPStuKFhc2ZuukdcWr1Q3TcI5scLYwA4WkVw30
8Tqn8/mXn+wvGT/O6aesVPXT/tHT8Xefxj8NH9f1d3nfyu/v9vxe//k7/+AN+X/EDLLYyf7n780m
/zCR/MJN3ndf7380jyzf/8uDZPkAJQ2XywQ4AKAnl6/8coGYxm8+mezFGgKVwPWcf3qQTPM30wTe
R9od2CrkVb70TxMIt/3iK8Hk9svT9F+/180va9G/ciAx6f2Db86zFsCUt1CZWKsWZMafUEK231B0
3rovSs6d+0B+oWGuGTdC6PLKLzmEfMf6QAKIfO+Mdf3NbgfNnEJaOotpz2Vv6MzYqmjr6mOQ1Zum
KHwKJXI7SIDFKhvMPPxjy2rNi8UZvTS3EY5XxLTEEXB/C8c1SbsWDRVwNIyKcqNRaK3Euavs2CVt
hQ5+EWPq8qM7LS3pnZwqvfKybeMWRkJmUPnuRxwxn822LLQkC7cDrujM23sZwRm8EHTgcbayEhfr
MKmHNZiOtAESDEOgonHVRTbVhTmmhOacKad4dI7JuDFeyYR3XKoPu5zUC2zoDdBJzOEbShE856g1
teN8UX3o62fKCMA9YTBJDTyHCcHLrWcqypmISEkod9C763VVSoMqXVGin812V1CCWEk4fDVXCMEh
v27PTRVTYYg3dcLcWyA61T9WVSG9MeQuGHmxN/eaD0F1anNx47iiospxwEut50miXNMF0Hfs/TAm
IiQ3PpINkznfP+Cy8bMf+mRKQg+Ip0EHVqnA+YGjnMQXmyimgr5lVM+R0SJy+VLrD0wg55YHrT5S
c5bnDSnp3kf6Duzuno/L6R6Vl7bWqdFsus9JpnXWmVxzBzM7m+kzNpsxOokuVi4iQUlNZxbPA78e
63ZP/4LSZ7nLy9L8wn4S5DzdpcxDEPAmBM4u4eza9hNjz0JXSHWJwTcSXgKt3USV5a89FqlFwmeG
eHTcQX/29V5fKlcpeKLYxSBFvU3nwmNUCH55JQlzk8SuXOz/ayD9vJnlgC8FcPq8qHrNxF/p9Yyr
n428gMCNTdhjRpux5yQwpJk0p6JzJcR7o7FB1ivyCJUT9njeN5TMmJ3PRjqj+o9AqcZyktE78DVE
VjLs/pO9M1mS20i39Ku01bpBc8ABB7C4mwBiynmeNrBkJhPzPOPp+wOlkpisutJl76qty8q0EMWM
jAgA7n7+c75jY0KWELB1DLev4ZjW8klUZYgCTAqv4sDtLuaAZFNSMprgiBiD0WcTgy7RZ8tYeqx1
kjp2irwvC3eqGZ4sTglaPQn5pZa4pM6gNC2sJUxnMohEuVvN+9TRLHRI6kGvet1q31HMULWWxJk7
ujSdgCG1JDawGWcVU+vDaeiKO3Z64KrlYxxFC7Y9nhPL8jRn7C4b6sygykcGf5gMAUH1cphbd4c5
unom1wmOq+yNgG4rcNt+mDTdCzkTcWsHi/mCrGg/kNUlJ0mYqmC0HJY6SKMsHM+Y7/T2pgVtiFQK
X2X0Qcqz6VrMhIstqzKTA25jYDRwCQ4ufo3lLj6xO4GaT3C3PJpWBimso+7jxsnd5imzYP+TZI0I
U1Q2PHASQNRTk1xRw/N6rqZzWxBKPawunPKsWWhoI/uQOS9TJLoy4wggg+myE1BjPIP8PGQ3Y8xr
1NjJocmmo0Ku3/GomqnRLQ2ruy11x8jOi7AjR5tS+MBkM6wKiz5IQ7ExQdwt82REjpO6vTySWNSi
74VNE5P/egwmTvrGvBA5bzDamJhquE1pSjeaoPZlQAiLNsXKCveG20bEYe0hFXjTzVHozXHi48j9
EY9GvI1zvVanWqiZ3RGuZt2ez33kaKfct5F9MtKGQSUT7hL8cxo+B8VQEsENhgutZmspAq1g4Zsh
RTS8TG7QlBtrDPrKa91S1x7RURNjjvysauKBYbdG72q7iUy70r+6bF5oQisSLTSYAIayEcnBHRMV
3oN+AjoZ5nj1utA271Gp7OwsRPWSe0MNDeajrJ+Eyp8AbfAgcwetkHPuRfpCIPtWgRezHPPU6MFu
EfdIu8ekTVPtbOgNNLQiVjrj6aglLYYaZES3eURDIAtSVjC1xeVTb2S5tpbbUde7uyyURoQxzRXy
JqRxz/bWw9S1Q6I79po+6DOCOloy7V2Cq4FfJ2N+ERAsdvwCwtOrI9gd7/Kgh7hBNDe/aC2TOWKm
ljThplovSRFbdIC79hoLa0eFfcEizIrHhpgkHrUVNgDtO0svBqkvLKYtCX7A865lXHZtFsz7mm3i
uG/nKLgKypiyhQRxYT4SchbUxamu/tYqVT2pYlnmnUtf6flQz9V5yNq0XhpCnOQhqIvNGGMXOSxp
QL4oGls8FbEiMLwhIZoYfqDzUNnZBHjCHclvlQFuwQUW7RYO769amVfv1CM5UGgbAwEz6YuKg17i
KrQIJGFmpmocuWTCFjQ/CRJxMs5lQt0Pc0zSTmneBkSbpcY0rq5LZNfOzdGnw9GxYt+xQ5366xpL
4IpweHEgJpLdb9wo2wUFIbB1ftbxVEWHJ7/pVHHqzUaQnlAsZk6beVlqiv+4XA/wLtpxFyaV9TJV
UaiR7UxtSiAcW6fXfSKCzgShzbrlBmk6UoT3pNwPfaxKuIXB1JOCnNTiNc2obinKreIt9LjonTjl
OuDsu1XUDArHrxrcZDtZoXtc9EWAuCCDm4wcMT8yH7ML5vFQJRxGmq85lal3o9YqZzsBdsEHoMAO
yPPaCrnG4rDQ53sQ+vQOVW0caIegNYxLOAQUVbV1oiccwNKlPOIE5MnP5iO65kkikYj7ND7Aiou/
WXzLfKB5Io2nocNvdo/04vZ7TRHb9EB0RMYJRthB7At7qOtD0dkLzyA357Fom7WlbzuV15V2PVmV
5AhU6Aq/kepsI/GgTSznQRMbXyNqjm9raUKh0yJdvAUwGEmD0XXHagOGr9/OfNY3xiA5gQdjY68L
X9TcKQZi743Z98OmiUKb71XI5S2buNx3tpXn6G1tZnSbyC7s13SSDuo7PQBUe+C+PBXgZviG27lg
RscuZtySLDGOFlHh1YZsxuh5sTmcRyGtTXxvlbin+RQd3S4B+2zChBO1ry0VWZ2RmXaIANPGPI67
jF8e6k39NW9CLLMkjrtX+pK7E4Wn8VEbivIG7y8zFtxhJtJbVQ7nMQYmJBe7Y5tluqHCOtB1dedT
luce20TkH6RPo7MWIfSDpLN4olPArPbzIK09HkoG5w1zLAbcdKAbx04bxDfA1ErfTEjeDyIe24/I
csvgkVigpOhdVDljM6x9xvOUGflwV3IStCkpBpNnY71odOFrGWcF+Tc5oDWB89tR4fj+X/9YjwBw
8FcWLegmSLA/M/qw9lmxxpsiZW6s02qHxsxtyWDzOrapuuLCJBL3q69pEspApJGQZ12BO+Nz8gEm
rjU4bWxviPnlp6asnP2SaoQegwl7xKre/HAg+/3g82PUYk3dfHqPvB7YTVz36wv+C0re0iby4Vzq
q/cc7QqLGJ9xv9XpXNmGGsiabsJ/bPSFu5XsES//+tU/Y7j4hAl3YOWX31MjUv+ZEbuk9dxF+moc
wTW8dVVHpY+xxlr+OHP+m7e4hkU+v0UYbbrBQRPeMLmSn+JcSUeFMjWuhGcHk7KlGco2z2BgDCEY
+Nf/m9dS+GSgLYCp+inUFehJC7ikVEyjc9fvQi1/rEdXnPUk5v4O36f/y/VpurbJCzlr+4hlivWN
v73exEVIs4b+vxFSCeZOFfyAmqePmu2CfWsulkNT12RO4QNsK3bdfj0l9YmdS+crYWC1jWTNhrMK
eS6Mjvk4TXX3WmUF9m6taubNX38g//oN8zvahM9WOrPNHfX5dyQTL0vUMEV23im3PbSjAwmc4Lds
2f9XWP7xHWf+x9W+xnk+KSznr1nHJfrte/5nfWp9/+9/T3mZXyyb6huXCBVebHNlfv6msOjmF90h
wgXhEXTxSrP8I2YjFTEbNrMuCDdIyqBC/1BYpPXFWcnxpHYILiKPOL8Ss+GlPt+XAOHXtUuZNoxV
Wj1W1PePly8l1yxfqdZBxYhx84F1GU2/t5h6qv4aNcCL59dOyis9e12iK6e/78t9B+1CzdG16BM8
lexlkjPQF9u2vaVTlMPzoREP0qQEPBUb9v2gwQhYJxmtuAdHv15wVyvraanOYUp460uP1Z0x7TuC
68MpHaBlRKXGVp8P4b2arnFS2g3OFJ9yJy+aCkRm9s2Mmo0ePAhm6fKw1NleVdTRhXCmm5OSf2Vn
wsflQjzdb8iMCCaKTLAyChwawu+CiCz8q878ZpZXCudjXDe3Q0FDZvXBCAU3zdMMuULP668Mjzlu
zUdNZhsTFugYHvBWnKcip8WuwWv35KRfbfqn6Sz17JjnW089fax8sA7l6G6bWXoifTOq6qy0bskn
7KPhdZLlg+WE24mQjzUzipZjeciDB5yTO70Kd3kZnYZ1tLVluKPXjyoOhvU14pE+7Eoy4nTV++wl
D2M5+/r0MY35Hh9LxSwifjFrZHBmYeVzH0KixjdkazgbOXo3uApqT7rhNgAGMwZvOdsbwFTEnDPx
TV8YH+FFftVV73WN3Op4W6L5q7XA38WL5gbRXe+sXu2D1YTbJk33op29yX4S8XKc14FdNW41LPu9
1Z0H+JMyHX8qnKzEazGUYr7xsAjt6ZC4nMhtxSCgjHbaMR33+kiyM0FEV7RKVMwkJ4a9VMS2hq8b
5VbwDOUctUHb8+hf3kb1a8GhQEu4dGLTE6fjEJ2QztgnNFe1PTbYOT6tsKfQvy1r/E5Mzh0giPhk
7JEU8XFymL00L2KKfYNwWYF5k6SCR/ks36/c46TdKAteC7MutLlNwY+SYXtU7V4rBSDiYm+O9pmi
EdfG11cEGNyLeL84lxhUPKaO6xikMLKTUD0Mw3O1QIvJzrM24I3yO3AnrK8YWi96j3e/YCRePKek
TNqJK3UNmrzZE6tGM/sDYg3kRxR7iey5+INoNkuEzBhQnWhqu7aWO0iJhwIVKXcxC+AJX/TJj2GW
FPItZ1te5CMVw8XsZ+sML6ILEISNGklTr+Az0DLUS2nibNBvq3S6zAP/r5eeNcX648L/2wMGYQz/
ECZZYf+0PhIjNNxoPUca2QfxMLvN71MO52OQ79SIHfuKEQF8Id1fGufMrJPjzIwSW9a2WqadFoz7
ksA0DLIdh1KGpJzgzasceiT2Jf6a7XHEL6YbCscWTKrfIs4JMX+HzlAdS7VJpEqUO/hxm4YqCmM4
LaObpYZ/rHm0B3uzo1NwCvpTvnDgMyS93OLBJQpNnZCnhojxH/c4qudypsz3aJ3aFNqpak+JZ/hZ
e0yiV7niHfBOp3ttvKM0l9YL+GkWnmd12UY3OYMM+qD/+kP9qW2DVWF9av/wof60w+ntGTAe01f8
6PeiS68YWUElwNZNy3tevMxg6wrxpADEOnt9brZznf/N9yr/3cJBPp/NHAZ1dsk/SfMFpA5nbCES
proNtAKdKIKr54ftFfGzRH1dVsMr8S97SxmuoE7UuDHVsdCeavs4BXiAL3lUCIOjxhl3vQZS1DoN
nX3m+imHcaGQwGD29X+z1/1pt7Z+cK5gcgG4n98cZvrn5U7niol1N0POcr/2Xeb3KE1MoGeGWn/9
Fa0/6If97u8vxOiE7bVh6u7P3xDCfA+GkgZAw6M53Mk2eUh54T52DmH9d6/1fUf76dWgMbCFZx8h
oPYyLPn8tkZHTJoREG+tNeYi6sYOqKtsxwPkysOgBhSixad6cUNQ+4kxJeuv3OsWQtyWpmp0wfMM
ZB8zFOypc3LvAASAb4J2AUAlyx9FqKGaVl6EA2Aj8gMBh9skRNmTDxE37xh373TVbXn+M8Otj/EA
MXZ9mvdEAMOLsX3TzXjfWfPVQubTGc8n1ZxMl6a4rp1+Kwn+hfN1E6EQgW101cdM8KeRHIy5MTUb
VE3CTnmucIC4nhtUL0Muj6WYziawzqbOo2SctnaTHYzwAZsaz9j6WDWhr0XaIcy2ZF1zjbxoe9KQ
PWltj6sCt/REieoFBlujxNCSG36MbhSzIOJ18rrgTmTHGEem1R3s4rokty7takcsbqPje2v4GOxn
DMG7sXrUrId1GbabdG/Nj5FJC2dNmilfcLLh0TRv0Xk9LKCbWZyP6KjT/K6LsxS1Uy3Ucmh3zAqo
iH6fnfxE5FuVWLAP6fN0Pxz93eYjkGKrIbOOxSsqC6TES1u/Sahh7w69OKbdDQQpHlULX/0jZylf
1N9XgLx8RFT0a8fyhB4znkIrNc4o/wEO42lzi8VC22Rk2MYIL7ucfQWwVnG3EvncdM5JCpW0JZwh
0I01NXpkKmocFI1yNwwlNvUij92S3zlZt49C9CUKm31zAHkK0nIij9xSW56Uh5k3LzESuCxtS99z
Sb0ZGOhFpp8uOsd46RG7jsBrwjBMAn1vz29JVKNdD1vJfVIaPO9Z+3o4LeFZFrp+iUvLZG/GyxVM
zYA/HpH8STw9pPZyMqoTo90Xct9GQIhLxB/1QIh6O/SEKxWBEfpjF/uwLqkSE1tOyXrFRkYrmoPQ
IPNmaGbqworfgz64nvBTZYzJkm7Ppbcj6ZYbTw4pKIMy3YreZTmZ+9ByvME6HRw2j3N0YiVYVXMw
wMwH6NzdRNSbNQHm6fZmMXDCy3u6Ms8lrCHS7yd6tQ9CsMLFpnYIt4XSa/GgORkgZFy1wU3KO3G0
K/IHnt5f1/3bOEl2X5TSEtdA18T74Q8BcpLNXLGFH407gF2skX/0o2I/orZOadwUYKbotjnq9LAY
1UcpDqrDUkGil6Qn91YgQTgRNUlTipPDpxie5Qz2MXO1TVkaBKyu2P6NzreF+B+WCQ8Wq01ztKE/
1M5lTx2rtRzgFZ7mkkU8d1motTsrfuynO8FkSXP4dsYI2ytdXgOToaLzGuMyENrWrhqC9G9ayfdl
Po296UVu5M/jeBIF4e26pcTrt+3JgeVr2j8adlH1VrSPVVodDPaac4o4KXZd/wxj6B7AOyl4Ae89
hHuLefUA1qhFQHEeBpuVEuRRHH4YFVtNC2gZXcCa7q3JADbdMxtSAhOkAjlb5MobyVqEyVWWcr8w
ApHzzcJ21OkfbeMcxWvTDgwjFZBqrkud+Le5bKF/4Q8DFWc8leKk1aDBcs8PvR+VxwLFMGDIKI0r
/UAtMWGprRE91Fp0ErY8Y8v0wR2H7cjgy4mt7XqU6PXs0rbDrarnnaQpnNH1xiq6rWQsCI7Kz6MM
vQ03dkbwKGgvwUB5oZoOCbmETB1lw75FwRWiEbttXsIGPT6vj3xbUFof+uReLz4K9koaFmhLZT4q
2DGY2TslD60ttkup+8ltNr1bHHvqsj9MecVL34CO2XczrFgmKVZQeSJqrjXCY+lyDAz2vJAZVGN6
Kj4gLvpot5uw7zDawhOU09YpblkaWvTUrMvuxHgaNVyl2XFwmNO+6sTJ1l+lo6Va167QK3yb80oY
zlsF61Ar1xRGuzGtt3G0vNWhp4nGl1ytnfCYkAJOA/hgaTsupF3ErjbUoaOyDsGXZGicbfHCbAz7
0Zpvc7PwUXq9JS1PEuddJzLJI68P9FO2XvsQb35kYQP37K/OcjJAFDbh8ljnpmEA9bxPBbEHCG/N
Ph0Og3geydOm3Rk8Qo5gxdEyLzVrPxleOl43mk9eLRT7CtNtdyan25mhA+FzdgWOfmaD0DS6HNOo
e2hr4bfat3Z6Cjh7sfdxLbgMKeQt47Rifp5geKpfluKhWl8nz/CwJS8akwyy9S/KIbCI8TR5qMvW
xzvI48XYtdNdY4dnMZmQgYvWheOGmWBTMLjop0vcU/449gQQQg8c5IXG+bsb691CmUwzlC8EGtLB
8LWpPsVSv82WnckZNt0yc7/Ty2OpLob0ebBfdCO71xuSKfpHjsd9XnZwt6iolMwkuU6XXcSgCAIl
e0HDX14m7JnpwiyFaHLgUXglMQtpwdZxWpAYfmDm0BatzWzzAMc/PEPVd68XvrBkiT00Px8C/sbg
Up3Q8haOrkhvFFVOmBtcDARUqOwYwns2qAmCNlClfavaM509DPr94prXRmltJ6oMQpXuUzzZk+Nu
gFQ/kkzDaz3sZo5XUXU7tWd9X29sLP9ZUJ3p2W3LqtxpINhoKHDtJw73FxKMelHfB9M3TZsvWpkf
NUJVmGeYEqQfjNs2Nab4JToi3KJK8MU8axKAo+tuC5K9VjZ5nSjO3Twges2DeE2FBhzn70aJdIhF
Y2KU0cLWKbmsK8XUYiKnwPt3Zs5HtP/qZrFRGDTKOtzjo72Ly5qnybrIpSdLw23djZt8CJgcraTL
jVYYPk5Yb8KizOcjsIw3XOwJvF58J2S7cZRhuYdLd24Y1VYRb8xYYjJsBhqx2ASDW8lEtxCHKE9O
OmFu0mqmZz1m3sJOrjwdChbf0stSk80J8bLY8ig1vtC4lyN0FWYRNfiB1sgOURH4ln01uSeVwpGG
JySmPluB1DSXfWhqvo3kkxqkV5o1gm9tlnw5k5z4CRZ/G8TaTOAwyqv2jawOZpvtcuFcROsuRbZ4
7KZ7DAR+bB70Od/N7YCfkKtHVOdmWPplYHJox7TcP0yMXvo22aqAKxWGqyZ9Spou6LbHgZufV91l
Doeuz5stnPWWc/SrkdQXfRMejSYNNnm01piykejfWx6Zg8pO+kE/hkwuHaLSbBG9qb5a5njb5sku
UcvRZSMauRzowy1UlndJ1HvgsV8XOqLLSztNO2NqGcrX8I0tPyByPOe6B0F7N/IZObDGB23Hw7gT
p1IsOLzBwWnxzlTPuXPbdyY+cZa/AqcB2TFPJ+BNIQrsjgiIg/LTkCF58NLq7Ey0/GDOHJXLxR/L
h8ZYdgzat1l5vxT3HAqMqiVKZO3MbOEZtmuq1zCz98Vwni/aU9ikJ72pn9bJU+g85SlbynHYj/O5
nEoGp212SeD+gqjwcenqfWxg+eNyN7OTga1TXsQ33w9bv6Q8IwHy/5/tep9ITv8z+9/+W7ka5/4T
MFC6jZry3+vSF3H4rYk/K9Pr3/hDmVYr1ctFZ0Z8hrT3T2Xa+EJDG//Whcpk0nuko+n8zh/T5Rfw
Tmt5FcdNBnPrAbot+y76r3+YX9ZxpwOqD6SU8x0b9QveP/V9sPfDmZbmJR6UeBR4PV3AHfxJmbaz
lkBCH4DWSOJq2s8CoNBGGqVwj0smZueissM1jgYFIzrvO7vrfNmBjj0C13QYb1aEXRlkqebO7kn6
sNEfw/HSLcFpML6Na7bYYY9j56TqCI/QOIKElWFoMlLs4npbEVKtc8G9lRp2kxzs2Uwsr8Ixrs7N
oh3Zc4TlWgUTi97aEKMhpF4qPilvmECebSiIISaupI4rgK4+IEA9pOtz04q0l0WLFWtDP0Jhtyx7
Pjdbdy0jiWkykLkBzYVajoqfl5vBuApUVA5j3UXxNbUuyhGix3zhvGRwdOQc4+KKVtNqSkjssdt0
cYQsKAdVEuAQcVXi5EkVkALyQ0+unRoXZmSWTNrDLLwEQeK+RrpjPZVh57xXgeE2Xjtb2FKiph2Q
GvteV0+kv8f8MdTrjp2IORIxx5fn5ickXjOYHSUNL0wNmJIdTYZYyK5Lojp/qZbRQDFeXAJLle0s
WzHgeNskVu88lGUr9VurpInvHPxmf+aqgP2z7LSMNR8CzXIC4KluL9s24DhuJDRobCqc/aeGklPH
nGGcnoowcPpd7TrYSDbDVAQP0BwHczfiY8oPbRA1ckPaI5HbOm7rr9j0SwgntWO/RaqgakvA/noY
c6vjCNFp1laH1rTvwS/WXkQw842Ok7LxQfSOLbHqlCiJ0HMWWLozeUY6DM9PsaGxK0A1n61dkygO
vKkZ06wiZsXUv+hzSYZD59faW62aWMPrvj2QE9Peo0FDKJ7GOD7VA7RCDUDdh26a9128Jl6iVkd4
zjqnqpCnnfi2H8si5gNK612W6ZP0SIHimFaLIR+NcmW3pKYAf2GDI7jpTTxRmyHp2XnFUYYGPWTk
djfs01sU/SmfniaKDwQLVF+8GYwU2F9LoLebRVnLdZ2B/t5Muh7TfCRLsqhZMSwp4wPRoLLmwVtA
28MlEyr9ayyWJNvhhKS+htAFGDM1QK7lnzEGGu78eiN6YTT7gNroCuce9TCQC4rl1dSs6hJLwsqO
raFTg4Aqnc4X4HhZI6Mag0dkxEl5YjCRaDexMMrYC60WyKsIRuotjHjRl6cspeI9H3XT3lNhYsCU
diDsc+nmVXtbhIYZ+XbgxkSwOyO90hO0yGCu0jOKurvAJ2os3ut6YAUMYzVhKRgS5ymxQnXdqc6l
PmRNzw3EUejsyCRxfigf+WVN5wpqa4bDiFsOyKHndk74zWhnwVrX0JLIH44Y3dvaIWJoyXJcgS1T
dj9GIVsA3F707yVlFj73yfr9uBn2EY6husPsah559E1xZugc58BYbSLp1Dyk9LA+d50kvxcGr7YN
7GR+WOZRRpdD3kLawKDfpzeY9ZrAlwLBzg+cJTyYRlSP+7VYrNuGjZoyCsPHZgZdj5WZIH2Wc0NR
BQUJNCacvHGDPGQb0lNct9FcfJS+WegM06ohicSO4TfnibBcbfytG2ulr5klVtM8G+LzVsPVvSmx
dFBCtThV4DuNDNRuBs7+rAm7fM7NmuHdOGqYjbXaCFd/Q0zmKesdugpIYNJeruxWXWZtMX5tna45
raYQiT90OQIjUVYT0BFsFISxcEZgy8gzl7mAGY3beK45QxLqNYRfccMVGymXboTB0cvCm5WTjITI
q4pEDcmRY4Ntb+EYYYc3cZ0PWIqJUO4Ko+aZXJt8BSDyyOnlYd3m58GiivK0g2rF4XBOQnpVWINQ
wBewHzsnyDuXjST6e+zUXBQ9PLQCmp9r37SBFtD6CKScZHXHesdlPcXPcSxIUDUt7UrA4fX4zjRV
x6kmkOVJkBt6u02BAVOJYFZBR6PJAkWFNQOf8lxTLs5xJO8Y7uiZVgOdLpEnia7kD3GLPdrHhspp
v+YfqB2TqB6MGPogTsKUi2+ICbeDoMit5wgkF4PTMoj9BjJgtCU5H1UInbb5Prmx4BAk9OTZIfwu
wHKOBEnGh0Dl3NAbFTX6+9jlxUW/LDFBVH2xYYyQKyQ1Z6QrlTm7sCZl3RtavDxnvdG8RRrPQsgT
pXrX216j76wU4mEqaUxFtGnKDzO0SJ0vdnma6cvyEutGD19Ir8tNhLua0xqFUqVf05iWenFd6jdz
t+iPEMqxYRH3Yc4z8refSCGOJd4oY7lJKfX6YNI8nOg2jwGsT2a3H7NkYcJJ9fOlaeQxJnFBxx/H
etgaDIyjkuNexGbe6m2uGUAWyCkLN01Mr/EI0azAanqXhtqK+m4CKONZYHZgUNcAtW9ODeiHwUrF
eZTV1EhPGuraVFfS9Aiszc51KAEvem2spLxou45DuBY6I/LAlBQ5sy0zHWL5mrqiw9A9LZ3en45G
mE9Xy5Jb+MENYDzOWejqQ3qmQo5n6+lwCYo7lVH/5o9OwpnZTu0pOPSptiaJYQkIsNialYnrBkqK
TlNGQ+5H2MotmLpICNxl7WSnJLc5k9lLor/ZBIbGd32ew/qMQVxGQ2UZc1ydMoyrSHUpNBP+Jo6l
jBP/1zCjicWTYsZjyaPIpOSeFjHcqsvUieBIoL2PHtXSgUdstZYDazfjbuNIkmDKBVAerpwAnvK6
l1szH4xLhSNf+0KW7aU3zVZuxQgW6FD2pWOj3LnZYNKgQvVYXeway8LFVqc8xkiQQjjdzyrRKK0Z
XCjP48ZyctM5c2PyEh+dO4kUi2yrml0nc6c5j1MiC+eBSFFwIxcgnLWFRNlPzChFIbJdNFa9TagN
iqJnLmFJSctgZuHXstEaF5oUZme+OivvoJoE/KIGCBAahQLa2CaEZozT7/3U9QyF02FOr2wLnorX
sJ3W9kVbd+IkqNYRuJi5dg9ZreFsJSdM0pHLFAicBKGgP5BLMOJ9WNtshbmQreke5zNotsKyRnIj
9InX9rM76voTjWSTscfwGnyIno510CaJYggcwipAWhYIyMbCxcwYJO+Bf9WD3R2KDOrGkc887b1Z
DODjUN7q7jLhwZOdRonRf9PYRp87U2C/2GD77J3uzGm8I0nWGnuoJO68HYu4YPRu65iiS0uFlr8s
lFXwoQ3lReW0miTkqwsyJ8oKwzONN5Z5tiaBhTlstadNA6HqK8+EuN9ZQ8sUxtAFY/5QjoNz2VEh
zhzLySTBW7YdNbs14Dqs7wbtUBigxAd0sJQdvBtDWyGtVsut6g3C+WURAddDQppguVEMkO3ZIJgN
muHE/RbAfGdexbp5b7oEcDbcqvVdabKb3vWzzWC/GUez9XLsyWpb2XGChj5HqKiKiUo2rDFndzLn
064KcvzFbKk7nyJXM9yUTYvvuK3V6DJ3zJVzokchH3FjC+yderUWKSgqqqloa5IcOwKDHuIXqYiu
JFJDfyyskgHSQJFNeWqOGWYWLNhz6S2jlhSY2cvKBk2ULFTi9X1anOOiB7NfZk5tnKZuOeO8kI0W
MQaxB1KVdKxpPhDGnpEb9SrWFiMtiljKD2Nc3teQQzqagZANqrnomcNRQcOkYCU5iNYd3wZtydhF
t1H5jVA6cEMQhnXytcoqc278OtQ4XMwt8CN/UXpbEqMsbcpa8VB0qsEgNEDtqzeLhT1/9bN0q9Jp
W6FBpUgxSbTAeSaS5aVpYduXDs/84GQBn9Jc2A0Tm0ds2VOP8NaAvV8rMmiQvmPrmSBVh02VE539
dXXhfyYd/MclB62/Tg6+5qv18k9fG7azf6oHmm7rEJ9tWNAGiTJKVREJfjO28UcGJjW8Hms2kAAf
ksMf+HL5xcQCapE21J2Vuc+k+nf9QMMQhzeUxYZTv2spYVm/Ym37btL9Uz/gN7JwDuvCsl1+CQOJ
4/NMXBL7aOi4kndVXNfas4ad+TKewq7hsB4MR86ttmKrVbzSPAJaoM5rzm8FPjWPXFD1TjEd3qWO
mQHRDfrPsOADz2T8h3I9s7exj8Ug6nFHxKnATGK77ZalEsZrmyl1xTEfmFghJNSA9ZELcouV7DZZ
tJdmaHn4Alspv+I+J5xWlLIdt8EitRv6WJAdAkZdkLwyht7bXljRe64qB3W6KMhOkIWnZwJfaXUV
SzPf1d3IsjEaw9RvfxCL/o1ldzUNfP4A4QsTrDP5GiWO3Z8cHg1fbIy1Tr8DlRswPWYIS8HI8Dfm
hc+OjPVrIipKoYQtyKBAtl/9Qz/4Z7Mm63rCDfpdXpjttqBsazfJtt9pBuqzHHJt9zfvajVvf35b
vBXFG4P/h8nyu2HphxfsDUoKJRVXd8jB82lYlMMzTn8Neq2u5o9UJ5/pGXri7mkyjfiWdZudXCtR
BABdmFtZdSvaEjHlLS9E9y0QpQvZxwVq53XIL2DBUOBvzdjhSoLvON/j1sFPOUk5l1s4w3TkziPJ
a3LqOO1My0pLVkh9ZmDcj0uH7mDjQzNhbl22euvWPv5z1mwRBBeau/S0yJpVdYrgUt+kyzi9rtEK
xmNtL1+tWDUfZp4mNV2ClY1QNAQsS3/9Af7LF6bQ/zhdrJlc2ATrHfzjFzZOrc7zW013XVh8BEt5
Gmp8NovhHrQ0iH/7tn5J2f1/89lrST7Y/167xY76v+5exzj78fn7/e/8ntzmYWm7jlqfmIZFT8Mf
yW0pv3DIX9PcyLOr++hP9ZbktuB/aLfoMg7f4p/qLXlvfg5/KOk3URiPfw3f/7M7TFp4Xk2evUJa
/ETKAD5dJKYDrc5ZZmaA7gAzIuC/QaBbUrf5IHAd1ewtIpfhJEHRtGMVtwhPgclZhkRBzW21IQ13
kATRsb5/iL90Pf3HrdLyL1fpu1eEsuKzzE/q4Z8LtSlYcS3MgqB7+Fq5ef+5ThvuF64AS4c1pnPF
sJD/uU6LL1xbSDTuOhqwTZ2k5g8LNdeK4u7n2ISr8/tl9AtK/+dlxvleioOTHb8mKwBr/0/LDPK9
EaL5JoC7AqDTEKLFIa6LKfwb0yS7jh+e++vr2LpBWJEuATI2lr1esj8892dX4YIMeozg8GYoK5Vj
/0Z5W/lIfnf8P+yd2VLdyLqtn0grpJRSKd3OFiZgwBgM3CgM2OqblFLt059Prlrn2Li2HXV7YseO
2De17OmpKaX+Zoxv/OGl9ut3UkRXUBgxUfNo5d4ZiAj7C2tNbPHGntBp9CU0yQUD5+UPJ8I/vKB/
Pon/+kasXKTAici6Zq3AfvxGQJHD0g7RMqUzgeKgXbGehCKFo0UVAfSrs/+k+vzlGmJUYPUTrDcL
cL3vvIYfrmEuvA6BHLPpzOuQHMOPn3aJmwGHT9m6nP3+6/3pw95dRKiQyzhTQG3QtszTsRC1e5/H
ro2Hf4r1Xy+avwJY/uFa/vKL4SzDaxFKbNyB5D55dy2NbVc9kEGsBdq6zXgH7+JRtn/4lH/4ShzJ
bMdI53FtTu2fP8UpZ98wGGCR28zZRZ665tiyHtnCUfX+6lr+1Rdy18/ysXYQC/T+o9LC7dc85E1i
GoZYfJktD/T4h4fqny6bx0Caw8LlhFHvHl4gTxJ8K1OrtvGcY94HRLVEMjv9/k5wf67ZuNP5dSQs
OHQsQEp4tf183YSlSmWDfdqwwA6aXdtNPkhLFiOJOZZyQGOkFjN0Vw1iGNhwVjZf5n2lnSMTt4T1
POmZLR4TnvZtRUlVHfDXRsEmHfBAz5UTDBvHRLTDbB9Q0BNr4OOSBMfQb0Ndt7iLFaCxTTs68bex
S91oh9sf44AcsvCLXyiNvqly04XWvew+hpmtUcGmyyoG72v1FCPZ7Te/vyTrN/5/VexfV4QblVFY
4HB2+u9esJwGcZcAt4CRmgcryR15R6hqAhtak39k84S60xCS20227AlNTMM/KKn/4ZdH0E93YONh
Wm+wn38SOHKYzUbMNJMNq1mMLeIid7T+cBf/wwPjKoeShYcT++D7Iy5eFmi4NiJgCHIzqDkhL1wD
YMBmo/n6+yv6y2nKkWZL21F8LUK3vveTP5xtGauRFMvsavNpqzc1DaxsK+mymMGGm95VMhLyrzCq
f/OMejZPJ2W0B8dKvruGVjOldQqJf+NQBhFBNw2HNA3mP7wm3v9SbPY9D241RRfRTXRaP/9SqVu1
KQjK9RlF48WaNu0YsimmabvfX8FfP4gGjrfC+kIS623x8we1ud/VicVyhE4qOTFBZb7kddPdv/8U
/3vBwAyXW2/9HX/4neqp0klCEs4mCCd30/draGPAWOtff4oIEEZ4OJYFY4R3B9u6TDSVoHmaIcFf
sKxYi9PCuvn9p6yX/senmMklIeRSSEeuMgcmHj99lyxMex2niHzCbmlu03XDhn8MhXj5JpC34ZMS
+99/ovR/+ZWo2QKbYuv7x/rvLRDVxEh29DvCVsvW8redXVVQGEoSNfcB3vTqPOhD/7M3DIztRaRh
WnLSGELjpdBH8qbQUDvfo+gBtZp+DymMiHrSlgNAEuy2CTsmgzPYd2NmBrZN5fzSfQ+6d76H3ud1
m39b9Fh4qKVMix4NekR28BEMTGBYDYHUrJni4iRzL2l2bpMh8HTcBaPOlAnrGkBP1WyrhZBvIDHu
eCcZuj7H3QqLIL2aVXMRRy2wPbgvZyQf+6TjGoLGyXZoSdApgMF8nYnjWlAsCR+h/jgS743+kfgH
dilk8U68NNmKs3AaN01UJI+MUX2SrsImy7YQqRr2FdppEeYFSTnRx4B/BJIyMpYOW9dBeNfHY7ji
3X31XEwO1MR6CMgYKAe89WCcSTtmJ9LaV8ECmN6DKa7vwYYGCpnW6MUutsZKAT1vkaV4xS7Gibmc
7JCNGaNq8FKfmYyQKjAhGZx4763w/XR2UDkmlWbjFRcICEEyAbsk8mBE9jbMKIs33YgzaQcLCDNy
1EBB2YElmNRZ3EEz3oYNfjHCm3pkxcHgvyAzScYHYBvRF0ITFlQl+ClQQksQmGHhW2/IDZjV92Wp
Pw195lkvjW8vn5gYwF02rLzLM2DY4x37yyE+b7IR7z4cvBIgvhVq4rmDapJQKVLn0fhd8mzNDQyR
JhTNk0bWgwqxM6qLkV5Arzx4Im8SRHKqazaWKEfCC4CEBAc/S4ok2TL61+6JvcqQHUDPD8+G2Vzz
rPLSeHsM59jFMsQP8tgvjTsfLL/wEPd0CNUPVkdwNk4lwrNI6RozePZgxgRiWUs9M8iGhVexFV35
gTH3eZi77sfCTuC6VpmvzZuXAhy76MrIJftE6hT1pF3EZmuxuCNWAWX0DdfdyT4LXnL2K/Hwhbmf
2xrSca8JfGdEZFUOeOdZPbIujvxdPDQZsFbibgBlN1zYClPNcF7OEXTODN2mfZD2iCpRzznWVeKL
GvWNdSwJXIypvOy1U8VkfRhqO1PoI4DvnIJQm+xS933sEETiD80L27cS6XfV9guqgsFPljNwp1Hz
BughRYcNJtDfzf1C3PeGPOrmdkbDX+3hqlnYDWBRsCiViewBvxbsRaveax0IDb3X7fRc6ntHxOSn
yILA2osQJGaExnZBzo7LmIVdiwmUPYDXpOWVTx/VXSWA4ctqH3pqjL0jStrRl6z4Qwi/oNdqVEzQ
dwpiJ+BerOJtqfP8BEsBQ29Mq0cQvVnq53mIxXmZqam/4chJuoOADZEwYU0aiTwqyCLZPnXK7Y1B
ONfTyABvlpms1X4C0xvkWFGqdMkfIJI5MazsKb0eCDYgyLLJvKW2sShlcRzuF6AJI/hYgW3JXGCM
iGGJFEvxJeKyEuTetERkNw3ZlmG8UqnitJ8whYCYf5iCQcecvRCuNyz2iupQj8WwOjDYjWzb0rPa
rUebgNaDnRgWRtlSqeIlUoyWHQtVbZDTLpxZrE2Idsay0r+NS8uOxx1QFl2YPBVYVqlS2X9ORGsi
eaVO3cP/mtGvkbtU7mCPseNmdWhj1vEtO0WX1WUfrKnmlS3dUY77zMSywQNF6A3rm6Apt2J0w5vC
ixc4esbhX59RtUybpsvKOzPJYPxo+0ht+F9HmpwNiXRr0xMKzznd5Hra+k1j31pAI6NTU40R6R92
E9+AJy+v6chx30isLHf8HfB2RrBLyy5vIe9esMbibHbmrkaN4fpjgCskSJxzvB7TapeugzuulCg3
rjWWjxA0FLrX2i++GpahhImOQtKpLuh/thw6VXpCzRStEIa53zV0EjB4M+Vb22awmhdLsO3fmCzJ
P7kYf/rDlA4ahqmzyg8isFlX1hhV4mg68oroRgK8PTIuwwJekV88GEQXzc7OWvFpmip6SDZcYDpb
HdNKdKXvOXtw8P6XhlcnpmBbpDCELFE/l7UhBQZqu4YfvKq4RUcnRHZEz2mtHGd5WHPY3YMwSQJK
1TfjBQ8HbpXMrhA1ZwpxU9ujstovIurkNiGcAZxIg7B6O7Vlx5c0Mr7vsw5oWlmNLZtmptnkr9U8
I/f8M2V93mKxL7iBrAx7fjL7DVoXWwFnJu2WLBdH6WLftz0krL4SSfTs8cd6pJJaARvuHORNbQuC
GA9fj2FiQFgit5m2RXzXTyxE9m4JA3qrWlYfWxkVaCO63FId8mIfaF4dWJjGG00c+ynAYqi2dqPB
ANYYxvojcSO1jTcB1Nb5nME0uqzy2s0uAg6edA9ad872dRTO8lmKFBkcSjKZj+dlyzv5oEJ4Tg+9
7cGn00bw/0ddyugDTBtToWnLq9a+DDuloe0RpNEFtzLWTfsSJTUD9TGLepIN3FyWZzFvB8LDOJhT
wo7I8iGlphFopDhbnLMw1Ml9ixgN9SCmOaj4HevLfZFm1ponEFpEnsQzyn8f1x2CnplcmI32fOh/
yO9kd8qKhreRMiIkLgf9UITnxyfex1A7EVJju727FdOa9lQV9P5nlceumlfzsCCcF7IX5xnBSFxd
Kx/BSybjCETS5QxNNd0giXo57zCaZLwIBS6j4QTih+M+nSjK5sQilSapQoT6mvnfhzaVRIENlC14
iRbeW8c+r1GcZpOqv80cswFupSS+V46FJS3lpIguAle1/oFnH+iYZTc1hr2OWL148EWMA9/D0DPi
Q/N27DsyIhKd0d0tbichsBV5me6buV+vL/qHh7JceEYClI6rYLT4TsKLib0oUuw1Xmv0JVDtqNyH
CVCjfY01rseJ584PBHda1zDOAn+HmNX/FvCj2Rupl6KGLuVH9n6IRERYVMTQYPqGS0k+RZbtD5+m
ZJqsox1Rf5J7F8zzZohl2+5HSr/Pbh7J11TaTXWZNz2nPLoQKMzod6b55I7EYW69yoIb7o91vyll
WnVbtNVIkWWRIBztmy68z9oCt19ByIG16abUfsx6khG3ilcp9efUChKtKjSUm4i1951Xlm57Do5O
YTlrnVLtilbR1KuyIMuzGxa2k4ZMMCQwVs+TjphWfirYB714KhozNljRwoSJE9XeItYzGEOk5cP4
CIMpuFUVc52DHw+d+iCrjHegkyMMdHsE1Vvy7fVpSSd0frVbO59IMWpAaS959WUwCpaDZeAgrC9i
UMK50FDCu8ljWNe2LZQsegK02Uxj3LdetwrTUQoxfuMQaoPRsa+bx3bM0Xv6JO4yPCTtCpMsmQpI
Bv2FUA/HTngV0f7nCgxD0N32Ljf5Tgz9uoqtEgd/YueEuJ+4JwW+sc57aJC6hiins+ICkn4bHGTX
ILA2HrrgrV+n8+3vW6l1YfNz90ZjKFyaQ7YtgA2Cdz0iMaTj6Cxs/CxD0XPChJ+iKDZRNF/WcYvk
MU2MFR7B9WG/VukIjAO14WqDNhO1fN7W+WEm+ZnInqogKTSYStQint+Y+qZAt1d99IZuCLaEZ8vl
EICQE+cxqt4n1MPVsIcNmka3tNpEppZzBSnTBcr1xOozUSQiKPdcmspXu6Bv4gdPZNNDtrhReD0X
cHGPWc59cbSiyAKtZXlYmst27Ien31+jXy+RFOz5yeMJGatI2/25wU100kQxqTSboHKce4tQl7Mo
BIO6kWVm3xfe3H/6/Qe+HxgxJxQBS2sMA7Yv3HXb8eN0YJgzZeczss+psIvXxWrLHU0HdXKNhO4P
M4J/+Cy8/WzMgCutcsh383d0b4iIPPCdsrWJNtNVcCiWJT5f/Lz6Q9v+a9MOnStYh6DSYdzKdu6n
rxVWhBDIEk1zFDSPYZrPV8TKtn+4dr9+iG8L7/ueaN36qPW//zBZyTQWUX9AW1gmffatzERyQ5jy
eP77X+ifPoX1IgspnhkfdtbPn4LWjtaGJgdqfUEqTIqp3bGr8vj7T3F+/XHWv5+RisLRJtEw/vwx
6EvyUHZts1l/JGK+GCCTiWk5PuTCrpXWNujtTt9EqbOI+3yyrOEuo5Vb9rTspsZhOJPLyJtJ++cI
pWZ1njgxib2RIlh89/t/6z9dERB3bNRdVmrO+426GzYWSpv1uivz0W0c67yzavWHbco/fohAysEc
lUn6+ymgM4SDMA0YBb+jDaGubdqAsO4G7/7vv80vFx6cFO81Pshn4Ra+ny8h2hp0u0KaLN+YAxBn
g7dPB9Z28UZAUP/2w1hurqu2dQWxgj1+/pVR0DO4kgtKZJdI7YWAmS0q8ocWm9AffqRfRnWcX5hm
0WbDlLMZeP/8ScJrcSOjmdtw8+Len2sM9bggr1Mg1WTCpXAR+tD+t4/9emjC9GDKvq5wVgj7j09k
HLS96AKWB2mJjh7CZH0QHnfz94v4r5bi/3+KLDidf7iffgG33ROZ9fazwm39A38rLOQqlsDThoSN
mfYPCgsW5xIBhRv4zNXZtPCr/K1vwwPnMmAHzqNQxtmg9n7Ymv9nlRs5q58OURq6GeffyNt4aPnt
f5wds5JnmE/wtMv7js3Iu332WJBlwR7zI10uqeJtahjAcn8mQEUImr+a4/YOxSnDUgvhNpbxRoor
iX7egulSJ0/WqBgfMiBEjNY6PkngRvQFnePsIMuwCJodcR3R1G26Ml7gmkmSFYh1X8ZHu6jlfI7C
nJiQ4Pt8w4Rp9GkwhmQZoQNqY+q38sv8fS4Sx96iV3gIutKjC8aawQny6iG6DZeFIwS93Vh1zgE/
TEXOcO6L1jsmEdMTZ1sXVFZ34xwnxcVq+9nqwS8x1Mlx5p86Mj/yCbbN0rsWIH97tFuky9thHLDk
4nICPjblC0KCODWaymxgSLYC6UpYE5bCGDZUNvJWQi2psUSUoZQW3qP2U/0hn8oK5JaIVrQTYFwS
KrseGIlYisDf2pjC9IGDYgo3c+vj5eMsjFFUE1G4wioa+yycywoTBNrgV+ZRcADaZokZnUWmAGM1
2u6zi1r7viGNBoow0vNDsERa7etYYPkZvSY7FjZCL2YWXRNeZCmiS/KDAyd9AmWev9KawVkqFr10
n9NxHMMnYVvNUzZhXd4R6CUEFvyBjLDZ8cb9ZEr5mQpx+UJ2EPcJod4z1rIyXb0h2PnIAEa9i2sA
ey7ZPybbKVRyEQZrN79slUODug7usZMoTXBlIOAm7zW2vuuRpTLhA9z1q8N46upNScT1pQqM8Haa
MVd+RoPkTbtBs2JlEufAp/a7DgeXYnqCe025E34jpwrwehHI2B9y2FaQ3SsLU3YTDm608aW3YJjS
ZKNtSI/sbDzEPl1PPuHC3zuVG7Fzmrvkq8PbgD1tzI5gA+lUF2DuBh+s72gxyAxjRgLMwcfgQysE
nkpcgngnJwY9yVUFGOfFaSrnhp6nKI/MUNO3oCPNBptBhcV96OgQ01KJj6OhuyLFNS9bXPLM2+wV
+dVHbo4Fs8h19DTncVh8i0ugAha7UX/pz+M05u4gjGjKEW73ElJRzRMOxbrIg1cC40e16Ukm6+Dp
EMSyDUj2uS7cxfX3MQkK8oqBn8e0qO6Hx5Y52FVIsE8DmaYZ40NFMKPcq9IazBbJOcnrYzqnJ1EG
0xuNtmLK0BspHgh0z5xjqJqkIAoIhcf5As/4yJbFvESGtgFezWgYWxC/BFiV1QtTLVxNzGaYxBnG
UVj9e2s6E42IoQH1YZoh5Cb3aU3BOJR5k515Rd6OOA/i5dM4dp5iuSLCb8z68g9hpJf5SlmB7nat
K/w7I9LxCU8oLkZyp/p537LbeBjtXGHLE6r0sKjofd9p4B9OkhmSGOwECkWVaf2RnGzyIUCP+RJo
TtU8STTkq85+cJ8S2sDPusRkvC3hO6eIyX0MI0Fk+zejL7jvaFxppyfY9bsulPl9HEZe9AFpEOkW
DI2KU8tqtjmiYXOnQxEosCZEEuXzFndUmR8dY+ZvTU1aTXeJQwh08kG5MNmo0Kux/IhyFD9Gj1ni
C7qf+lqRe4yiRK2qYMNsDdC4Ibc76z3WRlPSceS5lZ6vY7MyjcnsBcQhw2p1C0UtnIxIBpnNX51S
0FZeknW3np34FvgGWigob1GHfwmpQLezRkbQZ1Qx/D1QOdvheWqZwzMtCKaVGoTL5gUDoWcOvkmm
V805/wgaWL1Qgzsf/SoJDm5H77RnGrF0N7VsvApHsNvGZ9idET/jLwpf2UBURICrJR9PgVkHHnPc
4ZJMCsJ3N240NP2m0ICBnHCIwj2sGC4HwaZrBGQ7+P4+y/vl2aiSR0IBBV+2fUys9k74S4dTKRSq
30+za8UH0XlJvIuKXrOxlCGmksqxmLn3OaF4XW2PD01opmBjS5K53fUSbKRsMY4iOCOb8X8rJTOv
yFohaRj+ZzkqRIT05Z3GcP0Tf5VKQv5H4JtxUZau9ZBaKbJ/Q26RCgLBY7nFeptiaVVV/F8vgP8f
ZBZsvdhHIx3yfCqY/3oBRMB/A6gMKhqJInXWv/ICvG9JkD/yf4iHHE5UO3gvH2oE/+hZYJX02Qfd
dpN57hxZ7/08EIcfrsrNX+XXjyRvX6xDnx/LMup0RYnHXMin3qOb/rlk73QLcDHmbreLNgBgyIM8
2nx0VpSTtTVVxNpTFiRuYC/1P9hDAcnFn8Y7VWJFaIxbfeCeXs/rpDwPSpmfDR7yF2ydMNYS8TW0
fO+saabPmDndU9d31k3aC/LU6PluciyIT+4cB3dwnj8kDqMdOclw38nh6wzTBwtB7L6mFk9OEMWP
Ubggu/QbZok+qvEYG3M0k4xoBaw3eW8O111pbgahUbm7Ud5uHAkRSQJaTUMPNzZLxI03ZSeMCu42
qvXAi00RMNL2rceqsK9WqB0gzO+n8NA27o4QIn3XavJxdg2j62TfE4JIWCo21q9LTK22c6c4PRDV
Bp3FlcYW1GuMeVvDRjS0cod3XMwO6S5MALM6wVldpsRd7tweuIhmSW6JhSjFqZ7VeFJTYI2PcApa
Xrtk/Q5wyJQrr9uQRdaQOz3k/1itkMnSS7eFXblfuom9MoSj3iPLkXX11iOIjD1KZ6ynMJr926WM
6reeYeJHp5/DYNtE6YCSwel48WYj2wezaD88Z++JgZ1zjWvujHUYn2Tiqse5rii/J7Puk6vRnsip
a9EtQE+KzhaQufddPTr5ht1r6p+IqNX5ztF2NsM+a9EhzRjMKYBww2H37zJz4qWMBz7GdU2mucaD
cqob2/M3jEQA2LTkIch9XIIjYKsB1XRXtZJT1JSurA+NjpOT6sldBweYgZnIscs8SBI/zYHvYD5l
tsSv5oUzNMjU7pmjTwGgw6UYCj7NML7dOkHiVthVSrTdDBz9aOPZHfQjd7YB3da5cj932ZDUKCsw
yCMWqKyvQ9Qhz2hxtr8FDTnWVCNd+Nm4yuLVACoWwzbScGs74IwcSARpw9My4sVhOOJFPdOcVNLj
40DLGEyL+jUrnQKWZKTBNHTBpA9qVPjv2rGmbWb2o9+W3GeFMKgI3KVVKe3vxhwP9Y4+Qw+HoQ1n
E99S6M2cCxxKc9N9zdsAZgDW2/GJnFZWMuy9p1NDFNWyd/0kZJfc+aJiy1OsQZpWXyUnLVnrn4Eh
Kb/4RCaQCZtAYCpcZzKH2SFuA0Kva5P/kXcxcIMox5JrkYcd7XAPx7euzIJX7onUO28AXnBxi4F6
0lZZ8J0UNb+0BHN4ewgGojjgP2nTPXpLThNun/IpX2zrTmTkTu9G/FDXi+NBtE07t8B5mU2LOIYA
N2iL5ni8LYfUV5s09Zm9g0yhLJg91zxkdd/fd6ReqXMDsIRsqXYlrnXKmtE/jBKYMLsNRqmT3X2t
fIdA2jlNWStVlG5nphx8hj6kPem9aw8iu7GHaXxTeLonytZVTpfUxB0xbbYAcjo6fbSxx8aPbha6
b5Mj+1cHLtzHNkpKd1ePuDu3IAPSZdPY8ExZ6JVEM2vpJrQZGBeLRZTZXs9+dxOh5/E3XQP6c+9I
AtoxCMftR1SlQbZpsEMIeJpN/C1nA0mMSml5DXgs3Uy7PsqGfN+aAvSRXU51f23TvvC8sBkkAgs9
BlpdN+2TQ0vOKdDDUScU4dGgxCmsF1bkGsnPsh8QQ7H/M7LWOyfLxGNfMAzAlhUOxMB5LC0sXa0P
EhOL+HJmHYk2Lhxnf79gIpogENja+iSosl5NTge2AYuTBBt/CgdkwhjWaAzd8TEAW1OcOZRQmI1p
GDHACwvfxFiWXfC5A+lWksMT+JSkNecA43eA0aldDA9VuyI2Y9uZzVURMkp+rlEgmK8BKqPyG/FG
y/RSA5RZoVtak85F5vDYomWdvOC2q6W1yK2QFWJfom9gE0P8auzxLrTGOP3A8sFZW26Mc2hKyk7A
6ZJRUg3NFh20yn3ENrXlHvt2zsZrrjMjzjKwiBDasHZrCFjl74/OWIrl/QWhVh5fafKISVXgSghW
+5ZZeVOeGRdNLpswM1hgG2slZ3WoNWv/iu6Pzf62tHpn0TvsBBEnkq10d0/uA1ZUSH92GTyomZkJ
h3Oc6Y+N9ujhglkI8NmzrL0jrm1V7EdXDxwlBhDOxtPsJE9x6jT+mSyEp24sg+UYK56oeYfyou0f
CYjJ66NdCUKjcBfkzjaOUo8nSuN4Y+1EPBEsz2rU3secsa53VuVtr86tApM/zfKcO4Rfj44OP8+d
b+x91YbsxncNE4bsdRmMMJ+a3h/E1VwqsDtSNo7esSiaV8LjWKvksun4QY+U3GV0b+diGVaa45Ac
BcKWkn894Yn73CrH6xE5PckTQZEmV5y/4/jVLDYKGsw2pbxF9eZeTgnn68WIQG8APpgQ7RbM/lR9
zMPQMidIfv5r43jxvLNwvfV7ODeV2hmswP1NP7viRTIw6r9BF4iSL2hey/7K6wsdX9Y0oeI8p8eg
jQHhBCZp5Bi16Q4riB1wxZopG/ZN6xFNvk1QmXgne5nfJll69A04DsIsLT/4FnqBDVUKxN52bjDe
leEiz/qiSUgiLglH39UzqQKCFgakHoDTOZLxmfSmT5nwqyfy7RDfRKVs9inhjwRFJsUHaobpm6xp
eciXwk3B3dkdvAoBikMiHWuxqbpukVodRK/Jk2d9zplrNd5+GEZ9TnZWcSRHCJVRpOVOmbk5H4Z6
ecBwD9O4d4Sk12P8JDoG4TMi4wpUibSuKmcKji3b/A3DY0QTgfwQBPBXGqXO3MYdLx2H/CiWs2/N
DGgyMYZZl81Jgr6gOaB4wyFlprelt8zRF9BV+4jwrg292GedTdVNCLFum6nEOWt9L3usxiR6mhhZ
sHur6R13Q1CF/MgFO3JikgUvOTFTZFoF3J9YKY24TtLMx2IPqtbMOzIZBTd0A9SVxp/8y8hD9mKr
xXoNI/+F26S7mTzH2rqG/XXWev1V6/bEmwuLON0pKFpCT/rlZq4LBk2oS07a1xIMtbFeYbdcBskE
LcLKSXrACnsd+fDZG63zU6bm9g5/PVTUVPWWzSnWZqCck2995fU7qjn0MnZFMlIcpvKDYdq2ZUr+
kCO2AwWCOn3sRvtjE1nDDqW0OtdE/KHbrMq7Jprmq8gJ9JXBX35eFZLip7T9XTYjs0tI/OM4pXwy
ddSc5o47htUASCkSlNJLx4i7yRCnANwJpWqM2iWymmqvOxwD+VTFjzy87Q5CjHmySULepiAZrujG
m29VPUe30dyplTLA+tpxb5KwuhdNBRkms6yzAlSiNyM4GUMkhVTGO/5mwJ9BW/dHldrzQ0EWkT4k
ofcsKXHZg/sTnFmgydRgBZFBUH9KuTNW4H/pw0jduBOvdVzK8gpeVHlsnPGBuWT5NA+S90feu6di
UnAHSl2/6VAMW7czcJeWojgn6fgu1IwKk5F/+M5A1QLHOFb7zC1DBcPEs1bqpX8fppokYq8BDAD8
zM/2boZ+RnQCcJInkBP3EkUISJE12yEP10PeTXesv0y/C4SdI/SsMvN1AVuxqyoYuhrUAK8Q5zHL
paLHAYlo5blksR2C5TXuaO+FmftvmU5AC/9vr/93r+/Thf/Pvf7zl/J9q7/+gb+3Iu5/2IiAzvdo
pSmc1mXlX63+X+ZSd11LsCij3Wdh8d9WP4ANyOKRfQqngwRbyMrkv62+E+Bk9YXDrsXBN7AaFP+F
mxB+4c8dOINTV2JIWacO+BZRAqz//Yc1NktOq7c8BKYQOg1olhLg5CkUNAWF6NIKt0USSAoV6ub4
G7Ka6bM2URl6gOydGDJGOqrxbXKz2RwZK8b6hMvOJpTaDGnwVSJ1Tf1NS5Bh8qFgEkhlx2SxfkjD
CKQwhM1wOl+yzHeeBSdwcVNKy7QHJ0O6iVxqtm+p2tz4PCR+ECh0tCTVVZxabruj2Fj6fdmPj15T
VfNhsfo5QPVRlHoBApqXM9zszIHbXZnJRSfcgGK7EAWqQmSGYwe4rIzRkt9GZVfRzKeU2eXeXpX5
+76ue/9MkWuXH/0FvK7jaipAYDLQDfzwKjVD8mmxnOEikXZ3N7XEi6LOnR5JKObgC6uAf1jX37XY
FA5pVD+BYCdxhA6/UJzmYnbGi5GLuzGzZ4DNK/1F2VxiVACQoUm3xdE5tkcJ5enKtvtrK0UMRMQZ
rLoSaaETJqCukoniaBj7i67Lqx1it6fZpAMBzXZwQVGpbkRpg7L17JfKL/pdZOv+rJoUpWjifiat
fbhADjKcEs+uviWTNKdIA/umVrbRlVPr6Q7MQw0QirpYmUdZrqpkMyNkraORSMzCM40LAXcE+nJt
Cj+nwctMo1eBT0BHd08KyTAfctXxQ21a9Oor/HpZwqcxoam7AO3KH9lUVSY4UinyQtZDfPnWU1vB
YCeDgNLGw3U2pKjYs/jCQ8GCSSFnTfBBzvVNpW1Y9YHfN9Eq1SM9gGBFhIOMp8WG0ZsEPV9pzlnR
0A8zxvqUE7e5YTI8bOyAt95keeyrFPVeVpI0HLX0puGgzSaL0cAT7e4N1j6geQg/pqko/IMP2+2q
y3gxTnABV8wyGcbzEGj3LklaEWx6iSRoQIHsUZMwHjotGX7Pq45IJ9YLXZor0MjqBZQaAHHLjfr8
JNcR/WZ02+eOJPm72q8kMHWsiPGxiAPRnJGN0JwVQXUr6MEIYmw48aUhjYI54EPuLd+5M84N3qto
08/wbVykw9sQ/twFTUNAyGeLaJRVZgX1jD3HoY/XmAgI41X32gE2TTdunnTZtpiiozOqjAnHoBbG
xwVJ1Lt5ypnQBAAAxQ2hB0AlIYwxaWD0fOkN8UdXNB+IkC6OHq8it2sEtP2AIFE6DWA9o6ofu2DR
9UXTkcG9sxw7P1nzHFUv5JLzYuwLryHmZvYKfzflldQXRHLjaklVYU2byMgxex1Y0oVbuwe6XdcW
qu9xkGwu+n6s0BAOCS4R6T0TcJyk1LPqFZHueT50zSUHlKOwMwKMYpPEpGnbxIAtz1dT1mdvQoPG
96wOvM7tl2GuXB/M3tCiNTSzO71xFtBrtYsqAkrSdl6HkmACDnE5kV0ZD2Is99biDt0p5U2ecU90
C9zmKmlfhmLNGYgwiGjK3oiU1tACh8nc0Jb1jjdGBP5BD0m2h0iJKm91CcW4sC8Nuq9bHt5pT29a
X5FO3h+bOM2OaCyXp5lyn8Wzj29QgUXZ2W785mUEDPQu0UgdS+PzhPFcvBnG5Z7t3zUUeOp/t+mO
gh3yYe6LrxTM80XNoX9graMugsy46JYT7+Tp1Hol8hvaPwVfuumkj5Tb8fpZH1pn8dAF604iDu6/
5nEe7hwU8s/aVJ87a5AHNn0zANK6Pmik2BcOJql5qfneuWTH5so3Ksv0Cm0RQtCx0ntuDe/zaLeY
Bud0Oflpgm70u3Z2oNNmquWtoDZfLSC+AYAWlf1/2DuPJbuVLMv+S8+R5g7hAKZXq9CSMYFFBElo
wAGH/vpel5lVKaw623JekzehPQbjCrifffZe+1eY0kbE8za6hMHCpjcCEwo9hJqFNhDeHj60Ono4
w1edVssHjvx6Bz9x+XCVnxabLIqyS1ZUxRGzSv4QtG51yqbyTnr276kpkVv8IApOCgcy9WwN5RgT
oK868my4IQyuDeXye560wTHNh5hWVh29OFNBRoPHIO3hiYvDZTbjXcoR0271KFF5K9v7xFkdojLD
NCdsPt4PTZY9zG6zdyEg7nzZOIepSKtDjqJx0VzXVhpTMX0biheRfnPDv8RXl2nozmla+Lf+aJ6r
qLS8jdOExoXq5f1mFnj0vIpuDy2GfZtFF0y+iDUAGjva3Wptf2rZryXaj1X2dBFwXpZNJZ5semii
KnsoodbHdJH6PhVjCzuusw1hcpdpaLiJ0x3gzbJgQ/jDSD11a1Dtu47OJ5iNlCi37vyIE4ydVq42
iIRQAoV/dOVitrz+7mvojvxVIy2+M+vvfZL68c0UBQLAt+RpkRTRCYxoB7bRir9c2fenZUGA82ZW
8/AG6xtZyAN8c5z4IYGzwpu/4wFZLhgXfBzJc2tmCLOWfefp+DDrenzu04E7fvrHUx4nyz5y+t/1
UD/koGEjQ1lA53yYtqWlJzmZWq/omCCZNgWbaUne4mbcDL24o6P1RI8uh7Rix5em8U2GOrmi4PUx
8ZtLmNG7ESzZVrSxXDl9/WqP3iHBL+cZy4Ve2WQn5ednbIKUNf1xvaemmvd2vbxAaL5S2mGte764
J6PB7zLtwtoRG5LJnLxt+0M5hi09vcMbr5tBiS0zkYBUJTnPJVc8wmYLn/Ow8dbLkM7vIC3j16Cp
UuZJ11AqQC8eikw1QB7Y6MnH1R/qtEuOSzpYTcFuhJBIa1TxaTvLHQ3nV3x9yT5Btag8g6HVp1/4
GlZZm3wT1iuOhFhq0d3I3KE2iRgpe36nKNYJkswuhcbJwzoX52SJyrdgDGZEFQwRc7vQ6bQ0fpmq
Pd8gvQMw7xwprnc50vvyzix9AobT1f3JRiD80VY2ea12DosNaRZ/58LgfLAqni4rEhMLnMcuK9Ue
e9v0OczsSyzEJYuLJPRFG4zPXCFYLJACqF63B/+NBrQGy0MH9m+bDia+F3bX3S3GVgda+py7vvUy
sm3xLJnqZlLSlBkM2XEM2Was3MKvj4a24/swm91bTZYB8cfJsRLn4I1ixLWp5023SwlPtYIXaKIC
yZm+7jsdd+LGTlyQLiVl2qM79K9kB4oHmJUPrSaamccQDWeHz+7CbX8/2OCVvMFrb6BJPzL7/mgI
wT7Qq8shV+d3XAGni9sDnAQMl3sb6pyqHYuTp9hkfKCvVBian16Fmmj5CMOLLRawoG5Sbk3tik01
+vEdtxaxcvyKkikx3sV8oel/FgeROrz60fIrVtZn4cvklPhDvGUnf5hb3JUqGz9ZqBNQYwrdjmKh
ErBu5g2U6x7C6jRWz7ytww98sOZixeH3hIVpNzQ6P9TGe9OWaW8ZgZzjyECLiF89sZPhCKPtiIJE
bVqIejxdMdV0sHQXfHtbvrXJBbc8uc7BwyVRTINz3zbF8jR6lDU4iYNWZQc3hZy9vaem+Dg4nCUe
5R3P5ZRUbzLS0X5UPqnOTOrNoNNwN2Wzt6WVnsM17H6OvfOQ1pN+LyElrP1SfIBzDtZqFOUDNm+9
lYTOvnFfh5c6WMS7BzwhiWvufqqp38EVoKxUcfC4TNWTSKvynda+n9YkjkXAJixss/mHMMOOQG56
KOLS/apzU588S/ePXS9blMso/tKd73/VjtfftYnrvoR5a3CDgSnmphJ5T9XIVyxWdffUi6U4W9OE
gcQdwv63N1vzzrMgx+ZSULTY+ZxptrHQthr/Y7bT/q5oUHpjJQi51mljbR23eJ49/tlBUU9PYhiP
BbvQvQBF8V2IYFjbgW2xwJmqD5NTp1lT97cF6pDdDRptlk1VeVcEs/iRlqW9E6pgJxRUb4MzAY5w
BuDEQb2vx4RFALGdLRHS9ti7Yb/Wvk2SJ1qo+PQXMOXCr/ekgdJ9M6SYmbCR+TyRwjY6EyMe9hqr
x0PYd4CQg542uLbEr1qL5T5n28bqpU9PFtL3y5In9K3GsCf4oj4mOjcnqlAMBproAQQdS5Gkk5sp
Iwg8khg5T1zkN4Rzt0NqNUcoCdusz/R72gr50LX1syPK5jw58U2MzW+Vq57MH7PmwemC/A493kNv
1Vi/nDj89Az9X0HQ/wjcKbkvZazOepH2kyQdfKHniA4K2gDpVI1bclbzS1SHJyp6xkNWJ85jxhVp
Bwo3xIQyFRtVYVOZipZWpdgL4cRW0fyMKY/1Vd6zK1311ezupMvAN3PQ/Myo6tpytU3va4KJj4zp
TJcRYtWtypvvLKdMp88cLCVekMTnprbCS0Vi55Q2xlzx1JA3F5w342xpniDucp8SBT5bMFEvvWwe
BweOejdKZp/YQwawSu82b4r4JsjwicQMWZyPMoERTchvdtLw0MyGV2OkRS61O7PLcu09Vtf7TzqS
3HBt/c1Kim9oIzdpHjpU+ghyLRFfz+M4cqbauhE7pzWv2QQbhIQGc2g3UlG7aDrRyAxwEKVTSDOk
+4u483smEvtlSVrCxtgCsEfO0xfvl3eyuj+DcvpuGPrf+Tgfo5q4h78URJpLlwDHMOiGX1+VRzyD
xbZEKGB9Ec7xxDgYEZNpQ0FLgMCZ5yXEe8Jock5unnlXIzO2GZVd4iEI9pFHUtQWj7ZNT2pG78Ft
nwQvdTpsJIS7ow6DG4c6K3Dxwbwe85xXqgofQkDtdJNRMbM06Sc6ScmpT1JM0VR/Jvt4oJVmWWXN
chRxQXOfi9+n6Yy5G0T4Sn8VoFhJpd3MNfYcUe6HvWoJirH4TuwqPiRe198QQVUH9O3+g7wWObOC
RfZULntrDs+aDO8TALz0a7iezh0lUzTd5U8mni+F8vUlkla+i12/fG78/BnhyLyaPhzves6BDT17
xJNS7zPQ1m0tK7rFkuoTwF17KeYc5rpDmu5Qx1pdEwp04Fi52Tj2EpwAiG8taPpv7NfSPRWn6jOT
ynufRlfsLbu5FEMy4VUL3QLLKMTgJnLaw9gN8trC8EGgqgf30b0rd/rJR4Q6zN6p77SxrT2dwOKS
VvUFC3G8JXuV7TxSJr/dyB2fFaIOmxAyQX3IcoywK0psH1FhmObTobOc76EsCNAFpaHathGU5Mmh
fLmyTHhuJ+19ZnR3ZGRTGw5ea0OO7eoMtmEDyTg4FagoWwvSwBokKwax0pN4XYW18VyWXgsZS2Lc
snkhIF+trQnebFGNy4Pt0uyic5sJWPxeJiptQiniHT4W0kc6s8yTnpef1FWgX88Bve+VaG8qq+Ss
DOB4TBD7oQJQl+Y7jtnXglV+MA/T2V5CAex4uSU7cRln/43rEZdyCm1uda3LI6tr90I6uKZEt8Cu
7HdgiSvYYVwNk9/QcgUNh36zAVVTXbqMijBaAPxLzS+3DvS8JWP2WiQRPr0W6qa+FgCFfehz6Drl
PjfV9Fl0crrFfVgcvFqWm6Zc3gnMLztn7v1LumQlP9p2f1lxZK0Fa+UHbGoT3x4IQTLuyps6MZhT
GH9PdIfbT2lFGa2xKWwaxHWuc+A3rgE/LJtGW+2+SQOXuZpnvM+csXUD/6HRY7KpWxbYRCDKwxwt
zbHBRnGUXSjhmNu/UaACRojsydiQ7IvRc7FS2hEL8mp6GPJWktaOftuQis7V4KhDaQN6hm8puPjT
lFeG7b3CN4DSYov1qOhVtANDsQf3p9sQFy8VXCYDGa2QO44jQuOG5RUT09jR+Ex1w9pMVf9A0UC9
Y6VJq5duoRyXhcFcGXA7isYQ/LcDQXgw07D2PRprtUsniUXWporYsruRJimpWJDgcPjgxLO2th7F
OfDj+hjbo7MrM+9ursqjToLsLOOJ1qeaWH8U+dwdeT4w23cUMM4uO4kgp7gsm1CWQO/IvdOYiZW2
pu6EQPq29MxLHU+vc4yyiLxof8RF+1XU6o5Ki5bNkze+dl1orp8tc7RlSvJY2HfT0go45+4vwSm7
7uok32LSyXfa8ul1KeZp3aqxOdlRl14iBz+qJk+JHStDeY2HvYmn8bjE07weuhkF0U0+J/AqzomZ
vYvO9oxjH+AzQOU9lPl8uNidmp6aBKz3joIClmZRjBK/KrNIAHUf7JgQJSSe+c7ATbkQ9eeVVRHc
9TXsTxOhm4VD8tr49LHlUUThzRxmWfU+mVwxQYsJJLlWZfA+LqamqBUR962Qo35OBz5vq6bS1nTE
Zs53p4015s6M/k4GvEQKrBfGMTQjw4KnuGEIxnkgj6p55BlRMKWMc/akhYnlL6tDrnsArjdaJ4j9
tsWh5zgQcvnxnf3QDYKBO2vYCQLrjnp944zYsk8Nu3DGxrCTyVnPnjNsPdnCSOWhKZeTlSl72Izx
XLQnugi4/i+JKqdLqUTvrBYrsu86Foa/8ZhiFh8H0VSbybCyAvY19vco/+HBN+l8UFX8XC59thtm
xTWNdofefymu0HJTIMDFY9E+VrF3alz5Fdk0GOaF7EhDg8UWk/9z6OTyygdhJO9dZnslJhitCqPg
mzQzbvkMqQPL2rQzeG/crZ2X3opCGX0TZkbEFVCLpbpey4Om21jFkNFE1rTdg236is9DC5clLBGS
1yIaqkewxVW2Ja5QlE9VO+qzQBBa5wbZ0rRx+YYPKKboDUL9zagX1hIsfW2LDmyT5MO6sBe6NhdK
vqZheCvq8rls/OizDXL3sSdM/ajlXK2BHF8mmyuialiUdy59g1bnPU2xZizgIUmFCuSVfdPr6r7s
En3M6VJG7kQyf11M5B8dGMW7JkvbdxuD828HJvjep7yFVgeqmMgmR+9F1s3buCNl7wwxVQQQRI6j
JHgRtr3FepEnBvAMgiYSxHyrcfJOo/xJhxO7w2XR3vxZKlb/hzIdCnvLVbzxDk6PP3jPhz7MXtPU
UH+ZdvVkjmlSSja1sW5a5zzhhUi3ypMk88mgtwwQNosfRmQMGv6mcm3+uashzLZhygMBDPlg6h1I
3xKXWV/31XMOh2NCU8tTTtV5C3qln1iFNvOyNIcYfJLhWhT743gJGjzfgSGSYPPe7LolpHh0iZbt
0i9vU1LfI02f4lnMKxtP4Mqf6/YgF5TaUmQBu9by2j9IfmEZZ3FiR5G6qyTF7+J6FQ0ulfJ2DvVr
6CruSLQgvzqng5uQRthb9h2rkXHlR9y2d4XvweIYpnJvAxXa5YVRB1FP1l2LNwgGQD2thyyAJMDT
XXo0Kw7NkdBNYFbalPYZ+4P+IDcLlWaI/EtDhfNWLs74kTRBcpqQSEkwJ6iyHnuJS1cu9S7uw+AQ
wGY89YlT9pQjd63m/UnNsoK6jM8V6r21KfjI0JjhOuXWTwQdpKzGoY5E+SO2xY8ljuQTi4FLKeVx
nBNNCcCUjL+Xtp32suVaLiBHrLmCV9vBVtG6MCTg1/R32GvOT9qEYNdcy+AhLmiUqp0/sCZm70/o
dGUj+bwt2P01pXnIuJTVDT8URChTozEXbacu2tH5mk9TtuGWgsNC2/VNR/3G16ApHxgZuLI+7Xbc
0MNjJqbpBAJBA54v7Yekdm5V2Fr7tpv3EMlum9wcWq3Cs1RR33IeZc1dGAzxjct2YD2C0l+3EHFp
+Ik1WafBsPbpcO1ZHNHPlh/dsu3gUGSYfmh8PpUCEfARws+NatId4f8Tufl9S6i0ZKVZ/WgsfBDV
7H96Gp3addkyJWEWP8o5UQdUgOSh8LN6Gw6uvVeTjXqb8I8Ow3o722H+pZfsaMLhs9K4r+YQhdJR
pHRQAyL8kaUW0zfP2/JtAB3Ht7GJdkrMlLgbj1xDF5RrC4WAWEeOioRTfDz0uvWeyIq6Enh1mR3t
UToHJ6NRY15y+xlV9teo4pfSE6y/+N5dvHKeDn5MY8ccQJwKy/BWYY28jzXvIa4f7gqF17fHISmD
YzOxayIa0ULjor81GvCu1J1j3faSQJKUujxPVjNuE5fnM1/owHoqgrp5Gob8kQxYwwTrDruA3eYq
kfT8WtpejnHh4XL2Syp7e/+tyrC60DRHhG4cy5vSoktZRi0kUtd8xXAWt7KPb/3ri9rK1t8ywGUb
UVKmnXKb06X13hJRP8Dg5vqW1a9JXpp1DgyKKXn8HDOJt8Hi5k5Si8ic4hFyrpyqvIk7rTYE2r4r
32NJg+/+uQo4C5x8uFFewqwly+XoxNGOXxA5WmV/pLLbSuRoxxV9udNoffjQKFaah9ZpGrxyI/ul
rDZNniTPA2Zvc4YQMrS3s+GahMHUROpcovZHH21Lede2K6apPzcR9cLDIF3OXcdcYWnxtLcm5yxG
zegRam67+OjUidojO31h8UG1Tx4yCB/yeaTIl4kwab7AZ6ozQIQIIyCBVv1XPOj/5lf/j63+bSrj
Iy2/Pr/GX5gzmB/+y9zx37EMSOCYPR0X9sIVrg+S8b+9Gh5BVZ+shhdK5btsk/7u1ZDeX5TA5wwO
82/VDn/3auDxgHgADfoKeXSv9o//xKsR/Olg+HtY4hqVwPJB+IInO+nt4Jqk/UerBjwmvoDDKFaS
Mpj+MNd91FVPsa54Ft6Aa82sfdISWbvJIkMfjqRillhP+zxVdbgyEUUoDqSaHcvKmmKWdKyP9Pq0
51T3TL6dBrqUCvk4+8EbS/Szb+xpb3Q67puAyKZ/ZeMHQZNxUWuXc5XEw4HrE62QoffNmM5eU5tn
vx6DXd9Pr0KM/rqNRGI9BFlcA7eCFzSstDtX347oi+NM1gWvXa9hrJHIzfjnH/iCDE/aDegKI60W
nO2aBm0a4+S1gJbC8JgJSREMXBVCMui5+t2V3VfvJWdHleifQuDsClrmWNpm6x4TbOBGw5kfet9n
chfO1YPfBreNA5vQSZP+7M8xFxqIvNy+KFyO0t/OJGYIdzGH7wqGlty7+LePyI+mO7UiV5eUJ+Zn
M+CYZWNEAaZwn6oGhy7C/riHGoVtmHNvW5UVLUgFcG4/oyUQZ4DPGnWmd2lkHT/+0UvtNN1Ny/Bd
kgl70Pas75qZtDwmUx7lPCeu1dT9VgBwWeUmeuk57nAU6kyz1vPIGNdUzxSJuV/CTh+RM6YjQWJz
h1ccB6EZ6rNleWrdX7cV0uniY3Z1jjVVLJ9BzFX1Sg9V990CZSH/aOT7Ug7ueVaJ84EKZu3ZW5SH
hNfveA3f8Qam+G1VajsM/12lN53LA4oYoL2BLHHpEexWPLIXcGRRy4mfXEM94zgfMN7oBEiYdqmy
hvO39vSwPI9pSYNiVyPaZr73UAaJdfA1DUsT6RTuPjo/B9csheg8dx8XPa+hsifDdq3wv+tgqt+D
rCwPOWWB60VP9tHFg/ScDf6043aFo1BhsSbNUZ+S2G7PeC7lkaOfaxi/9W2QcnVOMxdkFPeusLzC
fKxdn0j3MqLgnFVGHG5Dqd+oVsXsyX3UFvXnPFLbO3uW4F6/cCu2F57cThMI7H8Zx+0YXmOPYRRf
WEYsRztpRj7XAVA2KkLhxmDOj7Aaw9UYnO9ksL64Fu0phmICzcxovYaFrDY1Zj2s0XX4WVemebFo
H33ig7PwSfHzjfHy6cGVtbcjPIz70e/MN+5f6yRI7Dy2+WKtvTZ9q0rKHb3KA0ckSNsKpMzVuAzJ
ZSSxs+a27TCML3IL0L7debGwthOSTbcSwlCYmjuJ/7vB5LMPw8o9U5r4EJdcc2xc4w+VN+2H68W4
T8J9W9YHY3nl7dSqk+7K9kLk7dCNTfXkL7ZmOZHcgjV5ysLqkxkCM0KDsKdITLcYEXjBBnYVoXWz
1DH0Hvdr8SDlwcds90lD7n4dOvkTuSyyqE4qb3Hfv/uTq17p4s12DnH0A6mUw+CXnzmrrZ1d1fJ2
KgpnnVnLNx1Ow9c4FHfXVSl94ns9I0qRrduQ5rpLluWlDA029vyh7OdP2uLe58F/idCDDWrbLujQ
MP263RpltsoXrJloC3G9+FwL7524ybdvRyzEmzHa4gNg6m3uApZuH6nnk4FaCp/F3pT8ipR+DBP/
lksz5pbJeqtTuYPGB1ubSLpR6Rk/yVEl1rs1jLi2XAtsY9qwumQZxTSjHZOsa53cs3U+Odq3dlUl
TmRoNJxPeVGBtwd7BBHM0Tsrja8ZD4fHhe9zL9fuk+pssy+ymUejL5f0eWo877d2m2Jn+fGT40Zs
R9R8DgpevwRYH2N3eBt3LtyDChCUv2CjIh5G65WcFIpEODGZBdug/Ok6ud45DUWoPDNuAtq2VtCR
itOsavtUuvZtGLML0ha+sQGc5aEtvAuAymXVLcU3EsmvdLH2HhAZbDEJg35zSlFdMLlamqk2+Y67
7LQ08XMwVAclGE4Td9qmQXTj1EieyciZ0rX+ryhCpAEf+wC+7Zlmy/N0jdWj+pAqsfg+9Wl2B6nP
HKYEu4HPJX60KcYLx/tCqvA3iHTGqbxTu6QLoWy21m2WcnpmippHn7+AeFd55ZbVGIlD4mNLhzjm
ki9zPbzGREHExl78M6t6+L3J8iJKX6/aDK14xe2UQ6szT0nTUhHnLB+9kcM2yoLiV1CY4jG0eNNo
MUOPsuuK5uOs6/YS7+V30IYTpSeTu2J+a38u0MsoYlfdPrStZl8TCvdBn45Jdh79pgsfel/xAV+W
jriN24XjzvZRJOsZ6hWX/RRlumFP8NXjynzSDf/dtKIq+nWQ9AOzx4xu3vjqoaczcmv1IRPfFUfY
IxlAMRPVyS6IVYeExbcl1fYphFlcMilq5BJZmzwkEag8lGTebO82C5q9jVVrb1XNsmYvn+/UzIUf
jtf02YhSpQRGHIFzgoDLKjYNBcYKf9l0Ml3oWxua9IbpuVQcgyewe3mztUt1rRFSE+uK+ylLMR+Q
IkJG02uYYuUuqxzSFVF6iKkkSPv60+sp5mQfhalgw8my9nX+QzQ4LpOBgl+2LW9T1ndHXph7Af/R
bzDG19AtEtJYY5pvCVrdRm6+oWQW2jMoULnWE85IN5VnUcxfepgvCtFtE03iQWesABKt7qVMx3Ut
OFm7KB5xZjT8jmDM6igvfwdipkKyTvOVktVEGJwqTJ7JIamqeZw2TVF8Zgo3QB/BOnBZp3AZ2qLM
QkGr7OcWBiivkmPxVKmLnTdaX3M9ZXeqNu2epNx7jUFm1VOMvSZ3BJHEoYZprtVLSjcrFpvuEDbU
CNc+wP6CCsZVJEq9JSfOPhkT7mrM52UTeTNNX0HqIBmJAaKkF82b3I3Hm9yKk7MMxvzAnjbfY73g
T031wwmuEXN/VBZx+zqFSDh20aXG23RLWWYB8M7KXkcWAedhCLunwfc+/KRpdsC/rAulgr9xXu2a
hn+K4CNJ6mY4cg1TH5mR/jYkdk8LTkuZdJ2E5D7rvWHjIrsAb/v0ls8Rzc5jHm/bmMBIOndn4r7v
HguPrYjn7Lks+cK3taBSN6mB/ivWSyPQ4a++idIT3F3oJ8pHI4EtN3xSk7rpMFxzuWFU5WDT19GQ
xRqWtSG1NeFghm1Afgs8g6G+OoSp17D8LQEEnMP2OOXYiKs/nmLZcJsGsfrHbey6emnPdXd1ITuz
nLAkU7tbID6jXmBWhoMwBbtxwkqzs+P+PZ7Tud/Cj8blXCaBVd4Ef9zPA+7t+OhfTdHijz+ahaZp
d6VY0uLeimdHfhik7WNDwQqOmDbFQfgK+yATZEwwuN5KTUuk4gE7+790FY+YtDFSENUIC5q49ugv
48+6i/3B2pCQyUJWI+A938TV+D1JGlhJIKStBd0kGbIrOdwu0pPDPi3ctH/mVKZiroTWdXyt/kyy
ugPUsZksj7Tf8mfaZRu9pC/6OgRr1U+0KPI8Q+JukvQQXYfmRRj31F4H6f7PTG3+zNfVn1lbXcfu
FO8PI3jxZx4f/8zm7XVMB+xsqF3u0q1hsdGf5xl3walP6V6cWydoDzbETjYkZVjyG2NL59ivKytZ
LfyIz8Cf8wYNGqAm8e5G5QSKFp0h7w1lZN96ah6YTGyrHY4O8swzvkbvK8zKmGJ7JSnZ0IvK+q2D
hygBnzsbymV6d7mG6GnNse+zgb5dkk7Z1Qw0XXXDLqnMRzVbkJtrFeCHYeMm2fD3qbbfx9hYbMGA
5fA8qnBzbBwczYjpo8lQCWNY5tZjTsx5XOPdC8xjlWJ0epO+4YHt+HMqdqJgN7bnOyYImah+hJgJ
KrejEo+jjWp4G2/DphrahkbVuq4qrgBdrG58WWIHmqSdFFssBl2xsS1806uCJ0f7k4TwyOmTgEPi
YJq8S+5EC+deFMavNADIzy7g8QvxNWpfgrSYyw1HQzkeojZ6FJ0kKrTMfjrd4OIxh3SqF/kzcIbA
7FkICDIpnZSMLKtm7ucz7Vb1LSXvKJl8xdR4qllYsk0IrGxPwjsYXi1z5QdnGfDge9GMeI+rcmY8
djLojkWnUToR3K4rOelt2bq/12WgHlORl0dcmt66u545rUlLplkqEdphooW9ysJtliGtGec63tl2
fwwWR9z7jcjvMVOzIRhD3teW4lKf7ZDdUCEbSQJkrvsjSpIX5iY+n7IXWCeSKiLKxpdv3csQkBJ0
nTuZDv0VfGkRTq/abtgECJ4YlOdJfMKKd+eNCAQbK+13WCu4i78x8XUgkZrJNyfNjlZskmVGbppo
vott0+xwKdAAqhoZ1es8arvwRB6cdlKthvwZd9Rnl9vqBgZCu2siiV84cG8Xe+i3BW9AFfc3rDRH
Ml7Zg4ldAEtwXU6l30+Yj0by4m2c/Z6bzBDOoi96N6NMr0dHyW3TQJcaSAHCinGC/tNy3f5/c0V/
k56otP13uaL7z/Yz7j/nf1Sr/vwvf00WWR70NO9aKIrNRLKekwSI/tYoquy/4CQHsxoq/gRpCs7f
f2WLZPgXO5SIUi4EkT9/+A96lY+WBTyavzTkvxA5/hO96p8xIopMketSQ+N4riRlRB/RP6tVWEIC
WE5xvnXi4qmSdNgrp3RgQMT+5h9emP8BI/I//yTlh9iGBAr5v+A+sYorablZvs2JLN8CtvXuxyV3
tyy26v8I1/jXX4pgFvE8XkFSU/+SlsK70RNT5JcSibxPCrLSlvQemzb6//QF/TOu7m8/h+KRa2GR
ArOBSvmPUh+AMDLgORs23FyG4nO6sldQxOWZBAZElCzO3/79a/jPwMa//UDvmi/n3kri7F+0RY4n
lxw2V1+vaou7sA4+qHdob2gGd3c5hAnsUMb89bv9/yz0ocnr+nv8XdLkxwboorxnPLRkQI/Qv3xI
CF81VohpjvHymhcf5mtCYY62aV4lBydJgicIq+PtnM/+1umMPqSUWZ8mPfi3kY9s6bVOsfF0Xr4B
zcB6FrfjiQokdb8kzM9u2Xp44VmCUFChD9j0/KdsWJZVLTEeGmOKaL2UIXQBrnvdWQ8FCYCpzn8U
tse+zYa5us6bqjZsnnS3EUR7uFWDPH3n1OvYNeX+j4HrwD5xsJ7BSjPWXTC4wXckIvfD5a1LV/6C
u48cMevTru/mix+VHSUhxU+WzdlaOP4toeXsnMI+WGOZDSX2jy7j9fB9rlvXwa10pnPQtsUhoD1i
lXep9SbdJLj1fBY2shywHqm+SdcTuZFXliAAZ+Y2vcvHAC6BVunRbcPu4InyU9SNfYjwhULMwQ39
KlQtP1vYUE+aAoOawzXv2KzO8zdmEEYQMQbFDpNHv7fc6HrpKodhY+G0A/yeal7gws76Oy8TBGxU
MxVfnQrFOupUc0kKj55V04t8kyMYvw+FyR+lW4zPfkLDWkBch5vFoswKz/eXWhwuQOk16Frhy6b+
L7XYr8fBxkrJ37Vj0H/HarZWURLJZ6bm3sJAH3kprpQyuyhoewe8XBGBgICQK7LBJmpDg/bn5HdZ
0cb3XdFER+l3sGS4yuaHvhSWJATPkNLWM8YR1EAFL3iK8MzZw0kPpnuaS4C2KxKRo1whjPmnjpDR
j1hy9rEz5bCl5EitlySfds4inFPoO9WnHeMyYLmW2d9DJHv8iaXpD2MUcA9LuparlN0GB5midgB6
aOfttWhk45b1sBd1eoftfQF3tPQ/Ox4BJ/i5PUKqGulycZxWPnKfa3/1CHXnLIrVUQle3AXs5Y7F
8RXbmI9UKKBKUQ5gZ+ReYEISXqFVBkGUtaA9gBEKrcTfOD2aQjFQ+z7AAGE0QQgI/y9t57EkOZIm
6VcZmXOjBZyI7OzBAec0PHhcIBGZkeDMAAN7+v1Q1bJTVbM9vXvYW6VUZoQTAGamv+qno2a9dENf
3fSarSdsvQxUUR2+uh18EU1P7TfFLNSDW8TZi6X2mKmaJv+YkCPWTeXUW+TO704ry01XJs4bcwot
sIjDPyVeEd3L3rJPdm96qGwZVqnIdjH7qNEBwEF5Bu4EIH4KNfXZmGP1Ko06vHCkBkrSzeX4GIcW
rqJqCH8SxoivIxB2n91kdvSSMXtQrLZ9c9HHugeTFGK+xhhGwA0GTB2v9cmD8taVE4ayoWRLHDiz
RwUexfAirJBNW6PZkuhqmp07EkZ56Jm0x0EjlUb9SaHMkG8Q7GW4LWeGMJg/XVoJDM+oqnNMIGmX
Ga2XPmcZ9HMSSbn6s8Wj7Wwm0FQ4OBJNXcCUVcYo2zL4vPE2Za4fTp35MTeK3QUjCpKzKXFJYG+h
uGYgEFWDbiCMelO7YuekkE2XQWrUQdvj9BQwDlbSXWnxYpezi8SLVKFXWN6CgLdM3Ty77kyCJMf/
R1DFGsLqUHpTjzIM7WKr2cb4WfT6stc2oTb7jd6OP6SKbrqVZWu8DBLv3yFz4u5XUbfTIwb/2HhK
iQhbbLJtReKYx7iyF7g8zaDA0jQe49TQOgADRn4XEWZZJQmfE0BYi8Uc1cM0FT9su5OlCi+YImzZ
ogVcKDsRbgjJUYcBaTFoquEQuTH7VMkFhzb+AsMI9axI019mPM1+D40RXIhX50QD7JG/WNMFZSpV
t40sPGKlG/oZbOGjIm2eF3wee6VXvlPL6cGqoh911Gf7ai6t1K9ohqkU0jVc/I8Zl1eFfjZEWrZj
BpNutREMUxd7T61sr5zFdhT6uAh/+AzIT7Uk8+yD7oxN4ELvYkRlalfdpFFh+YxIX7ACren/PDod
9SMxDJfaQQDOX4aheYN8k2BenX5YjfZp9BAgOhPDRn/S7PoZn0n/zDq0Bdezo+Il39tCwBdqEg6V
w0I8JJKziiK5r0qs9DrUzN6eX5BwYmSYKApqZ/7ME3GqsuzMKrntKBJuK21bGeYVOSIo8vqxavIH
5FzK1FSTpISxTZxYfkieDQDNQ47Sjr13euA+WdmaF9g+v4i4PSWiu6Ijb6VXMrGSF7z9ONxj71Uo
wD6AfmF0Jh6+idr2wa25jvp556jNMc6bLbS03icR+2MkTlCTZo68b0mFxQrFghNN/lLVNec2q+eR
ifcJ8xBUktDwtaY8Wdb4ntigPpaqlHb0YfdDqdHWOf15lOZ8ip5XPGunOJuuhSkOIqayTZk09pvM
KE0Q3q0Y1k7qXLsWZQzc+iWqdNZ9Q54tyHSPpiPWQOXJJCA9RgPKkCWqc+OGu0KQMgr1YmfRJQFF
xVg5+fQeWkrtU8dzGIZuTX05zmWNazisFN0femTHoVLMrRybKoAvbHPUG/BFD2KbVm6zcrAqrECJ
+JWbgzwFVltR07dKJ3FT4rR5pWMTWpphiqtMgFH0pqwBtBjVKScwtdIbM9/05CDMpMdh09At62T5
U0IseKVm5dkWSrTN6EqSc7JXZ/dIXOEzr7KfJUStO7iY9eRgCKWu+JDaEXcUxq/ETh69wj1OTWRc
UyUtFwqst+MX8OZJTzlIgbUw1I3TKWKjjO7rFE7fZl2xQbFs6ePcjHmcojKApOxXdqc5D7qT1pdE
hZKUEzlhuCQu9ZKEHz1FPqhd7e29ynprKWrA3jMdPSfFJZOr+waoyDaqu+7eCxluqqoZNoUS7rxZ
Hz51ZYzPQJydA7opQPpyN6khzfBCn5EprT1G7WqXLNnACC/r6CgfBmv9TpNMnwtXO/ez/VCOKJlC
x0ZK0Ct9z1SIxkqNE9Br32JOSP4gchU1Vd9O4XAnTZ8FnUzeOs9uN2KM3yYcSvydqPVHd3xo++Sl
0oZ74ZpHb2gh58JS5uIOt/Wg6xfNUc4DnToUU3QD+4L4Ea3johkoSUX94BkTIlV76jUxjqvSFmMA
1Y2Ze+WetTmf165afMAEOtqm2FXjcK0aqyTJq59Ma3xipPUrSwbMR80dYPQL/VZ32I6XKBMnJ49v
mSdhtjFEZoCIvRvTJzrp+MOmFXialLWZuXuvEzvaB7dzY54UbteV6U6bqs1wY0eXPM3Sjesml6rX
voyxCGaZbPsO/00y8QgCBf2hmc2d/FzhW6ZzTbN8TdJrQ9z4KlqcZ6qDlyaelRM1hU/wk75KzYba
k/cBXDLi2jlFscuW5dAaE5w73ngEjQ9s8chYKF+qFgeZ+ROfC+vSfGpG7TSn3OtEJHkWVnTsJYll
3JmBXDT+58o1pbbrMizXUBk8zPogCrpaOphv9Gel1fYl7Vyo8jO5cLWf9t5g6lix9J+qy5eYwWjz
FBOaXKb8qHOTLGIk7UMKOYWHYvucVwz7Y8k8IWG6rA9lgbHY8uKVMETyYAnGHRaDF0QZEK1L+89K
uv2PPqpCH2TTWZLcPiSDsp65tblUvDeAUB+jwKTcpvPjPCI114agjclhcWqBI27qwdM2XZ+/Wl2P
YlwN71OhnYuc9QYrB58t6EQfYhBJCczJQTe26U+Cj196l2+nVjkC2fsMsY2sRz288phamzYfbx6R
V6jtzFs1NtP/lMqUjXBrmoyi/lEwJMAIau95/7wVu2QgVn/nY3t0VYzBvY0xW22ABCe4SFd6lMXH
0TPZv6VLGKBoic8zLToCaDQ3qN7Kfs4lKL0Qxs0OwHe5rZBKSSSqdcqeNYIAh6mZMpbpG4NxHWSE
QZgzSmh5Ja5FPWcMTduwBe2WuNZKa9XxZcZDfmgxJf6IvCgjBysubZtCHZ9E8TjLAmszFWkBDCf9
RLSbg4ja2fJFLR2CWQX7Y7Voh69S6C7jkiLW1gVuk0fI1OwAQFH7y73IVRcxLEFjAc8zxvNJqRPr
hYYj75cTxf22GwwIBQyp6mBKMixlcQb62W292Y/AlN5jl5hLpubjDvPmmSqZeDOobnbJCed9p3J2
OnKarf2xBGN8aS5ODY1ttd9FIfJs23j7klw39I1WnfaYTghbpaPubuey5NAUaYV+ikNwop2qJb7J
sD5YiOW30LX7jT0AmcYF3j12XWtdYcoVZ7yT79VslD42DvM7zDWNSqek43hDh5wfZVyjlddVJ8FT
cGtCNDzVIrMfxYSXWsWTcemoa8IInI8bvNdNUCsNfaCq1V/LhJH81FMKiZVHcoia6vZsD71zbJOl
ETLF3vtQexGwPK0ioIzzCJ9OI1+TKcY6C1/1AXGgJk4SG9lZp+LoSaE8pGVGBdjZzzC7brhinR/g
sqp1zQL6Si56/OU4Uqz7dNC/qC/NT2oGFUAySDzGhWDMJqyUvYWXxu2S8B0KBjjc+8TwQGvoUe/s
GjPszhaIeSrH1G9JMdsmgrUWAP9wnxCVjWtDfOdxmHXCT+3A9qzQ9rG1gN5792cvtHAd8SA5tLPH
Fz3qDKXVuiLFG83yLqxiUTUc8kpbPMOLr375pg6JGSkDXoooZtekU1zEdTud1EI3TPdX2U6IzmvX
4nK4MaqeJnmmhi0hRtLYc7Zw5jsVXtVqst3BYNKfpTR8DaGNgYVUQoXipWjnVlihebOxTr52ZsFI
0QLtZq56E5NFYU4nzTJ5uEIh3cMdpVmG1sts2+mN+wrZz+CwlUS+GQJJ5BED9pdXz0Y0NjaI+vpG
0/LmVLt6jBWIglSXqShJ0UauLTef1lpThFtZ4LrWPHvYkaNnezL3a8FgxOdnAKqsyw3dlaSxtNQk
Qml0ATqhezI0mi5NGd6agd2SNnrtilPbuK1Y+Gc/TUlDDQ5fV1b3W97qeMhMeOMc+R/JPg3LF+zu
w4nxFgxT6hiH6Jy247vpzt92AvxqUiyoX0anrHslNg70LG1NMd/djEOObqiHqKb01iN9chqjqaMp
QMNhM4p4DZtDHmiJFGeGWcNWUlt5BLmYY1ZoNHaYhgEY2P6BOYfzBzbAwCQMvKnomWQgDaK9Ks2n
EGiiM1ktRbapx4lCp/G0HjG6E8Gyj51eur61lCUKrAObsC4FQFHLhuG65LVBTeLSLdZgArTNSJcV
PrsJKp01f3ki5sozR9UvQNyDTW24sSZdFn4R2w+WaR4FPIG1a8zE+6TlW5MHCJDrqFlV8E2D2lUB
AlTOiVuZ/KNwDB9oMB98FptXUdcXCre9fWyrHaHA0Ts0HlSLFSJW+oqbpV9mFNGwlyL/qiuSW7Dv
s7Xt4nBoXSCP49SAp2gjy49UgxbNof1MprncxG5JDoxehU0cRsk+nt3m2lTyTlWoHTgieulVFRvv
NDCFbaaPsWswwahkJgu98nbc75Twjva01hvK/Lxe3VQFMkRfasYbLRLNJiS5h1d9wNrlGriP3OnS
oNQGnCqLgCOGPOKhmn2DNkW2RJbF1BUIb8WOg9JGLsxIxTwoGBGvHBrzjhzUPlU9+yXs8gi4qGNm
X+SXdJzcMxCrq2vlHCeE3r/TFZLuvWmxWlW98UsD4QYXRJPls9XzFMyL6KHuAOExzeWhNhvehhRC
jEPRUt/JCpT7OlMZQZeNc+YRn/oWc70dx5h8zUIAd9klvrV4H9Z4Kaw9tgXGN7o2vs3Iq5iU3OmE
Dl5ccYxPHHTS8ou2suHBRJrHQe1Z6Tv9Ztm6drVwH/Lm1209zutG7whGIOGHe1nExUFXoYSqolPv
Xm2luU/wk3RPoajPbiNZLBWQmElRyseyVIwjZ/F6XQmneY2IN/ma0jTndCi9vRLi0MIckiJsYoXh
cJQSMiQ0iDFAsRk8t03zMlHvtqen1/B7w+HqNEQd6DrVpEQSPvWEqhOWC663onkBP3PRyNZccZLS
SgKExj44TZmOKziveRJkk+e86KmSU9aqR9uRXMHB8GySDUpeIEJUz1mNzE50qgqrmF6qtMJU6ioK
jRcYGKfRIHZvzW9cDukOAuhCcUh18laVRzyZ1jw/5vZYWT1XislGudU+ChO0itFpiM4GI2zup5tN
DmYVuwUO2CUxnMI69T0XY0jf5AWGCOMi6jLH0uBMauAlqr0H6vpMxcmz5mLZbMuYg3xlsf+bGov6
AsFTgksCLxAzzZ7mzc5+aRSjpdOgZgszb2ZOiUNW7j1Zrs2xfod+vEtD42ZM7kcx9l9spSy2uGm/
bQa3u2Kg+okZwYSH3Bbr0HQ4drTtV0wyrcvqaQ8BiENeo3Z7TQw4Y/pQ4MzLuhM1v+auSLFE1gx1
dzEFrWu7NsgKJ9hYbpleZYdpSM5WMr0azfSppI3kxDZMjyXz/Ls5IHA0XRRNPml+Gwihfq1lwTbT
HAeXJJY2rMxkOEpdDhvq77zXsJ3GV8uoOUcZrnLGynuWeWKunHrsVpFrAyA3x0e7B1Lr2cdKy3Li
lFmQZxYrHE19KzE27xA5mkAPh23djwfHiXdsGgIE3dOEx/sDfyESQ6wGnKewEMrHAUQ01QhBkc13
m34XHwV+Y2GlBq5W0T5OzTXJ2ADyNEQjkSQPgyC1qWNl5B9VFtdiKpv9UCZ7Z7QumMXePKEe04Ea
YSIkc0SMqTF37lw8jSZNknkCfDiRO1nxvPSSh1aRT31cP4tSYlpxd2iqm3gsmFuziSn6Q0RGOY/t
DbPmb/CbaxwywUJzLmENf1BiH2DkDXKNxXbGCKEDfKBVEfjHNL+mTrGbe6p3sXRBn1/XbNTzXDnC
dGZ98o6Go22KsKcruXc3I/2nXBk314MZYxUvBH0DYM7vkLDxkC+QZo42c3SIytgvrBqnr7rBs9i9
94W9EZn+SEKIIIVOXlfVPWh49nNYS9/y9HVuSq6iOfCyZjNl4OXSmOQtyr+ts77hWByQ3zHt/iyM
urmM2DN3g14FrBoEbIf6bTCMQ2HhDYVdYcas6kk47qPICOLKXOkmyH3E3VNXlVsOplyroXEqu2GP
YOCPcev3vNIsqt5rPBgRDnDWD5px6hvT0DdH4TG4+M65K0+FVd7LFgEJtzLSClYODFQbp9KYCmh8
GcBzFySTQ/mM3dM8m98Mg5QWOCHs2MyNOnejeFl54qM8gyd+6jrBLuOHMeindrF8J9nNHMxjk4JS
gPr2ZIf5bXJj1OWRH4L6zGHH0/uNjKJT5FUMmpLiMVSbM1ZknwAmkzA9wJa4sEhUGk4G4yGKZePP
3sdUKH7OzRexeKCPKjuyfGvDmHEH2OMJvMi5dWueF+5ZkfUxb2HCWdzLChGekGO/5B7zRgZ/q3og
g8Uq/1Dn2Jn79GNo5W2KoDPDeDjoUOJizXLvCOsT24Acc6LsiAzaZynxBNAPiIBJqris+vHByHRk
bStjQejSGwv+Q253Z8GWclYzBAQdaY13n/X4gTDVHfsyvjekElbCwbyft+tYIsTmg7pN8IHVpnYc
gSn67UCAGtkJ9l1xIiCX+3Y03HtresTwFjipfkwk1uzSaIe1NATdpiAggwU6C1rdkJsuwZ0fh5w9
ua44267tFNgAFDAUCflemfJFmDw6lXykXLt1jqZOLJu84091kKwu8tcYj3sxpHsoRcFYJu997Dww
MXrGgUfIfJIfudEf58z1aMQun0yeWmQbfjDjPHde/DX10yHuvU2Y2jcCxzv6nXhcMuzREi+Gcu9t
HE3cMazNvg7X1teS8diY2t7Kim3oWc/urFwdnX0ylipqxyLzUS4lutg/fDPKz0NffKeVsRobfVvj
1/bs+NOj6xcSQbIPTQ5+y1Gu4q0PSnXlbBIYanakfBeyxHjP7OYuicngiGwPZd1eWP8+KoosiD66
z3kUj9tC79g/OS6dCVhfi7m8OiI7CV1m21CZX5lgryi0OhYeKJq4XGy/oXqCpJM8ahHncEWm42Um
GEc1WkWD8NTr8nFOiqcsJeYfh8gkmYqtbTVx0tqTQ9Dg8cbeCoLgdBo0II65N19IDHQ7F3s9R9Em
37dT4ywEefeS8wzZdY2jPU/LXFCNqEooNbeDoal3VE6MZuPrmKgTIMFlvIU9Z7wp6QR+QzjejMvM
0M66Reox69q8AZyuxGtNiGULtDAAIdOtUNCzXdbl8WMxh+lXZujpLccng2TuUQxiDKGK+zjR7/2E
z9RwYkKsU+JFuwJU1jeGSJQYOHiSB1EIhZv2YUDVavyVx2ModiRZTWNVpZGkfK6B12AO1XDTSBQD
ifYA9f3WbbDjZ3/JPNT9sCjFA8kPZ1dluvMIl2V+tRXLvdZF714UiMSEfihyWDK7c9D2prqmcWG8
IR0aFDrH6seAkryrhhznsZUDzbYBbPopY7h8nURew5SnKzYhzbz3hm9mPbG9WQMjYFOls4aVbZR8
eoToUSxmGdhjN/pM1Q3244RN7bQbj5YcjQ3jBJ2NXejdAbfnzJhbzo1AsjRIa4pubDRUEh7s/XA2
ez3BV27ZfEelPrzktMH4ISf3Q28N7mcMTXlj6aigkLjoanYlSXfwRc+q7KDrG9F3lLEKVBMuy1U3
sABQbVDvWr2UB1dyJiL08jON4w+ns7prgnqw1iCeP8nCBBFnVm1/Aklb7UHbZY/CQlithwRRBl01
mAVAe6eySj9jlKIWKD8hD0qGkgioljN/lcwGqRb0vGE/wifb1i3Ou06dnY3jNjVQHlFyA/FoayI1
MIktVGjuG+Lj9h1yWnZMOgtbb/LAaMi4U8nLPrgR/HUVV08wuiVxXnbbryN5+X1uUKCrt13ZBuxh
AQAs3QVDMvXrDgk10A2kpt5AbGiS0D2HOI8vU0VX+8qh+qWG3wEyjMaJ/KpPGHnZXMJaFWQid+MA
qCNvcFysCDDKS9Iahi8tLT2GsZk+qJXz0Qi92aD/tJsog+zO3snzFYdSiZVKkzph666jtQfbM1dA
y7CJltnsIK3Me/S6zCOQL6v256yFqvAjKQpM6IO8urVacFyjXSuQsy63/eDNbPrZvnHEd8ztbLai
Y1uQMkwXccSDxkA+OYfY5Q+tG3UAe2pIYlUz2wgdRIn6TUGb1k4yABWBF1E+v3J1YT4tlLw6sEaD
WLinogB00exdi0IqxaqGsMWOsZsuY4alEUJc90ZFFpGjPokDz4I0MnaddU4Y1PEzFftSh60TYHhG
pYTeOUOapWv7b3OJY6cGmLTuPdAVXMuRCnCkjUKOEnRNam8kUu34zXCWTpcxZrIVOFSQG/u/dbEG
3oFRJDADDFaMN9yIZg8m+urFbpy22/4tK7K0tQ2Eijr1mGfFCb/Ln7jGAavUU/xCHwRn4t+8Qv8/
EqT9t+ik+P6382fd/tsGwvFnR0X3/1h+1Q8oo4JJffc///zH9vc/R9/V0kD6pz8Q6MY89yC/xXT/
bmXOP/3dbLT8zf/b//mP9OfTVH//x7//gEbQLT8t4mX9yWq3VCD/c+r35buLv0VOIWr7X/7V7wY9
5++6TpSUpKblaLrrqf/bn2f83bBZOnCRYe8iy2n9Z5zUMv5uLf+Hf2jCfjQ0nHttJbv4P/7dUv/u
WNylnmaQ/DQABfy/mPMWC+AfjFeOCkyJoz/dqzrWQSi/fzFeabgDxikjCNDWVKlMraUvFEEVZWmA
/BI4WUcreGa23bp14ngLRzoFd7uUoFrkZ+juHOU6Rns9uHbovc/pWL4245gPvtUpi2mojIEpAt0O
n0xj8V+h4Pik7affL8V/aiFbXuZ/+sd+exvWQjD3HKxrhq7/xY+nmpPbYO52udlmMm34k8lPRtRt
GVEXsrkuKD6EgrhjlpkxClXVf2FhM/6MT//HC8CnZ1O9ZjAg+ItRD5JrRRP85HI2ytOTSNXsDACS
HpyuYRVifM28tgUKAfHJJeEoM+rrI8L1dtTucbqt+1k4vkE8ilfZXmdKjK6Q0NvtIBpvi09c7LFZ
angZ25JeLlAzz57Kg5VHrveeynY2z6bQUtvHCDMTC+nCw+8fdYEt+w8X+P/BZan92SL421ulFo0i
Hgc7ERaSxYb5B1J8GTk8yenrJAma1fesJaXajiqyJrARj/xUNY8Xoq8pHjXIJL0vOawXgPA4NOau
F78SXc4/HYLtsBlGZh8EDVF6dKB30lKCAV96+S/cmtqSzP7L9UF/D6ltz3Jxy2rQ8v/0mgfD7AHR
lKjaEmw4mNLvLquhdvEGITpk/bFAKDwQuXzUoVbunAIFtYs66wugZXHtgWRztCkrBm1jjINBODkT
baaqRzPTBhh0CWWkbT1162oWyYRcVjTP5gxKgPzEcICiITcGrKabO1WbNCzNLV9js1GKzg7YVRtb
zoLNVzZ24qwRxXxFi55+VSiJ94YW2QMigtyEYa1fgGgqpIJM0DS41BlQgSSoMfxd3QnafAUK+9Gx
eu9nFc4gdtz5pZJN+VrFZfmiOLC1pWZgwYny5phELZsV2Uw38G2kUBIejC0etfEA0YtFbBneVAyZ
rqzsMc7+3ng1hB6eLI3TKVvWO6aQ9gK6acgIMRUIACIfHg1DScH1KiGkCavA4rTgwZx+Gs4saydX
N7t91M7JZUzba5/D4hTW7Hsms3Kpvut1E+uMidwuSDkzk6JRdEwVuac+aMyZyQSWvb0dR8pHi9FN
z4Sz68DuE6yGXsW9DVh22R5VlE9l9as7KUirdt/dWCLxBKvy0GSNxuC++EcV+D99+mh/ffxoKneD
zWjGNF0CGH+1A9d2RIgB6oTfuv0ApnKsoRSycyQAV9filxx1dTd1mhIoaTJdBzUD72o7r2x0lSIQ
WS8mzmcKWzrN7NPANiL6Frwq2fXL3a87RRsgbGqnf3EjL13Xf3xo8qpt+hbpnLAdjOLGX/zSpYve
6lRQqYpaYUBTI356A8FtxF9vN3IFwevtvzX24DDoNWNJU7VE4ZLw/b9/IX99oCyvA8eba1HzbTP3
/8uzczRIsM+4bP1+7Jsn2miiIHWaJIjlpG100dhPZg1F6r//pf/lMaapLBYO1TWqholW/2sTuKrZ
kU7RJDanSY/7NWJS84b7J/oh8e9hUi8iXAhWOpcY+ipvy4iTol5IvzJ87xumaRjCzPdGtrBuPZe4
mKG5R8yvQaYW8fwvHmD20ur55+9KY3VjebMptqcqZNmV/PGhCy3AherMRjfxerBQ0rny4r/iqTZI
+epOuPViN9AYlBgr5tPVtuvtYx/rEdGV3I39lhGsr5QAwE2zullJLi4ZMsbaFnqyZSamcWQKBccV
ZZcgRh/6vmOiaJWvDOyIO7L/9BEVwkcbiW5vN/hynNx8xl+E2IgDdtpSH6EFYVS7jzTRwVfFPbcC
1VzS9tc58uKq/MHH+E0lA1zsrRfltGYhDmIjxd880Rg1N718bXXIZaEZezcLGCJ1EDioVxFRSCSi
JVPtgZcnJuVin0pRNT1oLlDoBbN2lyw8B2T7sZ1gGStLbTqGWxgtCRh2T0WJaYGzv1vxYMX+nPPD
YUXbbyOqSb5qKky4JuSGE03Y+BPpHjiIQRc3C//9Q6eU/U8T/yYtR3N2UclMhfQ49fMB1DFB5rTW
EYQqZQwwARrn2NIfKA1Eb9aN+s0Om4ozfWRdrFYmN4gw+iEKSyo52PztxzQnNs6ha+E5ZkzcivjQ
2mI+iNzut4XhRdcCCzLPbJXRJFhACrdWtWNVO8YY5leLb2NNXIvBlyIjY22lRl9tOKon25IyrJVw
OalNhJ92I6SttZtkSUhHkKg/tagC3WDQmK1CMKLgT16mZEFNoKWe0s7dI653qMHWm66GxpFg3osd
pXjUBE0gOJ04kLNTbDB/4g4v20tOqO6E96TbZtbsfRWsNtvSxu266nPSZgFHWmB0PW6/mfH7uXPF
8zzl4bmtOhevPMfFPivzs9MvTmOttoh4qje1VT7iNhnvAMQhRqdtOKxqckZB3OT2GtwUyCKhb0EC
1UGbhm9RZlQPw2C71xzNn0FxNj+HzaS9sI3W91WUguCJsj06qLuF79QRccoARTe54kd5Xd87Wi6O
IzYZv07t11IZkBIRhG/CrqcbDjiIw6Vr7ogKhE95Bf01RyyvZUcIu3dlxGuTBWcvOsK4wrw2SJNy
CLCfdR98h8MjPVkfyAPU6nSjfutJHQNvwtvNMue8NZllUlhrV7j4ixDmhJJizc6/OX7C4Kjk6Pje
aPTOKi1z/TAD/d8UCEScp5lQiib+pn+FHpW0cFCWM7CgaNRPIa0KsJHn5ixVdqcbAUnlgdiKeID2
kX2VVXTWXOL0whTVD/ZiMG97b7mCXJtaaLPQ72ZsCX92hXyhQ+UxrSPzUOitSuzTKLQlYwxXKamY
cul1DLhIWtMu5wu4kKg0PzUe+q8YmwvctaX+7OZzfa1bvXpjqxqvZ8qCTi0Uc3bGmeKAA0yZmXbg
kUtUpCQeNlbjpMQlUo2pf+bF4ZvS2fYmS9PkWziCYXIHQu5Mo268SioTkDWGqy3XWPOljM0PBoOu
72LuQYmYGDnFnr3Vsmg6EmGkRSFP5murC+voWKO6Aif6aiT2r4o7fpPa7Zal0cMHohc+zZQ3PV+m
6VTT0Kmt2dheHfOTOtBd5aGxqPUoduxmMocxVEzQu/eoeVhMs8OLo8vGCEbgqeBgqT3dgKzurkNT
RT9IRpEUpc93VbcDZOC57DHURk2PZQWomVd3WB3TRSpgK3CJmb9z52WDchmgDTzG6eLDses22ebs
Hdhfq9EuxPS0dLsXq15bKvNciMgTpLtjU1flWUmwTYD9dtN114/5z8SG2saUE1R/iQdyELb5JcNJ
PmJt48E/UUfcKu4n6LPhnNoQO7ihtQudoNDfHRhpq95yFDtgklDah34sTexDDnbtCD86pZ3mKMKt
M+TEoVn/q/eJOCe4dnsQB9p9VcxYpq5wByz3fl3X+A3yZNypJNIpz8iYV9SQB711Hxo6KIyx1Mfn
xLY43dGHiFfektS9djDTQLjPlXbtU6K/v/8mIks25H8jApuw3AaT60YHct6qtZIoMDUUo2nQH0Ri
2/QSe2GOA9xWL30VGoVfmUZOeZytzic26hPSE9UBbUvaXJ0tFuCUJqJtjbByG4gjuz59Bsk2HWft
4ri1iySIZJNaPHwl6ILCJ1493kqnotd0CkUM0wYGWI0NeSSrMfQJNRMqDjvtWCW0n4LCKRa2fpZs
h6TEGl647ol13Hvhl+fNXc3iNP0KRxqpb6bd6Bhe2YwQV+21Ot8kgJZaP8JEBfAlLrqffQ0kyS5a
7VKDmNz99lIzL6IsV3TJdtIH7QmNTeyoKNUusBlhKlJjcVFV/pmnsRhzeBNuMHUsVSGrzEkD2QjV
ZHn3yTh468LMpjtdwBj7Xb2qnqt5VhLMgBNbIIOZz62z+LTA0tv9fVQK7RLPFYFXtpPmZ9oQhcDi
My0DYMUKtQ25My6DIRuSbRsuPwg2Ba7UUXgYv9uIRJSRv9ehx+voMyg6jirqd08KoLqMSus76XwH
xlEeda7v9SkXbBWbewne3vDbcubbaOsUFVRX4Kvy33R/8nXiRQOyNd5g13prmWPLohtrEDuBp/Na
sU8s/ZzUbszC6VU499UJ1LCleC9eBITSGjOGBQw6259m5Xgv0zwBQsVtrdnsKMb/Rd2ZLEeOpNv5
VWRaC2WY3bHQQoGYGGRwnpIbGJnJhGMeHHAMT68vqrulW226V+qdblst2iyTjCQD4cP5z/lO8Im0
Z785kdGQ9px5bvctCL37HEnkN7zF/OwTskO/TrFCtREPqJq30q1ObY+9Lh5VEN3XEShS+qCC7SRQ
/3dFOJT7KGMSoSEwULhYP+Bk9T/LwHHPwdJfTVbt7PSq64eom9UptdbpVo3KOOj9q0PDk0iePXgi
887Pg58XPr63mbhNnajyWI5RXxZ3QHDbh5GoyRmcNN6ssubrBq8/TaWT7aYoutzUdBRtQWA3eykS
8eXgUWH1aafmeClAu3aGxd2KJCt/XfIdbB8HxuxRfoMrgZMKg/+j44j6dw3A4lwlg/3cKnVxWKyh
t2Ic751sX3ft+GMdystRpaWOmnpqdpCkyOCwV53jbvDLLIe+846oKjROuoIaibiGunMMB4VV3Ru9
7NoF04XHqnGuaG5CfA5buIO8GcnIcSJ0kqM91+Kantn525fEm338NFd43OeTkxvnEQyRG8aam/+x
8VfCOwWf7MsA/TVx/TfOmE9CpQ+9cgmBdm1/rRfbOZTj8Oh7gmI0b9kj/vRfKVTyeGBYsFE88XcY
v1yKTSt6TSa4IbPM+sOyWuBrSEVEirskSIBlp2kH47XY6AdGHHfpYMbrpskbSuZXsul1Lj88VbvA
ZaMGvHSBaT+VuEDwKO6cIMviaenTMxbs5BZsin6oVZe/GMt7axubdjJN471Xk9g2SfNKxyYV9paC
cZHlGTYDUM/HKNGvadOFP8bZov3BJ/3fZ34Gy1JqnoOB4e6KJ42DofTBvbT7VWY+e+YwPJDmssn1
NRKJ0PHEoRldn3ff+5XVwQsi+HkdFJAAKk7/G3yXZsrxQMFUlLdcXoC4M8TBwSdfao6d0C7ubAbD
ICm5sXlO/0Xt76Mcg59YzN8o/2o3nd3Sgj0+FVb+rIg1pEX26Sr75c9r47+keT83Ff/9Va3+U4H+
31L2OfvZN7r5PfyHf+vw3dx+Vt/6n//SX2Tx/z90cPc/1sGfLuL0f3kaf33+RT3/86v+XoEZ/BFd
2i+FT6w4kBfd+h8VmN4fyCb8TyDeSi643v+KqTsuxMWQc6fjeIjTQci19+86OF8UEWGIpINubYeh
7/wrOvg/SRAegnrooAWESLiez8P41+t1qvBYi778EeSO/RwAdNnVAMROTY0J1AVwRzGk6fz/i5KK
kP/XWz0vS6bIjSKJ08cRYfhPUmoQVb63lOa16Rvs1WMhAYWSQk3e/TZrifTQznLBVlTlA8UF04Cf
cxTPbpsPX164svAVdMZccVPOyqMVZrlz4DISuK8zvdGXQ5eef9EKlZ1EmGiaNXKfb5E7XR7s9DjM
6R5Pq9seKP/jtNSM5j0ZwLbF9PL1wbnwVjx+ODiXuzTl1xAT+iRSbIlxujA/Cvmz5t0uzojhQsaZ
ZEQaE7N2oCc1VtuSRQvxnZS/cVfo5IcYE68g3Ya3HkOKuDja2x3VnTPt8NDkRHa18hbr8krOPfAe
FRUY/x2yM9w0SNrg4cal6o7Rz6ihpXxLB2dbP2BYtr+mycl/NCpr68OsYOc+yqzxzv4kp/SVP5qZ
Gs+SDXQPgcmb42mEvLPxnTx4ok5ifmVIgfA0LXqlLVsZOFyR8nuc9d1IftzChZSO6aFS/fzYljQ6
7htbSyRjYest25WNe5yp5xavABA4WDpBRtjLap1DhmP5nOUzbqTRnb0WNhlQyK2toeY3Uz9Ve4dE
uHOcU0tFsWys0ds4eAE4U4k/Af/BpVYJ4Wb0p4c2k4N6VqL6cvup5Ww2BXLaZtHEaalaw4+2IPnM
USa1OLkGI3Y5gZWG+200VuPWWQdAM4U1E8ShRpJsXuERtuDKVhXvyg/Nj4GRPrjpxVk45UYJRaL1
4PgEZKyxJ87lehy2hjlvSbBDYLev7aG08QVM7UvWmxDcCWIrrjh+bwdU8sFDjRioF2sSnGobAthV
d5z5HlccPdNrGjF4bSXy73Gaqu8K+ye5HCol0ljpQH0TdDD+NqXcJRZpDX1X8VmMV+rrjm3jpZD3
q4aDBptvip+sr9I+dpNqurmQxnFW+IEi2SJxlwILTLJfNjNfKNde0tNCoTC24wNqf6U6pfmNAFR7
AhaDWN+68KgMMqQPnyIILvjNaaKYpp6Y0PvYkeJ58bjPJB3PyypzTL2ob3a6Y2ut/K0/psFjlLf6
VxVF2eOUJu4FeV/1txl9Dq++bchRr1Bobi7AZ2SXougfm8Ahn10W04DE36XVwQxtQQzH1vDDqGsj
asAQIp6reb2JmKnTBb2SmeLu3eCNkUIL0Igrrwd/05uo0vEQWDcwhcGfFUR+ik1VTJrK2clozE4e
E2x0tEuLL/UE/bPss/YhxwoHiQqW67mbK/NjDnTwQfqF6zDNMnKDcWxEjJPZU16M9e1a4TLaLv0U
/TYr7vENv13hnZy05NAmiZ+8+8SiqQOjSObWKefleQFo07EYDNEj7Z7LK8UM5advootrJBkc0KUN
vMKNNCUgNNoql/sG4WGJZQTXZ9dac8EUZWW2tZGz9rmwupBLt3ClIH5GlOW4gPSCAkvfKKlXxX0e
EKouE2gE/q6z3az9DX1iItabiv4785a1o6h9Hc5RuDgDRRiNSwKHWUWD6FO3husHKgLKI4977KJ8
oA3QrESPjfLrbL9iI3HaTRv0wYiHhR/1zHUuCH5VIhQBYaQOvBwkiglqV7muNKUjmxMzRNsjsc2j
as8QNtK9ZFiG0TLoLqRSM2rrlTcZg8pKz6wfF6Gnwl0L41RinRsu3Q154BSC/sOl1sPeaiEoFuid
WoZf4WiRMkY1ykRBbCArJkIvraxZitw0oCFyVSu8qHPTr1lNYm4acJIR5MNVDkoEpjqmOKaT/twt
tcu39rAV3hKrKEBJLCaETdpWJCYBGK0UltDZ7irymW7DEHWKRLEcE2uYm55DaxOiDrFF4esuQJgT
rcnHJtytssKxFXPyzG3yiEO2TudFk9XB9ZNrHT6nleNTO+lRmAXTSI21OLRhWIg6Xkq3Ms+JKZT7
o7fbCqmqp1R46wywVt7g7OnfS9AlrxODWWczWsb+bty5da/A0E/ka4k6EuDCfHsweFXY6wJlv7Pa
cffSk6Lexq5+k2aXV5xX6ZRIUX/rnYZciJLWMJnfzG0yonUWfr5VvQf/PaXN/THMOvUG8X04WbYa
PkfmeEjZDEW/fO7KFTyJmR/YUCiY7rBz4WlK0SQYVjXs4xuKUrlfd31rv7B49AqfhmluWbEQdHh4
aRdYLKWveuHkZJVtmpE2xgBswtvkede1o7gJlbMn3U0mavHZzUkOu1K0gCuqmZ5C5r/N+lPDe8ST
6Y8jH++isn95UvXPY013Veyx0dH9WxbiMZ2bctyFC0nBGL2af/walfbP3vNp+SJdnz5FFOZ8zSvP
NHkjoK3sE/jRh7izDO6lOYRLvG9pz6AOoS4WVhuVzw84s+TrWnTDQJk2kC0c47UROw4LS3+YG6+C
FqY7LtVlnk56V9ba/Jg8wZLVIHlhm9S+w0LXESSK6TQRL9SP4d+JKh22u4h4CoSBbEBlMY0oyz3y
f/7DW6YgYIieur9AMrs470lJf6agT4n8+nXkxnNatASQy3HMt1F08eW02cqX+/RZ3PoUDxdb2wVC
iyBQwNycLeDxlzkwHDGwifZ1pOYoicc+4wzCgmzGbQ0AJTxXpi/Zhdp8TDYuIw12LrmGnNesy2v3
uHPDq9z41lsxeXRFByvhP5QiyTgknJmu4NqvGqATpMGIUkYFK3rYY0wn2+5ytfFKwpZbSTPlcliJ
MbX7BSzhw7ysggZ0rQscj1Nj/B3zSZqClzUYV6SxNKNjphbhKbOz7hj4ZIu2xk1IERBJClmXJCtu
PzFBjRW9uDewqgmtFgNJPMJ7THxRvxVPKjJfEhxJPEY61uucv01Ti2s9crPKbObK0b/GwcI7PuM6
Z0g7KdRWsNcDkOVq9u9zx8gHAyv46Ky2ozEWB6wfKXJcbONMvAX7U3+gr+D0G0irxXlZ0MZSiPkj
cALl7v3ZTPPGH0qLul0j7uyZJBLWqjT7bocVGW6lWmk/t4X1xk8eCjwgqXm24GqOG70IvJuOVhAz
Qlq0PhvR1GxRkfcdOKLl04mhNIe5N1SsdqrCusd180Pmsv+59Hmax6oZo55ynz59nzkt3BOmUWdi
6sUb79Z41ZoL/hUzH91kru20v2sqIXMUpgxYZ7cCHsCKSCPQXM49yDygLgd8NRCL8DpElIk0Mv8B
kw+YAwqzA1J5ksCoF4zTzLQSajlJa5sCVbLD3by1UdKeyhw6IyjMMKljjvgpT2gxl9St1hNwCGaV
ZqNS4H4ET7qcFSyjoX6DkZUqU9bGPIlTGunoVmi9FEhg0GHIzpo5vJnGdH3E+It9PWEOjZSzRq6m
mQ6fOhk/6zcilXVaDQdG+IOOeK954O91mfsP0cDECP5yoPnlF74TK5WSuuGurvVVF8ENxkGQMl9m
kBMyTyQFewtsN/quq9T7qFhrDK07Vmjt7dpnUQg4ghcbYS0+rWQFSs8Vd7bihjDmZeuRA4hZRiJ5
AX5oxWFCWQU/xACDNwPD6VTdli/lFNoNTdLBKA77RwfSn037ZIoyPw3B5a9joc1iePbdcBidcaRI
3qqoa0m528RZ1PR3OsRUF0NO8vaMgVmaBKGUOzE50XvVDsaPYVkyfk2XurtqCAoRqEk1A5yucqzv
WiRpFQOIGaubPCk0jGdeb90UssynLZ8/FT5hNvfo3uKYOG9UXq13YNkqQL00PBtOAnhCQQEbHdww
w1SUhOWdvJr6vLsvwYsyn72YmxgJhEUYF26BQcJbg+iXk5TZe8WH4AWeJghfLjczEXhBtCBuraT6
SqWYf2RG8+uWTuN9yZXeZnKh7kCgfp3tj1qRpIY/KZINKwBzXpgWSZxYSXNvLrF7AuhYSmjNyrA7
+zb/CNdg5HWaIrH4F7fyGbeoEFvwCeLgaxO0nIUmOEuqtQ1HEGckpqzdtQ+PAs5YCDadiUlctjb0
9KGz1puUM3K1i7zxUq7Osopp29JRGGfu6B1Jnw2YFmhOz/D3KqoD+CSKl4bpL8Sk+bJMUQXIbqh8
C6oQiz2/3yha3GrLZgzl3Wa69j5WcnkgJVWS+82bApesSBx+yVMrqHMa6cHccETMl30OojmDduO1
BMHIkhMFoXf+4DnUfm1mAR0mTjm60GgOCEnz1Kr5XXMV+buL6V+Snv7fdKW79rt+Av/0PeC3/E8g
LgkXgR3vId18GEBcmjIw2Pz7psv/8bV8Z//Wbvl//Pq/yU4u32n61sN//6+u+EN6biQiF2yfsAMb
tN3faYiO/QceGCiICIwBgtLFifl3mSn6w/O9C5UuxJzgyVC4/4rM5FxsGv/GcuNdTHrYXTBywNiD
UPhPPsU5DQg0tMMHUPU23GFKY6zGCI5kLAVvheDkTAdy3V6pSx0daen+RFuqz+NXVAxiHjW3mDLZ
eL0pW3IYGt2IeGtW9GLLR81e0i3BAV/8/Nc1z/9sjxTknv/wEaphAf0csp+f//Y5+vOL/vbcoCn+
48Gx/vz//wBnhvYfAU9qhIIZOhA0L6/z92fFksEfduA4Lp5d92LS5c/+4Uy+/9tTgJj777vKbIiS
f3leQicQf9rJIpzCaJO4h/+qS7aLXbDJSoYWmKFK3TMYKgonyqRTnVKvTwj+Sk0ueqoqAIC/gYWB
dbhP8HxZD6HV5YXoNhhTsabGSVdUvrtj5uZp6+yptJ0ZistohLgvCLz4ya2dzT7ByiBNmPpzdkLJ
OfSlWclYaj/wc4glVgdA51RjZqzULQfISxzQr3uMr70/XoyCEwTEO3gfznxuuZdQax7ByDzmql9I
TOnBVLul8qPl5+AbSW1MOizVDhhj3+5GpJxLSKlcK0wRSB/cwAdG0EnBGFdKLHSBzxkJiSeJCqqx
w3yC/I5VHpCbgYdS7OmgIeOemq64bYdRZyedldyEKRvPuuannr1qeFubOXnkzbuYlMpRqG3uTK46
J7qJprdCM3NxJOwsX00RqIB0ieDfCRRNJNigfeEV6s8o6gjFW4qKGW6jqiK4mITNMUhwJ2ky3DgX
cTopfKKD+VVGXjdcw00L70FjBA3kSAplcswyVnbgmiwNQKGyu0J6dXarDv3PYiBfRHAjZMZGsTIj
mYoy4QNKoR2PkeO8GoNjcJdRVQR/vS+gy1FjTxwVA6nXxrVdTirGVAixaTK+Pg2qb96mStG8Ny5W
wSZYCVgt4wwyZoUyuJ80jhM0xHqfNDqxOQNBfD/mAeiZA3cg4btPPWWGxatmvJv/1hQnUtRrWZbH
GY/s751FVumy9liMX3uP5foKNXrMeadpyb7uJez/L3v0q4McHDRQmsPpc6ZCw7jEr0jxR08gIkp6
sNWCY0ghCG9hb1t34xRkHBSoSeMgz8EeSydhmqm4XxckVPJ5qvqQnVF73FNgJJxU0WwJ34K+Oyvg
Hj0XLi073tzT8crxZQ8YFs8V6ac3l35aXDoUEtCZzaL5Ukk93bMFENsKWgoy1n42I130/TD/rh2I
ZLsA1c3Qe0KX6eo2k6alx+Pt3FFd0TXJzgPNr3a10stRL6krGVnOFZNjb3BuQIZYO7XCIzmDpwx5
YHJQvtd1wbe4zvCyhCDmrRSQTKJ0BP6nsEo5tLsKinZN7NM0r2FT1eazckpvbyt7PSYTRZCn0VL0
oZGKStxvPsHVLq3n5ETzq7bAwjS+PvoLJ3aeCU2eES2vfwXSF6r7GVjlFg3Fw9fv6b0uB3JPXeub
7ylovLeIBN7RxcP/bsaxSBBYV3YaYxoyi+5aPgEfXIGcjRfTXzSqfUO+m4dzdClbQAvXdwg2Pu+8
qn1sf2NCH3c6tgOJ0E6g5U8TiuouGqeRo3pSp2tMLhoZsiZatBvHVR5X7pg7M18c9MnoFfKMBTSF
eG+PEwGxAAz5T4IA/Vvp5YyaqaiT8xH1Wxf7xRJWsRtV5ilocmolO0wfTDwnFu7l2c/Ks4Fk9ejQ
Sf7WmbR5YUw9vUGWjSCUosxsWSTSGK8zp+o6bRTXw4Umg2pXN0G/cwo74Q40kz6iGeTelMJ1Dumo
4aflMoWVarUTeafckjcouPnZ9SU6AD3C/RkYpOGWRgUNXSvtUAxboUyxFdCQVx6IRdwKioiQCxJw
hoxjxFkrLTuQoJAyDsb1OlBXi0hiQ+tQt5FjL+M6KVPMlUVVgsT03f0A78j96P3VRLtg6SyybA1r
R2y0RcmjWQcfI8Slrhq1EX8+gDuWe7ZFxBSTizPOouA1kSzflPys8LWA0rjOJTuqqZ7GxLCZ52QO
frh9k9+vbRqN2wTo8oLZGWIoOsVgkhsrmaunJlz0Td4n8xOmCLg9DNc9jC6B86iwYd7VlD+/1knV
Wb/XapAFudkGZWnpKkBTrLe0HCsXf+AW6A+hRoYWAcG5psrmMYVW36zJq668jF7SJbK7+y5kidlQ
3UD/6DS5w/QgiKeFR7emqYmsdfCxQqtvY15jQnWgDyrag2zqjrWa261Tp7x9HsIaRRUGBRAzleUx
BHdND3+MT3z2GEKwul69ti6YdtQYASkIQnwnRXdpLE+ahzBoL4K05xOysxf7oZEMO2PwktyOuRK4
G9ku6Q+uO9MLteYu7ct1V67fWjvBu2Jd6jbanW3e5rI82JcPU1pEstprPp7FLpfKpbli4CHZ5IPO
79qAy9IO7pM6p6OPwmeFBjuOccXQbqHq1x5FHyVGWN2IgUR71jMU4SuH5otL0uUlhord1y3y9OgW
lzmUNjYsZPLQLtZz/qyFalMHKHEdtdeXXEvAeM7Z5OmcVdFz1BG1dMAG4dHthV9SgjWEOC+0pOOc
fxqA5MPk2c0KcCGY7pjJyRrrnEVb0cwYkX8RQEMg++0A0mSpmbWw8sF5BhI3eHvOSeueSWa0cwl1
IGL5HWF7YeeNsydwYU5S6xmnn2uF6VU62rgIoHFXDAMbYsEQsCo2aLqWcYDs2eOd+xnKL7RQnYrp
jjPTwvKXl4dpHfhtpbjOhg2OreDTVASzDyg+C0WyThVZDZGD3Dl6cB5qnJEFv5uCjRB4Vj1b5UtE
d/e86yx71PEwJXns51iQ9gFv2a01VSWjznbpQn6ompazPoFmfeWonGs9x0dIUmy5YAlQFjEZwszf
sSfxNkVligQEYZXeAeQ/3Z86slXDVRusOF66YPZ/1swO02Mqor5tYq7K5nEsqqk8E/cqsAux7G08
t27nY217GE6gS7oPCIktdJUxYuV2aj9/c/mco9T77LQvSbHYz3a78k+jdit6wU/E04uyWj8qwi0f
9GdZP3LCxO05MSboYYikTG78gfl0CyNVEutei2wHt8Xcd6Bx2IzROgVDqkJkb7QrpV9VlvghVOgR
oMlSJKl/M1pEr68JsDvDxvR9wD7V2SGci9TyfvGdIszCc1Y/4u3u5sMsUk4lLhrnOwNU2zabwh46
BsMYkMsdvvkV59TgLVeDZQf1Dg4yxS4M/LyLaf5SUWhFK+hjj13uAxQgtMmeinFrP9nWXD0amvFK
vHJynp5Wpqy/1ixb3henZoWszTww7XE6JmfiUrzAfCUKHwxFohiVldPOL0s+JO1O433m8aUUljy/
hwS2zyfMa7zF5NEmCjSOPR+qh5Xa1M85bFsA54brMKDa5hLXlwVTWc8aC8yiE9U4TKGgfvHgC5Zw
cuAGiBM8OY9zbi7aUw/1t94VlcSW1oPioxHKW9eVXNVIFUVzKFt3YjSdh9PzMvoFNixNekjMpbXV
+oIAKGslaVP1GQTv8mkAsu4i/p7q2S9g6dg0GO1NnWMSdVxqMm+XNeFoUuqLxTXSsj83JS0xnHVN
os/Mi5vPsS9gkKX8+Aw1HDf9MkWfDvdBrRTpqqC1D4jayWPP0xMcmgDO1WeH8spEsRpxLcHAs7vH
OcRy+VCu4coiuTL+c2Ljyo7JJoyg4KVjmIVAH/TqWjPTk7EJKRg50EiGjTfpK4ZoSsjpK6mtwDnh
soJ113YYoeFEmuiF2EZk7Y1TuzcBRy4QgTlD5k24Wk1O8NsoTUinC7t4Ah5GvyxbEnybNPCLHYPM
7Lhg9J1PZTZOh8QLWgGMBop1je5k1ke4i+BIQLHIq6527AtX1CaBjLmUJpbOZ8Xn7TDBDRlBJ+Cx
cCdqjwwjSgyvFj14Sxg80xIFVjxiWHibj9jXfoQ09DEw9zHAgoRrlXtPdE34zDymTp1E7cqvaigb
6nOCJDkJMvQ+w6UBcZtdGdiEb+XqA970ZAHZS3EiFGkvALsgCX/3XBFrZOF8ZPrLPeEKgqYYr+3V
Sj8JhSvaV/rwocotCzNe4yvDDArAD9dOxvB892HTNAh5VB83XASuyhU0xI07ydq5XvKq9bajbqxf
ratG0BojSK0vv+xJU9hpUkEEhCR7aRXPJk6cU1h9MalbqPwz5bXpvewUMlXioJamX6IIOtL7zGHf
vFkO/i63LfVqiRUtOm/BkzDEEK/8zDbpq5b1YIN/pltYmzTMIdqBhLPpkmZ4MfbgJmec+JHYsSpl
Y5xafeURu7MggNFJU3avdJro7LkYPaO2IcpV8Yjns+pPlR1m0NIuOQIF2VkydpnTybbP08zzsCOH
R2tnRd6DdlI2s3cvb3R68EN/efYBINm71rEm5hC9zM2tO4fJB86QhmMuQ2xCotW4LinzHXx+W6uB
GPg92UMbvMxh4eoDdj+HvrTAHGiNSh/HVdivjpTuS2XC8aqys7V99ZFOt33oDj889if5kPeARDZk
xieeaaxPWyTzlQO1I6lvpXQTy2EzOam8SqE/kPiXrc9Ux6/uZvo6jqKv5SFjaHQJ5IgDzc3J2ZmT
jC7xwnm17Aq+pquTgJq+utMsOqOhDNVwhNsGAtwHIir0qHCl52zXo5QPG4CG3nroMiALmFhnoiyU
TWGhwK4UnTnrjj84hqp0M4Zlc7Q7gIh0cEWMwOsqoNEsGF0BBZjiRDDqfQi+C1NaF7MJ8omuo6Ap
3xTPQn3GOM6VYtZceY9RtXK4wHZGERg1E8u+bCF9DSNjrxi1Lj8ktZ6vKksWPxvO/NsE2f5ptuvE
Bu5G5SPZy/Bunpzu7BMg5QIxV4IL+UI1TyjsKvmkjYGbC6YEfdeEExr3KLP6FDQ+KVinmSHIeEt6
Cpgp054HcPlaSm2ux1Kvv1avFGI3QM29LVPfwCtL2zwuKYnSsazRfbYrEZbH2qX/nKFOFtH7Gs3D
U8EIkDkh9TywqOq1ceNBKfgJgepfEkyn4Un3OJ9jSHIdbemZiF7CxE2fLg3zlz5sRpvrSl6AosYe
d9Po18tnACX7yZp85zVbrDSGaGmtuxJv8AEuI0I7Y72Jo23ncigD+0Pkt+YdXSVdtNqllpbTZehz
XiuZekR9ODEO6+YLNqdW091ClP0QmT6LtiIbrD0vqOXVoGZvF61oBzcgvwIaF3ofyJLE+cQIisFi
nOU9U8iR4Q0hC00NrFaJVbwHOTUvB1siiW6LjLP/g9Nxir3nUi2T79rk6Xs6Bdw5Z57SEwU3zWPu
4vblSk7JIBDPdKjvGofpPCzVEiIVCBv7tFae3R84C7Q/HSj14n2wTBjSXC9DkMgEhC5XVfdccGud
H9nRgo/Oy20qLIyXMZ7Mqnf84XI59U6fxW4WRA/kXfs6Hou+eGLG0oW7YiEmeqTUi1Jk0iEgCJeE
EqV0wjlxlYi6eV99EXTYybPkPl0J/WyyEuN7Tf0Pm5tixz+ukZEvc8SHa6cnfymvCyUGc0Wo3hLb
3LXMZzAH3tkLreTgNJ13C1LN/Fx9vy3xFoZqlw5ReoBcnL6lLWEL7GkTZBZK5eab1DjBceibZsUk
vgRPFRm4bSbSmantmIH/4Ugs9uz3ERD5MF3xF4m02mdJhfutC0h8PNg0RXfbdeytjEllzZPjDNbE
MGXp1MTe3IXBiLxdg6EbURPGkGarp8yJ4KzxiHmfgCKoojYZ7oYgD4Q4Af+XTx7+qR2flvzgBiS4
/FQkD4El5T2pVrB1c4Ml+8jEF0A3KdMTmMMaUvroNvt5aYoXDDLVEZ4H7ME15dK7x8ToLezLovuo
Elk6r0MoJve61cjALBZ+g2PDmwayA8Va0QRykSPwB0WSl+oherNXRkRwVosMe16CeCkggj4kg8o/
IFyx3l7khjP9dVz+I/AeWHaGKOcvh5Y5WmDt+XVN0vrBkaomUBlG9S9g/eG2rEemTMbtua1bVn9S
vjvDfFlQITk5RE1y6mpbuDFyonNmaG+CXRc07VRiaQST/SLwyo931P/O62/IM/O9ZFdabvN1QQ0L
a+S5qfJwcQH6MW/YcVqibmrytws2k27XB2UGXXatyOhABWKNuhW5R3oPT1N5bgdcUi+eynzsXN48
wgBjkQKtIkq9gKnPIDqeWzfsaRWs7A9miPQ3tD3+u73ytaOxcxSFGz2s2qHEEzQkTT9N6w/Exha4
alB6uCX7WPRe4beKW88lPkYUyoA2CzOrhkRPnd5NWLXMMcElJbGHSvkrR2UptlJw/90TBLJzDCRR
dMMhvz2GLs7VPVUwyx0f5eWlYnj/SCcnSkCfTQpYUCvMNsNKVu4dYhkHQvTKR4orMvyFlkl3NIr6
77MIi5siGy+rYKghqjgLDwjmd1XIY9syN9/M6FDzFUXeE99PTeV7l1L3tjGWHO6JLw0vCmwZFMhV
+sWV9Bby4WCHs2cg1D0l3csIwL9fnWXe9pARzU2marr5IKB+0JeTgaGs65ymd005y8viyPHDtJIe
uQYbDoUcxFz9ElxSyMQIR9JMph5z5viiloE1kwY6e9l5nZTHLPTxdjaJjpYDy2ndPCQFvUuMsJUo
Hnwyi97OSiMW7znq5GeukFs2Df6XlFWgbO/cop0OVdjWFJbU6Y0VVss2V9a4o3ncw7VGJDrWJsSK
iAYSQFVzZmpW0cIvjjRR/BoJjO4R0xRVxBQOSkC8NzVW5KOpx+Aq7J3gzjSR/VH0k7nh52rvlOda
R6PW4DpvalccauVY44EKoOC7lqRSNqUZluO4hO0Be2b6nWnpvxQd3JFzPTczZKFpSd7o96kf0pqq
lGQYai7XUa9PDtmKIk5da6LxKFr9atPoSfQc3zMEBa9kHH7xHsufXrn6X11h6St8C/gZQsFhG181
3dPFkr9mHaQHN44mgPh7J1ybDxcxno8RpMCHPglUxgh6bfxTRgQ+p0djFPMuqmmw2lZDro+DNE63
jTCZ2bGrIvglg9u65aH0Dd3GyeBqb1syhmfzbxqC5wwEVXSdLB4R1TCx/BhixYT0B/f0Zsy9Tnwj
NFYQ4PA9E0khvwv3CD/1mf23WGHeTdFhmjnzetbc3qZdSfAUOTad9vSMDOgJlrcyOiBexqjFonQj
HMP0wVCUCwk1rM20w7sYQjdLBxe5XbrlfbOM43uyuOkzxrgwY9lSDCKCfpLhNnBICt/7CsuVBN1E
aG9tfSjcWamy7N44k3gIFPvFrY/NkI4nvSibjhE3ecfGFDanUOTyTNGoe4/CzlvgVdaxTxsfpicF
THhaEt89BRnliD+EKuXnGIjynJQN/TdF0b1HbVtQJxpJTqirZWhc8qoJWCcHz2qPsQjZErvtVB9Z
aOiiLTTUCgfOI9a5QRV3hN7Kh3JWS32yOln5m//J0Xksya1jQfSLGEEHgtxWsWx7J3Vrw9BrSQQ9
CYD26+fUbCZinlN3FQ1u3syTRdTHvwNub0pHBK2prKbcJS0IJR1FiOrPogmHaU/IXe6nosXvtNkh
WnZVVcW8W9qwi/fdOhPpNvzjy5uVeQUCLBZXymDN722j24a7FAJB7kdOTAuEE5xF4iQUREZOQf4s
A0PCDsP8UmQSO7q/CIHlx4ksq5dWoS0v2N1XjGWzXo99HDh/x1vmxscdg6pVaEQZxuwRJmNjm46S
inD9L+aQc18Qt0brdfrlyZvq8Dv3x+68Dc74ynNluTHVmgyKmwMDxHdKCh5Y3iig5gN9umRXCTAQ
6iohoa19+brNbSkPUzAb/zhoF5lgq5dyv8Ru/UGq36SNCZJ/bmnd17wT3c8639SRaGXS/yysN6FZ
NU5Dvd7SiBcTOz4tQb3n/tNhtD4gnQfdNZgwsXI9rnbhaViHpM4oAcB7GSFe7pMV5e0FaQS3vyhV
/ix7BSulXhNDQ5GZlLpwlrFPMFb8+L31g2DA5Uzklvc+9cHPBFZgPtRxEJ/WQg6M9p2Y72wo8PNB
aJT5Kc4BMZQhzmmgEKIVqWbtQpM2PUb5ycbcLDyEM9ZdUSXE0Z3GOPhSyTLIA55WHKElzZt92nlO
EMLy8kovRfG0NHMgVUR3ugDsu0fhMzVmT0wnHDHXXoQPM2fk72yLh+Kx1tPcXcJeBtA7XCfuUtly
IfLIq6DshINhAeNM41vQE2OjbIOsLgMlU1dBTRLXNzb7Pc2g5ZuqFByHAVclZ94yniCQ6OnATGjp
YBBoclsaNwCJmZWDUpBChjRIBAz6dglN30nmYsKpi7q7j9Qwn2bu/rfNjXHpKf586rWmVmsSeE7O
lVz5/yVBARZaq0F+8u+Or6oK+ssSo72yWxp/b771f7qJWd/j8ramCvHcw+jF7TTisQw2cDETXa+U
1gy0BVHDOoOWkSTbXgTxNBgFBD4jFnVR9+5UffQS6W5qr1UZNi2xNSNpnB4oKOUM2fUvbRI78txj
13dOGayFm5+il+NXZjK/+xVCq2n+wsjaVh5EkvE/9IqyPQ5VX9UvQTLH9HsrOgd561d2/qPbpKfc
KBvD+DAvI0CmhQ0e20zBqoMAcJJ9o1Mhl3FgmX/3NsAk3fFx7qg9nB9go1r1uELf28+8alClRjXy
hg8Mec7YW0X9FYF8+O3bleGMkraKYD3Yjm5lh7ILy7GnHY7KBogOGpk8vzCHB9ex9MdiLyKfJUfr
6zIlJyEf6qiFh0vRscAzFU/dE/sGcov4gnP1zotGalSeCNY4PyRQagqMuvED50G2Xd2pa04C3j7l
SbT3sKYsfeHd/IK2nx58v4iSi4fCaI5xBfwAgcZzPorK5yrd8gleau9v/tVMpHOvfKnhHcsGLIpD
o50xxTm1hVBmROO9L9HULde5G4bbW3ntvigfJA+BqwvB/faTbpgA/BHz5zyP8xt8Jv+AZ2P9JNjC
YAR2yahrzdNiuixDMXsXyCoKfImzRmzr0CmCuJmr/xDXnQNl9z6dO6RMwlM0dtXDJoJiYTjq57Qa
rbx9C8zy4PCzO6dOvNc1AhsRV4q7OpZiOvs1nPvRpXm74NTZ7QwW8LesH6R5xz+7xkSLIbg8aMeb
64sXgVcWy+QdyNO6d2xk+5+rrSR37zKtyZp6oIoe6InyXitQjxONZIRLUCPBYKYYzEzq6pB2KpKr
9YddXMfdKITPRFqzHSL8gU8ItEk13HEUZ3G2hIROao67Uf3hx+v22x3Vxv2DY+EH7z3qXBI2FE1x
v3Shu3lnDjfu7O6iEC36M68bVRybOhiip43pislewpM+lp0eizcmVYmNWnL0O2c5mk6zi+BUb7+M
2QKxpqyL+uI+H5dmPHCOKJMbuEMxxd03ox/PNFzqfnKAh3kYARO4LlFCXExOc5sKpzI2/I+MmAO/
tiGz9GBRO6cXetGSfkvz0TT5heBZoSRqpe23KxC00PD0z0Mx3qmpttRodITN/faiuDPnz0oUuf/c
dZMsPqMiW2tMAIQV8HBwZ5D0JlnmOo++z2SdmmiYqM7uBPTZpigr97R57oDgzZ4m+fLNmMBkxujA
yIuF3+3ngzMmlEX10FcT1rgI08c5HHssOOWizdvAAgY/ObemKt/xs+Z4vJrKoNlfO9U71QKGQIR2
TTEWdjSKT1tNyDuFUKmS4ZQgSpMMuGWGzmJ1OOE9tiWO+f9arhpO+euydYeCI4LlUCx9tCQul1DM
93XGaYEFE8syRgQ07OG5WYRanklVlA2df0Od5amaseXIdAndENI4zfGgsUk/ILOdHWbXbueRzYHp
m9OkziGZogtkuLhZ7XhWSNbLfqR/t7iDAT+oJ54cVI7sWO2yDmxsVXo9DjbT4QPmYzRilzvegPve
n+faELkDzw06nibxnjB+UdhJ/u1CqeUHuaMgv2eQHRoK0COVp1UJ0wmmiZbbHeWANa9HN4s9y/2H
vvyDKqjGUr8T1O2BZT8Pt1ZgHbn0A3V+jwhpwXIktDzPl03FNjtB3kySvxrTDpAtHEwCmj8hqi5I
w5WeDLFXi7jZgeBLM9YfWF7Nkm5YDMd45GcHTZA1cZ5wkFA0koPxWuuyDM5KFsrcYSCzoEsihmKO
zvhHij+6ZDd2O6wDFgf5EWeNLwB4uErMuPv63NveoFMH4oSVhl08JyUbuieFGhNwGsdiomkUGwJB
79OG22Xfybac9jYO7Xi3QD0qD+ToMiUvbC9sd5ZJvqwnG3VucNBUKlX7QecVchRMnjU+uSAwgHTw
bJhdc9YuN1FqCLF757panfkvKxhKU490ejv5kd9P6Isi/2eA7BSL+6+MMwdtm7ui/2/IHRYr/0Qx
WDbAYduGLLE4LEP3yAOSmjBJJHE53kSu4A3q7Bf0DeevXmg3JdoQtNWpxl9Cp5xa3RlJGCmYpRy6
3q7P13p8DGrBT6x8rZbrFK+R81jiwic5v3lV8pxQYchrFMirI/q96eeye4Me0yX/HBMVdBXo3qU2
r2g4odL1A+XM+oXyf5dRA2wjjVCzvLscBoDPKlVo+c80Eggmz8G2OfiIy3S/VZvvwzyqidE9ULPZ
vrs+w/Jed15S/1curu2Oq11jUdHMsCGetKyPVZV73WVbcCK8j4GFc3ColCNKAlaD4x+ngUXBYQS0
5p6cDgAEpP5szD+7mkMQcHtncX7ddgTRxfDCll88HnvCg3PdVz8yhyzNoxnIgjU7GB/5BNulz7e7
pFkMZnC/9buerhmedbwtwGxPt2Ei9sme5UXfHTI/VtsxoXk1TGtdrw6vyk0tv+PI5P4XZBUt7hGi
ODwDwOcV8FaHkQPVieHBWU6e15uNyM9GZVnNE0uySGYrmED24oYM25r2xtHtI8T8pqk1ZgI3tu1R
bhjsh8PIsTe5ouV09rJxPt4++5C59jo42ei4eKn0kKT9tPbLBZ+OPzxMYyjif/wvRSFHFwqGfYyx
Xg/NBWmE4WyhR2imGmblimT0yeLyMpdN6xwLtLDsiDmxql/dzs33IOOZEngmOhF19byHJ6aKoAZh
sLUZH81jy/oq+Rm13bAmFElNq7nOMg+aq8G6kJ18ADLO8xLxf87SdYOQWhXXrKXZwQCNOWMlCgfB
M/nXABQ/LRRU+enV19klmvOuOdazVzdvPaVmwSvPD0wVsNSwPL6WwL/qdJ0Ky+McZGmz3udOPLmc
vaeiWfceweDxR1hbp/s7NcrN/0b9MFavPJE7NlF9aLJU86zx77VjB0rXdFLZH4xgcX7echSmG3ST
o8qxolyleuIin4ePbekT4lPrDOr5dVTKhve1N5Pa4ojJ/myNtsIDM+TJtflci44t6kpAK9+uG2kG
cYQ5VXn/Qrn0JH9cG79ALuJ5x47lSeaTb7CYlIIf8qlcmyw0IKy8YWkvjZzG5RhZ62ridl42TL+n
3iOtwTQvxozrafT6isXpuqryDhlETQMOLirLn9Yt5nvabThNCvVdxcU2TU/T2C31t59JhkJkqKKz
N0AH5/7g3osrsXB6QbXaF8MwEtOq3HLeeaOMQMtP+cguyvcqz7mViIYW4hWYKv8039bzbz7t9f2Z
NrM1xIsDEsCnlC7RbfkVTVvW9yDVZtyaIPjUtC3HymXPs9AlxyL/IRfeGD4yRTU1MH+FceO5w9dH
SL/CulWdsZ/09a7hHZ5/Zj7QbVp5bEO3Aj+ViTisEnaKl6MJR/7QBEPdSzmN5KklIXp2LBHOuoV8
3AetPau305sJ/qhZ6a+pMOFL46ho3gXKsffj0EchkZrItBSWuOBanUCRxdHAB2IKhRK70SQQi3g7
6LgJGLUbFEBaHFztdgPri0m9Zn6gvWOS2ar5aydkvye8XP78RVPLrbDcDnkIccBI5rwdUfioOWGZ
HLloKWell47G5Vvh2KJD6jy64gjbBpJ9SWqMBUeFYc6FMslc6RQ0OTpeqJ+BDSbnLB7YoWsLj35r
N/244AtrwPdbMAaDQ80hWV3ayMt5ew0prn9ShLoprsQU8qWrMjoVUxBdRRAVRPkSHVw84ThfURTy
r5NZ5TlBaP9HD8wrLSLl/ua4CZi1Et6dx7exd6derHtYCslx7Fj6Ra0Ir9qF5OVs5IH2+IuD53Zq
pielHIeO9Y2mhJ1TZeRZODw85rdGRx+MwkOy5i6LYzToSxdPzZt7S6RHQGdefV8RnN+Srt4j1foD
Q/eKwY8nxI+WyfggiTB+SmzENGUV7Uk2Pa2+QwzWJZvN1Uk80m1urvs3hqYW8czxFEvZpM3uG2+A
19L7vdwjONafNEGxVpbt8s+VeUQ77uznnNB0HZ5Vlak/xszkDQXX+O1pqfzvOtz0Sm+Rl5+GaLX6
yD+PuTNXkrtCFI/xGJS/oCPgbPG0ER8YZvFlhGvE6WAag4uOwK81FLXfQyFFYnRyjCn+XDR8w5qI
GM/XHrNlRy+xySzJ6BH7Xqp6+NKjqP1z+X9vLrI6dIR1gQ/MS8F9DBbGTjLamXwGuMMaratm/e5a
gW+XH1g9BNUy++TCuBBzXTcP5Oyb8uLhJtnHQdZSBFzJDU4YBb3kr7WmhgbgxWNkSUGye2vITLtU
PLQWKw4vFZ9LY1goM8ioGcfoA/6vJWd0qtYYSqkvsXMn1KambIWRusuavfye+sKCSX3BDi/URJ/d
gmhy0hH4SaSs6hiYcjkF8UY/lHYQC8fQQyeYy+Ky4Ml4WmXbXteE2mi26dGGPomL1d77G7cpw13z
BqLKA5xFqZ1I5SDqO7sWTLvg7nYKcJW3n1nuIlSqBo9XVI0QObaK5azSG0TphuKx7Zj56EZ7iBTm
wKZQtI8oksHd7IdsKap1iFPH72MnZZivU9yEwaUIKnOeINcqNhc+3WE8ey6j1f1ZbpW9KPjXbK+a
kbIVqz8xz7ZvxchwGm9hkE4WVZiZIVbnognmp2GuivssVsmDu2Uzti9IIo/eNKNBu1EkaTpIsJQF
wgnP3dQ510wu4X8uCg80jSSSfXhZ/a4EaYLB4aPLnPrdpd7zw2/X5Oovmooh47EY9dYtP3NqZauR
TUqQ9x7jH7KeOWSCJQ5z6233PdLJ/TiXpmN943m0Qaj+ocDO8hkPg/QPuqmAwTRRTDSHgEN8DmnR
BhUCZuBKfIC70Bub5knXFkNRzEsGoEYgCGJ7Cgz4vBZHW1OYtQCIHK8hjpc9B78bmk8vFpZel322
AWb+5cb0ZDBuj3rdOhaoiT/4+8m2X1zP9EBkhtasktPGQYMwf+jrTEKutZCaLS8nvJ3sOXlLsJM6
RzFZDYRRm70jRW/3IxP6p3XpKmSrTUs3ZlJa6zvUwZyEHxUr9fSc9PFGFDsQe4NMexTBLQ/NEfU+
qTeaMCkgLveFx8H52cxE74kQDOVbJ+P5WfI97Hlr+/nR45nzd8XL2h/8jdlqwCr3m/NXsp5bv6VT
FT7JK/RRmlpi6Ii8+yiV3G/DUvwsec9+0SlWKN43NGpzAbNtI8w1M1STfi7SabYTq/xIfENGy95U
r0O0Eg4uKC1mSPxzwNaD+pjeTMsBKSSkTZfd1jOD0w31JpoPg1f4LuiD5H2MfSsuBi3rNMpt7p42
bC7ebk7C5QM2q/uYE3NhQdEngKcDc3HJ7l6oDIT/i3JP/+KaUZaeozf/xYApxPOyGPuGAmkcqtCG
MUlHzq4z92iOfLmtZZinmaHsWA9NS/B4m2hTFM6V93+p33XZBEkKxnroLqXBqHvoJRFKiQ/Th461
eIwRhVL8qZOATME6L3oEzGZohfE9898UJt7HzRERE4zZ1KXL6J4q8qptTu4ASOyU+5m7fTa2lyWa
5MK/f+aDr4MU/Swc/+SL8lmr1QV7QDb7uH3cxScZUkq3uNgVr/TBCZOa8qQaUwuHQdqxy/bJZuUE
WxAnYvWSuewebhO+lxG/FuPKGJm5eRLc8bqbqZIqZIPRALQk2BLfwa9iMHfT1+eCXcGG3FA1Ovr7
DpwvvSn+YtHMglUU9/CQFFYE9oQzC2P+6Z8YyRtOK9U4jHecwJJs149R8CyWbOxenOTW1exIigAu
HRJXyADJs/DKW5BeSzHiAMkkMYJ0yOOE05MzAxnHAYOy7eRC1z+U49HPm1PylhwtDx3iunaERCSZ
//Aikiz9CgvJoBh3AbhhCpFhLDIU7uukHeyVZ5fz2+WoMaSrGPntnY7Dj8H4yc018BDZVcNUjZg4
c+oVwzKU6pwt80ZAvyle8uYWGNlK14ZfvR2G4WesChwNJGehMijt+IijVH/skEbgru4kIm1xRxly
RcFAGd6ch7Q7Dze0+2zkuwr5GE7C35LhXzNNlYN1gM+fs+rAY/+cWDPIX2i18xExA9NrI4GX8irp
6+qHWWsMt8nMlja1eSuOOR7f4ZtMTW95W6+R99rDuS/uWb6MLSrDYqQHlJ10/WW1ilDTwR0tyUi6
RrUQF1RI/c5QSl1sMlbtlVbYSuFNBwfwrJbW0q7YwzbGUjXw/v9hodgGab+SVPgWnkaurGTDF7Kx
QV9R0PLQ9jvtF8mZM4jTc4IyPKFSd+4KlGLpZ/QiOhI9siVfQe7c9IdqoYfpie2ocxRWV/At6Jpq
jes2v/NtYmbdCjSUnaJlWJOjal8hES/71ZZ1tKda0SRn5RWAcUe3Wu4dxFfimaqqCypZBjN/U+4B
oygrs+auX8JSvmTYb/5iQKYWDP4tWPCFSiiiPDPCvdPl+XdjQsMvt1XIeIsbnUMRlX9LAEFXlmtR
dKakbL3H/fvXNTLmQVXKImi/AGaRoUP+Es18jPCpkn0ON8nPDHCi58FHP5X7iMWqU4St1zb/HrYQ
bNfoSBOM6VyymcVFuDbmHKwqi+r90AkH/zkjXeKex5BRdh+RbXCPTRNmIDhzf1qYg4lQYc2iw6wu
ntuZffOpSTbbfDq2X9nCDTrZquO0yGL9VdCOIXcVx/Z+3zT+RFoLthLXnezs300mg9n5TQt1mAcI
hhy08w3DjoIglUz0facRCCLDtKd1+927nlru8EVL8h1JboXzQdYjoSdQYRFI/vQsH7eHvrLYffRc
4GGhEjmrHlSrYN24U16VSJabNd3JDVFhDi5/O+IsauqEPTTO++VcaJBNdr8a0f43bBYx7zoveDKz
dI78xlyFA+9525vS7aSLMWCrwka8EcEf1/Uuko5GReHYRUVROmQo35hT5rpdHpUhrdXtWRCGg8TC
Y8OQAA86OM2OwsMNjNLp1mlUbOvPyJjevAVjXpe058UelzGnlwigbevAFrlUlQ2/Nz6pmj/KhSh0
oBbW0V+txnawExsreo3lP8DUpGW8YlxSMuj1EdRVa2HbO83MLUHrc/vkQUrmjx19WHcPdqQTjgYn
VUbhB2JVCRYk1io5FSHiOhNSaDXu6FV0etjHikDZfY5LmU6VmgRp889WyvO/PdA/zM/QOsn4TOD7
A/zsL2Bf8uDK4OuJvS8Rdl580+NHBYXrzndLwcfzphHDoZDifB0pSalCWu2wQO3c7qZPDfPiHj2N
QIo7fmlYWNZ9d3HIXN3xTMr38cRu6opPHxdhn0/fFVtFGvrWOEh9DkxkmubyKqmQc486acNjQA3c
PdgicnS6tzyDoGuWmT4KNc4eXRRhaHiJkkoTN+EDBuyl75WADsvPV5GLcKI/G1V61WETuvwlHWvB
dWwrmKWgkQKpCCGDi3Rlt15rFd2SqqBUwG3E8DfKeTz2tdXLjZw/uwcRjnQf1sQeeSh07QsW2Ozq
96J7W7HGZkyTenmMyI5+WsNqIO18yi2nMSfJy6K2n58CR+OSXXXkYX/CATte8Ftsd1UQECrBi1vT
pzDymkQiRiGYdlOTdOVpcLXmL1WbvdDwXj5ViWEIs4tfPKPuR91d2GUTV747Fy/0EQCfEeTKH/wB
TwpDNGvTgJXotEf8M+5TO7JIva0+caxXTMGvPawXwq61DgC2jQ2lLtCmW25sU7mXQHV+fGgIxgzH
FqT6sJeZ6tNe+sXPwKNleKaQEn66qtik1ZjNncdoq82pHnGxHULqe6nLXXDAY4FJ6n0BpWXZmdjk
/bENPTU+bCZkiiPqRhndHFasoggSLfy6nN2Sr0U5/btUTZzvR9I5PAeHzGyXJhCTd+JlMv9eO7IG
ZHBw6fR05n74yepCVYX/j6uMDJK+m3BwEQTdknSg/2tK+3oJL4i9gTpmZm33gaNYt9HjNfyI5sKN
CReP618lSOzeDTKZXsHcCHORYpvevTmigAHEXnkSfaa6o5swTx6p1wvPpij9hfHZa8Ing5Ly3FbF
cB3CeRCPg7T6Sm8A9z2A1dQ2eqHSqE4uszXRRQBA+5YgV9AnFPJ4SAnaM9MxXxf4k7HRh4hkx7cc
8/IMQkOeuVXUgWll5gBmEN2uxcpsd4ELT6ftTLdC8tBrTILnAR6bOrrByvmtUQ57UgdnK3YZOuLb
FMSXOMlB6YNbcE7lpTkNf22+MNoyw0cof9tMRSB9nnclujx3c2+dLzDC9fhGx004pdlkEDxCIm3k
NxRrY97TPkNDa0+9pW4whWLHqtfmPaem6QYI9wUWAtSCZLx0oyeqNOE48KZBk//og4GyAO7LkeNl
3wyc3H03gbwIWb1ng4SFoAiil9UrifHR+d2CoMopZuxGZ3zOKG87bpXTXFe6jw9zOOE7Gmkkawg/
7h1wDYQ8Jm0fV/hdV8ttNzBx1nJOvYlOAoBkLU2YgaTeVvjN08A1B3Kr9wA7u0V11bWfpR6+Xvpg
OkoGWJjmrLFYlQcfIw8mwIGWejsVO9ibimKCRrkM+YgCHNS4ihB6OveiY1s6aeQMCbaCMetPG+uv
q4M1h7P3SAD4iBsGg/MmS27fAmIL7fAxXHZdwu/fKdeyT/ZHGMPnAoM4eet5pFZD+mGSQrteztad
vWMVVOhkysucPwTF1SmpI/VLaDy5O2o8g4s/GgwxLSBCufNRE9FYguxXSK7oB1Ce0dnTGx5fSZh1
RyXG4eCC4Sq/rOsFb8IXxYZDgC3Fj8HxlosZQi84QjYnZdcUfmJ3XB1gAUSh6j/OOEbPA1Dw+twQ
AXapc3UwA/fV/N0M5AZDQo8v7dpXaYObmdYRs+Br6J2m3w9saC8Dy9znEijis7VBnb0WbEWf+pH9
C3aGiFmqwnCEkN8GaudPtNUfWsa/bld42GeN2zEAziBgviOg79nvtu2ye7YJ3GVtG0g6V8Y8IoyN
xHW2Ja61ZmexnT6NTWdLQu9YIRxY4B6q8wqdeHBbWggzNzp47IQ4/Ix+yjJ5QS7DHF26MnsLhccA
bIlmYQRrluIfLdP0rDoKrR/+Y85DlfCKk8YjIUM1BKt79PENvK2Au0pKyKx70kbHOY/NrmHIIWjx
HTsbcTCXsvDBG8yTW3pFdIC7bPmkSqdFBeHI8UDCuNcpCmb2CDpK/5gHl18wskLxAWU0i8U1Cpff
ct7Qthb7OaqmV4ZeFT9Ia/NL0+mApie9lNeELEVyHDp29wAge9JJLmy04SdrkpIDKls6fVkCvbRH
gkMNNl7WqzGgPbZoVMWPwn3IuD6GM86D8Tc+gvrOyFXc8iCQ19SWCJn62dRNoEgLiU5Qho94Pep8
p0LqVy/50tEcbcv2dxcAwtwhm68X/nbwGNB1BaShRQS8SgRo76EnrvY4J566UqzenOFs9Z/Mrq29
X4dkWS9zPwkU7p63KGkSGc6kteSQo5LDd7ja27AKwe3WNmncqbyYBaanoEn3X2Fapot+EfrfhkM1
3OGUGQi9Qkrm/eTUk3/NPI4V77O0LgeFEKp8dGj6rCAXULHZaqYBLwTWyfJcx7p6dqj/yk9Nc0tb
zt5MjMojWTd8GLVuhbuDmxThLmtWT/R/CE0NdxA+zLonholl0hg3goWAZbU+4OHmNOL6kx1OJNh6
uQM5UHEYbEZzZn+XkKkBFkInqD8/cXjV+pPMCMlzDGpBd4k5O8XnLZzy67Y6y6/IIBevvdvgEkqy
z3ol8fNyE5Hnz0FGgBChcEJAHzO/+ipX9Isd4+v24eGo4Ypmx4t7MWMee/RVAwayIs6ASS4KirNu
pB/D6LPTHb8i9AUmBP0PoHT24W+eQU8ecPyVdeGHLHo8mASYMKsNLJhvJQ0UCh8+aIE+J6eBdSYn
hoi/aLrh09BLty8ejgU7HKbyIGc1QXqWhTsbz3O+kJg+Ud1NyWfQTpjv6C2GNmHqMDBhCiI4S06b
X+j//GjsXyyehG231iGiI5cCm/8ak+lLFXvRa1sbCFrYcFPbrh5Mq6mnf70r09WP8epanGTLu5iw
Y4ittCe8dMnwGkOxVHeK4sX+FPACKFFdq3W7zAKExyFfyfymrJeoE2/YUjlkYy5doKCthrJbEX1n
tjcJ8m9Ay8oRusT4lGG1u+YI498OCJlPrQAR8NKaMoLKMS6bhqzR0Z3c22NTwXJg4Ag7Nj6Fc4yM
MNF5KcPpQFqKp87s+LpJ13UjTgIChnyMocge3+/IZ9cRl1j573LfC37pjvVCOuZj3NS7LF5kg1QB
Y8chO8+J6YRfY/0tMzOf9TABFeA4C9+GLjSzB3g6/+VGpGaeHb19ZKz0g90Yh/XrjRn8Z/YWwfWE
0LrTsHFPWzfZBxwtLHfNnG0HEgH9E7BP5yLAbJ6GZasx5o4dAl/us7w88Lk4b9YKMtNqw61axmz8
kXZsd5hsxOdaMwkcXNIJn27OvflvdXvj/nJWLJO+3TB6e2vBqZxccpNOchqeCB3FF0M1dXKswN4y
ReWuYNGVAyar6m1Bs2npmMXL/aaZac4UU01MM6otT3QKdpj5xYoptNfacc619DhXDIK8Pn2BcIjT
bUATJ14d8c0KEwuOT9XGVcZfJt1iZj6+Omke9dSah4wv/B7fEAEzeigE1x0Y7D3oXMJpQ07URMa2
uTJu0vUCz+YPZEISqdqEwR4Xjs4Os6HiuQK4QVlgaGYMnCQN3kUjgv5H2auQlVIs512FslKfhewJ
4lbK1DwXYoLyLIvbSNMAGIC87b0QgABjDXxayQKgfve0FTELVb49VvFsGc5TIMFrUwvhgaW1gUrO
NEzxTdTgWbC+SLbqZGGniBpr7NyzIh/kQ1Jh2Szq/NQ7g+s9kzMdp4eRPMlToyrm3nhG5H92pcHB
j0kyxNXAXu3kOXmB2Mc37+xi4qsD/A/Kqsuy3J5A9hr+ExFBHgLVPxeWZe+cMzEzhqGKmjtszcV8
745rhUFvHv3y1PQ2hg4eC8fcQwhOvHu9uVHIttLHdJ9Z8J4C8eYnZtXy15JUU4+3MMYcy7uo/9AO
c5TLuxtCIPWLKDYzDUqQDzxxIiOL+EgXzkT2tV8wJvrlXTVm1Vcx1/JPEIfRS50nwn/YvGYu7pgH
MDLydl+aVKElILyiPT+2sGa+46Aungxf5wsWdkvIW9ZlzE7Mh/S7j8bQyy6gX/zgReJFDg6BbzV8
BjRxmMEtIYZ9NON5YXlRsxZymchA03L09uWOdQMtZiBQ3Au9P/R4TslyzPgP/q1pEezYmjtJfpB5
MTILaI8oY6lsEh/XghMfqRcsJj/kgl39FGcYXg6SGrzLOpbxKQhV/0SPZTHy0QAXSflpLJEizHkX
09JvsZ/Xbfw509z9L4oHapjrNSLK3Eac0HayGiHYd5gK9ou7gUvocEDd32DN0+OSbzOfTtDhOJWd
ZqMcK4mQnWVY2B+2OK9fHNnX8sHZApwsgotWnhwqxK/+5qyHbvWiax3E2TdQ5+n2FI6MvBMdlrUH
mFfNlq6uO8gU+27dXVVt3ae6aHXKyjJ76brFvFdYis1OgGTVd+CG8xhi0hayoquw+kWbJi+1TxoH
/OFWNehmOZr2/Gsc+YDqW5Azw+IuBrc5s4Wfnyi0zmgsr+m3XAHdnsXYQn1e6J6EurT6nyzrY3zV
FScHEL2UWWPAGOyrw0Qf7pn64/iylmI7s9VaScENU/g/ks5ruXFci6JfxCqQBNOrsmTJtpztF5bD
NHMAA0Dy6+9S3depnm5ZJoET9l77eZZjHD0gjqCjI0JK9ZcI/8XCqN9yN5XGjwBbkl24Y6OsOxlL
wMC0HERVaysmcviztCc3f+nqvoaSCMfdybFjRQ71ccPPy7bchgW6Jl3OfsHNw8GAxMFx7uwxCu+L
WE+bPuuJtOqYrfBxYeM9I/GPxivq/IAmHRQyH5QpHpsK+GfqGklvUXf4RQst6XEwB/Bb6Yp/gtJO
vrpVawFzZYlkotWgRXhnyCnM16Sgo6jAkg8AU3lhTIuYAWD4s6XuCWovhXex1IBKBS9U7+ERGKuF
NdaKGZEIPdIDWW+xdXdFtlLBOF94UdTWI7Ho1y+JDCudCPl7JsZxv1hMFFeVklCEajcq4h1qDe+U
z9TjDhkV5wpjB6aK2U2u+HZb9AU2RYJP33kpY8f/NmGuCNoaInwqj46FqeQAMArHAOgDjMDNakTW
X2KmhJGvL0UQ1c42wAfVbQjoGkA+2LPJziMdRLqv3IGRd64Zf62aws303m0s/MD5oIJz0TXCfGGT
8dxXhf/qW3l80LSr6pzcCA5BTNCkSp6UsW8XTuBvUbuPwY45rliOknkRWelDOZwI/MTtaGDSnUc3
QV4JaEey56in2fsaJ+Pbh2QIaLjROrHhSHsSEzFV1uP8N5Pj+tyx4IKlyU4DMeG6Jk6MLV9dFMG/
cqib/J0FBMlnKBtywrbYG6IVUf4Ekd/28m4Xti7dbuGRe7npQeyGrNcDdZRUFGyknbavll2HoItX
X+JsCYWpojua4EXzs4bLN+HzkJzGrHuP2Uplj6Bsg3uGQ0ux6XQXdvB42H6RqqYy67/KdJ2NPifo
TiwxOcnYDVrnMlimLRLPEsNogMKZbJxDB7V1A0yogf2BgD1HRdpI59UaK7RfWlbBN4CCW+NGHHKS
f/aRPbGUJAuQAfJEQe3zaoAHZo8DX4YjxHHwMb+hqUX5BaaLo3kH9wmVqGJ8G5B/aZbxMN2wpbpk
sPzuFjVjFQaLBQMiz8RInKrlXDD5AeulUFFt+OEbfLgxiXd6zFl+dx0vH5aLpyLKyefSSdUCYDOM
JVrbWM1RwzYmFVwlOoKDgyX1YaxnZ7hadhAjkvT9DNVozx/xM/smfBn6K6/ydIXFZJ9yXZWPnjHB
smpE7P0y4Q8vaMWHTTmFy4wLhcoSdBvy7hvKq/c/HDXeJiLZbQ+aLljWTsyFs0+XCDBvhaXevW+J
AHAZnUxV4f2w4EckFbNbA+wuiwe3agJMK46cvqCQRJekQD+5XbCbCFyaYt5PkqphP1VWLIG0tMrb
lnMu3nr09AwUpYTYl6ADHg68aAFwuDbNKrRJiCaq0+KZ/qzyUr90IfJhHCWJKfcwcMhK9vKq6laQ
m+qnhX557Zm0vO9YfE8kroXeOkYYAi4CbVqAaHA/INbZWrT6//H644qyeofqy8YNCrBqDONjO41T
eBgLxZYd49fy2i7aTHu/kpZ8Krqc3V2CeJUkywiGywo1l884PgSj8Im9fOGF7RM/uvY5U6w1jXn7
HvLBJ2AXghOuoqQ4+X4a441NLQagcuptvdZhv3wiqh++aRKKlVDDDB0uniBIBR4jxAS5GnHg7vBs
p8XCvIDFgtgNGMzyLXl/0Y1shJw83rm2QByX24hKWaykaMa5OL3dwAHVXtskyFCeAazf1WGtLpPN
9XfFwqSdS2SX8iQrWd2iG9mVHZG6d+6dZfvwliLY+F9Al+3Qxq9dt1gSLI+I6jRQYXpfopPOPyK3
8Y/KQ/gJwWrsAwgMmW2e9GBXr2FDzVdGCblVpivau4JEsXwT+HBsZuBSUrybtJl+4qqxDlPf3AJB
zDw/kYEaDCybyYXybrLbtSm7znnEWOCWO4pSC01gGUB4kmmWztskttpzSS1zgZzAziByZa+YEyKR
PIbVGG+DmIFVuaMHpeQaQlO1+26gmUSQv0imtRbB2KW93Ny5s1veMlPNJA82Vs9Thcp+A7+szWg+
puWoY993dzGKRGRSFc86Gt1obI5JPUUHt4myR89DewSWy65fGiTZv5Ebh2sH7dM5a/vuv8krXBut
rYaxkQhx4SLVrC9V9C6wWoKvVsiReLqkuWiE66eGieUa5AjxpmirC/HIrgaHoG3YyZ2ilPnkC3Dv
DHWTA/ek+iL6TOziCUckJXos+KcFSKVt6rSsN+iHEHRStDfteUoE3NLM4O9RzDicbeiTVVIWY/VX
zMY6iVqw4FBKeijM4OSuIishbwY1e/ScsZw4t01bvGZ6REDMlw/lzOOF0H4suk0Fiyl4yXuLJWhr
fBe/ooeU8ea/QDgwDMGxZhutrgq1PDrZoCv/YCNgl0jlxDDUFcHtoJzZjkGra3+WqGuuSzYvP6kO
5KsVWVZwhtVYWxfGJhkvC9tAl7FH7ZqtJ9DYvJpMhlxOzFZuWDQ93bG4D4hqKLgUjwR86GPCBNDf
zblarE2JI2PPxZomnPD5+MBVTOrOkkTVLiwre14VrZ3vg7Ec810OC/7s6YL7waIOAunIE2WBWIzq
H0bEEEcjjBcIIfrbDCwd+sOyRIwShYYegd+yPPJiDujGXHXsUHvKVRnNMeErNYIk0FUdVyF8M6wy
CeR/UkEhbaTsZdz8VwiTbpHcB3cuOgDqaBmh7e2cBD1cN/ibplKY43gYwB8ncYSpOwSUemrrKABn
A+yoxnCLqYbCjV0aayIbp9QOt8i0rmXI9NJMmX7Oa5XiYmtx51zLdKA0j+c534kRl7s/itF5AMOw
OGTqVH16XGzMGXC0/PSlZRoNGsfuVHqh1kguOsXUAo6UIoLjfhEr2UZRDek+WroH+IooryDi9eF5
IqIDIeNcKffUsFXn2QW9iITLStS8lYNu1B2BMVDls8Sq8ba5EYb5mF3XvE58Fyf1oADf4qdCWbhB
Ozy4a5AZKCQjkTj1P7WE9b3P9fXl5n34NFlSHyT5lCMeAoTMtnCmmuUv+TkribD/Pm9K1e4Qy4QP
g2fXb4uXF2bbamWemScG6VOElyXICGfIhP5MFpvMwECEJNCiN1ZMNoYRy7qWzB3+Qa6v5Jek1fhn
yhlbapdPwSc5ptk6QUASYknviB+S5ehe3Zo4HH5qMy0v1MnkhlkpE5tyk/j9EhyIK1raV5+Iwe6v
1GGS/dBhZNgb+iUpTuHSYTpnMcTNG7DvWxDKlqHclWFSgwsJqvBfa7zozUtSABpsurn2UVvwXLBl
7fULw0DezO2AC+Les7QdPyA5RIi4qsTM0ngmf+ndD0t5nSy7aA5alfPRlTUCCGdunmWmEVYJGWFf
7A30KEXq0bASWTef8tYLv1oFgOq3xonxU3ccoywz/br7NV4VtfcxOgv3CMvQq1GWhfQCPWZQphw1
GvP2i7ZOzX9YqJpigy3Z+U/Zjlc9BjfKh2AXQCLLgayvet+hFsIiHtJQrtwgDk85J+/Fg9zvwwEJ
nG/taP/gRi4ik6Ctw60b+zzlJArUaxEExka54XZbAAM0YM0UYZoBgrEcc1RR04capa8+4W04OXXO
nOiv3lHGcCtn/jtaA9M/8aTY3RsQQQU7YoqIc1hPTAExcDfFI2cEAJjOpEg/ekb2yu+SbR9E0Z2i
DgeHH9sAsbC7jfJQFVOVHtPcSf4haQ/qDSe180jhOp6iZgluc+9o+ClU1X60+YTpIk8SdcDhMTz1
gAL2bUg4uQb6dK/QTfREJCQkqiGvji7+4EyEeqeZYNmMHhJYFVVP/sMs3tjxbswRqmCkdcOavyab
vS3bUS8G24rkj9+aW3nmL14yF2hxg0xw3EQ5eO1PTm7+yYWCKWb2E8t7ldI5Ef7hOadOslRB/LQI
ti5G2JnYePCm3woYHwXDtxx0BWaTIFjzNdqfFHsBJJa0VMQGBFiKeaIna0w3AUhhQzoEOpUPTAw5
IkBLS30le5enn+Bj6bdnYtvadlP3M0wab0j7fZQHmoFZg2Zog/0wy6B19RixZKhr+9HLdElBPjAR
bDqPtmHJytDCY9t3HuDWvnWaI1j52kP72k5/Q005fs5JPHdPmmST84QP4juL2LUn24TVHRo14bBD
dcGZTsAnYsBpfbmkV/p0lFB9R0R11k/TNXaBZxtihsGLMkBlg1JjBfhuwi5ZnjPyO+C+ouvYu4rV
Ezs8Dh5IbrHYGEfNitApZLceQTS6Gr7qovYvOVaUmqVhk3n/aZVXgguVxAyxQlTKM3ODQqr4igmr
KV+rDIrjtqNKy3ezUxC/5sAn3iVxO+fbuiNHAgQFiWy/AvOe/U5Moo2EQUIofB3xLRTvIRoE1qJo
ZuP0BLPSeWbpRzQKZlBUYiIgMKPh6NpKSVT7ym7TZl+7HLYtPX11DsyExTpD6Xol9yYgytBY3iPT
7zjbFjYM29/BSUceEEii/rCntMFvAnGRplc7x5jCxiFGuEGxF05dam3caMSmgNoI46WXBSuBy3Nf
lyQAUFVay2FxQst6qQcw3vtwTJPstrO3k/PiEvF75xKvo+56w3z/MvD0qH3R9xF1oGQ8u0mSbDjz
/C5vgLb6kjuoRYysBhQnjS9sViJ2pn7SqRuLlXLrvMDGkea8FqF09V54wKu282iTzkR9gLnCpVOH
XFTPx2YS+QSnzCm3EcJvhmeYOo6260FMD8KRXUpFkL27Ku242XZuk5xZiuTPldeiCMldWb1FJRAT
Opwm/WablfxA9RRQSIxGmo2Gk98tLJI1qkgXyJTlJVWFho0E7P6raGdfH/KJbr8gsEFuA3A7BLVr
gQeWDAQKPg+839sNc5ZTO/M2bztqnWjluuxCeaYap9siC9UbPF9QyPBZwF1iwHRbxkOMBPLV1AtZ
jARbPTCIx+CflTXj6BDlF7ogT2RMURzcWTWzAg/jJ2zNlVssCo9Dr5moxP4s+u3iMLfkuepmO96E
+WLCz5YDCWxryyzjGaKglT35GcOLZxaJVASRDZ79QNUxp68L52CydZIUYxRN07Finwh9JtZ7L23Y
pRdyPiHFB/wGZfQw4/klAFfmLDVKWwcYZ25vshDQ6vdchpknVgn6A8XgvYPJgnBkMj8h3+F8Zgi7
gGyzbRxtqO3rni3rwNPwvPDYFscBPQIuuAG3LHpZP3wNy8yQaQ1o/t3CUIGZoeZjJAx1TrUfBOec
Cc0/OssYlWJH7jCMm9p9y2Mndg9Mt/NzSqtMf1q4XfKIOMVBKTEbltOJSS7Mi9iX5QmLXSIY4xXj
a8mAT0t5HWoLVKRnT7iNJHPxLSeW94FixnpqCgdlqOwlpF2wI5dphHySgnNlR27a5puseTbHddfv
aLtwK0lROQeNvuElTUHjX0L8zRvQEZaATiZJL0bjUj6kqnMWPNj4h9eFbVj9s/tyt2x552bLD6if
Z5rbF4Twvtj7WB75mgzxeIuYCtD/XlCcek8F1q5p4+DB10PAUnNO0CAiL3CGtzSqml9jM4HGY9w1
yPOEH99lwQxOhfWD8+qySK+PU7WY7kbx6bMDxIP4kvRcfrjhbvOz1RDhIrq9bb390QSQDb+pQmX0
MCAZ7Z6nZCyCuxBe5fISEuPWf3YgQ3d1GwGljYjrkQRKUlc9LEx8N6HdzR+Og7fztvz6B+MQYZJQ
gGlrH4lVPHbtl6xm6oy2HntvnbV5QSB85I9Xd3KZmBC5VoG88gSaSuF1B4y1iXPsOkqNMfTYm6uG
P7gqrbn7aq1l+rAsjOcgrRRupEHvgYp4Pk+Dqo/acmrGeR4fkS3cHKr7INTobRZV5hc7hELzBAnD
iVGC+c6BO2OpSA9t0bBsGTj4nwKkxRW/ZgHspIkYJS29Q7+IxHpTUS/AzbGycQ+ugL4e3HPxXxpZ
EytlXST3Zqir6VvlISK7yffnANLN2O+lPZZ6p0uQwOsRUb67pt6tPpXvwFhtGxzjpvRCd8WsTj5w
QwTPJd0rwhM3xfNRh8UPgFp1Aeg9EcaJHPcRinG+qTLOaSIHh+VZBlFBtGZg1XsXN/+2ljGm0tie
CzwmkFg4mMReUGy/pga7+irxtfwcZvzfNML8mib6+o1NQi+oayBWbyQHzs84G9pH3DDfaFLNDzT7
9DBBm2F4X5SnEqnMwQUmyAhetjnDY+MdgyAA9JPdLMyrUAyiI6VsMXd2n0XudrAKUqF0lYirlKH/
3SsOa5Q/aXcoiY8DfjE67w7DBIZEo3I4HobYP/iOx2Jb3jA+yBT4lIyK039LJosXXKrzD5hJC7qF
F7vs+DCvOAI59S2EPHqYjKifez72J+za7pEKlVJMggvClSaya6mN953nDlFMVqCjSyS0P98lxGcG
e4y22FYma/L3JqP3Q6EEJyvAlXMv7Zrmi0phK1O09GuhwO/CXEU5qufl4iC5p9KE+MwqHYmZjlIi
32nKlo0UrvY3aIqy9yZV6VtJ188h30f3aVv2z22bgc2ininex2D4yLrS4+sqEDT0vVtfyNGSnyQ8
l6+pO+GADIY8O/gE+R0XOf+1aWj2ebJ4V+J98uIQ8uJtXW69YdV5TvBACh2yGx/T3XkUNOJbM/gj
zi1fHWfl8q0G7fBB/TFvO5wxO4cY1+nH6yrhE+vpLLsGZkC+SlTGehTZNypZwpQhu3sZQSaRjg/W
RErixhrEcxhJcy9uTRa6EZ7f1IChRGAc3TlVHj8JJgkrLqlyI9l6sdsgweTUt252ZEq/nWVhdlUa
UGdhMe/I10vb8KS1GkGayKueUgBwcm5O1pglb7P2n7FaWTsHPt9FoHo+1LUdPgaYyfdL2cz6aBN1
tOEsIo82Rypdb2zXdU4Zvx8IRmwP7JV0jWQTM9qUGbKs32aO4RO4O363bJpSdjxdFr437DGXg0Sm
cZVcVoc8jcU78geiKxA9s1QNwH743TIWG+PKUNI9Dt9IM/sXwiKRApV+/o4Q0znWHgzicnS0iwof
NCQS7/SXTVG6zeqhI04XPZzf87nqCZZVPtropmmqNo3rQsEqAkMIZ2gYBzueKB4wNowbnYbRU8qy
iZZeZwmyMMtnY5/LMiWnB3oXgopKHNBkmT89tdO3m9sV5ezwhd5w2jqlmdCqVnH0ZoUxarXEui63
nxQRZDMThcE7ciPAYLsgqpbFAghuQL10sCN6gKHTh4KInTW4OucOOQWNaBhM423nSYZgOTXZKcBo
w0ddoOVWGTIO4VDqgD1d95qJtgRMvbJJ0HhkQQUsmrlPPlEwdU7hchwmHYkIfXsEfdCT8zIO/WOU
LAe+62jbqgU5YGCx/sNS++0gDdh0trZOU2ZOWKqZVrb+kP8L7bRfWYPD5dfzrS7QlYvnZY7CcDP6
htwTiAc9Via1pv0sudAAcn0k9Lu3gm0k7pmVEOUhKqlHcjTCT6v3Lqmn9B24gMQ5RYnNoWqDsL4X
IzL+AerTGnc8BFNUNReKpfLiTTfzuY/U4idubb5vjziuNipCf0dSSGdD3+CJtsj/yxV4MCebAS3i
M9gxdyGn8WY0KZVLsC0AUS7iMKieiyYo4FwWpXMMmTZ/hoFq7qZgxIJOOfxD5V7/VlXzUN4clry6
ccD/TNjRStiW/WXa8qHpVfIRwjFfDWxEH+LQr3aQ0UmJNQlY13XuRVpgsGm41DP5U1t2eeXCmk4e
lRb5gGB5VmNHts9BudTPFLeQ5NwAXAixO7crtOTGenMTAUCXWS7fYDQcmFIIBpB8zEUxu1BzNp9Q
9qC2TnPcC4hC1CYtA6YH1LYrSvroXU0JVoKxCQ7IgABw5CUW27xUL33Z02wSCNQjPvJuyNTFZNvG
9zIOmf+/EZUu/1hORfVWzol9r/SSOBgamBkRzwptXrmwuUxW/0BcIfmRx+8meFVD+lrEsXNPjkv+
JFmbb8p+CiGPU/9Pa4U6JNi6/ZLmm7IaU1rWpGU9C7NhxYa/u1UW6e8UO8Mzvf5nGxMA3udgj3HU
UyGwIiWCoFJfLOINea6iVXe6z8lvTtliwwZgQPc1Q9lJ177X1vpO9LT8auz+mA7Hmz50DTCraWyf
Ml+EUKei7CY8r1AABfkNLTqCfMcd7rx4riFkx+va8kvldrpfUN+v8+4WpA7brNnPkMwek063T3Qp
nCW+bvUfiR561Y4LUgJdV4xaWs8j6j6Bmr5eAPxs+8VPh91NrrCmqzRrbQELamYVb6zKQt9BWu62
dQp6H7SsNdsMX5ycmNluh1lrg5i43zY6UxgaCLzVItfd2p9GEiHyJlTDNltaStkGdRWJXO1mBFjJ
cTK/AZtD/+gaa1j3JsLaat7blChS0DxYz1E7wb5JPrTBVwpFL8Lki1I5nSYNz5w9u89xhqfCtl6c
mbWN6+riLALX+WBGk37qQLTHaIh8vbfLYg8h8iY/Kvj9YA930se4Zhi2Cxz4i53CubMmbQxpTNyR
w2MwYOeZOoJ1s44Zi8dmbw2MB6UO/OcSV/Zz4HrpJsL/Ri5XBAMt6J33UvXiwwLXZu3LTOQ/o5ZI
bri1qt/C680lQ40VAXcnpmvtMO+/+cUp9kngqDg5xuy+HvzyTpqwWysdMuqH+4ChA/hOPJAPDPZ0
RLive3nTsUMqzcb2kOUhRoGMVVcVJBKl3/RfMiGMwi15ygXG8obqGEVV/sHghX9sjK7VwOaULNUT
JgHSQEPTv+fQ6PGoTDOj9aVI+lddzC9JfKsRct60vUHLjRBYepsZptDWH8LyiPEseVSsHD5v0Zmk
blQBY+3brsGZUo5PPE6UXEDX9ywZmGqEoiJfR7T3XQj5M58L9WLgU6yLQrvdGmGCfdMppi83rd8b
loe5OsUMPaimyEImEAjE63kBo74lCKX/wYAdaZZZSc0BF2UowbzAnendiATdtsM0/TYqZ3c58lP8
eibjycoIkLZI4IaAhVfnq9WFuauYzrh7SqAQPDebcLxoPOAIbrPKYqKLrgQu9y/0iemd+YnYh2Xk
KYKuevc6hk2XHgubdfauX6TEyIMRTq9sbFr/HFtyFU2ISTdjKoY/Hl+73lds7F+dPDP1l9C6fli6
pX0MYD48GmQn9HYqsnH2h6a4YfpB2BxRs0lSpSIBrDeHxWmIZQUUMJIz1/nVE42jJJYeUjQmKFnk
ziFw6xtFL67MnZ7MFH2N9HkBQqke9waqJet5QXY7/6mMV2AJAkizTJuQiYxLCthw0Xl9l80hNy+/
wDyvroEZNRCOpS1OmROkMPOa7Gd2UptbFW21twNI45WPeAAcszXgxN5Jo6PW0hjgdqlf1we6QzTS
JLcGD7YBvRcOMqexLZfwOU0KD6CcRuz3LBj9Zhwb8GyoJkZXj1tkD/U2HmwrOqOAcfz1QH74Nss9
sTWKvhu9IPzCIiPyb0fjmjKqQyLjRi2UTc8nQk1yHaLCb6Lzkta12A96kv+xN21OhTtkdIAEe9go
qB1z5i28IY8JIdhBLel/M+SaD0xxyPKpIinRC8cu2kyIDiwgQ4xFJGh3mgmQgFXAWAeb/3qUDNV3
Xhgsn2huPNKg5eK/6r6c600ial89mAHzKCF1HWrcYVUOHrhAr8vyGxnOodNLN1hdFWmFMx7UiwsY
r35hkUWGMS8irciXoIltPlKJugCJQcsyBV8FfT9/vHWwnXqTVVFykeDUr52eqZRCyZv085FegY+J
OSp/hmbCPGrNrsPm07EPxeWVysKHIwVqdY3fp46vblKQHb1BXJVOitKWAXR24GiwEpsJqZu4TxGa
CizD6CPTVziKefwWV6OOPg0m+eGkDXJ+/CuNpRFqa2h0jeE2IqfQ2aMOGMwh5V3NK3Y8qbaAczSx
yC5OHLsCODVcJ2huIRkQxbFIsmAi0WpZxEDGkuqmisisISsp4fhPOapz38bOTrmRxNjAaEN09o9t
pPD/MyUcFANoIctli56j9I16SstYxegr6I8LDxwe7Jdux2gZDDgXz/KELCS6+VdIwnyKcmH1BxWD
DiJEhetkRRNmY7lrRbSpfEUqUoLOYYVRlrlYOiUMkBFJ959FMt32UqWjL3S4MUh1yBdUYDhM5Gro
PFUcxsosw05HsvokTENUR6sgqcDGDzRunFwU+YFumuxEfzZLfg/nLg/2swrc8DjBWYuRdNbUnABl
nJN2R3oUKD0snjy612fQPJAfV5Zsh+GuGmImOGjzmxrGVphNT/iaUA7X2qeFdrjZx/timALvUHV1
ZHahlS0Kg12jPx1nhM+7omCa5JnuxRx63JHI8csu6J67G62jsW9RjWhebRrnmxKY4EWCq7EF8Zas
8Xkkw86G5fXVZCPiEAnemrum8pzHIPXmGzNrQN7U+ySnHBGHhfOxa10/3dmOKasz/6SviBRVCHI5
DnwiTa3hrbPm4IoASpsXMor6Bz/Qkh+KGBpAJa6r9nVfuUDtIiYytqNo+D3kZRS0pTCc7WnzSrFQ
j78jzJ9fAupwQzksx0PsZBj4L0gUuve2TFvQtgzbr7U1Dv8iiT/kgOcVSWuJpPSeOaKbP0jlUPi4
4bTlsUu/cVcE/dFiurry2yR/yDkOyr02ZVrsaqLvfnyfnJxNhgeRmAtGl8mhgOuWYgPN+Jzwh6s7
gGE+UVWWk8nNUrTO/I95/PjUJaoZ99HchT8Q4wSeahIUGTO6AzW0D1xDbAhbb46NzJu/HrgIcyVh
kU3XL0bcCbZsX/hJp6d5aq03XlvSn1ALkXAWjvkYHHsvtu8NXYvc1bYu7tIB9i/VWctRz2+eUHOp
CjbEHQMDLBvY/llgqDy6lJDYrE2CLYNWkRPIvjPl0rzh0PEZ+tMooaq2nQxHyxTY9G2O79IkkdDW
3ZOEkAdEOLUIR0rfUd8xIRxnz/Pj0+hhJefCNgXcG7vBTuj37C03QW35L0uCrYO/AxcIUaFJA15p
tIMzeQp4pXwLcuDNoZNqRnilX21Qt3nFWwUX3Ryqcax+rHJCnDYym+WZzSYb+xCAoh+Z41HFR2/H
wQsM8+KZ32jNTqAr+xOxH8GH7dHDHRgCOmiQeo34OKvDcdfVrUeEOj1ws19chuwbnCl0n66Qctp1
SOA0PleBwa/H8/2ZLSZu70oPOvAJEWya/HVdWuVbazBDsrWMUuUxBs6YQYolhA2rxWQ/AzqHve2z
67vleVKojZgAr0E3KgYidmwX67KkJFwZvkxQoS2YcW45M1xz9Ft3AuJmtre5Fb+JUKRnZn/rP1GV
ADTV5e0TD6NgXlFbNXE4Xl7iijdjxPYiFFQObplPaIsrm3NbL60T7PG5QG7mpMRd3HPyXnESVB92
45F5y9OLoSDRMJI2JIVBYuNKJB5CcRAddZJlyUs3M3rejuCzxjXjA/cxAxzWbBQ/w0uioXNtJlcm
a9Cx9sUaMoE3JVmKczPUlF49Q9fqs/OsrntlnFqfrWExCf4t02Yn2j65VTg1hj2TNZ491mH1BAIU
TqREjn9mIidOdsKpYaex/rarsMRIUy7MPm08dGyDZviXt2cuqY+KfSHqGeLNbCSUuHvzTW2c7hVg
mD//OXFFIMiqshnhfeeuRqZA6en6BwpC7a/6TthopmExp09DUfNtFLNtSD+S/hRB44mYJE1TE/Xb
2eDoX9lQT826tCo974Wx4nyvszB094PFOMxRPDur1qjhJ7TZb+/8sjVnG1FO+90yTy4QNCTdcGQ6
biXnlkBRf+/q3PepoEogMobhwlM5uSHqpo6SG2tpDpXPxzVEsAlbN1gnzGRtvmpfJ0YcWAsM2Rcb
3lFdpI/f/OA4svGecobNYiW6sV0OZdOTMeY2pvYOs+jy8MhtYRiIZzeo6ZDQD8OicdiXugKk+lq0
bfBSY4skbwooVPI96LFuTwm3/z+CWtjT8Mvunq0O9eamhxKy3MukFv9QJk8PY2KASrcZZBeMD7Z4
nBU0g81koMacusYJ/qFjYEvnS5EF6wDZY3gibWQJvhT00M0YIoEaoBhSPVRldh90Uout5ia26Isw
w9nIetdzmQanJYzIQqa0YgKXdylQP5jvm4p4SQ4DIpLtXS7Ydz67ANeOJUgcygdT/04BouiV7gY0
JNqD57y1k5rRwCBHAIl1qYaHDm4IFWWlKYkzlXkv/Ezx8+QJsHDc2ZEAMxcT5pSHYTNeM6SCx3xh
y3+DqIl77O/puVH2h1CsejcD/MaHxUxwV8jCUysPiMtWNWLBjm+5pxDIYMJB7aN0r8PYfsePOuTX
eRQegCrm4GuHc5c1iOU8BNCFBM7nymcQ1liPNhr0c848tVhXDPp2rZUTSHjLfehqRFvbkjH5EblE
CmlkqqI9sjH2+m6UVx9LpfG3Vi6RUXujJ6s4d7OLUEnbEMMGFfFd6Dhe7C20NNWy54qXskAZu2BH
anLnv0LhiUqriRupaepbNRV+3lgx93wGdQ+ijV2qy6a1RepUFs4qMw0ss7qav3y36gDvLjhVBOaU
k3Tcl4RR9zauwhu1StsnlFNQG5oq+oAf8wfrSIJh1eYRvSHvfz4uvATMbb2HiSbqCWzwxIHHRHWH
6DF5G6xB7ouQx7Awc0rORZXZMPRT2gCvdcsLFAO0TnM0/Nd6Q3GqW+Gzdi2Qam6jrKjOkRMXh77M
/bcmLLkDWWTjO+ogBa+MwjGOWjBM8xV3QrDNPGTJgIfiaKWGyAGahoFon44kUqMExzc3LB0x4IVp
gktm43EGqYF4TWOWYZMCpcSVy9aLJTcpMIP7rEj9h/R/HJ3XcqzIFkS/iAgKU8BrG9rKtbxeCElz
hIfCFebr7+K+TUzEmdFpNdSu3JkrMb5dfUHVEOo09CIPyRSvpWp+BqaNYcfcNr/oxQaDxCQeON81
8qrNyMtfbDvZFtJUzWGBUKYOBV8BM8S5HtV8eg1nx9w1EHgqlU/tvreGdDqxzjWjnS7KHvAskwU5
GJ6NZx5r6haRlnMVai8ZzJ3nNCr/zmfNHsE1Jl65GeAtgAIlFYUvKc4o/DZKwybDGy0T4B0UvoEg
wD12AtLrIlJPZu00oRA8fjsuH+X80ZkqqbZi6fz2YTLifryitRDskCT2HL77Ac6GTRwRST3Exsq5
5E0AtUohpNjbwhpxBCD6BNgoTSc4OEoXK8OWlh+Ol9i9h06xrtH65F8QkyiDHaDmtQCINwgtiJjm
wX5YEW0kIetzim7xS5SAygJ60LhzD7yS7crUtOUhmtFm15V4ZPQsPf7ygtvnqiNjV9qmSdnMnEal
GJCvIJ7hMMcwvaus2HuGpsUmjf999t5UNa+z2Q/Ulx2x5tvCPQo4QcjwqltHzpZf70Q1537Cu0ve
izgysVTysqBDfK8bQuyWzjM0soDVHM6NGJ9fptJDkjPy7Hlns6LM+iTwIeZGOOs9ziMec/qYoXom
eoTFmIAO2jmV5cxHskGj3rbV1NsHMqpWcLBBHJ3qAMALxo5Ea6STpsmupCOa5tDn7Fj2olO0UQSy
U2BSfKN7cIa1H8Onff6tNBROvp7YyK1xctiyIAWxBWfaT2feJMo0D9TIoCTyTaJzNqWR2L60dCta
RLmqNvkF1QGGufLn6MsEY4bdpG/SZpcFRcH2yY7aF5NSwt9l7gBo0+vEeY9ht+aC7zli/dm0770t
cU/2h6mzIFHXQsE9N3OX0iJIAZ8d1vNCXxBXEYcbk8XkxuNKH10IaLJfdjhiuSJiT2YMpN1XLzu4
3RZ8Pjsbp6MCbPFn8Yv9qpB9/btqzozpwkuTeDStcA6BOy5YTzze5Fm9qfXZWQXUvTARBKlBUY1c
+QA4F54CvM7Q5yL2OnyfzPw0NuCwtrqbg08jsgxr62VrZggna+XCNp1bi1VDpz6xlwJqY0Iww4Er
BUU4Fm4Eqq3boA8dPE4YPm1/rnFgDJ2P3sR9Zt/XDrwmqwAVtRn8AoaGbqwkv3SIIy7Cd+2mRzZu
hnlyLYmDT0eqBGqote/vJ9XzFYJHIoctK67aZm9Tdjc3wyK/pkdHE1geLz/eKTam4iqruN4KZnx/
xzqLN04hBCU6MTlHCX+aPtw9n0OdQ6aJlHPCvGLHz46Pte6BVXtHwYZbu9OnK+y6CYF9WsMhL3wr
2GIekS57WexYlG/53XfCQdLtQAV4q+RK0d42wXf8PKUFxZBk+Hr3EEtjdPcM4a39moLnN18EVy4D
QrSXBoQX+H7uMKIU+XXABggOiUH4nEuj/Z3sfkWZl1N1YBCMnwePwMhe1YJcOWSayb+aUqR+CZNa
F3AaXF3NeznV8GY9/IAs5/vVpcpEKv9gDrPMY3Jw/fNcWtHf5A4ZnVSFnf7OiVDXkvJqpBQoL/ze
F6eI6A/FToklKMAL1LJVZckCZ+wTG17dIeNaMI+IumJXS2LDgJThpd9oBlqj1Cp8SlEjz2WMNYtA
hZqf+XfeU4DxVu0XGyddmCBEW1tC9d0Pi9jJ2DGqNO5uMJJueEC2zRM26X0FhFWMLrfJDlfSnRX7
pfthRIR4TnOeIfA4rabgHRrkkG+nKBuueiThv5uxnVR7JCbVbGOSfjc8Edx+sxZCn5G4zlsxu/Ol
xaPfgZFV3iOkZqpp6N5o+tPMbMqLtmXZAkoLWyHUySE50lbQ/ZlDnf0YXcosPHbYKE8WAWNxdDmt
X2bQlX9giqLmsbIIym6UVS73A0PMQ9tl7n0VK9YRES9TYDZjbTzFs6qNa9k1xXdCM/w/p48pAGsU
5liEAUUtA/2fzg5+v8SSpzsKJYPWgKqmTftnNQ/yuBppdi9ZKP4H10j84lGvHv14xpyWEfY74HaC
WmvGNg1iLKwgwbV0jZD9S1ewVuDJgTWanTOvOUIwzJICtd8pbumzLaOz81Q0AM73eSVxrCnDYbXZ
KhBfz7AzLbVrMRv+KJN7OUUUpnoTlI55W8ox0i5s/Y5lTtaiAq2es+BGDpu2LldkMVFx8qpQSFK8
dYSFtentvDlJWKuSRuhVGXxHTdqiocBVWuyZka7hJ2xY1YSpkvJeGp3zCiPzltfzCyDGxyLNpkdj
milvaCdxxVsG66dN4gfysvN9y1cqBW095acCI+5JWhrLBW7l5NTpToacMvkRM3bzTMPPfGObv+y5
4VFTOXnGFwZG80JJL+9na5B71dHZlQGeCoXfze+x7F/GyhnxLWTZ1k5s7zIRHbqTVYfvOfeNc+VP
5s7s3M+FL8o+cvvnBmDNrgK8hzeBZjucPBXLWZRH9rENIZrAS/QHQYV3Fvb+b0HU6cnoIRUw36fH
BCclvc9F8KUkqKRYaBZnCvF2E9VFwVt16MI5cOSXC1Tp3UiqlV41WOVjJTzzzh6TaIud6yvyKacB
F+kpLKsKAgRSSHMl7vSycOJvetIB0LWMdkdYI6PVcEp/axO63DwPxjmnLuWpzCA0mEU7P2IepB2j
NWgU8v32gg+7vOT5kP0oFQP/yMrs2NIJ+GDoYXmXPJQ7rrEeCSF3+eLKPp84P4k2JGBH36eU5CK6
vvvPU2Z/gam0wi7b6Ddjkt/F/tJegsZvrhZpJALzXXXExDW8DVjEWOx2zUPQeNyuW2iRhun1Ly1V
cWA0SJyA1pn5e1U/WeIF274trVcT0+TWd6V1gsFtHx3d229RFst/Axm3Q2vRDoQFQTxaostfXTdr
PmzX535v1aSPLZbYqjWKZ3rCmsPSmAQaSEnvDZAoUjXZQZTqH+Ur1R6MBCJegSRx0RoueFTjjHa1
7aD2YuE6RHATiL84HfU81Bsd5gJzLKMK3jAbG9pO57m4KxqdvsEEKjBLMzjiKRnCQcj+6MpqvAPp
CtN3kAgAdBEhJAaoi6T72F0gm5ygH8wYX7LRZ8Uz+RvG5eCRk0WWcK1n7350/OeBZMldniyN5K3c
jSfLNIpv/Lg38iPq0x7I4QTJgE22nk70M0VvdR6EBiLap8t16DJ3pXWoMUQQMEWtJT/XHfkCPZIW
/kg7DmdRGMMfMUAyq9wZC2fqHnnHfXrVkr7nrjPugNMiRVkwoCoqFqE0d6jraFxvUwq5PqlI/zD9
uwfLaXgvQBgkrWp3nr2NaE+6FWCkNCCNci/qoDiCDm4e6R4jCVqO3mkhGxQWoj8RtjNxjagg29H6
zaWt79zXGU/IJ7+KkcYF41kRzfs0cq4MmCeqK8VwtNQ4eGqA+A2EiSqqno/KSpyjC4qNem9IhSyZ
K2SbeFx+S5HMWP97HS6iIUY1Du/CMHGN0yYr2cbGkBGicUCn5CLA8Tam87OkGpwKXCN+l20TbWcq
+15ynVAIuriN9wMFZXzIbbaQm6pdiCiQiUORxydq/cRd5+4kPCexcVWfQfuPbfW1qPIpUS5YgU5e
G2CjWG1KGjL4b+RkxhpzS0Fr/54llX7mdyI3nNfeQZB6R2B29X+mYwYf3ogRMpmg3TeNWzr7JcbM
H0MRg/uLaWZXLbF4seeGEIdrEfK0KmpPKcK+iazGhZ3BkFswcnrZK3cQdfCtctoVSwEbD6O5OskY
YHmhcCs4NQqsxMXQAMd8KFyTdWhXL5/mRA/IFGHIZ1loXVjP9ntnpJVQWBguPGjrpyYKPkYXqH/P
7emWxn76h+iJf0Kl3P/NvM5CL5XejoQBWQ9mwgjNVfU/lodozcRLvw3KPA0+jQfqr7axGnUMqoQD
BEFR+oUwQagFfm/TnP0E300uA+5+KN/bNgqaYzyW/7+QksngTvSeDqb+IObH7M7Cqj7zNk6+ilha
l7bV/0yNOwE+2lfqCPvSWFRjjxQDhBHQua3oLQ3ho4rvWWERBbXZme9wa5HrL8w5NPu+uierAn4i
b1mkdAl50TqTVUNUmtUceL3mu88y5y7zdfQg3CnDImgkW3Nw30DBxm8IMKygcbw9GEaRfo5IC0+T
aEkSljDiG1iUd9QOPNBaYD8W2hOHdp7SR9sQ+t0qMOP2uehXLOmKejWUf2n8rD0EAdBeBkGbvBdI
iXuCJSR/5aC3aDz1S+2YuGHzsdnXQWRt4TrpEL1NPqY8E0zLCTWIWLZJzy1e95dHQMCw+Yz2je1M
RJBci2ODMLizij66LYUPqiGmHQ+fYnSnPeqFuU7TjoTRy/4mA0asZpo6xkRn4G1FOvMCZQXqDS6N
6Q2UWh3vZMCNc+OarNr62Hau85yqO9KL7PJFbO0WRPd7I1biCmWyu0yT35zJUjTvXssFUgqv2aME
z19tnDwBicRJG/uP4HG/TMdV+FAR6zalRURHJpV1i8BehL07dxfbUpw+HIOhlIN9EnNxW8PBe4qs
INTnlsHupB8Pc8AHMnrF0GzVGHMz890u2GgcYA8pccqzxt/w7Lm9eO37VkKNN0Ec7iPSnv2mklyA
LzJz5dHvKvPE6C6O09w29GRwvT9xZzIZO2rrUy52dMpJ+p+bhatPwJph10ZS7wcMHQKbcts+zXXZ
H6t0mt5J7FdHv6+AuvHBehAGWYg+T41a7oKWlbo5GcmlDWr7JbN8flq/ywJkJX7BK1BjeDDa3Njm
RvIypbAOqQ0ADCrhJTnb0aQgQmsYsxOBLWyvfsxS30GKBM3qJN9NF9U7MUbRhzb7e/Bh7pOVrhyz
0ouii93J5KGoh/KV1Bo22AKYaTDQP8vKdqi/qgyRhm2j+ZtblKtUfT3sWq8pIELX9FwYQ3Sj0oON
ItTjH2q3nW+ILoeRiyspHngbVyHK+VDBKeGiiEW6Qnsc7F03U+N2zjr2VCtyf5dGqZ3s2B9R3YhV
EwOjUc/YsCPLSdlCl8veLPr4EE0IoXxzsm2VCXvGd8mpEjXMBfYi698k0f3BnXrvrZ90+os9GH8F
SK+dS5D8b64ENgDeGe2mpy74kHr2ez8Sbt0EszuOO9LmxQ2ZJIcX7prGs0US5XOotMYh4RpRKGs3
uk9HmeDz5pqwp9z4LembnsoM6Tzib4I8xhs8Z+KbKloCHLIYGRUbxHLY0HxEFCm8cCXFC2f38Q53
oh+2pWsc4lKIvyAbwXyswHWaABJm88h9cah3JwRkNc/Yl1vogtEM0IJG7rScetqA6ehhbVgMTK5j
eyMsszwBUzO43c8eyl5R6FMKeYiJbvboclD+jmbBCAdnPHy7dmmGta2qW53KIOUEMZNdLASL39in
7qCOasaDNk2gMgfyRM11cN9kffvdcxRdx8LzXolgDbs57lkKcPF2aXiy+SI07ZIHG8TkehuhXn/n
ivZ4VlHTVSAmH1PyJbcsoSNxZ9tm9ZmxVv0lVZmEFGCyZsvN/rFTYBisPEl/lWXjgjKGtTwrci7Y
9bL7JZgorZwN563C+7qr+3II40B4q/1P+e8YOtpXVpPRybbL6G1uhvu6XvpznwHxryi9+Ym5OO9J
evDamDtrkwDNWEEpAtSOTwu0yI3+jDWy++d1egj5c9GL4ZtchxuX2rkBtv4ZxrIbWtz1SXd581VG
YjpVMef2WLK2QYK0+vuUuUhRHrvSuHT53zhXw30Fwe/OdUmPYfaEqm5ORAyLMvtl48/bPU2MlaOr
m+9hokQWQe88AcvagHyO/6Fk5Q9cA9TnPGmaaRotqtdFW2+E6VAvOroHt6pn2A6UNzwE0I7zNRle
IQ457rs28NkRyvdGqhZceW4XtE0dcc5WQxnfLKWb+6zpNYD6qSk39K+NTyAUdcgjalK8YPhnlPWg
P3goTZgZ/p9na6ylu01+rM89yJHuTEvicKRfprxr4YBu5Mg1awMYt4dCVlQG7900/szdgUJkgmhy
U8RTEaZjzA0TSfjN7dqKAG3GnhZK6y0H3XmgcsyHDGXSP0ooZMJ8CvdIE7cgM7KxQM/9v3uCJIet
6cHF2kqejMmBSzn+oTKJoiMuw2C60XcyyCsWonxHq0T0DGVDMOlDTKrB8K+9ZO22ACodttJuqYXw
10IWP6MPWljdf0A40wd6stz0S88+X7eJewLP/2tnpfxIrd1/sA7JdwUfVrF1Fl/uM5djMUZmfvcB
m1IQOsX1ZjQko26PrRtZaXQUmoKwj5Os1GEKRPeTcKj/f3fif+ERdChQBx7JK2TYL4RcytNiNG2K
WhuwtGI/Q/0j843K9y37xqeIpNFv1MJCzZtIwsQrnb/YHVoEGSTxK2+dwNi4PDkkVrrm5JGxl2E7
eV9gSyHN17NN2RBImaNNvR7fqISxjV0D4Tg1m8YCWhXSpASG/A94ihJ3mSI8sQUA1F4WunKexx4s
BHmz5BKkU/MvadvuFgVVTiS3aT9T3kpn0rR6F1PU+kz9R3YKCPVeWaH2B0MyD6WlixFzdoxq71t9
eizMti33gaPamzDk8maUsbzMueH6GPNwDmJuKHHnIaVIfiWdGcKJT3b95KZn2yrxl01Tf8MVap4C
lOiPvMmsPWG6HGW76tz7IjN6jJ1MZvJR2UbzkbKo5KWFhKIiZyZOsqj0OGG9/OzieP6RVrE8Nn6f
P8xqcXkn0GvhN6Z4EJ2kJ1qX1btDnequj5z/4Ft19FKANO3Kzvg2RspvJlunRw+W2Grarz67yUK/
XzsqojKRSFdu8pNj/GATUFkXSaHjZtR2ShafxBm8jtgDaQa+4jFKcExtwEbKU6ylDc6nyp5WANdG
J9RKyZFvdiYUeA1iVh2zplX4j+Sn+xfiyu1dxR2PPs88VCM23sE+goWxDwteB0QjZ76jgVJ/L11m
wI5YUPuzQBO5wG9aVR2jFCJjTNB88quTyWFG3j+IEvtuUFiiTMR/bJyFfNPcmoINOLV3QhGkqQ3S
Jp9RpPQ9eeXxaUni/lRxtFWkYSkNcSSpchuWBg5fsA4sXUZ/Tz/DEg6lLA5pEI2vQFT6C6XX5U2s
/SOgOBwsryx32SQCkkJT60RwM1zcHXCbsSZmpARubklamYoZbt7ErXXWh1Seul8MUuMUVkNPVyB+
ZHGR+L1FaBms2+EbMEq3LPIOg4KSzJntfCDVZgSgUz2CBPVnSiccy7/O4+QB0phSF/W9S4dfABrC
whomEz53vHj7tk5x8QSTpABjzZCEDi6p92ql3T8hOAu5Bw9nnfGbsQNChi5dav9c1wz2KSPSC7tG
lKe+9Nj+pRllbT+EFscnFPBYhEk9Nmo74j6ZLnbS4emlsi7OHnHeWDQocb/5taUw7W1ZsEi5w/Pf
1YCHk+wTJRLPE2WkybIh7oOhWeSTW25LxYeB4CaLR522RC7mrLQJreUjPESEcSz4PMf4kqkYwqcc
cDnsl8m408WKl8Eli8Gs5WSjh8nLn/PA6VGzRFqym8l1ltDJk+BjKIM2fhpxI91gKGGQSHKDKDR8
lj3kQIZ+z7aro8LawYRSVH6HP0+0rPcCMEmn0hArP9MLln8EF8gN+Us/nlu9iOUMy1K9AGIGCNey
rAaeUK+TWOaJyH8E8srmlxQVp6WTwBoCUpYb/LbdkfxkwO0K7asiy3ixCLryMKR9SYWRH/fFUQMF
A38/AQUjAarAvkFoNw+j7AioZFX+MWJSZSwkNCdXTzKdcLpWwWVJW34rqWktQPrg/m4h8VlIZ2zv
cdByBfbKgJ2ndhJIH40B22I/zb75L+8MqlDISpmXFCQAd81aAafkL0nSpktnAR+vdN3zOA6ed09S
R/HcK0GRsml4xmUWuoz2lhRVuWtBo6hLKQLvSCWb2ZzGvICC502p+F7ppky/uq3/bHf0wlJShbHJ
2C+8sHrtFqpooCaEDRVq4yUVpvNn6oGrS5H46g4IhPNAR4v3HvMy5wqLDvrSRVyS9gLrMbW+wMoO
blkDswk4XSF3Gp/ATs0TfFqN0GqVtR9iuhT+3itZqO6QvXBk0HN0GJtifLbQW3+NPn+lJhh8Sxyg
pZJlJ9HgQE7R8zdo4TOmWzzZUW7N2Gqb6RnSin/hSsPgEXM1f8c8T4ED9aioamDmo1zvA2Ccm8Ky
37k5IjDo0jgwaQdvaTv9zXaWhnSncNmTA9q6UwbHBps9owQxB9TvPnnCd0H1Kg6E5J894OvgYQBc
LX9mXtfvQJ3OLjHSzUTVdm2PjzQ6bCuXhDhwuEdCkjd/jSsGDJHkbt9l5+JdnMaWTnO4uPsSn9VO
DJLYHsxD6hZjK8RBRchVquxodV2BJcQfDhaliGApZXNPpsV7VD0S/DailQt0wTyG5Ew+MDiOd+jW
5iWLlXcyXV98OH0fneHk0XDlG0H9uagmuMv16pWKnJdiwNg+mEH638zF/mCSsSZXC2qkxmBTBCyk
Hb2xcv/qT9Z0JyAObovalJBDSbDhaUheGhZm7sbp8YfCQLwhL4s3BEH/Dr2u/o0joR/9eh1Sojuw
QwAscXD4F68Q6oEJwG/XUWo59qtTP2cqnSzhPyXQX8FEwU0ohYd1pVUlsfrFgVZRALsCEv1e+u1f
wF49BGwTfc1glP5FdHFzM9bOowvUMMwjNW1s3ziyDUP2Ln0ObJNwznWQgsiZ7Dh40qp+jQ33aWDE
PAnYKmFLT+Q9UIecdSqvKPZcxzgnVdIFkRFWVqI2GYJ1u5uAyt9V2i0vXGbR4PwbO8IUb0UjL1CC
I8KwiZkwF47PYilmZ+O38IuLkSLTijfOHkWZnQNOvQMGE66L7K7QOwYcibP72ZKK2PSD/eazW9qz
1ik3xNcfPBVE98Zk3WWE5jYDmesQUBIfVVf0u3nxdDhPgdqhBFf7xYAjOrid+gHh14fYWfuwc5z3
ZCYOSSn7ljkesCT4YiZYFguB6flXvKXy7Grsx62gQquN8NvpltSzpYOXIoYZR40wRBj5sxB/BOqo
K/viYaQ+VUki31mJX9wFo7ho05SGZBdNdRCf86z/s5r8roOB0DXaspFQzeZiR2V2sD15wq3q7KTv
1mg6UXLEmlzs4zZBRazdOaz71npE8vcvbjpfgOqhNUfjC0Adh1lo2evEmS/4LL8SMXjEblrg2LiV
QzxP30AgWbDF9Eli4wQXQcnXai+MCYYuVjw+DiZaSkHlO28J80wbB66eSXm7dnIEGTt7dpqNl1TN
p8BzHI5NDR24GXENX6jp9ORWe5wNPBlAWYXYTD4WXhY87gEmkvXUrN4GxlfG2blw9p0GPDGunDxe
T7io21reN3g/8aOLZGfSh4usRk850+pOkILGDW/1R8JiWNNGoTeJLv6VNl+f3l+MW8sUePbNtjsC
cxm3rZ/W18juXwN2j89xayM1ZVgcNb2jXWQflGdPP8J0uU44/tVDAeMOBjIIxEUbwlwDqkVY7wj1
KL/voMYcVG/8aODFG2q1ekzCZC18KTuaMngVHb209X6oF8QlkhdjTRU9sVdTs38qAqHvMZDdEVim
Z9w12eL4c1XvbWeOToVncNtlck7PSTUgbwAIOIyeKVhhEGIoKQGAHJk19NfSVOCQs6U6OxPUHRry
k1R332NMK1x4Gp4YuIxjx9zA9uoJkIr0voE4FAKWanZNoNLXRBg/wNqH8eynBuhM0tF/2I1NcDJw
qw94/mt80ykl30Y1ueHSUl6LcDpOJ+ZqzsHaHi7QbIxj5g3qkS6W7JMLPf6otHH4LNHbUjXXj1RB
eFfL1mEw/zp16qARteRjV8AYIIqF7GFNTFFKS550gG6RmUP+6Be2uwl8y7hx3GBcGb8bjDfZYUIg
/HTsXv6nBx/vjIjneauzuLNOrH+51qefQ+dED5JT6YKuGGIm8O9IOVxd26NrNauceNixM3ivNEZ8
TljwVD3XhJTOn3IqsGHXAxFSvvssyf5LOw9HedDkO/4hOJvJouaLWKr4PTXorfYjy9si0Pn0Asnv
2Z7/NaPWT01CjbkDjATJoPgx/QjfR7JcfRoMHhqF18uMy2tTNi1bUSvHvJyb+5K6nu2C86PYuK6v
wnkc/FfWwqQ5ioEr5UCDySGzWk6lxguu/rpkH1LUR9qVgHLEsSkuamo5AJVbvrBfoXOWx3pyzBpu
R5K/cr3ihcTGjSgbr3+nRg7IXHZMYEdl6T2ww3+I17ERPFxxly9Dc7ar3gox5dfPVHNHFF1Ty7Sz
TMrbZUzAsmRc+8JPRVv50L+2Bqa4svIl3X41vCTlMUuZbJmbYKWNsH2+TUKfzWF695s4DHosVhXh
mmWyJ7jrlWILbZX/xfasFN0eBsQVj5EQFfuuTzPvLV8obpnm7MF0JUdW07rnaozCos1/OqMAcQPl
PwAlKGd+maTMCDbF/3XGMlxI9MBdGnlfw3XR904Q2Mj0aXuYk379Gbr4QVrJevhJ270aftwdYpF2
Lxyl894ca0AgTtkXH56U8tecRPaLvwyiSpLWezrq6r/Iix7TlDDMfhj6j85eHrTMEBcmtljbnmKA
ZJHdTVrqMPRwS7z2J8aLvGVVlRGYmszj6Fb6ynJsLZBegS4565ox0XsXK+OWI+SHCe4MknQ61Qsv
GodY9slqZzIjUx+nm66lhG3QqtwjwVYHdzB9cmTDuu9Qr2yBnmWbRyRC4u6Sm1X+2i3sYQZPU+CJ
SqrZHNb5a23zXvWMmKgr5N/j4AcHcOz/0LoXUNbdvoA5dklz/JUpcO8Tj4lzVxvJYZpJf412FWW7
DhF811YWROt0GA3WwOw1XPXa4sXZsDcHqyIYeiezBNLp0tuTO2uXerG49yTsRpNrM1ToqPsMlD6C
4SjZrpQ1qJngMc+IY3kRDgzCPPRyeXN6ojkvuzB+xYcJ08RVVx9YebBhDy8GVWUSuogidYRFARV9
gW1yiL3aZ/CuOk1TG4RRA+LeYRixG1ZjfjS7RoSN55RPmrzgvk5XrTAraYDqCobhUj7ETnYUBPiI
lk7dN/795mA7xhzS9sfwbXmw+oZB3eklufnQaRhJIDqX8JzVKoNbwq1/yCinv13ePfMACVo7i+ml
cjC8s2V1f7mm09BgE6u+5apo7yyyiLSMIh1b/vDVui5hl40W6S0ZLVzUMohXdZMhKge4CV0boUam
6hr0+gEP4ZMSmJ5nWgs3MEt+Al3VFzA09b6fE6ZFvbaO5yyOL62hmlMv02A3xSQQvYq5LY1/5rLl
cHQmJ8So8ZKI6kGplqMUaXQCwhF7x5Fx6DawzSQnNOFCZg9VjKl/6LRnPBN3XMVb9tQWBt312Rdv
9oqnywLGHCyaxdFwk6eF9Q5OnLzexXinn4yofyxyKLsMFeYercbcK7/J/jPxEfCa4cHt3SA/TAhY
e94gLcQmLEp7ai5dGuiN4SkdBk3ND6mNDabfLMZJtJb2pTL9UC6ZFSq81lLv5hLPrDLBAISan1Mp
xwsJlHDTi8HwcgEGvr1rU6c6tlkCwSmCMSP9v6hLrg5easin7Gdy/5vrgDwt0EcO1mi7dx6v9oOR
kQCe+F5UEYcjBBOxx7PLlRaxtB9DFfnji+/G9S51/eyF7oNzwzbnzvYa+x+5GlZ1QxZ92ER1V9Qe
DDg1+Ht2am+xbw6kbLkU+WRv5gm3Tr2gqAfjPLL+wg28M9ehY2dETK0E86nSjoP4DIL4PjCcEZUd
FkxuU5VwXshF3xXw88/eAjqRb67yvoLS626tYd8raAasuJDmTzj+8ScmQZ9eEh8iv8XAscHTnj0s
OXuTYaBVIOPpeI3aMt1OSnQfCys65A8KuKHSpOd0iGN5Kl1cqjV6CLM8mhj4aEB9sHu4blpFYh9I
VhU7nrX6AOigJdEC18+hag48s4dZmbmTxiQgpHwo02Q8wLDjk3EL44MpFBg+0bEtNsn7lRrJJtYq
zwpPJOmSmaPxYnlT+exMcf+qG7e5r/PYDLtkGV8EbQDod8hF506iU7jlfCk0hTq1VTIb0g/8B8Q6
YJwc10yVR7HTDlsgAKwyTocipGdJ3Teqs8OhE995UJ1dvx9/NXe4CwFAwbuX8MvEtsvu/hI+6OKQ
l47EV9g0cAHSbIn6A+0OI9vVKHrEvj1cYh3L7FYg1jjh6KIGnaToeO0rrswEPFEhNonqOsFqpvbe
GtITe4e66EcvRZA2lh6nN4bHyuEMyLsnz/N/xZAmaFWtfSjgae0nOeNJzq3Ahcssp73D1StcGCQO
tc9zUw4eBKWJEFFM9w/+9Wbd15kTMBxStxjWnXz5T/dp8z2X3n9z1clDodt8z/47yfERljzLqG3H
BXTMU+aWxpev6ogKqTW/jn2YiKlv0ccL7bjhYloMG+Cy/8HuJV9pcdqsdLVtTgPngYtTv216ymT4
4aFhJOu9nrt8fe7qWJGtJ1juxHS0YaHure0SZCe3SjHLNa3GEjs3V16ZsAhwi2PFNof5vRusGsAQ
KSpeltRcFi+Dzary7I1jhm2jrfiaQrfCrNgn7AQRGOiHSflEQgw70jtADuhORYVFaCsxkB1wrrWs
NdOyfaMVhmgvTBnHPZeQD+rx3sOexc7XGHSyzmMYJzSR1zrFiGcO1wX7MuAV6bn7pYw+mbaXm0OO
2twQUreOSFT6NIBXeCG07AEXwRT41ngaTj9WxPJm6nE85EmA5bLnj5tmF//Bnxz2AVWYZyLxXyQ3
quOCgX0109EIW6697MYMTTSEoNJUe9urnRvTe3/JJ8hjmK8Q8AIt4odItnKfBnwvsbpj0FAjWq2V
fdAT050TzQKfC24LttRjHUbIfjib8Eb/R9mZLEeOZEv2V0pq3ZCGATAYrKXfW/g80jmTwQ0kBgZm
wDAPX9/Hl9mLEnmbzJLKzCDpdDfYvap6FDGdPSTCP/ICSnmMDZE6PtoykLB/kSEjK+vGgbMCNUVd
Ft2NASkWlmtsTFbsHLI9woObbnOBcQMzfyzenGx4T+eSNeQ8w7gh9u9i2pP13zYuwHwCKWXr7mxH
Nd8yenZXfYzNiM/PZir74AGvjX9tcOoCMQbSWHsIv7OkU4nnwZ/E7cUuLOYYBWx8jxwXlCucOUgy
zHDHell6LCAmC9nKDWo80U2/rJJlyO+0HyHOvR2ra8tF+EA0xKWbBzIpuHqqdGoAYJjXxtMkEnJa
iEHbnGL2xa0WtggHu0YFKHUcH7qgJm2dQPj28lZvGvYw2Ew5eb+4XWFmDzvvLYydD17V+wYcb+4q
stLLEqrlo/TgF1btiKWtcajTXJLyUWT2sA2GGT91Wj/TQ4poH4J1vjdeiL8R+w9YgHc5h/2eIBgP
iYIvchcYWJrzpALqCZNFcfry7pmbTdBg4TF2xU0ppa+MxjdNO19dnmkh6SmlDAOEpTbbpvebaAit
kGqMKWDTgs1+QzJ2Vbkpt0g90hoFKfxmUvV3XoLvjiA/gRrIJJ1F5xUOpRy3ZedhAl2oZ992UjnM
ThLvJ3xCWJxJWu2coLw7Z5aSP3CRb2TQqHH3lZ/84EHyRMiTfgVBiB1YORd+Sr0WdAzap8PnGSYI
iYW5mx54/tZPE8nM+Ujk3CVKxd9mPAYzpwY7wI7KGO8xdcSpw/l6YKlaHNK0oyLEoaQPBU9v0Acq
ZE6BVdeJ0vOEPeM50NMmhiu8V7aL/J3bv5bI2g91Q4tlDmWxHnP2W7Gjn+aRXgU1UTqSz+YYGLqo
MIFZnxFlviAfGzvk0+QvkANr8VW2fWx2tIuCDRkhhZa+7PZcQptTsWD1ohrT3IJmdg5NMt4pDpTF
aWcgRuBqNJ40PaNO6cdUW8+j61QbDwou/liLHW4+OhMFQDU292Zswcd0NGoGd9zq/GXoXQO5T4H9
uSugrdwjEcFX5Q5y3k7pvBRnG+b5i2JVW50wC7CvGJr2OBTVCMy0CcKHoeNje0PQrfLtVGWQHuK5
6Med9BdisRt0v7IldlM456m5H971UL9M2fScOrbcOPXwi1DRZNbzgNuS/RA3P7PQAwn0nFBsE8Hc
wSMVYWSToAc2E5PhoUg0v8DJln+mTptTyJ4OWyOrvybI3yyL5GE0s0e3sYPFoNNXDYH3iEjuhKI9
TRG7yRxzT2Zn2C3sHDZRSByYbU0j8nOw0O8q53y8ZF4O9U2oqF7nJih42qaj7awxK1DGPY/OO8d6
9c0tYPkwDJfTtlnU9MKudXjxFujjKTHsg2Ajecot+/1OyN5SL9FuI9vRr9ifO6I+8Yg53O1aJErb
nHy7Do5cJkBeZJPaYjdnYedQ0vIIUWHOySTXKXnoKLxInkrZzXIHMZ7RgOcTZBUf61ZgugM2i1Ej
dWBgSplTD2oYw6sQC1TpTmWfc5H7Pw1lQs/ekrvvNLuiCtTFEKwc0NB8igaqg9aIVREZkZAe7IKV
gAZwAGzSeM1byh/8UeeV2fWDt2VbQVviQlB3x7focC0bJCFoTvFwOfkqTJ4TYGzXMQBixk4MkhaI
yHTaJfNEYKUYZbae1dD+CSpU+VbVrJ84qXaBz5Bd8d61imSOt+AmAL/X5NEOIOxq3oOMePTW4mim
VjZNNsCjsEInwbyxiYkckkKrh2rJfkAXj7YLcWKicao+xX7zULTLawWqyhmQjIAyUU9jLc13F7E9
1KrCi+2P0L59T6EvFrm18v2iBgkRy/7+tV7DMsl/F1hBtrrua3xYiV4IsVrZrm9C72DDd8azmVcf
i5/uvaR49OPkb+ZzCBDAJ43dpYQTkCF4fpmxvtdiSEVFeGKl6yiGmZT2YHcjeKDbsmWBRsCvLd6H
zs/QysBvs4flgG3wMu0sxv6jPbjZdRlI27dsn9ncIBSZUB9aLGSHjClBkXCbX3ra3h+pTa5408xs
gft62CW6k2fWN4zOquj3FWnmSwRg6DuBKQBMGOgT62TN+JE71U3Nsz6gSjs4sAihL1Otdq0KvhWF
32dKgLhyQFjfc+RAaJUpLwIf452auCPgaF1IgfnVp0FJCKghXaif6Qa5lk0vDlXgvAk95RWZlrz+
MWHPIb8LSSre5YlynnCWP1Hi4J7aOy4hdIKHwFjyAY8gaibCMj21IgNaH4dPMSrlhmJLR21w0nc0
gfSu3sKCnN/qvhO/Ih8TsBOQj+rTStxML7jf1FCd7UOpG38jm6q4FTqdNi7JpmeAhlLvZv5xuWpd
d4CTjcnpjMhp3l2p6mY3DPH4kg2587CkIW9XN0kPJCPzE3dBFBLfISAOvPKuq3O5RTqi33m08CT4
dd4Nz6OS5mfXRN4P7jHdKYtma28GkZ513HU++w7L2wPZEr9Z4sff9iwwvLMkz+e2vKopv47ecKsQ
kojSayLjY57kz0vZZzv6PO5dK4Se1nr0XVi8FuXVlFUdCyZe/uKVYKdpkkZVoJijqr+TBByQ03Cs
s4jlgUdcHpWwZJ2zWsoSSOwonpt64g/hM0t7e/4p0rbejUwr6dq26bqXngp341RSI0aDB2wOTbMh
yucxrmGBsr2qlhmWEYL0oZxEFBLp6FzraHGakwGr6vG5dWprYgcjwktdl05/SDt+Fy8L4CKwnJnP
ZOwBnKawh9LMAdbGhu5RHCqhQnH3oMnsJfDIvWhDbLuL5FyoR/hlklIytuIDyVBag33xO0a1vAFI
oOzb8FL8jdWSH/t8VBbaDsddadMPsh1Jwt0CXGRnaFV6xzswf5wL+Wcg9bcNBSzkWIIxJFXQrEY+
belIeHr2BxrVwU/k31oSJiMzggzfsUP6m5qIhXgn8nHfSuvgyCInvlc+ucwWOOGJNLDQobAhMjGe
F1BhSAICEUT4lrN3Tc2LQnLqBdQ6mV06g9iOmgkUFcLmDsseII2pxOHtD/50XcjrsguqZcgCl5Uf
pkQ2pm6gIWWVfnWIKuQDfNOuXl5l18b+tmlU+zUYu8jpaijmZBNOmGDXJOL40GGO6Id3YEqYbbyq
ty+KFu2TTjNLv9DG5m+VqMGxluBTtvRFO38FYeAn34vCYTVhXdoMGAs+4xbm3iqLPfdah3NH8xqm
712qkyXc43AvG3ZAxXDvHESlz6aO/cnktF3ywgA4uVuwmKyzyzooNq01pZ8ydrKdyxThfzGPj/3R
GsyY7jy7pYoUnhYONZ9T++zMSf1UNeCpoB+H6gv+vSoeYxaY3ksrPXQlIA9V/DTwMKi2OtSmvAHb
lox99Ej35jQQ/px2g0wteV+ixZc2ocrRjEnqvqBrEm1x7ShoV5BQ6CBcM4dEuyQksMyahiJpFmMO
BdFmyS/kRF3KrEsr4I4/yXkYWWZQ8ItSxQLjWHgqY+OBKxJ7bzVA0UroZA6MNxDJzpnBVsosU3Oe
fUfkLxPoFmvfJWq0w5UY6op9CC4terKWn01BO93ZA170k4iqs8tLGS03fJdps23CNprfuKoR4GfP
npS/A6+VT1z6CrXPvSAk2tizQGoL2T5YuZ0Jmt6z0f8k11yZm2uEXPbIAbhbVotgN7ieY1grZsWy
qYd8mIH+DK2QMFjieDzxKlrAzNqavHzi49exqmbcsrl7YdjVtJtX7pGoovzpeSm15tjY5IZHBL2v
YSr6hwQhMb9E4Gpx0mAMOy5pU3gPogLHe6UroXxm+MvkgQFo5NjNJnLDoQAzuopjvvdVFsCtghzT
w34ceVzMrBN4Wmpd5HxaPYeagV5VRmw4dZJProculYq2Kd7mJuvrDwB3KuU3iD0eLMGwb8IU4b2m
fDY80SFmi2MRd9F0QWifJX2/jFtr4PrxR1U0ldqMYU+EZeCFvxSJ9MYTnrOyhSTnBgcsYK3zTryX
TlOP6tC9z934d0pDxztiSC1/J5OXXEbZcUOVaKhb4C3ZCYZNd8tHUR7se5iksmmjWlmGFTsLDf9u
7QeS885GLaOIslRR+FVxYx2ffNzHnGG0S7uF5VHlUrXlfdwtejJMfhsm49+JwHO1KWWs6h0GnKn7
lVuDjn6ltJyPJ9sZneySd6o/Dj4bU5qEmvyeRR8bPMlWFJ4MjiP7GWv29EwgERhg0w70Y/vFAtSe
IpyY6ecB85KD/S3huJjcBPvXIr0+uZRk4NIHu3Dob4xmJz25WMYNdJrYQyVjVh5yFoh0OBxKO8Xo
K+oowyXjRs/RoGkmkHlD3r4vcloiu3S+WJi4OwRnmXxYS8mm3StpR77VbmhhgHWBaPm0fatrOi3B
R9/jHV5ZE6XxISv499oYuSmn0H4OKlMeZeJ3PyNH+wq+iSMF5kpyYWe9QJlNEvi2UO/moexpdGXj
wb44rZI9SzHq+cYhsuO94xJw4GAnbsCJQ7NL14R4tvEzV1+uH/UuN4V0IPQ3odUfTWSPvymI6j+X
jI1mTOQt76ct5HD2oU0E9+ZuuxChOYZt7WDpytsFR7hd29UpBcsBYDWLepZtFL0UE7ILTGmQQUTl
3cVZfoleduM77RNRu0unKr3bPOKEDo96SoJ034y2d20YxZdnV2CDyyAcqXJF7kaS+6eXh2qjwdSP
8UwXAz4ySvtWordo/ilLlkDbAa2WHSy7/e7cWl3vsdCMVPBgQ+UPAUskzo+KYQbSIjw7sY9p1jrV
7LQnPKaO9QZUDRYBZR19AO/1zlOO141ArmaMax0gsqcgw6Rfs0JKKdTO0whbgR1W93JrUcLBc2EG
Y1Pg0T11Tf2a1fAV5N3g+276xtV/B8LB/Y28aQVPXg6EXSzETawwD2JubdaZla1yeQroct1VIa7J
ddNDr7okY+8MdCq4ZXw0ATeEQ4/Ov8Wx2L25TQIYzUQVw+vdaHNUHsQGHLsAfiiyUr+5/rdbut8w
FUXANR+1g3R5NgLr3nPn3x2G3Vw5cEkbpE28fTQBPfQiD8hcJyTAacuiaooOgalw3Ir03aBxL+dl
fRzE3Rho3500u9To+C8NGSJ4YF3pFw/YLT1coFoENWFgweadVWQqFWGudOTRo2K7EzsXzVPdXB3F
KCvIFRt3gbW64ZKazZep4wH7aFcNWy+MRvVZFWP1Tr5j4qpUWu1Hbjv1NksKIz65txXHhNsJyrOM
fKAvmLXbN0O0PEZ4cf2N3aBI7p0ohMLlx8ExLZrwjwLVzw69N2cw2eGJ0ubxohJRQMrhO/BoNG7d
BntnR+wjRd+DFCqxE7QMYohd/A0onhvn8ALUgD2e0THeYaZvp40XS8CAeKg87GOuhwBLWjHeRoKg
8LksdHxvvOj6JTj7ngODa+zJrnS8Fwi/VbLP9y30AUSiUtlvQXkHNwPBYrXoLEmxzVApi7WuZ3D5
JC6Z43JOlXU61Cqnra5x1zF35/ekV/rGj4muh3O3v9tM5/imELecldO7Xbzn4t1iIqZ0Q94afLpH
K0CYJWg+4TkEeYrXLaqljWThzu+u8Px3Jx7EU9ZnyObjvZHgGjRu011tuk7Ka8cKJvxdoPBxcjiK
8xQeHcVWB0ZMNo7smmhpilSSW8lGE6OMch4TvH8P1pi4PHIwpbxGU6EuSnWjla4or7Hy62wz80Cn
igHDT5z7ZtUWlvrkZiqsJ9tGJv20IYrusTrl7z2BuvE3plzIZzzP3fhTdVxP9vjYzfhcpnNM/cuk
8PL4s5k3jaEMhNZb5ZHRUdWTC6h2JlnN7LrxadDh11YRrzgvRTrg/7ozWz96q0m3DMXmmfdEOFxI
6jmvdI/QQG4zNBwT1FWFpi2jT2JT3bzBIaf5aPErD88hHEmSnKbeggHpKUYaLbV226n0UJkcGfsP
cmBAOoFhLOSyAqcy44eqo+QOkHDJ/r+x2Iiwa7vs4+dQE4C14+KPLwL+WAcT5BY9a3TxfHGFPoSz
o4+g7zskfj4mW3vu6+jsTszT6wyffXFLax/2A6ss7r75WPvgDjsHGc+xMzgflfJbC4eXlIpMXeCQ
wVUtnlzol9rf0uPgT18aPOmDJfjtORs2x+N7X3aWW25ovmo/YWXTGV4bLiIumYr2HHW1OrEgiNM1
Toj7ssD3eMN5qdeQSBQwJ4OVCDwnOUrPF/pYponK1o7FE2PFDhY7Yqz8cUu8a7mwAl4+o1bYzb6f
a5/VSzNTBtQvVFmRTRvXmPe8SwkwD86fjMt0k9EbuhDgDVvrHbdneAxUozgMwVa5z5VT1tNTQt6z
Stc5dCJyYlkdBXInOmGapyKeR6QLSKiECCQWVN4E9QCGxB2O7GOHC4Ysh8rkGbaIJeVFwX/RG6zK
EkJFWrXiqwYt72/6hlvzOoVNMmNXEYnOQVCpcjwJfdeoqtiRpt5U0EU0Y7Qa5dxv0pH3JOoXvdM5
Ldx8HJi/doQCo0009fJXSur+GvAuPVDMrTqK/ZZqevYsm31wPYaA0DsSKACF89QjXt+wkPddPTUb
OcOVy5saTy2u6vEXIlEc/w4MfcNXUtI5wVOHdsCdwyIzxIWZtln3FHs9YrrbBWW+h/0j5DM7cuj1
o3LLfVyHFjuBOiyIxlFhZwbC8gffJl26Tau0OmMgyLdDbatDNGE73RQV+6d+kjCnVBmrO3My4mVe
mitFxNylIzm27RZjnbtjlT7iuUIJrOHipH3x2k1Bll0yOxgrDO6L/UfHtfjDogaib2W5WvCfAx/8
qvnAyM3SALKJpg5c+CrxC6TlLvfeSHJ6GyITPTix0jrbBJ651LEbrKyNyQNRwoTLc0ggIcgFfDxO
Gf5cpnbcDlA6eg8cWbRA7uxKyznVkWffc4ro2z1xtDc/t4z/027j5oohfAG6ZKo99gTaT5CRUhff
z9zvoIxNiP1Vz94GWqAX83qkTr8FMdgw1Zi228kaizpby2B85gaXVm+w23Ad8JQdFNnBjluNkTNP
gXoI/GBdeng352rCVw7xP1pXtGfiYTbWnD1RHL0E+6HnqnZsOy+Uh6CKhHnN78kiVu8gZH5OwzzB
BCwhTaV357QxpwVEGXFwZTs9M8ESJU+4whvvCYDWSB7MGwKGcR1bsGootDbjeIKrGDe085Vce15h
xzFHbRz/DsKstCW30k96tNaFp2PLWGPS+DHoKCFc9QNewgyLdVaRm7ORoKgKoZKy3Ro1dt9eftfB
U9Yzp0YFcG4YSam9crr6rUoivU+kcOtd5Ig4wMglvddiavVL12fdq2h0/D0BVbC/JHCGO+o9EH+w
HY64zDM5PHJpj0GSxBOGhEzWIw/yGLxPw5/S6orFqdVF8avVz9YPlkTzs45SL6RoIoBvC7YP8tcl
hCf3FDKsf9e2ZlnEWeC/gsOmDSnPxn6+5YDRr0Z3/PBAE1waV72hiLaeqT2HLtSa/qfej6tmWwiC
oWtP5PPZSpEXaSEVw+sUN/FPjQNL7PC4x8VjYGwCJaEmlbVld8ypZk/cIyLcx6/gKS15mr2gn7j3
5IC54VrJqgT1nVGQgvKBVmf3Wl/JuhhDsWtNaVDhsyo7F1hwc6pVqdkkdRJ7YtvT23F2DAI0ADc6
ttHyeO5tsQOG0yOhIP1JEiR/Q5Ieh22Den1UhQ/jHyDQ8+IgvZwYSf3iFKF8/ortZngP7CG4kmiw
ZlYYwUwXtgMkVEdi7L5otaxHc15qdkIVJiqeVQ/JgPJHW7Blhh+U3GBQwcSzIJmBGQyJXGob8xiY
24UFGcc6hPMAQ4xXWfV5oj23WiPMIwXFfTuiC1JURZ2vDPwG2jD+vOlhEHq4DXWnHpykKl58WIbh
zZoy+mmdcJhoTTaq02JTCtNy7wuNrrYO1MsY1H6dHJLeyPfYo6vuiEiv2teW2wuh89yJxUbTIaMY
pQ303BU5yBHEjAWqX1AteAgbL/klY1G/Sa8BcJMO9u88zfUJG0z9t0vs7pImgXc2eRTle0cPFCRp
whGs68Yi+VPM7R3b6i7RQOGO5T+oEHHroY3DWDMbciU+z9JunAue57Y+uAM/MY4tyEY6LglpVVOQ
1NCQHd/98obOOhKyb8d3MmnaZu3OQArEvSF1/F0FPPxvhVew60WVWCr9R3qtl17zsU/ZMDngvSgS
4JGC0S50J54vgmf/pqQ+WKw04LHDMCzJcGXswE1NPp4RYUpTEIYUmZqF4uCFm+bR91M8seNsND3n
8xA9NwTN+m0/iwyU+BK77g2zi9VjSeXKf5qozOBrzClhmdANxoeBx8OTo5b5Rn2wbx7pG8p/lGXE
SnXUkQ/xITEJAbT77w5ALU6lkiTzpiX+Yj17DsCL8iAiikNAu8+NNk+Wp8EgW6kEnLcaOHOc6l4L
nIKfl7EG6aFCWeFKVSNTwgrhdLSgdxg5wfbi+z2FkE6pb5CmL4YPC0UwdteyM8TDWEclU3Rg1wwu
2nGXu/LrUXJ6sWtOHyyMLORYI83xewRUzpAur5Zmg65OBpxVyqTePCrRIIJjHUkvnm5Vl8ALBDpj
VjyydHORSE4ffjiB8uhgRORsSqqIIb+YqUlNYTqAjZi8iowzAHgmSykz2kI64pjioyiaDmzLPMSR
fWWM7LDu5aQ1EdHdysvISBAcwSoXeIvFNp5kLLoVu6Ej992JF6+t/EMhSpIaUTNZFOIF8uj6KmvB
h3ArgQYL+MR/uceOzTeo3GIfjdLs3ZqR+1vJ+5ukp6DjqLSDMjmYpPg9pa6TMtyLZTNQda429Hjz
bhz7mkVr3FO/9msZSbAe8orx4yGxlKlujmP19a7BGhatxVB6+dFqJ9snfu2V8ppFGYZJ2vgIntDZ
c5h4/4PFdEff/vaw5Od7kmwcmymj/dkfIyi6SZbXN7DVPMrDzEzXCsXA1qumi2r/NSdw6b2QXijy
aIX5ydpibcNGaCBZYfjT4wdKICyGRNvY5NkYRXg5jOVcc67eb4I7SPG0pGXy4rOxZXZjb/ybog6u
doEXNU+ibdJqQ7dCcC75XP8g7rjATCa/u2UgY1mElimmbCUZPSZI6lXhn5Mq4h9AuYctSOtCAKiz
tRrzgLyWwD6NF7f2332h5gNoAo+0bElJIcs8d9WrFMJvmdXH1jWZdWuZgbBwCFdOt4rzFEUUSaFY
NlOrIh/Xi3ZfE1CAOKISXeanBO18rTEm92YzFqnTXHHTJsWPMsY9++X5/tBTYojpfe2HbTeus8S2
wsfYIiCEsu5xQyAPWzn+ZwXSQ1mrCP6Y80EICJEMU5fOjpiPzNWZPKA2aA3yp6YhLiSSRPMxJT+c
Rv7eWlheFEw5LO+vlgiz8FtX7K1glXEog9X9MvxG/QMfq6ajuaCwRX11W5qQ3wfJAnyX9o4RhDBt
pbbIUSTnom5ctqQQ6B5W6FDgXjpvUZdghnwAnmJR15KOFYUMNLP60NucfQ76DWDLV/ZdMf41dFAu
IQGRfJJQLkNURQhCZf0pDbAMHTnQFv+ZOu86Ao5ihS13ZoOOmFPb597yxS3XJhRYGrkwxmXw1rKl
YlI3hZr+sD7HxsrkOeNaYN1oMtaQVGJNw7er+QnXwkvYUeipb1+zPC69dcE26HPmLEYOtfy44AY2
T68tl+vHfBksPllx/QFHxzvURvTLpZYDY2kC7nXng12I3jxhTywzFpH5f5gxPMJryFvOSx7XwcdC
RUQU7RxnAeIxcfqD/VAig4vlhelrWVVReOvJ6O+ozACY3mbLSy+g7907moeof/OmXMRbPcywU6ks
q8vuicdOiuG5KMrqw6kjPp6kYOIfHDHBZzuPioVLvlBFSw+59ygsqW3CCPUwsFHLFwwThec9zcwH
9rGjGuOrCvog+cBgBMFskk1Gg3QQus9DFTrkhOqMkSgevU+HovoTOWQytdxXZfTawesKnignZdri
k6N/zsM07LUrCClPpjg34m65Z0maf3CBnQ+sf0lRBq7fbSlrBpUI2L+DBIZtYL4Wcm4+CEok00sW
5OPcrKrB4d+8b0hZOnK1/d2hZd+d+z6tVzBqICf1hmBdWTRquzAxE3iJmAXXS6fd5DsEOHmZZpoa
TyLVFVpd1vlm7/QLF1CofGYfJ32KKNPU8F0cLq3EaFG96PGdfG9djm3wQD00V24SICi7WVUEP5Cc
zVPvOQOEDVkM7bDl5bfsS6nV2PwQ8H2st5GQuLVeSHytDYe0dxRKNPC/KmUN9DG4Q/xHcT/Nj80A
L8KhD0NdWGYPzcEloDxsgMwVeKN0m5lboIORNByTliX/sn+SBLstSAvmOcczXW2FUuQRwWJCyCZe
PCKvSiuPHl0LupudTHQ9bK2lrYPnKG2IlHKHCddInIA/QHeBrUrIzFlbvj9lrma0K/zHASczfQrQ
CauQsX4TLjL4vSApUdXMp+AtAruBzyKDu0yewqI4k1uhk6/bpRj1hpnIcX/pkgDvGnYyKjHcH3vm
Mow3H60JggFwIZKArAuQyF7czqKmokYFhfvoI1OOTrGVYLp6NCXFHACMC8+JE98ZtcruiKKw2Y12
o0tIewBg6q5d1LhXPPJ2tku5ndwVcnsOfpYAZ8FaxU5d7hClQwKsVMGeprEq34quaRA80n6OcFbe
sZ1Mtzj6djEXVBK+PVAVkHpR/tVzgk23INNOdhZpn3Ttzp6Nsj4M2C31w/QaLmMX8dw5Qd3CnVcL
/jdLPNanrxAOci7GXJ5vztTb2bLyXGxc37btp7xuHCwaIDFctuWAnb8LALHwK/40ALCXD9ICfgRJ
Jy3i/qWiNfAF7XaKqFAIor8Atvvsqa4DD7w3ToV9bvEacitW+J0o85T6i74nQQeBm8w/545+4ziP
UFmJhbqrYI7wYCs7YoRAoLhzk6IovZo+qr7zMNAsAITkr8QN/J0fDOya7vL3fMLeLZuPJpnCbyS8
oPo58qCgNBJfN9cjK2ya1xI0A+R4doDPoaxZDWQAgnh+OMHyM7NiQyiOix3BPjrJ6awxHDqyx5Z6
9Sd7POSLbc5NPIbdK2afyX2+QwKafed0IAs2pq9n2kT6kHPEi0nMv1BXVMQvSEwOX9POyJy6Fm01
e8oq/G+aiRhE06CLkZbSflfrQN1qb8iOjsrqbS1S+5ci1keWHmc+djR6beqLvzj0VLEWw6C18JHc
kVOwbUxUybIXVckQ1PPZCCbXYr3jhaxUWDgB1LDl8tRY2Kw2XiHHzzIqJr3PKK6cYTeFms4EN2Ub
sQbJXlJFyOEBngGKf+hMy2eJCIZRVJRLOhOD4Nm+RpPy7/BLbhirwZGBeUWgC5ZjRAA0Y+iZA5Br
nIv1IZZDg3Q0mytyZNkQyZGl+7uPffMWWL3wAPfMo1ww3lj8h105D49+2fQXTDzqQGOORXYnczBc
lCMoglkrfV/5lyBedTksH25nEiBW9jR+2OShJRsm4qH2UPAWTnhdvQOXpYhSwlK/IDDxGhdWkFoc
ZFoS76SXS5LJLVJRvUTaFBTuccRhlewr7tchbJQTDlS2ixGE7HzLdWvBh6E9464zXLjlvupRQSM8
yB58dPyFh8KfZMbnfmjkD9yVVdqxbUhr9gLLgnHSPXjEDfgK6WzHwRMO2OS6tEVeATYIButxWIKR
QrNa+/ZtqkVnnzjLCBEyhTVfDd03j5ltmfBdmd6Sd+SE0xzj0HF2NUGMExW784PnzWiyVuJfZ0ar
9nPw0WDXbOKcP2xZquSNNoblrbYUtzZmQbWuAl7WJ9oRk7cWFWeND9bIP2gPiznRnanPRU+vzhrm
qUaHSikiIkpMs8EZ5H72yHOBaBIjgWttE1Vr1Ou0INe4awu1EGEZEz6i06kGmQcE2GPzS/Mdnag0
SQufcgdQqHpM1yLn9uBgdBlIUB6yzvZVuon4fHLVLWSvXtKRyXLT9svIdO/O1qMJZouccXFfaF8W
7OTRfkxJ6lCjpOXwJcAuZq9zO2URCDq7ZS0hR01MhqAV2+QI1tS0swa6Nu21S51BYa16z6DD1AFd
IMDsjRPOwzNhgGip/yq76Qdii4OZiVESi+om9pYVvrVy3gx1XHb2C7zclP7v0ELab18TF1TeexdU
w3TFqGOZ6I/msp2GO/QzPmB4vifs8vugx29Mw1pBpPeBWW+hhsNTto5yQBaAIA70iRB9kDPT5wM7
/WDZ9JVTfSWNqIZ96lk1ApKoXa/fpzzIeuJ6EwGhcq0KLJzuAbkojn/Eg8eJdZjpDp3NTpT442T3
99//+t///X9/T/8n+q4eq3ymyuhf4K8eMYF07X/9W4h//4tj/f5/H//8178ZQ6BUSgXRhVublmy4
+Oe/fz4ndLzxb/8vN4uKjvSV+Rn6XV1vmHzGfW7n4sN3mCdI+5HTJjhPKXdr65nppQlQ7qcMXSvB
nvSfvxv1z2/GUSy56YrQZDp9fVdQ//nNoN7N/shz/0cmsHtshGf0pyDT0m2doZiLPUUqxIHrLOZK
8T/8yoTypXRs5fou1H7X++dXdjw0ICu2xg/uitm+KWZqWXzMcUr50YVw5G8RArj6z19T6H/+uC7A
OTcQHjtzGHCKcvd/flFsU6ySFH5vCkDG9hq4vQ84svNksUKPRXpajXxsOJpNK8WjdMidAsKXOufp
7CrWQgY1dUPra2UffNa0KUuspudSQMHm3Z9oUXedTakZXkbRh8EpKhhsLv/5h/j/fmWurV2QwoHU
nuPhtNLBP38GhxdokdFgP89KDNiTzPQFPW/Yts7/4+xMluNGki36RTADEBi3OScoUhJFSiVtYCpJ
hXme8fXvhHrDRKYljK+7rGuhroqMgIeHD9fvVaHqEgQ1/0y6Hpzvryr/rW+sVmi6qiGwQhUTQzE1
Q1r1G6st5iYJTd8qvkD1iIhFmTvZhz5hspAx4rndUg626S+jOHsOHdQ5VszUvLG6MGwDa9X5m6pf
rt6Bla2bRi2++MXQPieZML8EjYTpwo+4spS0+OVGhWPqAmCe5RqGNKE3G210odAQMIovTUtmmQP8
2DJMVB+6xB0Pta06r/cPdvk5Nd3AIMEbOiZ2qauLz2lC2FONjD88ozrJ3ELoyjYLdQyI5aL8RMGf
vpFFeHx/1esDZVWTAr6h6QThpnq5S2ocbJTm23OREKJvZsX6N2yoYNM1U+Zf714LM6Uy5pgavKdL
H4NtViolNv+Z1rl4JVCEt4RxtEhWo5imu7/YjeM0hKHZjq4ZNFrthaUYDIFblK6lMJAc54e97uck
p3GgAtKZXyNZR1YyjbRpf39d7dpuDBZ2LL4iftQV8oe9sRtTATyqu6n/DPrKKxVRp4dawMUbUGtB
YruBoj4a5vpnZmnfDKnRs02aFp0BH8aKGm9rMfgwkM+58L98grLkxXV7Y+US3/iNFgknVWiLoqOq
Ln5jFZbB0EBe8TwZKJNswsyiLMe8tPGQN+g+RmlRfbt/LEuHi3XbOn4KO+NIcCGXpxKSLc9OqBjP
OncbYCDzAy1FAfDRFgzOAhapk2EpdO8ZP2kPEQK52/s/4Iah4y81fgfVLc0SC0NPeo0xkS6wn61u
1M+p0VBJKlMfMG7frSy1fNnxkYaEBOFnAbRBlyEuNxvEo985WWk9Q2jn7krmag/A78kJaecf87h8
KIn8Nsy/ip2m+bBsFAXggHrOTvf3fO2rTVdzTX6Mys5Vc/HKtYi5gOMfzWdlcHX4bkdHO5dp+g/T
9ET6BVSsfapOO2Zko5WVrz83z5LDoo7Dk84xXJ6AOw+1a5aG8Qzkgw6oYo72bqT+dHDmxPxAU+pj
Ctbo4HeWBIc45cP9jV9/bJPniadR0wgpQFtcLs8L5TAz0GjPekwkq8VDMUL6FM47ETX9v/fXur5L
lm2rCNUZOteeVtvlWghOo7vROP6zCpzxoDauTOhC8whEut3m6hgf76+nXX1VG2ylsHEyTCSrUEld
LpiBuOgdNaPLFyha+YC4YSxOPR1PSsORb9YHqx3Uc4bMDSRSU4DMnT1b4jwhajd/aqCc/LcAbC82
udGID+acDP9EJq84lEY1g+dlGcZPbmi6H+//7MUxWRagdi6Eban8r9DchS32zdTBGqvlD/qczydI
w+pToWTajo5c+hyE6tolvF5PqLrFd4G716Vsu1hPBXeEJnpS0aJ0kanNB6bXYRL1IfunawHFuHO4
v8G/LuxNwMAOAS2pjg2ll4MLcBdOtQc0UYBiqh5oJrevrqFkR8PQ860VquM5ErP4RxmMBDG4EUxI
mbXJcaZ9vVNJYvamro8rL/vSC/3v99iEDVgl5Ibu4g5qKaQqnQ6nEqCZPAsR9qzF7yEu/fA/v6QP
d67DURL9qGl8zEHNwDQMPeoXA5UixxNInr6uHNAi4fn7g8AhOULgE2mtLG4l/ToNzGTLJwmytN/C
Cg1SwUCsCQs1Y/UjGpIgianOwmiEXOMkDmanqP+lpR6Fuz4zaDfe/0U3bESzXdc1HVV3pLlc3iRX
VQYi/7EFEWClBzfWpi8QTE1Hig/ij6pRNbq/3uLmygPgUdBcywLurKv6wiaTDg2cjlrHQwVtNNzB
UDkNj3pi0eGuBMD8k1PV1vhUU95+QWKzr1dMVJeuYWGiBLM8/Zy/RiC2CN6bLkU2pgmbh3BMp3OL
Th3soOr41Y3qJyJ+Ay6t8KMUr/2dyYYNObDgcaqomVuop57QS4JhnObOuLEBQsEMrDn/BT0sS4E1
xBs/tKIvk7DtUyRS4CAZZUZwsz/vH+LyoznkzXwwGCEN3hjqq5cfrTEgNCR1T88lPx3JG8uEwcaO
PvIG2lsNzYLn++st3hLLcSzDNZmPVnU64q62uNahXoc2hODK2XHcXmXSkwr0SLOxChh426TZxAu+
YpfyX/n2MzkOKSnvtmCfmqpZi5trMaBAwd9pPaNVy5NN2RvdjwnSotZotpZZjXsIF4sV41g82ezT
sU2SAc3STUnnuDBOJPOmDMwnogSO7dA+zBhRMz9aKT2TU6WW9XSA9UtRzmOjlS1de8AN27ij/bOy
eXH9Q1wV3hGdB9V0CB0WHzhXwffUDH55yPuowweabWH7nIEpz3i+ra75x+g0i9nejqrfTgQw9WSQ
rbXj9GL3kdl8aOm6ql8p75pUSaASVqPvg5CSOSB6od18ikH6Jc8VtBz+TqW55v5qDNg39xq4fRxP
2NXqcwlza0gaW4GXg9UCJnuw0W1ImFZOEWrR0VBq6rmBHwh1n8wYaZxOcaHIRDRSI2/osq5HxDEC
Yr9lWEoJXsQAO/NrDMA+/UR8DSfhOIxjp28QkYCb+77NXt0REnTXFAK+GnI63ZJH/CYH0cHsoYkA
TslqcjqkiT9YG1qMUOLoc/mbwoqz8tGkcVxaLAtyQzT+cvhy0vG8WTBpmN9Gjyzz1GFsP0OYW35B
GDVYWeXqSeOKsQy5tc6l4KVd7KuEwiUGdJ55ADbQcqZyeK4NgVqL0Qskn0v9rGQQLSICHjL7hGZJ
WmbN1g6nZCXAXHpyfgh5pQlGRqME4xoLpzAmAtJLJAK8wDWGV6NKo0OONrWXo8bXwzIveSCjovRI
eauVQ7hxPXRKUxblApvkYnnUGux8RRlp6IYwXri18jz6mMFltB+kFY4MdpzB/NiIRSJCnFKS+XTf
tG58aZIagV0R1hvi7xPz5kuHWaPPUwaaMsg1YK9gQrPfSpRF77dgHWCbyjMJjle1FrFCPxSdjRo5
X3pmPBF609F6FI4/mYcgHoJvwPlRALi/sxuXhi9qw5VIzAR5zMK44iYcyzALQ68xkMUx+uaBCUJg
9R3oMlNHE+P+creMGQ5mTQUFzl+Y8+WdqdVkammJhd5gpTyjY1Lj33ycxzgmB6gekEpJS3g2prj8
EPi0CCan1T6qdfXr/g+5igowZkrk1J1sS5aBl2FJb4wgCOog86BR1dFXH+3R8RjWGZN/DARL502F
bpX4MTYg97ZkUHq0swoqxpvZMZXgd2KPavnR73QoV6FrqWdL2dDeMMWu1txAF5uCWDL24mgeyqcZ
WFL/sdJsxv1dFaKjZpv5nStORW7UoHCA1ULQeX+DVy84j6mg1E7oSSgsjEXqD1MkItI61RgHxPof
yRh7bPseilfAQwgA3l9sWf/hHeU0+csER0xlZZl4gGzInYhHAua8VOSHEG6hX8x5QpWdOJN1wqnZ
pKSIcM4HHexAJdW5+pcSSZ70A/9o/kUHEONvbaeJHlHN1soDQr76r5gYVlsxwRsWT05G3d3mhlmU
ARcWOBUqg71N5MGHOQvA2ujVGoHdvJqz7hSPLZ2N/+6fzg2/aXEqHAspoNCXNj9asU69XUm8YXL7
HdpCJrBYO/Ji3NihFHrzoREBWodlEL/eX/nKCBAFF3Cp4rZ5oOi8XO61STWUmaoIO7SQmmWURw8y
0J9d9JAB9X68v9gNJ0mAb5J8MeYnKK9eLiZMJgK0skJKTzjjuWXIcqtNyf/jEcJP0T6yDd0isVpE
8wMqD33E1LPXzAklTVDOAEhVTUHIE2Il2BQ6VIcmwHB+mu3vb/DWdyQ0Uy0Vfykr1pcbnAHnuK1R
xB6KQik1PL04tvAO70KH5bOGyVVmpIxtoM/D8f7K17ExfQfppzFY3gdtcZkBsouhc5PEax2jsD+G
CjWgPcoo4Rc90Onsjsg1om9RjP77TVfGUvK9J8tneOdyy3VpiKlW/Ngr0XjZJ0OpbCYg7R/GMbb+
jOjQIYcRFAy2UHAtV978K+OV1XIq9CrdQqpqQn6ON48u+PEgcrpZ9ywm6bYF/6/Ps+7DBxir2Up6
dXW+ZDi0JDV6gWySK3q5lAmwI6dIpHtoOuuM4SHsZIM73wRWM+4n+Pfo+6rZex0RhypX5RUC5E/c
erlonYLZn1RheykEHg+kWVBZIQy0yec2OrY0QFbO8/rt5Ukg0bEcimiqxdNwuaBuZwjoJJnJk8f8
AOORKIjH8X+VhRYBEibTJo8ydl/mMLiHjHsw7qgfihHimndas3yaNJvaA50CzGphVIYVJ4Yf+IbX
tJV7bFrgnXBT5DujtsUGuK76kjOktrL7q8srF+WdkveHJd3FaUc+vJij6gsvbWIrBMHbzSBmBuL1
jUvo7sFyCCW1bWb2qQa/+t7IjtXpVxJp6IQ/+OLLozdUrca7xya0S3Tjv9U2CgJQgBTFE8CsBKKM
oGHg4P3HTBPIwkfSyaM+d7nmrKDjmAU9wRzSYUylVPHeVwr3o4PiyTGQfG+gYrN4xapv3FpXRpK0
uwxd4+suVtXocgxBa3iTmgkVSqqmgd0p8KnIaiFg2vt7lKZykYLJc4UTkivEY87zc7laltpdrCi5
4RklnqEN7XxL5147ROH0U8Bo6N1f7tbmyAMIFwk8eNAXltsxzhbBACVgjZiybatHiOWpgFpyKApW
Uo5b9iprq0InXCZSXgTmlVYNs0GXxUs7pCJU0bknBcruQ27n4tyCe39tI03bUb6EHfH+LrWb23Tw
TuRcJJzLRkYN/wEksqHrCdjXMweI81wWW+hxxnpTMVvi790ILNoevQ0VgV0EfA2kIgJ3cql/tcKC
qN9nbH/DPxtDlAnX3qQe5hziiVcgFr6+ggm4ZQQ2ZAp4N2qsuPFLI/Bb3w/qiIng2QGJ2IMAhS7D
zk55TEozhYmycj5XgQ5GJ+ETGBxpk2svcpgZJH5ZTQEM41nb/kbUsT4ylZo93f8Ktz6CY6maY4FV
xBIWpm20zlipam14bVG1X1BZyh7aFoqnqJmNFd94vRTVC01QpCSEJ8BZbAh5AlOBmsImQO3VrR+2
+r6rDAifo16sOEJptpcXVhZKVEaPHc26Br4kgdnUjATa4PcdMFcBXMi2HrVfQYn3B58IfA+c3t9N
omRIRoWZ5f6hXj/0LG/TIAd7BDT5r+W/iSkEjEsQT+SuN4XO/CEtjcekhO2WEpuPHD3YQz2ERuD+
mtc3mTWBF9nYKJGxswgbYWREFHCSpBWU6p7VeYTLzB4EIo12/mQWaC03Q88UdqH8ur/wtZ3K2AnL
kR1JCTa6vBeNM5RVBSTIs+LMMh5Lo4ElHc7kKvl6f6Fb9iOzeZlUUUZY4il6xeyrSeAvQkgiPPS7
yw+RFb7WKkd7f6Vb5sMxGrJqywdc5plJ2KrRpAeOV4a1AozNapGkjOr4QRsGeOOSvOo/J6mdfR86
Nf5j8jZ+vv8Dbp2pDCIo0Fg6ScDiBSB3LRUlmywP+qj5ow9HIGpG5Pvv9zHka4SHDjeFbs0ScdTH
tqHYECd4ZhjHPfSmbeUcE8qL7/YyrMP7CSaPojNNkksboXw7O3Npo24J1vSHbcz5A/NENTmc+vv+
yd24BgS7jqWD/pP/kUb05urZRmgAonZNbywnZe+rWnagxj1u+75CYRsAGjE20ssmrdKVb3ZrZUI/
XI5lCz6e/PM3K9PnkRhxfA5z49l3eJPinZu3jHrwnsJbG9vZEW6/bgewbK35dONmUJuk/UVDEgTG
8mYUUc9QadjZXujmzGIpdLemNk123eBEx/vne/0KEm65THribFQKKov3IoyV/u/wpccAMW0sf4qG
U2ZQVKFODOGKglzg/QVv+FK25dAg4t3lv8tjVWCmKssY96IFECr35rkzXQhOIoGM4lDUOxvuj/tL
3tqjjZPRMFWsyBSXX5K8YaggZxOe20O0HYCifTB0BhhUuzAgmkncFXdz6/OBc6BMaZGDgqG5XA9a
7FmdRCU8YehADPhFMJHNqJIMzvt9NV1Zkl1BReq6rBG101iVai+8uTDdb1of9jvHHIuV237rJsD3
YVIUwqXYyx6b3mgwAULB4pUVFMqVmylfEQTId0FfgHA3G73ZQsf4I7L9d+I2cSzUIYTtOID9DOB+
ixgNDvsElT4CdQ3wb75hFtb62hTuN10DaG2MDEfUMi17t7nohINwZsokQVjSmb+9+EVrh2WfUAOl
YHVsgyTYGW7hv3Qwk+wqBjSjlcjwhn3qUCJSuXf5kICPLheEooAp7oEks28bA5HrqD/rue6fUSei
1W42r/f3d4W+kKcK2ysJJWzAQP4W90GN68mM3E54MPu0WzOI4bkBb7iLhoHZhJHYYNNHAtaN3rBJ
Ffr6sZCTPgO9X/gdwmZYOfAbz7NOgYEmEY8X13PxlUfUFqfCGoSHrm1D19xB4H0DJoU5VQtxyFM9
uOWhYZjhVAHHenasOD3cP5IbN5acUyJRIM8BVSe/0JtPbviz40ddraOHM/jHiG66N1Z1sw+rIljZ
7A3/JzTQq7QcHYAv+uLphENQwFLa6V6cOeoDkybQonad9bWI5+jPZMfTYyt6dcXL3zhhkOMAAMgI
pNddON3WNe3eHk3Dy1XYfKEVd7sZcQiIXDZphazspodX8Clo4b7ZQtBuP9jGEHYrO5f3ZhHE856C
4zHph3GXF58Z/skY5j4SoAnJxe9RM/if5z7U5/ffJnAzJuVW2aaHaebyWxbpAA1foQlP8236Lh2k
pkXZ6IznM5Yncjq977cdF+8LUoWviau6XA+Z4gEFWbpftaJlv0fFsDxE5JWngvmDlbfzhpnKRr8u
s3tCySUyFAq/QKmN1PBUKrdbGF9H1CtbSJQDPYTA/P6+bnglgg8gODIFAUEvP+ebO+Em8dyLklcz
A63+4vZkdRuGAJFaEgg5oPXqOv7Kkjf2h3GSY3EJedOWZspYTMxz5ugeA1zqh7owS4p9DRR+Fhyn
93d340ZQyjSpTv+v9bCwkiZC2c2PfbSeNInRMaHfGDYB0uA7xueY8xb9+F0Rg3UYIDYgxZzM5/s/
4IYfYFDOodnGbQCCuXDCU5TaeeSXzFeGw6wwIy8k9A3mG7g39FGDpAjkTrJlOsupVm7IjZIu3pY5
J5DXJEVktJeflkHmqqmKMCUMMu2JWUEftjnVQoJpRkAbBS/FgaQvCpOnQdfibe+g5+3MofPHaG1r
f/8cbngFWqmkuECdMey/4ydvzCwZFZWsWk0eZiXR/mAZ2bZMY/P9wfzbVZaV1B46og6K/OTBVGN/
p7ujgfYH1NCtkxVfbdN9nqOy9rooXwNz3/rMPCw2N4kOF7Mgl0dt5AA5XSbXHwbmwoyHqYbL4cUN
TO0LTcv0RzuqcAHaWmqPK0Hbjbskmz+US0jkIdxavDNxq+gW7JTxAzwQ9cnJG/0YxxrCFUG09n7/
bSQtPLvj/I10HZsZoWUA0w78mUDu4sGuUwNFFVCtSPdEWYbIRVd2bXlGwq/zDwFakYj7jjlY71NV
MXU8ox/NWNHKc37tusBN0v2RNXsdN7l4zgl6ktmfsuwhJu6v0Amtp2irEvN9nkpz+Ni1+dqoz/Vp
S+g2zpJpDYlnX7gTRqMCU1VidGnDMTvmqRrtKzNrdrZurMUq1xYlTJfyjBzGAkftLj4sOq0tUkPM
tsVW1fwMtSiHzpMrCq1P3jJ4HurZTp1cqBPvX9QbW5RAQl5w8DyMzyycRm+VXYyYrO+NsNLVvKR1
9thFYV5syyShZX9/teucg0oN7WBsV2O6drmaYHAV7RHQtbDbOk8pfGh7v+wQjEHpGwrdqevarV5K
sDrlbv/X/cWv7Yd2npxIYL821YWFby4Y77AHRCg9M8qo8KXdtKnNsmfQ3nI3aRBVKyHEtQ+U2Q2d
fkqMvAZX440ig8MOZR6v9SuKqGaqHwdQLPv7u7r+gDytFoVhGQcywbS4FYOtw+OLkLk3EVR/Khpn
flIYJPfSNnfXUppba/GsqZRtKHUT2V+6PTuy0xK80+RBNCSBHRlc1FCAM6ycrBVnbyxF4iQh81wm
sF6L+CtGzr4dIBX3ps6OfiK4lX7KYyXdKfMcrxjl7aWg1KMTCO506eeQ5ShVGK965jCK8RO0IvlJ
L4x8D7f4Gv75hgkyJyEhJwSxsul5eYBO0yPY52aD10P5dXRqKLSzaADzUcASOA9tt7K1v6MQlz7c
pG0uATk2TXuoHy8XZJxYDQfL7z1EBTMUNx0zOk/h6H8pjMr8rta+dgzCqY83dUbpxAp4x3Zlpg8n
PUVxBldeokeL8u59m712diYOh8wFMBI1uGUlLKsRiNNjZK8gPIBaQ5+Cvd35iRdCKAMbx3iEIPSd
E18UHRggBL1MoVi682VA32XGkKewc3oCFt9/FBDNX8cqhD4TSoiD1qBYd3+PN6xKhgYACJj1snA7
i5N3R/h1sqjzGsiivRxS5DM1/vlk2412/H8sxUAMwAVybbp0l0tFWjf2Yaq1HmRdKel24J+FEhiH
kMRspb12a1e4GUOWUWRtcWFPyHB3sF/FrTf2UfPJUTT3SMCrvVDocFYO8IaR2BSiKZyQE9nmsukZ
wbRRqpXdemo1Qjuv1O5psJFVtcN4eKyrCcKquXh/Sk3Bja9FDA3KhYzz8igDt6kdO1Nrrxhm4CY7
OE98oGgp2o0ZGtUhjMuooI3hkdY9hFiFK1L/N+wsZbPS8r3hKYi9eJc1QIlUJhbxQNelaB3XBRhw
WH6nzy2aB+E5rysY6UhyFIhQO8NPt+82JEfgmCSoiXWXz7PdTBQaZqPxbJGNxwntrUMEE8zJUGBP
ur/Urf3JIyYNdYku3cWzhTTXmCAeRXQuWXd81f2dz5G/B3c3wWOg9If7y10HHiZdL15HmlJ00Jdo
Wr3rSRtDs/Zcbj6U/Iy5T4hmnMq8+IzIUHRqpF4XHD/Nyt28uU/CABJgighXwAsYC/NJQaHXGxsz
eoHeI/1nsMxgBwWD5FYs6/39jd7IAqlQy1tD5AskYPnExIQZZdWWvWcyhQUALU5QK0+RFNtOQwvX
TFMjUxJMkQO/ZDaPJExZ8G9SK8mPUUua8/1fc+0uuEuMFsl6K0i1pbsIJ1jN4aSZqbtVQ7BDiW1+
cvukmo5qoxVrNnX9keXNhcVBjtdK27q8vH1Yx5ORVqqnVQV6ZnECGfwOuTrxOkEk/uJa8G4jPRUn
u7pLyhXE47W7oi3wt5uNX+S9XVxYoEbaBL+S6tEjqbZ2E5c/tKGO/hS5ArWMK/WCzTZ2fr77gIGi
E1BTWmGeaomzjCFsNcwBad5Ag1nOiFvnY57pzc4JmmzFkm98SwqcAJcoVREBLiFETmNWoWFSnBqK
RPzI7XE6w5wCA6EKA9/9XcmzuoxamFeXM1oG9XOVj3n5IQPeSEmsP3kBiOkDbVUT/ubcPKWg/04I
3wIMaBQwMHE5QjVR5it36MZObeDvfE7eArKFxSPgwMmbyclSj5CpODakIpsBcZIN1HJrAdqNpUAP
0Q0BIMUY3rKp1KiKIPZMKq8EDL/X3Cn9kqGRhAxqHa24wBsGSlGIviDFKVKGZb+spvyDPPTIrqBH
Bd4/Ko0H5j1Dwh6q6G9ZyUV+qLkuxbufMvqtUCto5JcMtzvyDN7UgsDHRlMYogAp0AgBvhTYk01w
bc/zroUw71fp1kP6zmFbsM7gZSxhENLLQarFmi3ChCqy2LmXuUOZHedKdbNDFSZQO2ZWhxJKQdV3
xdndOmDwWbLpKvkdlhhO6oJlz1B35s0Jmql+Zf6M4IzeOB3zgLpV/s4Vdw0Ccf26sE3YJIA/yJd0
2UnTRilB5PqZV1eiebTmpjy0o54xhFVlx0Fp1jgElusBN5ZVPTlVRVHPWUYlWgenrjU6xnnS0iKA
ol4gZYnIbRh0T3Grpl2+kS0qdcWClv5ALktrQbbNJWHQMsdViyIPmZcWZ8Sumv5UTrDVbjNRWzBi
d3DH5oHGIFxmOruQBv5+cMZhf98jXT2rGD9kjxSgwJrgEpao4LpCinfOAv2MgFBLMbca8+GlNsEv
Hdw5qtRPI7Kd1sFXXN8/lHCHoJ+VlknwOJTU2PchDPXRSix+VaDjN1GwERI+yywU45KXFysMrAAQ
azmd07IyN0UQ1A8jndWtydgMUIoQtRsmXLcOulLU8JLgWKKz9t6UVv4InloZwjGpBEbl8kdovPBK
xDTJeQCms7cdFkRRfPRsu/2lomi8EqIu33i5HIV1Ug85T0+YerlcaEyIHGV6fw6tYaw/JZmbMp0U
TsiBHxrMJLY3MNgmqDcj/RZNtDyRRlgxR7mlt88TvwHYGKUJLrkK8m/xPEFbH6GkYfRndPL0/6x5
Sr+mdZg+1U3Yr2x3WUNiKQqQWB4oBwqcy5nUGbk/tRnMDqa83EZxomr2FgnYytNwfa0ptdA/lHEE
DmwZM7qZmdOJH/pz35fTY50y1gtfBdI06ahuHCjuNvdv042PKLlXeGRlKk7d8/IjujHzmbk2d2fB
1xte+qQgHu8yMY0ZkoeZlXqMuOk+MomoF2+CtDXUlc7B0lfTkidaIpRhsBkwnLowI6tMbKjHg+aM
kcUIFcRGPqUHxusYJkkqG/qrXIk6dCgzgZD3GrPS1cCZXJ6t80RRniHQkQf05knscre3UWafz6hx
Bbp76msS+2TjIAKVHuDUrp0Hh96f+pob8OVRTnfa0h229az2zvcOuRXtaZgdRxxTS4+U7wose+VB
9HCg7xUV+oJjw4BZUG+DkXLBr9Cv4/ST1sU2Ah2FHIT64bjIMT836JdDphmFUHG+9wuDKuGZ0OjP
cE2WIZQRuRF434DeV1S95GGHHnSLsk2jpExT9H3+0Nl6exBapKxEqdcXRoDHlXA8PITM4i9PNhEo
V4/W5J9VFSRpTO61Da0p+/ru7bEKnWGDpA7rWXy/GungQjc6/4xwnR5vgqaThFFGP1A17MzSOToW
4PC9PSa6AZY0C768d30AJcxvEGaAm0UD5XKXoV3kIyNW7nm2fWZD8VT1puvpOc1h4v9EIzDYJUHa
uRB2We3afPq1t4DWhnSG0h2jhISTl4tDy1dCbzO757HXEAlSzexDXDnZp16D9bFyWPX+Zm+sRyEG
Uj4598P0gvzzN5fFhem2D+PRPjdJhbBxIUSP4mnNcFlTKiQATVCtRI83XlZIcwg4SEMkpmH5qFmW
TwBe5fY5mFs5CoLk+VyQfqgTPXK78gUUllVY0MgATBNFBM9TxLTqoIXZY9K4ab5ynW4dAdhyCtTc
TsmtdHkEdQofAE16jgAdCk8Jxhcow6u936vJY1Yq0Uq0c2M5OiQWg2MAW+XIweVyQx7bLRJQ5jkY
Y2hxWgZDimCy9lqgjZtJpbtw/wtfx3cA3ShakL7rsrq4eA9Gg7NEmibwugI9g81c6miSMgav/bQK
P/9Q9aaF0Ndk9K/QwCNN5KJZkp/u/4brF4HXgPUZWITl4spxZBaNZF804LNGrTh1DZLtSRSmKDVQ
JMkDaA5T3N0727nUUGnnwv7I32W6Kb3ZG9POaHJRJBgCD0o9d5fRMz26hZ0fGOxfY7e4DlpYSqYn
Mj+hB7b4pkKl7oxwTOChKK7oB5gog2Jvqsxp7vu0cd8LdmVn1C1lAg/jiOzjXO5MK5MSQSMdgWZb
ac4IXiqbPLOS72gbrxUmbt1WQEGUl6h3YbHm4naUvkBEVOvQbTPN+SASVDxzC72yUoNDvB4GYxuP
0KPCKYeoOZNIyPC64eG++dw4Xl4c0moSBAmDXezXT5VALXvXPbddVxyGwfzsTHP8wQeB8n5fQMRA
8ILj53SXJZ8odc3ZhMbm3HMeRyfL1XJTCwQStnmf1ts0yKJ3kk7ideDt4VGl+ksST7Z5+TGj2YCg
f1DgThs1/RHEg8lkvladmChrV3glbnxMWcCjzEQPXF7GhZ3qwZBpAWIK57lsqBNUVaP+8ctK+8fq
E/RRKuamPWNqR4Sep059nA0l/oYcoLHikq5d4N8RMowYaBbpjXRZb25mWcytYGy5Oo+l4lCobeHN
qpPk0Snq+qyR4R/v289fltfLpIKRNUIWEilaxWTZlwsWLUqH6JiUZxf5GihLrDRTCg9ictt6mdGk
YMPCz2Apl9w0x9Y1KuV5RBWl+mAOalL951fKZHpWNCnW84BCKgI2dZOJn3bcWQHyPIMIo63hd1F2
HvWp7A6uNuSwNEc1YkabWNcR80R9EHXfzUg7V402UxC44lvo2ij4HLW6asKDaSQ9eH1mKfTvKrJx
v+DYQmfRgSvc3qdDHCSfnLzIuk3k17myv39E1x4aGmOsgqeCgQvCy8sTykWhcxD8/qgp/aM7zs90
TMcTjZHs0EzgedXRH1dij+trTaguOfyoecou1GJNRTFQu7YSuFxRc9xFNRrOam5aaFxRhHzv9oBL
EVYxeEGmR/N7sb14yvJQydLzWE36VwMJi2DXJk4zbn1b78Zj2Y9glOcaf7qy8nU6Rk+fgR06ldxt
8KuXK2dukNU1yhlnCwagkZn1QAV9ogSouFAMSQ6OESEeWfUIuM74uBXPef1ZyQAZVaCwQ+GMKujl
6kx9VTXP1ng2+0xAz80sIZWEcd9T2XnMU2f+nMtB7PuHfeO7urQk6KxRfGVidPFkdECl6bkjRm3r
Y1id+pyxwZOqFyEM2c3730Io1mwB+6bsetPvutxhFCABMWlNf1Yr1dxbDaLhBDjuZo7FWp3q6jD/
gsJ0uAFs0gKaXZdL2TA3T2MRtucSrCVymmm1R+xveBoDVfPyOE2QVE3WMKVXhymxJ9R+6G6BEqOt
v1iUvNIYiqg5t34A9z3lMPPJria3hD+tDF7vfzlpDhd+EoYlInLQSgBK+XyLHUZTjO4m6iznrhnc
/Uh/6ykbSncTQFG2n5hc3E0J0aPT5VKpuzJWXt/r90kmXhJJIUv2qAcs3qckAhaF5lF1LgQD69Di
u0cjH1JYp+c6/Aircbqd6DsZ/AJUxXcIElc62iLvBrcTnIP/o5pP/wBLXnLWJG6BjLKj1edsFrBQ
tJ2J/AFq4JsUStuX+2d+9RjKtSR7iKAzTM1t4QU7U4djEybeszkJkKw5ypnxJm9hMj3gUcyDEVa+
tnJDb60JppxIh6Ya5NNLt2DAsFFbfnWuGrMMT2WmheOrVSuoWheUhZ5txubf2/iRZ2rQqsQTyVbx
kjXVt9NRSTqzorDXFX8sZqi21hxYr1MHx8f9I70uKLMWwQWGTGxF5L040zKOfMvMuvqs8IXjju5s
mafBNq3bhpKt4k/aiYDAzfZOWbqvBOqluQ+TSG+eFVRM/XjTiKpoV3zxjUMnsARyBepdVlkXPwpW
kbZF2jo7x4i7fQOS2P8gvw+VDbC9/khdKmje/5kpYpNoSl4iea8vfUeZz6atFCI7d2lWNXSnRy3a
hSi0zT98IzG+ihbpyJUYU5d39NKHMO1C+ZGhCYFJL5MTNRlEZFImO88AOzJ7M3NxonJrolo4QWIi
y2R6mJZT6AmBXtFny8rj4VCh0mY+TZUOmU1rTkPxS0NpR2xLU2uDv2qLMQo/nUUVxI0C1e32Q+i6
cM6hAzaYm7BEtuxFtcexPlWzVbbH+xZ149tJQlxiCMcCdLTsUISFaOx8rFJQuUV0yhVTPyVKPe71
0nwtnTBe6T7I1HRxhpSLSVkl1zcJ5cIPlllWaGUUN2eV/p6XjG3zkNvTWh3xLyXqYhnG+wBP8KTx
Ui9r7XXowrA1V8MZ6ZXePpPh5lCxqEiMHCrHpsntK2D5rd2ooJTwUsGXqnkBsRp00iLNk+/JjNzI
J5SiB/8r5Rk3/BgbaMBNO9PNhb5HUDBA7y8hUpa6rWOJMBvimdbZHEZ8OvOgDszwU5WKvRklfnsE
ZR8pJ0ZGqbjldV4xCQjkQD9FpdFriEGXtrlJ5nSyP0Nrq8KQ46fu/KMtUKpFCRNpr39zRVPDfebr
RvkUuloU7VMIO4Zt1KAMtEudah6/poYB5Uuk6/1/aFBk09Oca233kE6hIqCpFeGsEZ+Hea54tVtB
N7TRdGg1kg24DtN9gvLQd6hHTkgR3Tey66eexgexouReZmB6CegAy8JvIAk4t5Dpjqem1EeUuoMw
SreMzDR/7q92FZgCEgZyQCwMOxxmsAgsmCAPJpem9Xm0UrsKd3CKG9Un9Opt+5hPY5T8aasg7rSd
g3CZvY9GBFae7/+EGxsGls3AJ5PKVBaW/kkZ6hQ48lRRWxjzb+L/ODuv3riRJlz/IgLM4ZacPBpZ
loNs3xDe9Zo5Z/7687T84RwPRxhCZy+8CyzgGpLd1dVVb4BS8VJjPIP1KfYq/x+hxE5i4gOTY3ni
OXlmTWaU18cWWWjlZYYwMXyXEirU3yM6XfrH++FuS0VeLdxEWoqv+oKLHvbQVXEJEMA8YgnXXLIa
RzgYrsdUqbsLxqupC3rQWMm8b8QUjWOu9eRdyFyLpKHHYFRxpsIatp7ybqN2rVp7pqRnX/qgkTzE
abpPoYP1zf1HvfmIgjoG9kFQcrCOWV7mKWtMBseWCZAt1y8WpteniGk1ppbt2rl+k4VfQ6EjCLFW
cPMWS7aOQ79BQMM8NKFU/dQbZ663eG0mTypiKMdMm/uVHflmQJK+EHqnGb+ESWpF2NCnl8yDqc//
+KhdXwYsuzaKPf/KVDn6cv9N3pa/SAiS8GGE8A2BAohj4a++CO40Mx6Tln4oZCn5qHSG/F3vKCa2
cZKbIfLJeYFZcjy0/lGVrFZxZR/RqA3+s+r2/k+5uQhojHdotQEPhYTDUX79S2TbbwK7sdTD0OO2
+580hVNjbTPbHuL2oRyNOBB6ZKn8OMeAXDyzAvS3ixMtG17u/5Db1eVwaUZVQ8y6LHg/1z/E6RoG
mBGeq8PcBG6ghfJeNZp834OlOb47FNdH4dzDcpZBx16Hwv8WL/sSO1Bcb+2Ctk2YauYntQ7M8YUy
zXY+3493k4BRURLSPyA0mb+wxq7jxcyMp1GWur0Zm8O2yczwn6nFUYrWT70P9RK6tt0GZ10vo839
yLcjUrYQfgJALVASUW5GHmk+2zUSN+0+tBrM2xAVeY6w/D1Lml9ueUXlBo4rCj+K1QJ0ViwkE4v5
oWnk6Gh2BW5yOvqhABOyDfp0iHllZXFMUXbmYuZUWJ72nfHRKIfgKA84HaZ+rT7qSmytJLyb3Sme
AnsrCOCw3RmFXr/ACLhKoGN6uOc9meewqqpjWsixF2MDscPWbE019gbwTwEEJgRRVe7iQBOWqY5i
wMyHMgbUpethuUPNPWSErvlditzkPFdq8GlEabQ71ZafBB86kPYplQJwngcbmw75szOGtrTHXJNW
myshpqSv3exeK9Grmo7fSPpASoFrFlDjRY6U0Ag22rGr9w0eDSelmVS3rsPabaqo8MJBiv4xM1Xb
yvOgXcbC55KJzsOmrWL8bcs43iudbG8UPcCRKgzjj9hw67vGMKpNMxfJETX/5AEPQqxA0Ur+4rSl
unPqyPBSkuOxDBvTNTBX3QEZkQ6YBk8rK/cmL4mn4/i2wSwhuLaUIUPoDwGhQqr3WWDlG+hV6cOr
a3hR1urGT7r2MqIZtZHbrn1gGBa+N0WI8LSbEN8RA/jlAZTUCrLEY9jss2ICclpF9j6sq9nrTW3t
HnWbHQCXMhXQKFm4CiwJpwocv7E0tfhYZbJT9xsliS1/Nxj1GO+0ufCLR1s1Y+2HH4T5/HOuaf/J
Ky/7pqCAhcTu0pj9UMiA0VrsLyMZ5LTO+QlJOp7DoGg83EObizFk1akx2ehSO8+H+7npzaA8MKQu
kfCX4uIDAq61bQbJ0anVto+8ukVpHGVxs7AOMh4j87+JqmZx4uWJXjdrSuM3xw1CQKwuMR4B9Uut
eP3I01CXaqHI/kEa0ALrDAt8d28lW/pMycrbvQ1FJ5EZHk0ck4SylAgJucyYUTY5h6Ix0wMtRPUj
ChqWN2PHu3Ka3yRKDhka31z0RH+fXvT1UwUTLsiy5TuHMYmCnZwhEmf3qnmGD/C1TtTkveMdwtFr
ZoZGcSTmodfhkrHAbAkf3kMKUX4ro6bupYipHaQQqyypRKD4/pLRFq+SGTqIAire1/EF95NFtU0f
U/Z1bZAedGAiGejQohoeMgxnkl3Y9XZF+zCzEOSlnRbUbm3JZf4Nz99B3ie4RJpne9Bl1GXxJ0Fo
FsaivKOO7ubvJZfS31wpsWqNZwPM8sz1Nd7qZmJOewNowNxsMJ5KHsYhkc2dMpZJ6Doo/1ee347j
hOvV7I/SowN7+QlVEr07xBN8RQ8hbiYeug+y4WDFpTFu5rLyg33U+lbGFTxTZm0N6bFIKDBswXcI
ywOB3BHX/euv0htYz9P5CR7kVPP3dV1/7VvD/Kz5o+VZemdu4t4CzzP1a32vxY4mMBdM6jdoqVQa
ur4IrHCLfe0rI1UWIKQhKz/h2EjbKmnVoxLqw0GIeezuL4k3YiLISY7WxMJHvOX6YTFMjkpjtquH
MbDNQxChV5B3pX2uY31CZDxINsDv1mjGr1XxX2cvEuAIrRJSADYRr1xe4IOe492ojflMA0eXt31v
zyq2PG1aMENTpvBXUfvDtyqRNEyViybVPRs98ucAi2MEHGJ49l5VmU3jTuiFPupVldc7Pwst6xKU
gf3VmGs1eCniTEpbMjFgPuS901DDpjwLpwo7N15F6ToB9sqP6GS18aafWsv+LFeKnW8quWjLj5pd
zsrXeij67MHCNiyhpeJPSeHlKRjqDFFcp2MlCsH4AHnAGtcKjB0GUKfPdPbQ6/DkyiyB6FilM1Yb
JWjyetPhN3RuGrhrO86R5KUvkalzmZsPR2ToZ3kbcWx+GKHS/Uowt/vPgaBouw2W2O/LdHwBZjOv
Mm6M3Eh1iyOrcMLBmZG0PmeOUqMzpvycJj961GHnHKYo1lYq0JtlRjiKQooBlIi4ki7C1eDg/BFI
I4KRRnxu/F5nOIsvuE/bajd3xq/cCd7JtRSPCByDrQTmHdDAUpnPYR7UjHBtz2VXT89GORffWrWr
z6bGvNYRYn33t9JNckUDUBglgBPHv4Xb2PVWMhAejQJKw8cqNKY9wmrxwzyHxR7Q87x/ZyjOexIF
5oaY4gg2zHWoOfGrHHKw/1Bx3/4k1+PkYl/Ufk/HcY2w8apP9PdeBc7CV0NN5FXgB7DddawksyuF
q2VzJlcW3ME0vc1OhjpIPzQp1ksXiCc4+CHWnGfwVUPnSYjxOPsaT9ZnG+Nfwd7DB+XQ2nSyYUAh
+lFNnfLSTq2yhstenN8irwiVJZK3wENSnFz/1jkoaGxXvXauCn36nkPN+ZfCQnue1PynFNflSq9M
PPrfr4b+EVQSCl0Dkhu94UXyzJPGzIZcn8/AcfrzgE/xZWjNaiVF3z6UuKawa4SXJUwgsbf+anYU
XYlPZVIOZ6AVCdYMkxw9KqXRPo3RhBk4R8rKQn4zIIUJQ2KaR5xH1wHjqQcdMqv9WR/mCQWRUnG8
PrGNPYK5wS6vC3NN3/c2PfAmIc1xESNFAHW5jjhO+VxIObWzFVay7JUaSueRr0WZN2bt9EEOMB3q
JydZebM3OxabY1FAk5TEmHqZlSQFqXooasq5MeZ+IyWm6XKl+t3Ozpoq9BuRGIeIrcoIHpLcYhO1
0C6TPO3as+EjfeROPSQcQ+eO6CpmWK9kh1eoxGJdiuzHuJKPyEh88TplCFZmmwbt2Y8lf9OpnO+e
VINO+9ZpVlu7Kh6XrWsPU/i9b/W+cFun0x1EWVVfc0WloHwOGIT1h6pr+2qjd0aCaYcqvXAOOsU2
a43uNDsttmWmEgUIqtW1oj9YWKczsmIgEG+trO/+0XNTTjwkeIqPCKCqyU7Wp6lECbmrmZhYzbi2
H2/fMix+7iT4MgLoh+FzvYzg8I2GUtXy2cC7bZ8hJOr2lt8/MrsYVkrp2z1CMqNDjn4Pmg0IwlyH
qpteMSa6/+fC6n/nFZd9f+AEE+T62DVKufj3nRmfyzwIETSMhO4Mqe06ng+sbzDDAU3JVNV/j3gP
bftWrcbdZAXTmtTronkg1g4HmLANBYBJkltkHGvS/KguHP1soPS8KXMd1QC2/dkoAgsN/n6Kd3h7
1mCN1XTea2W4Jlpy+3ZpWTBxflXd4JATH/qvlJcxlS4mTHvPemCPp7rr9NJzEnX+ZZu18UHP68hf
+Z63S4dzg8EKYFGUC+FDXEd0kixOsXc3z37VzdsQM5xj0A32NhijeSXr3CY7/KqQt1Wpuy0Z5d7r
UIHR23qgcJvS/ETZymiGHjp95FQskb2QMcP5YUtY0t5fP6/+eH/nBHGM00eFFMjmoHwQr/yvVxrX
hR/Yjl+eqZjTGASjNWRej87zvK01aS4fUHyzvsEQ82XQv34170s5UHUPqe+s2ESTXiZuPRe29hiH
g7UrZdj4Lu08S93FVR7J+9RX6357/1cv14H40VDLsCsFCyHgn9c/Ws1QIDAnGGUR9WH8Me8SW9k0
0Mf+KcOwLJ+GYDDeOTsRlq40BOH3cSkX+PNFEpnt0eh7c6rOUdKn/1Dz2NlGqtvy4sRx1+wcv59+
vPcpOYMEAINeOmyOJZjIggObTqPfnOu+Ki5qM8sHmuD1SxzIHQKO2pp8xvKCyxMC+yBnIZULkn+p
GM337NUiw28zAOcecANXonYT2FrmH4saJyzXRCH0izmXkjeo3fzy7qcFYIgKASqNtDyWYjC2kdOd
GpTqnA6jqW97vTRsz+lKJ7yMQyFv49Tgh7w7pmA4AXtjVEMvZZHQhOl15lsGVmJTWnyNRrVCk7u1
ZddQmuxjZEvN8/2Ay3TCGSlmMKIFS0F8c61udJNjUZWms6DEHlKm77vaAUrZpc3aXeB2j3ARAA5F
JqFncIPrK31HbdAKGc9DqWjbStcLr5gceR/kwb8zXcmVm9xbT0YJQzRAdoL2e70lBb5j0OCmn3NE
L0OvhhLfbYZQb38YZfRewU1c0UW5IYDYYsKGE+d1tN6ZIt0GeL1Px3nYWmr2MsAs2/RI6j0kfaev
jDFf1dv+zpLEg9NEgcPcVNBuFpWTTbkwADmt9oUyhNCIudVkj21nO60L+iqFRqVG5X4scZR0gzzX
XmFoQQSwuTV/d6GM9joqFOC0hmYsnmwlsV8qqW5U10f09JPcOFLu5Zk0Mm+G1Wh72EWn2yBG3hOc
tNRtgxy+OA2mOg+9KUBTzwutMvtyf3Euj/fXhxSdcgGegP23yHCUdHi29lW9HzqpfgyaOAS+LFc7
BmA5MyFsd0aTzq6S6+necvxp5ai9Do+ajNCFRDGb1hoDGBL79TfNlbRVbeZPu2k0k4OvZuppkoZ4
q9FraTeDJJVosEU52Aqj/B4k8ppK+AL09ucHABqBrEGqh/64WMKWUTlBAt5vpzXYqeYqZOVYmeXn
EMTvBhvk+TKqtvGhVbP+WCtNsK1AeW5iUypXDuXrRPznh2C+Qx9MUOj4NddvIqvCTnJmW8Yq3AcD
QMMK6cgA4dyuarqTD1H6qeqsYAerQ9/fXwPir/5/C51UIZqblB+CZys01BbvYMZ9G6BFqO4Tyww+
J/7sPzTU7yuf+jpZvEZhEMjhRt+e5s+yu5hGxSx3+qztbZ1LOUaVyrMyqfXGif21PsV1GvxfKAbw
FOXMiblqXb9LHyBVYYW6to+sTv0QSS2HV62M3/1gtHfz7K8VVDePRseeiwZqVwzX0NhavEBb6lun
pgG1j/IeAowM3QX/UWk30DLw7n+rRVbi2VD55LCkPOBrwbBf7Bgj4BTHIFDd10bbPs1d528UybZd
GKbKXm7jX0kWlkfux+MXfA9nNzBC+yLbUfLZzDFaorpr9qxDgBFaYW8myq3TZGJ3rlpx9BiFmfQ8
mwnIpQEV5xp24b4P7Az2s/CWRMZgm5td9fH+My1GxP97JqGMQSISl+LFMylGM9Fj7tR9hU7qJ07n
GIkAaz5oiVbTfQY8Let5f1D7WvLCdLYOaW7WzGClemtrE1oGNqKq93/TzRLiNQvwIhMtcQdYvma5
DBWtZ7y0t7XE+IDw8sd2aqZDnaPoWhTz7/vRlptffFTqAw41OqK8hMXmL8x5ZHKqaXvYOM7nxEG/
jDVAo1pu5H0564pbQRr7HpekxndHZu5EAYgQHT3g5TU5CanP4JNo+5KteQoVsDKxFvquZZXTJ1mL
pHPYzOrRl5q1AdTtM8N1oBECxZF8x7TjepNqhl/TI52CQ0qbeKO0Xb/TYhz8Cj3lYmnXxTZNM+x6
O21Nk/n221Jb87hCRdvgUrF4231p5DXAtuQwO9CaysIqtoWhhZfEpj5Dk2uNJrSIxyRN2CaIuoVr
BNlvES8ddcRmghJikFZCm98NiURNlnGxsx30jscZlVM6q/3h/qe9DUtDC+Ia5zqLChLg9QuurQhR
ZbNWDpmvSZg/YtSFZ/ovvRrGXTQHa7CvxVHOU4pOt81HNeCr0i28DgfHoQt0FKUPuJDVm8axum1S
9NqLlkfhD0Ny2kMy2uaGNy27GV97paxfLKfX8EjF2X98yvmP6/Am3lDdhEbDIeU8P3WAFN02koZ9
VcYfoqyVt2mUfIe9qO3uv+XrGzzdHpoEYFuoTDkByM6LuEEuR04T6MohrfzoxcYV0tOTIXhC8kzd
zxrVHVPfbKU2fTMorVEwV8LlZ5md1AghPNvJ1MNYG9pOykwbJQYSpt6EkO+5yG2qVlkzGH3jA6M4
w3bhfgoJ4kYDC6ivOWe6eghBle1xJfTdWFGqvRYjR2FyrfIcv2sOflEYG4g56u/7L/p2OdNYVzSu
xlDCUKhaHBIDUq9qNFvGAe3ncZt2Ruap1hDv7dCI3VkO32cVKD4sPxLaIIU/3cMb9PoUqVoyVIl5
iJlceGZh248hGA5YnhV6kyvH+lsPh3gRpzpegeIifr16kb3IpbnvzEPCGj5g51w/qoMATQ768DVj
46yUfAvCwZ+ng9kHt4LMS8N7sVurYh6RQomswwypwK1ibX4ohyH7pBa+6Akr2r4OzXyvpjrGbmAl
9xNnoBtzZ933WTs/xL7aPzcxpurcEYonrcyzp9aCIlIqSugBBcpAociURIMfDNn7SknxabiZcSXj
32AzlvhGmqu9Vvgxzs3KkD0ZXWZ4moIeb1V3a3I3t2mFtC3MS2S0DqjS1esPM/e+kjdWbx6qwo4P
jgohRgGF8jQ0JsgDGLFekUb2LqoQa7y/3hdF5etDwmHjiALoKBxqryObDSdkaAPgwTjF+DY7/AC3
0io0d3JF+Xw/1hvLT/871mJvlYi14jbeWgcrUHAKt2CpT1ZnnkwoBF6t99bhfryFNQzLTzDTgYKB
DGN/0aq4frhoLjvTZ/J+4GjqnqWyf8qVLtmoTdh+Hmon/FU58VntSuPYIxriosw27ihUBP9Uqjb3
f8zNiwZvDgacup3TEkWCxd6zegyhZTjVh9GSTA9hZ+METfMSOo326b2RKHKFciwwbPzolgq8IM90
S6K6pTxH3kCKZ2k7lJZ6jBLVfGdCYXBGCKgVvFxGP8uH6ux2LqrcUY6qWWXnvA1/Snb5K0rH7FnJ
5Gn7vgcTYzpKWEFCpFt6o62Av09lBammwzkyda9unPjByTFrTPtszUhsefQRiksCR54AgTElXJy3
fT3VWMywMCK5mdxyak2xJmYva31lG07aP3WmWysXlOX2eI3JTUiYB0IIkxcrxJhiJpJ6YxxD9Pd3
alMoGzxFcy8y62jbznTZ7r/OZdIR8QSTiZ4IACCS5fXuaFIk/nNuJUfg5NWmU0rNk0ewg5uJNum/
vYQavTxmzgw3r2er3g8u/vK/ugFoHYjgxAbrzBGwHDHLfm51/WgYYCgr+btWlvKm82tcse6Hees7
0nXg0gG5j38WKafISqNz7ME4YtQm7cxp+qJJMHdiC1lqNFWCSxVY1cqp99Z3ZO5BswcVqFvqjIny
bdkmkXmMNTs4Ix7ff4xNJyGFT4WnZoP8z/1nXGYW8Sr/irfsQ+h5qZoJnaRjMRZf5HroH1ApnP7r
I8teQzu8FYprBg8nMhjL5nrJ0FOCaFcP8FgqOlVpW2SPFgfVRpAxVrLYW28Rqjo4MdCKQsHlOlQs
D7lvAwE42n6fxK5vBrZXRWlC3YC4ldubeb5S7r71cJz1kO1oVAlxtOuIWdDoWiqH5hEziHpPopEu
neobxwRc6rtDoeck5i42SVrhVnwdapq0zojr0DoqUfYrTbXpUY6xzir9clx5jbcPxUxA1BUM4rgu
vfJa/hrCdf1gN4XVWUemB+EHaPIaViWDEGas3gep4I4LcZbZDphC0enkxn39UEkXF5MfaNZRU7uT
mQq3ZHtoAajZgNUsaPlaaM5f7q/921XCXAeKJDQYgeNY+u1M3YwpoT37xzaoVdeEznqSa0WQ/xt9
D3jzfTJrr88oRGhowEFuwPBscS5kfj+ODRXCibPU3Ex5HTxZeqKttIVeVXOus6MjZkeUzkxPadks
wmhKkBqTPgY4BTrZ3krTxmvmtH+OpGlyhzjrH8uKkYEV++FzpUexR4k6hB7q5dE25g+3aXr1ABGn
Y3ap9tZKVn3F6t38PmpH5pWo8dwYxOj9iDJXqkjH2OwDtwEg8Av7p/6h7oavaYHwkZSa2g5StbbR
2tLyjCx39oaRN5vJD9VTP4ztIR8T/aDGjSZkZZ6qcQYRWqUB4vq25jGbrL8ZuBV6mOiRuFNE9CTJ
DLamEZu/kngwL4hlJdtS14eLpA/WMR+z8dCXjbMxakDUQ2wFK+flG1uJYT1AZNFRYtsuNm1hZg2F
eicdQYqOpzRELHGKc+PUcktcecFvhxIod4YCjL4WR3OR1I1uFJN0NDigH+GfIzcNlucU9Hm9Eurm
hDQF6oEhJRMBgOHOYqmlCL0laKBEJ6tvwk0US+rRCRvZtcJGOmo2ND5dRz/q/ra9eT6CAkpi2EZA
YTV0nSrgBZJGtDE+oTzW7KPOaPaaHfX7XI/XTuO3QtHyFFrBDPVoaV+HsiT4LqHpxyepLTCiGc3x
Mqhj641Nlq9Qw2+SEU/1d6jF6dilvTEZox2jamZ3bh0q+XYKtXDD+/8nCBhg3n+JC5wkyUjEswXi
imOEenGxIJ0JuqxVoQfYd4Xh5VJRbIIkLLfqOGPxY+XBw2CA8jByy9pNktYB+pdmcMPIJ6ixkn9w
0Nr5PAV9iQ4MF5OiTIP3lrT8QgvrO2AnrC4+wvXL9628VGIN9RXSf/Yh7oyXUVWC7ykxd46eFu/T
L/zzRphWAI9kqMoC067jYfASDEjhJxis9Pkuzuf6Mc47NEpyS3LRL6gkd1DDypsp3XJ31Jv4bOIE
t1IALsiirz8Dcg4gLagq4P2WKD/VruQ8b+Tk5Ggzwo2SjD7uWI6z/jirSYTpUlo7P82mj1o6Ptn8
b6P6DFgcuPfVe3OWgBm+CoHT/YZisliSwOnReS3t5NTJ4A3nAHkryPvZzmB3r4RaNu5YjQyaKSOg
dHD7XKIs6rbo4wIbvlOZpOpjkKWWawA734aKNVxGvzI9GzeEp9AM5bMf4PN1fze8sfleyVgGMLxX
i+vrTz8iKFi0SIidcqUfd3Yjh6cilpttORXTJ4Oh5kq8Nz8yDSKOBJDmQsV+EXCY/bnM+vTUm6PG
Ak8GsCtzW7mDY4aM453Q8GY4AIE3p53qFSOyOWzKNfvDt147OGgx46AEMpYluV/WTo8WYXqyRmv8
NAIC2wW4pp30tPvK/xleNMlJPXNqIs9sMeZZOT7eSK+iqgS7wIWZ+474LH/Vl+1cBZNfzulJ71Kf
plFjPzZmGZ0AT6wZ891+YZYwN386paBo6aNchyp7iPv96GQnqQontxisgfawI/1Eq/Oz2kXJmlrz
TftI4M8BWYNLpBiDs7nIXpDNQM0qTnMaC8v25BiRxQYRYShLYeFKeY6ASgYLUO6cdNtrWrdHmsb+
yPjReLF6fW0me7PgKD3oR7LkhEwewOXFq67y1kwnaRwPiZW2jlsBETmkDNU9llqJNsicPUa8h+NU
9vp3xvzVPoqkf9+3y2iFij4lmhC8DvhK6vU3sOvYKIYCwlinOSOY8D51DasIz0hxjOfRqtba48vq
hNY4hwcdAg4PrmXLQgEjY4qt3FBOjp4bGx30+0ZT687Fl0hFi0NNvSTIzZX8LUqev6pbICpC8hEQ
KNUXB8lSDkmv/LYA+C492FOhnfLRCp+kVu6R+O8Yy7a9cRgLTDqyPF9r0L8ZWehgCJ4wSn+LdD2O
Ae2hCbackhjyqQgce49DYHPsC6Sja2QS3VZWQi42OPfd/7CLfgzPjCATDTy6eCKDLpvdMXoiYc80
59KAi9okveLv4qF+54xSRGFTgQPkOso1cSnrbjRW0zr5nF3GUekOodxqbtCO4aVu5NlLlFk63n+q
RXZ6jUe/QuN6KACwy+I2A+8zBMaUXVLbijemUQeHemyxAZ/VtXHvG6FQI6MnApcPIN4SYwT/POqz
1M4u3HL5TmXhW5abDeiVOlVsr10QRdV6vUSdq2iLfQhAepaaDM9KBiGa5UU1HNhuMFPG+MUnCnnt
iRO6+lzqtXNBUExzcXJWVurPRT4WL1f0FThcSEzgmhbpccCwJUlDK7sUtZ4FmwzBKg+epvap1vSz
LmXIYd7/msuE/CeiAHLQmxXtjMVdZWp5ZGviHRvBPJ0TY7rgM+X8zjupOnX45320FarcMnZeWsfy
ZS8w6HQghJvz48o17uQC30xmEs/PFZ37IHonHBHXubALm6bB8ji/JLMhMfmtU9Prq0aHf50AaGtj
vkamBnt1sDJP8tM2cBUophcgxc3WCHXEpTW6hEFpm1+7ApFJC3EAbeNnk7JdeXFvLReFPhO7js3A
R7v+qe2gMDaX5PzS9xhYJhBpUf4PTM/ydfkhkqhUWvBxPyq70b80RaxtA7u3+5XPt8jlr+9LXDFR
ZRctL3lRMKWiWrZjM7/glzWDiBiMnuG5We6Nqk9cP24l11KTd86T/0SFxW0JKS2uSotV6kuZ1dsZ
XylINOsR4Oq3fFQLQC7TvO1BknqFHv5XVLL9Za77eWWfvpUUOCr/b/DFkT341Yi6RJNfSgZ5jy0C
fhuoeeYpUsvv9z/xW5uR8ktlc0AQQ7Lk+gvbpeSHRTnll6ny8x8AkpOtlXQDPSAOajfjJrS7H/D2
qEIEAKQdMy0kPm6mFbUZlx2Nn/xSR1X5oQ6xOfMjs9sPU/uETnmEmKk9fu750is5/a1lBNaFmZ7M
5YoJzfWTytowNXLs5BcJa5l9JFfRxhggySqZFZ5lC6X8OQAVcv9p3wwKANlCmJFZ9pK8igIyM5Ap
KC5h1M2fYtMqH7QAH0Krzoydrwf1x6g017SRl7DR17XL/ULIJAIO49y8ftQilf0gGUuWT5jqPyd0
+A+cXNO2qeLmuVGM37iqmo92I71UUNgvGHfUNJFNbY09/dbTo+sBQYHCSMzgrn+HPyoxMi5VfslS
R9npk9n9kkOHyfSQRj9Gx/Afpq4bVr7z64dcnHGiJQWUkyYRSsSLDw0owU6miTa/WiPfjp+69Knq
DHj9djx+0SZZbr2gkuefmZ4aO4BH4d6KnIlPUhRH3y/KHcPe8IEPt9bneeN1oFVN+5eDnpvIshAv
TQarnZmFF2Y5CCx19rSxjFrbWjWqiJNi+/tpSof9O1egOGQoR9luIEVuhp++VAZZggPPpenDAKMr
INWu3BWYNFAMZI/90CEfY9Tmyle4eVbCUnbzB8gjav7FRygDXTIghIeXtFWU3ykO0kfgKskpzYdv
kUhq2jit1aKLmMAQIP/SPWGxMVpBquJ6uZVjk2hDWuUfSqxdon3t24OduqBqC6PwGOdZ7ZPst126
c9R2Mt/XsiK46O2iMALuCabu0m09nsOMhpXVfSiquThzj/tKhwv20tgoLtom48qhuMjbQCG5XDIE
AvchuGDaoj3Zlb1pFLrRwmRu93UHP3IwEuTeMbg5gF3Unu6vIodX99eeIhxQfICYgodDoe8sTsO6
sPTc0Qb9WcYuzRtVbjBZjAiAiUIbheI0bge5xnE9TPOHpBikT/fDLw6N/4VnSXGTF8fUYjWBIYDL
rUX6c6PN8dbpx/4oZbUMHHJyNvGofjYG2/SgcNeb+4HFX3z73P8v8OK5tSbQ2jAo9Wc7TopNg/TV
x1hV7c/3oywX7p+3CyeGjYJ447L9GGDyoFdloz/HTiJ9q3uojBI3zd1kW8GhqFLnnNVav/JotyuI
T4ruER0KxI9A2V7vltppkkAOZv15bothh12cuTFbEM1YoBlu5vhrmI/lqfT6EV91vdHRYKcuNWTS
yIpyczb156ovOy9XzMrD/QwZeq2YNtCFgp0Z1/EuRdTjc4GiraeGcv2xQrdlpQW3qK7ED3l1ZtCo
KIVtgvjof/WeksaelCSKjefQDPKt0VXRSW3gcc9FsabQ8sZLxjgL/gqsJ6DjS3ErM0gr0GCD8Tz2
3VNl9cpJCwzjR9onIKWssVoj+76xkhj80Ebl1gridYlbyNXG8ee6M54nWNWHPOuc3xwA0mZAmGPr
65ODDaC+xp14Y3dqSNBAfxQeb+S+6/eJaZ0WJ2pnPmOfB6DUidujM3YQjopWv8w+fIqkKJ51eZzW
/ByXZ734lHTrKSNFU0mg7a5D+wPWX12uGM/lBAU2NStGuDqa6j6Iyd3kyxhXJkG0NSzshhiVd7sC
DJAbIk37wW9jcxvmpXxognoNuH79HcCNcNBTegnIOjc8LibXv0uJkzCkV2P+EkQJ50yzM1XPfiTX
lbPxNQ3Ab5+3cf8164rAeJ9Y/2twwsKKBvcEzWQJXwsHje4q7mW/xtKKdgkuDCdeYrhJTGuN/nx9
LvwJxZwC8imeihaYuevn1GMqFlsb7V8TMLV9ain1blDT6eCYHdILkgWz30lk+YuNA5gb41v6rlOX
lijBgauJZhvYEhhS1/GNVBk72tvxf8UIYeTgoK4oPzVV2JsvSRUqg+9KqAbMK6lz0VAQYWkuokxH
15ZTHxHp67BqVOVTq1fqf3OTSTDknNBMtghRmdXRSuuybzYAiOTukwbd0H4CBirHj1OThY2rqz6Q
dwQk/G3rc4NeKbuu8w2/SPgao9JNu5sJH/pQ1z+MigvInhnJ/4GShF6jJ4myi/287TdGk1Xf7Lzs
1yj419mUPjbcd8ijdPMF7voGLGlLqPf1lhH+pt3R4JQ9Dl9wIxxdJcvCX+85J/8XShQiwvKGYnaR
uMO2Y8PhZP8bsl6kPcROB9YNepOdflbU2Hqa+hALQvaaZax88eV7ZaUDoockQYMOEY6lzgC9bbym
nDEO3KS3unNk59p+QtVfcyPLlA5IDuRrSu837xVYL1pA9D2wfiSzLj5l7+MGlTkhtrGSxZhdClrD
KwOyeicXwf7+i73O4LxYxGhE6qbXwdSPTXW9bCRymCW1VR24sWH6hyLPmOunxeBOpRJ9GGZL/4Bk
WuKG1pwd7oe+eUwgtqItx6IVShjL0PXc0ydEFxKncd2eHgNn8rcZd5YPasUQ8J2xBDzfgcgFewok
znLw3URSB6gl93nMzo9/IHdYmi5ose4hmxunWSnRb54M3SO6pRCjaPfx5yI3JkpM03xOhpCBMTBD
UEZJ5jZx6jjuwCG1Eu3mE3L7YbaD6xSpCYXJRTR51oM5UFMzdOVAlweioRbq1kbo68w/UiMRYF5Y
CY4xFRdt0u1v99/tYszEGuLN/lFuoFv4f6j7kubIcTTLv1KWd2ZzX9q6yqxBOn2Ru3YpFHGhSRES
AZAESYAgQP76eR6Z0xVS5mRMHuYwF5nJJHcu2L7lLejpflicBpXbNpiDihJ0QXwXYsIBX4rBdGl7
6G0GXy/Z1xym3a5Mv9EUIv+kmTL3aZrU9Pc8v3AvZ5/fs7Y/WoxnJ+QP90IRLa9JZhJKdBKwrfbb
6WLqhxlDngg4Eq0/k2L4w9tHdxHVLBi3gbiF/eHDAvJnXVsUJkFWEGZSt+ik6hLiUg4J27ba06bX
N3UcmCJCEPKTBfQx1IC+8dmYB6sXj4366PmI/iGaha1JItNuxqVtwLvPSzfcwnw5eOiFi+5x4i/7
BnLzP9kwvssA/TsxQqcJMReiPciIojwK3N6HE3CuGA6hPnApCRHDqzt3BI+8kLZbRI7fw/sgprbf
2db6n+OpYzdB52vxHLfefFTQYzQk6pvlIXIF84hNumU4Mi7CJ4D2opOXKHstNQVpndWRcbYKhEv7
BbuhOU4uKMf5hOBNXid+3ejfkoP/+Gr/s37tr397BvWv/8LvX1HYlKym04df/3ViX2Wv+rfpv84f
+59/e/+hf13Nr3LS8vUfp+dB/aPU4tvzxHrx8TPvvgJX+v1Oiufp+d0vGzGxabnRr5B4e1W6nb5f
Dvd8/s//2z/+4/X7t9wvw+s/f/naazGdv63Gbf3y+5/23/75CwbrP3789t//dPnc4VP//VbTZwH3
hOePn3l9VtM/f0nCX6E5iOAWHQHIaqOU+ss/zOv5L7H7K9rLoMieaVhANJ2jD9HLieKK6a84OlH2
/Q76P2M8VK/Pf/CzX7FQcaTDywRAUFS8f/nfd/ZurP49dv8QurvumZjUP39B9Pc+Ij3b1wNCgqUI
VR4gSsB5fr8c9FC7EJR3qo0nDD/CLOZ1oXVQQBz5GDIa521kDuPE6QFRC6qDM/3chPwsnhrlrr/4
Gw/WXqc+thD0V3CcKWG8rDXRNTh7eV+d922dyuxaR5BU3ACKkzBiptq01w2P1LwZaRiNLr5lRCld
Em5hfPs1UmiofYsiSF+sVqPsOmR+X38a+NQ9zVMyn6YweUm0p29a0bkuAXagFSSlHYRvIEy1qXWc
7cc4K+ZwqprCder0Bs7eTuyR3rpiOBm0fCtFTC8BEpqAnj1mKUvXHQu7XAOfVUAiUh+GFJ0TBfzl
Abh8nUejsfnksOtktW4RVWomLhsvO+zjxBmDC1rpL4uMe0hBhj7U8yyTB2ixHlUkWEvW2kuK1va8
EL6Mt7FYoRAG5BpVoM9Tzbdt446qnMdJRCRzK93nTiZA+5urqH9Uq4K6ll8o5aECX5/tLucQilvu
GnRHLwbAaYTuy0Z2GYCodRtfdaDjELfz3rSznHinzF09dpcofKn6cugMdFkRp8tHKUMSQSXzpPCV
mqDc0Hh7nPC47uJS+E01PsOW1dLuVS1zGOWAwQ2mlD6cRYilE/WLc0NW51RFj46UqcpNXa+AyLpm
zS3UPGFhbtKy1zC0eVwWj97pLJgu0Md4HJmB8lCsw670BpeX2g2Hiwiv7drlw16PawH42nUv9LRZ
vNEvWrTdCuQMpTerZ5BRocblKXcb4XBCkahRJW2h+Q0ozsRJ62UESg/eFegPOto0fm9iMmDKzAcz
RfS6TmuKfAv1TwPJ7nZ5gHupB6AxGy5VlOyQ6wIVYFZaJnUdone1tkO1oRJ+PjD3RL6sIaRJOE/N
qaravZyaSREa9ma4aTu60gMI5xC2Q4nfyDJqTSKLCCwFmYeOSyAojbwGYjhkBCguyn2VsK1y6r22
pkJLaa5zRtWcz1LPMQQ87QbLmkNE3V3vgAfuJHGsAY2j1fdetSaA+811A4q33yOBjRmwMynYstD4
uEKOSXQlcMIM8YVZa11MAzQpRGhHItnyBZ30N4HzfvD6Qz1MELXk6OBmL3ET2LIZkolUMjsmHqse
QwMaOdogQ+kOtcFpJGDHgnXEoMzP4aI7bfvZOt2rj8VUYk4vFqxdPth8XZtDHAlR0kaIu3BdF0bg
f65Pq4XNM6HYeppDP4/2GgBHDnFkPqcLCbiY15zVvSYW4VlhV64Oju92tyB7J3f17B5jf/AFqQZn
OWg5A+pm+EUfCDWSfszanlC0DqA1GM/g1JoeqtILYENtiaKV2qYQ7gfhJ0H9dWvh9/bsjg5cL9GS
Ul2+KgvnnpDZ6KB93dy4oEkCfK3kcKr7nvlEuYu49vWoezLYgTrbCfWll7n26qZMpLEdaZM+iZDm
LnlYh2nJna5+W/nZ4VguUwGDCxTPTBPfOEtNAzI67VtmQv7UZhCA2M6MzkRT7QniSG4SklaN3TiC
stvKzs+ZbbLDiFJKoVpI0Y4NbXKnDoJ7gATMIXFmtXWVH2w7VsuCe6kBqXFkotk4CxzW1rbP3N2Y
DV/OyIZDBrupC4gD1AtBR28yJLQt305DFVkSyjE4u1K1Gba+SVriQ4sCLxyyDa0xzxOgQXmgQKHC
i8U0Y+2m72dJltX284UzSA1SXOMJQUxcy5Wg9rAeep10lzwJhyeeKAM2Yqa2jaayMDWTO9By74NU
aVrY6B558rkboWrE4JWVD6CjX7UD2MHOnO5gkJcKQsGkRaD5hP1VHhQIQEdgO/PQnRu1q5fhlHSo
RoykRUHk7I/lWgjgyKmu0qIbodMrLcTAiIr8YoojfaRrIi8cx1xFGR0lSXkLW48l9BnLO7Tb493A
WHzTOJAxCBQTn0GXoQ+rBs2FjL7/OcjGG6jutETAiYt0cnjALIdM4ZzcACyARNgLb8DfX1yy0vFU
ZdErX5pvID1HEOJERlnA2sW9hJMftCqzWlhsFF2/DmAyoT6ZmzEQ4C6Htzii0gMTbVLIOrSn0R26
e9H5wKuHabcJHHc8Dh4gy0BDQqxorSSCeg6hyGf4AxQzJLd75ekCmrmcTFLgyGWdOpg+EwRVmmUD
CnUHv6p5LgYpA4hLwgZhJgMcZ+BhsYabLuOSVMocez+AU+9wC42xdSqNgklhjNVWVZ9GgSQdCHfo
QhIRZ2XliG0LReJ89B3oQzDWQAaIefrL6s3ifoJG155NvriCeUTv5BwA6oWAiidhUAXE35rHUtxX
CeMYSLpi18ygztrfON5qCXchKpJX9aj4AUJV/HmZoDsN9mAA6U24ii53PmdeRxgHqYD4vv46J1i4
ZYg+rshTcHMeV52yQyBiYMjRgPs0zF4wHqaJXaKbhINlVZUhiWrBTs/co2U11IwMPdo0cTISUfD1
OI+EQ2Igrj43KOt4OUr5XlqisNxdx4sOwk3Vuu1parp4unA9ZS2BPuYxA1/kc1I30j9a5V96suHX
qu23/GwsyVvxVXC3YPMctHlFYUyf+2Kc7lfWuJagunREFamDkgpCxGaD3uBK4o7XWzgkcBTnITsS
aGujPK07KJ/6LUDaOCpRzbLsONLgllU+oPOYJnTcQCc1u6YuBqdkkFLLSNWa9qX2pkYToHO4T0Dw
lVMOs5FqyNMBAIiCZR2eo/FD2RRgDQXDdrKx1oC3uOGUw4BM1Pf1tCSvrZhvKu5OoPcHYJTvwwGR
VYERnHyyQjO0fwyHZKjhoK16WWZdmjz7zLgnCJ0mHQkRlFaXFKmkBD2TM00GQDItvC/PPmXGR9dl
xyVzVrRoIQ9RWhmrcTuHjnnjXiIabKDOI4Pna7FgKu0c5folkGqotjmTmINSRX18NftYtBCGgS0g
r49L36cHxQFjYv38SVIqy8HzoVuFzZTq3MtGIMiZgIsxZlrRQOgK7pswqnHCmGsMVT98sjAIrfMl
dq1XoId1rbzqKHp/KYc+qi6qzp9Lp0odWohUN3a7Dtpxi5p2LqDyHZ1yeAQsUEKzUd2SUa7rHl48
7GA49R14/Y27SfumRCYoicfa15aFMYHvkH+JcnlyqpbZAHi/1HC1cUBZBONNzC8oJMlNsLbq5HYj
9A9iVfBk4DfUdpHCQkDjH0Dgi6iBRg5GGUF70IWnJYjoNtPOnbQuq4s5YerAwFfdcC4f/DqGJfja
0K8rXXZu0wkYJCv1mBhhKZl5GryA1md2Ou29NwzssKtbHm8z49wg5bAZYYKJFDF49QnUJbsBoi37
Mo6eO5fUKgYOjknNA3buVB8mWkFKLJJm03cmfaA4p1syu0D7FLypzcvswIkqqNrui1nNDLB/MG2r
uY1glzQEzj7rg/aZBk2TT+4iKfGVN3xde+HByADojihAFLMRfDw0jg57GFNLSMGtNlraI2R1sVMC
thmvRWZ4+7TaGVTCIJmXw7xy6KgJo9dsnzoDDGEqx4Oq6qrZhOaYbu69eJ0zkO8Bndim0LwUuTHQ
JSQwAo3rU+qvUXSiUahBXmgEC3aSo8E2Z4E1+SLGUFyGsh5tzhdsV4TGfU8q8AynAv83B3c2ObeO
AD3kfOMMI7DKps5M4BM0T8aVBNnkL1vQMId86sbsO3FlBkDO8MJPbfzC526+boG2CUtqEPGZTY01
JhZY3TK53mUzjFG/yDZBfB2Oco+dwHSCZOOgn1f4E3o7DcGf5qhW1hPdcSd3tQMjJBk1400LB49v
TUJ9RmCjhDB0qcLofgojhsBSJ9GwGcYWB+9il1M3hqG6xzkCIGPr1rLaOH175zG/7Q9TTde5jCFE
M+EiUK2wm0pO6ttI4X9ZGjNcZWbYJgHtwMhd1FMceX2bO4qmnyJ/xs7OJSQpcU4oeTUkfXNRVSx6
6WAilpAZFkSf57AV04bCCTAqG+iBTGWnEFB1Ul6jiY9VHNDsmbVIj3IExDdgzwHSt8TTtFE1tpRi
1hEMHgPRWOhpRJWPuDNz5mgDJVYYYQz9wJzSxeFFiedi7LeuaaDLiVMVFlFTw9GuhoBZnIPQECfl
aDg3cGnI4rx2TBOWE7LG+Iud1RhuGniJwtZnmMJHgO3iGdjsRTUbCKB3Czmbxd10KJuNJYWwrT4y
Ck5fPE81uncSzHZoE3bdm4S1elv2GfceEMFImatwPodJdbMT8ywuq67uX+ySpCPxHOZ+imF+iTxr
piI7umHTXzfZELVbhhYJorigB/THDeayAlqdnyJkatmeA/SIg18NsfuUZS0FUMobnFPL6ngHeHV1
KV2H1aC9sf5B1HRh5VJP801bedOLRHkyH9agelNinMvGW2KSZNQVmC0W0SxaRcFV6xqwmqw39jV+
JgMlMa35pWuD0dxGJmzz2ovWgAxr5M5FBeROuplYJfhJQ3NyREyaIIgcqQLvvtIpsqPKwDezBAfa
HzdRNYVVqaFj/wlmnfI2Wysdw8PEsF0wYxN46rPKrQ6gCxqFuB5ozoKCAytzHvmnxAE8AO6Vh7Z2
m603IKoh8Wj96zkbwN9cqkWrLY0QFRD0ARt7Ehlq6zA6mdzCU4J94utku0M2M6fZK3gmI+ily1o0
7VrXRyjOIAky0gYoVBuIHi/FKhm9S8F3Xwo7ouF7FYRs6cnomdjsndlNYIfg98N0oiuStGtV84wX
TsZ9CaJSwL/WAsqMUHx2qxJxLo4yZYbpcxZWjUMm7cQXlqf+BhBWhDWy5c7NQluFUwpNLJyEy218
FizSkMgrqjBAw5Kz8BLSc/EelRh1LdvmLCgjetI6sXhKYJd3RAiS7jPkK3dQpaFf2hoKbOhHpR4J
kKTjLD1bYGLCzWNN4EAH96PUt6ZooCV5nAfPRZjT9ZvYF+oAUef1ioUYB2rZ5UTRvM4c2ERV2A4K
K6qFXiYBD6ed76EZc9cObfhGQYZEe32c226XcaeBL8qYUBSq5tlDziUyWYi4jsV1OrEVWgJtH4Md
S6bEiuzFCdCYbLCvjs2X2XTDUY5Yd1fJ4ETdzjAHaDXiCr0Lq3QD+GRVoIp1B9u4Owj2feJZ9M3R
lfvJtAnWpDfe235AAceR1yLCV7ntjXHrXZeis5NWfLnSiPfuBoTa6GdFp2rodlGaOrDVqR+nBuce
GLHj3L0gaIUBwniTqeFW+t5r5/Gjr90kb3i36ZV99qnDABeZ9nW13qKtkJFJtc/j2ZjMTaJPDrhr
ZI76a5n2wHV3nyMZ3jHXuTKwjT32dUVRUgPcLqb9VWfVGYF6YTJMMumtz1HffwYVzS3ShEVlNwyK
gHEwEdpFX8e48b+18AzHRpehySHrZ+s3m140RycbUKLJUEdpE5tHumZkytSIopF/njATPC+QUhNP
geoE5s+uG9i928kRdRhEnZjtrwale+LN/i3l/aNUyIgitZIlHjSyc5hX16xRsL4ekOfsXO72EcNs
ak30kIlhHTdiWDRuIYllWD80awAUxCqPOKAvq0XijAuWiWSrvYrGDPpY8S2KOqfeE3sjYnj2ou7R
Rti3POQU6A4V1drshtFVe+PMwJX7vExce+EocRkghq8aHpM1Rh8ZiGSIw9KjiZ3uJAbuIjLor9y5
RVwSny0+grVsJNNlM7Js73OLO7HDFQIuBePnmdBImE2n03jjTtNDtiTX0st6oPfqI3gr9y72J7QG
YEnzME7RG3pbwdFD4+pgZqS5KNqMF04zrpdebC8Ra/mkT5JdKj3U0SY353H1WoswgjvD+oz+9WcP
Yhcb0zb7njnsqPr6erY9iL3+5Twt4W3QoifhRoskA4hZYO/0w15BWGUHb4CZxAMqVIlOA4K8Z7jw
Yb23B/jhKaNOOQy4QZz+BIHrAWZLJq9Wx+TemGxt215KL7L7mPLbHjSWAklkhck3smPvRCrYBOcx
h7IsKGHzC6w/Q+KHSARhbOOSvl2HAmrvFfFbO+0BwbuCMOnd2rUoI83DcpU18/KiwnQPDedHMLq+
sF4fOtAOt0GzXKGaMBIIIN96iN7dFcYmywzkcwfTg2Dwoh1HR+lIvRDeRF0EDRe1asyzeb2KrD/s
TDJsWd/NBMcQphN277z1O3WHywyQBcTyOCfUu0R6z2OL6Bcgc0OaYUiIcDp3FysPBoXSPwnf6KsU
FTWih+Zext1txKvPOoX6R4YTHNEGCgNu9dqiDNNk7inuEJlWjE14rwzHkM5uVCrFoaehQDTSwoSs
RSKtNubsng3GSvRUL64tUQG5mmj6JajGi96LvsDtADLM4Lae4yKdt1ltCLr2nxWAg3nN1ss0AVt9
8dSxjpvpS0bnBox1th/b8OBOY0rgHTZlVzAlNMgjeexXGzaG1NkpmKRGO9T5USgVERBkXwPhj+03
mXlmu9ImO7LBW+9U37tkHKh/I2ka3McrX4+zqH3oULufMqRZGxq1gKVCvKeALwKnuVGL2RloNnyC
GatLxLwkm4TJpNSAq96qiq6HYKg6LE/rlHpB8d/1ZfKiOxQ00DPZzAPCIsoHnDSzHe945XWlhBgE
UHb0IjGm2ddi9MqEc0GmAcU3zg5909+n3XoD6uR9jTifjHpMLmbY1sLWDMRvBKR+CKXAKT5B71mC
zBhXBWVsJhEsCADYowZHXHLvNdOYo84kiGC+dzEiSNmlHYxHXXqBhRuTBpU5AlzSJ+mufN8o1u26
qV6RuvC1mIek23gMkqrddEoCVCe6hl1p7j4sY7xz1TAUIcpnFyCpj68OWoG7WtsVfebOFKkMj0yo
CPbedi8yvTeJPaiuq+7qQS/HGtLUskiaYF/HyCCroFFPUNhEyXDll9B+3nHaNaegNdNG+nNzZDAz
/wy9tK9hukYEiuVQNEinhxUi2/doBbkFHYemNKk8WG6h9kLVvUw6kVPpH2AlSQYGG5I06MQnnyWW
WN2/1E79MihRGFivl11kpyJrzVuDRdI3aLERp+27koXYaVdkjUgnA9Q3kJLiWxt/xlLSqi7bOpTE
GNixIiv+xuFplIAw0UpvG2Ef2bOw/YYEBwe8AzfdsYOHEX2yaZVH3vJQdyMy6Fo/xOEQfwZMICgx
93DzqapFns3N6aw0sELu6JuJ1i21yZeKiU8aLxRaRbjncfS3dhn2YRPvbVOd5mp99d2Z5t2I9n5h
WADnTt/qeo+GWJcrnaGVhKJ5COW5pi9HCzvSqBd9XaC7Vh00tqnHwNVPfIqmTTqmj0nFPyM7eQtW
fdWcfSxGf7pEXLjkcxChoqODHIj/qhAUFRt8510aT0h44OB+knJ9DkNsQJqPCSCWTQlHpdMcpHCP
gUqt/9xy2I4CEBjYqqzTCX5e/QhqDQqZTJBOJ6oIJfJbZmFEk4MNnJ3rbcmVoRNGM0W2ANm36Ahw
Z7qxk7NFBSbZ1DTrn9q0j08ZRvlb5Fbq2XOiJ3dVQFpCQ2FJsapbrq5gq+w4aDhGFSvQ28suEXGJ
YAdBkAq6tSEa5pvB4BXkVVPJRws65Q3lvIQXqTnMtRgisqbJ+gCJ54UTA+vxCQ0pJ2Y6t+0AxXcn
aOf+akZVocY7jtauSknY9xO/ndfRRhvtSc1LZFKG3naOH7V5NKFds0RzepDYOt4alPBPrjb81Y+n
WhNwvph9iJp2drEjJGKXjoE6NHI1LdGesVFzwtMl9IpCQCY6QO3ILTvUtmpCmynYomoGI6a2gZNr
DQ/ZiqVflq47NRDF7CDbhIO0hZ/i4C85WPYt8Cl96YsmLQ0E0wICGtxw6aTRqauE85Vhrl170FGD
45eCg8syl5mpUGqGQS/kug9oEVelVzvfsN1cijXYtMkUFSqtQbCmoy3mnuaiqniIAkLWbDhsaL5F
vqEFlk5YWEBBnyAcg0NAm6ux4iBn9zVkDFewZ4egGxB/Y4ZBEReI7TpCy0RGDupLbzR2V4cfQWH3
/BjJZtAbxBRBXTa8apOGDPMKvA0RKmhmLG7fzaOkWUuNsmhdDuFcPQ1r07xwiLbNBH1n6xEq+nij
4zZPw+o35Nr/CzzD8CruJvn6OgHQ8P8BiuEstPV/hjFs1NQL9vwj7OH8gd8wDH76K3i9Z4nHGIK+
MBcAqOY3DIPv/QpI/BkjBoTLGRL3bwxDlP16JpeAVISwwcdngHP+HcUQJb9G3xle0MMBqAu01r+F
YjjDk/4NrgF2NwFd6nz9CECq8A+Gzys6gZNk3CuEdtHOWnFk4fTaokUQYdot2QE9AHGRAYS8Tb0W
0Z5cunPHtAW3B12fDJttpQ9C1Pzhh1f4O97iR3zFexjk9xs7Q21xY+CvAoj5AWSGbdrhyKPcYrTD
CN1GjWXvo++FArjEWYPywU9QbX98E4BAJqBCouMYAdH+AVcFIJtkyrZ+kQyVzoEckwd4AE2Pf/1Y
79Fb6MNCYRwPB2xKCiAeEOXvMSOhRp0IIu1pwQKNpkiFAgbKfAyiJ07gP6DjXz/UevSvATKnv8GN
3qGNfnyjH9Tlz9eO4eQbRhGws+cn/fCEVRqMM7wAa1Sz4+ZL3fXtQSGnI8BMzjORbSC23RSbMouR
IULnXKAUSyFGDzfS+LJNVHw1BSL9/Ncv5Dvq8scZeL4r0BUjEKlgvPAHQZxkCOssqOAWWtnAKSEZ
muxGr1fA9DsoqKLRTW+5NVds1OpiWLDpUUAhdnE8u58a0WACetmNo7uKFjJI0OH/ye2dB+QPtxeD
UJhhpYDl8GHA0jVJ11qKqrCQOiinJgPAh4fy2fba7pKl8T6FndMzErPe3Xoeh9cJkJDbysb9xaAA
Sv/r+/m4LPC2oEmJPQNrNUoBAXw/f4AysQtVkm4iDsowQUipNwPC/k0C86knilD5Z4JF52/88AIi
KOacncDOxIeP68JPxpYzOrINhHeBAbAaguJNL907KReTU4ia57Uw5m3EEBDK1XS5DICA9j4cj8H4
dR5cgwD6r9/CeyDi95mMqeyfydLYGYC0ff8W0CuJRsT6bFNBaOdGThXwO64/F2Fd2Z1gszqzXrOf
vPqPG0SAgiwWLdBowC272DDfX9TXQ6CzivFNn8DiFhL583ZFXvWT9/0nVwnP+x4YFYCWgbPx/ioi
duAG0FTNxjbIw0gM9GEOCZXu9m++QUCdgYUDcBV+t0Bkn9/wD1BOwbBNNGiYg6mxtKfep+FexFWr
gdGZqi3Ss3gL6EV8/ddX/Q57fjeZcFmcd3i0s4UeRIDfX3YCtQ+YNRYW0JRy4JNOI+ct9CwVCENH
WnZo8ZwbB23kFsaBwu2mEj2gBAgJfZOjhif7AvbHiPm9TE53kECmdAvfpSSHDgqPcgASgIGWgHfd
QscoGUmCCsct2swoAftRcMUN927GKFDRZphgQ0fGpUJWvgYeOkXAWbVk6NzqRNOqt1uN7WALHrff
X+I1RhHCeGo3kwiGcnT82RIJlj7qZZnSHQrp3vRIBxtfug7sT8uZ+v0B8wQwftSVjMqbkAIT0CDq
N8TXSXunUta6JPXG2i/QCBsgVupDMvTGInXfDXHfptvAWyKWN+vcfpkQcFcbVNfaR5v5rMrTxnHm
wuNASxWVOwVdHjgmeXF8LmWBsggHPGzcqyGr7gyrxsc25BDh6CQEDv96TP+wFr8PKRCa2CSBqf+o
Q4z+zupXUH8qYETlFD1rq20E9swmHjWUcCAJeUnbVGz++qLnBf6HeYT+G+Af+C7Qwd7PIwObZB3U
Q1R0gYw3q99lm1Egd/cdEf/dvQZ7n3uWAQSSH4jr7xJ3P6wUpWoIaULOreiwKi68RbplRdHnGoIh
PGCeL2UMv6qfnNV/8lJjsKjB4D7L2KbuOYz44aJtXc+VXVGr9vpsOjWLvapo0hahV0mUnhGfxJN0
//47PVuuIBBEJAhlnw+bah8G1KmXEA/KWFhC+SfOB7BPygACxLu/Hr4/nGLAy6LiAZko2GedGQnv
H0/xsOs9KAIWCujXAqeW3AOdDWFQN1tPYPPYn1zvHGR/nC+pBwIzjvCzZvZHuTuwdEY0lSmKovGE
AKdLs7cUaeYLoyu7103nP4Wp0Gbr9qjNF6iXr7duBXXtrduAkpavQ9pvY9PMfYH15V6PtTfQIhRq
2SvoEk4/WVJ/MrvTswsQgsSzgvF3RPwPo1+pDFLQU58UAsrlR61R6BgHiMXEA4Dvfz0Sf3YpxKNn
zj5olVAEfD8S8zyrbBR1UngUHWqTOmzPHSfNW+zKPxmEPxsDqAJgxYIxdmaqvL/UgmZfymeeFGqF
HINegSJeEbMOJFUsBrK55RfQSfqZ+cufPGAWQZ4BJAIQ6PDj/VX7LGOWopBX6KQRm4aGsGPwkeiD
ReFv//pd/nFWI4MAdQuiqOD9ALn+/lLUrgn6ygCeosUZFjysps24AlcLwCqalM3U/kSi+Xzr7zdB
cIsha4SWAiTXQAV5f70KsAwUOjpYycRjVCqAFI/oy4ufzJA/eyrQR6Fict7d4488v5FNzpBB871g
EJXIHY/pbdBRfQlF7D6PmzH9yfXwlX98LuwMgD6dxwuArw9zsm2yDHmYcIEtnJ2g4MyKCSTucM5K
b7KA2wGDQKtCLXQ4KDuuNdFwGlyBrfMWlDnSgd8mVZrJjQKPsy1sHHf3PZu5KCAxWsGWvY3QDwOO
BqXDbq12Tc3nR0TtsDSplqH9yqp+2VIWmDfwmvqrWk+tX46JxsndBtSA2WtwthKVRnW9SdBxurRr
J79YDquHwklCcAoGGFsSEan288itjUno1hpUMFfqVwogrERPpW7Rig588wKfGJ8CqNkDNIxm83iB
JM39GsrB2hxD3z0orceHBqP91lBVXVa+zRiCkbVqSConoDTZ6Igub8ako1hMXoi2lGv7F6g2TNUh
S9ro/BKr5TpyWCLyMAZRqFQNA8vuf7F3Hst1I1sW/ZeeowIeiWED19NTJEVyghAlCt4kkLBf3wtV
70UXb6mpePOeVCjK4SZM5jn7bAOLrb22tXYqgkzrPYOZ01LQ/KnUu7D6nKmyP8XTu6mkR78fu+U3
t1Gy3E59Yz7QLAxfCwxQIHgAF8aXfWFNGH/M8/QWDa2LrKERkILgaud2MIyV+pqgiWvgZlj0cVNt
lgWaYdktRInMS75PJ8+hdJosTNf4UWxIU1uU35e50+4bnEWwo5IRPwTeJ7ewb2fX3kVFzN+hJHS+
l22ENNQcRtaVp3G/a9Mxvi/mAiTXlMwXWtIKnyjdlAqw/3GWgBEUPCrkqmR0ylIDeCOSCsJpWjNC
DAkzwjwwWzpsnwY1WWu4T6V7l8UykYTcu4D14OluEsKXZjBiybk6wVuwMsaVwr/3rQo/TYm/G9zF
AjJvaUBJCBsfO4TAT7suhVxZRRc8wckIV5Y//KkFHyhYVBoTLp4t/6KHLHIJs8jqr6GDMV5iUO89
ZHpF8GJa50JcjaKsj5pTJT/MGjL/Pqut6Lio0Z23OSnEx9SqKgm6rcd3g7tgYDGPeoG5cFs/jVO1
3PNeQ0OKkmZ4l6g6+n1eT/xas+SQCxxYczdQSr1i+/lm+VE8QwtHNYVfyyojJtsFh5GPmxcUcaMg
38/cwEdy9rJC/MERbF71EGe2lB1lgA5i3BA92gJN2MfPr/5PLITL440uDJA5tMzn2p3KNKQ0y9ok
yFtjlGSUi9y0hblsMGxoQOWdZtfbDVM/VwNf7lofK+Lau4FYhTbB6UeYwjCiP/9R/zyq+Jxd2lqq
FCox5+yoUloJ47xESyEF3YVtG/mtJiQ2mon/OzH7mZvBn7efsmtdPPIlBA5n1/Lz2uphNlgb4Mfx
CO183hDuUV16tmtfzO7UfUscJi1DxhDDgCa6pQGpQ9D4iM8ZYoPXEwY9CLvafX4P/lkk4ClPKg7t
L67iiAzPXgtG452RVd5GxwP6kmGBPwaW22i7WjRoKnK3etIU49bPr/onivPxKCWPBgcDwZ6FVcn5
IbdkjZ46yehusM9H5ZOy4QMDNkd4WUA7kdvvFvIVAxcG1K2XKu9YLD1kxEhPu1etWcrnz38PItrz
MxDAGKMUz1ktNlZP2Y/3wWinSbMGK6aCGPqTTdgjJDuXtjCQVtSkxKCQy4VZb99fM3ekHTEbXp8g
oqI6xbzDP4YZzDT0l8pjjmbovNNFgijYWhxb38qW+jKMnLxtjrTM7HXQqSaELMInv96ALYf+23Ke
ciJwD0R3jCbnr4SPWTJrP5gZPjWQHWqkIn1mcIxGJptkOM6O+zVxcDsNdfRK3cbJTQsaiurT68I0
ky4YTAOReSlyTKmAzdzvTTWxycCxHKej5RYtpDWoqo+C1EMrmG2FxLOxx/ho8ByercYqVGiNcc2I
hrxzhBdO2pXfZUxU4race12cyAwvONdSTUAXD73JKGp7Z6WeeeNYTUd+9wjlHtqYvOnZdyHAK/Tg
O/gV+rJhLtc+dB5QwrY3p9I4jMLEjVw5+lVZtzCbBvYUBU0HPWBYJ3rxJPvYCpMJhSIk7grAK2k6
xq9SI5QgqFMl43CaoTyEVi/V7VQr50dWi0rbcy4W5TtSWl09kOWmW48LZszmQc51UmIr0Gb61qpQ
XZ04uLvjgk3f9QQxcLiUXubbYW7BnNnMiOLsYzYip9/PCYEuO88ZWuPOzEW/0xLbIjOnFaSGTqlA
E+D0jWzIeOmSG0bHPqoulY0Pejw5AvwCuSNPM17DdfoWNir6JBi5ph5B/G4tvfueRNF4x0Edf/d4
idJgyeGDUvS6VuD7KOwIrNSaZ2SbHJRVoncv9JM94FXWRlmY1KmMjmIemX+63YhIwi5zkAJfpVkA
40izt6Mk86rr3HXrn+Zir+ZawL2oSu+hlnBENugJpx1KkjpDbGwhldS7KM+3Spt6fbdUvKZB2uWN
hZxsQNs1p8IMcyeD49lGCvZAZaruiaqhQ76W+bEI6jYtYQLy9Rm7FuOwR2XVWrmNxtGhvNOG5n2c
/To5NHbTj2FZGWYPlz4vigC5HFNtWTCuRQPlF8gZY2GS9bRex5u17kA+atKjPJ7Nma28c/dNpNAD
qmUciAaHrNggXoj0Ryz4eQFByLU3l0QIOC1+CXmnXTonP9R2njzHzjQe8GcQ8TaNfPSTnlFYz0s1
uy+96ueVbhgRNgXbZ7E2c9dSFqopTfW1a4X0Ns/6ymGaq+l11AASNxZK6edFW0wZYoHQAhTpdr2X
7bRWNrF41mqNeI6+y31o6b4tVwJQpz/26JU6lAxoPLCJz94dr4OO3ukDIH2RDm+Gm7R6OHqF/pJL
X3tAL4FglapSu0NUMmJfAUzzhU89Is/aHYqXPBPu82D6/YODic3PcXCHqzZuEE1oXTPjCGl3y6Pp
N/FboTzM8Xu978swy5UN8a1NzBj1l4CMMldjXWwLaQjq52aSM6GpTJ4RYExTHUbRDB8OpgbsvXXQ
tDXtOCdgLSqMlM+yMG4KiuqC4B5koHuUYtbrUCYocGFgzicxjA2fBclz5lHT5FBte1XlTKLQvH7v
kBmM2zFX+XThFZ497BY6y9sIr6XnqawYQZtuJR7zPnZOHfR8a2MWw7QSaJf4yhgidJBG7hlzKAvc
4/Av6EhJNvLSk8xlEBAcOFhIkx/r0ayOMdHo6bHpPaltc9LErsuqlWPYKjrA0BLQQLetGy/lBrer
6K5p6vrJSBIdCiEZCqQam0P3w9I09jMRZ9rNwC4ZA+kTPQCzv0d/Ils4qOgjc/1pVJovYJV2Wrv3
FwDOMDXt5EmPTCQ1/tJWPl7xzbyvUx3/sFHPGV/Fos7zG89WlbvB9nua94vvQ7OY1+TIse61rzzp
VjIXYN7NLRgps1FpuEOYDEaaB4Mw/OeeHiGAVZQxQhcZ0EBRZm6y9fPefcSlhDMr7uviR0oweQXe
6eVflR7LO6kzaNgYfVVdYtmyWGGD3soJut6eolDZdpJu0NYQkjxaFTSzVtTTW+ya9RCY1M3PkSGX
tzbRouGQ4EciAjVYsAp4mP3lZMuaGZPngNWqWoMnRd7jBlWqBS1SrdVZX/fGc9mqpj0kleViMkZE
erQhzHu0Q63QoClPGBI0fyGE/z9s/y9Knf971v7fbfl+Pmv/96jddv8AVwIQxoN+HVSt3uR/jdpt
6w9gRkbJ5Hy4a2wRUMm/7AJs4w9QFOyL1jB2hzQSKs5/jdpxEqA5wbQOFBcLAjwD/qNRO0P/s6KO
ZEkDT2ybxsPDwuTcLrR1OzXjsJNtYRmmu7hbMUTXGLbNknihbbtx6EgLznTqqUcI02Jvlu4r4iK6
9/wq0XJ8B72nElIbCs2v1uyeuoT0NhjsOeHGCopk3cjDOJK6PluTvZvsKGjjqnzKUXVcICmGDIca
F8O90Grx4DP8tHi1Sl9d63G384rlLnKbaEMHa56oGdEoxt9wrzO3TosgCvurlUabMc/g68G8lBY9
Rmkv2YgRkXyhaTmkGUHOVMZP2pzGod0gEZdOZt4mrdEFxbLcK+Xs4yHOrlK7EvfMmfu7MVuyUJeq
2CLWMAjylXTnLuBNpNU3ff2li4iMwwvBQgBOZRMzGJZZj/5gGoIpoj2A4HdED1LjPrVWHq3rP3Z6
cxNHjQPSm183vaXgo8YNw0ureOsGHcTeyI64KyGiLvsuNCpQoRLoc8zmFwSpTmhY5Fkt5XRJxYpk
3UCwYOT+rkhHtYfrlgU9JLeLNvcJRBOPnU1+pVeqIO+yR6zn2kNpDZRhXe8yskHkMqBEIhMOZuUL
nRY70JTC1Ge7xbGNVkfNR7V4XxuteyeYbEBu5Ju45zj2RjaQ+cACkGLsnRG5bokYwkiWV2CQmJIe
htOqtQBq6r+YaUXtUXVxDbTSPno6widH49gTntKfNRemgcE57osbXSTXM0ZdLgzFqvHvW9c9+QaC
M06QS1d1TWijywjimAjcDP9NNSMitMdUBrCN1dNQCP+66/RqB9X3tTTU+GbXJiWPVjwOrXevQVpf
QidbbssM1VGNM1EATIKOByJjADXs0uymeYNvEveRw1ktEaUH7mb0EUO9jSvt1oiy98ov9kw+mLSU
7sliDIiuWIHTtPl1BIBhIpZDwta/ZfpT3WZPrQA5MVH0vyUY4wRRmlOqtyPYmxyjG3O1Qi71Utvl
2tgdvCkZngZC7k4gx/NW8krucFC+hyCnhVKQ8cVJkWyyAS26ZAYQ9u4YvacFb0waTY/gitY2zVrr
2rIK2gzXh/WIUmMjqsU8xCPz+caO5vtVF0PsRTntYnhqRkhEIEWBSLMLX07ye45xx9VgoJhfUnTg
QxYO0RHXMf+q6Fyqk7Z4ZDRJN2UYYYHIPsHk7o4JfPNcTWICo9eLR29ALJXUBi+nkWUhHnm8KJgv
VVZcbhwyZYdWSNzoY9BPT5Z3jjm/+QRzX4HMladhol3RjSxFBadoDpxCFai73QXtAVy1YqMzRb1K
HTkHZWR2j31qU5DEZnLCj6r6mtPJ33Z6Io1wTrCXGOtmDrLO6b9TaZQHeLJNFRLIUVyBMCx37JjZ
JjUUlEIbbeCjoUXGTV5Jb9iUc2SqgBGbub4w7nSfJ9l0QzExXuABUd17iKkbKmshbQi+EiUi2F4a
UvkmbTBl/bIfFtOhh/BGhApr8FmHc/yrNiXpibanbYJ8qPiQ+njhOK/a0uTLbK1vlO3x19ZrCmsH
4b8GMlbL1pizMpxRoR1MDXwysMVUHhlV0elWte5vjalL8FNkMTAmjWDQde2S4JPZDayIW59mqXOV
CTneTuZAdJKFUiMtpv64OKl6yyRskbxS0bib+8o/orpjh9Fk/mYDwIbKa9EZTFrP7H9VEyLGcqOr
Fsh9tzjIsALNdIcnirwYdxQUD2EMDrxhzu0FVrnYO6OpDX7muCwby2qNixacYgPL2jzqMpnurGVy
7yeptxd24ozvdIEt7Zs3Jtu5xaFMp5F79NJGO44zLXDoKdSVfHdkE4Ex/5i7RB50r1eXdITRrjQA
BmxN+DSb4NaVoTFgYyu+NuFnPaN/KbZapUZMuKs4DpoRaIDOqyRitCijbxKrSpMqvxhes9EVN3Cf
1EHmRncXF6h0E2co9hFbHNhtHFP4Gc2OZKbiEbMobdsvRn90HVLuliaPdjnn6r511izaaTaGFGBb
Oe8o7o3LHveMV8VeswDApummBP1/1CqK2nwwBZyyNYWBaOUkgW6kN5V7qcTUXUWdlhSY0zKBD9zK
FMcZtUDo10sbJCZaNCdR8JdNt0ZKAPt0stMSEj5O/Ztei038HJbuss6TBY5m4l7oBFx+FUm63MWO
nt+lUfxNRYmxi+cBu5sCexNUINVu6jN70zWaAf+39p4xqOjeZi3NHmKLNBerN80LrI/4v9s4XAf4
H4JSuk5zTIw+5tuHXHCQOtAlNPbiVot73GOWYbzGfufRwekGRZuDs58XQWF37fKOksjbgAGM+4nC
HU4Gu13RDPIy76FCRDm2OwmOfAdczICFSqEdRLKGNwEevs6odEP8alAFWkrsLA33AhHPP/HoKi97
E0K+1ULMmsrh0dEw6Oy6bjdZ49ao1UukcWw3s5/wMHbRUE3HIdKPrTV8iVNrO1swQRC+A7eJtxaJ
6YJYNI+8DY4Yb/XknSZMrlHAMA5XnRnYkbFBC1KHfplBsCa2KwDPx1eoxZfVjZ09Dp3PaH6noHaH
iIyFOgTAfe5W9ZE99Rt80qeDaMzifeiW/L4yo+yJ9gVoq0u758j1uGFadVPOLm4lmWExjR/1He1e
+lVMg38/Qy1HVuI729od/RDnp9VwLNNP1BD3NkK4fKTeSh1r707V1vBgbUyZd1Pa0F1aES58jJt8
TIFPEndXuNq9yxwjmKR9n2j2y6xr6pn286XUJuPSgSp4SCm0mv5gRSZIdLezoVIfCwJMG6IQw2oe
i50C8hBL0hyRAv7UJBP2hANZVgxdCNmwQGfowcuuCl07O9hqKDG+GREB2ZD3GSWmW1HKBwzXm4On
eRQRebTNQeLQ7a2MGfku+G7VKO+n8kvvjQeyf1/Q9W8Ty7pGkoW7ESmY3jLD5nf2vf9jquf7tiU2
Q5I7FpC8YGwGxICAkNeJaK57iq4+xYFj1IdbptHI74ZiF1ddwNm6VxLdmGVNW7c3vU2K//EFafO7
XEcJigXxo7YsBg4T80+9q9V2YLYVyMGeaLWxKrDJX9g4tvcC+2cvBndbUUWfnAF1QFr+XJk3jj1+
aYYCTbxnNvIad8xd40w/sTd57MkA2dgm1is+GCV70J/6h0vXKaNNOjRNWA1dDzrqtihVTcJDUzPB
EqXXnnVlpHs7HjluungPMrUnrGmz+DNjrThfDpq+OPeCEVvTgSt1dnRXm1D8A8V8ea/w9gt6G++H
1GD46Ijq5BDUF1QNU5p0ti9kq1RYJmzoIgkZFG3MWRj1FtT2YdFqICbGl19mUw288D3FWxJfQt4M
R2LW976e/lRT7mxiuEZHVWEbOBe1CHEesFHAGSNHh7t8jf1JhDio9Ve4SwG0LfQhhAle+FomDsqP
vQtnIFsqyIVWfyWDSWF9X45HpxXFiZ++IOnqrWPdElLctpUW8u5Gj3qEAddQ+N5Nj/lHmIm8PrXm
nGx8c9ICsjU1Wn9LC52mtsk2RrUu6+TG02t0KYUybw3U4VfQ2fDKYyB6H1VO8mxzvO1MpS8XRYna
BMxHlMjddM60apofsMGRhE0OGOE0Pjp+fNKWsHE9sg6tiMHGqn61R/QJ3Zzbod1SjDJDLrDW8rLh
fcRkYjUVQewsl1u5yFzfWGZlXMPJWQmXTXYiONjAOimKwgYoJVSjbn7FMSa/hJ2Y3VbUWBujUuq6
adDtKw2tVUOI+p1XZ14AmKIBHAjx2ue5c4HqJQ59z+4vhOL2jKbVg93l3yKLEtgtV3kg2M8hlow3
HfWjjNFLuDCB+sZ4Ek21zxICTcz9vKRf69Q9ieVnhJuFJcyfpp6OgWqQ3/cmOqm+vIQxCYofX0Um
G3GOZUJWR3uBW0GuiQdVDu9U292xNhIDBt340tpRumszdZPkt7OxHAyXempgSF7KZP1M5zzbAPIO
+3bEGyoSizhGfrGK8jhXGccON27PaNpYhpBJ8m2hBkV+j78UW7eNx4PTTPFzXaTqNJaEUZLRiL/2
5Ny2KYAp2cUcyxiq4SFSgypGRRZxMLjxDx03nC2oJCJvd6hrqvC8oYMpva2VLsVd2ifuTaoND05V
F1bQalCDgta05EtvYjcWlECwYVRI+dZbaPz8Si/DOu3kc6f5GMVYdVTt4duk+6Lr260yyvEdghv9
cwUVZ2PNY3dpa/y2vHGiK63Jph1+GvVTQ/TdpSnrx1zP1BczRxwiDQ1ReBVP3SVnIocF0o9Tj6Vv
CiJprRLXyKcxn20P1DOWehwgwdK/pV2vG+zVGHJIo8F4Sej1zpWj+DkJW9uJ3kYx1iLQIW2v7JgF
jf7WafKMNIqivaxS4PDJafo93n7V0VNJ/aTR3wZGVntfJtDogKzg4ZAPatgrH+0Jk4boILFHeoNJ
El/Eld7em1grYhZDMNdQyKQ9DU5Z7F32jaPRZdYhnxt5lKP7jLZ0j5ad26ZboNfOWDQA6K3YSj8b
n4fare+VWy9b/P2AEK2264iiNHqEvd2wfAN17lpihzzrOsnw4YNyNbMz58PXjp1ip7VdQ5kyRDvA
XLTKBKcOu9RVfaApiskCltplTf1Fxz42beglxdfe9Yf1CzVeNEEdi9rGBdvEHAYuKQwlmjK8PB4x
QGxOMzGUp0SU+g94daUR6ApNrskRfVEuDgP4qI2160GPauwzsLXftugST+VUXLmz17wjx3y3G0D0
ZdXz5/zD0Cq86iqV7nDqWgSwOKK5M90h8vqUccAOD0PtwbeL7Gea+V6oe/GyJ0feeWG0zGGgqeKu
Io3zwtS7dNvHev+YmfbgAkK7qL6TbOAzLztnHYbq3d6Xw5giuO7dl9LAiz0QY5Xduej7JFMZDAhS
qtwA5xfwpnwsTnnkjBf1pBw8GazxtdGxywJdmDF44Uap18Rs3nO9N28lAO2efAx55fszbGSmjC/Z
YhULB5Gd8iIk4xUalnkD3eObGS8vgxPdxikic3CbC1WQo43i7a8J+f+Dnv9lgkj+36hn8K2Ki28/
3rvk7yKj9b/5S2Tkm3/ghWqTOUW4PebnK6XqL+RTiD/gkFKBeUg+MEte+eT/Qj5N4FL0ZFSmBuNI
CP4Ar/+2SjX+gH+wCoPWKE00MeZ/gnyeMcggMhKawqUhkIF5uucSijI2sUDQ/PSwZAxjgX4yxKyw
Kt2lKvaxhVnL3+7N7V9j+78LXc44BDZ8xjUb0wFlJZuHaf7H2XllGewqSJIOcwRKYhtd9GAPSXmc
lyG7mkWiczqjdP/8omfkjT8vCuxsGADJIMznwgy4jWM/1HZ8UNLRLrsiZyBRMRrV+ONv1ndGnVkv
BYpMpAgcSph5rjhb39DOS+OaiOzxDrr0F1vb4Oljw0bI8x0eAAh3lceBsP4pEfr4+PlKzy4vWKSg
xyZqSRAA+g8U28ltmLOOaA+5ojQci9LaqXrRbhnwQ4mBQrQwGUns6ywV8g0qZLf//PrniiF+AAQZ
ctI9GyIpfz0jkuYjW03vGvIQ9etDzieT4aSWvuYogjcJA6CRTTuxLxpTooyV/R7HDofR0WQCqg2q
M754bj+hZ+vH5xGxQfwbBuPZ+/7n7yPQmtxlNAWr+O/j80lrB/vlQpcHKRgBF4jmN50zuQfB9G+r
VnjzNzfkjCyyXpDw+DX9jBQyEpbPXnitVYiNVd8dtIXLBrbRm0bAylzMVKKaRrKW2X2G31yuJ1je
C1NF6Dy8+XJiZqd+w6X5k7z9Ny6NINxch+DKjgOjxiAX9+Py2fXrFruW/DDg7gP+0cZ+HWAe2J2k
aSBUt9okw5DGr5/TvvnhYr+870Z32XbFDHOxj0Ryby2R/gqm3KZQAdoYdIREpqdY9c2xXUFFvMk8
gyJeGXRNo+CDq9lfLstKascyESOYERgS0EIdXXlGqb9+fsP/9NM/XyKKAIOnvH6H519go5SBbTTG
Ag6AsREsleysjVLN9AiFJYed0ExPNaGqq+DX8K/1AiG/pEO5bHsb187IUUcsCLu3wXC0W7gAxZfC
6fXXCaOD1Tmj+JLlRvMi8Lw7el2f/bAMiC/1osxv/aLBLIUQO+qYQg7Wkw0QT6VdLVirlAOu0LFf
fPl8uSsX7B+rRYkEOQ0NFKS5jw9UG8aIRi8pDku/IKsmxjTsZud34eznXw2vjaGvSll4vz7DrjNC
oHBINJv4XQeatPhZW5GzSJEr3C7OO4Sh36Wane3X61tKcJFAvMJpAQd5/ab+xrH3JqJblpbLWWUd
X+W4BPLDJpre6XfpV2fH0V9XYpu0OGz5Ks7FaiURZrHVdcUBp7T4Cu+e6TGDl/xl0WR36q20+FIa
GNR+/szON+l1eVQC1AIkbkByPLublk9UUKEq3BnAh97A+AQdK7yMGqu12rAwEXOtpxmPnJdcrdBD
i5F5+PlP+NUdZqBKUoODypmT4uMd1sa1idbXnqz2NGpfvea96at0Dk0glN9w4X/x9vAkoXMyV0UY
fa7SGawsUSqP20Ojoa2y05GdNh29fU21ESSFUt8/X9yfsqazj4IAbNNAPs09psb6uLra0bNU+mV9
0KVclhDGEQYTiVfjZm2resBEVsuXW8Nj7pJoWUT0aC3SS2aDwCZDkorsWDM8uaqitHvr3bZ/K80G
rmUyRngup652Gdnqdwmsv3wiMOvJE+LlZ07+8TczTc5dE8jtwHTWodenMom8Anl3bMuHz+/Pr156
unBfR6PKOtyzS1UCWrdkSZRDbXRlmJ1x1XfTiBG1FPhl5tVFYg3u4fOL/mJ9Fo8DXTXZvS6BKB/X
t4y2zE1kwwe42vYOHlp0RZvuHion0i4/v9Qvvi/iCHwy9HBJRi1+/viTmbQ4PFjxOx9RL5Zull0S
UCi2gy27u14Z8xHXVsVEH5nTJRTt+Dcv/K/WytX9NZCQSsynF/j7/tXrizdqnqoOpY2VRqlYoTE3
/g2OJ/7152td13L+qq/KMFIgCVD4R2lLge6um2V5sDmzTlOFSUfn4p8XCH2xnmKzI7hcMO84QZD6
3SP9xX2GkoEED7kzpe6aAPH3ZUqBgZ8zus0hlfqwtwCi7hPJhAAmRBFdZcvM3pWOJvoF3En59go8
lzefL/9XrzKMTjg+sDaMfzzqpRNY3AmnOdiJ7h5iAN/jqCJ9C1h0V8YaEYaFWfyupvvF42XHdEwq
DBJmIGh/XDeRM5YuITMe4sz2ryMNHgIItWQmjVF0tvt8hetNPHvABmCAp1M+EiR0vnk2dEgiHwXD
I2q1a0SijwOytt9Uqb+4CJxm3lVozcIk3PPjikrGrXjGJOwI8QSBAmdLH0PyGITl88X84s6ZOucO
hhqoGFHtf7xOAaqlNdrYHCZX2k85OosuaBp9CoccRu1v3o1ffBomZymdFDJqWpKzRbU14OY0KfzX
WfG+TPzU3Pg6Fe0CEH2RaFK7JY4CK8ZRc799vs5f3U8bTpKzLnZ1F/u4Ti2jBIB03B6K3NU27WC/
YZgxbT+/yC/e/VWFxcuPWuKfZ7iPJ7o36V55kJrDawjX92kBxzzhd09aQi7BnlI//l3x8ovDnG8d
X3hWxlF13kAtdjIlqHbKA1bT9lPFcPdWAGg9CKvODplb/u4LX4GT8w/AopMlSYrTY1W2fryXsYPM
qljc+pBZVukepnmIZJCRmfeTj8F7ZGPw4Z/6/vi4NCK69auRCC9sWLHNiJ1M/mxso/gyZriHb9pq
9vaQKSyMs8fkDaI0tX/uqNEKKQuYzsAZxIsvkcOhlmb3QOHSfP38of3iC8CfYLV35uwFvzk7m1AV
d8gA9fqAJkDDgR43w40nI+0r48vhN3YFv7jWujFyMJg8K3rPj3fOM0XDNDCnuHW1eKOMcdktrQYu
uWIR//GyHJ9oPN51yCUgOx8vNcMRg2U+F4c/EY8Oh9ZQxwt8Y0dJdvj8Uiv0dfZCAJ6bwAzs+Ii7
z/XXBEBooz5FfFxTTEetXGsEL3CbvdEW+mulsJ/Gy8uplxu1Kg7wVxYugeM5sn5trHCl4j27ncWw
XCqvKR9xIYDmxyNJIcJr9dvnv9Zct7SP+zdOQWulDVzHpndu7CLtuSMPDEAEpD++aEar+VZ4hXbJ
+ALRxZim8VuvJ+2DcmTMvAev7bBuTbgIXiJvMuLcwsTQ1R2KG2hw2Avf10U/bBKYYCcSasTdKKpp
zxAJEkDklhcjnmC/2bT/pSP930WAF1BKobR3cDeChQAV++PjzbqW4E6zaA5YYZLsMrb9S4QRR7ly
MpqS4RzE8WDo3PJtpB7glpO2Sn+9SFzLQfZKdFKTEJjeNhZmJeSnQBNvhZ+IMBGa/ZSIVEPgbJsE
79a165X71LOabT0vFC6TXUz4/cICinbKxpsYLmEWE+kw5+23xBZ4nOf6mvtA49bj6Q3bxg5EfZHn
mnen50l1ksyor2b4xlfx0MokdJzYvMmw4IZI1HlywcJiZcLIUaHLTPAD3tSRm24U3hCBmG0krEvm
nSI/9x4NJvKB19uw7eza32pyOkSm0W0naUSIdlaH77TAiow4AQYZKiuGd69b7pe8+qkbKNq62Vu2
CVZfCDz9nnFnbNJK98s3fWq1I36PNirP2kOSoy2sf2genKX94ZMTcWU1Phm1nY60yQZ9fEwsByKY
VSTu0fS74UoKben3pJEw4Kuy4iZOZAFHCtFsMFaR9iDrOX2eTWk6zBRS95A4k/bTMTtsPFEmI7dF
dKounbTwH1J0TDcVg3feV7uqt6ZoBaojBWlTNZ2zbDUs4jdZ38CUjLxBXUGTQvbq9tHwzZdWru8G
ZhAhUXiv2FE7b7wI9Rwop5xfWsg4xy6TWo+PZpfv+8iCyiNa19lWY4c4WFUFnNdieGHvLL8bk8J9
UMfytSiL5smPBzymnV5duX96TOdmTiiJGJNvpR196TykwmVRoiaxF9/emTbWfKgcjOmmG0svyNAZ
tMEyL/0QYLWPW1CRFvUu0VE8TRB0NuYCyV/Uen2ryaq7RNvcfkVTgqNwG6UnwfD+qKEy3VWlLa5m
vyQugXBj8eLaGhE03con0Vwc8Mbh2WuwnWYynJwyC2FROzi7CJnqoWSoCDVEfLGn+punVHmoOAm+
qCFvH5zMsw7dQhPamwTZIoEph+uyx6EcnqKVbDvDHUg4kuYbLUt3h+hYBqRX5SegPPMYS3dl7Rna
dqGTvdSjhFj27IHg5WzTw409gde20ErwPt9UGaJa11gIHvCxA0m7iGyrOp8kN8n102SHW+C8g3uP
Y6fIBHkDCXB2EKuh77eKfBQGWF5BByUQSeF3Qm5ByCG2N5Qm3iaZ5rQ6BAQxFFvCfIrgNVVYbTeL
IFpiKRAjLxBrPC8ZrhKIKVhZpcWwiXFWOsIYmb1glrrAcMDUQsxwehyRHfE6jBmbNWP/TdX0EIN5
x41j2WaNFjiDpf0Pbee1IzmSbdlfGdx3NqiNBOb2gztdhtaZ8UKkiKSmUdPIr5/FrMJ0hGfciOkG
5qXQhaxOcyoT5+y99qM3xReoVeenhm79TqnEeElogf8KIyd60HRXfp/rm1ATCEE6Zs6d4ffRNqzs
9ErNYXUugCXp66zAXb3mxCPXjlvz72JEpIK4hmylsbpc8r2/V00CyAge/XGcNf22tfPouTc0czPk
NHOnSs1HeoJihWudZXCsjOG27gbzhT47PGKqr0Grq27rlOZTq1tUybWyphnRqG6mIx/r01lGYz/G
aVxxu6QkJd2tavEQYhF6sjOOebj4nGHjTE5ZbNk+D3vVmdMPD5o3bVbFbiYb9Tqnx4rkZlWkuNuR
81lXk+MxZTuFrW7K0J+f+sQ09k6pzECJfqiuMSNrzN210r4bOLR2uW7GNCmH4rGKY+9MgazEicK7
FiAjUZAUwiZb6+NoteuhzLodvKl0Eyot2dtsZo4OWXT3mhM7zap2gIzxEpvVtVNiPUOROhjwjIrQ
3kZ6lxkbowUyuXLGesAoV4f+uSr8Yqv3iNuSqLLuHWA5FGcsCPI8PLMmeq0adlFWFD9dDit3Ax6B
7235S40ZLYbZzl+oTVqAc8VZRlokE2Tgp7Zz01pMvkqEYh0jyFnnuS7uagMeVdf13krASEfBMQ5M
5iCBwm8uCI6rrkpLsoQGAnQqWwtXwtH7L+5YKHAonbt2hvjMaaJ8X0AZwItpZVurMfL1hHQT/HNT
7/hs+63QzH4zzzbX6ph9oPJB2xqFax/qqVtWEPYQz6NLzh9qztG9Q2HgZ19yDQpoJsxub9gjjNC+
r4pV3U0vjlb1F5rCfD3lU/XVcQVNE/L2bszKaXatJ6q73HTgagst/jnZ5fxYEfOxqety15lmftML
+xFUWQmpHSf3PCqCmWJTTcxeMjTaNSlnXGnI8fqrndv2Re85EUxpPIMzvepqpRAHHZwJHzigbMsg
KGYm/66CoUpsU2lkq6bVsvNisGFqTm4jjz0mZRP9oO4EZqSGJWYvj24wqy1aarT4gNpY2ch3T/lJ
TnJvjgKYT2Sp+0Zq3i6MvWHjOTSR0IJdkuZt+Ctk9lS6y6Tz7mYh3SmgqBlqq9ytvPtYqOJGdmFV
rytTi5Pd2BnsTlthvcR6g6s0t1o9KKc6uYHgEQeg0GtjVS05y+Hk47x1Mhlw9/NzW9f2E+2G77Ct
/AOayZRKBlS+nRuOcPXjocnPh2luf8YhxCuMfU40B7ldV/RARo5nQSSwaShkAOsiystfudYbl5Ub
Ow+DXzpLpN0QnQ95YuWrBKUjk6nEhYg9oXKhyrv9De4Icz97Uh6w/c/4BxLzbIJOiW/QjS+ryVpe
7X4+awouU2slxyMC84xV68LeJsDgW8s5YO1pebnG/BguoUB6hs0vR9ZSO8WtjtV7YzvY83CF1PMZ
E9ZLbPnlZma3ctaWUb2X6VB+GxTOuEJEQSW14dB1BBjbXj2cRwlNByu18qu6E9GGOvC09pZEyMq2
SGMZmye9IXctnfFiJS1C1S4UjwZwbDhZtbmiiqRjDtSFdUgUIUiTLLJ1Wfrp3p1lvImGsQvQk2n7
BMNnQLakdR6yRTDHUeLT4Oi4jpj9VqhfiBSgc4PUto7vaKMVuzRq4ou5Q/vDHw8lnJDBusqgddxa
2ThfaoAcmb/8jkKgwGlBKsFdQz+uA7iMgUUWOi1UffIOvPvyKbYaLejGJnxUad3eaKNMSW+SQm6L
5Ra1Ipv2Dh6HQCRusxfNCMsx+8LqxyxempFxDzNgZts/uSxous7BxIjK5CJqXfQ6ZXQEvP7Ni81m
ZbVods020/dGKQdiPLCyophF8cMG5xeQffkMGqM5G+LmqSdC7qto/O9tNbHVFsyBJJzsx8xBTN0Y
z6HuyGuLeWFTRsV8K7IOoVEYblNTS27ifoZzUrGZ3kU1oYLErUH76N0RZzJdyN7kYN34XXGhu62/
sd2u3oR10Zx5Pqkyscz9LUqdddGmzcEWSXLBIWSH1puYlNCaDBSmc/TUeCRAQjK5ta3iPocKEwxt
Vx3nUpvQZYfluW+Rj8M30AV1aH/vcYawt1N4c0z+wWZzUxKT8DUpscHEbB4DoyGZPPVmGdQzaEUt
bbUtVpIcYWtBGFCi2o1JCAQbzeZiSnvsN0336OtAGzLL6UnX0LFB6EborQ0jQatMyqivb0WIbtTW
3Id0KmaAz1pNtI0wKvKwsG+s2yzyNyXJIRdp3sVrY5bDbig0bYc3BGPGUAg8Baq4UqlT4ZtHVCpK
ddfL0Nka6axvYzBRT/0YDbuRo8+G2M772lcmTZ7KeVyi4zDXYldtszG7iAjcCHSkxHY5HXO90g9m
PupknKIFg0/T76HSYYMsvAQve9Ue5yKyfsDe1redm7brqAat5/eeerBtmEDc/2otKhtTCJYnNLbW
c5I7yJxRC23ybuQNh1tGSUDumyIFZuIkrIpGTtYVmbDlpT921SZrnH5jjrV95UlLHIw4/2G0SffY
hbW9Z0YfjqQXUTbEh7WxMeR+hzaAdbkuY/qgVvbYkqH2DTWcvPETN/liDjrGH6fc9YVnnXVj2AYo
RZqV6fjDURuM0t8nJbUEaatqM1VWy7PLF59SPJS/MPAlKPyI5EAyG/eUmRN9r5tNfOm7cU0wJYsu
llNto8V9fWwmdtPxEA5bYUg94JHl67jSGrbgnbHyRzh+3FMAVwZ8BpImVjWsBC3JHBie+KsyfPfG
gB9Km/IGAmKWri0AYLcqy+EAJsyFY5E1m4ruOPJQ5h6XMwwxd4W8cDMFxl33Om0NM7KEjlQjx0dg
gGQussKVzcYeyFCaDRcTyvFr4Q7uGTWaZju51sx76h4bLDVl4FujvDKSJfSVHeBeY1d3IKseAWrH
iZhY3OiWSET8Y109Bh10BnCnJR4cT3n7XGupxuuVwaRSAzQM5/NcJt/1aYHG1uiYMSxeDiUb/EGb
f9oEIq8FMHUvKcmZHU3zl4zBu/d1Od3M2Gy3ph6jJ0wm7SzHREEil+qxYOhu/xAOJgZfGU8Q48rL
bhie6QlgQ2z1pzJDZKrhDQ762NRWZuV261ZHW5qThMJZtstuqkGyblMER+FnfLPzyhrhAtj90RjM
hIN5He50Env52hWBCXboP46GmW6An/7InHE+r1vqlaDEZ7EmKiFZ2UM3kaAbFz8H9lbbDlXDwTCr
9HpMJZg4kzlX6GxWVk1D+3Fdk9X1bA+ZvhqLXNuEhlk8aG0bnnmt622zEI1gNEGPB9mEsF1FE9kY
7ncvqqagnxNMiE0svmd1Jdecm4y9H9v2fY+ecFUWboX3WfokvxRYyhM3Fywf6fwsep6WUeGZi+wk
egCFdm5kUGs9MZJG0qruMvfm8qEou5IFRYaEI1jZcaQXvmndCcl5brr3eCZ2kxzbg2/H6Nj9ofnW
9VG30Rt1KXN8jYQUyRXOpOrGjciu0fP60bTHkgQKAUB/Islh9lRy9IvQ3ZJcio3DTbD3KBd3dRPK
9m7KunHdF5wfIXMpDwanSrIzKwTuHkXxr1mnw9KjvN0QiAPUYBqKox4uAIqhrNSWvEpzi8NuDtIi
3ZM0g53Wo45lktOyivrWBkDRZ3vTsedfsGvtcy0Uxmac0ewmVndnEdWypcWELAY5XNAaQv6ERizX
Vg3EAXBVs6GE5JA7R4PkOkUegKKH2fFJJGrcOXZ1BCtYXxLLbSKRVc9+1rzESSq2ojHkfnSaCZOk
r+/8cSyOCiGsvcord3jRkFeVhM/K4SH1p/gp99Lmp1P/ShtIB6B2wK6EZYMXF3e/MOfiayTrJDAt
tz82w2gf0RUP17M5sYSMLh4ZEwnxPiSzdkHGRu6O/Gp7rZazfBVHckvdLryNRiavMJrzfYKC947V
FVdqBdo4jZZktSpTcgXeTm5z2fElZdoMSYUuFBtGmVXPYTGqfV93IZUo8m2guuCPI/ThiCb/e4NR
4tiMfrjLkFQ/UpkWV1Op/ALFqn7uWH50DqUhxXGiSx8wF1p6TugkIm1jThjGim00/k/inIgWs6cm
GzZuTQb6xrEnYsmMqNEjflBdjUFrTjW7Y1pwbSDHGUm3M95LSFZbSaX6ILLsOnaEtZERW/B49vK1
PWU53AisSrqcswOaIbKwaq96nAuJ4prNLMklHPDIQ8U1As+zazJFQnZv4LYDsLrpk+SWmhUdAfTe
XTWxHRQiI9DTV25guRhQIr3MtwwzXoZeG+4wVPaXivDStRmT/JoXYm2gxMJcQ6RBn3wbMFRRRcSR
VVIx2+JsgPPjkhwX6pQnar8/Gy0/JBPFviZlrKFKg1GCs1P1oA+2xJGqiAANye3cyDFUTzRHCNp1
OElL3a1/kUhYfsNxkt6k2gANg90XyvYq3mEatC56qtdfSpecgFXETttaFYWZvlRRZOwWx6RfVThx
/BLqBcrRg6Fn+UFoxlkknacSJvgB8THksbp/kIaRneULsdHHLRA4tT1voJR0Xwe3d73dFBJ0Utk2
829LONJuxHZ2h6w/C3JoODuryvsLhSjtWCHL3sYAJp4JMIuyFe5ZL6jbobow87DdCL9Nfpleklxq
Q01cgomBymXHd+x5S8/YGUhs78Lft3akgcNw7WNRzDp72M56oKTgfxOeNElNd9sLZ1DiGioFDZvR
5y2UHvvwfoJI57Z8shynMLeRf3Qzh4l7rSYrA4BORceJmn7ZizlnrRpsNm2Z1X/DT4otnkhV21sp
7uGd3lmJttKnyP2Z0NVF3N8mJJSZigWjmTjNsG84hn3UXrBYI/z2QnFWd26VrBbj5L43s+KwOL/N
laip79ROG36ZRSwPqRj0gycj49GgxrTN5gwSU6jHPVPrMHNERuny3EAc36cJ4auG7qsNCIEC0347
kkFSivRJ96zmzmjs+jLqG/bceUqo+Voxk0nU4xrgJT/KyBqLUugLkZz4uxt3KKJg8iJFUlIjFpav
+tHFWIbcmvDvbDKIBw7lPF7NmtbcyDAzz/KwrO5T0rzZTZQTZ8EBj0Ydu8NZ5o56uo7SrsetOvuA
bubMMH6O5E+fp9FYfNcLl9J87Kr0ephisgUxlyfuedFhqV55tUzP8ebS7c9qEp0CoRLzyQZj9Kvt
MxJ2MX2WZ2YK5gg3sPA0AlzN8Lock56llxM3KDHUgRdQoTVzbYyOu69rXfycEhS0M/Pir2iSkXfG
PszdG5bNuqo0Iw7XvW8MpGpkTXlWubjsg6TV6nstiu1HPy+6HzrUYaqFgJ7BCXX0SEemque+JT+R
mC1+bp8SARb16L0yW1iPpIPUv6BN6M88ZLFqzQRO5WhqNhF6KQBjOpQR1isCYnAww2s5DxEXEonM
kY76fWbuoX6ad1XetJdTrFsFK2MylavIJIkmbgt6VaPeQRaEiFpbQdwvsmA/Ug/l7CGYBHGDTtf+
/buscACYTZRaumWDWX9tJ0WAMXYB/ll1zHj467kSQ/hXZCWFFw5Z45RH/DjcT0qoBxmaub4bCzIi
UpJ2a2A3fVZfRKXAfYXWJ2kJ8BsRTIQ61jlR0CYlkzlu74a0yoytXaT2lujTMiY8xcrvLL2MsgM+
xjhZd4PXgNnPGqBVc1FCAgthXqEj56sP+9RqgralKcSCECOaLCb0bL4XFiRPtfldDSVgV/UFiTSd
6Lkh7dRySw3kRnB7nMqwt7ylqbGlYcbOAqIZj6al47WqIqob65DU1jtKGtEXyvCcoH2tsre9MerP
shXtkfp5ClYizR91lQ6AHDEdE4UkSc0tp+5HO/bdpUE269F1UnjRPu3eSwqyC1m9RagzLx1Lr/N5
TznRh/jieTHXCPQR4vl99dUt2ZlAuowuiFxFnlUP6d4LXdq4JSFk3w0tSs9xkKFpGNAED5vGpfC0
TmEoDpuMouWwrnS/k4E+TPJOFJVK1zCxpiLAdM/bGIUOfcrW4382VphgjrasRyoCBLUT3NswWeTk
Hkog7fcpLJ4fmG5MQYnOIinRRJbpSKu+p6qpcbibpBskXkYcLArn8aHRreYJu0+zxqfrPXJmcAmR
jGD/A3S9gJ/G/qCGa8AiX2pw3lrmK9qm7MdDc1FN5BXEzjROUYu1jgngTmNf2TGRXvIdEIKtKM5m
UNpzNIyA0aM2MKuQ5kFPdkO0w4eqf6nyLAFd3KEApILFm9UMqf3oUaGH7FpbPIg6hfrpkhjJwwSI
cjYkyHOtqWnDWxQWrLsUg4urBHVrUA9efOHnfn7td2WYbw2YQiRoKT56UA+SAmgB3AIFwxQfEYg5
j1Zd8BK0bvU1Nzv3p2vF6XlcRSZlyGlketA7VI+dZhPOTbCvKukSJelEj0Hn48nlolNJq9kmYT53
/PsY9y/NWEi4KwKKeQhlT+do2wIJSMEyOhZGHKA2j9HgG8WeGtX4oAGW2BOhzgdLwwAvtU4Y3ciL
y7IA1F64+d3kiPo+872YNGqnFT857Izk2g8d30bSIUFmQzATOetrkp1Zh5xuxz4aOIa0Cehdz9QR
v+QTpIWDkJXZHnCkxLcsRTXoiyYL0wMBrem+8UTUnEd8H8V6pMXxHOe82hndq8sy4+ucHJltZZUz
62ZT9IXuFLcTDvZUXo2tN7HpiKN5A91tTre/G9c9ArRfeJUk1nfIsh3NCotXGA4M33dXcdC5JH+T
xvzUZttFzOJwyC5Lc2MQcgYEbor4S/1pfMotn7Lw6JvNXYeFj1ZUmHbbdJmZSxaALcmV6lx3SDH0
S1ndErOt6BwZndqwqWcFylz+mIozyWfEPV+4utdwD9D9XoObkM5zlsOR4wgZgyNW1NWXChUPSRV5
t5NgKVhVi8L11pOZuvlV3KlhV3e1POhaJcna1vRjN8c8Cxa5yl3zgClyi6a1to7in0E8E2fHDJ+E
V7kDuSEAdsU854SSSUSvNeuRI6W+I1W9DpxIi28b3u+reglSG7GnbLrYGfZaZNAsU+yp14WcuUmT
mRTdmRhkOwWiLKm0wjQPteNU6Pm0kpIXzhwcy14PEx5P06TnSgpPzWZbp0q6i2nXnNMwnb1VamXM
JKXwkHahwkfe3PX1vaoMvsUFzHM1VJD/uA/uPqx9UhgtUOvB2MiGjkjrHCX9BGhCHrIi06ice5u3
eweGrIjYl0nnW86Cwi4Zo9u+isaLtGja4ZxWKEtW5yIyLm3Uf2we0r2vsCf2qXK2aeTwqgx0aNeV
R+cDpzPrhR5P44Otdy77xoZFyiFIb28Tr3DHRktLV2x7eHk7Qn/Zm1YegGbIdiyY7A7NM47x/dVU
D1gjq9hWq7htkfGnyrimRnXVEwVH/iPeTbdkbdA0hQS6Utqx78f2SGmCq3FiK2zXlMa1vcKinKwK
MTDHayX4yFXYOXb0l1Dt/4NzbvciL78VL+1pLBc5Qz/AtzRJFHf/vJcgs4vT/2T5Nf/3v2n/+fuP
oxcZfOu+vfmXTYkBZrrpX5rp9qXt8+6f//uvFKPlv/x//cP/9fL7b7mfqpf//q8fkmPL8rdFiSxf
e+RcpFz/s69u86P/9lM2p/+Hv0x1ZAP/Aw8P0nXUfR6hUC66m/Gl7f77v9iF/wOkgwFDyUKiiauO
P/rbVmcQ3WWQh4UHbKGG+UiL/nbVac4/dGMRw+PRcdGS/jueuhP9OZY9IbBiOD62Ao9GjHMivNLI
H4ozc6YTT+whbPt7iypKU/wqHRvRkn+QlD7zb2X5mItzTwwbPNtgIeUBVcROEbJIF2ADRPbw6vZd
/yXXeW29e6vcW36Vr4NgM3yyu/Ajnqric6lCNjyav+l11ByDops7tp2/ITwVMYbLwePj8X57T/6l
GmJAPIrUFyA6IhfkUZzYOFiT8RhYBvqCOW812MSlU1wCg3dD2twLCzSy7IY4y1IDgYB4h3pJlJXa
HZDhGSh/iFFwpaI6v+xZjZtVwW4Vg3bvtEQg6gAuDaCkTzUdlmbD0sV0jLpuoUEo2/xCF554l2iI
56cYCMiz1hOutQsxxNKB8LwxvStbfzY2hYnAZpUuBNTtciUuVqe+NVaRRkeMWAm9oebFjtA7WvXy
NPO0zEg9nc3uFqQ9TCA55fOWGXtwdsnsRTvNnVKHzmGfs5c1434bFxGkR1lZ7pGQphLiTu3Uzkr1
ZfoUOYVlrTheA5YuoXmxHxvG/mttI9iD1QRrpcK6H62kYWLajSsBiTvJ7KZgo6aYx10/pHzpRxFc
thhONvqCQZbd1o6XeiiUq/kHjHBq+bTia/+YRZVD3a8QgnqJ1cosKKNxumotr682rjlxe20rJXp+
JoyUeHgPbtomakhbxOpOJ3/da5oDiEjPnQckHA0tHHhQjwq1jE19cDS6faRX6SViiOGzWKm3YvPf
LxNBGBg4CdjTXaw6byVoWp+CaSoma2MnVnvAo+NfunmtVyupGbYGLEBVhw50LBs4HNrVWh+Y5j57
o99o+ZbfgIUU15y+zBA629+3v4HgxsrLwYNvZCNAmUJFQPcyD56ZHlEvZLwp2lgQF6v0msxXVtr2
E5nlCRrdcYSJ1B8oOMpi7AUoSN/+AjqyWtPPmb4Zk9EiHKVur9O4HcECF815P/TlwUdlj3In8dcU
SrxzbVSA50JCZOc8juhWd2L98Wf+VuvMT1p09+yjaM3bKLsXE/NrF4DQqJJMOimFsRHmFz7Ujyus
Gc3DfzAKAiCyQkxE8Kdeg0hFZsqZzaDMqsqzKSmhysLU3Xw8irHcv1dTFhdjuciasZ5Zi7RUnOhY
cQUi8qJUS4878659rAW39ELtF4NFn02UfelP/hemZpvmNsRdNuHxJ7P0W9X6cjvf/oLldr/yvkGL
IRkZwmMwKuOXsDlJy7Yb1mkyg4ypBYC3EIwbcQafiIVPvq8/xj1Zs0II83aSFOB/4n4E3OVqx5Su
SB3D0V4AJdV2aRT/nEqXULlCl9P1x7f+ZHX6PT5meCxxGBktPvS3162VWlpFYCQDXmp0WdhZ1nHs
9NeYAfOjwC/7/ePxjLfG3L9uNBIyrAFYWBbd8tsBE2jSoNFdPTD9Jtto0LPQZVXmQ7x0Mkyh0oPD
4fhmqLThcia8/WUCX3LngC7qPplW/vyCiKXHe0GfA9uSe5rzI4kNrsl2MoIwnUJ20KZ5a9dTdvPx
Bb+VTf++Xr5QYNWC22uIUw0vFhLDktVgEH6jp/edP82HMlPi3omRnU2SNxyVH76dj0f989qgtC7q
YeEt1mN/ee1evc69BqACh60ROBXY5zTus808JMMnc9Dycr79bBHVc4d8nCX881RVL2XkTDxOPbBF
G29VoeodNr/mvDDS/OvHF/TnewrCAQ/bshDhhxUnm5rZoypDt1oP5ngYL0p/BN2iSipIFZh0WVEC
+ni89y5NIB03l8zBJVf27Q3UlHLKcqD9JRNZ75xBy9lVjkg6VRF/MpRxcm1My0x62PNsustsrE8d
M1QhmkrPInfTUeKfNxGQBDDplSO/WxPVrrV0zYw4ba/moDim9riHgyJhV0Z1NZ0XotI7LPS1uh4j
GqWbrOp0+wLSOESyiKP+35Tl/zEz9eTO8GvZWbsWKl4MDr6wTnYENDpt0cjU3BBrpwILJH2QdaB+
Fk3lJ1/obwPUqxfsr7E8fF2LnY9J6sS2YeCu7vG6mJvepRAzziol6SZ02oem7P1m3U4lSoE5i3OL
oBxlEboTefbREOmIFsq3Fxd4l2UqcJPZ/1akLC5blJwerDBl2YD1c50AG9madkCfHaFjCOnKOPxb
b9JyDWybbBxrDreLs8DbNynLfGU4JRA/Y7I8MBuWd5zNZqK4kPW3Hw91MtcsQzGbsbdHykgQqH4y
t5Z13GaAStmsdbGxmw17viEisWVjmTbtxij18N6hQPTJDGcuT/zkKWFotpaFG3sZG7G3Vyh7D+J4
VVibokza27Suw3JNoRqdJc3sedM1BmoGXJQKJrEyxnVXmEZNfg+1HtRBbenuu7kxgHVipjombjrL
XU9/cedQGOrXSEGT8ghWMwcIFgES2nmOV6PmpiQOnctIvTH4+DaeTJ6/byPol8VkSLFOLAfZ15Nn
6XVjO+qcUijvdheUoH16K3P8ySjLDHJ61xYLHJZgzMfi957o1RSNPg19s4JRjyc9P3eH3v0p3RRM
IMLK+GiFRY1HCpFF2dv+fc/C9MkS8c74Pl8yaIEFa2N7JzuPgkW3JSCU2TMqz5vGOqtM+xiL+rJ2
k5eiR/9deuLRtqofH9/dP2c7zqYwSoCSg6P5w6Vb022Cyqw7m6KyKNDPTXvQq3xc05hP4MGB3/x4
vD+v02OyMrnJTCG4H0/ezsKuXT/SKJNmqm/O/aWxYhdxecg4RuPpSGJr42umtrMphiJjsd34k1ns
dMvD+8TRn2/D5vTgeeK31e71k04SOzFFzRVjZb8TooBtOo1TR9qI300Jx0wKjYfaNZDTyQynwhpX
FJg41xrKhzoB6frJuv3nC07tBtPYUgXg5ljLLXv1g5qYXbjWWPaGP3XWXl3+wqb9WV7niYPQJTCT
AcjTJUcRCxNS87ejCEfrAMP5+kbP0nBemZHr/Kja2FCBF5aCTheT+3VSGihJ6E94uHQyG8foqJdE
lqkq/4oBUwKh7NVcrbQCygEOGtGexf6ctFsrTZZitisNjFDxnD+1WYYfO8I4QfKCBOsCM97QtO3H
b9NJStTvq4IhwWN0SSgic/rkdfIXzDvuiMV2ACM0MtnIpu64MvrC/TGrGT33bOTaMyof0axoz/e7
TqaKoI05UZt2rqADJ6VzY3ta9vDxT3u7MPPLcN3aPsWW5cfZSNbf3m9f42FjzhKBJ5I6GDoPvqtJ
CefGo7r9+G+OZQM8wgAPXYeiG0KWt2NRtq1bYZoiEKzMQeMB1u67ebGg/5tUEi5rOSyA2+IQLiy+
npPZGFVXN81T7wXUk6xzyIyCvJJ42Dnki3xyGDo55/89FhVMXLaLsX+plL7+MHIrwr9fMRY97MuZ
X8WEBHweBp74QSJ7A3aVGhLc7h6PhG8eYxcpq49wZ2X1KRnIWWR/cj7846Eu23cWdVbW5dR0Cpox
uwZ2FwFMQaoRq9sagHVrd3QPHvKJT+apz4Y6mRWE3egmqEMvSGLZbCaqGmvR5kyUHbKIj1+ftxuV
5T5ToCTKjkCvhRVinezrTA+kYdh7bjCX+nA96M30KEWk3c5q8m6GNjKCLC+tTxa8Pz/dZVRWXN5c
LMAsP2+fLqLUKfaXtNUpGsUdMEqNKEc7PfhzC6E+R5sMMxl2Z0zalZu08TlzuryO3aT5ORhoqlaD
7wy3c16b//5D5lgDymEpE9sgf97+sLkc0gwnjwhGT/nbqobfqZp+RBOG3OvjO//OQ6YUz41HBSSE
OD3vj5JgsLFwgZLPCOosZPAXMHqyS2jc+cPHQ71dZX4/ZIZa6v3LOkPx6OSqjIqcGH8ZqoUYTVpM
DOYTcdnHo7wt3Pw9CsWjZcOLOfl0FFdzGgwPoLBj8Bfp1kwN56vVRuUZSGwa20uY0pUry/nMG2gv
fTz2ycr+1+ALzczC5Y1P1zu5RHKwMeZHvQigAPRHKuk9SEn02m4RVou3xd9FnuM8UtbIt4Wo8wM7
f7REYqzrT27D213O37/EpNHAqYxa1mnvA6VIWNFABwedEV7fAsD/0bq1uiyU1+5RbUxbIdHKIQno
7yuQQ2cf34l3PmjPtPimmPN/L/lvn3WWzKBdcWEGvqOpswLa8KOyewwPfXfPzr/fOlkff/l4zHcv
2YGDAtYCp/3pSuyW7qSh/heBkjl+R9+kZsfh91Bhbv7O8jqdoU4oHkdUPLu0cNX9x8O/9yVROiKS
muPW8vq9veQ+M7LUx7oZhJ5Rb2PP6q8V+W0X+Lz6nx8P9RsH+a+zwt9P99VYJ1OzXskRjjSJzdht
GgIbOvrCaWvtIq2viaaMMb5AiqUaPw83jhhD0mtU9rW0pHvRZ1P8H8wh1EX4tnWPE+1vFNyr7eNk
TxHK5CWQclq07zXzKDqEX2yGPmNtvH+P/zXS6cSIcL/MNEYqc39ahxTaNqWRGLRr9Dr45B4vf9ef
9/hfY53sM3LMKUOeI8Y2Khf9Hi3pjZoK84p47FXl1ktCEWK8vBakprSJRTDbOG7z3P3sXPjuNS8n
BmqT1PVP2Wg9hUqb5QBx4TA1ATLsGed/Z22VkXifXPN7Q1lL5jymbqor4uS1isN2MkA5MxSBjbu8
6ZytWSv82ZR39h/f3renvr/eYN6XBckKK5O+xduvBSmTp7mKzelY0l5EN18++3rTn9m+XWxnpJnH
j8ez33marD1MiLZFWeR0SY2mngNCT148ijax7ulKrSUyjU8WgPemIIuuLmAWlL9siN9elSjswqwN
RsE/DcsRY/KlFVOr03QiRBpS8daEOVoXEJ7LS2sc208m/fdm3dfDn7yyCq60aDAVQJKjbk+IpbeF
fFPs4tHBQ81+eU2hKN39B3cWIgV9fo+a62lBm6QAXWp8BjxJO8VxWeaHid3LJ6O8+2qC62Hby8af
iu/bO6sRaFDZgksjKN7bAdtwduSFr8QS1PHx9bw7ufJNUSCgWk5x82SorGF/gv4LF4af84aQ3mXD
+OgUFKFFxppMG0UG03a2913WV19qR4DndkMykirquZ+8Ue9+JwKKGhfNVZ9+/ZhjRNe03N104Iyp
j019YReWfwFanOTSsesPH1/9u9/Jq/FOTjxofkpFs5+Lj/1qXXcRYUyM98k9fm8USoMuRWOXPb9Y
/vzVihEWgybJS6XVk2vFrdGkUaCNsf4fXMvrUZZ36tUoXTmSZjNXfPPuHO/6SIptW83J5uM79t43
z0bdWprRDsfgk2tpSS40So1vPsnr5jiJCIV7Vqfj12GifbaSVlJTvePMvBJNbRi73Bz6T37COx8H
zRYb1C9Pjqn7ZOuR+ylK5aL0AjUSudZjKEUVS+BxSRf98eOrfWeKAeKFnsd2YDr+0Xt39bBZZKcM
ZUbl1yFv1GqmZtS2snrG4ELqC5aU7cdjvvO2MKYD09nhmMaZ/+1zhIaNX5Ck2yBK6jmIkQwedQcZ
738wCnQdmI9sl/9YkcT/oe5MluNGsiz6K/0DKMPgmLYAYuA8iJQobWCURGEGHDPgX98HqiyrZIhF
Wi160YtKS8vMEiIQgLu/9+49l+B3tXalF43IIiPPbH5ZLWbw9y/y5u1DMrDJ17fZ1cnaUvbWuDpo
f6PMqsgJ13Sv2JGq6H5V7mje0F8uCPtDe/f+Vd+8gbTeyAunvUeh9/oGchK3HEybWEboTVzRbxUX
RfrhJNfkTzk5MBG4p1NMc0qhsj5ZOnpTZXjQDJaOeSkOxeh2XwjZbfZeWmG41obhATi+IseepDxN
n81DIc31DOtUYQda237UknrzVtsOWHVWTtaYk1s9GaWO24kimuYumWAzOtW9NZvtoZTrwNJdzcCI
LAQ+79/rN5YD7sK/L7vdpb8tOmmWugA8FwIe4GruAJbGL0qT7q4Y/DaqkpZ4CZeIiw3JvIbD4mUf
XP+NnpXFbrFpQLYBKW/q6w+Q9UsylBg1wKwtxWc2uE0839mDFZRe7z57kz3/VMApVzgyuvHQmLV4
1krGqMFQ4fYiadNOdFpcLtOY92+N8ea9obOx4WA5Ip1uZoMzpHA/6ABwfkU4MkLZCMyh1K6plr3r
rNSMp2UUh7wfMKOZsdq19kgy9eisD2oW4oXg5q8uUMuQzCKAHZvoWgcTe4ObGTlsCiXjgxbRWy8O
IzrmEixdm0Th9b1c7VLzKmF7EWoXK3SAgaHnjZ0PVp63nlTfo6uJKoAyyjv5xdDet0w8c36xcrIC
mc3aAteH8DsDb8DBh+hGtlujKfuD6/65bQjejK1BvEHRORm//nbg//Pc9akiPINcHUg6ya4jGWSf
D/Ivbe1/HBJvO9DrtYFLWQyWECZRYZz+8jN4oNFH8BbphJXf4gABTZLPcCGRKyEr3hWWnl+OA5yO
b26Bw+iDJ2+Ltf3j+huH2GHCBJL4tNyY5bhWlZfEUTHGI9nwmCtfCqK+2wi1IRz+0vRR94+6c2nn
9aJ2zjB/0vSKUWlv9WiPBQglYAgYUbxIdCqfiUWuALX3DnLgEFh5nhz0dhLPmVo24oiK42HPDmle
e2tS5IGJH3reJa7e3XM0N++2xuRzn2D3hmKAiRt4Rb9ZS6p2uamHvG8+OCH8+SBvcQgW8y46Ux6N
6tc/tc+U2awxzkYQKQAcoFe/Jz79v+9bbtG9LDu8K2xap+cQiQvdTuCzRWk3MtWplb+31fRSmKTE
vr+UvPU8mXwblrdtLnvauvWQGfq42twIzao8c3PLfARSZO0t2dHkI+2+/WWuw27WbOujmcCbtxKa
o+05CPo5kby+lfjkRVXBCIso6gyYBYvsifBps4Olr+5TPCftwXUk/H3P7fdTxlbYMau+YFEzdjmp
c7lWxHe2jOe792/JG3XLVt5SJWzKrS3j+fUHG3qbPa6caEDBOrQYO/XmJwc56ANzIHG92Hi3NkNh
+WNNLIT0JCIgnlQeL2G4LFrShpUzrv91H5DPJKhdtiJ/my2//kwZ2aO+469uxFPZXJf5xjMZJ/XT
EAAAFqjgRNFVyUcKmrcWNhjevyWR4DBPJdadSf7BRPgJ3g/yghLTrvfUUT+NxfA+WEJPtDr0MWyO
FvCMSdJmrxXi5At2QJp8n05nBCqtPPfQKwfSWpJ7lpvxMsNtRAJTOpvfyqGv9mNuj3hcPEEvmLgJ
POvyh9eK9KdcTP3W0Za2CcpeZNH7T8Yf2+72GXkwkEPxrhin/bk4weYiEdBFrV0ut6PdaT/IaYqf
seooIq424toBEtLya+SjwSZUH8WR/PHKnHyAk6NYR0pcaotai8aRmLEk9R/VlH7UhfxjSdguQgHG
wdowvd9RPX8/eOWDa+cD+0yUe9olo7zzorSIOtWsy86eLgZh39t998H5YPt1X21r2zVRwVJz0Vfi
714/3nMrZOpoGXZFh1NmMCe4gb3a6ahm20NWJ9rT+7/kiTD2r8fNI8lEZyRJ9Xyyjtu4LnRXc+PI
1QHYJWNiR3m/GeDWXHS/lqkiTgZrIuK+agIrhY4QHM8Hm+kfb9f2pbcUFfQapssD9fpLLzxnaWI3
5BWgkoWymLRMQHX7epSj/PT+933zwfnbpU7OX8w4EwQzPDh1vQh8pem9quCHvX+Rt35Ejxkv//st
8Du5yOoKkFoauFGAbGS/1ApAIm5qTydat9e/QMq0fr1/xT8OfFSz3CWfxQO5JHaG13dQ69cVFVbr
002K+wvDK9crqB/lHSTdLAvUmJf7WtnVB8vAR1c9WaqKeEimcu38aPL9Zm8jMPq1xQbv296fItex
5aW29vEH2+WfvyC7C6LAzSBko5E4ubltoZSzpGYcQZhzL4ROdrBhJOXZ+zf0z3efq6BN4YgDzZzr
vL6hM8uLp8wpjkofIIWfTujuU8HENpuVA4BgrZJDVawrKfF5mX3w/PxZcYHihQqP9J7eOaEK26f7
W8lXaBwZsd7F0Qo277rfyixIjEP74Fg9OYeVEdYY2M5IhnY/uW3hP1Oi6XuHWf756vXWmSBN/YPz
3ls3hKMeJivcAJtY8vVHkpmddTU44CjvfA+lX1McF5LRPsedASgUwq991dawE0Gigex9/8dAGMGf
fros4hLZspaQsv4hCZ2NCmimNyW71Bq8i2RTtREt1ahxl7tS16n+Of00rrTB/xIUTrLKFjQJPbkE
jtSaDohTT+u6oLBbxz7UAG4tjDJ6+QW5S/qFAextE1s+bnSGP2KX9mlnBylEjzr046ZlrNxoa7aL
s0Y8pePop4fFalyEGU3f3bZ6bMGL1Yz5DnqgfjNaXZEFuV51I9hRjRXN70n9gK7hkSjI2Ay99FhZ
iJKkzq8fVN1k/cRtsfyCVb0SLVYAZSvcLv9CYmANn4UpL332RYlPllybzx0SGL6PXNvPduHqV/EE
HzRoybiBxmzZ/LWOib0N19olx7tG8P5DDQt0VNsZCI3FB+RkGF2AcJ27+oSfcojJdwqNZpYLzfAt
sboqWzt0lVdRAztyTC4121yRsetd+x2ke5JETqv0M6Qq45cFkXS+G6SVWZEjvSaFoGf2YeUB2Xoo
sHmDlQH0BKGWXpI3TaENKVAnMQkNRj12hoqkgnRhPhrMiiiMXL5f1ZJt4ZbtHNqVjB+zBM5zlRHF
+WCkCWaew+gOJfb6FhdrAHcU9rOAlFPujLTwLQjlbuFEtjPCSUzKlEmJBnfieVjS4ls3MfwKc91v
icQsBU55lxxITt1jMQ9BZS/U/crIij40oA29YMHV7yQD6Zd0LtwBJBb+XNADCVZ4EstL9bmH2TtD
xG0J3+od0U6BUvoASHNhMBRJg6xQ6FEex7Z27adPIAFp5RglzawICh5Vq4mr1wxKqxvUzsWjps45
O3sDkwgBH3AjvWPUT61E22WJgRpoUPCdAenmwWJPZBBjWOlu6bR0NE0LN4Y9ztFB2+clltZDDYHh
2rPBk4blqHcmKHS7DDr8sIemdMDEyFRbfzIOwG+8Wm5y31qsPYT0xu7thJyxD4ZmqVsqAAvdlWZX
xdNKqGoZTJ1Z3nC89O6GtZWfECXIJgAHTWbqSFzvLSGlOeJoE4Tf9lTO02ULd8rZz3Bt+PMRE0xB
rwMEIEu8ctKdby/6V5OX7ZFOzzTvbJOODkxSpzvLOl2ftggl0UWcj5bvDJynZ8vv+YOYBuIx1KpC
gVWWk/qEjVz/xODT/GbTF0wDcBFwRdZRdQ+Ar+1lRxOVyJ/Cih0nMseM4NdRropXPPeyF8hr63k+
0eoO+jJLb2NhLsO5ZVTVeQGTrz707PpAR2xc5ZGekngRcDAjWlFLEIG3TAmTS68Xy73Wae43NRX2
LY7/IT06JA7wjsakQFexB0kxpUq5EsRDL0FZu+6PefQ3LBA3Sj/TNAeMM9rAvIq8FbNSSHA55nZl
pQK4iW71Y7TWlnhpB6jLt5NmJVmYAImZj46+QrwrqemImzIBMpylXVF/bUFOfTWgrn7utXRNAEwB
fgcHYfvfPEAwTbCaMfZ1X0LiCatqjundAbcbCFTC871BVjiTdVZ6mHNrfnA2Jkpvp7DdFx8mglQA
ucrs+7IiJguMosyfUlvPgCfJomMBtu3uewXt9CFBKm+Eg+cMT8ZQOsbRsd0VKg8+RScsgHo96onj
PALbLMhY9/KFQNM5q5avdM2sJZoWYRe7NUvNuyWLp+XASxHzqTNLH39kgC7MsFpRVINGznoiy5NV
G85iQdjAvuzoTAEHWhh2+31MzrW5xq4WSsJQnN2aALHYY5BqylAfFv0cxb1eBg7tc42+c6F/k6JQ
I7jYhrDaqdSGjBYXVQ5U7UnHwN+LtYyWUTb4zzNzs9vrduEEnhzcb9PSJ58FpNE+UH26pVZP8IjC
ddG1PipAEuhnTSqSBJ4tkqpjUbnEHuRO7kF7zovxCIHN+gyAaYwPsnG66qx3p1EGOnInP0A4FPPX
OUnc/ajHVXZhOot2SNNe/2V2m6FQgHceL0soql3g5Zyow7EXc/xYDFpf31omc5DDUKoNf4+Aln+L
xzQP5MTgLipJqHkayYWogbNnhR8aVtsbx1pij3u0MMFWP4cin+dIQpurg8rp5YUx+vOB5F/nUW99
9SQ4gVo7VlChggz6yRfH6nD05lBj9OtiwLq0K0Rd599jjV0nMEzs1CgSfAajUP/p1VrGqgcFmkmS
xN1Ue5603geWpdGaiMoi75ZImWn2Db3fcq2qfC7uebTnJkoTaRxzI9N+dEKM45k1xs2zzqykCHEa
wwIdnDhh7fAHX1nn2ViyCTS1NhD5Qz6A2M8IfOwdIkzUBHgNhgIut7N+gdpgfNYIH5dhkhWsExrn
kGePQJZLkRWdGdRFxdaui0E8JE6sPYEwnCjZrYV6QOsnawoHuqREsXdF+sWqXQNOWNFDBERGZEZt
Mxm/iHQaXmZLrYT/6vNGhhf5hRt3QEwkSScT8Chiq4NU0+WF6ugk72vi55ND6WblmW3DESSssBa3
NFLKb6abmtcdUPIlWtemGR6tLs+uADxB9PEb1UJ6EQSzMpyFSwwYvPieWga84yyvK5sw9InjnOOR
zG4aM5t1osfOZS51+W1sOrKkF90gzXJaBwzIHpkAF0Pt98NZlql2OAhJtnlolLWJzmRErxySCcv6
6Stld3uMN+JOpABV49pbgZGQKS2vJyVmL3Jm2qAc40YfHDLI3y33ChofOymy9oAqCLjFimUMMie4
tediqGvJ0abSQJZzX640t0ES7TZ4xrGal+B223w5j80O3qFVvVhTCr1NtgLsCsiYIlKMbezZwd2c
8Qix29BDAss6NNDWPAkMSvfn/GvD+ziE06iVGWgNOSq4N0J78nqDl9Ae0v65WyE6hRMVvL1zNOmd
143VDEGn6bgrDeRzz/XiHXQLrmcy8XkDIGbmIW86vf9eLW6i77KqNLOQjISYuQXhlDhSKRDssGr7
OGPzd9W5lc8wT3OlzReEfgJIpaItIn1wxX2ZFQFtRgX2zhZ866rIOR6L1mQrmU0JT2+dGrbvJlbN
gAZWm1dszbJud1aTLBdkAujxIdcQDuzcOQHlzsq/FJFBGs+urTaEspNm7U9RLeMvT285EdWJU135
WG3gwHcTMvxyJbADW5SnVSFlU2eFxJ50MQciDNhBHNOoC4zWTkYgyxpAP06+LGc+w3v87bZd9zuI
J1a+FVnmR13r32OB14UERhgGMPx1ayKeqlOrDjUntGKSQJIaMGNOHSMJrm3kxUoXKYAIap1bE2Ff
NESLG88d5ltbeS1U9yz+lDmNdqb1rjoSMeDeV8q3aUxn8UXdTXZgT5N1aABvHPJcmCBP9IxDxIh4
Xc1QWopeNYFsH98vjd7o3+AvxdSMv0YHTnFqn2+B0c3xoMfRptsHNjiKM2EAR5RS2FeOP+ZAf+P8
mgN2urEplXUNgTz9QAv1ZwMH8zwFPfXZdnNPG8Xu4s/dRAhHJEwyU2HOjfesNRzH4bD/94X5q0ud
1KGaBm63yel0EJaWHtPC6D9pSWnQ3qi6Q7lilFCyfRAcj7+8f6ff6Dtg8MFLBZXGx1y0lah/q8md
SnQzc2+fuqIzd2VRtDsN1MYHZfabdxI5MxU26keA7a+vovS68Mo89wGS99WXynK9Hqw7B0+6bh+6
dN6+GOU0Mm0X9sFJkwMiIq7+jP6NyJcm6hqGpJw87/2Vuun9m/dn/c4DQjPjX1c6uXlN1aWoz/nV
GIgtxxRs09Fbwccq20W5m0hYtGmRPrx/0e3jn7zrtDVRD+Ah5WX/Pd742y9mj3OcArz0oxXzX7Sa
bhFl+nUqL404/siCtT12f1wLCxJjHGKW+Kavf7euTgghdSs/iltTvJBUZs+RZQ/iU7MMelROWf2Q
1lb5ZI7KOCykkH5+/7u+8XTSOiW6UNCvZiB68tzMTsyx26RvbJmz+5nY4zF0reyv4LH/A6DRzfTS
DWP38j9Xz7L/H7byn88DlKD/B/Ci3wL//0wvuqmeX7GOfv/n/2QX2f4/PAseDlIJh9E7VJF/oYu2
Mf9fpCLT+QdDY0bzvydq0IRodv+FKjKcfzg2WWJsro7ODAA/278YTbf/fNbAO/3HAflvefi/H0le
NTQjuB+3Xh11JxKk148kcfQZdGbPjgyKpyQg+JIAEw1AnRX5y2rcTpmiPCJlc2qvNKjBHHPHxSOG
qWmgk2uysyhuF0v+klo8wyTWZHydm80UM2AbkRrhBe7YpUfD5xAgY/uH1w+cJqxkknoU+14hL+wC
yGWAJcX+pNXT9Bk5d2qHmWxyNCsdOpFI+BJUvaO3+t0waOlTzclwDLzUY8Td6x49h0nR6goE5Lvi
aCA7YfBJfIQZLH23fK0q3wDYvGA1DAofdkuQtW1n7G1bc8rdlhg+7k08qOd26uXxoWrtbWcepVLn
HVkuWOXWHra9TwtKBMrm9ETAYpZZD35TTBfLUKRuIBIr5++X3HNDSkqUP3jhbSPw+lEd0bcYghbG
2mrnLnRO4t7n1Po0GXxJEEKFgvvgdh9styeDWX5ah8EC7CWffcJG8XzSHy5jpEhj7ohojn1ZHzmQ
2m0QzxTuRycunbu8bFiJbI0WmZm613oPcy10ysxxAmN2vSN/cP1BW/71YovJio41cwfBwYoJBA63
10+bAUkS86nvRdVYWICCnCVq2tk75ikNFLONvf37C94b12PcQTAsOhfPRx32+nozUP/SVC3XW3q1
H4cu+xp7HGmroel/wJDvDu9f7/VeuX0/XiJGLMx0eLcZAb++3ih7MgOQSkZlwlcrtGQ+F82ch3EG
pvL9S71ey/+61GZzARqCKPJULtw3fu9gfPUIJ8i9XQ117AcZVaTA/5eXYYALKHWb7+PSgn30+huR
HAZXP8ncKNFMb0dqHh6TRLkfXIWzKH/O39YhRFnMT5hNbe5Cvs2piwbtnpgz1FbhwGxq8nfOgoMn
MpLZWs8na8jaxxGorf21FGScHWrXzH4l5JjJXZzTXozDmmY8vL8tmodVKCV+4WaZy9SgGJpF/DUX
SYY2wiTlrKYdI82YZhYdLFoMelIfC+aKL37utBQpm0rhiNnX+SJmbVh3ClCiFxUskl0SgMs2+6Du
eqYrarBHK5y9GQZ8aohWm0M8wWu194olYbkza7vL95aG03u2NNaIYaLLRvPclP4hI2BA3NUU8fB0
ZhpJUxBXqVVx2JmS7sKJR2uOQ1ujijSDfmIBtsO4gu7ShHqV2ut5EWvUkEnhuCURYvaa7GujapoQ
asdUXRvAeY1ocEbqc5C/dHwvxgYrGn9GRbsn0Y0h309uJkvIE9O8xoQ16XT87XZS5XU869J5xD1G
I95DF2R/72g+kB9FXmB7SD1QiBd6U8dPlUmiaOQrfOJPC57HHyrXyzu7KDJa5n1rZMOtwjmTf678
NO/urLUdpwdOYhJ0bkaawRXRiJIWb1lX5QjnnvzKNsqZt0Eh7uN1hMggp/ZSFUtefE6yVeT3rTm0
yMasLs2uoXJo5gXApHH9boMO5qNsIa43zBjjNWoxuKd7rghkslhoG0QqE8QRFmV5NWsJU7l0kjaK
FFJk5M+Y7l5OST8k3ni0tdVHyuIYvWMHHvWg9gjSzXcfC964Jswg9pb7BpqH2IkOBvNjT1dQfJqU
kS6fyaVI6h1k42UBwlxOaK08bZ1uylYxmg8IsC3jJzExFwMRIrohAPdm1N/4LdKkPKbDTLeHLrE9
mc9mMroazGRjqdofiVe6M7qSpJ83jbW/pTIk1qSRt5MZZuRiC/001I6mBZ42F0lUZALyNsGZHpEw
3divx8LV/PK881v30Kez5RykaIDXyGUsUzaBXnqHfgKjQfiLZrm7gc+dh12tiFFvOzWaR+kXzdfV
5JmkU1PMdMUHv15Q11EVICFJ4niXFaPNKzavcghd8pKGc28QzORKaStihHQtmwMn9tZHb41hf9ei
9HaLZQO4Kvmq/m6gT+LQZRFkKjK2E9TOS+9HWlyLDgKdYaZRZVrIm5Z61baMY4mXs07TdQ0caenJ
pSUIDdjrnjGtR7j89kU+ZGZ9AIvqfyOwKZH7tOvIbtFMc/NKt5nrnDkVMMHAVUhDz5kpWwxv3S2g
13O9+soE6p7cTBxkbdi/i6kdG2vUp9Ao9Pq6n2xXsh5BDIu6Kk4eQHgPghwejc3FY58hzsoAjF0p
ZL+dLLWoV4Qe8ZGVw4/LJy9p1Xlj1ZJaTPjQNWzaSgXV0mWmf6SBXbICCZV04pCMk2Mm7Xlrma1Z
jdFYl2WyLz2SNNGjKVmJA3a4mFbh+1vAiWHZFRZdEMgq1C1sNTCCTg4SLCFDPRXxjLc1HzkBek4R
i+uus9piNwL4l1B0tVmd0WCS2UHXEvPbwGviX9YNPcrLtrB1A/01Co7QGJzVv04pzafH9z/lyda7
kTU4xLIDo09B/HVK56sBvadZl6dRiiHoxl/0KiKRdA4sZXwIX9ikJq82K66FmpT9io2eQ/iJFIXT
pGRhcNNIx/a0J0upCjKPBvc24P682n52Ly0Z88/MhNQJjUB6ENkhrVz5QZ/j5HyzfWmDMGSKCAwt
5h8SK7/Ve2sguzIyxeo6R7aa5LtgPVwCLNuuf+kRo/ORbPjk4MHTwDEAIQkzLKa4eH1fnwjyuIa4
KMSMpW1eo6FmdS2Xpti9/3P+eRUOifA/Nt7hpms/OUlNi5UhHjNWgkQmsUsgax0mX/8IK/nGVZjK
cuc4c3AmPdUJtriB9BJMP+DjQb/remGezbTufrz/XbZT5t8fF7gvENeoucGdIJ46fTSt3pyXtiyh
drWlu7P9VoS2pBvlNz47BCkOEUTx7J9v7f9FFS5f6k9D9/IyUIb/P6i9Te7vfy69r9bnunru/g4O
3v4P/yy+0aT8gxDuzTO1HY4R0Pyr+AYbzPOGhgM0MKYo1KH/Lsa9f2yYYZYXXFZYy7cn/q9i3P+H
z6K4SamIgKTEgtRxUny/V4yfqDpdgBA0hvBSgUPceDWnMjuAhwBpROMca491K6JBu5m60sh0P0r1
Rpx78uyjotv8+b/FdKxhFPav32MBxo6lvjYPS6LIccRHY6o96NZ1DJAJVDf+6HMMG0tz5ZziGQNb
OMBsstNSNV/MZqaL0CUBcAgaIc37NcV3I3SywiBqTYRNsYE/QdeX5aPy1pziv0MOFaa17BHeTPg6
925VVVbUSsGcRE3jykxNpO4Ymgxgp4DauAOUvJo2ZN9CpkbUOmnylDZuyyXVZmyzSG2CfFsJ41A1
07xf4ShCZbeHBGEFmSf1sST2UA9atIkushNaT0FRlPGl4MM8c9omwFrrGGKGzbxqL3ziWcPkXLaf
YGHNLyS2CKazufTO1rQc4gNXNS6X0nK6fUww+DPT6WUP68ap9ohwBuvQqzUdI4Ucyw3ITsvAwBap
Dvy5JGQjasQofsgp9Rm02yPjSjGbXVjqFlqx0Uzsm26Rwjwo1kOCG/jNOxLTZfI1TSwPoRFJJHQi
EuZyQZ9n1AF5W09fZBa3HTj61Hno9NSmAiLll2NRnHSPvW72n82VWJN0KYm16JTltuhZlpohpm7z
kVKmAPdpPDHRrTOEEUw1F7uOGh39BMzktQ8qK7aMoGHPLaN5rJqbJpuZX9KuqEhEg0dCFhnn4zo0
mZleOAWwRxQnBfmOqdSrn60lli7IOlcZge718skhguLBbtrR4kzutUnI1DC/Us6accRyCVAjliXW
aO4kuv1z7Zq4Q2Pqjt/7rtWfbF22t+sKARFstFzSsC97snWJShh/sbrTbknK2Sd/tV+zs7IT/Xzu
jbFjn62xpS0vdmugliVvxUSymhtntDoaQu1NQEnhgGeLIcxsri9qXsspmMa2EAEKMSc+r6bOuYit
iYGZdPLa2K0EulZHvib6Gs8bV7LdpsWThLnnDVPSzNHP1nXof/RGn6MQIDwKjnzsp/6e8R8Zg40g
aoWhsJw0qFGLNxH4VFg3bWJAlJOaPt473pg/DV1uVuedruVfnMUpvF08ZcIK7Kr3TGIdsSSizKny
eBsyc106hmi51hjGxcFMMEzcFs5U9BymZV4y6jNGeaXcammOWK2mfY0MySFbwrPnoMjkcr/2mzyH
yRjzNh7q+o7NzOFl80v3h5uzi+7cibMBEgJCCIK01EllnBsSYfgpO8KPZU67Muh6Ra6rPTdkyObA
OLNosKr5u4UI9GvLQZGkUWNIq02E4fHKmzqtPXjGGZHZWOp+NigGrhhoLM9rWZH46RBZKAJimOQU
NWNCUnzZrSWaHt1Q6BuEOWjXmtOP107qpkhRPH2SUR+jW0LiJFg2JNgMRpyqjg90bNavSdeQMb4B
FBg0a3pPwoc/w/RySFaN+2Y+a3qB+mk1dPcCCpP3pSCCtCTkhZAjErBs4xK1vTiXmjU8+JUYcGnh
zlZhTAcgjyjFtcdhLtD8tElOetmCQj8JlkFN17pH6vFupdD62S9M0s9Wlje6EoWunuKigP/truRa
0Hidtce2dJb44KcE8+4TNCYpA1KnUXtWzmU4djyRG0+ynL5wWe4pGqFG4g3xcBzzYxKVRs4V6XDm
aCIT9+buLmG50R6ntBn7oGmTPgkkMrNqRxqEewN6mfjPrmkVfVYsS7Qy3Hi8s+tqJVVTkikfrBJ8
A7qkDIk3Xl96uy5E+yJY9YngcdsZ3RoSh3T8yMft8+g1o0taRi+H736qk3ilSw2FpcYhyw0FnbIm
XHpbEgHvyu+6KHiuB6ck5jmlWVpug2ydLvPsmy1FZs82k+TSKM+cNGeRTs3J/qaKODZ2A8irKzxR
vIMcWfNDPkuh79ts8sszUzq4ouiuA0Kf+ua2XsGU7rTUIge0K6vJieCtV2rvWdJJ9tkWDrLPEYb4
0OabtD9DN0WJ5iR+2dDNMGHW04lSd6hxZvK+OdV9EUogAmXY4n91ayyhUZ5bdh92JH7kgCQXFu7e
U7YIOk4eKNomngwytsG0R9zT6h4BP6Y3HGqLSVZFDmdOIt9zAnOx02/F4vdPWVUvdTikDs1bq1mm
m2TNizgs9Nh8VllSpaz49uAcUKgQRZPn6fSLzisOMiBO9rTXhrE6Y8pfol6hBeZf1Px2ftQsRl/t
8GUkl0Nj5YShmslA/o70wYwsXSncPYPcWoCwS4iSX8EzB2BsfEWp6okpEIqz8h5QpnTRVkgC9OKG
SiTqNYQZcD4rgpoKum9w5en5cdxtbHU+K59PTh9Bv2emP/CkNQmbHIVhcblIVs5IjrQigjZe4zwU
LPtGoOho3FmNb9YhgiTCFl0xPDd1a04X9Zz043GWrYdIABREvZNLwrKG3g4BwsKauyM2O2eeEOt9
gNuxXgNjcRLtRljpvJ43mVO75ArGhIlZSax9T5Z6oA8yxxVRRXMv151DkNy4Y2sARNaZ3nfFAg3C
mGisG5uTEeJWii89YKbWOTvXHB3uTJ/Hvxwns0wCqNR8FEXn8/uVY/uJBKlkCkvS6E1S3hmg8mxk
9nA+z+2YHRSVDtQvlTRIxdSM/pfCAR9qsqwluwxHOXpKpjeRTGd43yemwuzLftnhW7Wqc9oj7nlJ
yMvFil5QC40535SVrVpfyFtbH5uC5Vhv5HdnEBep1l0NvWmTm+202KIxuXdfSVrWvuIWm3egIXdZ
352nAhuTtPP0jJBuvLlZt69Xa9mLxiXqpiZy3u/8oydLIJZiOB9p3qGQHBX/dqgM/cWmXUEMHatt
yknEZAACCyEoSNoUgNyT4peypQpHUimj2aanZZLeFJV1jHxvVGpCPsrWzGukjfalgT+Y5ljXsCk7
qFU02q/kvbLYO4/W6h6r0b/Fwcl5Kjbc3ag3VkTq0w0WaJ2MymFPQ966rXSbJAp95AgUjPW4Kk4f
abJniNWGXjpoZL0MDsDLmmi/Kl3IPQClzQyrNp17oYzisyTmm7Ygz0JoODNZPR0gAmoHIvPwVO6W
fOYZ9ioZmn5mfI+9wg5zKRdrpxjBHFdjTOIA1eBXr6pZ1MmarQQbBbLLljCfdc/D1SLARhFsWrXY
r4ouYEA7sMUIjNgq8c0vlSbInKuLzA6AXcVPs5lnu8V1z0ZmHcux0jkgImDXxQuBSdV1S9/7aGjT
tCUd/v5p2W+ZhizxlTsXXWiN6Rz0mTBoP2vWeKXSpFPg6Pry2UkS/9uwDuetq6GDn9hQuzi7buOp
YfTmx9dIXmKa0cOBwGM3jHNduIEJTfg40vM4FND7Ih8nZCizQe3xS9Z3CjnhsUmyfd+Vt1qlvvlD
3n4CMV9cjBOpyOQY9jRX2/tcDRb6d+KRCb9jIt/hHN2T1ttGaVy3x5a+oBvQUGy+NIIMQpL7mCPV
BPTIvjI/950aTM5E43A1epl2pRdt8WAp67JFjMV/6Fbn/8veeSvXjkTr+V1uDhW8CZQA2J7ekwnq
8PAQ3fBAN+zT69tXCnRVpUC5arKpqSG5N9C91m/HEVkqZ2i7s8b+LZurE9k89eN2hcD2Q+O3J0oN
jAOCznShlzUdW1qjHW0syURJyKq2O+02PFAgyvEycfA6m6JLSCIP3GrvtwAfxECu16dZWV8M8BI1
LS1aR3aT6aAMCndnpEUz1WG1TjGrminj9vgKalU9dlHLdFd20Z7woOxI9OMaj1bf/XraWG/dwc73
hMZPqZrHtj+aNSPEMlBN7PfhsJvaicZjDGE7x2heTI7gkt68RhQx68F8xOm7K8L6e8D3CwlroJvr
nIO5ecSUDgyjFKuwwG1Sg9dxPFCxShW056eF2O7DUXaJKAP3YlKMgGbrkdDjPKk1tKpyGuvOX2vj
MGW0lY7WuxPJc5MPP0oSWQ7JguKr6XYSpvxgTMXeXcfqvIr1hfyytwUW4WIFFe+mv+5qp/iMevvU
OtsfmNjvFRQewxfSamYNXkqnR3myhiReRR1136L3fgk1orlrCZdd7a0UM/AE3oIOV7vQJR3Lvlbs
Vut1+QgqFWfA6Vusw42gtmC+csciSCqu9CiejLG5YbqzT52/Nvu5Qqprz+V+cuu3moqr0+QLYmLH
1Uz6zVl3KD7pxMM93+TotmpNYAv61RwgdvKv/VLbt0u1mXTEEHN0DPccSV8imF4wHejlKsamnZU2
C2eMMyTptxGR/ImtKKqvGUdjo6q6ZAX9TcyAyvimfAZtfdDSemyGhc+KNUXtxr7O7mTgP+DmMfYa
CR/ib4odEf3a/zZvHShbJBvhEETNl6rVJTAVn3XJ6xVJ890hlY5cIfTOweJWF+wp+gsg5EcG0XAY
3Qaps2jMP4wON7w7WTx7+WdoGMc8mh5aP1ziXOmbhp1Ped6e2pjpMmB7pdWnui5jU/4euOP27Ab5
ByWmbE995hwpTJn30jKiP6NTKlSwuFVJqZmm6kTuGUtzbdn8DTBb/F2Nfq9VdEMyOyuwQ276VP7b
uExI8haDSq9au7Fzz9Nm90lUhw8MfHnaoCEduhZ1S6BZvKzgwJupUvh/xG6ljjNiHKquNc4A0/8k
bBTlmvwrryZpdSjCdjeM7cdW1syrfALmHE9eZn3algheyeknYKs9LdDvREkYC7MDc9KlRMKz36gH
TB0nq3aGiRQ4J+ox9hpy2oLMP+iBr9zDFTTToi7VjCuhvzSdf2mj+jNblukmD/y/MC/n3px/CKxc
L32n70N7RlusacW9GIb1mPtbcduvsIb+uOzZF/aDGx6ttkaLa5fBTd2s8s7OncPQw2D1W51TTx6G
98zbiu2e0bbQxofd8Edh0iZJVm6CYbJ6IkHI5Soq3Q+H4Yxhrzpmq/lCiO/jtrbnYYBsQdppLwgh
ATBbNaUQ6L/5Nt+U5DgcbLpTVq6yTqTevLKO58tRrtUcV3Jg2fPd5Wg5sBbKLYoktLv5ZnEqJ202
633Vo9gxr1nMr0Y2IPOsK3WkuRhpSGupmEavGYWy2yXKH80U1yQd0O04nYRTqCyZhnzDEcTWAhMJ
+1cTp3+DzKD+KOhO/kKiu0IZqfKTp2n8GFXQo1iRDyHRGmOjajaLOrrb5JpMbmelrso33DlAYHdr
sX4YWLSm/QoL/liyuwgOHlQolZh+rBqXxhWSbktH7wZ6z/lERdo7+Z3j6O9u88fDbBm3XaN1Sj9q
+9EJ73GcnfKNB/imClvjJWr8/Kbz6SFuo3L7kCRI/rM3h0dCzaxdWYHymXRYtXI0NUHfJlEZrmJf
LI75rxx99zRXFq+vvncW1tBwg6IZrfBzM8vgiCB0o+I7Upz//Z5EKv2BY3fx2CL8/txG3adntYdQ
+8UFPfnNVOnbcsufdQELumX1FwKYOV592jTz+jsbmodl2m6QNr+7jdU+uK7yPvzFFYj16ner6l+w
/sxsuwTU1+wgPVTurSdAyjJ7jkffruJajv9EZuqzAd5CSVSS+d15ttyPEopzsl3v4DkrMEmrUKN6
PK2qrZNVwfEX5VLez2NovEabuDPoaUxDIKYYtaW37zGSiZicaboW6tZ5IqiY1Zg0Gm4uoz5Pnpnj
SGDPENQ4p0Jmn8zcGKSEfHTmHmfVKN5Na6wYa82QeILytg/X8wALbFhdhe9HUZeW0YJDk9hdNs5f
dW/8A6UdY1MNcK0z41pDN25q1BMeIj+U3HJT852Lvt9TvHtb4ZEwIqNhd+5AGwzaW3eYtoYXBWfU
QtLT5yHZpGCGw19MCckWNSqjTUpe60trwauJYqoFnQHCs6L9GnX9DXvoH67NAHLf+OK+axJP8aP5
a1z7xuRnx1FD/E9rmffa9WScNVMdAz9IaO0OUCfMaPyM+vVAO+Rli2qLLZ32LF75I/2a7T6j9pvj
YMjFZcZsGUtD7bxB4karX0ocBFE658GUX+Zi257yyjlNpRATvWaRTDxn+Rf4/bw3aFpLcbDeoZ02
Uu3qk+0tL1amM/sKvOJw8ybcj+2x3vjUCPQCR1635jA13pYGA0u/FP3DbI8OtPlAB/YQ9MYxoKh1
1+BcSzgYnJJGm9ImVpaFqdP59ddvtp1oqYHIKdSYrMx76TYOqEVoK3GxAR1Fp7Y0lLkZUd2xtbdm
J296b3ou1xn30HJorTFtHX/9F7GkJEoDX8QYMZC/AHXHQ72Y1z+KX586ID5UaIUdB8Ieg5XHhDWD
dKUz8DpwYLMCf01TW3ytvdU0u6HeuK4gQiHIh/5ojD4Lkj2J2LVxa/WmhxyjqXEWOfm5ywPWcrH9
mg0VqTagIRlFa6TfFTDdrVfmxus2b0drHt4md/rbmu2OPrhRXNdGTqUVlxiI4AiUyney21T2Mnjh
E+xGSHmx1S8Ae1Oexy6qbCxY49eE1pZK5RIMYhEu0HseXcI5YlXSLvhHBnWe+AX+IlAjd28aWaIc
MaXS9v9ES7hd2mb+RSe/b1oy/N12WU9jFLZpVel/jdWpZJlLBHPVYVra9y0S38tkbfGsu2PGyvhn
tRmnaiqKh84qH/E9qr2xYhlDz/5KaMVpKJC8dPj35q6xKeOgIasErDREj3UsRzg7e7ScIZDg2HRB
5ssPDgfwutz64Jtcd3RA3ddcwNXKork4eYMR0ADeDpEc2VVxsLW64DCgkrwoOvyMDvgUihATu8o2
sZiR3BzZwjmXRPGc+2b4zSJyLYEA7I8q/89DL5+GGzm5gKGr/GJLM/G72FMsV8pxZvWRQ6Sk0SQy
hBIifKzLbr5tuFWGma7bHmAmonsXz6Ul9hsuOMZO/34DNnhuh/UyIvy5Uxnt6kVljfeUdjw7fcZb
3KP4kRbNiSN3OXljTyZnKp2/D8CE92SHsyXKpTkQHuy9ZYH5ix7oWHgLjh3zfqXBMl637q1vbTPh
ALYTbxzfnS6iDT6q34NwCk7D1OJ5MXMTiqI90N9S7OYIe6fLWaPZmKJZyN2U6xOuMNqfo3Z+Dabu
Kuc0OWlKnwL0SB1X7gf/6rwLhU0sqWWUT1GfqRcWiT5tus06Wvmq9kPvPJJmFF5Cgv3vg846j31R
vdaYVH7U4NSKUMiiRzNR7mXUt+yGpQdE6v/hem6oUAyZZXBH1/u2w7PVq+LeJaty3/aoWbXHKVh3
rW4wPgZAuV7t9fdGxkC1t8voJzSriS3VOHpLmN/NJmJwdLPRroY/SepKUi1u0QgjbApZehQd7Mu5
hTis1eegoHEKcPKNpr15N2+kBWLal2kUzj8r1P+Nv9jj1ZuTi2Sp9FdNn9qc0NRZ7wc9TtToZtMB
mKCjED07kzT2z/ErWo/nYxQN3wu2trj3lXrrZzMoEyNki9l5nY3yx1VhT9t05pg70TvYzJg6SGDN
+7KOhS7Xd1aIaQLR5RPrc2ZNRHVkPxkB+WKJ9AVtmBRGHnqu9O/VxHBEF+b6vLTzhv61X59n2hSQ
L3meewFgAZojQLf5cH127qwz+7+bP+evhY2oJwY6N3erw/g3s1pdzVvzaWDZ5Slau31mmIgkTNor
bZzk8/zE/Tcm3TyUB2nVz2iJI2w24s+KFzxPzWDRRey6y9ylEVSRTHytdn5VNrdLS/4a7ws38yCi
Kt3MHCt22Ww3LrdmuiqGzQH3zq+9hR+FZTkJnv0wpsHpR09IAO3FSRz6iZLN1/ULRZVdWptKHkUR
WLt8U/rsiihPp2DVP/VWeIdBAPORAKOf8m7TNAU0892CACJm3Rx3i67xgQVZvh+8vHlv2EKUJb+j
PBzSwVSH3KIusluhcBfDv/OKwTr2Iw/thJ7pZNX4NqwQT/ZubSwFwuoLbz/5bfbclcr9tIYKQ7n8
g5f6sURBvdMSq3Wj8uNgZjhwoUgpPLatyxLIX7TJY0q8018/a79Nm+fVzMNnKsPbtAuW+iVXWf6V
WeIFevDey4vHqqj815JKCwySm955Rf8GScgXaVAN1zr3WHU4B6aettgxs9/bxnkHeFMp+ObfbcuY
0gns8bHOVcipwz+iIBe394EwARIhzpa+iElU4370COauA7+8tWZYPwsJaSr68ctvFvxklv1dl9b4
z+w6r0+wlXqnZrawSmYlL2/LMIE6Q/Rzd/D9htUpEjd56JRnhXv3vfWg7woyxWAB00E0+CpzKnQ2
pgbGX5fwYYcXFLnZuMpE+8ZdM+ldFZhUSGbunpzMfTmChNbm3h3Lh3HVzkOwjICJciv3weKcTX+s
dos5n40e/E7xGZ0Y/E6T8u/7eigTPeA0ivtWLm9k4srYC+bo0ESe3tU9pexN2IPRrkhwyqEzOdzx
33rZcOkdNNZO4fwuhXhC0gYZ0Lt7wgWZ2vLwiU0e1eHEwOYoX5C4XYcXqzUO2KhPbTBe6PdoCSPM
3O4cKTRPydhNL3irAV+1POVkT5RxXW0Q9ov7KGtxCcR2LLqiR3R5pWo2ZzlTLo/hdltJiBxLcK4M
Li+ipvypJzWjiad5Xr9IWe3uXEmeAYRW7OWDc4fwDpO2Z8IuzG8lfMqejiDnZyakGfNAoKhkH/Ez
mkHvnFTUPAhvOtEtXJwLv7U/lsoq0qwxm7Q0w2speWcWTTxEAAooL4Z9Gfji08k7cQuMOD813cD2
Rzr4Bphr2+QU8Ho/8buOPyRjWWcx9N7eEWiBkyFUzXeopRHGlnMdZHy4wmaX2xKKPVz11VPUMZb0
wQw3gBCfmKJqo66BhIrhH+7UZmaPvO7wEvPDXpQZTHqHo1njSj3whi7nq1ftzqCH9JbbGFhOuS5D
kasoa2oAEzel3F+v4/QCdPhjs7ulktCoO4I6jDzF4hq8IFw1DQ4LyzmgEA4eF9VK7hFfud/OIGlg
xOZe/41UOx2h2UBw0OvmjeurhARxI+nDPEjbxr3p3MW4aNn81WQzzgqzMBHjPquHx8wZyrp/3uzi
nVhJSPgqEDsU10eIQG5PJ2dgNev6eayjkvF1KeIKxe5TVjTdaw62/2lQ6f4xuMsnWuyrF7uWIo5G
2zs39cYQJ8jCsOOpWJEQ+IUnboetazvmLmQHsRtupLxgF53MvV0F2We7qOmN0trytGTR8NHXy6R5
WzoJ7ULyG5SH6z7RiQVIY0NMBykROpOA0ilC8hhlDZFbddsLnwrHzUJOQrIi86blqEMqnrSTT2ZB
7wIb4sX02VPFmvhuO/wNrofPuC0HiZYYhwj/O7N3KfmCL7RF3h63JQd5dHl+UnYNo0rNKpI/wlxk
yLFGTUieLXeeGo2d9iwrqQljPNuIHt/hnCQn8Pp+lYDfb3nO/aFmyYnoODdTkVekzJAY3DaVptlZ
V96H15g4xC2lYFyW7aXLFzTJgdmnWngw3xk32SceO/WYFWP+MPrDW5Y1HCUDJLCx6/1S3rrtps2d
Xc7e0bTEeCidmgezJ3fGtyfrtslISYnnVS0DIKtJViiHPpN8ux0Wf84uzmowwcwbFhj2sFvi4Qk6
KFlscCqcXIIovjHAg2WsZXlj4L8DgC2zF2Qk7pMgRGM7oYvvby3EKWe/hP1RbnSUE3MUh7U82nSP
0B1qja9B1SGKBx5JPW63Xesb38VoHYfZ/C3ybEwdI38UlOwA6C0jlJAIp3T1DAKciRDRPL5XbKIO
2DWrMX8OFW8QE0oVe55tPpdWhJgTTa76LA2yOqpGXWgetu9s3tB/TuTnH8z6YXmq7IYmt03UB1PZ
xo3CUXTIZyKKGfikIlzLn9tXHyYibQzqe+3GOIFSGWlODV0c6DCCZ6/h4Lc1vxuw4dU2hJmn6xvD
gBZzOYvnXThu7T9HjyRDgP4e+77qYousy/016+bCeo44uIrQDGRw3aTP7pVdrq9kIAIocrAOabZU
K4k2km4dSqRwEIfz38KGxvIEzNAQ4eHOCOmih7wbv3uX+MJNOPM7gQ8Ovn+1JJndig9ytZZ3UPni
Z7RNb7wp+mBLrs1mL6hjvDNmYmQa41aIt4zzjCQmcmH6dgkPIw/IayhRiqbeoIwE/Q45Hzoy+4Rf
oI+SOZMlagTggoeRTnaQ1Wu9dcG6COZgELcRfbEgDytH3Go+Lb1VokuQv1j1+b6aQPg7osG32ME9
lTiLCdRNIGUyok/9bTpr/DOtlTiWzHoxpnXnrpgtnAkr6iVXvxi1Dm4D+5oXABqR4k9jpgg3BLXI
lZYVQn0lGkIqXew2C+s/QTyeQQqc5b5EKHdekVJCuBrrYheArwt3wYYx4j5z9d0yLqKGZM7sN5HJ
AgmWbSqS5ie7vDcsScgIq9x4YbjZTEa7BfpTktMDcoPZgY2TKJez6c7ep4+GGyJiqBx2B1GeCQyR
iSQtIEwM4n4oTxdTZMQ+nlK6Jcl3u+had8+Dalm5KFcipiU3i8CFOdZG6gfNlmIXcy34aQk8am+N
2Hvs6b5v9Ge0CdJMHIXTzvbVd9Ut871oreV1zXglGp1HN4bTFju/QDdVOnP41yqm6UKuMLEx80gp
zTgjOBeu/RV1NkB034AV2/m7SUrC7ZCBRuRj+ICGgmwrIgVw3g/GSuaQNVLsbihk+7m5dDelYgC/
ijGgHgpSFgof5304L/PJbnN1smv1wco2kAU0Az+4kqt78M/d6EIfgkWei2G9F1n5VMiyP9sgQ0jG
/AbQzr1HRJSSAZUDSxkY1kq0PCvPUfuEczdHWlZStyD9pWfG2ML5aPTtyv2jCIkA+3PibGKdssBy
MSuM0c7DUps6YByJIaovhccOuZaNvIWV7Q0KQh0ycwt/szDqkAC1iPNwTBCrxRNe5n8Emw8gSli5
NyoUL4VLQWITwagkZYaM4Yr3eBn146Dd6xrBj2AiuUCz1scRyKxA1xEsdJeN5p7ZkxkQmUkMrivr
xOvb7H2hh5XIxsUpWZdRoL0YmVrOBflePPxXpVBfyAc05+IwrGP9p49a0lD83ni3UEi4iR9t0Sd8
b3FH8bK8nhVm9AaGyzpkD9Od0LkFZkE5OkES2rUEGBm6DpnNzlmFlfWOf0E8eU3rxoZrzh3eBGX8
AHEOl9wq/ftqiX4aU71K6iZ8S1j/yga10YwKLu2npoq1OfhxYam3gEZVAirt1EdV1u2JFECrUTjl
9wyN2UM2gfk6T+yjFz0WNyuijzfKgoMijlbFourXa+qF6id3o+cO2Py01REDmBR3cwCUFOQ/A90C
X+OofhxLRw9Sd9xucprG1ES7B0nW7CZR7FxKsw9joz8YzoKnbeqNr0hYIxdfnU5Dc6zDYL0xms3c
4+x86TCB7Fw7y4+N2thRHBXuunEi1GpWPKTOSIxfUrpkthVe8V1mZnWeJ+Nzq53fmovrVOKLihFX
XUe+l5UouPuuLNpLN3vncEH0lgXWCUe+FUvbEQhlRZyN3p0k3+A9WL2L4TATjsu5nVZAjNWpY98R
iOSQHZNQsnVwyQNkJHug3dk3LKMrqRjlCmIClAwQsLjT2ZsteE+OraMXQUxEXXlDkgaanaV+Whfx
TGD0kuo2OpiUWeIPU/CrcebKmVqmKG/+YLPbHko53oVmec+d3vyU5JJ8crCgn1HmUjzNQKanIu+6
R68r+Y3tmnZL8Hay2aJw4gyyHA2QVDoyeEDRUdDzIjP7MpQV1w64Gk6Qc9lkRNZVvBUxfcTN2+g5
+RYPlSFemRaqc9YOv4p8rL2fUdKFs7ciygO/OxAvMWfrvQxaReW1Eh+Idpp7f8FfF5vzMIS7Efhz
i0dpt9yCBksvL7np3eo+GnY2k97d7DTlS29LxXjke5y/NZEkjJ2Ls+xQXWoQBaO/SKFSiT7VaD8c
8uji3uuMnVjYTDp2iGLrHnQ33zUi3239mKhuRBLYOct625m1d6a4b+huETeTiNBHFnkxpGgJgIhZ
Omqfh9f7TBjZqgEACinBkKtgOXCoQl/R8Df9lcbCwhW2lSO/yeBAPig5RzjhtwreETN1JesTQYIw
G+a0mdODJwI9pGXmdK+kPi+PBYen9+V0dfsczVK/kmQoVZpPgjTquiQCPJ7WIAx32KCGfje3VfOo
Jnc0qJXKmuYn0rWorkeuLy9yMl15sktpTifcW5Pcm9raslOjOtvcRe3KVsEONq1IsgjvutkG4ofi
oViCaLd2ncZog7az2RvSt519XhHzedsoF8s1rde+fZqWetCJ2KamuSWGCBCsmjSY5TJYInxDGOb/
gPUbXPU9yVk/POrrC5JBKA2h6b9KIlEq/a/mZuK+NKDdgMNMPNf7AL8dIKdv13t/bW2C7OXkhRdC
rAoRG1MYTF+b4vq+7bD8PWs7HJ8JX4LmDweuWe4aSP7UZeu2Lties3WHvN12XjCceWuKOCLc4LMo
UEjWHMboOOWFFT0CUWh2ClB6n74qjXQubDGzQ9brxksJD2+9fWNjhDrKMC/tH+kY3htSTBKI7eaq
kSwzy2wT6rtgqUjJrM3YysgIhdRz2Vqc3LS9ZMnH6NNH2iNvKWQnzi0c3PrHmUVPYqslTMSuhjvv
6ZYBeB8FUyFxILOBqiIsH1oTcJTXdHP8YzlrySO3rdgJOvCi6hwNw38iBiVKirVbPTbecmTZXAl/
WverRKN0lGaXX22J7OfHWgzBuidXibbgBctbT55fbb17ZkOIEE3ooTq0bY3AAClLRX0xNRdVwkMU
kT5vccAeKlPXQcL8hqgUoyK2/3pebUW4rsSNm0RjPaJIkn7up928afnbDQMQUaAdZFu1ULP/UpDl
AkxqOfKm6kYbeyCPgX2i/MXxYpimDT24szYCdf9Wjxe5uWWXdmxu/n0DgWDcV3Jb1TGyq63bzfCl
HYdN24eHfnZL74jgdamapBeOKo4zud4ZRwMKYsA+UuHiou+jd+1MdFLnoe+0F9nnPTcz6kNaqynz
JGxA+HMfs1D5jN0MvB8rXDcIXWEFqAPhtbBydlXpHhwpB32KSt/LD/RKIavF72tYPxHWXlIVnHoo
3NtCDfnw7mys2Z+6M8mXdfSQ32RlvsgT8sZteWYAaJnGiywcse/LqWZyC9CDp7lbk12qULote4M7
0z5MfGQFVRfFyMNrYMA7TZmvu5s2WMPvjkoEa68ROxETIAejS8sWSdw7kleSB+mkJ81vbBCiJUyn
WEC6gq6aFJg6/xQRSmYEkLDirzxm82OWVV2VTl1XUhUn0PXeFWQcrTc+C+rMcVrmXwAnV79pG8k2
cXQb/E6htbjvIYbMjiGrr9pHYjpLyl5N4hzBtJFk3gtsGGxvFF86t2hmUfNBC+YkvsUeMHt1agu3
d5+RKGrj4KnAWZOmp1ty57Xm2iRYRHLoYUw/OamO6GXvK8HZAEjceuM7/mdHpYAt9nIeKr9anzoc
teD3ZIBphsMF9S7QDjTEB7luU/baIX2bj8UyqerWbVzUKh5ZXnI/osL0+A7Qvx6W2reJfyS9FMNj
mKsf/G3TkiqzhyGncGoqk0peE3jzocNHB1w9PyKOXoZdIWR0N+WuWihwU2OOYtiO0OY1KK3+TTMh
chcLt/ILUm7IMz5LBhiDbBsmhFxm0eM8bUt1CDYPtaXvMYqQrSUGcQBOKtedNsWYJavTs0ohwdd/
ljFkRfD8qwhVdtwUhxH9VHge8gxRWdRr761jSMqPpBBqH6A8MCNyb4fA3U04Nqaj13VcY76yuKRt
NPwz3Y+EW6WKK9dPCj2snwKNa59swiwdpI/FpA+IkRfyfNpBkK29DLm7nzJdMX0YXrYmNp4DIA7I
4n/sp6igmnHRXaKjzqp3+Hu3vz7CXcE9/Z9RUnoJXyMjGm9b20JKWVW91d9R0+zYJ55j8hq1av0/
rlfT/GIVldLMepU1HTtW6b98TEsPP1qG3+3qyL9uMLfIhV3De0D24/Iu87O2+wiz/mGOZmfeVZ6U
1b2sVL3ugL7H8RaRU0X3Z7awg6CWtJ0nJnJO1f+4etj+v5vvP66+tP+7my8Wo/6vUTrX//5/mvmu
lj3bpS8PYSnOSs/HIzr/U/q//0cY/jccdCYjEGGY7tXt97+b+YCKEUfbSMYo176mpvwvMx+hO2Th
XP/xySnBHmP/v5j5UJX8F9unYVvX4BGSwf8PY10OcuPiB7OPng9e0HqOm0onKm1E6n19FKEciDox
g5+hEV2YgH8AZ7ieTx4jcKulXyWBmm+G6b0L1yuoh4k6pCyVXhScBN2K5BJjPX7ULJYVwEwwzTiM
UIaFRI90qQDJ/FysTnxhLvOfQiPykcriTY3QQTsjeRgu6bvP26zAUTW2mvyGO8c7K8LoYbgC65oZ
upJv2SBOoLzR1KADFM0jdmBbOHuTnb/1oZ2ttPni+WDLE5mbFnY/7C23W5/8wVvlg2E30k4Mp69g
ewcc4jtjWwsk/D4RkOlYKaTH0g2bl7K2iuuesT2gNZzPToTwK3OqITHdvkJU6ze34FnV1+Tn69kj
CuXGxnp4JAxwTtBj4gRByEroBU6u74wGtT2JwqQ4DtvMuCDaWyXq5ZLXldhpyz7gbnAf8wDYug9q
FJCWttHHOc42Hrx+sY/zLNGFMztEzGyDizijDxH4QdWHx9XzILMqIks/K2m0xzLP3ZsFpPnCfqEe
Wbaee2iqY5aRWeiO5naI0IlDTACq5KTsNb6z/M1g2cF81vXOLdV0DiryRarScF+6MGjuNw9sFmZF
TgfHN6K0Dqf+XZN6cu4r9Cek8ujgtLZGjtKlC5pTXbrLS1tP1n0I7/Vq4vXck2GAY6Utt8eNJ5Oz
uazUjgNNEuxpFuoJKQz4vUXTd9wrkslTYxHbwUH2ES9GRdqCafaXvtDHmvRqSig78wQar9N2KvEN
5Kb7fnVtp9yn7wYmsgs4kXs7k9v7nk0jBqCNgzoup57NtaPnJdcYRCauoKPLBxBjhwwTUfvvBWd4
jHbAPQb+CJnu4tB02dECtDAG5JMm09tgDze8mVSqrA9JH2gb/hjwzNb90XB9WBDytTsZcytJ+w2t
QzS4WKg6311vQQWMizOWcJPbOEKalutQs/DBoF8r1kkjx05Ujw+zb2RPcvOabr8RE8rvm1WWy23V
O/fjuuQDiTdV1p50ZQchQHThoIBCQnJpRG3dUqC9vQWeEYR3LW6i7jjmuXVTDZ75IiPf2A6yASxm
1oKYJAzJtZ6GyOuJe1jpOtd7oy8sDb42kSgx5n0Oul76MHfCa8+krC/7Jic1PHWw2z/aOUngNMEE
B9P5z9du7k0Uzp5mUiu6W2mrEKfw2o4guNYcwrr7+kB6dVcfuaGbnTW7xa0xzshmqcK6UFzsYgJC
gg9rw1cUh5gBxb7e8hBjxyr0DtWT8WpaTnNbTVd0ftbmk+u1NocSen3cNCgrYqeJ5pPvTd7JQVT9
G6xR9phbWT2kpH/YL4hoNJN5pW0rFdZKOChpUwsx0lk23PdUkuUkjFq5FwPz2+XBCMbl72gEmLxC
5Kex0kb1gOhuPY9VgSazkFcZ+aIUbmjb8dr7zbaMx9a3gz0ID0o+T+TqYKKKR73NFIx/YDYIwy1g
fOMwKpaZczi3vnRYtOh8ormB0/sf1J1Jc9vYlq3/yo2avMlDxsFBP6g3IAn2pKhe1gQhyTL6vsev
fx+cvnUtZV5nZc0qMsPOtCSDIIGDffZe61s0K4RmV3S2wrn9GfW2fuHiGglQsEqPXuZESy82K6Vc
iAriYsnTBQVJyJiqprY6aPgVL00Scc2ZpQT6zuhcpe3TyePYxWLmWMeRmxVY8DZOnVo7T+k99PJ9
nJwRFVtH0ZX4ohOaLAxM4bimZJy4zhAY/kKWbXrd+XXT4HZslB0+jgr9bmaHB9sI62NqK9Vj2Qzo
W1GAoRJmD3uT1/LeCq3w1nRAYhe2Wb7aVI4IuAxFbjtv6N//fmnCKsO/n9kBUOjeEDdUoR80/2/z
np9f0vf68zfNJdB/fRdu+R8l0eqlefnwP27WhM143b5X4817DSD1n0b7+Tv/u1/8x/v3v+VuLN7/
8z/echqD89/mY/z+mRdgCIqCf1+TnPN/gPf7P/U/kpfs6x9+7vfaRDN+U4UhbdBcuFapTv4LNKDp
MAMgyHC7y5kYYPCVH9Q/Tf0NWbdNvBgzatP6jgb8UZvwJSRaFCaaZZl4vXTr79QmlpxJjz8hKST4
Dl4TpDKTVB2iRz8BUhN8jwrOeoRgaruLkD8y2/eL/BWAHqJhSRCMF15CzbzHSbEvtGTPc+WETj7R
44OKW3IxCfGFbr8FCxRvHYJPn8YTeSdHqADCxGVje2iOX+pGPiseXVU9REfWIZtdsgV46agOEO7V
MS1lBufHjKV1Ti6j+i9fpL6RchvdOtFVTYpZgZiSTsXas10TWt7eKVZVvTFQ4dmXqwYpq2WdSCoM
guMQLNoNc94UKpfveg0kAeYfC6VZj9FiUVsgg90k2zGDHwpXgExuL058HbarMGcCfgihAeVL8lRi
OnMxoryNjM+Vs2ZKmtwmt9GKmOkrz/9W3mvipjwhgkj9Jb9qsbFIpmOyTtbGo0IcS7lIn+1xw7wH
2nm8uFNUVGlLvO51+B6oN9ltZS/uyuScKw+MuRZkyCx41vrgv9H+Uh4UJ8ICRGVvpmhZK8PGA9xP
PCOkg2m1S4YjAKet2V6jCAla+FbWoSeKfrYZRDCTN/Uqw/2EOb59Gt+UZ+V5fBPffxfff59/DV6a
b7//GrzIt+abfPvnP9236AUd9kZ/w0b6Zmxww/UKAm5zPOMr8sa1synjo6SPrztIp5mua2h6tH1S
pM/JOarXokd2nX+hGT5ZK5zCyCNfdG3ZoR2L75Cn3wxix2gvkJuFusx3AaY5mNM+D+9F713FZIYa
a1T0mP/M/KoqiTS8MlFsyWv+LotpLN7j2YdwZVdbS8NsBfUJVgK/ZMY6UFzW+C/D0u4cms0LOgHT
nkpk/j2+JW4OS5mzcJ67pX61qFy+z37JdRdbqPW8SSskMm/SvqIaXQQjW02AS0uL+S35rbRKL5wn
RlFmZ4yO9bu8X+h34yV4JXbYqS8g9a1sTwmZwQlYFduAtEe7RnmX3PjKm19fpeZR7pJ27bO1XeXB
wzDcDNqzke0vplhHODKwy+h0vRgY0+BYyb5biohXOOZrgj5WPvi41CLJrNvF8WpE9Kkf6BsstOES
tFutw8K1JDq8VFxCPZe0IKHNlachQI7A7mKJ/NnwTpp3Ko6gDZjh7/PmaF8/GxM2IDwPjImuqmZP
OJpPh0FbjvKuVi511+KbVxY0niNxwRbQfwvuwvNptV7NoXPf1iX4RuXcv5yUBeJKB7jmkonhNK3D
4LqoeSgt6zNdHDRjE72XIyOu5E656ijGKWZG1/Ddek41D5AE7hN5pPEN+h+JKJUMNesRLS89CsVz
MbguITJtJK1fatmFIZni0kEuw2xZ0d+0JmXrBIekidgJvPp2uxrqfRUdY7xJPv2m+OjgKkGDOL82
p3GLi3ihe0bXU9KaXZQ3afkNC+vCH1F6Dhh5F/kN+kAQFoybKCltFpgr4tijWmyzr2F+wH4EqbAD
mqEQe0HiAZcUT/qvV7S/eWl8ouSu7NQVTd+UfZf1HFNbBta70yuPgPcSY5vg/tcOqUOYC5od/y5Q
H3Xb4Ew3Gaq07CETDyJxCwrss/1CI3hRBzgiwJNgo04OGtkgglkIIOts3SYXMd5FwEGKdecf25P1
2LMeqov8Gn2uoHZgGrtgzMJ/ZFftqT59/2P+7PevCJZXJk9ImOYFrc1//IuNvX7PT+GwrPsdCyM2
gUd4LqxT8SAwyKCPbVbDwr6UOpXMUh1fueypj5XhtU5o29Rng07wKB/hX/lsgVvuqRKwmkhY6AAw
iFeVsbev3FiVAtRu5xfoWXkVbGxqeDFActBKpNwBAPnXkLMq4z51PfS1wBixFEdTizjQM59qwboa
YF2/4V3NCL1CAl/2yNV4b17tBb3cdoWzASrL0m5zbJnOBitU0i5wMjnFU9Kb62SVreOOFiS7D+eF
5IJXtpcl6T56eQrys+k/5Dwe8YA42daOEHghx1hP52J2oCCnWw7yKav0VTOlCCaVJWYuN8SUnpIz
bMvJHWNKRMvm/+EflC94ONxsb3DThs2jTthMoTsuavK1tCYXF/w66YtvvpHA02CJJcs9apHzNP0q
lvcAnF95sH+JEt1hw4ZgwkZ4YOCQbcUlxabusWsXOibl6Xr2QNsYzn2MYHarIq5Ud3VmukpSHBIT
lc6IZwjtU5pXbt9/631CaR5jpUdpycwwFPiMnAum4NRl+sZsiygmfQyvQ+xurmI77gD/cIl4DzpH
3R0kxqvhFtcXilZEhVJ3BYlAVB8ZpjBUZ7Qm10q8aZXh2VC7cxyB0jGSKysZcFaaX8H8Hn39Kshe
/n51evW/DHA1Y2r/ffmJbzh7D3+uO+fv/8G3Uo3fNAPdvsk2cO6I0Xv6vSWmqvpvjFqhPEOBIbt2
xk7/KDuN32hl6oLS06EmtXWVL/0oO/kZoZGqC4tKAxJBm+3vlJ3qjIb7qeqEZi3YHhESq8MC1Wx9
RlL9xFqfCkVAHOrT3RQOCGD9e6Vipadhhl7TGR96RnwLh2W72zFljXcWY6TtNBXn0Ymef3rLaM6O
fp79g4nTJQ+zpv7P//jYm4OtNb8SWn3SZPgyn/fHV9LWQZx6oEx2RdzvWJtxZUg9/GLQZV78+kh/
etK8h1LTsSjSjvzUDsSFoIkghcJB/gK758yVgzwOnqltYZiq68JDahr7PdpS1a+WU5ijvKiSaD1J
Gl3IMxz31y9Iny+Czx+DzsdAc5QCjc4iu52fP4ZQrY0mNBxl25QKU58Rv723JVgvu+1Qs7txMB3i
tokQsKsOVAZpGTr1vBAHhynXhrUgPYwDJtjFWPs3TmC8+DUPznLXJfUaoeO6DjvXc6IXuuEqISJm
UH/1EDhj2ktJ8irGo95spC2bbVvOHF6kGqViPrZTarrTbIdv032okObc3rfMGsAvKMPZgzI1gbM5
6dHOwdr9TZU9+gPdbl/nDXkjonPrKRXqREWuWn86CpLCyhINahrdtcMhcM6+IPEbd89OsaNbsLTB
QvroPb1kOudduzOtxnvNSQYeu6S7VdWhOei5Ul7sFDFLM6rmJSir6DSaQQx2AqVOQIYE8V7V+BoQ
KPyYh7D9CPGxjTHAPktIH+3eU2lOp8y3SKbBKzWO6VNveBLsjB1h0Aa9YJknM+CJhMgqCVLkjLY5
zynai2cV9z1RXq4xwjtaRvRtltFImNAylQHsnbrOV1laE3bTB5VL1JjNk8/xDlYFTIJ1AEsGtNZp
iWfXpCBOxLpLpufI83FWdqWX0eyEzaD0PfgEWe+zVozXeaM+5jAsl20l9pVeKCelmr4izvLPFton
mmEOo3p/pC2XYo0ui4hHH3dyNKrDJmWeu0GBZ+/NJNBXBLmh7aqoXVM/pukXpuaycGZb/yxvzrXq
qk4gNcFmg+TavEVOcdZSbozJuB8ndZ8JfafJkCCvNH3WLPFQBc0TckhKygnUqz2aqDzNPtxmKdIW
X2AAyJVWPUwYXmjY8rkGdSa2o0gZEw4QVaEN4weo7PIUN3G2pFl8h0uSOsRQgqNHHOVNrtFEbRLV
ee0DX7k4KbYtVJFsMWqlt/eWXgVvtSfrK3BjFqZBBPELk4X4ufYj5+DjVNrzHya9Js8KdoHCZR+R
GPSolrp3o2HpDJZ9boyvqNjlWYtEcOWIyiAvUUJTSAS7ztRUeNOsWDq3DtlDbCsRTyG/VhH5Mup+
ddIRvRCpzdkugZt8wd0x7BwTg1djJMW+UWt7B7iWcD9f6W8avZ7SFZ3/cjvVYfySReP0De+Ah8Aa
xtuoZW+yVc1HIfTqBZxNdoFz2+/aKTBv+sHvT2mtT6dQwOpIY6U7tak/+WwHi/wAK9Y51oWVb8ap
sTU4KPRAyJyvmm0xivG+KEPtghexOxnRiHjX79/i2izThbTS/j2R2slss+B2IviQyTLkJFiHWxWa
QTAAH6l0ZaEZRfNWGuJr27TFSyaaF2MoruBb0fsq3AD/zCYqCaos0y5s6Lfj3q+fs561C1uiWzhB
S4k6PMSp7m0rtR0erUHdN520AFI/mvP3F1OXLtuWJndyKJKIjXpR32sqDcF2tLc4pV1YKydVMZ50
XyGrcwypSOtZHCa7nuhJ/Xm0RrFp9PIrb4m2ggrhYidr3USnq1swMcC4ugj7eJXFTbWWA9ODZt+V
wxrmwZQ1V143bTUMEZCqmHdwTSLzXrTKnUdgl0w3BgoKVlqSQTv9lZjGdtmoDr77cKUOaxXxFyFU
cm8DMyFd/bHQaG7SbghBLijB0uu7XdtDTPO1AyzudYGDqw+s1ZSv++Kx7A54ItFqo5efUwYtyY4T
OZfRvrV9Zi26uNlMpQJygqw1dd3LbWyh5iWOqu3ak0RQEUV7ifXWjyx8N9WyNF4CDI95G2x9kQVb
aRbmtsb8gqZiGWGSWpLeJndBTXk4QUHFwLX1tXY7abf06FBtKjDOvymxErgjLEK/bBYKK2wn2gO7
uWWvJzNC/9Lq1caoELcFGMvBva26CVuEyUrepLySLDTxSxRLmrNu5NBUteiHoKkqFdpUlU5Je+3D
XHG0QnXN+UkzTYQB3VksaG10FRX6gVnLIunukiB81ex3M1fMRYLBYFNgHVt5AQlJwwlZ1y2R6ZaL
ryVZWqpyCWS9mtObTwPS2MFHd5x7dEJTFGiFSQeFGca5ytQDC8jvkFdaov57/idljCHmkulTSWVD
pMbNZEPx1KxPjTygtkFnGHm8C9HUd3lI6YR7UfeSVcnSUVTGA2Tkagnf3vXjfYEI2G10+0mSCrxJ
hw0V47ruTPYfau7vmn6TNCg/0zSLz0EOJUXP5KrwyxWzkXzVCyW/UQ2pXtqsrFkV9VfgUFclqeoE
HKtPnjP7LAWNPqlucYPjLtPLdW3W95HCNgXxJvdUUAGOMGw+Bpz4Qte7azgUKDnYH0Uqup9B2mfG
N9LtNY8Y20Yn7bXtsi+yVpjrR/l+1II7MbbV2oi6R4UeA/yQPXEcBsJ9eatOkiRm2w9OGC9PzqCj
hUEc4wXs1bBnI7CO92qrrG2mJAT/gbcpkGssUTyMSOfbe55dc9cfH2eeeuot1wra3gz6ACaOSmvs
9TifujWV7FUH+hkGlJjOuYHgVS9KdRiZqiWsCR3icJaiVgm+NIlyBLC0CJxqlRrUKgME7Aoxoh0W
9wJKRdCCH5RaiSScnembKXtlMSmht2Xml+/avCjI04MuBAZ9W+dyS6H61I3NVRjL9zgawYsaJiAH
xlUzbGvZlzpoApNBI/KEbZHxKIx67d7nEV2RH6d4ECXqMp/BW8/w0Rjvlgx9Gtw4KL0J5qAdkzIG
W1Smnx6N1n8C7CE2XU23CTgCHKEaJpdu67dVNY+JQ7IBIdMvZlK2y8Lhu4I0bzl3lkadb8jNB0ud
99UjG0kRpvZD05q1K8foWeZCwnuAfICTDEBNQdE7abTHUg+sYGdhN82l3APRM5dlnz0ZRfdS1JZ+
n1fpK5GCJQ1nI1lFWr3Muta15xBGvI6sKpoboqAdhdz0Ci3mUgz0xXaRVb7pZP+18XidqMJVAoo4
VFOgHQJtpQTNXklx0vDwOgRqhh3LEyvk5jeeIq9r0TaYY5U9uIKz8Bomlg3XAMAy0TVE7yJOQbt2
M0UqHKKwR6WcbJ1EPsgppNFnntgeLJWOB9YQPdpZdajVW+lkO3/46gfymMhhiZ5lk3TokY0VOlmM
Z1ARp5XRVTvbq06sCW4BjSCUCPOCYGfltz57ibynf4mbwKArZmNoGKwnjTEsyh+XOJV92tIcaeul
mR7zxrUHurLqTkmGa2D4DzZINxAfjp9fEJIDcNroxrsFUYMQVamcbFryKHE0PT5TGxwL+AcmKYI0
cttqM3Y925fJFdNKoJMSwzOjtxZdXUmMaFtexUW3ztHeTuWzYY8vevBStF/JeceKgP04WljR14a+
UKJefPW+asqVQq9DyAva89VQoApUii0in97/GmUM0YNvwwSqKlwXzdewh5cNZTfFAye7tV3skT5/
V3E5qtsDbqV/O2Ia1c3mnKasPyptKqBoCgqM+bkhNVogDnfdczKs5h4yAut94yGejQl9pS2rc4tS
qoT9Gag/2wPeYUQQVS5XtgN9BNSYFAed5yauGkRS+j4U5BNQf0UU9LHPVduls+xoifWfku5aK9+M
lC4QTa+23igTfw+aJxslmiRfg3GeO8LTkSZuUkRrDWnyfbKaYUGy4VZEH1piGpH1VoeB6JRgywgV
SeWNUcJa9W8pwtzOJguzKDZMt1eDhr+s7NbF2IHH9fEgPaXqBFDPnRy8+1yBCZC6dui3o4P7OJSr
uKIyl+PBlC9Ej2BDVWiTi2M32Xs/56bflKJ6IDGIKBD9JKP4SqidOxi0YcVxJE9PGasDTF5uq3wF
EWU7AWyfItfQgeblDtKW6si0fw9fYmWaByzO8+pxyugYm/pVJJ9VNSRNWF1B3LpGgn9yqpc+u/Iz
OJL+m5Hb67inC8lYYyBWT8DTIBjF8s6wETYSneOinrCS0/tqyf0EOFgaibOhhwIJWqOVXVTFGfet
i9tIbNI4hJ1lX+ONvws9mJYj8ra137KPEL5v8regKtSCkW5gh6phInGClWEaKYKGNH9IK6Y/aXPq
ycHZh0l/O+hAMjy1IVY6idN90c2i5LsRjosmuwsIAd0xN4ru26tQqQ75PHlqCPak7wm7Etuikrx7
hIJAFynOpFSUADZs/UGty4RRebr5v7WJNNyKrXhXelV1nlCqnxJZOk9liTWNhNh5L5YqSMX1JOHQ
pb9Om9DZ4dTRLpo9hM+x6tmHuDSiDe6z5vDrVoIq51bBv8oPejh4R1Fgaaal86wk0exjK6EoByUd
M+nvCoSqDHKscrhhb9gwdVdt/rAt9t68P5lsICZFJboLQZPZjrMKWbzmPY03727SeZ/jfd/y2PPu
hxQTNkLR902RMu+PCJU3CCBkzwQHR56HeR+lf99SkTKs3CgIozDIDPVXEkuwQKsDI38Uy8m+rmrn
EKaR/lxbVKpwKXTrZKtBc4WxNniLbQaJmkLNYIToJRd5VSkXA8Dqqw9D8L5tlOimgP97xK7K7au2
dzHBN2ww0+pkm/T2zXlvOc27zCnQmZBJA1UDFh/2+EOBXKEZJ+UawHD71sR5d5tpzqOeSqYGaLsW
hf4E09FZpI1/iZvvDVFQckn3MpnoyvW6iA5DDtPS6jy8pmxz0sjFDE3jAoSAaGvkXhXb3VD1eYbJ
gFW0yVYkDD4OCcHjpAg/xdgfuTj9zIl2KBXbp4B4+XxZDQQRTLAU/AW2T2ePvF+1FoBsutglrwLy
5gykYUo3k5JGp3Tq65TL6baet3T5vLnL522eNW/48u97v+H7PhCmT85ThM1hH0w5prd5x4jAqTsF
8zYymTeUCM36UzNvMgkz73f6vPGc5i2oOm9GscVkbx37U+TC3jadt6zjvHnV5m3sr6/eObbkX9fu
9x6gRQuQBidiP8SC89d/6kZaOGRHh/yHnZf3WNwM56m309CtCn2HnJvpZQ56vxHm/a8P+yfdtw+H
/XTLKGasqWM5Jru+zIHfGtRValxrKIXt618f6U+anD8fyfoU99iqSNPjCmhyEPSv2No3Hr5ABFTW
V3xnf3FW6seNyLwSIIFCajy/l7Q5xafT+tdKFZRRe0jmFYdb3T7o8yrUzOsR0gwHgGLvr6N5tcIt
lu6UcF7CRr9WN/G8roleZj9CPv6Wdva/IVA5hW9VXuffms8KlZ8FKv+bZCzqHAP87+cIu7f3zwKW
7z/x+yRBUbXfCKJQMViiRsG4I7iOfx8lKFL/zdAkCrE5xteyVJ0758cswbR+U9mkalwF/NQHCYup
/Yb/gWY7PyOlObed/ynh+bHT/VVWBiOOn25eg/BMWtiSfEM0NgKVzaceNj1RQ3iM81wrD66qPPcR
d5TDBr0mIWDjhBBLgHH66f358Rr+/dBgPib6G0OalgYO3Rbq/Jp+WjBa0wjIhC1qt7Lq8KXriVRX
e2Cctt1dup5K5NeH+7hQ/H44XUO0qUnTlHwMHw/XsO/KY62s3YwBxqbWC9hjIJJXIirM1f/gUBDz
Gf9wNOvzSuG1SSFaViHXVxXSNC2a+uweR89ZiFz/q2ifeSX417r747wczdBtW7dUCMofz6tOq1xN
1bx2aQLTZtCqdhPGifZcRnF62yi9uarQwAAvM4GzoK/S3V+f7Mdl8ffjG6plCgG4jtTfT5dOJwin
HxIFbadpp4eirYGax1V1bKY2WvUwUP7ic/zT4xEHRRYBei9umo/nC7egkBK5MRBor7yxJ2AK5qB1
B9Hb9sGBXvE/OD0OQ0KsRVSZ9umxRuyqA6VVr9zCYohCjwrURAFRuOZS2/aOnWz//vFgwQsYCyoD
LnM+/Z/uinoswiwEauCO9mCuG99UL6JPnFNKVtlVL+m//fp4n28LHcGa4dBYn1cgjQSqj8dLDOgL
OoETIAAn/RLXQQRegfw6yFThl18fSp1vsZ8v1c/HmgeaP52bA4QtyrSyctsMqkRM0xooXD13a0OM
rr7fnn1fXgY1H65xrrfnoh/0o1d4jvwfnDQXLFJUweCOWdzHF9JHDKXShBcyOsApRgvVM2zA8EBK
Sf/665Oer49P50xeFelgLPpICfRP54yWsfANFNDMlBwsCXCeF8akDrcNFmuAiU3/5vODiAL80lv/
+tCfVwaG0MgSkSPOtgkimD4VLJD/IFKWfuqmD6GrnAHStU/Kph1X0+3fPBArHQ+32TWiUY1+HkT7
OuwOT7EDN+5jnFrcR+SOWiXqaEsBHOn41s6OAw2pRFc/FfNO89fH/8N7rKqYFUgAl4ZpMYT9tCR0
oanhIah8OKBdeNACU2xJNB6Os2UJoaD6FWU8SL0ps/5i7fvDO8wujYkvz2ghCJiejTE/X9BtAumt
rEkh6ZKs2nKQisXejvYUpGKFJ232yyndBq8/7lbf+6uS+4+Hh7rFPpHJM0sv5cPHw5dO7KiRVwdu
PRlg93yNqYIHTVgrGhM0T2KqS1ubOYhm09jbnJI4/4sb6Y/vvG6ZGtw31AzcTdand56kUYQtgJjc
gSjTZW1HX0M91xgiBNlGBXaInTtz1r0KjervfuTzgZmSs1OmTv7sCirC1sdHXxRgOtR0jUfacWMl
YWcstOzsR61+P4zdjR3Q4Pj1gecz+nA/s6PlgMxIqcgEz/eP7znpFzRYRqDWVmTPdg+ktIJB/BJw
fLIaMq7/Ip/+Kl/sT95mW9W5hy1D5aFnf16v8A43XTXmtF2JGAHbZjAHkAwnUsci90WqN71d27eg
0sK/uML/eGTqT5vqEKWLjVL60yWmgdMcatrqroaVceUBC/riC5IbRh3yeKtru0mtT4kvjPOv3+bP
T/k5PxDb2KztFpbJZujj29zLEvw5jwTXKCtriY9ApTlqaAd71K5V31F2vz7cJ3cZq8f8sJUqHy2t
Y5P5yMfjhbkinTLCRk16y4SgOlRXlgzowFrYJLbYlqqjh7sLFUAXwcybnPBkker62rSkBJRhErPH
H5mC9kV9p+hVtw2l0//FZ/GHS497XIcoa3C/sc/+rkL/6fEJCLUKIs/oaU4SX6Fg4qIh1udbU0+i
LcYjnFp10Gz+4p2R358THy55OWt77O81F1Wm8+kasGyvbPxENVeeNWTpUtBEn55VrBrJNz1u0vJs
OXk2HMmmUsTBb8JIcyMvmsxNZwQa076JVI3N0A9DcluHOfQ3OpEYiFcCclD43HqtEGdH4yO69QJI
aku9qulZayVev308ZAEeNp38hOdOjnlGZzGe0OzWI7BARgiwVN3UgtCytwMtTbatpiLtGGVRYwmK
kiQ9a71mv0C5wCflNXXgnwq9QwZPwg4Yw9gPEUdHStO8isEc5Z4pRveAvR2GawFUOYcsokPMFLIE
zKwNbbwM4N2GqKTjWHeBroPg9Orcu5RakBDfkFMcrjPIJ+KutXv9HazusM2MbHwacV/P9LwqQxGC
NuCeDZIIl1baQDjrih4TtQfX+jKzqdodKF5H4I5KzY7lvVCOJYuATwBRWr84eqeRu4vReUMStDPu
yMayAqLYurrdTFYwPrWpLq4rPDdzTJ3hPY99X3Z7v1IYm3dDZZ0Jd0BLwnQaLedoe0axiR2vqGb/
GsLNQNcAXUIexmolujkIYgCHv6nkGGrIQ2X9klVppboYtJsHG0eYXFZRCl9FwVk/7KI6Gl4GO+vO
bW6Z/Zo2uddddR34B9h6BTL7MExVBbdEge2JfYOyY1BKKs3EpDrg7yuX0o6sM1HJ+TfNEE22kTj/
CJ4zFQb3nDfRGRM9MX/r2aHckT02ZUdLFaDB20AU5R5rneIienOUTQW/yF+rE8HuC2xus8S0GaEi
VbBqz1bi8AcmIxOcaKaqRi5QFkaqQS+tGWEQ2HLdA5SP96Ee+SoUEri6PPQ1z40o6vyNBuyA7NYx
ILJV1FjZ6GGD38eMBsTXrNOsW7YoVkJCXVVQl8yFzXAtx8J7dxylP5u1EM0ycuIKDBpEN2eJNKC7
04pqJPAWmB34955W5IKoFy9deWaXPwI+kKGrMy7MVgGrWYZKSyORJfOxgTBF9Hww716z1sgdyW9k
GyFKxZoJo1T0GqNCfCrpQYwglDapjBr7CleW3e009pDnvvc0/1BSbt0Opkb2dZA7ueWKUXj2bdFk
1bGYhlJznQBC+Fqr0CetmqhDDqumI5SULAi1CtSS2tOWZ7y8aQ3du+hJVadbKggcFUkRddxOZV1S
CKeFwI3PY48oywFr2spLRHSv1o73wPMMty5Gd6BrmuM5l3bwSMIwG8ClsHASTVuSO9+KBR2v/NX0
a55RVKjIZ63eGcN1JoBcXAKVIJ1rGSQEtczCr2td+qay0XJRrLE0k9dGnkLe8HYIEo/GwiydCxsf
p1wWdajBpLGs4RYXjxrvnVS0xxDICmCcMc7ehjiM8agPLUAJw84BvISDOouXdREtnZCko5URwwVb
IBZT5xChEsCd52kwbjInRd2S5gkTdHYckIczFvOvUQNpHGquLU94R3MHjL0TbDu6qs6imWzQ86BG
vKgOLwze8CWEnhGsWE3YPAWpbjVLkWSGs2zhZFSPPvwYxp4FxL51FxfMvuzSaoIryG5h6KpVUAQM
X/uiQUHWc5uTBOpYjOM78gJ8mZDzYoyFKlZJ6hjnFkkrxD1Mqx0liM/nGjU4q250pmbdSocVEcHA
Nuz3FLwGKh1MmrkbmsSTLMwKefsQ1aiDGq2Ybpt4tlCYGaqbmeXJcBDElVyXcA3tRWxb0LzqzCEb
pbAC3LIAQqOrbCyyBPS54+MjFXr7YInKEmhj2v7acfzgjgB08ynNUnZYpOfVMGC4bLYQApEMmZ3H
/DcY4sIh6bPVQ8YqhJq7pgVCHewwyeGrLlVU+EfIUiaeO7NOHh5Ddk/P3Bjd0Muii1lFmQOEIhiR
JILUox9Q2ilsZxsb8zia6q2VZf5b7QDswDUx0jczK3xz8Ug9ucvNOh93Mfe5jw3VGePN1DZdvcP1
Y6/7PLB4ptchCvwYjv47Cj9CSJGIhv6GdDLr3hnCYDaxkDPDwojfc2GlyJ2WqYEdd4GDdjPUTbYn
oJtur8i95rYY8u8mB6U/zNFyTOYiL6lZBkin3YyeTNJlllvKE+mS07cs1YYImSQAgC2pNPayrkGU
LkMM9fNAoxoUNOd9Gs5IIpYlH3XfaXIq5juy95R3NTCa67RIcQ+D9ChcQ7Owm0YqE6yFHkUorgKG
Tnt90nT49tC5kznUxS7XXuRxY/SQPoYl1RlPojbLmbP2g4oYiZBFo1sA48m8hZ4SJcTAmqKD+2OU
SAqT+iiC2nk1AiMu16CmHLSnXYKIoaiGaDXkqY4QwgmnV1/tlGKZFyIeVr7ZT/kKeizEYVmOgLVz
szNcS8TA4H0Tny07137ylpBy9kGeQ1SjrHA1K7eIIbHqOyiG8UvrJ8G+NojyWU19rvvYmIzs1eiw
bVGW6f6JpyCBLjHMqNdcL6GHOKUKnGBoZejD3khgwY4x/PzFMNmxOIZNadQuLJj6pJMscufjg/8C
NoDIxmCq7eqWyArP2eB6NUtSglX/q9LCztkoLaO3e5S88VU+5Um/dHQ51chJE8bpTEPjtzHXxx3S
k9Z0SW3S0g38eYeJqoE1FlQtU+emnpsvUxxD2Cbe9M3zIqb1hdqi5qhtMwa50A1znYv/m0/JxBgM
+9Q4jFbbJrtUJ9ts3ZNEuIdyNXzpi1FuC9gJ6iLSB4qFhA8cC8+YZYrbQW+59zGlr6XO4uL2gae+
e43ox2WuNEXP1J/ld0B7FGwnq4PMliSEfKKMCoS1LDJrTFZUTPY+z5QG81El/Gvijvm0alutuIbU
qVJPUBARTSftjBueKs3xXUkxAUQgQYSyUU0F3d5AslRxUNSarPdw6uRLbsQJVFeC3P4/e2eyWzeW
bulXucg5A9ybzSYHNajTS0d9a3tCyJLNvu/59PXRjrqWTlg6FZ4VcJFAIJEZInnY7Ob/1/pWC5Sg
ysxdCZAiW7t80Do03Y6YGNn6xXha+on70OfwXDznK6tJ0zg3hBXinQsoUxmNhnJw0oMl+srHDv7k
A1QbunbEpPoxlUNVw/FuzOGeVNp8bXahc5dNUUm2GzGNPRmBjvPSsxClIGQH8i7TOv9u7LM6Z4Gf
pI/ggfviBYIH/nyzwSOKxGJIYdbOyMLOBae7nFC/xKxuUf2d1VMQnbVNbRWXnVWVpwCOumID7KBg
FNMKoz9BkBMpEoLGdDdpqY2+PKZmhGrPGGDIWjCBT6spz8lHUgWVBa0va8iNQ5igGPQaLb2oOr0L
No5Wo8/qbTxuu6IvB5QrNM2D3egjlkL/YZopEVHO7OhJAcYgve76z4lveYp0DCQEe5a8TYhEy506
wAB4OJeTdJonQq5JDDS9LkNBUiXJXrJfrLexX6WsbBzQg3nbGAgxiZdcBv0QGDutN3Km9b6OwXcK
gUTLaMUzWSYd6yLfs/EEWJVB+nKG36YLzNl1SuvlTgcPhv1x0jRtmTQBn+ik0wpe8j0nmB1Vm24U
RAkUKxiOoa05vLDKLTFoWubE5QUycDmgPtWMPjGrXAQnMQGsA/oFoPBFEV1HZcOYKEuR7WTNxLgr
hqDoFmw9OSf0KuelAQ0y8nqOw7MWmEiNeGqMfMoEPLYKijGCvxf1OSvOICzDXePnabooOw3TmUla
R7PqU6l7i0pFxhcjC6OnLqYYtK1p+qJUad3sPExgR6+HQoU0sjsjeYyosNDmBkiozTYr4gENv5cn
VWGgyIpNlrosJ4UJS13ZrYl7EbIpkhMoXhuNyB2iqqM4wKDmDmXGQjirohOH9vdWr93IXaB3sprL
ETw5EaRFExY7E08Bq5AeOS3AY/awtDXIBh1HGC2rssnjRwJe4GsEFT301hxwKc/JQaAK3ChsMTmz
zjwdEh1ZjGSp1y+QiiJTMuLyCl+IuvMHvT5VzVBpKF2Iv2LIGPoNAgEEUvCgWUNKOwQcSNw0XFPN
GrK14VbJLtNqSTtXa9uHmJoI/XtVtJLASc3uyLAxLR4ot5UXU415sFDDVNhoyGT3EvVUH09NLav1
fRSWtfHiOM24MzuXtNMoCfHNleheN603pM8RbylfCmJC5opMGSDCelp/GDGZ6VZlLlDaIItOTNiz
zYSMr2nk2uY+aVvwiSJdDtkQgcRr0coVfZOfaKOdTLtOpdoz95TQcUtlETqjgr3vrH5wTwnNGG/Y
xbZM4BOqNkHiBInwmhyiS21yuxMQzW62EKU/7Uv0ZShES0ODC9sRnLpOoiG/ibsCXZrTE7i2sMCe
FUij675aqdScLvMqnrnt7Lvvu4h1An+OxYhL6torwcLjQbMTq0KwShV1kQvpQf3TPQVXjBlzHU4l
ND0S/1j6BoOXnpFYHhlLk97afZzqIa+JbzL8Ud9tF+xjQrmQScLubOCzrVAFGk29mHqE4+ugyLC2
dnrGikU4HSpASKsochumnIotXbtSiUxCFJ5hcGtBZnbgu4f6fTKDQVD75HhAEXRMW9OrTf5rqdWn
NdYe98QJGSBz6ILl0reGcNg0Bdo3iGK4LAmQliDJyQyDkAwSI17SiesR5Rnod8gjj0kLSAGC8l2Z
ibMKXNJBbNDJ/aYMpILM3WUoWpsxvdbTgAzQIIiACSrUFAPKXwc5pKFCZj2Dsoh/ST/KviMFEKGq
VvnGuVm3ymRgk1CNWBSkCKk1Chd7LU2A+pogynQI4FqAAndssAwXXVNcBK5qERAVEvUAjTZuHdxH
lOoqk46/l2WgWjCEMCaXWTbk5jaNcNUsEt+119xRz7tFzYhaLwTgGy7bKEWqY4HCqS5bW8OVT7yL
DyzHahmrVwSaBfR5iGBN1y3517xocR27J2U0K8UrAoLI8ZyaikiJyNTLdYI+e9r68ART6m6Fc2cT
GjzdlSRhhiyK2xGlZdzLDYAZvGZ5BhaWFBZlk4gUDl8mWWi7QQSMSLZPzCZy5qL9Bh5oIme8nRhG
wIP2ZwSEBQKFssygj8Q5+Uchy47hDOxZ2i5pFLTNWhc1je/cYRhe1UREaCeFI6N2bcRdee3pQ90u
c2aP+jLTmMEXFtb98KLRFLH0DhOZhmhLKti4rU9LFFmVW+JUNlRHyqKrwtWkVeReenWMDdc2fWPT
tSPxPZoxpN8RwqrzwpWT3OCi4ZHolYmp3+xKe2WzxQoWwqdCTc4yRUpki0b9GdtvA5+U8MBxyafZ
iZWByVWejnjFvjiTYoVGvJxm3w8wHREbplKcDi2EmmVEj/pajYYf3A6BWY3EFrkhYWIQCqGPOzkV
Z0wx8jlPK9MjLAB40pJiATLwQSS+seRvquGssULEukPOZA6JSHPlhtkKHFTXeBE7iqbw73VWYBrW
ha4KgCogx1pYsTNnQU+9E2x1C2cbFg0HFL5faj3mvVQnJnYavQAHLOEKNVuLSvq7Po4dfy1Yep7E
8LlJcYr69pxaArx2RpA+XGWIpoaVKDJQO6YjU7nUW0JIFnT6wqcBLdZFwKKWDxXsOipQymnEtzfM
l2ykq2RaiHHyH0Qaslf3xDCcVYkfo+rUA3U2mVoTA+suvO8hI+/XtLGdewJXBxPPngelOzQ7Oi6T
U1S3nNIaTye3zB+MPEC/a4D3egnGKp92BbY7uQvYSTKj1BZ60Kwo1SUrxGnc2aTnDlcE72LwoDeJ
ZD0yU+wlMSUQxp7JqRTjclODiMCCsUzbvPqqBJiaZcrK7Js2Juqr3pT5pQlskarF4Dis5jMbuGyS
UHXZ5xRugrURWNYZGHr2fY2NtPqkLAv9oWLKeTS7tCedkaSSe0JE9ZdSiUFeFCXoREjRYWOsIED6
9smUQJvIi9K3N0FSRjvT8iVta2plDbwxmBfC2hZMN4SM+YbtL6OoDLdtbbCHzSsW9riuxXRFZp95
MkZj/GKUAbacrNTEV4aPtrxhDR1gfvHA7wI8ZAFByIET876zHQvWUGNYjVAaGqks0oh6QQdKlg+7
ZgxAVMj0tQVzs1rXCvbZ0pxs7UvN1pANM6hYRPJjZQIgnZJSX5h61xpELLOIKiiY1Csm8jkgrcaY
gfEt0NdFG0Iv0o0Ew9BkVOPGClNqDdQesVoVqVRsXeOpa+BZq+YTsQ9at8Sbn0UbCGH619Y1mSEo
YdIWs1Ci3Ea2GTt7j2gKwOtmU6BcixJS+kxiodK9DZJv45dtRiei8cH/675qulVFpDnhvFoFvNol
SGDDu0BvLweeDMHSiC8TY8JJ0eZNlVMbq6WHOVTLjA3Zla3GrsxmF9VRLv7CUBdn8/vgX8Sx639T
mh9AHdfrqFhTh4aA0JWq7bcF/aYZzsLngOl9Gmk9lKOW079P+WBwd7rtmo56vo55jMu81dJyJ0qD
/ZRRpIS3ll3jikVctSJhi42YmvIdibKExuSfEayZE9jqrr/JFIGPiHMmm6B13xE494IB6kOTVtQc
SjtNdyDz05Iz1IxDMWC5B59QCnHidgz6txRsKncNgmuGXFLGhIM5tVaNF6UJqFS7eZxvgNiN6PYS
vIwrRgqBgNXMCVGPZIMelGCjko1LVvhQajUCdLe8dM2lnrMhFsig2RqGuCRcNRG2Y3pFR0DWFNRU
bp0pd+ER+mmzoMCbXkC6wCHTBdb0QC2H5pmjkwMYkJATrHQV9Z9qs6TSIO3gkRywzlpakU0GbcM+
BN+KoRHjMyb1yNOmauwRXjR2VCT9wniJGLAoKilz3HpI/sjYsJxyS/Z4ec/dEcUSBEGwL2hVuQvV
Tc1e5SyBFrXMrC0DAjuZDuAtWWEpiakr0vg0SDLlWATrpHD5HLXCrjz6LVLlO1YWOkuLqWzRawvU
x8uM5TM7GidyhmXgTygKBOQKcuOdtGvPmjgcL3HaeIRqzpGjGwb6Lj8j0ih1ts5ku+5u6HSyE6QP
xmsF57VqNlIU5WfquTE7oMm2JNBtIslHxeuy7OnMdlsNENhdE41BurMsX+0C5D9iodj+fYbMbZtw
y/X62jZA0O7ROPvn3PtmWEVISC49KzeAXzApeMsiDnTWL36UUX+uPfMshLs7g11Ddl+QknDHUuUK
yLJWBo8B5ilms1KmZFslwB9IBPZ9gvb8FDNknTj9UxDmKUEKmac0XABG90BgBbDbCecPsyzdoFXR
ONUnsmrZbo/UHTzIHQJmNYRNwtXwGmGWKWwraXfYvJIv1VgJtkNdDdm7iSbewpyghWfZFUFORytz
nu24lHfm5MK1m2u9GLHkACAw8mW88cfA+KbqWcE8Zm35aFeGs7VLh1Ki62ka/Q2VjnDUWb+FEGUM
Qu7oZRvwSIz+E9qG7uvQ99RJcAbmK63uy2SblhNeCqY6RmePEgjIHl5LoCZuktiwmvMgXjcaHa4t
7LvwNLYVmUKuP5XOLq1H68ZlZxQxjuJQwu3du4JyUO1fU+Cebiy3joJ1YQZ5uB3R9ctzVn/sWBIK
ct7eNPIOlCD9iXqVZIHefy+12AV/6Q6qVve0W1x8PSOtyG1e8r3uCSiJgmuZAqK8aAcYbpcO3nT3
JpdVrM5MwOzNFysm35SaQER1mS5lfSWsODUWNB4LTFMft03/0b+mQ4smwhaGAsygDgWVZlqMNpvG
geCMsD8ZGsO+1AcJnybtCDnBlvXzfP9Klfv/Jrn9/w3fYcpXd36m0/1NnZvxd//rP7dV+F9nT1n8
9JrgMf/JT92tA+hN8bkCBrctRAyzo+Kn7Fa5f1kSLhxUWVt3jVdMW/cvZKkOoDnX4a/mp/jfAA/r
L7IgTJtKB6w3k5hC89+Ibmd10K++usJianBVYOjgV6MJPkRZFFTtJJjPgW5MZ12zxi73jS3KnDZF
2h/Ry7x9H/8+FxQ8FPgseBH8HegbBsJmCOyGxkSwHd5mLTufCnCWXldgloikWL56Clc/f8Vrce/v
fhs0PgdZBUxhpIVvz6cGkuEzVQzrOq/ZW/dwd9KUwOg5Mu7Iqd5KVH7+NJpNgtIfv8+UBz/NDLHo
S2yezPG0CYVWV19bb2zvVC8FlmmiZc7nFHqsPVEFte7j3/m7k6N7UzMFZgaAzPfhlSZj0EK3pk4w
rGMry3Z0CKDPkY+S4cQKiUK2RH2ly8g5IV85ev741G8tAj9/t4u0EIewQLk9v/SvTy19QRaCksPa
06L0XNppvDNYoh7ROx2INn+cRkhI5Oy/eHd+4k9e/UKVjIk15s2AuxCzb9417ZnT59G2SEt5W82v
FHnB6CSgvcdXdo2vE0/XeDXRFe5+DnLv+rN/84uRVM+MarT0kB0PBI1eYzbRkOI+JXIkXmm5rS17
mjTnH9/XH4c5+C4B2vDxC6AuCOsOTuOThRJGDs9UOj2Es1TE4mwqE/hmkamNX5isUpBVfU2qFIka
lb1AqObfCSdpxJGb/1bx8/Pe0xYXjDrODw3O20ds+pULj4Ercdva3jld6j+YTW/utXbwn8O+Yx+t
pHvz8e//3V02FQMSHmPe6kMjj+OUQCkmDLK6F/Fw2RmI0fWPyIp+dxIeoGHN8KJ/nsRlnxuTy9mt
+yJkMT9TYBiP/uCFkbB5Gf1nhzYD/dv7V7VmEfTx/MIYAO0gbkS09+zk9F/fMLSn5FQRHsD76cxP
8dUXIkkFtDsiwNdDHHsrUq6K5VxRPTKC/+ZdgPbEIIfm0FXA1t+epVJJhxgfYltTO8ZaCL+DyNaG
+f1oG1SzB+IasBU2R97A34zjs4PBErM6bt5Nvz0r0YXk/FY1d7AnndSExwuTjTEHbY1xZBw/RDvN
8yFvAnpOPjqelX2gckzKwgTBM3XrNtSov7tZaDwhWTUJvafXR9Yt/INsO4guDrdIiUF0EroRfRN1
UV8GCGHJvo6JuDhxchEHR97X39wHrJlobWcAPi3EeR549YyniEADapjNurIacZr2LmaVvHVPe1MG
Rx70b8YfHuS8dnRN3WIYOnjSDR21Oh/6ce3YACeNYsv8chdq3anQ/TNSLinBR2qdFsE+1rzy346x
Nqd2mU0YYaF6zWCz1z+0a8HLCtp5615ZPk04L11TAvWPvFbznPxmiEUzbcwZI5RpTIs02oOzDG41
13Ka9USKF735kkqwLgh3mfx+azja+uMvFCjbP07I7OVyNzH/oFGXB+sRKNbTpKE/QrujjGaZDAls
b501RQcKsvGoYjqBfCnoMoBvjIcELExC1X2nFwqzu93rbH58EvLyjbT10T+VeotoZijt9gzYtCx2
btPlz54PyHzVOiMCpCQhQR1gbU1SR0ToirluLK+FjTbQmccIAOaIIj9F7Y2XBarcmhF5GeSqYwKm
rpsa11h5INYqmg4PaI2pKSaOF3xK20TIpQyZjFdtisJ90yQgTZa1oM25jiwHYDWu28ElGtqa6YoZ
icIru5NRcEXJJB/3U5bbYCbZBxr4H+jxLqCZB88UjsnYdMaJ5gl0yXyXURYNl9jE29t6ENFt7HgD
6YGQvOCXawgHb7MuCmsYn0KmBdoNan+r0ukYIgqnzP2lSREQEnht+9mytfoEymwYE2mcxwVkAkML
IUja5VPigYMH6RtmSC4VJ8qDEriTZ6noyWvAWi0qLxy/1X4agTvWk/obkU9wIFsGXX2n+Sb8Bs8t
wzMieYguSnnW1loz5AQ6uGPPh6ooBpQct0DTLiQl75wul1HnZ5YqppaWrzO6NEOpORtAhP3K1OHC
WpWxaCgsdUs6l8g6kpaJY6WsQlAS5MuPT2Am1eiTPC37YtOpo2gdxvR+qDm7X306CsGJAMOu1vmE
cqYyPJ0sdEeAJDMG9dg0MHAWFQE+0RpWUeTcdG7ZRfQtpXbtaLEtVrlHa3tBwhe5rg4peOxckdxg
lhYNIMzBqdtu01QlLdHc8d2nwoYlsa2Ghq2sljhVv+jsJtROu7gEggtNqW2WWSM8Yna60dvDA9Hd
ZTkl2mnJTUYfQwk2As6MS25PZo/ur5BgD6Bfyfa+Ip3BqE41WUKMNbibd6Q9D/mpk7UkLhhTXDWE
DJrtZUqX1Fz5RKn7q0FpxWNMxBmg0MSnfJr5g7wMOy88G5KyRjsftNl31gDjI4MdfgFkH/Vnf8wQ
DxGpo0o82K1BWTn20FlWqRMR4E214LlxqKDNjJPmiXgsi5DceXG98Ka0+o6dSbmrmuSk2xDZZrkY
ijKS64BOULRTFIg3Vq2X9u2AthGbguNE40rmPNp1ZTZquJqGaSIXzZQ56pPGaM2NSygPwbSFVYMl
aHSkUVS7as1a0YBO06UsiYJeNJQunJPcwecMvKO0e2SASaldNCNpUc/KL4P0vh5QfC5cuy3uCzu3
h0+Bn9XXQ4fHYYFqZB4r4L3y/hbe5G00izedjy8IXKJcGbiWhFzpJ0bbWhPxzmgvzky38R6NmoIg
xdkocTYYwOXlj4Hzf8oK/5k9FO+7eTdPVf7tvwA7wKSvX5cW5j/729Jr/4XdCDm8g1DUZdXH0uhv
R6/6y7ZNNg5sU7D7ML39MvTKvwxsSjDnHUuC8FFMrzXfcQBTU/B/mVhZKPKyYqMA8W9qC2Ke0H7N
sJbJig0TIVUMlouM//JgERHRGBXmnDhLV6i+riNXnJiVj1KyCdcdI8CJW4WIgduJtlihWTQJovAC
kaA8DaOYxU3Vr5zCDm5xe5i7iSRRp1fNmU7z6xp53tWrm/ubaoHxu6vlvqjZAk2t7xB80TvUGHO6
FEuK8vWDlyUUlYu8cu4KI7f7RW6S2ruI3BOJEDFnvqIxFHQVpeRGReKkYTatYW4Z6SYKDGdnWJCi
kyBpcPW5LemFADJaoh5G7VuMzPhCZ4d6EZUoi/CxzOBKkk6uA1sCBM8n67ZAV0RYmavhp4q81CL4
Vnov9CQopJM2/K2BMXoTlBaQDWlr8RWKBn0ZJqqQFMi95Isbp3l4ZFk2U2MPnifPlLXF7PLFrnK4
OG76ZCJ2q5RLn36F27r1WQAB46wTfljvAtYny4AgeErGTm+csFQFdFOjebgh2iZHdZWF9FP5F9aJ
PtIOydBOX4clQmTUgla6Qh1ybCH5wxr09g20gNJwsbOFhxLCwXJeN+EnwjEQy4rwx9sm85ITnVDS
Z9YriHAqhvtTXRbefWiRB0m5HTEXSeXfTS9vGJqDUVQgS6pzRZA7JBeAIRqxhPr4oJdG8+ClRYH0
wItRoUIbCm66oh4YTdt2WFYQZsCCdWOxtJTrWfzZEH2ZInJHFiw2SKGfjUALq+lpAPHCBC/tZMew
gzrTyhZ6nznLdmToXqGtK66RljSUWArWi0pjaYh8OLhTdJg+YTWJlp0dpDdNqIqnVudnRNYUydXk
Fu0uG9CzLAdiRT4Hsq12LKvrF6YmCPADSDy44CmR3x19kXPDUtpV76rikt5kAvu9EeH1x5/YPFAd
vkCWg8N3hkrMH9rBwh56akU4NeEJvUELtlIesk8VcUsM1pUhGZmVHa97ibZAy2xnneGy2qDxNG9Q
8CWgTYH34VZADld1V6FCNYZhQRfoMnzAdoljlJc+NQzgWEaD3d3p/ejcHVGYLMrJq4J1z/ryvPXy
XYHer0eeFPKQdJR9+NegRvaiOxsRQyCcTFqTP9KacFlC3FgHQcwoTX7WQ9KBdNzERCouKCoG5xmt
+gD7SBzd4gownAVtYKQJegTvrO78POZHjSPY8V4bzxTCVVGQKA1PlF6lEdD/QJ4SL+Napntad/W5
YuFobyRu+QtIoPqq6frgNO/7AXLkAHNjNSVmeRak/AvL1obaEkr7Eg3csMpaMOm7Mr6WbYnCz4Vn
rhcjWm/WMY+IOemF2eTz3lbOQN6jCrU9WD8EYAJhJsGv0We7JIjCTI3kRk4uzbUjz/43j/5HlYWW
8exTPdj8JHKKbR3pFIw6Xq5wrPSzGP/5RYlneDv1BihhK6mh9Qb6sVra2zrPPA3hGWSOFIYhXcpY
B/UDiDWOR4AsfnmJJcAiQ/NzRCoLaQtyX8PRPcE7XG4tq0v58IiyhVS2kmEbnCOXMdduwavS13p2
hLT0A/ZwMDaxvcbmJyjlz+5V7tir7TwpmfngJKNYkvZrrANTdduoqKuFFypIp1E/bYzCsJeiqCrS
ItGJ0RxP7hEBNcs8qHE1GJ2+bSvCKaRv6KdaiP6IhSreTD2ZyaSZ8czyABhrbQ1HZgIl//k0Z4Mi
yAw6pvo/iARja6ZVHNBM8zQzIg40GikBCzlmOy8Wt5kXNDUyiwr6S5JqmIviCn5c8T1II48oCCvo
MDX2LZkjCTgQ/gkT7dKMRRlt7KHwQebL8GLUy/I0TXMJNA5RMdnzWV+uKyFawsGm+sLI7HLlmYi4
Le7jY2KpcSncHmJcjuMGYZiOxqQaxxepd4QsBcPU7+sK0KnXX1Iy1fqlbqvwTjZQERd67FaXKd/1
514ItrxhVAznaLWY6FNY00YE8NdKkuECJjJvrj4uKIySAl/5Yq/ZEKHQyLiwH0zTJMpcFuEG79C0
q2JGKtOox0+ycYJb9gjiUxoKOSxCGYCK0+zJuEEZRnpwZQ0nyTTaZ3oT3iM1aJ7QmruoWWtMjz/m
DbqfiMk+/ix/N6crPjEbT6eaVz8HVZA2MjMUykIsjT707mQrTCIXshZPD+TCulHIf1ETL9nr2YTI
TeUGh5sOE28qt2Hb5psk1aGCi2hDyiuREyneliqxgkVRjMfqgMZ8LQdfjKLLMvuPpUXdZn4rX30x
td+NBt46pg+o5o9laTh7jTgwNI1ik0U2qQ902bY6Tc81Ccr+sirLz2WHfcBFYb5FXIR+ENLNEgRY
sMzo5pw0bVfuJ+GQbeFHG+EE5j2ODGtVg5Ii4kRUN0UQaesZmPA5RhN80aQ2lFXVpjvyw7RjD+Mf
IxVGfiZGSkfUcGnYGm9/oBaGnpOWPT9QEDCRF8JBHjb1j3Jo3LMqZScv8nJgyloZs9R+CNe23XHx
LZlF+CtedKa1Y9/6QfOF4ZOLct15IiViE2/ywSq+cFIv0+0Ue11mRldEHHdr+IAtGSgk1zgi2YUV
tqTG+WQTb8KCH0lff6zwPJ/jzZM3Z9iKS5GO6qcBIuTtjQnDqEHAT+BlUfTPVmjau87txAYgyXRk
WDb+sUbhVJJ2Lb00tlRsXN6eaqhHzIrIBJeQjZOrLlXuAz+M9TcBzVsJkf4Lwk0tXjaZVVyhaam/
5MrwHzDS+tXKQ9i36CxL22OKRO6u3ER8jfN2504Nht0yMTuCtkadClSaTNto1v7NEvg42qaMmXTQ
WBFVRo1vqBrdAjJkXj1liaKGJfSwPEVSMzhr04h+7rHf7WpZb2uTPx4y/V9XgvCxAb44B28em7hO
D7NSX/aselbZQIAdXc4Mn78z3bcjlcOebMSbKqfGMEU+OMC6Ny/zzlQpwtQ5786KqvOUFERrlUEG
vC0TjWaVPQrtq9+H9a3Qir3eVvldWuGOw4LZ5dZiTJ3qqTQn54FUM2vTIVNBvZTELLYtuPs9tDHq
ib1Nrg1FphUiCXdJoHJ/aaRT8dJXmvaiu2n42aeaSOwLSjbAf+orQmxW1QXG/jPEKna+0PLW3quW
gHAqrfGJmJqERC8UtuZCOp9T2SWfikFkydrN79mldWJbBDXYOxFxJt2Dm1LL8GeJ/X/KGv+hP/Fq
EvqHXGKXZ/5/7ed/3P7vm9d1jR9/97OwIcg2mZv2Nhs3cFmAwf5vYQPuwF8MAxDKeJXov87D0d+k
Min/YqHHMMHuwqARPnej/y5s8H8JyDc0FcgHUfPf/ZvCxtvRSJN0J/iPe9j+0qmsk8zQARhA0xdP
py7tHzbsr27G1c9B7X3Vwq+DHywHuxGjdil7fd/zwtpt/VCE/knnyvXHh387xfw6/MEH3qlmVHGM
O8TFpV9qC08/Vh54Wx34deSDWdnR0Zi3Qavv8W6gnB8w99dkOREkMJxLS4Pd/u3PfsLBZj5DESe9
iRNVzrmozhR+oI8P/N5zPVgD5S0i9xDP9L4F44l5mocKlt+Z/lWP9r9vkHOw9QkNp8OzNt+gAWzG
Pdv0jy/7ANn668AHUxVcVMqyRSH2AgGrafingJ8X+Ig3PcpJK+4u23hYWAO9nMHfUTm/UlANHEwa
FJTPBte6JNkVIJKzd8rmPAqIddJPbZKG8UMXu4+vcd5j/ZrAf13iwd4rLyynUzlBM4MVfRrxgRRR
sJri766ZngqUcx+f5Z2X25lnt1cLQ5F0gp4Bd1hkXwx6ZViJPz7wO2+GM//vrw7sZ1pVJzVfvNIf
RuI8SA5MnSP703e+m7lC++bYcGAbW+ei05Z4C2OtJlpL4lkFl3old15+5Ccc7Nl+PYKDL99vcoS0
yaTvLeObPdR7VCREFJOwDDV6YXnpNtEw9uS4LfLkNNetjS/ae2TZhJy5S9+hCwtIivQRaBXetiVX
WVPTJXSlFZ007HPwiX1ce2Z2zsZq5TgxzPq+2g20djoJlarQNhKYPJ6FbQVbwugSbHUPw/hYtA2e
aWvvFefZSFSmjJn0A7Z92WWr5aACpk1O/G7cDhf9EHMlFhEipzlok6SM10QqoiOryMuEciXtk5o8
zjrGGtl+YWm4sqsXmN6LjugDk32ap16GiUakF2GdSxcOFSV09Y1RXf/Ze3IwBmZ9ZLFQivT9mN2W
1Rf2xCI/RgH8sfr/3Td0MO5FEVXmNuEbmo3P6YSjvaGEktLnYWe2G8aTsQHzaF6FhD7C+t8UmbU2
gGL0hBkXAx4og3SdRLszKn/nNO1p7BKTzFy20tCijG135EV7W0f/9Z4djKLsoMq2qHifuw5ftfxE
9AeL2C+ACJZ59WnWq8coKo7c7/m3/+aeHGLH+CyHSeDA3huO9zhGgu02wq9q6aHRmEAzjck3ESk+
LWsOlE3pmgmE/2pvhM3KIyiya3wakvqjn2DHCvBS+rzwlbD24DeoA1eLOCl2yqO55prLLpxzqnAp
RacuNWplfqaxsgha7UxAnbGK73iQFlXXL9FsLKIYy2qMTj3NtxKbJd4cwoxue/GASsyD9Gx7d078
LRf1Im2O6RDfGQAPC6uA79q+JRpgL1ucBPoAl2P58Z2W7x36cAQXtFlBU/BYfQtfYLKcRQfImcB/
oGNeDwjXRcW8nyFlICN3p+DGA5xYSXQGFY49e3ocMAWNwmJ6EWcRuHa25q2w19lMw//4Kt+7yIMJ
wM4jo6TMMe4JnN7BAjyPtOePj/zOBDZrdF+P0m4YtR5p70wtwZnlwg+km2W8zPaSVBxZH8yH+t27
fDARFJSpQ7dnkmkwJccPXf9kaN8+vvr37svB2A/UvIvrkffCxUbQ7UbryIT73l05GO8KyJwRfAaG
JIYRDwCIqIdFSa5FE+zM6vbji3/vvhyMe3aS1Z2oOUnvXeU2zbJn+9i+9737cjBW0c+zp9wf9X1Q
rTJj11irjy/ZfGdcOmwilm6JmKob9H0hiHWLqm3mNevZ7pQB0LEQ4arwMx7ahazuw+ikFt4yys07
2jsrVfjYd+CjkIyEgWXRV/Gu60LoChbgp3RlyWrje1g0qbxp6RxmSgBNZZ+E7VUdDtedupCU3er0
qYYZoY0njbWE4E8bbu3qm8J/NP3oyJrunZt3WIzBkj2ko6dYFOFvN8oNPtM/PPLBWGMXY12B5Zo3
KTfReGZgWPr4ubzzvh4SbYuAsEFg0NM+rREO9fEGYAR0i+vBo6ye6Mee/u8/ZPtgrCgb9F3Sixkq
g60GvsA88iG8d/Xzg3i1Cm3xuPHFsQCIMZ5P/tkUPU7j9xEveowL6eM79N5DPRgpiHGf3bPetE/8
Z0L3PFKx/+zAh0NFVBW9TJmpacB1ZHkcc7m8MzocNqPhbAilSPnb23WxsUW/GrPgUvOPjMnv3Y6D
AQL5XlUbIbeD8A2acBsDc93H9+Od6z6kWfqx7uV0G6Z97t3i68TExyocQcHHR3/nVbHmzcarVwX1
PJxommt7CyGdiu8G/SowQyJp5EL2Lx+f471fcPCVhqMB42KYz1HtGvNexRiOG/vID3jnxv8oVL76
AWGeVOjE+FJzSBR8o8f2+O8d9+DbhCMA4zDluO1TAgbk2PLovcPO//ury8Vcp4Wla017CJ1EzHvT
6uN7/N5xDz5HtKk+bVoutzED6qC3tX2s4vv7MerQFKZJZGTtfGDfv+z0a8EezDjCTX3vmg/ma/R9
2AF67kVGICvIjPzmz+7FwbdIQz/CXcIlu+xrJgyYR77Ed6730B/kp5PrN8V8vcFW3cBJ+aPLnaMU
Xr8SGMBqGk8cNg7PoU+B8viz4x58dnHJIrGqOW7qXw+w9ftvf3bcg7VzQ7SqRwOIkV89DfF5AFrh
zw588MmBvCFoMWcMRZ2AejuI//BGzM/z1TeHkHPyks6c9qZ9K6fb5tgGdr6Rv1mHH2LS6SuMmWq4
EVFxbcfNdUuq59D7K71yToZM/eFdOZgPcYJ7YYSpdh/owA20U9gWfzZ0/h/OzmvJcSTLtl8EM2jx
CoA6yGBo8QJLFdBa4+tnMWfmTiQ6GLTLhyrrqu72dDpcnrPPXn/vpJ/GhVrwssOEStxNwaIZN8Nw
3Vk4F8qnAYjiMFaY0MkaknB0EV/99Xj/FeR96m8rFFFbqrQ78miAhepfd4ucZ/CUSUJGHbNf9Ok2
U7H4u7B1ntkvlNkC7JtUQr9tDbu0d7VsPV5K/54JnCizBWgGWY5WnXGYrB999QE+aTViu6UAsLOq
R9Uvl2FzvGpJKrMlGUuV5HWVMfFOJpTUPkrZz+8bPjXwxdpRZmuSpHVhNAVrUgTuiVh1BX0uK7Tl
962fG/nZaQjY3aKonrveAFNPSlQneL+u4dlihOOu4OnH0HfVQjfWXntlh2dHYYM0JfMGk8spIr8J
yfm1HZ6dhSO6XomLDHtfcQS21LYX0t9nRnguz6oUHFsNDOc4C3cJ1T0BZfrfD/GZmSHPjkNMg2rF
Ou0elgqZgIdtCxPSv7SbznQs/y/qODdpB0zU+9gyTzspeq/H4BhYiYO58wg4lIrshaU95RgplDGO
shi9jmDbfek+kaj3XypYcuKRvQ4xxPz+t87Kp/6vN7OljH1qLigVvak7w/EAUKvYLoCpbhtS2KyM
JkJzadyjuL9uz5+LM8AD8ydgs7XzkuBYFvltdWHTP/fZZgt66CotKBJ+CTZcEYUfuXcbkPX/fpzO
NT5bz01N6qo9zbZGkZwywUBGfAgF+cJXmCns/u8rzFZ1ArWhqit52MkVsZQOcx4oipneOkH+7kHb
FnCa82VhK4/tDiWOnWqRWyiY8qrQ/QrD1mR5mUvhAY9PHEp1OzbEbYMp7Pc//txSm+0Nky7Vetqz
hAMRx65oM+CRdl3Ls81hmIwy4bLCroMSLt9kxoXd7Mzn+qvz/3RQq1Pu1W1MuyF+XWgo8O+x8Tm/
MB5/l+oXZ8ffpf2p+TKqRmyhaL6vKUqLkmU8UsGigWSkOk2eVkOkfFjRi9hZi6j7mRmPqrzSej4T
RJOs/J1QjNypeO6+qFO6qOvYpQx9Vci6G01YgSTKpqifNeH++zE+reSvOju7BFRiVFv4fI+7EwoS
9mjd40MoAXKkKOv7P+HM/PhbRvhpOEj3tNg+ieMuV3FPSj7G5ro9Xjp93k8NJ5pWBKGYjTuR3B4P
kyuf1n85gp/anaQ89seCqF1PnkRIT/5S1XVX/b/lup+aDhNkOQOu/rsx32kxTOgLX/HcGMv/DoWC
vV+Fuw8bEKJZ3+wpD7sykPZXTvepy2WSmjiVUuOIke1U2e3LdbNitratDsw1FpaUTtaufPSrxVXN
zhmPAjlfagLUcddnrna4utnZoW9FcUPRnzfsuscp7H4WSf3r+/6e2YrmWu5CK/ymaki0dtU6Et4G
M1x4yiX+2ZlZIc5O7zYqKAjph3EnJA45w+q6S+a8lpoaEKMBTjLuBoTvsn2JwHSut6d//2miDV7j
8/loVrnR7jHl/X6Az7Wq/NtqLwphUalMiCw4aobxngjZpSSddpqrX+yd4mzVVbryP6sOWIkjdW8W
R7PWOGXuLfVpI0wj5c3+nRhVtlBhD5lTBt1Yi8D8U3uZ0+QQn70HQSiWeb6zzLuTdB6/91B+jKsX
vTw5BVJIHcEezTMbR9fNgHVEFv1CJrjRpHGNG7/W3jf9VjdxPtxgCYm7NKbkOJbZVoXJWKnYmHOl
JyvXCbM5EacnDDqF4KkSX68b3NnR32hGWpldP+4oh611x6vc79v9ux9+NbKz3cGwwrAcfXHY+ehq
dOPBD3DIlsRl2r96wp0Y/k6SP0L6UPYvWvfuc/35/s/9erL8B5UnGMTGy0pe2lTLYz2jjjfXtTvb
PuKwFzNq34g4/Ojy9XjdaWLOAUuGNZxoCqdmP7R8S+3y9739+kpgzn2NOPGkMTl9VS+i0IYa+ele
1395/XXJfR4z/y5JtK7gaRS6nXvPio6554V4xunK8p+TBjOpf9vV1SLT5WoaSG1ndodld4d4Qo3u
teytw670+8E5N0Vm+4mVNAo3cIKAUrfyO9srLkz5rw8CxKD/dr40xLqr1NO3TFfYLtigMSj2v5Rc
Otfr2UKNR7NN9Zhe5wg48k1fbL4fDeX0s78a89lC9ZICTVnTcrnzbvDPvZPHrd+rrjc+isFTgBhr
UnvKurVlkkfHEO8oQTpIloBZXmBHdbnWgmqtqeM2I3GJzfOiLFpXzI07iWpwQeCVUth59qct1lX4
KFI/nkk1Rt848iNOT+JLRV2Yr3z9O+aaRrWTOlNWeNWnlKdgmLFoC9U1yTn35W+QGk5OfImCfdLD
YHVEc0EFqz0NgRsPmy6h7rE1NlAbKA89QJ1CkoYhoYo3uJ6sYw72Sl+AoUHMAwM4odgB6VYhZ9QZ
3QyaSkkEG3aMWFt6GtTfCvVDUfxqYL+pSt1Sk9PbPMZ59hmkywKjVTvwNVsX9KWSARjF8WBUf0F/
DwIBRQs2sTkkm5ckWppquZe6yYVlYJvaJhNZE9Ndl9BJanhzK8IqQbJN8wlHUTwxfyRJi833G3gq
p0bPH1SUYMiVI4yqjT+gY5qC7adPk3Y0ILV6sbHSYuBPpuf2yWISn7zRdFJfXcRg63Tz2VRu4tyC
4mLBOsair18JQFCCSDyaEbbSurCoZMnO0w/c3LASeFea+FgrLaSY+ro9d15cM6keftfaKcsCMYOa
0vzCBvD34vvFlJ/X4JJUNsECcNcuisfcvDF/5zeVj+m5E07LQlr7MQ7aF5bXmVk5L2aiijdAUchL
0ku2uMgg9l/p5cXM5Jn9cq7t6CShzakyJMYpSDCFfhhcM8aPRLkpksck31jtxlPuGgBslvGr9kE2
9dukfhDiZQpjCT9z6nQrRyuhGKh7Hk1rMykfxLZdB9KJBxQ4ZlHYnnlf+fkzxu5Jkjh6rVPjIjky
imoBY9kiXqFB65HXtQs5g1Bm9a4qb4PoOTTuIIs0xgrj9esO97nMo1ENalkFkQmB14cnkAW/+34T
PLO56qfx/XRx9ZIqrHosl3dw9sLxWHWP37d75uvPbYOmQJfC8hRYMeubqNoOJyDhBa3u1yH6/7DX
Qh5eamPKUQl+Cqng7xKrXpxMYI1hrMyOPerltjcv+d6duVDM5cyeEudj743DLvaOWv1YxXtVp8S8
u/BjzjV/Gr9P429KIKa6nDPICwe7EsJFMb7XVuhgnXxh6pxZKXNpc912YtyebixUzeKnZVvmxqu3
TF09vvAbzsyheb2SnDVCmzQc0DzVgEoklziX59qdXSukJEyUGPeTXawth2CZNhd2wXPtzi4UvSK3
WEcS8dTjzSACcFh/P+fPfcvZfSIrikrKKn8E+gFZosqQT6dOrR5b4mgXPuaZuT+X2lZC26nmKd3a
l89J+a4KhyruberWyfP4NlYOCI4vXSzODNNcx5rrcYvrNyGqoQHq0porhGbX7Tonq5TPsx6SRp6p
QT2Cb3X8cBddyjaemevG6ct8Wk0SnPsRTuZASq3eS/0Iyw7XgFZidJKtKKju9x9aOc3Ar47R2arV
87DpEpndzVBuMqiIg3JjGaUziccpb5wxyVeF9RPTSwEtvRmuFZU60fpWw6GvL/EQgUTVjEuvkmxx
Kt1ewH4htJyhmB6L8ilTm9WEkbqJr3e6P8HxhLCCh+dgN7L8vv9norymcfrkn8Zp0IdMMStWVta8
JmNtlwNuFy1v7BSeX/AzSrFK0GU7J8lQFneFd5vod4b5syoq0GalE6WojoGuyjEFu8TVBMvCQn7Z
+PgsBHdS/JyObgrS4vvenjlK5oTlYRBMEAQkHNXYxYy/WynRVUFYfHf/HQYTk0ChPR1SPhaxeFtF
1SVQ85m1M1cfeg11cUF5miDmryw/Cv3b92MhnZGA41f8b5+nRgzayeKBW5EskfH096v7uH9Ppdsq
I042+u9g6yjpfL/T7KrVXEPdJsWz5L8r5UhFQoQFge4Yk7gCGur440c/MjcjCjZLh6oBZGpvUp9D
AVjU5SqC4KkKIPkgGciNtugMFYoKXio+hSXD+McTbpJqB1JMTO+lYq+luyLbi9M+0XbN+Kep1oW6
lIQ3PYZ8cRTqGhO85rEWUZ+Lwrg3Jf/eqEAgmJX0Eqsx77ttpb+N/a0fRyA035vqptLxf3/JkjJ0
vMBaTEWNo/+H0dyf0OpNsJ8wAwoAP+FLT7NOCfoLg1E7UOp90AC6aR6N8TEsjnL/WPb3U9u6rX8U
swfwsKW3EYVDnK399KYob0f4C+pOV7ZTCJNn8l0j2EVlBLvkFld5osdPsbrDcL/GjkyXtnjFr8Lo
5MT2O2n6hagat2ZZv4wUPQX6S9B3Ti3c0XW1/f39lz83o2Zvd2gZfZmLXNQoLMGyCMuQ69qdHbJq
qltpDqh0BxsmtvYgdL9v929O+Ys9cq4JxRDACzC8oWHRW5IWtYXWcgPvzk+hyGpPCUCa+DV6efOW
2nQjGG+C9suLgayZG8t80cM/2pDeF1VypwlrrYvXgfEgRdVS43Wa+xTYXSeMwkHz3/WEDR+OsxIq
DK9IQWXtRP/CUj3Fx774/XNtaTmFShRRGbObEo1cuxuUq254UoZtJ7r4CV+4EJyZFnONaVgqMbjl
hvt7Sf7clS/5dp9rd3ZCm3qWgWE7KQXim8hwk879flqciTubc01pnOjZfwtscI21gaguLONHAAGS
IyUTsLCU7rEyVoxf5bgtQrI2dev2+TbNxmVVrY2Belkc9wwsF3AOxAH2ZzUeCGkkJtZfJV4Yqqtm
BwFDEhz8JIydAlsEORLKHzIEsiz9I5jFps2yQwFEJJHAicPgNacl1G97Kp7q6jbxFk27N/xbTTlQ
Bk/d+pVfanZnsHRhlFKPN31Z3mMgjcXulQ2fPuGnwzzqBilWfWawJC/0X+3/1MaftSM4NwNmGw5u
rYqQnmIQQJfArr56RK6+nwPnWp5tOaOJ51UreCRLfgm+dBiM6oLo9cxNQZtd7DNcsMW+HlF8mHDa
eSkH+mMH/Ob7bktnbpd/p/SngQ4yPKICTeUpKJR2FRg7taeYKhFlolLN0lf+mCQwvWw4URoVnF4T
riu4P4UlViWFzNEsvBtZ+McSxOv27rlodkK6nlLkMO5SvfmtvASK+vv7n3rmC81ls37vxTg59RPK
dRtutXzpKneu3dmugiFYWMDCQ/jNdTZwgz/XdXd2j4PXMo1RjD5G1l8qcXulKNmcAxlyJdVLIae7
qY7B6rK9mPs4HS5fnA3qaXw+zaROjOCB4ty5A4YGVxLssP5kgh4pspvY6Gy/+8hGHhaNG+FrowZ3
BDKdSKVydLiH+hJEGmW9I/W+8m0eUYWCY8bYPfSUUTaJ53LKeCkVfdJqALsrNoB7Tj6rr5N8mPKj
X66SZN1Kq6njtd7c9vWr4oub6z7EbM+I5ERUyoIBU9+VYlteglacmzazDaOG5TKFE8MlxLd+txLr
C+vnzIKei3SDTomkRlLI46u3vTbiqJsTHwHCE0J55nr5+7pRmV0x/F4ZW4rx2JbkzO2MZlkbj1e1
PFft5vWkiYVxWk/DGirhRZTGmQGfq3aF3PMnjCM5UsSb9rW/VO9wZrznot1BUVofkDPq9upRp7Y3
y8mRPrX+Iq8frhuQ2U6g5HKhiz4mYV2T7tuaEGx74Tp35myZq3W1csQ/TqbvuvJWglWXlZvKtC4c
LefG+/TvP+0Hipap+HTT+KQt2nFZixfaPdfp2XqUC9VvypA7qIaloPVxsqKroORdN9azVQkWSht6
mUlSUo3tOeqlTp8bjNkpbojcm40c1UOzVId1Vqyu6+5sFQ7WmIh6S3cN74cv3aj+dbmauVoXbGdl
lfjm7ngY4iGJe+FV/Z1rdc1pIBIkxmx6kouRlfb/R6n4X0GmORfpjsCVa8WIiDivvGP3dF1nZ+su
bLVKnHQa7W6qxSXDjzMTYa6n7bFTxmHzv3tK2Of7nv6Ne39x9v4NrHxaa16d8QYA4rnrtQIzRBOF
Sar/7KUTvbXeJmntZN6Ju7SMEsWJMaEJU7KfmU8W8VhghmTXOnwzXhjRnYBYDTZbmT2nxWuiQiLN
fDfUJjf0+1+I5RYlJhFGgvWC1zpaU09OosjbGssDLXwyw2NExUm10bqDIhNCuc3lbtUWGvaDL0lX
bgBGIpt5QyHiZOKkbOJAQ/6q44YmUhrjDKJhC36x8eJ00+X1Fl9U/GXGYl83h17Otmazarz7YSCg
sgv8dZ3IK7luaxtuJ1JXrPkJXLqFFx6nHuSlsBj1fi1zotj12NtqOm2svN9YVrbCtn9lUrec9daj
FeqaXQS+vs6V5LrnwMmw6vPml/tTaHh9TqrohKm3C/W6zU+cbX4lJot4qfIaCAHfy6/A6HCeuFKU
MJdPWT7sT+iaJFK13638MKaP30/PMzu2ONv86iIWoyaZqK4Ylx2Ga2r7WjGpvm/8zIISZ1tgnVb9
qJ1s+rDJ7SM3VC/Eer7uNMZe/37BKh2rooORuwu6FTdxyF7L0y3q+07/1dr+54LF53TWOgTbBgMl
zhlIFJMiuQ0Whwpc2gCsbtY5VTvYNaDENJVBbXwI+muB7jWuvZXadXfA+C505OvRM+aKpcgEXxHp
bPSi+Srkz+l1dxaIN//+vlAMJctH7bCTi+favFXa6762PJv/UlsPaQSIdacs/afx5/df4+tBMP/a
X33aPXO4YEpghSSFlv5+vDB/Tr/0P78w7vT/joBaF1bZdsG4MybLVYlpTw0KGQymp0v1mmdunvJs
5msQXUoIloyFp+PCLCxFeNAJt/2wfkzG16vGZi7ND5GVqgP48l2yKfdX5ijmgvxYAgYenzSgGD08
lfzlP1zX29NQffqSQg3tSyUOv4vUZpEq9wXFFd+3/PV2YM5F82XbV4NIBfKuqTbtoJJCQpYfXSpR
ODMD58p59H3yILX0O6sR5TyIVKFd1+3TH/hpQGQDlLE/sDtGxnspTHdmAkpFBkH6ffPn+j1bjqlX
1j1E8XFXTrf1eCguaXpOm+wXi0eS/+22MOYD2CdyqZ4J0xaVGkkhJ6aKJvViRxBFt5LDRXWp/vuM
utWcS+p9iAg6RFpWUrCaCstt8veBSJsmDqs+qVdq2jlYSS6KqiQoS1amPcJAu24EZ4tY0fFer0P2
nvielM2F++Dfys4vxm+uuq8iRGZWweaTmf4uaBdNnNutqd1mRNQ9uE/lWIE+0qB913ik5gtRFIhU
bwoV1UmWrUYTUIv0RgtOn61i8xn37CnfxvhYD91zZLYbn6oUDwWhJ3U/++5HXD/E9VqcNm3ZLQfD
dCrrt2Bcspb8W+jx1c+ZnZZRqoyZolXTTpGI9WxVFON5keLDLdggqnaocNR4M8a3VC+k9QkTdRfK
999/nzOb7LweIAo0Sp4jXptpsG9x2PWmTS2/JNauN6/Mq86rAkC966BzuSvGz9N9vPy+32dW5rwm
oKqiOkkUc9glMd/SWHTjpTUPl++0DP/zexhzwbDao7lJ8ozbLWAtkNly/lPvb3zx1ax/9agLU2Xt
dxiyA7k3fnSBT9J9i4YET9DKaWPD7rp14N+YxYBX2UtvvJj6tse3HMqzmAorU8rdWqCWEbs1SzxK
9Y2hbBT+L+0x81DUa06rVKspb1cCAr9cX+PvusZNF7evrcVfiX4/qN62sIqdVP0yrA6r9hhkg2R7
A14r6p9cqzey8ShU5iFvUFGqB0LsC3A2q0EsVnKIC0Qeul0+3k+D7MbFtvGOvQSVz8QpPfNcUfCc
Slh7Bk8rvaD+27RbJdvnVun6fb0g5exQKu9W0X1KYAInYUhJmdP5/X1QiEtNeM6KP4UhkdDmn6wV
TAwnMZOF7D1k/hY6zc7rw+WgHKfpBmGzk5Uudq248+/zfNupkhP0WIx3H6NwI4PYyKW1GvnLCvqs
7oGRyfNF6f0R+x/9AMHdQPMpRR8FQ6R3reO3/UIQD1a6FvtoUZX5OpZgtI3VYBci3p6juBmmejWK
WBoKf/p0OI7sumX2UYrbuKnXivnen5S3YU4Id6mRS4vkl7TYWf2fUNzU4bOcR44IKa0JAncUDoPZ
repIe669+xgNf1Wl91pK8S8L2CKV7fdL/BDcPtZdrf3o88LNmoKaRXklakcrau1QOZTJZMNNz+x+
XJ54HYkPCdKAgcFuJHiV01gN/f4VR3u1kED8KE5B9YM0FK4ZTq5qPBA1I2Jk14O58sbGacPEscjT
yfKuqmK7i/8YZXgAOG5rVHP2ygE6lm3WmoMW01asH8mwQn/s9pW+mgLJxpp9wUGKGqQW3dJaqItI
fdDkY209+sNjF910mHqPy4F/bE7/WRNOdpIOqIE8fyriA3/P+Hv3aK3aBXb3ZE4ra+HEgRsRN097
PL2NVS1Xtsw7u+sOHTqUgPydfkirXSm/NmOJqoaNGK6Y/FbHv5T63TRXnfc2em9S+5Hw3xnSKsb6
LjRguiXCPokWUbL3pndPXkcaOmFYOd1xSG6L5CAnG67TmI9XsA08apdRY7pev0/TfRUuevHeCkXo
cWhmhIOHliIKioU43hLHWfpCuS5N363T1y7KOF+olOJ2Ub2n0SZrq72XjBgVDktRzpZNibiCopdA
sNZmNqxT9RZBMEb5B63b93rjwJ/pU0qq0x+m9piNuWvUiYsL/CMkPhdGLRicYs89adFIt6lPh+tt
NQkONv1TvtGaYdn5uzaXXRg6dqhtq6yzVSYpQHV7YNcRJM+2TonZcimzERnU+kWGXasxkmyGvI9i
u60tQiMITKbBMeUayt9KAbISsqaCpN1b4VFTbw3xmJrosl0E6eTEpDbAO+GHUd2BXLjxVfl+SFCh
KKotxM8RcVXAU0JGbpd3upk9xE24tirBxT5igUFqJpAfRoWbtPdp8bsaQAub2jaCCeEp0UpR7jHr
t5O4snMBkxASJMOJyiH0tpxqvEdb1+ofLWu0i1pdGOWbXsVUtqI/L3y38YenhGBKm1duJD3gy2tr
EGcq66mt0UCx9kxfdS3YPYZ5iBkBK/0Rgl+EQOSAAlyT43cEnD5ALQuKdqOj9M+rJ1VCl1eH6yHZ
aNSdG51LvQFCq9itFBzWHzz5uQ2rg4z1pE+9o4WsQ1aKJdL6RVG/+x1xl6x+rcThp4SiDwTCfqg5
BLIpOXlnOrme2l7Vrk9UOF9pNhUvpi6mBkEs3nIk8MlQ2iIiiTbR3MI8eTfFS7V+HMsMWJS3HEao
ElPoGpm2jEa4Z82uSJYneCQMB1ZvNjxMHWWp0SJrd0n9ir98Wz7rMgX8d0L2QghVKLYaFx7+FwPQ
KEV4z4K7nhlUehbPt5NlbAoeeRHHyq3EjJHbB4zhEc77S71bBdXCzG+jnkDVcxQ+qCyWIGtI1W89
2dqRHHMyK3L1+H3Iiy2btUXNmaAEROhE9NfSohDvO0leRZx8nfKkGPcgSEYxcZOeyrPyJfeo9bRi
/qRN7+/zLF+opUpYLViAx34Mlfes2kpAN5WgcFOBaBzlZai0cKAV+ve6+K3JG6Xm0ldscu2u8H9J
U82KuMFEZx2V6yb5KTXbiC7l/hax1EbvGm6Eu06TbS967MeV0LXu6D2jIJJyybVUGQLHUjTQXoW/
BorsrP5Oq12/frDK18pcpsMtMNdWDjdNc0+whyM0GftfkyrZXRUtZEFYJROz6E3PftS8pQIM9evR
2HZssVGBoUK0kSOqqvdZJuGqkHP5qtY+gPMUJMh4yOGSlRm7V+DW0lGK81WGG2xZT0sP6Ivk+4tQ
O1IMuEn8w0QEO6nXvfBHx8MQ0Y4INSmSCHxWDmFCXkYaDn3wC+0sG50itezTfjPltePVzWPLIV/f
pfFy9G9VxR3im4AySyNcicqKwxjtmBOHhR0mrij9EMX1IO80FZP/W0l9lpKjkrSkx+5KAQEXBcwA
ATz5tjPNpUQOCh+MiOOwD14aHyDKmlQSpg73YfckcPZVJk7qTYH/8VQRvOXPoPTDyvxb30dLHQm7
qvnhdwILU7X7rtrAjnAjhGW5uOgsLmTd2sjbvZnUdtVAWzC5F0zlrQy9jQl9SFLyENxaYNK42As7
frNhez4Yxa5ld8qLwgl93wmseiX0miMbPVctbFWBc8iUxrfFgyX4y7jbR329sjIBh7zWtsIldWTH
gOBVUBOeJe0bBh/iuI/lXZr/wSpSkI5JsG3aBy9tba18ayZv4dfHsGQPHvZF+DyFWOJOlQv+uSFs
rYZvdfoSycu4x26uXbbU15gxO5jP8d5GSwOvlrwX2cA/qmhNoZITZiGTyABRjTEKO8DwYlmPibGe
mkOp5W4Zaquk3eVWepCK/gBn5kbAGAjG/U2Jp1iD3h6uxOgA1uRl9IfK5dWQ1/dFWTqF57nhlKyA
C/2CFrIe2oXBj/asysm98ibte5xx77gcshWYS9Q2evJDTnMwuKE7NuBe8nopyY+of+wMiOpk3nTa
T1napN5pXJVjDbqoYw3VTbxrGAKdF0YI8Drq8JNeZWKxzOJfE+dbyu1l4k6vmMQgmMQKN+xSCZZ9
rLny+FPggNNxA26rw+j/yLlMizhUGMF6YpSzsnYCbbqF6LLIVPW0AKygXfu1tW8odFK030ZVL2PD
XPgCVWFetmlG0VYqOKrMm6jI14n0PmSFqycNFwFH2kswQz1NXlRNuJRCfdHV66oq3SGhmFA4eWFs
43Yf6+1DpH/o6tHT7+P0yAW0qetVlfeLKd5ZPvISqXTyaI1JjKO3YA+mlv2dapR0n0iaC7zXTnVt
r+axW5fcDXN5nRajXU/pKk842MpkVZeUg2kSSyN3ZLbnRmXUWpmyKnXVab97C6+/kcRDZxQvinFQ
hqdifOXOsO7E/h0YBH+8svOl2KEuhc2tR7/1ayxWoq8tIkKxk34YOsOGg+wMLZORa3lRgolLE7hf
d1lfAxiDEFw0jsCFqtUHRNo9D4JhJRkvQaospza76TKgJMGAvVN5V+FWGVTSESDfqutbuy5jqC4Z
bwFj4Ue7EPgUsQgrsZy6M50yxSRMV4kIA3ycuN1UplOHhmOIm7LithjTQMqgVLWrxcvJGHCVLo5j
e1sW2bKI631oZA4s5TUyckfA/cKkUQN9BkwwhhbUcAlUsohvOgy/FYZ5EqYbK0M/pmpvCRtqhb2O
xKVokj8aCv10D0Rjnm7qfqMNiVNSQTRY3PAxopG1ZKGkw3089auMxWnmHSYsrd1xkx/i4GhKw35q
MN9QNBHMzW/dyG/lcFflP2rFW+imzOHVu/pYrw1YwHJwqHNqnMxdEQs2JtQLnPR421Lnlq+wNra9
D3i7rtc8t7q1FstsiX35TrG2/I5Eegm0YBWMS2tYKAoMMWyHOmUFF+ZP1GGVY2WL2BjcwHeLU8X0
Tds3y3xcNsatodBxqvqyHqF62x7Kwljo/b0sj6uGGFAumjZOfMshlO+qIr0pGwSRFRJWk4cjeDcd
yF/zBN5q6+vPfpDD+Vt63Bwj31uYfr4IJ4Ny1X7TmeWHgTe43cOgZ4er90XxgHuLrct3bR7+TNXg
OLLTUAWZQcSaQgf5QpriizzcZFLH5Q47cIldO6yHbJNiLNMo+QFSmEadGAY7dq9n1GzlqJPNtVfc
19W+93V2x9fQ+okxXwHGJsFnJOBI4wUUNkj42cXxBFZa6dCbxHmmynekcgDMlbtxpex7PAYMSQEI
KK+K6SmjWtLn4NX6B2wUF4WJVbmXP/ba8Cji390msUPSh8LGVS2tEsBDBTCzeBhvLKFfdL2xhBWB
UMBpe29RBq2tR4+SD0BQtpxx5D3BQ7KPJohV4Ja9bNFOz0bNlSBVnVTX11YkcaBbwipDBJmyVcYN
3vvVcLQgeeHQ1Lil5j1PVeykWnCYVMuVxY0Yx0er/DBLKMgUcNbK4E6UJ09ozYdBdSBI26NZH9Tx
cVJuoWDupkZeyAXrUdtZ3t3EozwImpVn8Qr2S1duVAfOzArEOfiJ7qbI1Q8VV3pc+sv82ChLIzv4
0hZPaNuS3uTwuQvuOiuAgHnDvoWavQr3ZURYo2xRQi91rPV1cXwUgsjxPNmJ8+RImov7A9Rrs1jp
o3WnRMHaG61NE/t7Ne2Xmi//jrmh6l1w0xvPY1eSreLGYKWEYCY7rJQlHCMnozQ2i9k8dGGlWLBJ
kWLV3ciDnAADvm2YQ8u2ouDAk/pwY6F341ime8LO0w8KL43aIJncP7bGBJ+GZ78xKStf2XewNNOT
l30+2IleLWQrtzWzcGJ2O1mVbkMh2PekjHvRVSkFE7jppD41SrIryIAGRv19MD+sJNiVNQDL8GeT
hU9kZW6JimDeIG2zgBMuaY2DqVaPdeOtkNvxWjiaeX5bBHfRcH96mDopl+EQrmrU70HM8cPlvd6P
jqk2XM8m3kU7X68OhccxMP3AFtExMsWWM2Exme8RMcWeVUTcCD1uEpAi70B+kiHO3nNIu+opkhPc
N9WPiHCNrqrczBK39D+gXxDX8p2atVZjVD8qPwaEkTJZX9365RnBg9kxg8eV1pprveWpUipgbRW3
gHdH1twMq0WQaqvUWlT0zOg/ckO3hdpYa8WBiKMj8emxEl/55jr4L87OY7lxJNq2/3LHDxHwZnAn
BEBPShTlJwiVqgTvTQL4+rvYo26+khShUUd3VUMQkMg8Z59tCmthZoPrSPHSBHrTB50Gn2+CWIDO
RqM9XjaejRa2a9yKjO4pMIk+NT5mNs4OyWcShMdcGtYhRWum0U8oKQxk8gTj7GOsWhdqOuEDpwss
onCOCb07J+raro8M3VDBYG1W/InrN6cNdrHcrZSac0eZbkn+9q3sQ5pXRm4s1WBDUupqJNQ7mpuV
zKpNNOrP0VgbVA/0xoo2+9FEmryQtU1tkWnall6Sh+s8G24L57VQ+mMJGmUY2qIfqNVD+Thzax3y
1pYohth6zuetbD0NUHRC6U853QJrTPbZ8Eh3jX83qr13QIVS6zi1zjKlpipEisr7VTXe8mArQNqb
teiKVasvW7TIUnpIqeSG9jkpNiUght77hnwICFjroMWK6FeBkXISmYuKj6mJ9eU8f4wULDPd5YgZ
t9buU0X4NQBxgqmSgdwJfA3atrjJhfTUYGzZp8UxYZ8mBNWlZthENYoWZ14oCXS06lQMo5fGRBvT
l86jl9Npw/3eh4O9tyJtnVPC5cRDO+Nr3vU7Obip4hgl/k0Z2p5U917nvOmtjmtWfEgYXcjcbyib
PP1h0+npjUTAc1x85PbgdsHgDzXVX9l66TB4QxiT6xMAVz4Qyr527JXNjMsk1Se2sl3ePFZF4Doz
tVVp7HobSQ3hlEF36SONAxHGW/Jw0QW4jQU33cxdKYNa0ubuBE/dSfV9NbKJE3BoRq1fliNQk4L4
Qbg5VQGZeyB2EFEJXKkHFmCtoHtBqUzlRHh52xePVnixpk9uwsnyZYNdw3Q8ow68vBL81d6LktqN
VLEXNgslT/fhdCSX/i6px9tmLFDas4kl0lJX4tVQBuAAaPsLsU7Zqhrr1TLTRQ3/hZx59HSUIVLM
1dg3zKcOXZYiKSdiAR8NXF1AJx5Q6bp4vR/q2XlIC7HRW+XQ6cNhCsZVC5VWBtlWpU2eYbsPAHn5
64kuUY0XvkXCbjZIG45DdWrI47Ypx8Lh0E2/xju703Zd172oAiqKShfaB2IZqgGQLil2YSqdox6I
rYGPpgCOGJF6Kzc21W8zc8DjyWAN8VpMzbvsVKtcnb1aRrKX69tcIQm6NKSVyF/nQN8Z0A0mg+iS
1FfjNEQBhfhfDr2pfBlbSNH1dFQDxSuGfYlJx/iiWeMiDe6N8DlsnG1fpTu87V6imZ3bEStCqInl
4wMxn+yBuBvlox6eavI59MjyZ4kQnS7wo7Tyc1XctE02LiwzuqMpgR3gDQWNuvMcdfZWRMXbKKDu
muVhqo2NkjY4SshSukisjpEUcygaIcFGlCbw4AXra/KFLrlWvZcUsdcanvF0Dqe9Ld2MCa9s3UZ5
5MrhQ2L5pUmZ73TEFNh4Vail6elGQ5jLLLt1czLwcOulJKSIMtw5ON7V8fxR6auqqYhSkUDfWvoM
p+mWgr4/ch7k5s5KypNU176TqtuincCv62WLrU+owYYazw7lals724awdC1ihdmDg2FQtTDjV9Ge
c4CLwFG3cmeBbNblomsMaqa59CT9mKSbENL2Ba1bhk25VtWTPh8juPi2EB7R4o2vZXUGnfrOCJGx
DMWbfVE2pv0yclSGYP3y8u+ExSw1ZlU1/+wYElz+/aIVDcrZnykGBZGkFTK1Li4ufQ9uSVw47xVK
xAxPSf3Cx97I2LVo9b6jYGjn6GSpPUHqEViq8TEGJe5CWNG0ue2apEfO5i1yRi9lrJPuRA4I01BK
j1pzbktrNYpmIZg6B6O8DHvwJ+cmjDVPhvTSy7XbTf2ZKJe3ykF/0BRun7+SmW2OH0ZzbwXvc88x
KVnLzqhWtQ4cjNfHUP22qvva2ubOwJnb+o04jFGxbPvY1/ob05aWFn+9mv/QHfuDUW37tl+1ju5h
9oqGwllQAOy6nhypQ90kq3B6LaZNZOxyNSe5ce+Yj7Xc+pVQFuEsexKoQSL7toxWU1Hd2LSQ5r+1
rP0KiFdhxqY61OElgPGElkKB9aVEq1hqnuNBfayEkfE5ihXQ111ub6VqnVqhL7rNZMxvMmVnM3YY
TSGADDeBWAd1ve4ljD0LeRkRai/6fhkoBnnbkTvxsPvo95gWb3Gb84VlnmQKjtrf9jS6JD4/xho2
k46Vnu2ETNUUMr0E/4zI9gOGMMswVaitt4PYcWxsWOCrrpE3jcI+kA4fJrtU2VbrWbkPiS4xuf+a
pz/FPRBjYHmTrb913QBTLj45obnQBs5oo8BNqwRAmudiXQx27lkkyI7ziaAg0qeB+8Zx8gst3uPa
ciIzZi/adG+b8zqK1U0gyWu5sOnq9H0UFycFIlfXtauAnmDI9WWdDmt9IHmEsYWSHULtIZ2eyuTd
Sd4T8RZyBCh4m6T7TnsrBVB7dxMaR2GeBnq2Aq/gECQSwESSMj+d35P2yZme0v5jRG5VTEd9WIPh
QxOU7SUIqhYZvpkiUzhcxteNEiLBvGWgqDQFV7gN1ZMNKuPIG6nbjuKUNoewOurZQYkOsXKQp/dR
vfh5n1mG3lCly16STpiCFmxNs5y4WYAwORXTc4Sws7WOg3GTXU7A+zpK7yaThrTO/aweXB7G77J8
b4xlpUFvbDlxR38MHH+MXXYiGweX6GxS7xqA8EWEx2fo1VrlzlBTMAjcWjoNGFpZbatlx0t7OTm3
qXTT9JdY0oMUaHez1uwNjrRQZxS4xpac0duqNZANU/3Pt4bYBPkHJqXQLfa9/K5I4VrT+KDEIUn8
Vnoc44dmdFVlC1RQ4BqViotPTbtTjVWlOV5eTlva/8y+vO9db2lHKT623Y2hY13CtJdhWgh6uRPp
tuht7SWZ1RXqol1Wvqqjs9f6O70d8WIuZNxonLe+7G8MkgY9Z3gz5McuUpZ0WsvQiUk8JO6q84vu
F3v+aQ6dtS5ph4s9Ttaf7Ogp7yG29w9S/JgzL+rOduUllb3Vo61Nab7Wrd+SOBsvRbKRmtZvJ33V
ykclv0HKz1jDbVf2AN009MMAw55Wu59IKs7Yj0VQs26PWjac4vRotZGPQfoqU4MXMzpF7AiygcEP
NSIDAxo/O14U1qrZ0M7kpu729rmXso2k0f/I/KCKZKZ7mJK+3INKSucq/J2H+btTl/48OHtZC3em
Ou/VitFz22pubcHtxYA1ow53Yts32L7jemkyfCQJJQYFOKe0pHqRLEVHhE5n934TwVuKiHMfHsgF
xCe4Zea8k7t3tRFLeFMLFegjA8gwctnrFOk8Vr+RX9UtWEbFnxTJQy/Ks92fFVnyf8JTsK49wvQo
bJteQBTMWk8qmN9/4z32d/4DyeP/ZRAlY15y/nFdu13WzqGyfsSMJ8P5v9eV41gujYnrJgwy+7X8
U8LkFV2wIMJMrWwYYFODmTSv6BsC2CcCP8u5IhiFea2NXS5xKGnmJolfB2nwiQfnjGUiq+qrMa3d
MFOXufPHDsZzFrWLCvw1dBovRPJe/DLT9Jt7+eSdXHt6ofI3suTyO9YGoykv/dmrvrblIX/dtNOS
VyLnx4lRFgPwH61N+4pNaM+mM8R5jmJI8frEj78j/PydGmpd2+/EWmOngYq+mcOmMPKVZh9p2xdB
Nn9D/vnEoNqyLyzG97e7uAjb//0f5f/FcthJQywJXEyB62q3n7tVWFFjMxwflI2VyItRIoNQ0zZ0
jLvYMHxdfQqmjDL0pnCYrQzswyAjSlAe5Wa46fJvbL8/vbXL4vjXrWVDOstRCOM4B/UmLhat+hrv
gbCq9mn/mxn0pu7XRfcA20c3DxUW6iYuFlJtYeOQLjJ6CDohUgH3QX6vGj+T71rXdj+8jhIwwcGm
lrjxguHfD5f81XZR23nftjJM147R7KT+6X/my37Jm/7PYxRlU1rNzIX1ldQtyPD52ZK/2i0skSq6
5JhYNqqurNGGej+67rXHj9XoaS3ihtudVC+EfWgAg/zs0lfkQBLx1GLuUSIW3U7OlvH4s53+2s8n
Ik6gCIdp2inv81P5++ub1f7OJ7T+PzefWJUsY7LYjnXYWdA8BuPiRgt8Ms4xg+vsJs41SsDg5EiX
mTXGIA3zRZHtK/2FEYQk7fVkG1NNVAmxWKq+YRKxTEnKreffxYCtrBiPl+l8LDurQXmWg7ehvnNU
eWVK91E4QIjaKrOJ/TAfU67cff1rXZ71XwiB1tV+Y6lJpKgg/rtMnCe8SkQzkMXQihetqt/iil8x
CsafLdFrn58pNXIzq1lKVnIzN0vLfvz6d/jkdLq25NEKvS8UPWa3D/dlcukVvr7uJ7u9dbUFmHpf
4bXJsxmkko2YFEYpAFiySQD/ziD2nzX5t+d/tRsMiazJtcE3kKiROxenotzL+n05vHaZA8oYMEDe
DNq+LfdW9lq0NxzrZfFUSxJEt3QBigl0nbll/Z4Pr450DqynWH0hXt2cAGxJ1CAJvb1MLSVsdkKg
nTJblvUfjTkpSdimWnGcP8TpoxF7cJkXNiObxFkpmC9ZdeR21kHtV5a4lcER5V9xcjKUd2d+AX12
h+hGGW9n85LFdps3zlFqdmNyjEtoB2XNkPG1At8x6+Y2LDR4kTB4wjvsDO1mJmO3PI+67FX54xBs
a/jZzjbsv1F9f8IJt6yrndBEFNYlPZ5EF28OmkGIT4xq8NacRoB+E/Kj4xqhQuJG6VV0wjrguxNG
P7KfI1n2v9t7OzqlJBB67cb6EAZr8R2V+pNFfu25qJahHknwB3b9h31ffXOmf7apXRsuTrFU2kMN
Xb8YngziRaGCAo+5uG7pIcrfFjiub5ZjqHjKZC5keSZhmolEaHlVu4nSDd2+6FZGNgEa8rCZaliG
egjL+VmO2xtHL2AbmCe7iDycBVcK4PIYm5twXueh5kZ5vJ/Ak1Ntn5PNEmvfKbs/e1aXD/pflUqn
Z6KYU4WaYIsDgfiZC411baM1tEyzm4jLxkemcfF3jil/F6hY1x5al7CBNM9ZMYHBWO43wom12fzw
LDS1/z6KuBV9U+M9t4tnPBj8PPmmUP3spq/2RkXKUVxXXDcKc9cZQDogk4ifZSda125NMnEdudxj
Wq68Mx39Wbdx7a3USmrRZiNaEes5uDd/fX1GfLLUrn2VUjNspQGazsWbpE289ocd17WTkinaMhCX
JzA/z8fvnD4+OdCMq7Yo7/Fp14OcWs6pV40DHx0OkiVDk7A772fP4+rT0xM2FJFp46587b3iz88u
elWkJLgxy7HNYmuea8sHxfnZZS/v9F/bRN7ENN0ldSIsRsZczsvXl/3sKV99cqoRNpJQVVo4rV9b
EIDzsHKtVltp2XcGvJ/9iKuvL1Xx1rRh4uIrz1Diz2CeEoLqnfQb56JPSt1r56JeTiJNUjr2z0ns
x3BYOJnY2cCZk3qLmOdnZfq1gVGS6cIcU5xz1Rya+drpwuXXL+CTb/LaiEit9aGfWgVN/WN4L/1s
YV+bEJl6ycBWZkRgKMEGUB9N+9d3+8lOql99lGYQYr156VbidJ1CcqK+KqPC//rinz2Kq89RdYgU
zlE7XtBaMWwm7YdP4+qLrKbEABnnEbftcrrwxRdf3+8nK+/aiggLg1rFP2wiEg5ScIdxfQpn7lRP
iR/o8zc/5JOvR7/+QM3UDruEHwIseuF1MF/QYX1p7c8OGv3q69QM8kLCFk8Hs27jhakrXgnd8OsH
9NkLveoXQsNW0t7mhRoBbnA4P3xTNX923aui2cZPPJ8m7lk1PPEuJauvb/ef7vgv/c21J5DeCcNJ
HTHuZDRhE56ACZy0MdwnuLNK4+85HGA8oitq0WpMtSeNMhKujQnnUlYXJuOsrITNdWOqNgRgZB51
tEoqjaFnvhLzg15Ml0n/LrJVF7LkxR1Uq6IHJ9d9ezJX5Qwqq60Uc/AAzFwdC42g+HVRR0ipDFXh
dabJIs1hb2LYN87ZTpc7qJrnFmp3bDI/x002t94Y0fsKXVYI1GcycomyYjVn40btGr/D388uPGk2
91k4bZyEP+7/GAxTu4dZCZcRyqQhv23x8w/0O1uFmZCr6FEfMLCDXfDr68dsWJf3/7fnfIWlIBVW
FGpTgXN3h9b2MRgfDPhGEgTK0j6XE88neBWJtFIdbTM53bJLm+3UmswwtlY3MZcX69w6FAHO5fBT
dZzLR4dRebUY7N8XVCItt42FmEgtVxcLklHzU2gAobyFKrgKdQQ7/Ok039Tp70R9Q/qAwuG+YHBY
6OuZ2fPYL0cdHsscYm/oiTr3YnjesXgv0X1hYeTqbbvIIAtb44gOaK0ryTJlujFDSsoY1Bu/SY02
xU7rX4bMWeW2WBkRIAkM7elXqf5KSCoZxSaBl6HcdNlScuDdMLOtFbepNqP6AUzvCrN/SNvippK6
3ZQyVBqYVCJSbrXSbaCUBXBMUg0PWPE4tTClh9sJynyY8ySSo8VMDoEaHClc0GJs96X+ro1qOGD6
Oot0d5yku7KD8/mmKNOip9msonKZzunjSP53Fj+W8+iXzU4zl6XMrB4/x15pPIs/FPnjTBSyMMRJ
QkFe6/zPajzAkJVkT4Mw3k/qgs+gMo/4YC3Gam1W3aJpTwRouEXc+5r+ntV7YzK8xCxcTShPRVsj
U4STzl0NsfbLxMadqKl17OC6LoZ+Kc8kW6NJyaP2bqyrC/tLM9q7aeg8GyVFr0oevI3VGN/Cm7by
ws8wKLckxRXxsBlg4YdW5hIrOVfETkTzRkJgpR8J2PMy6OiOkRKUYbsKt2Dwo2uYLEMIFesyYPRV
PfD0oNkoQbschInTqbNVkHo6wYimKvcjq1v3zNq6OPIzyAppM65q86MbgmUcO+sCb0010t6LEOo0
Aq2QAa2dy74Zq16RnadGu1jEuKaEtW+THTP1d2zdTkgZAEld4BCoqQ75eblrW/2miwx3uugO5wAy
0XPmVCd7xpOJCYqxkNAjSNLBSbpDxeC3Hv1cf56I353jvYX9Xb+mEboFL7uxZ7FXnDsl+jOGqDUV
KAkVzHajdEf9XhZi66QrECXmosHKgG/Bj16M4ZIpHR4crgMHHVqQ0xLhcBCKDF2sgIRZ+yKb73sb
QVANbVTWFwVvTC+emvFJZiVCjRoZEgRD4OZBCVUqX7Sh5DYTHiTEvsyOtdDEE77HbRy56YjEJIeZ
OudLoW1laA5mF0FnY2pZwfbNEAG8lamGrHBTJ9oisjRyErH5y1E2Nvt4Gpe4QGE96CfpOc1tiAN/
Bs1ekFCjtFupQJwOTjQOvPDBdDX8gjT5zkB1jXAH+3AV+6zWeG3LfBkxzbCT+3y6a2UI5qHj8jLg
WO1UFMNOAd/eYR0DRnbpk5Q3OBNpaDHUdSbsU2g458HaQd/KoT1X8VbgaF6NS7MxDz0btNU+Sxma
wBStaNx6coVZc0JpheMWYxPYs1mU+ln3PBp8nz00HRJHBu0Pjo2uKiPAmnSvMt5q2K3d+NiNxUqO
LWavp9TGNtNeQw5SutTtI7IjL+LHId2W843CEabET20PKz55c0x9XVUmdMNm7Vgy6NywKJFyZsaw
kGQ+OgQ/N2Z+KlOW8WgsbHj9srOenENgEdfWWjhGl+7QPdgK7E049l6ZRn/kJNuG0Tlnvs63dDkQ
hQEBynrSRcEWWfhzFz4FTLs6aMG5kx/M8NUOocKz4Dr4c4J8mMUEaajiE5XtxwSmR0GETpnOt2Yt
P+Rw4qccefFYsC8nzmsusSNGY9qsstH0zG50GwPs2WjKl2YwN4O8h5Qa4RaDxwPSYRxIzWKpxbtu
+KU0hzg7qPKLLcZlUnIqjwwl24tlrtipOsf+76mrN22lrdLkDq6hPwXFgQ7A1XlvpME06dmo8GRG
Btg58Gs7hkdBvlYs59Coh6H5VTORD4XbYV5vdvgYhpU/2RujGRe19dDZr2BLXhIPXm0+GvmHZp6H
5IXcME9HShJSdPTFLwsdw0zyjtpapya5rVriUsJz0jzm8ZIvaiUCrmZk8SFMp1tBJlgsbVNhwaVj
B4aDi7eqy8QFIZ5RL9KkRRNsb9tCdkUOeSBvE79P7oKy2w0FOg24OCY07xrupkllQjNlOs5LMN3J
aQEPFwJLGN2H85nb8GRIR7I9/NKGYN/IJ0l/EPGqAxNGSjXGYpNJWysAE3YOKSOkChL7xS4ln6z3
vuTEGf6UaPPiKVvm/bjvLKRuDt9v/Rw4ymaMmLK2MDslFmsmy+hlgoXBkO4SaSvFI6WwoFC7M/rv
HPQ+8bSwrj3eIsITAwQxYudMx65VvJi9uW1QhtcfukhWBaVVB9ElbgpCoJCzox8g/dcPTckVEdq3
+GNW87s04HALzk2ee7kRUuepXsnnmZTgjvam6wdIVwje485tImnd9CWscAet5tnJYIYW5dLsIFVB
DP665NKNT0rmfzDVf8EHZRf1aRUNIL0DfMUM1TvmNfUpUvt1K9VezGaM0ngttFVdzXtbeWns33Bg
F2pmelY5LKIZ7SVCrAqWx5gYKLJvSBhZzMgixIyAVPJrvd9BK4zHU1JlfoXlvJne9gWi1UTdtRcu
YUWByqiv01HFW5WbFfepcuowPpg74dml5svB5NGr/s4RoTrpvIxDXKkYGkwnAtOXJULOeCPQicXd
rQGLSZvIIJIfBqwZLcQkSXDIoneotEY1bIV5l3BOJaLwQ3pJu7cOSQojDTQ/oLJCwMacoUyJSRRI
p9stTkHKIq9jJOXLBsm9YDrdQApiO5ib17ne4flDJYRc2SqfZAnra6DEiw1tL+2NOrzr2LgmlABj
u3Tqg2Mcm8br4pNazms52Uy89xY1VxDCKpbKtaaGLuQ06oJtUK2CbKOK1jXNyJvZzgwLPidiC1uH
nK1Uvm7fFGzKct0v1K5kF4fyiZBIe9P7O5HfRejPQGHLC1QdnyqIcjhmOI2zjFMKUHslmejUNHkf
Z8dZeuXIgJEpPI3KqRrupoQ5abiUg8PM4dnUZ3u2vVBdSeNC3FntoR7nRXCZtci7cD6pxb2l3Bpp
4xN2vNAZksf9obeeW3SZ2WZkWzMplw2FlXzhxeMnkPLe5/jVxmwiRfbfngPxKMunKPw1NLs4eQrQ
VseshZz1pxnHKvzlNGipuHByXzbxJfGaWoMN10a6z0iLfIUgtG8jVDijBW+ZIDS/R4jY5PL9mJ1K
5uoWyQMQbX07VzeOqixtM7gjlNtPnR1BGHbaLKsK+r2q7rsy2hR0PwEU8TIzYU7xepyJcUH9WLav
eXBu4wcld7aIhDAE1O6DsX+W5GqX8UmX1vtsjqeB7E+SF4h58wqCz1rwp7681zt2CBkhQ1RuA9if
WswDQC0dS+EZgpfbIhMdZA6B6VTmAVFl42IIjhPpnRVMt/otUO4GtVw0CDEcC/8C/cHAoDaPUcvK
6V6vHoZs1Y/PSTp5Zb/FruwSFErZCgtLZ2NUtEPBp6hVJ1KHF3xkaODRMRPdwMf+piR3PeWFzNt3
HtB3kTvSibcm2GlMhdVb4BLKfV+FSNzNB0Pfx8O4sm3HwwGkk3cT50euvyYoHUbnUbf/KET6mXHp
h0N5Z+nhQ4FYO8ZmBA+UDht4rw+gxkecQCn9Z4i394r/qGSYOkzRKlfeg27y7ZEyAFa42+hrPVpN
okbJvlMYYmYmvW/7lCYlgugU3lyPqB0bhqF9sKV2J5eExtRRR89sBuuZ8rrs2+cIg2zT6dFgRSvd
wciAKZGJBnHo4HnmnR+iOmj1+t7snQ2e+keBqt+aYLVmXm5in6YgvFMcVxCxk1xacUEphPq/N28N
xP9RcLyoaDBPCexlNzrM5tjGQ9TKGAvkc7RE0FTTA4hLMUesniONywi6bxGOno1owmq3sbxXy8cR
AE3LJoQis5sGVORoORTTvqtmckIu79OZVsWwbofN5RBSs/oj1rN1EmguknPXbhBE6OcJCCEHbZKQ
ZM1Z6CH4wLJiE/fQoM31OG7bxL6x9BxhbXzQNExyM0iFdedH4SrBdMVu87tA0VcdSpiw6Y+Brm3x
TVtNEdQpQdhbM65n3d5YvbxrM9YjO5KNEbMwXiRkP0HBBtXehRD8m+Z1aIKllcNvviezp5qC/VRY
5ywVa8WGeYgRzjfH2Sf4wRVQiHKJh4FmejchLEQXHTV/vr7wP35zf0MmrqBCoQym0NV63Nl998Bm
dgyw6RlN6lANYwgyoibqfzuH9Gn/wa6BGsR0EZftZkm5SUd7I7fzY2R/JE54dIKPr2/q8rP/dk+X
I/1fR3czOzX8eRPbsExfpBRBF4qyqErv68v/4/72t+tfIYx6ag9DnTHSq2TN62b5QYTbQiWqSHzE
0jnsFQbzG0XANO62gjOxn5JjZh3rb+N3/zHk+9sdXGGQGJSXJmuQ3xAcZUZhr045epDah0m2DYSD
6oKUyfJmJEchRuncclblKqdMse+qHVTXEVcFW5V/hvVrV7BlhBAsThmM7yJppYiHOf4GX+R0/eRV
XgGXllmg3+C82iG+X9Rk7ILGoUtcQ4040zwjDil2FEBEeWRuwdS/iN/rDKN6xZPn9lxyosyR7tWI
1DgLfB2p9IhuIStof09D9aKF+tIw+6U+69uoGvxIetFhiJeafeOUz6Ia3CmM/Tx/rGfLFSlquGrT
tvtgeiy62sPdyEERq3Q3TZK4OaYiDUBzHdxq9tZmN2VPcytzj/Kvrp9SuQdew9um4x4QlLG7tyWC
oHR2reoFq5AsQM227QYcuWUPFkifWxSPyOSl7ilioxxRHI1lfkES3EBqFxeXgbqvqCre0ohiMYWo
i4FG1qEMjexDZ44bSYfRf3Hq8O1s78g+IlZ9Rq5YH6Ny006BawARquAQo5avE4y4UtqCskNMr2z0
Kl1g6IZGtZwekq70mj7aYJiK09aLpVG2x5u03lZAbEQtxeHbPH4UZbirEPrUEfxpVIw4tKjayhB7
B7vqklwDRmT7eY6PTRxzGlO3c6oKJeFbyb1wRAEukDOGq2AZGgpuUxavGunr+JLo6qEoP7SyXmf2
5GX9Rd2/raL7uJlfUkHxY6IbNBWfltOtYk4cZHptcT+kBzU9QBTF3ClIls70S8sVf5KTO6v740Tv
uhp5lcA8LrcAPhJ6rXTRqLI7Fmupuuusypu16kO0xbqTZnq2F0vfQSRH7trtc03z8TOhkdddXJUW
g5nfzojJBXqjZhiXogwAkLI9grd/EsbDKHuxIRZEWen31XMKQNxf5JUYKVpzAoxk7XLlGM2Hjuqx
mcIHQ3qakmbnFH+sCFWtkXujVvsTuoJeOEc90rZdqP2KNRAIiBuO/EcaNLTHxGq1Bra1FUHrTwm6
LdzF+mrp4K9R5PptYsnfzEE+GeaoV2dKnSYDSyYQVB0DqOF5DCNPsqGQRKjj5u8YDp/s5de+3Li1
FiomQmLXpQ85McNGu3eQtX69k3/S413bcztzQZNCJbUr5XUSEpg3Tt/1j3/ft9SrI8IKlVgH2RW7
sT30w5kT4JsLfzLduvbENR2tFIUFUt5jDzEEM85gmMgRdlzI3x1vnwwb/mEI/+v4NKwia9PZ4MWi
5KjSjgxBE7hsm2BZEicPkbyaCpt9JnYd3Xa/fhOfvearfb6YFdmaLr9WE71p1qUyRNOHBcDXV//k
oV2b5dppFOVzz3sODZkk8t2odghQMaETv7/+Af8s+r8cyNfOuUnQwaQ1NE5Ac7rs1Ju4iY9ppf9S
QkB6onljdtZOebeGkfY2O+bBs93QklyS8BDc4bLk9RXGYeG0Tis6Wrn85Zj5pkNvyfBu2QyKnyTZ
rqCa/uaOP3vLV0w22ZxCOahGRo0oDM2IsYJZ7kV2TqMXUT2HY4fLWvgyY8mlY/rhpHj6WBKWZt1C
ErC6KqSdLWIku5QZKb0V0nuCCfzX9/bZZ3k17WqDRMFdzgZLhHfIITKBD359ZePy/f3tPV02s3+t
7Zo+WOl1VkJXJLe5Ma3qPPSdTmxUc1qVyNIkpVq0ZeZhXI/LD24cRfnoIBBSALXDYm0nwk3MVyWB
SVlqW6ZNiyCCk5q4pfUrTNi503N9MSoB1lQUygwyQWUUwgIvqLDFTkvG0i1I163d+Vr0kgZvqVH5
6OPW1ZQ+ltO4TqEbZ/GtxjC/IGa1d16DQHdbZ1XEWD/M4y991O9IjQYl0L55Kp99Hlc7+ZQ60f+R
dmbNkSPJtf4rsnmHFIgAAoCZNA+ZyUwya+1au/oFVlNVjX3f8ev1gd33iolMIy51x2Rj02JXBSPg
4eHL8XOCCkr+V2ZaUARJ9yOEwYi90cn9G7/+HxcKX80//5N//lGUUx0FYbv6x3++iX7URVP82f7n
8sf+7792+Yf++fZ7z+B7sf53Lv4If/PfKx++t98v/oG5sqidfut+1dMH5tHT9vGvD34Vy7/5//rD
f/v1+Ld8mspf//WPH0WXt8vfBolm/o+/f/Twk7mNhZf4P57+/X//8O33jD/3kP8s8l9N9P3qz/z6
3rT8ccv8d2F6SknXhRFVLt5p+LX8xLP5gSnIYC0bJRJzefzyom7D//qH/e+ecKT0PGZ9tcA5cnea
olt+ZJj8fcJR/NAScMC6kNj/n1/u/V934K8vwmH8/c//lnfZ+yLKW6ZQFj/wPzfFQa/VVsLSUrjC
tIRaDzTYtWv5dufZxyzjTh60GcDfIlEFTV8NpVlmx8YIxfh2IN/J7qtQMMznooU+bzwM5mUG8Nfv
YSkgW5C+C4c9X97c0BFM7vuddexV6shTmPAOvhW6T0bozSrx55QzZweBWpv+mJXHL2RPUXEQaRV+
fPL1bhzI5S3hF3FsZStpSTp3nIwrL38RBkm9BlYl6yir4ochpPiR2snwzUAW/K7z4q3xiavzZzmH
7+kJDQG26ywv5hOP5UvXaOF1so5h60jm7AlBQ4ngIx2fkOFNMfbgJhJj/peTm/a9tnz3t+f3e+mF
/9qvo0zHtCya1leTEY0MU11BLQylY+odvbRLP1hBk73I1/+9CtV321WW8MzFnp9u01FMm06DyanS
Ef5aaKQRg7SNN2Dbl+HF4ypa2gKyWclpijVEssB4g2CAj6wYGpqxooHRQaSMWI/t1hDZ9bFp09Ka
vdi2lK6zMpPGi6e5AFpBQpAmr+y60ZRvRfTp+Y9zvSHOyrVNaWnXNdV6ijAfzNLra6M/Dk7c3ulC
OOfWsPqdT4f02/NLXW3IU7AMeZ6jlOb/1gBbOHESI7WpXCcTmSlcjdlejOWW4MXVhjw+jdaeVJ5l
aWz+0g7U7E22XTj+sVnQ64zGVgk5PBqLTNhHrvnzpXuyTW6wMrV2bMtbJwA82K7Xa9M/xh0a4fu+
CooBfEXbfn75OjbeWLIW2sDrZlI/1oXuOmp9JcnLb65IYeqyEvH1/2+V1dnVDn0Vq2xQwF0oBIrE
RtaliremLtdfiHcAvVDL1TgjYVtrvbYqjJXsIVmhbllOb4I+6ZmesXLI1EDiPL+hG0u5uAIb27Yc
XqDl5098X5wHWRLX7XBsfCRbx8BI0cIUnfidQcF868I+gtWevnRszLVMW7At02b6c7kAT1YDpA85
toCyOJ9VpI4NrSwYKRzbZ0S3h/HG0rWAKJb/ss5xFvryldWUCCp1Q1pnEIp0cK+5zQyxXuQLqDbj
Zi6/WqBVocyIy7z7EjVFUX1sXOKtndMmQEQyWOImmgdDOd8pJy1pbhhIQteWV7YPbeVE30xg7cPJ
ai3QNl3d1RQWstnMX0Vl6fkPmWgW9mvb605I85nZw6CNtht2SS/q6n6SSf5Fir6GJxjB7l3aKuaN
n/9E69fQFZbJG6dsl/8Iby2YA7MtmwqN4Tg5aUQRfnwbT+VPfxHODsUfz691bQ4spEALaRydba+x
tF3nyzjIxHDMfAAsFRJ/B6uKXNqr6Vbfd8kDLm2BpRguki6xhs2Cl7YwGW6YBxKul6QyYdttOWa/
r2ZYx2rjvSjd4pVhKe/Di/dHtMfLpKRirH/9BioFm18BvcFRJ4a4i5C/oIlp+ea905XZ1iTpjcPE
nduC/3isuBaVaoImDzniEVTI2O1HfxgflnPYqS52Dy/el3Rt4cnFqy+P++VhNok0of9m4mgyvAXg
mSXf9DBm92h4qA0TWVzc6rspy2YR3ifq1+tHSvhBr/pyHI+GHZO1Tql3Lgdnvo/yTL4uhAHrbOcC
HpBTbLzYWUmFV7RdPjz4s3WAGvdl6rhZPh7rDKavgyro6tOJq6Z5D55u6O9eeqhcheXxZ7+gOtfL
Va5Xy6LrIcJD75dcUv9Wz3BIZEn+suqYw7VWyuUtJvojFcEZX34+7UYRvUJvPsrO/tm0QJNbY0o2
/Mi1ObIIG8Hd6yXjWIVLBPy69aZCHIsIfqeq1owMdCFQO9E5LwxoH/fzZKnV3S4aXQbRlIlj2ZsW
dd+wPI2eqV9sDmyISEabfCbX0aukmhggg5UIue95yipa9W0HNo1RFD/UxcbZrSMzNmSJxQ+TI6rF
Bi8/EOWleDarSBxRDVWQqFOCKq3K3rjF155eWab2hOTVJwB4bNE8eR7hx29Fg788yjjOkaTQg4Im
vxTRv2pzau7UNMMq/GIbt0zP83iTpRTcrMuN8XJpkVVawHsqPwdG1L5C4PAP6TT1yz8WKS4Rp7PY
+F8goCd7s7OpgYynE0edR9Onfgq6cz+39NUX+O6L90QwIzAN7qyJeMnlniyFpsE8y+loBRAb3Aeh
U8oTRO01GC2l/PH++eVu2AY5o9RQh9i2K9ZjOAyFGUVW2DMxoQfzcQ2191BsqVjdMI2LRVa5eewK
GSl3xkOY4cBIR1GZzA2Dn+um+ZOqk3zDLlaCQ48uiQUpL5PEKT7a6hDzppyr2pHzsVbQ19FTT4fh
zkcSCICgGeoOOFBuu/sp7SR3r7QRMYisEAiy41TpR98UySsr6iC5Fnwo/4/JqstvLz13IjJNtL9k
s7a3TtsnFURuSWB3bOIBwrGm/F2rUW0URa4/Ln/7UoVwhGNK/M2lLdVIcjLBjpSH5YoK+I3jf+L/
tcW9sUL2LaeNbyEWMNkQelqPP39yO8zJqhK4QYZjjWxVf1dEsjP2SRYXM5SOHVCKPsyK4VSWTVbc
F1NJIXnM+upNLWpDvg+KBD2TzKk9ELVw2Nf9qyApoCg1ch+KypHuLg2j2rayu07Y2KaXueX4EPMF
p3uVzyPdLAYE5alWdvkxEVb7Djxea8JoCWbuU1IlBAK7cEhzWhRtNOdwBidR/1NCKWm4wGeq+gcJ
RgnIGO/W7whEYvCPQbI1u339hFmmqTglXJZrW+uGWADUpkgdizDHtSDaDvwYTRvL20tLbC11/eGJ
xUj6cfemRz62ei3LCqR+FaF57gH6P01TLw+VHdm75234qubmEkAJaUGpDfTW4nG5tC9ZIGBUdoqW
tBP/K4P/9Cewu+yoA8/YR9Ncvg66qXjdtAUoPznKd7nIN3+J61PVJgmZxYma/BZiZeODo7okgND9
mI4RXe7Y676GvQOppfajF6FjFjunzEmJ06boumx31YRKtFdlWZP3cG513U4UBMLQlk0bzuvGhnjL
eIothzUo3VweqgUpZh5XbIhsJkdnYpYf5pl8RsaVfNHQ4d8bgo2XWjEvt2cvv8qTiwtRZ9MGZcNS
cZ9+CNKohxiwy78JA+DU87Zyc1daSjyE5nl79NhPlnIdczDKqOyPDMU1J6g9s99LadtvdWCCKn9+
revkjO+kbe25msDUU8vteLKWGGmaezaQ7YouS2RGxy5xP3qt/w7+1QINZMvfWPDW5hbH5yAXio9Y
66rNjtNNnl4WLOBkJeNN73LBwENOgvXic6S+RrWQAjNu3Vk3X6vIqqbclD3soMhOuSnYTAjSGYsu
xy0WKo9jusyVXEl9kiiV0orD3bo8Rq92urCsRnkEg0Vrb7BrqFNHItVqJ7qqMna8OQU6BHKK3k7m
zBCedK15emFJ1iW207bgkrueRZi/+i3m1rIM6fJbqIqJOkai5nnnTm37EDpDv3G4i2Gsd0w5XXsO
F5yQfmU4ekyDdsgFxO8tu8kUWkjCYGDkefO8thZXshdQx5QQ8M3Lz5+YJzQEKTJ5pQRvUn/yurSG
H5zaCPFMcHp+pVv78azFk1CMs7l3lytNdhuWMJTK42iCiUk14mhB6kbHF6/iSvwUdWyLdpC1Si/M
XLmGHdVwNS8qGEFpy9NSKX5xVuYpCuVCeaZJBv3YsX1yapFTqNkYQP/Q6EGDRvL+y11gFEOxcWjX
n8dTmogYk5NL320VrNpZ6aFuHoSnJi+is64tJjn4LzTB/C1R2mtHxVLkFTTOLB4xtbIEuLWUPxlz
cFJVLoEqTx3RgdGk1C7pXppfusHsotOEUMDWJq8tY2n+La+2R82Z8s6lZRhj4nuWBmYVE7PFoEOq
CD2vcipeahsU/yj7YYB8MipXqx0mIU9cMmfyWDTGeDfNcGs6PmTmL7RAHmQqstLEK5J/XlGzSIRE
nIYKRD5qcO3WMO4Hcu6NNPrKH9LIJWZ3lKOWVtu6OURIiZB4LkaIcZKW4VqzhYxZi1bkzPzEffJA
wdEzfrXSyvW+TCU4z9H25nAL2nNlNfwe6jE6UNJRNIUvv11ftrXfJym/h5W9ps3LyLat36Se+X7I
Ua3SXrOFi7myFq4cLktoy3OtJdZarUjG38JyK45qZCa0n1zIqUcVvAgdSjSieWUUOSg1BK6Es1pF
572Za5HrU5dV4pA7yKSVw5BvWOTV9WYVjIRbx0ZsV67ek6jg/DJvhu22m0KG9FyAm7L+mafFFlfE
rZUcUnhqPFR4iMcvT21g+DjLGWE5OZn8qYlJvhZOU+zjOXA3LHM5mYt3iz3h301az9oko1x54MoI
a+k1qTqFiNIht4cK6mgjIingfviYGbZ+pcRUvQa28eJqxePK7I2WN85/HSOgQxz3Y1Gok2x0SmKD
2AWKteBt43aLgnDZxNUmHQ0lLN5yCe8uj3N05aw6wVLhYCZvJm8A2EhP6XNoVOlZz33y44VOhaSP
mqbJkfLs6DUNSjsPuRXbFcPEymgZBoe0W40M9D6/ymNxe7UtHDAVBnqndPHXdIVNMPa+ZJyNeRiD
QUpdJs4yx1ItkNE8m9RuGvKQ6CtF7+cogsp+O8Mw8XWOLEScnCyTLjTmgGb3JlCAHwWj9QEDzYxx
7EaZ2LAvp02/hTm4YdlLCIM7JN/Ht69SFFv5vUUblqmmDBxY6adoOqKl8spuIEd8/nyuXA9fQZF3
cVuXpvI6aZ68GNOfB3nyjS4FXTC193Cfi4fnV7m1IcqH1LBxChYwlkvbcmTSSBNZIQoxgLI6Rv53
OaqykK5G8f3/YqnFvZGhS1OuvVxDRpxFJkIFXg8unZE/SPgihUqCN7w0XeXouCZLHYwAmvrP5abC
vq5HX2bWKS30fK6syNonqZltxGW3jg4AElUAAkDi5tUqcZKFeFkDyuqJqR4GXBZ0YuijUZoaG27u
sZ6wvisE54Tm5MXCXndvpqZrBq+JLcY+NQMzg/bu2nky76zAhBLbHJEUT1TxGomI+FNc1DAmhMy3
OQZuDzXUeQHuWYfnP+cNr0TxnoeYMybEWbO9uIY3BT5hFuDAJnpn2aP+lhrVeM8zE+zz2Wg3Hsnb
62kOWkvcrVgFbrlMzSoJAGubCSNM9Zy/7Rzj0EVob8dR9PP5zd26fI5D71ZS0QessnrBvM7rjN4I
7FNIT4wme6g+tLHnb2zplgUxN0ikYtkCd7J696MEuj4YE7h8dp297Wdkf0qqtvdGH5gbS93YkCcl
UYZpgqMDH3d5JQIv78upZyknbfUpM1JsBxL8jQziKkDTLp1MWi44Ls/GKC5Xsco4tY1FIidPnPpQ
OANj1WGUIUqWFQ9FaJWvYl1s9ftuxABLH4Q3yyMAJku6XJRpCFcUdaJPkGrFUOV3Xfmvjl+lQTRk
RFA1Tl30QMZJ+t9Rf52/PW8pN74hKZnHg+lQC3bWCOrCZjxizCxiN9lSaS/D8mOmDesUOlCkPL/U
8o1WTsAD7ghWxsYFgAa63OhYML/FIIY+8TVd+66p5kzvEyYh5asCqI5k0NlnILqOZfeeid8G7pCy
T7bYxW4et4u1knGQ36zJy0OEfNtiQg4BFR/4rePU79JDks7hG8HMA5OmTtV9IEgvD86Yq+PzR3Dr
tPmcCgOmk02F6/IIADFWseGUzqlvZXNq6hIZDEPro6HmeOO0b92Yp0utbLnp+5ZaXeOcurzWezGP
ErJja2tU7tYqLmUtRfWAMHKdCEcDAs85jZmT48cT5D+ph4owRADPH9vNVYgh+I+9WM5qL5E35I2b
8s1giEJnWsW/L2Wrjcu/tcjy7Z7UKQY1O/VUjhp+ImUdGR/5KGY32PgqtzyM61E9oq1LTLQmuVUM
TTbWgu1JhvY1/hvdw6R6TVUs3AVDxBw7ckIvPzuP9BeOSBMU5vrWyRi9uzonOQMHHH2ltp+8Huhg
5Rvh3i3L9sA6A6ClgXdVYkcMOlJxlLJM5IxnTRa9q2bfOIaikBs7ul6K1xN09FLm8YS1tjl4iWFd
FdhcHhFMLIjeQ0bdajfP2c/nz+7mSsQrNGMIxygqXZrEGLbjmCVIEUVyqO50bhiHyaycQ1tBYPb8
Uovzu3SObMoCILRk04AlFsN5Yn2pMud45CVn4ls3n0fuGgpDpn/oOlMefd1GLw6cWY+VcIQmtbI1
+jstanfmKcUZJ6L9sHQIDwDZh7c9iOANm7++WI+dLAFGCIiBte6LOKSVWZoVmEachujFlsbeS4ut
qaabq3iSchXoLnF1s5y5FHUzsyEo6qb7TmT9m2oY0o3Gy/UbRo1DKpwQaTMRwiqKi2OhmqViezJn
peDdhiaoHYL+lMfRcEwH1O6HEca8ph7k/WBSbHq5ldCK+Qs5QQVuOYQnVuK0BpVaZ8BHpdAj58AJ
d6LpKoQT/erkTom/EbhfP5Yel0y6pha8Je56+qmos6IgGbJPtlsD4RkRiUxB5QfJzxo2N/MA3MH9
DZSe/7ah67DlU66d5bI6IDZgBjax+iq+NJmYcBnh4fp5KMA8JJ6uhwcGoa3s5NdImxzaztM/nakh
FXv+nG8Y09J2dwiMaPfyvy7POUkbrRA1sk9S5u7B06V/EGOy1X+/4V5M7ruDX16CkXWV34oTBi/S
0Eant0BzbATHIXPL3Mu2zTcM59ZSipYQsyZcDWmvEv8+LGqR2khFyXhwUC8s0vzBm735YzhBd/b8
4d1cawnxqGAuCIbVWlGSkQjWmT6F/iLPZyTp62jgySujcWt45OZSAAKB3YAmxkIvv1NulAs2utSn
qhbjItZHIlsRXjnUNzZM4tZVUNqh2gNkSVreykHXDiQ6UtVEOq0zvZHBIA/Shw29H1zrs2Xl5X2V
KYaqy02fc8sYqRYTDVCPJAdaneck0CTuJ+Lm2YKCoS6q7BRrUW3s79YqRMPAGykX26x3eZRp6WTR
RKfjZPYzwqpDA1HZAFPN87ZxcxWPwpBHHQrQ0upFJavowiq1Efer4+hdbVnZG8Ps1ceXr2Jzeamd
0NoCwXy5l8GFCQhXbZ0CI2BEQ8DYoBNRbzjHG8anSUcxB1rHBHUrJ5F3pfIKYccnmTjhngwm2jsg
bzEBKAlfuCGeNMIPTRxiU5VWKxOgjRrRXW7ik1ek/s4bwvio8nGrUHv1cVjFsnjgTIIdXO9qFUJ8
yYPmhCecUnU/OFN88GZ3i5366thYZQlEl1YqGK/1mFXQSJHXDow3BF49xGip3/4YKlR100g0L24M
L4sxKUfSyaN9VXXph6RhzAqgFpwvxY+sW6rsfThudXauC1wgIzg1+oGSKI7Y/tLiCl/3XtIm8Dou
VeHPlRs7zJtOEQzIXwzlBfUhM9q4+rMsA8femRMUaHvPbpn7rwo9jvf27AvjGI+9jt5NtldWvz9v
QMvk4mV8SZWP8BL/wTtDL2hlrGLI2tRoMNZqhBM0U9CB/VKTU6uD54y9CXNMZffi88yVWmihjCn+
OOUiUtB5jUwF96bO23DjUbpG+zkLToFwCegZxvXIw/IknKni2Ms8N45OQGej8dC1VYrGduFDr0fB
0NUfIrfpf9R+ZptfUyPuq99L2ymtfSAjJ3oNpBNyKyM0fX1mZhYpU9Mpyi3g+VXEx+/Ib6YWEANl
mjV2yKjcLixsEZ2Cuk2Ku8gPzH7v2n05IpM7zvl7M89shAep7fVA+zktqGEH4R02PuASWV4kCCTX
lGtxM8AcwIWvfJpk5KOqsz45FUnR1oc8wqp3rvL99JsfdKPzyRxlMagdHDwxrCEyV3b6vShE9a8q
B6lp3j3/+1zlK/w6VHNxBxosDOHLpcEnkTBU4hbJSdoTbJehZyLiNfvmOzMKpjdt65cbxnLtnGje
Li8vEQWt73WhCtBH55Yub59n2MG7rDXTH1j6i+sZS4uYCTWAXNwSumOrbYmQ/nOYZhROoRKQXpbD
0SjajQx2Re9Dx5ReNCgnaxm8pei3Vj8r4tly2lzEJ2JAqoowrjnTrur6bIJmI6plcI9k1eDu7RQV
2leUwsr0weKi/Ojycs7fjZlU8z0SMF65D5jeZyRJhl12kK3qq7vYMKGOKYZYZBYcqa1Tb8UK13eC
bi9ntHSXlwbi6qGYnM7Xdllnp0gHhbf3zACiryDzbbH33ZJZE4qoTn9nyDSo7hgkkuiKqhH56Odt
8PolIW8FWUTnh1IeDf7Lj+VRerYm4tpTZyNwNtTNj8oLYlRQxVYmcsPaATM99mqpddM3uFypFf0c
g/FPTilsMJ+Z9oReRmTJ50RO+jB3ubFhIDeM3ZX0hMl6LEx+XYhGWKYqEVxKTrEIw/ft5NvznY7N
OX35LaY2tHTtGf1kLmm1L/rPsKPEKCLa4EjuJgHx4i6GS+/1GLfzH32abFUlrz8Zn8rmdhE5Lenz
svEnHt9oVS5RBChOFcROb0c1GXd2Sssg95r2xdZBT5C5cubJaLDTM7hcapAeRjrHxQnKkfBOT4sw
/VzA86b7OH9pKAgyAXQF1QflMqixnqSpgroP3CwqTrMLaeyk0cRubSYbWxLJjYfg1gk+XWq5m09O
MDOMebLrhBOcc2efS0iSnEGWXDlhb5zgtdWzK+YmuOEE7J5c+fhxJF0odF2cEjtF0tJOz4nZIzHW
GhBKJdAEPn+dr41+WQ6qBEZQiKG8lTFaTUYNpyqLU9zGCKs1IPzJUJuN5uo19nn5Vk+WWXmNbiam
GKGCYDaoDg/NEPvf3XHqD7MVQL1OU26viNiGXaDj6ez1efvHkKUvo8NZHgAiRbZKUYxisFxP9kyJ
2Rn0HDGYOerepRMo+MkQ/X1tQSr4/LHeMhgAfLBR0HQAfKouDQb2QoCafrIkjfF7Bl7rk1kDs+5H
19vwWrfsBdCi9MBEECmtZysrQVZM0Sw9zZVGp931IS2boRgXQPqhpPn58n2BtiaDoH3Niitz8Vqa
SLrMspPR23AvR5OJOnSX3be9DDeO8JZlPl1qZTIJwmm+LsLlvetw/RMw1OzQN32qN/zIrRMExmqD
t+W50evSiWPWnszcIDsx6xt8otBQ/9lCz3GURjMurE1644stQeNlUGmRHoG8A5ZMe3V9hjPssIx8
cIZlKoqDAUz+wcn9+n3jieAXId78TnV9fy6j1t4opN48UjoSADcwP2BWl1Y5qigeOwOrrL3Oea3G
CMKRcWCh/8WnW1hWGBsFc03f/XKdOTfs0IZZBBZPRLwtxweH2sbTxjkuBrA+R2JzSqWkfsto0eUq
dVlQgM0cViFoPqjG1p8mbv4HxD1MSg+N+Sor3S7aPX8Dbp0h0COiVGIg+tarm41gjc0ksU5PpgGE
sqaReVeTQn96fpVb/oOGBI1+cnaC1dXe0sSCFyBhb3ncN9/tIR3T72EAUAkVSY0M6vOrLX/b+iSB
7lLpspi3wVtcniQ3QFRR6KanAWbTz7BSpPeJZ9dH3y+arzKL5en59S7P0CWVorTMBIDJu72AUZef
P3lORUOjoIOE4hyXjXekV5HtqiHfKhVd2sffq9AVwwGDduVjXa4S2G3eQxYfnk2q1ceiL+CQLD/Y
1VsrQ+UhpZ2xYRqXH+1xQcrWWL2k+LH0XS4XZMKoQwdDRGeiLeu7p+pFAWLUs7xjpmcyNw7x0o38
tZoC2ENVlPXM9dxGPQZz0XpudJ5oCN8N80Jp4KblgR5BdkSWzLz3Ibf8EseEmxsbvfH9MBVCLhwm
dcu1Hwlyo2rMJA3P6WQO6BTU5d6wi2CDCvHGcaL4DE55YScAxLv6fhWZfxtHZnwGdGOe6A3/UIhk
owcUvQw293iUYAkpKtIk1uSIqwJpFZrd0E1OfB69DoWPMhd/BCQf989b/eMv/D/X7HGZZcJSMWOI
99XrgHVsqTVMRRyf3cIxKJqnSg/hXWOXaEeMrlMHbyAkzOEiCxTp9r5nMHzctU3VWfshGEk4A0WJ
+NBJnQ+HOUSJeK9iF+5ZCem1gOei9MxXRRm27cHvWmjpBdpdXwrXy/8EJNyj++JFFnyy/my9iWsj
onvbu+Vc74M+tvXHKJ6Bn2QJL/sRpE4NdpChjup9nszqaxiIeUsP89LtLOfBtAxWRF7C/wThd3lf
JmiSXBEM+dnogd8aWTMdmpo5HYKytxBIbxGyXdsTxWleJIaOLAKlNRKc8cYpiBMzQ3cCXhoRJ+6d
H+sUUrhxS570+oKwFIPJZK8LCnydBmVz7Vd1qbNzzyTDsbbT4FQW+c/n7enavwGhg+CHwszjWMLK
amsL1uLUcLLzlLnRHUTjzbdBQk3LhLJ5AB4+vE3C3thY9BG6cGnE2C8NC5AnhDEg0C8/WmslUzUa
SX4emyTVGgyjETRvZdAa9oMR5Q2qVIk1eN5bSmMhPGkutUNqOnaDMk4uhB9+6me3F1+MWCbzt7zo
jTd1MjOdMmK9FPPNpv4Ezcv0uhhdSGyn2PWg5WxyUryh9IEdwI6TjztRNMnvSRECeWhKXfenMDCy
rWz22sUSuVP8XwCbRPLr8ldZD1THdF2f7d4p7V3oIlAyyVD81gXt9EX0ZXdqSZuGV1k4NWrDXTy+
T5cnTfGTOMMEg0PLQ65O2pTJlCqe//Nk9aU6DI7VWB9BzBj6Q8ngZvK5ixCtel0llVt84Oin4MHs
EghuTTdUXzVKxajbR3CPfnje7q6N216CumXObMml1ih2r+kdr4W3/dwpH3mqqUHTh1H7P59f5fq2
EvkwZclY7jKY661iksiB0LBN4/zs0IWDTNhNjQgKxTaZ762umLeGi659EY3YZSoLDLtn4iAuzbqu
e6p7PpdpAG6c31muERUoX8u23M+hHr/aibJ/PL/Dm0vyWTXGhVdaR0FumdYjMj75uY7nBdEg9F3V
uP2xyEsXhYukelGes7hbtuhAcUJnn0d1Db7VGTV9Sxs4pXHwyyOT9P4XCtzZb5BT8sREdQdh84u3
yEw9wCRm3bhA7ioRoP9tIiEVlefQNJt7Bi9qtEDq8L6wrfpAy/plxcnHLS7TbtSCiGPxvquvGFRh
2VRQkJytCaENdAinN0NSo4CVanPrei6B/uX1tC2mECgZkoKQ5q/Ck3Z0rFHorjpbZOAUg6mHOueZ
F+/zZI9Vd46b0n3PdFXxPhIO5IlJhtnu7ba1smOkVNCdbKdp4atCz3FLwvT6aVjqbwvVoQ135VWS
kjFzlcydlZ+p3XcB+mJ3TRZXv+YwQ1S8bhvr0A1NuWFfN27sxaKL33gS1dtMe8+tX+dnYYWoqKWZ
dzDzwD2RR23NgdxcClDAMpEE0dgajTaVQHKYe8nPtpWbx5z34ixF1h3qsGi3SleXTby/bIqYnsFv
ekGQEK63BbA29n0zP/vRBKWtIwwffS7lD2+5vxwuTAw2FEgdggtTX7jjazlPwbfS6qDH99M0DvbP
36kb7ncBfYIjw1cxA7N69g2aJZXpO/m5bEJnZ7SNupvbaKusdGMVgAI0ZSAEIUxbN4xbQw1hhsbC
eW4SjwzbQjXEcqqNHObGd1y4b5bjBZqAF7w0GcQumFI1qgJBr8agkhTMOL58Pnc+fvfFx2abC8iP
VAlqgnW6JKZ87kNLF+fWjKEaBjKys8r0ZRWWR2Ph1rkgF8GLLZQllxuqYVBp5rouz+5QuQ+hUaq3
3YyWwPN7odZw7XzorC+UajAEgJxfvY6Z1yM/xPj1uRXAqL9F5pTOf6g0qpvXKgsYz9vPBs/373CP
G5nY91FZNXduP8t+n8ODHwGzNVV5N+Z67O8o1aMwRlzXpA/1YEzyzywp1Ze+y4r45AZVau1lnAhz
rzo4Efd0ZdQnYaVkLU1mju4bkvkYFTY9VqZ7V9uVbNDxmGzNpPZo1q9qm9x+58HP0OxdQbjyThv1
XERoEpiRg75Wlfu88E0eGwtHkAzMQzoJSmP02qziGLo50hROz4QR2ohNi7abKPrJue/sNsvPkZGK
aC/7BuIpGGJ6XKzfQw8Vh2GV7Sfk0KFySU21K3v4dD4wJeYUdy2BpLdTZmMHb03epm6fx/EEqUNQ
oYFBmTZC0zAWckTIrkP4cx94vpWjpZk6+kdeyql7FfbuVD7EysmtD9kwLJoHtO2cH7EtAn124kJk
yAUZkf+T3db2XjWuT9vK9JU4VE7e69dB1HnIhc86SY8lX+uNNQVN8Ltb6fKbP8yNs2+SKjIQl8oB
GspCDH9MRleWBwgKNVRbQ91beyeyjOo+tIwu+s2ZIosSulkUab1TAW/vyRw9+TVAooyxZR2VMYzn
VLBa+bOZJryWnYts2lFTdT513cxsrFHU6PuAcaTtEOXB8NHNOqeod6FuanGkqJlmb2bG/c2TLxYW
SROd1uqofFEZhwSpJefLOPC27watmvk3ysiVw0mZAoFJUU/mt0qVybTrLTv6A1rIXN6PSW+Vd3Gb
us7XSebdh1SkKC+guNvMbzwRNimCjJOFGCxkMGGzcyBt9L3dWKF69BAHhdHej2bZLxyQHp7qmEC+
jixeG6PcqojlhiMShPLnoPQcfHn+Ft5wkZSLycDoJhBNrdvWFmab5ciB8jDArblrZiS1yqCovI0g
6oaTZB1m3ym7w5O8Tia9LuvypI+rczomMXKT3IDsMHVhPKP6nZRbxcAb20J2kAwZiAGQ+XXSo2tQ
dnZiV+cQj3AQYeV/lmDhNogqVho0j55ymUGnbsUIDo3kleu3Sl+PoTbQaNGV5/+GzEn7ze1j80NK
SbT9HkgPgWQi2Wy+n8o8afZF7FWYbA+1sf1QKpia3kyTG1d7rzSq7FzzGrZ7o3Xk18yuZfO2nQYE
roI6oCamIyurSIZ8/1cU9Gmx6ypDxZ9s5IbCd1i8at/E86y7hzqaiopB9L6M/hBGC5eSQ4kFDZsc
nt6H5+1n8dGrAJJqBP1mcCV0TNdVcgbivVpbU0UQU0q0+dL4gWjBPTv0Sx8qxjZ3imEdKPGhpkbu
zjb0z+d/gcdPuf4NqB9QZSbrWQC/l6+V7dtq8hpRnIORF/owMir0zm8MSG7T2g8alFuXsblJlvZr
V0OL96rL57I+qH6S5g7K4lHtHNdAQTgMgpxpXKP1O0R/40bvZ2kjP979N2nntRs3Eq3rJyLAHG47
iFLLlrPH4xvCk5gzi+np91eas7FFNtFEz4Gv5epipRX+EDTxT4GL3wek04bmfPv3bzyCqMgADQAT
IyEJq5+fqTUi1z3R/qhZ2AGVPewxwz6GbfOOaNfaiVXkhlx/LJNCFaQESkjImS4/ViqcRMtLt7wU
ztzA2vQw6ptSjEyrj+Y8P3OQPt6enkxWrgYkCAOyaaA4ty6PkR3gd4Bt5iVIJ/W9bojilGgt5IsZ
9zqkLtTLlM5Ics3dntrixhVAbw/IvQt02UAHcTlVpcd6TFGyiqlSb8waWrawqJqdiGzzXjPQTKWe
xO5fw1JBSI2qUILqYpQFAhHtZJ5nBGExqUv2cMRbE6JjSWHeNCmWraEkrTBD6v8MFboB1hNGEmjQ
Dc1+Z8U2NiS5IMgiGviQStZX5yiwhNcSq7qIKHiPqGrxQ+BQaKQhQKIxDU+398f1pKQ8lM7LQ1eL
fH6V7LpJlaTZhJ0fgtjZU2bk8/tRR4P99ijXc4J2QbkHuXcEnUmDlnsBDWzQdVbYXQpUULDHTDzn
jKB89aIFZqAejcATO6qz1/eiPF0cM8jYlL7WLBl0LSYgpKO4qH2OibgwazE8Fk2fm2eEPMLwoFTC
qR9Lx+GKtFrXEMdUEUHw9fbEr887ZXrmTFqCgLBlrkLsRtUnNVSb7tIXyfBUZqr5gneLfqQWxx0A
Lf33KLCnnTdh62vTyAYxilYACuqrgknoIc4SCq271M4AEqJOVDEfBi/BvNPuhyF8hEFe7YEVXiOI
5U1DNVeqJKNJgV7nFUPScHSRmuVw4SWNlM9eLBrlG8AGIT52CcTiryXCLNPJFQU1qgBbClxVwVKo
3dGN9AorXc0UM1WGvPoZxrmX/Ij1psiQ7jXN8OMgOtv1SSfNn2rQhTgRKRSFv8Vmr+BGO1TZ+KIE
E/bft5dv43RI0QATfWu43xQmlvs2qGnP9mUqLujkNk829nYfC0omO2fw+o6WpSYAhSiXsFPWRL/O
oLVYzEJcalKvU0HEgMM8KEekplsj/s3Kx+whxKjsWUQO9tl3T5E7xuGs0Gugaik/wZuCS28PnRiV
VgDEbRS/oOiDAfou/WnjQ9I9heZhACIjq5Vb9s0oc6zQKooYxc4U82KMWv6bWglzJx68fgxkKd3g
8gTphzb96rS5oxeWSGjzIYtk+m7Y/fie7FB/NMrpPrlHGXnKoTheSOGDal3faBF3xaC3JqK0U4M9
6ujFx9rI9giTm5+NEqQsfQIAWpciW4fOc25E/YUwtD+FlTEcZgtD8/u3ACh7XmsE7gimV59NZ/Pp
gCQxnG4oASVIB/tTGt3HV//3i8kmHXwYpN7YBsstUDVak0Sd21/mvGk/gfWJebMdXMIrS9mBqFzv
A8pNIEzpB6KiYKzJRYFA9WdOBi5/oRVPuemmfwatXjxEtO92XuvNobAoABIpO43O6oYI2yTsPeno
S1rwl0ML+BBZNbWBXrmPSSK/H9QOSmmvOw7cyGqVUKaYutKMhwspcohuu+TzaWKv6Hv9dryi1cHD
cBcgK7AaJdTHIIHONlyE0MV8ymms+IUC6fNTHLK05Em1uSdUef1IElFDbZMdXLD66wJ/LHpvhrc/
XNy2tT9Odj8dRIHYIeyp9AIBIX5Q3F0u8sZEpXY2wAfYyLLYv9yOvVlnjakkw0U1OgtpZHU4ZtAw
PkWuXeOmvcuE39gopMN8V0qhEre7epRtZ9Jau3eHiyJgPINsNR68oAwfkqb37n61yLzJu0n4Jf1h
/Z6kqpHDgc2xTXb18tER7fjkRkPl3741tj6gJIDQdYcViDbK8gNaZh/S84nGS112dnmo7dRScK7W
4+kS6474ls8ZQkm3x7y+Dx1YThI1hSghWMzVHVL0tHvtpB4vbppI3fZhCg5jmpnpTry6tViAbzjW
yKpLR6/l3EazTOw2wWAxMMrmkoa27ktWxjPc9nrn8t34jERNlEmgiIMOfhWrevMySqWHOag89dJW
mEVFU5+eotbFJJ3L8QGJhj13wY2pcZdwNXqyu0WCtpyasErVbiZTu6hlof8z1V0fHcrAKp5JAKyd
93hrbtCrEM4DsUJpfrVcbdmGNbtCehuXytktmoELJcs/lLMXPdUB5si3t8f1RUIDgAoXiDA0A0FG
LueWRVlXKzltMz11rReVmicm7Yr5o0hRgYHjYH/OpqG8+7TJZii4WYn3B0UkP8KbBSzHFh2QgnuZ
oFs9a4mqHMKg3NPQu975Lgk8gBBoJ7LJsXpnvJxKXZqbw8Ws52Z6pDvUN8dqjOv+7iMGGgShE8YA
EEIxdjkdNJznLG841o0hMqrbdvBxVpRmpyF2vQupeEJZ1WVjEfVeOd03H63JRjPJMzFeKpeYhgze
PAWpMx/K0tR3DtjWUABkOGRSuIM3ajkUNSkt6jJM5LtEeIfcLQscIfGmduzoPvK5fKJldRUTJgwf
SN/X3dyspAI9dup4me0ew9RASZ/q1Nl7LjcnRJYlG9QE1GuEIAa52txOaHWw3ZWLlgzaQYn70beb
YN45UFtDQXZCzZ/YgwL1atcNrpWZTlXPlwoflfxI5BGJQxVOQ+r34B//un18N0aDXQo7iWRLGlqt
RvP00YKckKjUqlCRDiY7B+Q/uBjH7CoaXR8nxAmAMbBQUpJh7evTVmndDumgXpom9E56TuEx7KLy
/s+HUAdniHeSzGoNvumGfhqreFaBOGL+TJ89fDDzYPaNVNlTOL6aEL1c8gNZySFbQLN3uct1ozXC
KMFrzqVM/cc4xp200U4/316h61EQIeBqRY9diqGt8TThYKbIGzv9pUErAxqwNr93u8rZQ3xcbQQk
plgdbnFJ0KaBsJzMIDI3G5SUUoLEs+Sx1x1TtKjPKjKMO0t09URxYJEBlkg+eXTXUYww8rHpLa+/
iKQNvuJdKU5dNmv+pGYdqrOlvfNaXE+N4qEE0BBmM+76SUTLa6Yvpg0XGszKozHpyWEQVfQwau3O
adqaGfkIaYmE7HCulh9xqqs4S2HQ48BAs5KWFm3CeCwfKq2sfjOjci8jXnGC5bsr66KEZ1LahwdR
Tv3Nne4IdQ4dir2XoIvCY2R47bOTt8S6ZVC+c8F6/Z6KyXrOZ8c7zJOOfW6dDf4MZO6S6E5+mIzC
fGeo094pvIoK+MoopCFiCN3QQV1g+bui2BGlwGbtkjnldJhNYz6NKIm9RFU+HBs76b84aZfs4Fhe
0SOLcpj0CyM2Bj+E4Su9meWoY2XVtZgj/SKozXufg0RM+dfMGLvsS1lCf/k9dGczewBZbervqVtM
4tx1tds+D5GCd08b4Op0yNKGoNqDW/TBG0bLPIK3Mme62XkwHuCOhcGfHeVW90CVM1P+thEOzNIH
VR3VDsWtJIccPrSx99jFqVufhRM7xTuBsIn32xSUFSIB6CC0B9K9TPmjyqYmOsQ1pw0+CeYihzKJ
JqM/1VSnAtzuW7f5/fZ1cn0YQEWSY0IrZI3wX1h+IzJePEnmxri4emyrgAd08qG4Tn6MRoGK3u3B
rrcBg4EEt6TrgsdbvRwsyJzWSGfHuBR0SX4ZnVuHn+tmMIuTHlpG4TemFWQXupbTnjeOjDBWWwEB
EInkkBwTatLLkWurgNw6RVgUNq55MLy0fcz0Bigb/pPvWzFhD4MUSnsu8fS6+8JmouBsSa3hmzD1
5dCQ0vPRNSvjUiqjeZxDpX/K7XLa0Xi8vmpk6APREAw9cN61sZZezWOmB7F5iUJc3DAbstPmKxXP
ymO0vOfiafNh3AkhN9YT2BagX+QPKVasS4qWMifeNDAoqeAkjrPd4RorIqVAw1ofle6YRUoWgtrj
/nm6vZWu58vtDcuX0hJwTz7s8qtWgFlmazDNC3gt2zg1ZVJOdDjdojtHRZQHB7MJ6+Z0e9DrwwIk
CMM3enncJuZ6KT1YSOaACjC4Js99akMsNczOS3DlcbOdoa43rOyqk8+QaZug9Ffn0rDGuKnpZlyS
GCtjQw8+1Fn1bZj19mD20bdWScWx7M2dXSQfpOUxocwuNSUIAEnjzNWrXyAOPiQGuJfJBuqRtHFw
6kXc7lzM15+RqcEXoC+EFDAx7XLt0pz4fKJ0chkcF6ujygj9zgytQzW6e8pwK6Hp10xUZoTSDkIG
tWuYe2vqoN+qxr3kapjX/3QT+QEuTWEHZIVeNwqPqEAED3mYx84paEJDO1oR7Qhfra3c8sckFNV7
2wj05gd8sc5+LIyASJVbHFnd4zCgYnHorKZI96gH8lpYLoWs7HBfUkECxrzuno0JUsJ5XXgXcF7t
eEnVwYJbkcZWesoGW4ufC7dCeaScDTs8uErVJudWFOG32zv+ekNwY+pcW9CgQN2tlwp55s6B0hVc
ErUU38O0Ug8qjJSvt0e5hshLZCIgSHrIbHke6+WO0NwhkBDt4FJyJoID0LEmPVqIeI/HvKcc+lga
aWccUuyw6uNQYCH00RVGnB4mEF79kyKa/klvUmWvMrQxfZdyL/LrFuC8K2uUMsfIBBa8csmnEEQC
ObNXHRAbH+4G60gOBg6PtJ5wReNOW36AbirjsHJ0VlWnkqaNrfCVWo/929/56tLkDMBbkkgLSjNU
GJajhENWuqCqKSzQCv7g1VH7WHVx/KI5efesVH23p3VxdYtJnQtWg0ID77279nsjzlUgkVKONAfh
vcer3UXYLNeqEnWfbggOpVOk/5jNPNUHh821c89crR4tdSDrvPisn2T0LafbJE0aKCX4iiYdCb8L
urIHOKbpfQIX3DHsWYcKG1kmABZaUstxygI/ZqXPqOd10aw8ZLoZtFi19OX7otIiA5XNaNx7H1aa
RK+DggeXAJbXbt66DusIr+zoSKmXcUD56NjgnpWeiz7yPrna6GgH1xXhP1kRmcD0wNydgEVW7sFw
uwSnsLzek79arvQrJ59cE+VnqXdIPWkV2mm5yJUmTDIfax81/1LnEymOkngJ8jZZM+eHvFdm86nt
5yL61VVJtae3sFzs//cDaDiBCeYeYcmXi4A2BhD/SWR+6U72RQW1/2IW5X2M139HYU+RFpMTA3hf
PZCYvacm/LrcR2T6l4mJKfVhJX64fUy3pkIPEJ8rsmKT0v5yKkZK2m+VOuT8KjUqoBmufqEXDUnn
9jjLd/h/J8MoVAGJpdYS5KWB2laEz46fqm12HPVJf05j3Tu0cZ3uhGubU6K0ToOO+ALM+3JK6B0p
DvyI3A8dA4eBpCyxV67DsAwfb89pcyAuG4l8lO/WaoFGqjyumUC4bss6OCthEb7HiLv/dP8oFDPp
OEJq8qjULqdDvycje24h4KOsfuyipHoogBCc/sMohEgkzvDjie2Xo9AcbAtDRWAg7vPoxYKrQFcu
HIa9tGz5LPy7DyDNEpLR2jGp/y3HqXE10xJFLXxEGNtTrpp1f4pNs4qO4VghajOZSKfutHe21ok3
CCFiNIiZ3OoLmtB7hrRCSKRVdBW7y3g4p3Fq/oeTxH9PfsDDR99vdTOPVkwQiqKRr/bIfik6SOeh
gJ14e51Wd/G/H1BW/sgIeMHJvpYfcDbScoBKSALriHeTk09HxfTwRhi+wKf8CrXjWZA0lIZF02BK
j42R7GGLNz8naSY7H4YhQdLyFxAhtkaezIUPeKc79yAL2ZVKtXO4ti4MMj2K0CRetK9WUUo+u0L1
sqzwMyb8UImqfalqxJ1LO9kjWW9NiKNFqQhuBApLq3Ns6WNCGNMUfjJU9kE0kPzHKLxb2ZXElfSA
jEdS76lQLT9bo4spmfqand/SrqJgFsTdSxlOInhWJqv4+/Y+2ZwTAb3Flctw7uo8T6ma0qUq0OhB
qgMeQ9y8gzI+7QR5m4v0f6Osu9yImFetZqIEVJtl/0BtbzxnZJNHW4x7b658U/8vR/l335tQcVgg
i2O27rthJ0x538xKX+8d7SWP624kpAsCqLyBeyjp5X/hWOzp1m6NikERIAXyERC1q72eTdSQ4lQp
/MrARfPcjV3Sfi37bP5uz7n3cyKrbg6jULX6P9z6CPRQx4UuAGdnNTDDpAqLxvolmYBnCVPgICyn
2+Owbu0TSlQGu4RHmarRcld6UTrDSsT9rqnj6ZSlYXvGV038l1uL64JmJicZMZnVacZsJlUcoy99
gOLaR2GmxTnIjfpYe639VcnD6TjGg/qUVcrwuxkhW1XO/eR3bufs/JLNBX3zQ1bXpxGpNXY66Jrl
U/8jDIf8oHjK51RpfuvSoTqM8fj9/oOIhhqNSJICibtbfmAugz5hA5W+WdXRaWjxP7baes8kZ2sZ
aRejHkD3ScY+y1GCOIIBpLFPkVocscZLf1czby+l2zrtbwdZ7Ukbnw0b1krpW3ocnAdzao8aijqP
jaPVO5CuzfkA1pESj3Ts1n5rWDjFsU3u5hu24n1DCSw9UJdK/r69NhtqsPSA3gwjd8ubHkZo1kGl
ZZyyXgy/tNk+Fq7+xVPjn47anmslfNe14kM0dodA714yYwCt+U9p7xEAN7+rDIZQb+d5WD91Nuw5
W4GB5bfTEDwnXl8+aT0YftF39s53ldt7fYuit8x+pNUGAHD11KmiBJ/hqLmfGd0/qtErMNb6J60Y
vyd1lOyctc3BkMiiOQ7vH9Lz8utq9ugWIBoLf3bqljrxWCr106A4c3HsE2opAJOJy/5D3EB8CTeU
kiIN0lWw5zS92zXVJCXA5vno4Gt7bKmonMNBHfzb22drk8rXHNdGurGQEpbzA2agV2aPumY+Vi0G
cnMpmqPlFEP0cHugrQ1CB1FGW5TwAYQsB5ps/P8yKyn8kZjhU2sOxjnryvI4GdMewWJzTjhbSHSS
hK7Jn/LmRAS1o0dYYBWIVECzNIpQkdwRa6dasjUh3jbNlGBrRB9XWUATeV0P76Dw056AuR/H6Bj3
ooFxrsyH+78dJW0wwqAMZD19OSFK9V1WzlWBE0NdmIewxroI8ZoaUV4d4Je3s+c3vh8fTUpdgO2W
FiHL4dS0jiID0LtvpgF3/qRPRxfG8k6Ku/H9yAglX4gNQXIoT96bVdKGmXI2yuzIjtoepFgxlNVT
K0oD9Y4Gxt/OpOSPXt0a0IWlZAw+lIReq1tj7CMrj+c+8WdoKcp7dBnd8BCFKRpOdh0Y2UtZeXb2
CPjFbh6NIHLbnZO2NV+qFFwiyNkiErf6AaFFsyDRjcSHegq/oJnGp1hx3EedyOv77f2ysYAkAmxJ
+ncAbtaFvEIbFV3BX8yvLS0HtlZY5W/cHdGewdDGlF5Lo6iRk8dBmFou4WC1ueEATPK7CY80BxFG
321s45iE4R6+YmtKuKO+HjW432vaZKZNdhZnZuaPusWMYPY+lt54ty0TEAD2IwGetPy5sqzMdbs0
R8AOfpJV+bFH++SI00h3un95qFrTzqECKHUAlp/NFGMjZXgZBQeOP7H/y49WGjj/3B5la3EwlOUB
AY9y3ZtKhC3UTkGwL4CZ8gWRZNc40MMVT5kyhTuRvnwFV4eLoI3YkHFkcXd1lukjmmIY4szvrbZ6
FxUNOW7JpflQe31w7jRSQ6RuMKy+e4pSBEAK8qBdA4Ro+SEHyESqF6dogGbJcGwhhh0LY0BF2xiH
nTXbUnKVmm+sGPq0kqa0HKs2UGLqkyAjydD+ULQIBfLK/tUXzQ9XkuBn5FxftKO588hsbHvKszQC
+KqSFLa6NJBli0FhjJTnit55mG1FP9tG49wfUeFrQkcaIIzE6q+CHC8S1Kr7JvNjZ04P6gzecPDm
p3iggGbkwX84y0DgkWhBuJVdsy4KO8LpQT3qqa+iLPXRyW0zPuaU2sbz7e2x9fHYk68a67AQ1lXH
AZF816TtiNptKA74TZRPaIR3O/f63iirKoWimmOIaU/mq1VpPLpBkD4bdjrc1Wl+LR3IO1YGAfDk
qNQut18etVXeWgVXbUUunbZTdYgtsUer2bgzFqOsXv7eHvnpWsadIYL+aMelfUzGIT/r4WzunN3r
z8ZVIcUUJciV0vPq7ejRlFGdzDZwaR2p3Ie18x1irPvnvVuA1Oi1UyrjQLpqy89Giy4C+tnqfpiz
BZLZaM9xEu/dQxuXA2okQNOlrbZEy6wmUzQCZKYSa36omodCmT7aWfEwdU13iNXKT/XkvWOmj62d
+zh2HG9PUV48y7uXrjcaXq/WCCQN6/0XRiUuOljrZorriAf6vul3I0flEGNvlIKCPA332H8bayft
TShq8kaC31xtE/Q+Sb9ChnSF1z3meTqe8znqdgLElVSC3PPUrHiRYRrg3nK1510PMIGnx7Xv1QlG
IZ6Myo5ZKNoU4n1eRCc0BrLGHyFaJz5QaQFFH7wvJPXByAApVqEyHVR6id2lRAlFeYwgRqpAUPS0
eTSHiXgIr6jWO8RO2jfPSazWv+JyKv/ptanKT6Ey8vfQiehOEv820zFqiigCj60Z6TEP9Kx98Aqa
pueWdvufFWgzZUcKdAXHeP0EJLqWFByF60ZQsty/gtBNUL6j1EO3LjlGpV2GT0ptdXiTdV0YnlI8
QoZjPQ/xh86oyg6IxTx/DVLd1k6EBSEGIdqQJafEKNLuhKamMA6UIEPtOehLBwGZ3OjMnR15fYuA
W+QxkdEAJIo1Ut5USiMOA4+K6qSiQRYN8aHo++hBRaZvZ6jrnchQbA8iAGkntS79WR1eNkVnlL5j
1NUpE7M4Qphudt7H7VHoVUjJTigoq/2elYNSjY1S+nbWobajGd1LFADtuH2QN0cBP0yaB6yDd2u5
1l7fk8zFbulnOIu/m2jRPyBaHewQXDYXB4gGtRo4J6zRchQjqVSvmZlLkVKxLCGfHukxz4ecGt/p
9oSuo0KJXzWkwj7pDu2H5VCZWxfgScvKj7used+PqvalbRJxDq1h8hsUgY5x3BY7oaj8T5fXIYNS
x6B7xbuCk85y0CqvJx1x7Mrvh1H/YvM4P4KJDl9yJ/QOoaq0D6KkB+k5ivV4e7obbS1SZmI0Su3o
KeLRsBy69pxWQXuY8j76Z9Vj2pZpeKT9TS1l6Or2B2hN6/c84sQ8Dr3axccpQ4j1PM5qjeYRLQj7
fPsXXT8N/CBJJtUkmJL6+PIHdaYTjYC2S19rQDseci/A8kgrum8UyrIHSUH/+f834CpcVbUoQO6K
zaU66SfRF9aHMBj6zyoI1Zcw2MNQbE5PumAAVmOf6evHXQ+spkFP24/SovsM3kR8MtXC/tqr4hxk
g9hZ363zCdmT/Sw72bTZll9Tm82oKCKuNRdJjd/aTgzHIY37P29/wq3zSVAkiZ4SSGWv9q+aTIYb
qFwzGl3Cczymypd0NNr306iEP24PtfX9kHpQCSsloWQtth7ElYm9hstQTTX85TVugVSlij6Y67m+
O4b5Dvx1a2r08mBhUNSU7LPlB/RqHMrqsC79Krez91Xg6EcU24yzpibWTuywNTWJraF4Kol8a1od
8mO9YrnU3iO6GgLt3NkbfYFXJBpZaMiFUAkVL9l5rbc2CPVowhVp3nMFF4sCRU+7nPZebvRti36Z
01TPg4oE39f7F44gQwLgpODKmuOk5HDrBYIYvqsEUJzsMPxqIU5xUkCpnhUtm3cmtvU1QVTynMPd
osm2Wjgkouqg1zloDbXUY06XqD4Wml2eclwpLtPUg6C+d4a85uxLSFxA+680gKJpHieM29maRdce
gtqTLAgcqezpm8AqbieKuJ4fi0Vjls0JUci+amtLES5jaGsfoUDAqk4zWqfem5y/LCV1v42JYn+8
Pb3rk8CAsmEJSkVK4Mof9Kb2WcFk4EsmjW+0ink2W7X93FZDc4qw9/12e6ituUFYQMwZzVDId6v7
BD06kyvZqvwKdNSXIBsRuw0C1US6kxfxCXWOJt9ZvOtzgHQT2DbpTQgmwZazfzO7upkdNa5ZPBv8
7dkazfQ0j/N9suYyNGYUzjfdNckaX9/+RPK4RyZj5YeWbfS+MozTr7xW3PmErlmys2BbU5LqPHh6
yFr/OlstrDzrEeyr/agInGMQleOp8dLo7jgTqNebUVbnDHpn3yRKWfsGHu2nwoyNUwJXfGd5rsMy
RjHh2ID1hGq/ZiGMJrIp9Tiy2406eYLBov0mtNg8D1ZTfpoUrRkA/QTjzh2y+QWRiKIXikzDFdAs
GrAKVrKi9sOyrOuD1lu2QGgax8PT7Q2/dbaky93/DrR6pksjNFKzy2s/7yDHlK2lnEVc9t+9ztzj
9l/HmnxJMgIiLI+i4Nqx2hEpulG9XfnWpEU5ZJhKO8KKM0+FptCbMV3hPgio/r7TI+d3e5qbq4h5
D8m/RL2vuUF2j7GMESY1xvTWU26of4eVkhzGqfPrJnmIw+HX7fE21+/NeMbyUAvheDM8p9q3g0qc
TDeeDqke7Ll0bo5CXcFBUwN5l/XL1hcl/xwWr++bAj3OWoDgM7SH23PZ2iKgGFgwsFJ0duWveHNB
OfGsG1llVn5RiPCRbiFXVaj1Xxqqb19uD7U1obdDre5CoSDkk9tsEZGHCWqoIDfEMa/NPdWuzXEg
AhANE2GBTl1OSbMaBxyTqP2MxPx3AJapfVSGINqjTG49J4Qe0uxOtqbXwieKGPskN7mi1LKe/lTE
lFG7y1zqLHbt+EozGXvX1dZiEVEYGAUT66NFvZxZqKFh1cNKodgUR49G0ViPZhmOz3qrW59vL9bG
5Oi4I1rEPS+rxqt8yYkRqQ3I9P3SrDqcc9W+fVcJbU5O9Jm7P+sy6O7vtUrCBGKUUNalrrG8Yt5s
RaHGGT0icHt5Ptq/igll7YNrKrih3J7aRomScArEnowZSYXWybijCm4icyx8mFDeZ62y43PjxvWz
qdbBO7AG7ve0rZMHc0S0DNid991CxPc+p6DXN5tSALkxFQ7yqHVyExrGBL4V2KWdAemMhFI+oFQc
xQclcPbIdhv75u1YayqO1FZ2yljjyw6Gcpy81CaO7BCIbvC3vP1xN4d67Zy8MgrX4BejyFsnjdrS
nzLqoY3VtU96GAffgqhKdnKojXMOIfPV+YTiBsWo5X4xyllkczJhNBnrNSFcUH7GQCS6u9uA5OGb
UVZvaCw1/WN0+3HOTOzH0SnHH4XSuzvHbXMu7EVaQaD2EV1ZzmWcndTAVgUsltMPh9oNDPi+1bAT
3G/tfNhIgGnY9FhGmaur0cxZmkpn05m9+DpZSvNJp7lL7yFC02i4QKh9GDRchjRbOc4G9j+3N8fG
LBkerBJhPsj09WPTtHkzdS37UMn6uMWwffBOZiaqemeeG5cXER1kC5lTQBpe3ZNDN1W224JsA/8V
+Z471+esVd0DyHHjKWiy+83ukFQghUF6hW9KuL9cvaGnyGx4bgFuW0t/wb9TP6vT7Jzu/3pvR1kt
HsqJTtPYQeFHfVCdxVD1xy5v/rl/EGhPsFSp7EhRr+VURDZKGy+n8PU60N8Vam+f2QzZ/dE9IYfD
ZQ+4Hl71ahRYcH2SFVz1GkiU5z7roneWGO2dgGMjJgVqzpKQfFFM1lf5XoCcM/IdQLQbiBJ/pEnS
/9D0zPvZd/B7PzuloTRHdHncZyLbwfNvf8itPYgsBRAvOhZknas9EZi9Yw1JTgnbM56LOQiPVTG+
6Lr4UbZECrcH2zpYKBKjQMVIUo9quWqOVSRA80Clxsj2P+ehbV6KVkvKnZdz43Knek1oRVxAJXXd
7II51VdRn1BELaLp59Ao5rFWMySv1Ni7P0eibMTSgY+Dfb8GXnleL9JWZbOXc5j/hP6jPeXoLtz/
WnEZMgDWY3RN1qqnSm5leZIhH6B1uvIuGBrrNOS98YJU9X2eHa/vPSEpFE3A0VRWPLmEb6KbutIo
IxoMZdZlfsqHfD7N6W6EKLf0suRPtY36LxRzCdxZK9ZGQTkUUeAVkMzc4SR1LXvDOVRt8MF2mr/J
qpMD3V/j4E3Z/VAGObTN/CTPAxWv5QSxMXK0qGLFqrZtjo3W6z8VEeY7Z3prp78dZfUZw1mJ5qxh
gtlo4TNWx2b8jBhVuFO93/yOhIfANOX1tObQF/UE/KDC7TkqcAmJLXXC0CCrwoc4EuNHU4miF5uO
zSXzeuJG0xbuzs7cuLtkOZ/qOl8U66tVQNDZQpuiCALXmMbe+zLUknOvKuqnqRns90WcRWfXKR2f
P/b2rB03TjmYFArbkEQRAl6XAFFcySIU4MGMek7zokMa+4HHh/WzjG1x/73F7QiCGVQ4vd01lK1R
rLru8C3zewTCz7HQyxc10e1vd9+Oi1FWiUUbppGBVyXA5apJn0O1Dq1HG2Z/+PAfxuHy5b6C0gWK
a3UCRNxLuw4ZZlvdwYD00RzSKZr2ai1bC0TLEvwVSwTYa3XSqkrFY4hGjy+68pxNlXl2h+S3qi7v
Rw3R5iXkkIghB6WX1YfT9Bl3loyB4qjwnqO2/hAgRrwTYG/NBsMcRB1gAkk49PKruYQBsZihrBoq
R6mrxAd7tqNTLpLpr9vrIwOk1eWI7AVWurIITPK3Wh8cY3q9bDVGqvtjIGAbHY1SNc6p6DqBgrWL
V6tbVOPT7WE3riyQIYbEMXpSIEN+gDc3P4IZgrsklkbgo31wNew6kJbYczbfGgXKFPeVJNnRylqO
ks1emisO6HUryRPUjPXhIcaCZicC2B6Fvj9xjRRFX229TIBNMeouxxPICQ5OLcqPgxGmOwW2jduX
cgq1UawPMT1Zz6VDW74C08EoXta/U6ZOtc4W5OAfYSrKYxjV7jfcUZF5kI6PB7dOtOPtJdvYkxS2
UdUHAgbOdn374k2kkZEDaJ+RajznAg4cDu7j81QjEXx7qI0vuhhqFSeWlpcYKCsXvtQdO7mN8wv/
1/vUh1+DDwYBo4SilVRtXO18keNz1dEt8mM9q8Gyt796LIoe/8NMHMpSIJXQ0lwHAJXW6vkQ8mYW
OMb43sBroRHln2+PsrU0KK0jOEzTSD5Ty31u5AZG7Qnfq83CokQUrVOOvZV17xBAH77dHmtrbf7l
nXOoIO2t0pTYqM120EiX0fair+hJepkaVveHNLzSaDFIeAjauKsLsFampgKMwWYbEtc5aGgb++mk
zn/cnszGoQL4R/aNWArknTUtVu3MsUIRiFg36aaP8xTZokZLc4Cwio1s0x5yNRLTyRNtXZ/TKBLP
PSrp8bhztLa+KTehFIikrkjkvVy/qq3mqByC3J/H8I8Jc+cXV4vznfxya650TLkGpQ4S23E5SN6q
4BsNHi5PGNEB9wr3GDr9d8vqPkW68Q5L1fd9p3eHVJt3UMpb25OXjIPG/EDdrJ7MARJ1r+U5x7my
nBPpmHoOuxIMeJ1mOydhc5KvgG96LuCiV5OE4D9XGl5XfmB1f9XZeCpbp3lwvODH7MwPSjx+MITx
O5K9O6dCTmH1jL72JGgYkN9e6YV1CJjXaQrpLCha/NVqK5x/N2q9/eI2SuN8iTo1sR9iSDrNmWLC
NO88DptfmGcUFDT1FlBGq7XtFbwIUi/3YZfYB6CXSn/E56w/WyBQ9MPtQ7ORxfNhQXjK3hbByeq2
ic0yrbF/4tDEqnWy1cJo4Bz1xiE0Se2d1LL2qtNb50MeD1k4INVewzWmwNTnbGDrjqWUa5gUqz/l
ATLnOzPbHIdkDQ1p3ge4aMvPCAVNKJPi5n6vecWX3MY1zwWreH+N1gEDRgZElo3q7WoUU1QG0wHs
W8bQ9xSrqt6FyajtnIStucgzRzDMe020upyLOWOTpHdsiVJR0biKq9B3zdT5fHsvbG28t6PIX/Em
jkvtljZ7b+S+13rJX2WF+ITnheHPLBjU+/MiR+ZgksStOcggLYeyckz+eM9ZHNF6p6GuwpN0Mrk/
X3GApUptYLLZKxa3GrhZWVh8Njq66V92hfSdXbrG37c/29YRopMB01+qECPUupwLVY9o5nHNfYAz
PyFYftb61jtmjdIfknEPCbER4jMlSmGWDKquVDtgBKhuhp6FP/XtS+RWwXslt6dPPIj2F5gCgDyM
fudB29oWVCTQPtFYL0Ks5fzyoXIU/MKK/yHtvHYkN7Kt/UQE6M0t07Oqq1ptpJFuCJkRvfd8+vNF
9Q/8TTKRRJ6DEWbmRrUzgjsitll7rQsdreoAjRBsdKGCBiWIY/fxVt5bHRUJ0HDoHhBhreKRUEn6
KpBUHpeo675GCgo7bqsaAXyjs/9bK6vmCTaRp08XLsi4D/SQAofHvM9ygXPcj+FgNfkVyr3yXUsy
6wArVP3sGcYKWTOzndQvBUZ2aYWSUi1PnZ5dO1sb0ze1HNr5s4W8/XPCwdx1GAIxw7Eig2EebLWJ
Ug8GvInS9MoQXc2cqh66aOcWbpw0e6/H5l5Cm0eQXDClIgb11tlSE0nqEJt2eo39zoHmlbDkXI+a
+uwJo0j6MW0O3SP8zuuBGLpJ4N2rMLniOqGXD4b/+xi3zSEwcqM+JIpZHh/74cbl6bfRXsEUASX3
0GoLQzQpjLGr4qsRhvUXR5KHv/1q6G5MPzg7GO0tkpjmM7AmJA/Ibaktit/y062bI1Xah3EdX5WR
SV9tNIaXPlan936Su9/rQrNPstQ5L04/NC952SbXosmjzwEwpZ1Fbz8mVyUTR4Iph2+5Tgb6zGh8
BK5Z9JC18LUlxTmKY2XHyuaIU8EnCxAjJUzsAV9YLrcPEZ5sSzu6Ij4mQREy2l8Gp58OQTR3f9Wj
PH0uhll+unYrrIIRBStOKsIxXFq1oSKhdjBFV7mb6q+dJo9faqrMzyLHsIIdoUsD2/Sm/iINMS+O
oUfXCjK0Q1K1KDZStNjZwc17I6yIoA1Ca2FtdV3ZZlYqwWBE12Swss+1Ftq+mzuhngJ5r4b/GjoQ
0cfH4YOMexERYxIGP8FJip4tjrrcvgj1YwRCyvg6q4kS/epIddK7plJr2rtE5Xi+2nOpZQcES7P5
0Fm9/eeow/d/pJ8i+ye5TOr2RaXvL100PrF+qLO2S9zZ78fU7bgV1Y6CfVxk73Jnx3LlDuqUS199
3Wn9NwWizeEl9f3C9JQ2kaJT7Ed9fXu8xO2JF+oLZPbsJ6XA9U1GOl7PshZKF8kMh+IAu0zyp1Pl
AZBbK25+f2xsk2CIuIcDJnJhOOTXKX44aGVAahPDRFKWZ2tuy5c5t+t3u2j6Vz315X8mgGDUjJ3+
8tjy9owbQuZQgc8JLBnIl+WHNAeljBtTjq6KlNons8kBgMT1Hunj9oyTmpLvq1TpBMXYykMN2LxN
pTE544Ezty8kiWpyZrqpqVzA/Yp/hAy9S66VmYKke3KB5Ey0NTiDnD9x5pcLzLSAv+1LwdWRTF92
k15S4YTlsX02KEIgBIytiMAY72ZybWknGqXINOo5ump9Yn+mXFTmvLK2em77FgzR40VtTjzGqCSI
0Q6he7V2zkqw+ZVaF12lUfl7lmB71SflbXCk91l6jvScwEEon/AACK0fSkPO6umrnbkrpMIMr4Xq
16c29c0rV3P14oN+PD9e1sZNKH0CDBJEpHRigPAv99AvFFnO2pSLbIqV+FMzRIbxZUhU+8/c6sPw
UHdSMLt5a2U7vdfNYccw4ms0zrnSYAhaGQaxrGajHkbXvumVg1lzT/etnRxGe9yjotgcOGGKLhff
jfIkgx7LNdbjENJ64CjYMdR3TVLWrq8M/o7X31sQfk8GT5tXVMCWVmCb0+05SOIrs6nhKQ0k1qLJ
8WlOij20/nZBbBpz6uRuBH4beZdBmufCmfTgWmZjf5onGzVrp96DOG4XRPQP5THpKP/D3PByQZlZ
BXON8OYlbZPkr9Qmb3e0Mv4e1HR8n/VCTEGdIOg6aCmvFa5y4rxSNjKVp8n4ltWBV3bRlzxX/qim
/K2py527/87KqOmI8Aq/AGS+uoHliOouUw3KpURt8Op343yIDbX0Un9XOPGuKcFFSKCAm5urO6oG
+BcC/1cucm59m+1kvoE1T1xFasOdZ+WOJeYNaMuILIBrUZz0n2LYjsks5pIV5ZJOmXaY9LI7mKUp
X2wLnNXjz7W9C0k48EC4dPlkjIItTeX1BMW3DXltEfTtoWMIRkmTv+1YOtZ0AXaM3XF2wa8oCJMA
QOnrWq6pBarcACi7NLKlvctRH7+2cjGdHi/prhUSdEZ+yT43ItEKONqSmR7l0jbm9BbBkXOSw3gv
y737jUBAEzoKVpo14KRkfrunlKxcnFyI2zKzS6kPWfro76oym73O6n1rghANiBXvyeozhXbA8Fdp
KTAtDtZBGZT6PBtOeU7L57nkSEGJ2QhsILalUrxy80bTodEGlnKxw9p4iRBXveaonu64+L2PJISS
cG/aCxtaW2RK7MSJDbavV4Zbk+vd2Z+reieD2D6JuBn4YIZaAQuQfS69O/Sr0Q7CRGU6SZAcypmc
NefZMrJX1R9zxe0zps5cX7biacfVtx/MoLMFHBpEBGNfa/eAA0mK4lqHxDAOnJcMkga3HR3bC+fy
afI/3iggJwLHJZRO1oPu0jj6VqePzAXX9PcVuzUOij31T58qAW/BIZjhoZi0RnkA+ZSpYzvTJQvS
wbWitnTTbJp2YpitW6B7RzrGp0JDAWjk8oOVYTZPRhcimtWGw4EEXz2Wrb1XO9okDAyAA7eA8JV6
i0j9llakUrKdBpE4RiV07cX2c/NfvVPKU24X0e/1PNvHJnTy/6DwtjcDsHULbgzm1IGaEi+RHy0t
y/LAEDNzL5cmGOtr1gczYZlVnbIyfhoRJC4n3ipuKHhCyJCWplK/toaQUfhLg2jXhdlchIPoj6e3
qWmqwxx11ln8mOzQjrHyn2evYBByROkEo/yHf5a2dbWY4X6LTB4wxf8nYm7qEKht9c/TVgTRheBH
R/QKipelFUuOrd7POwPKqRBlCnSS+u9tXOp7rY87Hw1wE8AqUVoCrbaK4VO0lcIqCzT0skP5xPRr
f6ynKTtGYHueO2W8jgKNB9Ja3B7iZVkuSeqKKZD1EJ5EK/RnRLL6IDjk8rRXhF6dsx92TIsvw4qY
m1t9oKTm6i0AU920yZYOShjqp5Apip1LcHX9/rDiMPNCmRFJiw2FTDHPYxhjBcmA7m/muqzkEvtB
Xx/lTJ3+7TM70W7RZCM38pRnbAyvDnjA8wImyCxvJWxuX1NKId9amsju81Z0/Fi0XgSDvvCbn8K0
omX6ejTy6pZbJHN5mznXsJamP/9vVlZrkayqLJosq26G3s2fwsJ2PsdQaOzpZ4g/81NN6mPLwIhR
QwHAxQW1MqMOfjG3U1Ld4rB/Ndvha87KDkbXze5Ywvf3/KJ4GWlDE+ECmVlZs4PUn+M2a29MPOrj
ETxambrqNMt7A7X3XJDolpsQW1QxVmcX/FarWUXSQnKKDCQErvBG0PYrxumXsKv6/JPsh0F50hBD
ma6P13hnRw0gXIAKaL8Af1pdwIXeJzpVuO7WtMCTDr0MNORsjRn0ynXra8ZfSZYOILweW72zYJyR
mQkwZLSh10z+halUs8GTckvjIEbGxvQvFhFC5BIpygdfqeIXW9Kb58RQ4Q2hkUoYp6HzRRQCnnh5
FuaxDpIhnTGrSoPqtoUTvWThrH55vLo79xaFNryT9hKfdC2L7nR5mThRWN8Mv/E7d26ISb6H0RTs
caHcNQSIlAI+lNWUG5brgfgp1/vI5Gz3VuSOAdR4Uj8+Kbsgdo1WmegxCW4M3uullXoqVYoySX3T
1OJ1lKzuaiizf3m8Z6toByOM54t7ilNAuX59spPOUn1U/arbaLTJi1U2f3UVQsJmYGcvdqrO5Wc/
8I3wmOZqscetvz0DgPJI0KlsMCPCO71cYOGoTUvVqbzF5dB8Kcs0b1xJGRDhSS0LfQIjaIonu54f
6xV4TQH5ILpb5+mGmcnWoLFeHXnh4oCwVfilzBh9OZXpMN10q2+P9D7bvx5v872l0r8jRAbMxvDy
KrSrpTZipEStbwqN6/qC7hjI0UwnDIPwIY1UVO4Lfdo5D9vTDqCFFIfnR5Rc1mtlcFSxA7i/b1M8
1m+l03XKLznEBOknyYHfymVKTIquJRLc9W+Pl7s9IKJkC9ZRuC+Vq9UBAY9ijk2P0nbQ+tmLL2UZ
HYzyyUkp8S2p1YIZoo1N9uGI9f/0xDIeWJvTMBS3rhqTi6RW1eehrfZadXc+nRiP5XmwIDxDhmxp
BZyxncdpWtxk+MJezCx3/s2Yez+SVuYZYKGsfDo+YVnAG2RqcaTz64qpraO+OahqcauDIYEbrYsu
YRQ8pyEo7mRhhUyHmixHb52DMphi6G0CnXhhTsWhCMzOVX0ge1rh75WR7noD4yoCYc4ts76Xa9lX
NAZj2MHB6M52N+Q3LR33ooZVIP5jQbRqmDMGUbzxdh7UUAE8gbp7TDwURPV87PV++DLUUXN+7N53
XYLvI8bcKcWtS1VVbFgNIzHFTQ2HeXAzv1bPfTlCvKBMhvWq+KX6XBX9x+KoalPIhHgRrP7SCdWg
IE5FjOk2aon1hwEJt1vIVvQlc6znJOB+OAb3I37BSB0P3CooQuUB4Sqkd29o4PUnmK7MYwigy328
hfe+FtMAjPATfQkFhOWCGjEsMupBeYM3tfsep7X5pQ+cxgsqeW/6/J4pcPEcKI4qEE5taaqXWrOq
U0yFpNyHoEm609TmxnHq8nAnqrvn6T+bWj3Z5GZzRcuvuDlaXBVHKt1mfCwJBHeek3t2QIBwpHhB
KYasvpGSK7MyKkFxMzNtPCehYaJZC9vr898ItARQI3oqopi53LiiAshcVTGKA3lZ+q/MFCOoqjDg
4L8MuR3sReP3vhOEgwJJg5Nba/rmWB5aO7dmHG/qyqMeOOE1VivEoNUk3TnA9/aPGPHH9KHoLS5X
xuQGZB4Ndzq7Nh8LLZvdumz3VBvvLEh0RXkGRVkHruallbZoHexUHNpWGgxUTLr2V8h71f4TFR0l
OD7+WndeeyBIBNhUaOHSscWl9dNrGMdGkKu5w93qW/I1zqDfRILXnQLbTVKpOSR6kOy4++YepCHL
9LUAkYmpx3UlJ5KYmIAYLr9ZmSR/NuO3sjyU8tweB4jST4+Xd9cW7SneERpVlDKXy+t1tZRqG5e3
55CoSUq7ujwXec1Xa4JY+1xL1rBz6W68hCSCxJDwlHaBwCssTZapEeo+DZybPEXTp5TK8CFF9OOX
xwvbeAmBgmjn0E6kEIKdpRXJH/XUblOsFEZwUOtWfyuKKb/GTjXtXBv3TIlRdgYEwJgwXbE0FQ2F
nNs5zPXjGBQuxe/6XIqrvY2j4Dno+gdVpAAFIFLEeeaNXJqS817N07kJblWWGldfkp03tbPS17o1
5WeDTVHA59UXPR3avusN1Eo5LKzJCG5BbIXHSap+zZNpTwtx435CyYNQFig+6FZqd8v1pHnqW1HT
W1fVmN8yRfEif7BdpEu+9ZL/ZH+AO53mEA0qcmWI1umELI354D1yDRWPW0x4fzJbP0xd24/9Y8W/
9uTM0IcxSgIihv6BO1oa05U2ENoy+S02YvWYh7Pjzlq+B5T8KM4vSkhkmEDsaU/xAhNwrh4T5piH
wgHferPV1u/dNO+a8hB2UaZfU8NuCq+Fv2R8AeCbHuuS183Nhyh8q0KlNXZw5JtvKZJdLiwVIDGg
mfWgtjELPRrbZnun3KkOiGjLV3B/xu92XI+fGohjpp1oZ2tRsGXDb0nEKJhMVy9BKVt+m1dteota
s/5PYyn+K/O/WeLZXWJlR+Az0Z5u8+bygqyIuU5RfnSgi1tPwzptaxt1qae3mglqN4sy5WCP+t6g
4OZGgT6ZGXQhvU5sBXHi0nnCBicefaO/DRPdGCKVzoWUQ8hBG3uUxB+vydKDyNnhlSILE2nRekV2
ymkImqq9hV0wftKVCR0fpIMDLMrxq5MiAGgrRucikh1eSjXPX8nbrD+HwLDcyNejJ4crODjU0mDQ
hugKfOVmQpdhDgCkVVbf8rytfwdHqLq10yY7zrr9juTQgDM+wggVANRyh+VG8efRCZpb1+tdeBpN
TUL8CTqDZ4M9kUaTmwlCW/rv65By9iOEUcOmvdmS0r5nhZGeJ61Jfkc0Vz0+fvG2S6KFB76KaiAL
o5u8XBJjAUM6SH1+K2LIkl1zlowvjSqP3x6b2fomkSt4AlrISD9vsNlTWmkEejNmWlM/EMHAUd+R
4UYz5MCPTW3ON6UBViIImcEXk7gvVzTNdsUcZDHfqmCo3LDsAzeJteRIs7L20Oz6/bG5zcpAi4Hm
5d2jcwJSbRULNXoFiMvRulsyo2uclq0CwyW0OzzuexDiO6YI8BjpELc2hOAr96u6QLYnY+pvRRdM
R4uVvnWZUr0Upf900UigoekfU4knDSDZXW5i2OQmZHixeusyGAmgdyuZwjKzncBE/ODFLUJfi0Eo
emgmyMUNNGM2S6eslFQlG2yDczj4FmKoSfRnryM9ZuSl+ppV3Kg7p0t8kY1VCnE0lQUt0zq30UbN
kSZnVG9yr/mnOqzr09za0dmp0uFNmdv+xcr17K02U/8feD32ChabE0eBB2ScYCenoyev2716UcYM
XTjTTapN+Qih/wjJYPN0AocV8g94ZcFB4TOrnB5Epp0mCqegycf8OPXmv0ZTqcfBVPZqcuv1EB6R
KAoafCjJBch26So+g/1pMjayx2SO9D5wzr1S0/daeGtX+bBCZRFaIcEstH5wRsLazIns2fNluxTw
1m+1PvyiAm9w29D4AxTz+fG5Xl8jwiDROcVagmbe09VhQ5Ihniyo9700M0c3sELzOI2h5epa+muT
h18fW7uziWLoQiV/Q8FrQzlYV0ZpWkk1eh2j/Ue9lvxDG7XVztUoPsXPnk+4A70PjXgKtFzG6/64
JCJq4HeDFyR58Y9RKPqxGOf+MlZ+evWrRvtPGsf5uS12Q/Z7lhHQopIkWhx4/9JJWs2vMsOKB09X
4uo4NnNzVKumOfJzprOdWcXnZoTPxq9q5/vjnV1fmmLNxEU0buCKEoPlS8t1OpazNgy9l7S5fAKK
Lx0QbpDd3J+fvZ/R1KKthuQV7xfp6jqyHCNgKGqXt15XzuY3qA6Y/K6U8FtpjXsTfh9/a/kpKTlR
ABcU/CKBXF3QTpvKYdQrnTdqZiyjhzpnoRdLjdl/53FMo2OoD1n8zR7qILhOvRbObjNmsf2m9E6o
HBwZlJBHUBVIpymVx+Bo6GgU7dy0273XqDILhBqP1nbEZ9D1YVDHsfOYowL3gXRg+d7HdnF2unQP
KnTPFnkhMAmcmD7uakOMvojiBkVcL8rM4tBRSnsdsiHkLJXj98cutT2sODKQdOTkefs3FJpJECo5
E+e4VFI2Xx27Vb9PafykThvtIuCryIvAziIGUNagBdnPisYOzMbrO8c/RKmZHgJTb3c+0SYX/DAD
womkDyvUZZfnQ81VH4Ax8jGzrhV/yuiZ/jsGUGi2bdyektKcXkIUQc70o+VT1drhzQgH+/p4Q+98
O8bcPpiCaI0x3b/8DZlvzGNsy42XxHL+Zvhl/KlW25FSVjbuEAjcMUVAQ7jGPCJX+7qOFJlZXNrF
5HhpPyeeGgOlqQypu5jt09gWZiRwfRogQlaYDRZu9FMRUJ2ztun9zPbktFTcoG7icxCU/s47tY5m
hBWed2440aDmkltZsXSAQYTxXmh1wRmdZhtIUlxcIdX2z03TJ991Ah7PybLoXE5mcnn86bYXOyVV
BttELkievu5rzlneI33nW14FHvDT1JmvFRH3jdxmPhMtVOe5V5R3jTmH42PD2/eZjyfGewXNFMO5
K59R/bYxjDm2Pd1K/xNWcKTDYZtAbplObhPIe/HH9sxz2KGX5xYT7f/10wnBT52QfVqeFCVQeAbd
4DU8OKfHi/rQulte61QH8BrBjEfJYF0VpLZfAeSRVE/VUKcDbRgavUecKndHCxQzF7czhv9tTK1Q
oD6u7OI9t1utvmVZXUSgJHl5aJm3qvKeZLUV3UCo+78NEd0Dd7LHTro2deF/mtMCLmiXKQkjcFNw
AYHLwEuzR3S99Q1Qw8Qy0LDzVJHTLl2TiuREFmQoHh0fpkwmv5U1BLvGdHhXqLgM51xqDAAGlUTJ
yTanUtmZMd36CDk6zQv8k14aOe7yBwz+3EJ3HaheqiBT7SLB2trfg9yefrNHy5oPIfvS7VwwG0fB
ltCFYhLMFGjO1X0qERgw1drGXj2n4yVxwujcAIK4PnaUe1bIbgWmkhR3Q9g46X5h0AFKPL2UQv+m
+1VXHqBKmNKd9+GOISaCma3B+VnOGoHLAFirJPOQeKldMj0n5+2pCurw29PLEcQ/gKDwFjHlv/xQ
dVS30hhGqQcug5FYY6oOcQTP4WMrm7ufmh/DSJSM+TPgTsRaf7qQyzoy9HHwI68YYGQy41L9VKjQ
Y2hq+qSUITGIMEVhTOC7GExaNbWaNEGF3IxjDzTRfJSq0T8gQmPtlDLvfZwPuCt4CwqLaxq3Jq/D
gi5N5GGsIjVR0qI6JGNY7N1+m+yL5fBCCwQvVQ6+03LncrtPcyfLI68favuXNpn1UxpXxmXU5eDT
YEnVhdao8mR1QOwhbWmgXYLsl4RlaZQKeDXGiL55IRqvfzLGMf2Z2n34Glp9/LXSzOFzbEK2+dhH
7mzpR/WIjyYgH+siqmz0k64keuxlqpSd/SqSQfVyez5vhfE/BgBBAIJB0pZLc2aboqweJZ4VR9pJ
D+C69BV9D1x7x9/xc8JI8N30cddPZBiGSTdlVuJV6jDEFyTC9PmsJU0YHDIn24Wv3TNHdY/aOoI2
vF2r42VBB2Jr0lB6VR343jDy5NuNEp4BG+U7l+zmZaHMyyXLSwwEluR8dckWU182bVVWnu9oQ3l0
AGKk7wxEmNkB7LKKVG3klCrh1tz1l0ArIQB8/AG3a0VYBOAaNSsR5a0bvH2pGp3NHIyn9cZ8ZKf/
kXm6D2E/753x7dHDEhv6QT5J52J1NQZBncNf2FYe5Cr+p1KSdMTYLesXYnHtmIyGczWsOXqOulGk
UHBp8G4zWgkbxLpEFvYgmY2oLUjc5vHCwGNzqEawgH2V5DsH7s5OghyG4ZgJTjpm+uqU+4nsO4pv
Fl6lIB5OjUWd48OgDk1zUlrZl3bi1TvbSceVUJnBKM7d2klBCKBe5xBvmFo4nBW/nV4B2EyfLaYe
P5tzqnxG82lP72wTo5ORcpsJZQICdRpAy+OOdG6f5H4TexYpwRtsbdrJ6sfixoidErh5GXbx1zmr
nOCtTCWjubRZZu1s8/ZeI4lEc4SZbdHIXP+EiZF3beht6QZnWoR4uWW7PB57ncU7VnjyuKodoXdP
sW650GpSabpEtX+bqyD8zHTdr8yxxl8fn717RkTnSdTCeWTllZFEnVujMlL/lkdZes6ntD1oCeSs
j61s/VJjEgKIqEAckNisvlnClRKqeh54kwKnxQxrpVdkTHWGhrTHbbQ1xaVJ2Uik+ySMa+i7w1RM
bmhD4WWMhI0HE90iiJwNyYjg4xmg4X68sq03ksLg+shJwdQOHmb5kaS06ieztlOvTFL1mKWa5qXJ
DLQ+GMdPEcJxZ8UKrWPZBMNpCIYnqbk5CGSrPBEAHrmQqaQszWepeHelbvbQy0qlY6FrwEZ0qh29
KzvQV58er3brLZijWMN8pJCsXOfHKfPtUWsVs5elk34NS8c+Ij0S7VjZfkJGgGgDARWlJkQQu1xU
S8wwpFM4e4Fv0i+pNatxnTajD+TD8bVX/btrzaKExQ5S89oU99sRxW/JmjxFrpqLYfao/FR4aWNM
yq/Pbh9vHPpmCCCDi6FTv1yYE+UDRPpjTxlcqwLq4HHMfJAOIvyxne2SxFuqO4TNPDfwRK3s5GD0
yNR6T/N72UVEsbim8BOc207eU5XaeoQgEuMWpEku+EDET/kpDXAaNJ5m8COeJXXZVXby7hxIkN4+
XpDYmEUmLwpZVO0IiARl9PpdK0dp1JheUTxLBkwPc5iWI9IVoswNt/kw9meCdfnJ6WPOlgBFEyuD
7CCZWncIrTxURt8uFS8BqXGMEcs+BHVkHToneVLb/MMUPV1BIC3woevp4zrLZnnOIsXTRvq4U59m
5xBZ7tPjXdx+K3EfErp+rAmU9PJbGWo5wQWsyV5PpfRUBwqcXuW0J6d21woQRPiwRTC3Lu6EkQJV
T2DLnpX43XmqjNnV2nqPi2lb3BFbJTh2BE6DvuNqMdM8wwHTj7I3W3UwnvFvPfp3TDM1f8lHtdUu
FhUZ/XMrTX11qGsDjpxegvLnxNUTDu+p3FXhtczLzr4GiQEuMzT8UJJcOasag7nNLLV/VaY8yU4y
tOv8C32OVknchESmRlM6e6pV97ZNjE0rSHHBp7wm1YlHta4JDSdK7vH4q8qc/YvA5++dpO3VwAQR
1TeAWDwaVG+XPhAQpKbt1E2e5Uv5Wc4d0TZK7IMWVE+SvOLUYliJwAUQNEPa6+yPz+JHiHFyseoF
WPJyYPgM1ilXq+rm89OeTR0aXxNtHPC8q4tVL9XIypp48mSCwMM0Vapr9XZwfGzlzt6BFqCeiF4r
83vr8xOlUwDXyzR6bVFX16mGsCQqs/BQTO2egMPWFCwB7B/dRSKnDbW2oUtOV8R+5XE1qG9pKit/
xM6ovTBrI+3gcO6ZotRM/AKDzp2AaYpGxxq12msI26+osRSHtjdgpS7tHUDoNl2A7oXpR2zR7iGE
WPoe0hehGnd15akq0Co3CTLJdKW6lyoXFGKRnftRCYszkOPYefpFFIqf5EY0EsGWrzkhi7awjY4j
71XFpNzAJ7anRlKscxbRDnrsJdu3Co1R8EaiEsGo3nomMECMTQ9Ls/bqXMqujZU611bJ80PWZf2h
72RzJ33fXhz0mXjvif6oytI1Xe4qlV5j6Ao988LByW5gv/VTIPXfHi9q6yQY4ZvRW6RVyiu8NDIk
WaZX+Zx5+SSHvzvBYB0nJlVu1BOG0/OmSEhE6x76yQ3AFvxzJJNbZR5Nq+4QppXhprUfHPMiDP8X
psB4M+1IFkvFb7WqRPDIDf6QeZ1p/Feba/XKVFlwDMpW30mAtk5BMAbIm1Y2vfMN+ZYzqUWKHnHl
DXRC/8osPS88JDy66SwrTRzSoaBSuHNd3bOJw5M7CsQFCN/lNwP4ppcxmgpeMIfdN5jWmmOcadE5
iMvoD9SYnR17d3xEZAa4Pf0BSGhWZdrAKGR5lvLSGx09ldxMLa3Z1Su5Ssi85PLfx25yZ3VwtFM2
4h964usYtx8HuuU0BzyyfFiudTV1K1v51R+l2ziP5fmxtTtrA50vbi8WtsXBmdGglxqkZvSpkMo6
l12u1CfkAurgCgyz3dMbvXOmgRDSjiNbptKwbqzaXTM7ZRqBLbHT8ZsckMIOZZ1/fbyoO1tIQxxy
kw/9yk06Mkw6NC2t39HtLJyzYkYhQVBpXFowzLcE/dGnX2nAOIK0CiwmOvXrbo6eR1SHuqD3ABfY
bqAZk2eUQbPznt3ZO0GRC3yKwQ3giyu3t4a80FSGNL0x7sHBZU5zi2lWXR/v3fYtY9SAv84FJeKo
NQYnplGgRlLSexIo1l/leeqP+pyYl9a3iiNi7s0nadKUZ696fEKMNLONXCFwSi1PdC5HsRlB7+gN
taJ9jVQt/FxX1u+PV7bZP4ww+i1E2YhD+V5LI8FkR20eSr0XTGATpjjODnkS7pHj3rNCHky8SyWB
KHHVBMlUbXIkYnPPTor02GZ67+rOvFdC2xxbcYjgSaOXD48kLbflWmDTsboCVjE69pP1jm4oMgBW
Fb8PeRY8/22oh4AwphwqXv+VqTiUuipL6sGTBqlRPdnJ2vEYomv07FgD1w/5DuVdvj/FmHVZsNWl
gS+fDx7HTP9qSX3laqjsfn/aCz5Gd4iWyBUoxSx3jokGJO5rXM0Yg6mlYN11t9Y0jWgns9/4gdDY
pO0KjplWGNTnSztd5/ctT8noRfj2keRxfM3Csn72+sYKt9wHipm2q71aDbPMTk9nX/aUKY0O89CE
btE76alsd6kNNy4nTHFICdrB9HOAlguKA62bJiWVPRP6sMzNbL8nyOUDEfCGFGFOj7/Tpv5oMEtD
O4r/Jryl7rk0N86oXxsRKwPlGJ/lppP+6IdO/9ZmUXgOCUqAdSrjUdP8/9ZQ4d4eW7+zWOIL6uBC
sY9kUnzdn6o/1GXyEVyK7EWhor+YheUgHJZHh0iLqp3HY3PhslCD7qUgpwDLtZ68j00j7iymAzyZ
yuBhyrv3wdZPkpoMJ8vKXues2KNI3rqmGDbkQIs5XqBpq1Q50opMm0BDeHXdjZVrSsrfjOk5z4KL
hXyoAyRNE5yHDDqufXPS4phjIHuSVoI07C1OdiH3J6W0mp1Ha/u5oKYSgzqU6kQLc5WAxTAlJKg6
K56c5/5/h3YcTnlpFQet7OSdfvMdUyTJgpGc3RMYgaVnOHk/S5ld+54/FlHlRvJonGQG1l0/cKZn
aVjYQpGR04gR6BhqdktjiDly/TuxT2IuRf+auZZ5mlo9KcNH95f3njMNdAmcGHXVpZU6ZaAx8xPL
S6IhP3WlKsin62InU9j6OWMCACoEhg8vX6uX26BOQ19OTE+qouKcREHSuuaQ2CcmSqKb3w3jgYLB
02VctARo0DMLQbjJ/1/5eh4EbcKzY3laqQ0u3lNcJL2cdta2CTh5R+gCCQPUVNnQ5Q72ugJe2lc1
T6s09WRqVfhLHNI7CTTJerUDrXj2TRaVdkDaAgxJsrCmswlFH5KooHnRKoTLmZ0sICXx09+evAR5
HwVSGdQ8bwwDXMtV+X4+SKhsYiUJ/D/aSc9dJ6uH17Gbh50NXF5JnCeuPhBK5FiCbXYDnKPd6MOn
pHTn0h4zzICk09xRGaS9qdDl8f1hiBD6Q9dQzOSsvtSQ+2QH89Cfa0fJz8HYgwXoq+gVwaK9Zup9
U2QhtCoEWn91eLUgDullTP15aLXTqGnNe6G0/Zdu3gNQ39s8XkgQ3gJGTWtk+Z2ChhmPpLFZU0sV
f3Di1s0mbY/kRLzv/79V8WPnSA2YwyQW5FleLSdEygfZJaw0rR68BKNunKVIaw6AwsxDCuzgF7OQ
xpdW7nayuWUk8GGYfJiHCvcAHrh2wwrtoFhFg+QcKJp0AVEdEhi2pXyRzbE+xnElX8EMKmcEaJ2j
mep7IkZ3vqMIgEUHjQdt012onC6K5xn7bS7lrjwkyaGJ8snL8jLeCTtWgP3/t1a6rrQ+RdNaWwVZ
paTXWpSWw3nKYSjxfdW5SHndXzQ9aI4mfPFup8zTi9AYF2KV1ilSUFCY7NZyDWUsrl0GdUo+J9a3
x1fBHRdjZpQCo+hzi7xw6WJhUjMe0cfsQZsrpzmwC7fvc//42MpHC2XlY5ih9EFpB3Kr9adWwsRM
7LwbznoNGigH9vGmMyuOTHfjH5NBS9wgbczLaDTtQWpQGAscNT7FVt1+efxLlhf6j+/A7UBFC2iL
QEMs1zsmUtsEWT6cLT803dSxpZeKSSkwen577kvpufnxH/ZMCN3JFWC3NdcYvQCewWSgYH02oxik
UkAjrlOKkpZcvkfLsHVnMVpG8EcJ3gaEsTrHzTwrEOVrLM0Y5nctTZzvWZEmpxhyr24nCbpvi0Yj
sy5UxtdNVEgppzgc7eEc6xW5VgPjgwsKAxUwq+2/P/5kq2ljsYcsTGgJQ31KJX7dKxloAitByqSQ
2cx++ZL2ddC9TYzjDucwtFrttymxzc/y7DuRawxAjY1cMapDIDlzedDCALo09384O7Ndt42ma18R
Ac7DKSmJ2oPn2HFyQtiJQ7I5Nefh6v+n9/cfWJSwhf0CgU+MuNTN7uoa1lplFg1xyp1duL48gMkI
DBCg93mt98gNG0SItFZvPiVOWXzyS4bVZUHwNu2L/1s+CDDwBWASacLvvmtpV1o3BFjZ6mp8tNza
DKUeDHeu6M21UARQrwCw3r0eYeGlkwugfjlta/AfMs9lFNiLuBMNvCB5L/0AbyYSB4qXqHhSu+vX
8aZIzWjXUzCLUaJYmWRtZKN7NoSL1QdahOwdfLumn315tPWkqOJSWmkXJ2iK9U/GuprVYdSzwv5I
LNquUcGY6e6hdynBh6sx9fdqSzcOOtI+imXwQs7bh5nTtplZJ1H2qRb/z3VDd93O5r+Abd6brHFj
/wlakGmD3EgIuO9XWDM4AdtPFkKXRgtl1RdRlSz3rFy7PzVRipI3wjRwpfbIydloF7cvuvU0q3vS
bUD89OrJStGwdQbrDv5ehSe7j034BzyTgFZBXXdvXsqwCblCITpVWllF3uibddj71nZ0nFU8FQw4
OxX9lP/1urt4yasvzZJXkY8gHUHrAnbxpYufRFAMI138Uzs0yX8J5OI+tm0xibAJWiP4i8dn/oZg
Tuk9Nfk8piHyxIVxCnojD465m9r/asDQ7Wgs11rNriit5L3oPF8wkcruh6PRb24aGmqS8C9/NLdn
Gkzlt2Fri+HRbkSKXrRTM+ui1Sv/yayYuB7KTrOaOE9M99smEq0Pl3nOzA+VlFtPe3+DJaDGEMmz
Oa4uUxsTObuP4yLX1DhaS1H90pFPS+KksqTkdjj52t25mdfHzwcRRqnipaFKQHW5acLcJhdKpAVr
Z6vPGXDEiGT4bfBq5cpIBGAKMe6GpNfd9/IzuxCLZ67eyaj04n0Dd+ix0eU9dsR1QEvQDOnKpOsH
pMhWa/2txjO0nVF6g+edGk1WH+1q0U6zlq7vM4a2H7puyv5KYPEcbPgyd6p2NyzDaacMSbat8qpd
ZaRB5KLxJ9c/2cZ0dhc7D1dp/WTA2AOCXe+XxJVhkryxIonMKgwXBSRXU3mo7e9nQxi1by612zmn
uezMwzYv6ylvDf3OY7f3hFhRhEdFn6N+B2H/cldTXFdKn9M5Gcihhlqa+z+HsQpoSDvZm7LglwXZ
+Cgba+oPd5f3rLJrxET95aQXjNRAoHD6vgp/+/t1R7H3hSyIYg8ldjXFHfX//YJGhr4qDsJJ9J3j
RuO2dX8kzVzMYdsvwQ/fkfo9Oe8be6hG/yAiQq2EotbONc0lbM/VLV0CBsQKx7wTpxk3cwTgcg86
dcsUdDXIoxR2QYPt6iOTW3eGt2Jq8qwxFJs5RUKH6ZWJ7R6i9NZGqqOHJKIi6O9jauYEg97ZBveU
LUsZ+Wlh/p3KnkEK7pJ8nLfGi9784eiB40HUSFiqMur3/Ha/t7p0pKGwEIU9p1HaIiTvGsUaI+fa
Hyyyxf/BHoEXTWnCaoqQO3smXIYyATp2akXuPWOlPq3VJmPXG9djZWj1H6+v78anIx1HlkUJiyjw
6uX6bOESsit75K31n01bIk1t1Otfnc8outdNXeWlXAKl8qGUcEEFMw390paBJOc0tGVy8pap+85E
paSp0fwdq+H76MvS/zzYfucgeZU05jkzesSgJPzZ+cEx0vWp4cmY0JkrM/1g1sLuVN20a+78yP3b
RB2MDJUzRGMsoAq88+c2hSPZ2pp3yp2tPNjjOhyquf/1+k7cMkJ7CuIDARJp1O4BRFOPFhmCmydb
MDcAhqQWru5wr9ai/pXfYxO1FFVroeGiCqZ7K2sqS4Hea3Aq17l/mMueeYnZqB8XZ5w+rk2SPtib
px+90Uy/eJPRH9+6SN5EalMvk5EUvv3yaxdCyqkcRRqLmRy0SC3j5Mri5+tGbpwpTqd6eWl+4H/2
76/cSr9pgiWNcyZRE+tAQoJnSrczP3TjFvwwkk6342keAuNzYm96IkiHnWE9QAJHdzptfI16xCyC
4XlpzfGXN1rz2waUqSeGgQoKQw0OEyrI3mcxajwRo51mcb/MbmyJyonHrpJvki38/1bYCShs3FXK
kpf73SZ2Y+VbmcXZkLeR3pcZpfCsefNXZS3QZ4g4IGtSHr60QgN/9damyWLLb6zQXUQdzdQN73jB
6wsCophwXolFoWe2BxdXANwlUjBZXFEQ54/WjxZrqO90Ya6sUCsBk+1CNeS7XMk3TUuQpHbTYcUI
8mMP/jcSzP5561r4l8GTMtwZjJhqY13umG8lmRRCy2KtdBOU3wLt73ZYmx+vX4Td/FA+/4sZWmVU
2sm69N3DsWmWu4w9gwz0qXL/24LF2b6aXiadkIAj/dgmQdk9apO26c9C2v4vfS16dyYSYex0WA75
nB+GBSTlz6lhGOIpDYziixQ2NLep8qZ3abpsw6OV1bMIN2dzsngCg51HqxRpH+pWjZKdrqfjp94f
YUG/vrirR4q1oYamOLvQu6+El1Vl0k1ImVhbi0CgbTdPRS22R60p7tElb5mi5a4GEjOrGpjd5dfS
C8FIN+gwsVO6zEeoGGmU00YJRZDf4yHsU1altsa4AvX0Kt2f/VNTC8+d5z6AS99W50FNq3Em5yfu
+PNaux9HhkG8eRdfaq9KdJ/xUPuESENTUfp2L2JHuG24MRsb0cOEAUC0bU+vm7pxswg4FfCH2JMo
dLeLIkBjVBStiGVhlnGgd/PBKay3zWN4OfIq6qSPwABIJZx0+a062yYjNgcRa9BoI3Th64Nn9Mmd
w3dzLeQ7lDHgtFF7u7RiLcM6aYLyVE72d5xnY46Ei47q6zu2z+Y4DKo1QSRGxkpZbBcbOUgKtnlu
iHjycEOtXdtPXVkZUHtsrR9C0+mnX6vhlA828vd/vW771gqxS+WJWg0CizvX0VRzWngdtsl+2kMw
m+tBQwX6Tciz//taZEAkJGR2GFM78Fsk3bRz0+qax6QVhKsPTQY3cNuYOvU/rEUpU4K2ocmwT+fK
0kq3qdJFXFSOHnmbB2dh04O3voJEsbSRIIJQLCbI2vn0ohuHycjKIjY3LTsH1UgG3pdfX1+K2vaL
+A1KD810/gO3TwNhZ2TObWudtraMh3ZEA3ajGjNYTrWGoILykyc749/XDV77PqoySDszL47eCd2q
yy/kVVMCIYTikZMN04dtXK2D1ET7r1uUd1zR1dIIgiiYAKKj1QhiS53I387CjLrQrHdmERuL1utP
9jwaIqxTROfPtkm/+HmpJ3gmry/vllEaCMRHtGSQrt4tLx11GHkZTslv0+Ww6vMc+4yDhN4MFTIc
+Ar/vG7waj9ZJWhENaMZPQNS1stVWk3pJQmE27hcTBkck8wDedRknh8Pdm3dmxp7a3nEv5xH3i4c
yG55BLJp7ukr1hA6CxHxH77KPvF/4qKtd4nmvnFCBhea5b10inG+xLb7XsHgwl5JEVmLq25p32mJ
YXzSgKH/kB1JuZFW90YK31ogtAiycJoGSunrcjsHKsjFBh4ortdVtHBXtck6DEMqztXsJZ+Wdi4f
3voBKQ2RWxCJciFAE15aTJOy1Ax0leKk3ugKI+b7WPh5/kFb1+b0uqnrxWEqgKiKwAql8n1jvE+h
cZWLVcceHwoKhi6/OV5O26KY0qQ+G6uUby3DQotQzES6XZS+YH3sV0flKberAdDnuKbUToKvwOX6
O1nJ9R2gLA8ayFfPJ+tSf//bTS/8zlxy+kjxYpBQh5pM8o8Tj90fm51u/72+h1fvGAsCowP/CKd5
PeQHUlBbrnnVxDR27KgrcN6Hrg20ezoCL6LVF55ZGVIwbXDanMb9ztlaNpmcPhmnQSm+zG7e91Gy
+flyJhxGDG6dgyJs/LztH2s/79P3uLr0q/RyfwX80rYfRrewxp+TK6jPJmXqMG1ch8oUNqXjJB+k
qOFplVm3fAOV4zQRJM50e4SSt1mPK8huF43/qXOOY2sYfzf+OGZ1SAFgCWTo2XPz1kq6OigkfczN
JaZTwwEvv2FQb9ta9n4Vawtds6lIjHdS5NvX17/eVQS0s6JuyG8nBaiTadaFVfH1AoHkrONHTTUy
YaWqiqMvhpJ9zeQfdSvL+HXLynHsPyeOGtQQLDlVRri0LIFS9Gmp0M9MuT3DEV+OiTm2kbFI9zO6
Iuu5NdL8Dx/O8Lt0MjjG/4N9CHMEgEySvBI+knY6a2jT1mqWZIXWViX+zrRiiSqple9lb2aRw9S4
d4M2Bd9ynv23psEUKODV8HBAWqc0vXs4RhAk7lYXXNGk8B9ca9o+jAVhxuuL3FFS1XMBAEfR8AEX
KWT77vv2QUkDjnFATKwO5PCgb+XghHm+9tYDjVa5hm5hatM/2Whpaag33lY9kJW2xqM0e1cPG2P2
YZhqbiZRbSo0wWQLc6kiWUOEDXvPW9CVL1s9j+bShvncB/XqPqC3V4un0So6985xVYf+8tCoV5Z3
He9GXr/vobJDjFQAZUMleGrCtSy9qNTGP5Cl2Y6v79z106CK3cqf4XBMJL8uj2dXzJ2NqHsTo1Xs
GGGQr9pzU9t13MpEhtZolG+b0vPyqSgjgOTkLlAD3YdnCAz424JMQrw2aXncRP5H0GlBFJjZPbzF
tcsmxOWFpfYMHdrydoniAmVqJHlr4hRS/nGabf2ky+keVvnatVBEIjYCAOZz+vbtJHOT/jZmloyH
IPmLl36K7Mk44kf1CGErMzIb7ePa2neihxvfTR11pCAg0VFJ3n23ok+lnNGEjTd7zWNbIDfWtVMT
2VuVHqfNkt9ePyc39vLC3s6NMSU5Azw8y7jwev1hsyZmWZPXRq9buXHukQMnJoKOQBC9P42jTwAk
5lXJQLRBfui70lsZ7ahbB/QavDue+cYW0sHFKSG7qNRJ1Y/57U1osroZrKqRcdNYoNaW+b/FSr/l
df1rG5Kfry/sxvbh/Gle4Qqh++3jZ1RBtaSoibJqqXdRyjzQQ2UH92KHaysQ5aiNKBicz+ne5fkM
rrF95k+McRl4vdLJHbQwcafmrXAh9ktNLAEwCmyKaGWXbU+iKnxPYmcyeyNs3c04u2lpHV7fs+vD
QEXkBdirRNuuFAj7LHEZ3rQNcW6uZholC8/mcXJMYcfuVvn3yADXx4HGr6pecfZoV+0RJcPYibG3
lzH2MjhKod/5fX0mZijz9wy/LZqPsje6tzFulTNUzX1aYKwTmcV9H0PTvdLtDZ0h54ZbH/wu16Jy
swxq3+O9N/J6OxW2S2l/0ommALnLcOifSb01ND1OhmmOsiTPD7Ly+4cBQtYd2a2rc0gwR8WbDM5G
D+iKbV5w2OuFqnicdu1yGNK2PSnM5J1H/wWydPFK8s+TzoCQeBGQ3Gu6dEYyFkxJYHb7XHd/Gi4O
PjbqNO+jrJhT+zjWdvd9TWxzyKNEdPP63BhNv56tAvxqeufXXK+ZxgjxDUkPjYur8ZR21c6aNaZ2
HIyI/ieDp8ezz7iG1+/EC/nrcs2AzjicnFEbt7/X3vDWrHF14FvxVDnFduwHL+3eC3vL6wM9Ks0P
czcrh3CcxaI9gQcNbMJ5aRTPPUW3jYxvMUbjq553tavH2+q1E9yQYdX+HEYdurxP0db+UruAFI6I
y8zBUyYbCDJlC75etk2/kAw06bAdCs9szb+DfPO+daBFyzzsxlJ6UbYZ1fpEAR0B5IopJt8qX0AQ
ntxZylDWbu8dpZStcW51kIxPoy6M4jhN0h3fV4EEWd82k0gRM7aL6bC1mSn/bap++GaVvd2HU+pk
XdyK3phCv9VgjEtpgAmIAhqBj4zUGvpDSvmuhplkS//se2tSftrSbHAJ85PVPSZGlwxfR5R5vAOZ
VD6/60EeBCcINUyI2Bxv6I51XYrgsHiztlHKWdb5PNkmGjtJmZlfrWDbdG6NkutvmQ75n2yAdH+v
dKRgfyRWUurPpd+J8tglY538+/r3vz5littGNE+gAS5sj75epLH0gjZg3Ae9PLiDkUYMqZHn162o
d2J/yJAu4iRDsaW1tAvau7FNMjyFG69zJn8hRF4/i86VyP7I8nnLLONY1K04vm70yj+B/CGOUkLh
iBmhWnL5HIsgWzXZ2PQwUSQ8z25jxBUE1Wha63uqhzd3kfCa0AlG21W1OLPtCYYAlwgdnum5BtqG
/qGu/w8LUm05YCvgc5AUuVzQKsuszYvEjYMpVQIbbnmsQOqf6n6dPr++d7cWpKhDsAHV0Jh9+Xsp
ht6Qte/GHhMI37doST4mTiDf6tZ9whfqqbSwKK5ae2Rtq3flqDWzFk9laUKt0JIDUD/jrdsGcg+K
NRwbhe68qotl/gaLYza8ePAb709amskhb53gtNjtvUHVV0cOUxwDpIyIzOhPqJDgtwhQn3oeyqDx
eafm5KeZVKtAIc/ImbGAhMOdB+LaGJwylkajnpIf2ORLY77cKuZ5a0FcQxeJJ1fz/0GbtYmygVmR
d2xdnQeQEZTxVLWdgh8576Wtzk01t8/dIOb0SxDJPZWkpg3uoaBvmwG6xGsEm3yvNyWlLwCfWkFc
VTN8W1c0SJYn/psPBIvB/YLpVCTDPU851wL8sZEE8WwPOogApdMlpmE8yKLt7s3yvrEk/Cp1Uo43
cIf9TYKZlOsUtllS1soQlPGIHHVx7xm/aQWgAw0D1F+vGsGZVaAI1KRJPDV2UhzSpk7/oTa73ZuK
cH3m+DQqnaLyw4nbh5fl4rYo5wo3TkRuh8KEo1Lbw3Be9MK+g5G+YYpoHfgV9RfO3V4njtkAM+KH
dhD3nZiPxNlrZOSJy4SOsXvz6XbZNObnAAGCoL43BU0XKai0D2LZD0GoT3YQpcZdcN5V4Y5wDtYz
IHalHwNm7vIOtZ4/ovBQJ7Hf+2nyXfSNr3+QtpXqQF/pKYX5NsnqAGy/+DfTVBdt80ztXuPleluB
F8NOxiEqZOdens5ZG80yxBIw3h13K/PRjph8HUSjuMvUvz6UpMMU6xS9kbRurz5RO7UoNLLz2Kh6
fThmc6FXzIZurHvP7401IU2GIXJvGKL7TCvpnLTz9CaJnbHqo9Kn2lTJin6guy6H1x/GG6bw7eQJ
NFOpMe9xzD2O3R5tXYsZ2oZuWGv+NesAOiswWW+3pEqPpPequQm75fK4FGXRMemrTc/9yJgRI5De
EZFh7zQL7c1JI24JvjA3Gns+IzkuTU3J1NajYabnwu7/Knxwvku/akf1f90pkdw4EqqmRcKIOdgj
uzcr02pg3/manlO766PO2cbIDub0+PpHusq8+WUEL+AICToBR+6eYbHkpGOzkZ5l05w0gHhhkLn/
NsNE0lK/Tf2EjJtmEZB6tX1wUTkYl5vnWPUAlWPMzlky+iG4W6rw4xLcKXu/nOGLEJrYGd9EP4Om
Iuna7htpZtY7WtNpsa1ZdjWHU7DkxYdVR5T542YyAjgcRTe5FOQ30YYNs48+iy4Y67DoEc9VAJq6
jJvMZfqxPjCb7MdY1p4BfDbzkzvB49Ud4YEgIiHsVmg4tG0ud8SYU5Sj0rQ6Iyj2p6wFGVRd/VUz
LuxOde/qNLHx+FTqDzBHqe3svnPSTPC/Clmfl6DIDl7Tu8dgsJo7F/HqNCkrMOppJ3FyaXleLqdb
ja1uHLgf1mx2S4S0QzOE24T4fohg0FQ+bvzIeyqi13tICMRLCyCetwlBuEujoytL2hO5T8aETlDk
BjM1S+TAl+2U20N6T1TlioZKwwyvpit5c4TNKANf2gsWI8hqd/PgA1Xbu7xa0scuMar/9BWB0SNE
u3xEt3cKGPnc1Jl3DoK8mSNL07L+ZLWQe+5kjFePJY8TKRueTynRUkS7/D1VkjNaAaBJvObJj2Hd
YrPWHp00/Stdiue8c/+0Wu+5su51ma9LQNjFZxDEw8RRre1Lu35v1UGTpgH7IA0jNNLaCv088aOx
141zNWbBkxH0+VPZmMsnY9TM74ldOX+87r+u0mX1I2hvgUUDaAUc8/JHZM1k28yaCogUZK6fqIv4
3ZFBRZZzrkp0k0M/a/qPRVbBhXrd8vWNotREIQhddtW/2StWMGCnhYW0BnFhtLIKHemt9Hw3Z/pf
7OAsSZgRq0CXZb9Ct0E+cgjgtnfez7TYxk+61Vd3QshbqyEmoGRIXEdfdOcz6Y/mRs/Zihvpec80
4hnMXubr4e17RpGBq0OUitfbWSFQLX0zJTfaiNms41wXxnxojGW+13m99glkerClqU6SSDDv8XLT
FielubAQ5JM15xEYOfkUeGN7EGV7T4v81s6pyTYor1GwIaq6NGUHhTbmZZHQneny7y6cy9gpGvP0
9p2D7KPmECIEStn10krddwnz4rIktqZiPeaW0M+jJtw7r8S1/2bbfrOy2zYJ3qcnIUri2cvrD/Xm
NI8ys83TkGvmO/rs3vH1Vd26vUr3mbhDUdv3U9gZ+BQsVIOIsA13fHA3/0fRTksEWgUu/fooGnAy
r1u88bWU4oviLryUUXZOCw4AOhRGlcRptvaxr3fikC3B9ul1KzeOH2wTDLl0F6jj7c5E2SbIwQiZ
xFrSpzH+LzjPVaYfOR33hp/fNEVDiGKNUtLeC2/Nw0zYYI1J7BXO17VeqCx7oiPmqcs778zNrXPA
NSvkIiSf3RG0tYLOBtrgMYNau3A0Neuo26Pz9oOOxIMKDyHS4F93r3nZue6ailqLg3Js3Shx0+TZ
thRD6M2fSKlaEiTiWdWU1ssLxRM/10GdpWcgGNUHTVTzk9BkEK1jX//9uqkbt4omCeQvgnkABXua
iFXKjQ0dsvNYm/rTkKz+Q61p/We/dIe/Ha/r7tUK1TW9CIAZtkwM/LI+VUDfHfKOdxJJ0iI7Mxd5
keHcWn52MLvMhizvat0/RLOJf2pmJ6u/WsXgdSFCCH337+iNXX2ks623IpRJX32AC2LNH0dEP1AC
gznghHXXzHVUe96QhpsvJxu005j8SJi9NRx5bBfqa0jnyUMvzFSEerG5/k+39RLFgjb07H0ymzgY
Q/bjEKdDqf0TIE3g87B1dXMy+iELjqLodRj9KeQaeK+TrYfFPGtFZA0Lv2C25n6M0jkV32vEw5lM
HOh5GftaCYz79S9348iDNQZDA9FSEZHU3/9WpOyA5tpoDYEEnrPmMxKo4gRN5394FVVoDkiILJGg
eXcUx8lrQOqt6LI3mXOkulJF7Uap439Yy29Wdr4d+pRrkbpm58QQP+xxXA6SOsbhdSM3vBGFDOSM
gEdQYbDVVfhtw5Cb7DKK+xz1YpoVKV3STq2MY9Zsb1UPoRipYLi0bnHm1Il2phhptNpVWTJQjhkk
Z+GQY0xSGLFq3N3ZuutV0QMn0lN/UD3bJ5Q1KJcyd838LLI0P3rIvxyTJVhO1gau+a0bSNsW5KFq
W7xoXFxuYAn52/VLdFsRi7WipfWcY5B6zqfBtvM7HvD6cGOKJq7CsYDfv2LrJ2VvtQ4o24zuYcgL
3YbGGNxD1N/aO8WxhbdP0YTu9+WC2kFMtZXDOU3qnI6hCMbIXPM/EUq6x5u/tqRqGUjFKkktWu27
RxdmaoGUoN6cW282RAQaBAXPrDbm6aBXgX4vo96b4/uo9x26DV19AsDdfaLJXdRuGSRx5a8oj/hm
aRbnPC1TxmTqY7bdKQftQyVlDv4fKS5tE5hgO5/uSLPVvY5qGooQoJuqXD4Zk1Ue+iYf486Hbtrr
pX4njtm/XC9Gucwv+wpYbXfHNGp1KKWiq9WvRvZF86b+uDqd/SAhMLwjyr2nH6MW8fvDhb0XIokq
EtksdecJE8QVNojgGs3BHA0p2f+qTeNb2XcfZ79E0cKQp0rMD3ZV3EmybnxMch9VpFTAvyu5j6QF
qpA2W3rOTKsMmNqQVp9XANv9cd5cec8V39hWhXsimmf0DsHoLsZpRzvpjMFKz0bKTL3Zr4no857h
UGmxnOYpWJc7Dmx/1dW+Anzi3IALuVYNd70s07oag2nrL2Hgdwz6LKt743RvW3mRoqSUSCZxedV9
v60rRNDTs70yHpBJZt2B2Y5vZXuwlhdYK8uBMUAR5tKKYZHXOXWWn11mPsPfs+vuiTFk6XPmOpUb
MtXEefvuobpFPAoNWWE/dp9LXxmT2to9Foeh+sAs0xEtTOOeiNqNI6haHlT/YXRTot/tXpkHi7+i
UX/WyqI56lnqvF8104zNsbhX9L3hS2hQkkriK+lu7AmKWgfktih03rNWtp+zDLCGxEEeraxLynBl
KHI8Oq1zhzFwfbn5cigt0BZVgfD+cjvrFpiNvonz6uvNFOfDZE5PduoY+WlGObx/nN2x/GdIcuaI
FUY3eodlgFn7xlePQdrgr1TNBiQP1dDd8ZlzzTWGrCrOg5M3X+bMX7+M4yA/v+0Zx4raV5rOPhkg
1fvLQ9qiBOfkhp2f9bYfn+DWbhGaCOb7PKm9OxHD9a3DFD1GRAGVUsc+Ru1h/g+N6eXnpV7+bRq9
PTSUh+LX13PLCA6Z6pNiYPDsXa5HdwahdYwYPSPnU3/UPA35MLfefrxu5dov0lDEDStPrOjAuytA
gaW1qaLC+5FO/lEvU++b5qjxhmlmML7ETLc7R/KWQYqnNLiZWUJxbRcy2J1bLNa8FoQMjng2y9R4
bDNhPzJ5YzjV3to+vL7AG9uIe0TGT6k3QHHdHYt0BY+YakN5dmTdncx5zB7M3JjvbONNKzQ/FBmO
xtu+zSL0xbAqxqudpT/JKBeVyEJ97orvdxZzVQnnlNOxBA6Fr9dVb+fyVIzmYtmtRTGlWOq6e785
5ZScAi2X0x+SMc+/NMpm2tPQNuJhSTozOLese3sQG5Rlsu0htY7aAOHkee5tr/1UjatZdiEhK7oS
uet27jEr0iyIlRl5XEU+lwTeU/DPxDmfIrOWcxtCDvLb2Oy7zo70aWOaQ1Okbf1dTwbTPqQIUrlf
Emfm3YPm0XqHYQPY/JBa5tQ9G1uGxHUybln2GXUvt/iZ1okUYTrahlaFU6WZ/ZNpbV6G1lcCJAbd
DX+NRe9rwxcYPYZ1cFpdIo2TtIP+d2Km63rszHntj1mVeyVoNJSjogLez6cpMHIYxqY2Ir4Kro3E
XCSN7WU0nJbRhAksU2MNs7Kb83PdeK3/S6TSmg5LZnTGM1IYmxP10p3qw1xZWf9uHd1Vj4uyqfRP
mc9Ul0MdLPr8lNV6UMYFPtY7THWDnE2gOZX1R+EGTRC6nG87ohOUZuE8MNZpDHvB0Iv3Sm5Lf3ag
byDGEphM50PFqP6JoH81figm6ZvhvOiNEw11J38tHo2eR2PT1upT5/to2NBEZHqNJhktcwjEAvOy
cmG8HJZi2bzj4Iscn2snff2u1SpvPGmaq5ln8qi5+rKm9I0eki5xy4duK5z5MCtxnC8L6gjmM0DE
klFnfVEYfyHy583w9wF3re+xggqdDoWh+0ej5+j+QLw8IfSY0ro+IiGU1yEjoJvyuKIQn2VhsOCs
U9Dzxji/9x1afEeJkgtjRssgZRxTx2ObgTxxXPHRGFZLR5DSHRCz6dcVsnYJPng4zL3Re+/ECkAe
olYqzQPllmL+WDpNGvyCOJwGn9pWGvJTYE1TGereZBVuuFVaX50LV7O9f/rMHdrj4ltD92+nOY21
hkmVLcKIpGVozZfBGwI+gC+HeXlshtHqH0sxrMZzB52niUstyNNjIkeRZA8Fkav5DZ6xaf47L5bw
3rt9qlsMeTPM8etiUp8+dZpAnScrF2P+vgKQHB5Ketc5d00fF3FUci/yAQ3/JYs2pIKEGQ5pxmUK
p0w0NNPMrln+o4w2m4eWOKn/0miJb53oFdTZJ01Vxk9VD9DzmIEuEFEazBZp3rwa4tQsw/Stk0bX
HIdgzNyIMzN1IRN78UrJJvkqU9/0xaloR6v+G6Q5k7KlvXjag6mVw6fNrRHAD+1y85M5NP1+Cj5s
TV/7n+sR8b+PejubcIyDetbzLew236X4CbWGoD2faue9PtH+PTduNpvfKqec14PJDIQgRJxS/UsD
cigHIxfZ8LgwaCQ/SXtw9HDw1t6PJyv3giMFwqT+Igk3zbDvrfxv2YyDxTi8sR+sE2Kj2U8qB4wD
3Yy+SM6bsY3yOMl0mb9rzpCJo6+XtgO6rRvtIaqyaa6Oxmj2HvoJcyFPGdgq8cE2W83KQtqNaXtA
xNgVoVX6w/xzZrTX8mBWSAhGtld31AHqyeyMQ57njXGcE2ikiBoVVfdtGgOj/OGver5E05YFCDKC
VvB+GVXHFK5wqfw5j+t8MKLJ6h8ccwaX5Lerf7Scvv1oCaKMqB7cNj00rjsFB1FkaR+hPdu3nwSj
25+oA87F0URtaGIWqivy52TttjzcNK8QAMOCcfjkb/C8w7mqJw1mW5L+rQq5WR663dxtEQ9j0v8n
NJH8MRpdvjxu9ZiUI1Alf6rLg5dXmR1R3Jz8LkzpmA9oG60LMX44TvlQFSG+TOjvjLy01wfDLpmj
465mrn/tErlwAJKqnLaDWxcaaswBJPepDg270N2P7Ky5PTQBPPgvKGM488+lHd3hUE8+0Opw6LN2
DNHdq924CyrXiupxmGv4Zu5meSUMH8RwD1aT9+JZbMki0R+QnXLfZu1CWgOeW3zMyy7PQq+ty59o
wE1pAfe9G7pD7g2oQW+O5Lf1UyWRkeyX1jWe2kTLxofNLl12UfZdrQuObTL4oYd+pP+ob2ZjPAZF
1fwRAO6aHjNj7eswD7bssWoXXTsLdtU5yWVs3XAWmDkUtWV87wO7GKOFUU00o+1szA8b0xzcdwWP
rvY+TzkRS9jq8D7f+XbnmI9tO0xpXHvC936KIhHbe8ZoTz0vVmt2/XkRqy8RXZ8Idj8lbpB0/4+z
M+uNE2nb8C9CYl9OgW433uPYTjInKHES9p2Cgl//Xcx7Mt1tueVvpEiTREqZoqh66n7u5QHNlf7k
NQXgUb2a4zd3MrW3GFtm4qg5meKAEKf5dkhE9Z0aIn1sJ2FWft/SgzsomWp/R1Y4vXZ1LWUASr+a
t6QWOdY13cMp8zMpp795t1p/4llSEpq56IpDTWo721KbDioAgWdhHnRfOKZcXnttQqUEuS5x9261
JnxFRrraDtNkx+KptBYju3FHLSOCvOM8rkjDaaV9B+NwKn6XuBKYBpaxRl+9augnKsj8/eI0xPXV
tj75fHFrddVC7qyeUjV1R78Y49W8EvjI6etjt/3mtWzyAgcWpWxNkbJuKdb3Xt2LKVAxz3mr7dgi
EG+CRu/nQz4qd0pnjI/aAEp/rThZl2zlkFX4eZfogsqirtXQWIX1S5FjhqlVnuXWm0lkYBEQ45K2
T0pstaVv2fAl70ScZoMeWgTK/NXmXHvme1Li13rqq2y3aHqW/y24gMmghu792X4rlaBHN3wjBAJl
IwU9rgSpIFQOxKU+6JyKYWspdkAnCdJcadjhhbKTf+oYIzoe6qSG1oxMWwAA60PF5N3JtKz/Ud35
EvJ/fkXmBo4xM9Q/7nDgpMcPROpu3splqg4ZYpuosgQNEW21nha37l4ze1TDXBbml88+Gr3XTbDP
JWsTQ53cf1qh9pOT1/Wh12SehoMu4q3kUy9p1c6hBoxa6LlueCIk2FOooZsyVa8aMz3Iyiz/mcqk
H3CDlq4aLquq/D+uwghqMbjGDw+K3sn70pFdG+sSpwcXGxKFz8pInhtq6iVooV9dYl+fPdpGS4Wu
bAPT4Bhwyhyt15ayV2ubg3TYChPFLX/xVRrYZFbr14/f1tnlkdUBdoeuEF+VjR19vESKFstpcKfx
IGJOSVNRiyDz5lcs+rEKNj6t0cC3EI0wUlob/ISk3BMUym6zXs6eznCkrwepXIfNUgX7eQs+7MdP
djaJQBcsC+A1sEL8I0/udeoy5KQpWFAMisXZcTuxn725zK6bpRz/fHooykNYegawPa6mJ0veQ3Hk
iJWhRo8VUQg380VZZFdN3l6yrX7nqTbMEIo5DjW05U+eSpHNJNJu1A6aGZOPoHGcZ5voabKySzZZ
7ukeZdBdIDcHatLm+HmqftY06SQ1DYGDWEytj+AR6z9rdXBaX0+S/NVI9fhLmvCgu3Jtsmr38Zye
3f+30WkSwAmAjoKxw/HCrLRkzIyU0RNuv3uu4A5Hkn2JdvbeKNCVgSwZgwydbQ7+0+rjDtJaXBn1
g1rSDMCwU4QqriAXtsTTjww8FKQEH25Yo+AlpyRitsR207i6h6nW3KgxujUqTfFHIMvfm6K+NHWn
awRRytZmYTEyGPZtJw814qDmyLqKD9Bgmn2zukuoGn1/lXrpJZe40/ljKCiq/7aWDdDQU4fxTAr4
QgvQK7WBFZQwUiPR9+kFuPN8/jYLA7b5zTGYKmp74P+8JQ8TZE+RtnuQqf1jTLXbobIbn6vjl9le
kwuDnT0S8efbzstGxa7Ib44Hy2r8lmN9NQ4wC9o5HJeeGrTJyvznxwv87C2ZtH0RzTJ9XOrPqo2U
Z/FiW8ujfukxKczzpgo2zsNzOqXWhV3+fCygSPYmPilofhCHjp/JckVlV61ZRojwjeuBg+se8wrl
ZoY4fWH6tu/yv5UNUPFGBWa/BWsBjDyBpgt9mYvaU8qoI8ZO201Fptu/si4G0Vj12HnsW2QBD/oU
F/ntlDblkzq203T47NzS5IDMhqoIwRl8lePnXTd+WaLh0WEMbYqTfSpetRF2jJ9b6aWwkfP1QuwW
vk+8THqL3LSPx+KKBtE8TeqoXckslYNthY7M7P3HT3Tm6sO8UsDBASYYYiOZnQwT8yPYeqVXUTNz
USVRmZ05XCp1ygOAFvd59IjHioAsSGxr5l4uty5a1/UhLpfcBHlIVvWwLq79os3piMNDQVxHOCLu
ysJYj3OC0fvB7V5jJZ9VpFhJ4RWhlzpE2NZO63Q7q5NLc2ilOkrckUQ3P+PXaE233kou0s7sm0t5
E/9DXo+XEi2Brav/r6wEk6vjmdXHkouI5yZRqdeUPnvufrOaR6pVZRsUtXTu9M0yW7E+D90qze+y
1Wst8/mTzLiH7VBYoW0hqL3PSugxd6hpUxlYseRdEbmzao9VmpfFQQATgWN5JOztmpwEcH+G+Vm/
TSXEngABgDo8IHdOZdSkNG53mpN3WTDpXRqHAEyp8jzqrUvSars0xW6JDWXaNVw0ctv3SnX+K+ic
mGFT6hXX7KJzrcM0E4EcNImhzdhviCG/W2VZZ7dN22Eg1lgetZFbrEYatAuMOMSyRZvcOwkGmTtL
xHPvZ6VqLDdWifQHn/GMTv2DMzhu9ZAOlWE/8qF15ComfVwF2rwk6AFcbv43aVV3ytNieZl5zZ7q
NDdmnieVvxrG8pPbe6vu0smp5b1GkoMbwQOAfOVrPRrug4UBRf+3WCUwBpCoSUJE7cR9EBdFUe1T
tPJ5uHIt03ZJvcUYpaXr/OUb5alnbI5FpOZVJ/ZrtZReQLBS/CstS0wxjZRAIH9xFav058UmTCwT
+uxeDbGu/eRIqCsWe1b3B3W1RBvyvZM53w3lqD7NzWI/K/O0lI9jGVvKLouL5ieqQvVvNurJ05Kr
PYaEWPWCTCtb1qVVyHnAlWbMXjKwVC90bLt7yp1VPvaNIhByWlK5HZfRmvc1KaopHkCUd74+LV0b
OFWNsry0EicNKn0qvduidKw3tQLh3tGgKLVvoDTmcpu0XvwLc9E8DrXGzMbAK7x0TTERclY3KCZr
eK7tFkMDwi/6PlD7yutCTZtncF0kmdl0RR6Mh6+6mqrtc6p6S32DyexMvnmyVNPV3KFwvUlj0/hn
7s21/GUnqVsdgOVa5WCZi1E+TR4HP7Eyqq74Q+d4j729TsYaTJqSai+Io/XnqlrMfF9iJFUnfkPZ
EP/jtp2b/wGNrV7yLM3FldoUs/WwJLRSQ9VsYW3Ua84rWVbc7J/qPh+SoFIsAqymTGorNyO1wQtF
aRXar3o5und1WhfivskV9Z9qhVl10NPGzacAL0xHPHqyd9q32avzV5NkrORhknX3dXYXTfta48rQ
0+gvFmCqXK525PZdi8Bfdeby1fKKxQqXwdMIqgTD/StpSU/+ogtiFhPc91TfUxVV3jbmUHW3hTNl
z9gfqRnED1a+b+RLbD/LufLGv5kew6uWS6mmfj/F9etsZu14n4yTZu9tVajqldsVtnXddPCxb6He
1uaXvIn7O8NsLaxJbfT6d02cDlmoDagzAZM6sDuDDsT62KILLp5pDvA1liDTms/ySh0qJa5kd1bi
tg8kB9AYsXDW6IPUiDXP1/DIrnalUuB0QKAftmlA2U00J0QV7/QYJHfnqKhag8ysK8MfDTXvQvB3
EP7Uydw3VbHW4gZQL7X2C8VnGoyVp3/Bpay0wjWtxhKjEH0km8B1R8CoORn6wJg3HiWQjfsgzZLu
h+0s9kTw4tKijRBGMwWZPtBbMoUyTL41VmBMbWL3RuhCiie0yHGLPJr1rnI3CRI2kp1tjwfHjbMy
yFKF3BtRZBZeR46ep0FPy+S3PpNS4vcYKtAyB63LAytP1q8ZtV26M4xefUg0GoE7Q8u6e6T9zO5U
jH1Egln3Zg9wbXemkZmP+Cc0Ba77a1UGi1TXt25NadRb+CtFuoFR4i4dPRfoicLAVxYyZXZO3rY7
rPvXb4lISv3GWPTYuHLAu/8USl9htDM1k8VebMR2qKTS+Sbh+XfBwrGk+WVTjHdcg6ofotVJpUr1
fALC1bsvGq203+QJrL/Gekq/6yO9gaD30s4IBme0mTmtKKtw1jkeAGkcwNVMtd6KPkt+5IU7e8E4
ItUn00mfZl9Z0SmHtK7d9GbmPP/D5mm0PqyuWfMbU2p039B1ijCb1PabJVbXI05oXdHL1Ok311Hi
KswknjS7XLg57NeJeHosyCra06nZfTG7yvs5G32jB9Jqq5uBbuOKCibtrjNPF1ooS4IRSB/R18HX
vHjOdl7e67+w9iLlApCA+Uw9JdH8Ive8xbd6QFMIuxBNrma6AzEXRseYd3qfuV5AibLCcNHtqQ1L
JBQ3MYkmb9W8TsBUWT75zCrqroV8599lplZmVNiaKILRbmDrNlwxHqwCgcHOKJFiBlnmuL8dvdVf
HHNRFT9hCdOE08G6xFoNPZy2aWID7jIFvq0XW1aYxfM0+CMJ4+Q6s3n/EwvHMYCc1eKPN876j3gm
lmlXDqP4Nk09DdipdbyXMlmcr04tSsKZp7W8jVcBGdDthOgD7AYoodKhoSukwGL6QQ6czv/OGLiH
60D0WtglmrxDUD2WoaA8PSiNx8yg8OT8dZ2enxG3mToLRWJxYABhDRrnWSNdnxWifulMu/09JJzd
sINyvQrimsNn17nK8oU3N38bh9pSfC3v2686CUyd3ztguH7fJ8ZdnkhH7rxuyOtQhbQl/AbuOHFU
aDG/NSQvTn4+o0HetlZaujRdOjaGKW/LHUzS9L6fR0xp17RPn1QzH9Mr7g1WpHO4G4i0nc7yhzm2
071difpr2fYOvuxLSedg0sn3xX9uZKOROXjZU19V1Q7CTFyGpVtbXzuHjqJP8WmUgZwX6ykblBmr
bMzH3f2qmI2Do3BpfFdWvhAeXbRZ4A5q81ou9oj1Is6uv5ulcfsAUf5E8yNeEeVogg7uTT8s1U+F
m47Fx6J5fLexm6m7xRkMZliRy0+jUrXYT+2miXdwpAv1ijYmdiFS6vT0iiztC5+8PY7lrjUrgXWN
vRaB1tXtNV2GpfD7uUxx65lAcANMGocnzPMXmtvQ1e+wNBcFwLbVuT45TWoRDmvnZkErHGu4WgVz
titWM+8DzyTkMpDKuPzFPt566fFc/F7RPn6sTW8a6JVN/ej3nr02ft1MC6ftVHR/gHXFHxX8zGPP
HozXtoNccK2qtapfpdPU3hrDCn0d/SCn5tqbtJHs2M7oAbd19ZXCq32pinr4YcU6sjdDK6cvJOJ2
9R40y/ladrP2zSV8wPGnGZjQR1hDmZtXi/LVgW7wNBEgjgV4X2DhoUk1JVswNaSyAz81btfMdIaw
slYs+ZtprUf6WSuT1PcdzYvYsmO59UO764L6WDxkWu0lBKqUxVOuji6O7LLStcPalHMVTrMiOz4P
zr7AmGz9t76wBYZtv84/bK+Pn7E39hr2dGoqf1x1soJN3AgnXxu0Tr/ihjIraWBLa6kOueGO2ZVQ
ar5GuNmZOLSTVcxvAref5Y4C3FTC3Egn7TleJGbIPG0fH7quEOueWSqrK1klNi+UbEno/cLs4x/Q
O9LlgcIhb76ZltIru9qVZh8Ir8/lbQtfbviC9tnuQluduKV1ulmajU/gKZu3L5p8dHeNqmdVkPZD
mnyTbd7RTOc8ebNjb41f0drPtGzqWKl3o6rO6H2moh8RSXKM3EHrM7sw0XvHfY03U7q90epjvavc
sSuuRWJz552x1Vj3dlzo7q1Jg2/8aY3uoOxUt9C9PSmDg/2GoE4wBZqyQFaqW1GSW92PUZwjl/hh
1UTy3XtJoqzRuiyzHhEqunzrWT/9i+msWpv4BVKn9q5CPGvfwwoxn4GhdGXHJOV26icyrkWg9MTS
RZiEe8ONPXTcdHB0r0XUz1pd3MyKVrr4Zc61e9tbJIMGzpRb9j4raPFyXDeUm6g/kjxQc9HKA0WE
MwNQtm0dalyt5l+2binGK5ZdC+QJLrburUMB+tI16FS2LmfNYdlo3D5ys6m5tCkkTX8nx7hMnoWy
5SYFCteXJqiaZmheLVTUWkCDpeOMS0jpnfDCHcW8a+WkND+XSiBJJXGp9W5MbqvGPcmXSnnVLnoq
6cqZtXKPeRWpjixFU2fJp66aeDuZNbKMarbL6V6TFaWfoXSze0Ni+OytoVtBAn+Zybtbwo4svtLX
Y6uxbuDTZP0+rzxrPSAnsvBkBaOqf1d6Rhw34fBi9RNrirUAqYtZ7WtI63nozlxhv5ZmOyz40iyO
fV8UrSPCVY5kN8JkWJc/bSdh+vmyXrDFk0NtpjsYkK57XU8y73ZNovZP/aA0xhXdyJabjFsMpXrd
plAR74GeNX7Qte69vWIseTr7xHx47bVdN15zAV96B8pix4SKD+Ci0XI9xQINRH344FRRJmqxq5M4
DvhwXwBCh+hjyOW9kRyEBQBmSMJAz47hByNzVQEeWUWz1qR35Lb/WJ0MwKNfvn1+IKyKEM6AdmMD
ekLgy0y30VS26Ij26RzEsUpgPHhGkCKrugAjnXYEAQFVGLMW7EdGBE06fiYpC6rkumwir/asO+Qm
XlCUwyuWtzJiRzF2kDz+fvx05/gYfHSmkT6CSb/ijHVJQdVwUa0iTE+cUBiJYOeYjE+/LO5K9B0p
eukX0KM7frBCVbACyZ06IpIgI/hlHsvrFKRsCQ2sCS6swfNZ3IB81H0b+IPlxMkaTCy0JknNbWzD
Mt1QsRucIHpNDIdkHRKufb2llRgAectn43q2BCVsTfkF95c1eQJOmz0PVkjRRA77We5XPcC0P3au
Lncfv7Wzxb91OvnG8LTavrQzSbpm2qsKQyZa4mXxzRgahxt7daAA3F4Y6gzdBzdFMbZFEED/PQPc
rQUCq4MnYbTIRv8rZWUHlWhsUte0jh2xnT7bjdlMQtiyAd3Rw7Eyj5fKhMugpoq1iNa00591vrRX
OAftL1cR+VdCqrML39z5BwBLQN0skmkqeOhCj8dr4643Yviy0TwoRmC3jvu1rev60+0ERqGKRbNA
q47q/XgUu46bFSpNGWVwRqk0FzJ0fWNsUyiMmMxfshU6fyha75v7MholB/uCk0mUnfSgz5VZZMQr
YbGpJ/p/XDxVP+uLQUsa6yS47ptzAJvjCZJvtqC80Fly/BJxd0/SgfNMp+VY9cUlKdnZOtwaMgS/
4iG4bVene2Mbx+OoEbYWKVXThYXpiWdN64ZwsjPjNfbcSyT+s09sGw+oiWejD41A6fiNjfZijmsi
8sjuKSjKdZ5rzHZr9XasauXHx5/z2evi20L6iVIHtw/K2pPVkRg91heKWCNhZvNO9WoldMzKvLAv
vjeKht6dowz3Be3UEDnlDphpKgXihCPiWxsXy3ecaoRzobN/tv1iQosCAyIBZjxY7p6cl5asM31u
LDWKZ7Qy+eh1kSjRuPpVXax+Dqif+HOWrH8+O4ebfQXHDJ0t6BnWyd7rFdzjCFPoo2X0+v2Wfhu0
bZld2J3O53A7JplBWOnQZ07nkHdoiBI+HLsT9u2DBPgalOISOeKdUSifmEB2drhBpydYnXHvLNx6
iExTEeEiRieAUDCEH8/Y+Yvajg6GgXMJbH2601ZlVwDtdUOk9tIJ8h5L07m4SZLixoVcG5S9eelk
PvuGN9nR1lLVtlRDlsnxN2VnJui/pBRUcrE8VX03XnmJ7PeNExvRWDTzhbLjfB4dOn6IIbZlz/57
Uk8hchu1VdWmKB+8JHDItvahEopPzyObBGcVRAXOSare46di8gw8F5wxwr0i+etkBp1MnFuSLhAT
wc8HWiXeF61uzEsOyds/fNSB2+qbbbugsEJydGq1Pw2xaCZZIlZcm+Wvakztbkzr9UZdtOqw0BDF
Z7fIrVeNa8DVx2vnfGa3ofGgZMUjc/q3H/qfnv/YVHm+DtkcqR5lY1mLJdJzUM+PRznbg7cH9P5N
feUso1t2PLNpkfb6WE1zlPUaLUX82W6Nji6YN6yXTsz3hsKbBn0THCjCI0+WpuaSIkHPfY701jB9
Vcp+t7iZE/Sxe6lZ7L3z2qgGWJAcMCzQ7Sv5z9xh3NFQ5+cQrrUy/4GWMGlpT9mKDPCZIu0m7tb4
QXOE9XNK5VQGajI2F/zLzj9EWv8woiAQMb3QRI5/hLEnq3DGTjmaUzQBe33CUPtnqYLHOZU1Lg8z
nZnugv71vSXj/m+rQaWNyut4TGPM9FGA9EeuCe6hCsSOBGw4n/7kIaLg746cGNP1s0JrAdKIRcko
Cuz4XdP09CTL8evH6/LM/o2iG1YjN5ntJDCR+B0/i0N/r8a3YopSJ0WYXSsDu1hsLfN6DwplCr8y
Ru0Re5ZFY2NVy9hfbBuvu9JJlGGvAXD3V3HZI09Im3Ye/VH2abGDK63ll4w6+ElO9wjC7ClhCBzC
4+9kXa9K1pnQ+qeIhTw/pZo9/CmbKbsw6+8sab5SNgPYihRNpxcfovgKOyWlD0Mnq7YfWNKJHRSq
rLIQx2w7O3TmurzNOr4Qe+JIBjVoLDe+BAm8s8Jgg4E+4BwKUdg6qTy0vJPOSCuFu2zt7gtb7W6w
Le13H7/882NzS3jGTIirOjXiqSItIc2TeJNMRtQb1cCLVTMtkH2pe37a4eZxl8aKkt/RjS6WT1dw
OKEZPCMlMHeuU4F+EcN8WuJCRo7Xjzegi1+8vOo//51S3VBomxuswq3oeG3Xhp7Mc87zlcOCsX+q
VbtOYef9eBbP91tcZDmc2QK3m9cZYUbSBU+aBaXeSDEYIrxxct/B89/aOUTPf9YpF4MueM/QgDb6
+EbePX4okyxrWRBDEWn1VOPYVnJPzhbdvI4RB17yOTs7lxkMwScXWZYIBiInM1jUMbG3ieFEeee2
fzPw5PpKjIOrHNSJzT5EkqQ4T2OjFa8GpnlGkOKSXwYVSQotjSir+JGiSeWSsyRp9cBx4LSPy1S0
L4pu9mPQVUX6RJaTJ/2FTneHhGqc2vFGH4uiDjIwnB/TOmduCNZa/abPV1ZR6ZXlNyO1aDnNJCgo
IaZYMP8tY5mbqMdqxaJrrRbZMwC5SSIGTZ5639vSS76vCH/+mOtY6m8kAVZlJOolmb7otct53yH0
FiR+Kpn5tJKa2d0IbhlQRXTK151Y42EMTA2s1J+kM13Kkzn7FJlok3p8C/He0MaT+q4SYk7zzLAi
ZVRf8OE02U6nK6VokX2VxLo6bX9hoztbtozITgrcyOvdVPTH68jKLHedxs6O6Bwu2n5wCozEE1Qz
WWCsyfTpMguWOSUiJtIwUw0+y+PhMnPuywXiRlRaLgYOLW36sYrfPv4Uz4oBBqGKJOhlu+9yah4P
wsEwphOZ2ZFCvmQgam3I6Kfp461ZpN2jWhX2hW//bJ9mQHObRu5qfIun3lH4N3itm07cED1iJMyY
hjqe3PqFV/XuKCi8kXpvgJJ58qrmtPAQo3lq5E7F9CjhfL0sc3JJlfLeKHgNYFcNtckCdjyePDp4
aWOgGo1SQ+8OuVqvPg36S+DH+bJDEs+BQ97zVmyf+o/qXjKz3lIrQmur7xTaSEGp1TQ8TePS8Xb+
QGhf/gVQATKhKZ8sOYeWKx+/bkW93BofEilUjnHvhZPs/IFAg2kPcBHk6nmGrmxmn4k+rm5kxjIr
n1WvIHbN0vK2+I2xjvn08Qo/fyY2f4tv1uIA4LQ5WQoT/N5Z9p0bbWbp3yArZq9lsVyyXHl3FG7U
hmE4/Dp1nqxFN7RtPLuR0Fzx2k2puNGUTL5+/Cz/fvNHFR2gAGxStmQcfYlWPNn0iLhVTZTJXkSr
A6kVOuQx2y84EHQBUi3DuHaMxf0zSq34J1a6Kb9KE3X8VWf4K+xhM6watMsy1vYf/1jvvFCEAJsh
5mYxzK/j72CuysTt4ooMwEJL7UcJYWQ4VFZVrC8LzJA/H4/2zlTDPMVbim0RiORMFzMkU9vNktHs
zAr4Xqy9jc9N+PEo7z0TKhii7GgyYXaw/f1/LmoiFY1axIMXzSTxQvnK1Uii+IbIJ0b/46HOTzIC
N8CkkB+Q5M019HiorV6g3c5Ltcy8unIpwPwVv5TrrFdrX0ks9Y+RXfwI35lFE5AJfAk+9iYQOB60
actGRWsWRwIqXdCqZRWoYr5kXnp+vBCBtYW+QUbAwOGUJ5zCsRo1I46jFHnnfZNlxRv27BhkT/gh
duA/F46zd6aScnLz/9ZopSFzO36qdpaxaWGlEI2J8HxFRZqvJnb+rII5hp7W6zfNPPWXYg/fm0t8
Fwm/JsUCbeDJC1StYUrjOY+juuSkdt1ZvfL09ZLo591RUBHjIOXAMj/1nF3wTDDNZYgjYy3f8JSZ
d2nnfvoKTSYzuSgcNvSyaEJuP8R/ln2l9k5Bba5Ek3T1cDV1ZV+WdnGhSn7n46KCwhceSAAJmHsy
YWmHOpBDTYmkqWdBr1vVvrJXbEvW+tenv62jkU5ONNXCQCGJGclrMTNzUPvfJKrFJywat4JMM5BX
WsbKsPt42HcfkBWPzyh4BIDn8TTqNWmzqcY0llMW/wIs0IZgFn23Bvbc9T8/PRiSM1JatrY7moqT
MoQqmGg74PjIpAR5NMhB87V6qUIxqNYF7OidNUhvk8oCrIzd/lS5t2bGCjPCiaNM9jGWGR16c2l/
1sefcxTgG5SFwxSl4CmikHnEYA3SVCLM6+EEqjkMW1vIw6enzeNJcHSnvNrgzON3NCpFYydLllzH
xlBuSbnermp647ahYfH48VDn2yCdP/ZYLhAomVn3x0MJkU2QBNclEjL9x5TxHy83nla1IdykLK4+
Hut86TEWmQ6bH6y6qYqOx9I70r2SaV4iFHwGBAw84/GGd7GE8ebw46HOVwNDbQ7YXKuxAzptbC6Z
nbmFpYMklvYc9HCdwmwdP+uO+W/XSgVdwukKgPaUVpK0DZXVMptRpWhj2Djp27h6Nvwu2Vw4iM+f
B1QHSNThP9CyM9+yuYGUr3E3wapjfSR4r7guvEFewFjOXxDnPB04riYgSJh4Hb+gwomzlDw0PYrH
1Ny3A/mx3urWfqmtl5Jk33kgcteQ8/KCaJw629//ZzeHzFE7VS+NCDuxzdbDhSApC+fT9TwawE3J
y9RRTTgnd8jSniYyLW07InKVnqxwf6alfbfm5nRhVz1/HGpfrkFooVEFwX84fhzsblajcXInGlLt
72gl2cEspHmhmD0vIRhkewxUhpTyp32qOJlx2mgHJ8J5pJ58o1UQeBT2+o1rsgKJFZsI7BXgsH3W
BnCzXid6FfoI0ipuRSe1yzwqWtH30G9kP3SH1BFPqmjjC093PoXwjKjQAfnAFNADHk9h7JY4d7Uj
pUrLnaGXMvaVThUX9qB3RuHCupn0wt11gNaOR2FnSivgpTgyF6sOJ6upg2SAIv7x9gNMwb9zfB3a
RN1s4ZBIQRL1k09JRfDQpW0WR+UoHS9U8snRDsOkpb9wVxhfk06av2uzUZW9kY6b9hvX/s7dksy8
BXqVBfs2cIpJL+/0DODoqS9bZXremvXKPs5jYdzpdHzrXeGUdfyFy6pr72Y11sZ9glGOgrJCNcQd
XIHW2rv0wFIUYhWgmqY3EMiTuhjmGzQ583KF/YdAW+VVXrFb28QxQ3XsLfi3WSOGa7w6S+3WWqzR
Lv28aYdihzxKLFcC6471YE9aGe9IqDTNF1NR5tds7isLORL2Wl9azLTMQ20o6Rw6fQzzVV2MqpSh
kJO9HspVK63IkIAugTVUPa2tJe2Gp4UwaQNVSjf87Ss59HdNk9Mz1PsxeZkVXLLDSY3X5GGcDRIO
KoR1fbiyE69QsmFHhk7XW898921ysA1FB/bHyikoqCnNXe3AlH6Qjl5/GXSe+C6ZdaPY21hEdwfh
mOu887JSYreil6YXTSYmUHmIb365+E2tYJqj5Qv+K041ipcpm5Z/8nbEQ0dZRWkFU65Z5ZM0aPIQ
KGrM6IKkbSeDX8IzI9UKa1dJqKfBQcTJBWnEyVbCGZG7TB2CG3ysqi8IsVLvLkXOV9GN0BR5D3SZ
Or+XTlHLn0MrZXqjjTiBXpkkV6nfdWdF2zISV6dcL7rtdL6KxQbw3xxbebqf52yWBzq+3XUHPvrN
Gpohv647C8M1xFRKBWfFlG64jrMm9nlNdkk4Y/AlrzRTwMWvOlon17lF0uy100DTDC28Y7qgEXJU
DmaGa0OYwiCqr/KSYu9a0TXJCWjyWm65ei9/xGIJ/d6RGqIfBVbLz161ehd8wLL7w9r29bhz6iHB
wkfP2wnvFGP9ksWx7QYQfdPs3pwAHG6tddDENTW5yK/sHAehMIUJg1fQTFCqhfxKYmewtGaN8dui
yBZvsK4YbmQlizhYKnPEN6LR1yroRawkvhiMXIbSzi0kHZYyTv7aDVjWtDY5tpt3kCivh1iZpJ+1
hdEfjB72VFhgqzzsOFPKhbXSql1A0T7Cj1fIjp2eHE/yehP4dzJYMteVN15vL8ZeqGti4pom5nE3
p1MyXTWJhX7Cr71Bnx49GkKEE82xquww/m6d7zFhp8OtNxXu93TM1a/YsHlekMVtWt8mE/4Kvlri
V+qPBiqooFh71tPmKVcFrj0psb8mCBGCqUm1LlC4tcWAwLbMgww0ZAnsEhkAxYqZSR8NuUdQI6DM
Q70o+Vdda5WvOpYv+WNCmJj20s9rJR811gvm0oSwL9d2V0jHr4tuqH6gtR1EOEFVU0JzLqHtdnbi
CoF60iqXPpDEPTd+9n+cnceO40a7hq+oAOawpVJTnWZ6poO9ISbYzKGYyas/D+dsLEqQ0D8Me+GB
XapihS+8Idfwt470wfkw7WAoD/FoSB3SCR3vn22EvSe4aShZNXXDwXjJ2ij7uzMrtTr0tT5lIKWV
/g3YcZK+TDYYuGcbTsBw11D0qL8jgMT3jxu3fJOiD9UtvCAX2Lg64EcscTl4Tlqcc/cukmo/GnPK
gkcV98hol3COx59Trw4YsxUc9/sezVh4qxD/moeunTog3GBUyw24/qw/LC6l1q5tTHXwOCUsIVyc
yP2LazhIDzDOutprF8PIu8kOjPYuiGy32bsZ3vIbaWNU/i+djcrZtEMXamgXzghGisFVkaijEDg/
2C2Gvl9jaUHxKqeh1r5aYgjnQxf2yrDXU615nwO7HZ5DyDRyFytVVm17PiWW63JS613eV/P4FKdh
ALWwFrhTo+DUNgp+Ip0wtt0gClT7zLo0HnhqA+gqOW3JfWQO6XjESsGo7rOxaQc/R4BLPLtdlRpe
HQ229pB2AzSWRnfHxnfmQJseCLpN/VegmeNbNuq9/mJK6dqvaeWI4j2gpql8U7OoS/2sU+LGi+bR
nA+5VjRPyQwVe28lEGFfMXprTLlp5WSKrRX008CbPwZwkdkmaP6hHulAMkJpptoqkIJyGAlOLRZJ
qy7cFxXKxPtcBumwGRvRak8Ym8zz3hmqqty0VTixsWY4igen6iz8LrOpsT64sdry54w6rbA3pZIV
sIuqoOj3dMXa77aYjGnTVU5gHxtBu4DrIZwjnwOufrVmq1R23Vi32p1bY8L8A65QVu+jhBrknq5C
purekIow+hJPaOwCaK/MjEaTIeb9aJJpIzdH0o8IWTj/FZnQoRtPmwKRbs2aexOuQFHKZ5f+bXME
zq4/wyupip/KWIfBFrYRiW1MHPEP7SvSpjZ15vIOQJjEb6yNQRNDrSvM30Yc0nxDf6Ostxl3My1T
mOtmwzrPevYPr4/sH13hCNeb6hxDCZEnarxBkLMV902SQONzJ/orO7NE+s5DkrQNPPp/JkURTCkJ
MU0x2xu3nLTvlZnXaL81JWSueXbsp1BprMSf7DlJdnNmCMTZc6Wpdgpvp3Kw3Im4JikVTLVDvtLg
Q1PUzQ3/kZN9EcjcTntnpKS5tWTkYlw3RxUnaVS7g5EM4q2OMcb4Yk+pqnhTPOsfbRi28ddEOJJj
OSPMwm2GtFjzQwp0vyKPPVL03+Ze2O43F3EH2EJ0D/Wdk9U0K5CRR28NyUurPMywOt8xgzKgT/Ej
A577yNbxbAwFRuLTJBaPryIbX9HBA4DD/Ts/IP5lKP5UJbHYtrDEmt/xEJeYY9d98QMOVID6LDCs
nyMEp58D/JR5NycLSGiwO437OIT9A91Pq9N9jFz4b/xF43GnQaJJXszIjYuHPMylRnDYV1rpZQNM
jO2S/OEtUUxl/JaMSVq/FchnQovVemQZRnRpoD8P+vCFXiN+4MU0zuLbZGmwKryId+zVBIQuX0YS
frnN6dEmUOPq6Sm1ozbbdenUlI9D34fdoy2UfryDtqg8wGjAvS2y2yRjmUX90iidQYc4gfZzKJsm
sDcOyAJlAzcXMgjRJb8IknjxNURssfyqYKNsHRxjNH8hYc5u65qoiJ6DqBxxbBPIkD1QCuvne6Lj
ub6rAi0enzInqYsNutmTfQiUTu1+2qjXfcnnRacSuyRrOJSzGvdf9L7N/3Uap1H92mjVN9G7RvfL
DQKp7QrsXaZvDv9KekOdhNP7lAuo/fiXxwdJcOqrqDiYG1RJzIHYLeGurLqqG/dtPiNS0WglRRJP
tlWN90/loJJ51BH1BFwhobVsQEsHPLZ6UMa7RhH699ChvrgfcWoHOjBLA5MbRBkd28uFAYOzM5yE
K9sVZbvRnbCN/tKjwdG/OZHZVm9Ny2bwkZPDzcjk34tt2CyaDh4Ylz5/sOosrxAWTHJqk2xW82to
dLb6VLLh5HcnrLRuJ4NCGIeC2x4YhjWZe7JCHUmBFNrLfZFDSsXDxoj7+9SoU+cBqlBf3i18ouqf
zJJBtmtaR1js5wymZG/n6BhnyGq2B8h3QC9xfhgzr+k0rdiDH7a1Z01IEeyKOApQC0ReUekeKiTe
lNQblTBHrGIMY/Fv5gRpu8/bcaY5JKBI7hMIEAZSu/HM6QmVRd2QFhMKWJIrrdyMyRg8dZU0voWy
gfFm1vHYPOJ7W1h+KHD93YSKyN9R3GPDZbVbKvsggBLp9XA9ysNQBd34nEWhnaONSUUPHZfeaLKv
pj3Ci/Naa1wU3wvoCg9untbz18m0WrabGLX+PVcKVCUTeI3RJgiT2fUg2qWKV5Y2xlwRT6G1+IaG
P6phCIoNcRvw4WB2o+2gcw15k9oSdvG4Wbcsc5b67Gli6VLQJ30ltyRfXvfegyJPzDxwXSqQeniI
XWRUx9bSHycd6Q20D76WMkKsQuRTg9Ss8VmbG1olYPepqVBMWRhOq0JH2LZ9Wel14AMZyb3SEfET
7BIs83BLf7qeRP+pPa6min4LDRM6zChGrcX6hJMMthRu4Nco2Sbe6IztzxAaxrcSQq7ttVqV/ijT
aB68nDfmxU1Dxd3MqYh/Xf8hF5acmphKDckyl4bbas5oWiolwEDhIzVbeqOdyj0fvd2jbVPvoUt3
vhvleD/ETbSF8flyffTl/75aBdDJlGBQi8Ohbk1mQPZY8rBm4ZETNst9W882TEtCmvcZXVGEfHJo
WbfqF+sxSWfARC8sHhAKZ5h8RQyjwb0b+HDHyfjsQO5npzWejAkxh1ZRpxtVmaW2czJHxqOyDigJ
x0IF7AV//t9qIOk/p51dVcR0JlSzMn61GRdqMo7NFtu64JEAvf8rsdpbQkxnJc9lZEels79IDFIB
Px05wYKroWBCnSYp000aiekZ8jpCzki7/XX9Q56V75ah6FHQRqURSEPudKiGnvFQDHQAQWROH/Dw
831fW3KfI5RyiFrSNwBi6H9cH/XS0vIFaaRSdqeZsNq8NaFS64y0mUI1fc9c+ktJNN6rXfdLL0lm
Icd6qYUExvVRLywrtBsq4vg5IUa5LrM1nZIJMivhS7tVd21QEQdm9ugFuAD8L0PRQ6IuumgprtvF
QwJrtzIH4dtV4OxQoWm9CVI19YTwlnroWVHPBk1KOdlVQGxw/a6Kh5awjUyIDn1u2aNe3aP9rs9K
ceMwXBqFYjKVcWht1IFW+0SUSl5wTPhilES2BSSwDVikWx2FC7txMYIEnYYv8uKPc7obUTRKRs3B
wTcuRPLaos3wMrKS+rE28I4Vw+BQkkHBV7u7vjMu7MeFpkLTxAHHw6V2Oq46VzMgvjA5Kpi/wSOV
2THpRlRUTAMBzKJNduGoDi9p1Mob5+98T1JbXnA9GNlQYl53CMEtWPVEHeSIqPW4qdNofO3IvTcU
jG6BvM7RMJxxOkJI9QHvXK6201kGYkLIbkyLoy5dbFGxME3HH+HYhPFTqtQtVde2Vc1jBM7dvFOp
FX+fSHiavXSCFpUOS0clgo2otG/XV//CGmg2B5NdxckEEHP6uyx96VQhKn2sFcw+6Gr1odfQiiTP
JWzcXx/sfItx0YF2oGO14B7Ojksz6Ar99PQ4DzrCL01fu16Hlsn9CCER0RVdifKnKsmD6cYeOz9B
GpVOCKJ0aEHtrfd2RLpc19gmHotKikWzg7yAqOXTFw+juJQsNRrCcFCX6f/n0dLTBAkVJ8mOSCOI
17SIg50+zR2OC8Gti+f80Cw4Pg69wWou4P7ToRrMgyEkU5Q0y0o5JkViHCqUZrghZoneT4wcXwYr
mxLGp+8iBqZEiCEZXSd28mrgTGtglufZUUtEt0OlavCqbAo+23e0GQVVN+CkhB34i5+OYvcmUh0I
DB2RiLB+6zmilo4+y4/A6drPgjz/DAVBdCF8EcFqp0Mp5C0cXIYK3FojqKHT4Djp7+sbf1mV03CG
ixUhUAe+MC40a8idg4JUXTsznyvNnC+oCGvzFuACZeE0BZJbOaV5i/J6acuTDACOAbfCxbr8+X82
Y9OoVjMNWXbMxzn/a+iy+d5OkMT5/MTAcSw9SFr47jpaoqGlyrKIs2PVK/YeKxJSn2niHw2Rt9Gn
yufHY0+AxqSKBbhofZCn2qmcPI7yYxzjYjjP2VtDr9Nr09531eTf65O7cMgAnCnsdR7FxWv6dAnN
zupaRPPYGs42t8fyUBrZNy0izal0Ldj1TjVRVZM3bpELHw7QNsoAtJ+gA+irl2Jyw7ZI0Uw6piJ3
Pqqey5BdOd4KA88v/iVngxsEGwakxzrClmqTpIvK2VFP4cD21PL3UaGn94093yT0Lo/IavsTIxNT
OAuGxVmTKOaZso4yBdVRIpIzezmita2nmMjGU+G3cSkZaDN8V+qs+QIGs/4xyKoffSUIcWzg5k6a
LRSQ6VuRIhrmxUPo6ndT5+rZfZ02unbnmLPAW4aoU2wxoMi7nR236bDtZtoKR97RahEJ54jtUxJo
2/EUdJTnA6/RYuXdd237M3LcNkFslg+yScGKTDvqCohWprosw2NZtKG9oT2YY1EYq9G0Q4qCPBsl
YyQAqaYH6Z0AeaJuTJi9DhjPmYACqai6vIcIXN7Igy/sEJfbQSHhRoUXNdfTfRk4jcEeSYqjSZ/m
A+W/8St2NbfcSv9k06uvRn+fvvuCOEKjYjke/7lBVHaek3VtcUSFSq/u0Wxw3HfsSujOpjOldk/R
EB090hCkTddGcmgftFgP8y189ynellav/4MmZT0cnKCuJPXZaYx2c1jlPwVMWtOXCZD+v9peidpN
RwE29K+f3wtbHLo/7J3lFQHgtjq/ORqkAbW34ihEKj4y9mAPpk1Rd5MlzE9LXUDiI60CncLfuCOu
nizMrKxJJVs9YsDY3bVjEu5iW6/2dMTEjXmdf3+uI7SCyd1IG0HRnX4Yu0HLR6cQxw0xW/oODd9O
R44oH6L99QU8f7aoLFHdYTAS1DOYh524ierEXEUzcXG7qbIMW4RY1700wKqJ2icNjOsjnn8yrnfi
cQKbP0/lKhwtkQis08nKjiXnbINCU8mxo5GGXbi6uT7U+e2+QLOBnwH8ALu3XkXEYfM6MKb8qMq8
3mrTY1EVG8x2KA4u5WSsSPNFBjS4cb1fWlN34cUpgJyISZcV+M+pynBrCXECyY9hnCZe1Dvb2MqM
jSqN9557/sZ7eWGraMDvkSK3SSDBl5+OViyI4iJ28iOhQrTNGz26N6Ls07QPio+WtQxBlA1BZ3XQ
ZsS4VPTHqiPiOfhPaVRbgbegnMrnvPHVLkxokcleIOjw8si+TyfU9SESyKKrjn0+jl9i2w3vghSL
let748JHAv/I/x04Gh7Xa2CVg+w39LK8OjbVvlV7Fq1IBs8Yaevo4saGuDAjXnnFXnBOC8xulTWM
EaFaiczeMaQatJfgLfbRlE3frs/oPPVaqFOkXCwbAdSajTHovKtBYrFuExkuoX1KK0vN4L6ZJU5n
ozJUmxS/ovnGSl440BD/eQeBD8JoWePgGlt2Bbqx1bHOamU/Agv2zFy4W0wFPg0656mCdgSaZcku
Qbifbg09UcLOaYLyGCXDvK1M2W4T2d8KZi5MiHNLwEsySRF2XX2dI+AWc61Vx7kFg5SH0vmWA6A/
6F1ifToL4uFVQfeRmMMHWnut9wjw4j1SySOi1s2OiMbd5DIxNpOKteL17XFhE6JyTxEAkRyUQ9Y1
swVD3SV9KY86koYGCHdXuLtJl92tKtOlgXgcF3ktXDnQQDn9SOMY9wmC5fKIA2SC1MUATUyIW5n4
pVFcUMy8WzDggeKejpJlk9G7LdpxKMEqz5GYNQddRyBtN5bt/J6AHwjJEnziciet+T1lkyPcOmrd
0Q2S0L7Txwml51hpw2E3CRdlvXiy5a2w5nxyBH28ILg+IGVE2nU6Oew76a5OZXdsGjc79sQKNHrK
Mk5vhBnnO31xZsXQhwwcaPv66NZOWzf5qHRHBLHlniJ958EpazaQx29Vhy9NifjYsl3+Ahex/JT/
PIqNZnVUwq0OkEOU7HtdG9FaEbe4LxcnZC3vPWQRHqrVwsFGs4E/hv0xU4f8UdggDVCcNXWcCATc
7usn6vzCJYczF+sl3CNQ4lndRr1uJk0NmOjYW02RbodwcO293giSB9POuvhI+V1zD1OWh18+PzKZ
Acx7uoE8ksum/c9izoaFDY2cxV0q9cLaFOjPFgejdMGxTBNYp4e6xQduq1ljX+yvD30eUy1lFDYc
zQWUXtYqDqrRRo4Tp7WP8ETt2YU+v6qRiZDurIR3Mw36L7Wl1xvwfsGN5T7fQbycyBJyMAxocGsW
S63LRo552vidkMYhqRpeNi2+hXs+P++sKTfX8qQtOfrqXhlHtWpBdjZ+qsTf+iTHtzavPpyo/Mcy
m+Du+mKeb1cYJQsIdfGpp3a0GkyNDeBMioUqUB0jvT2H0z4lr0DFQ72F8/9DNjvN9ZaxFlw89UQY
W6s9E8ZaERhGhESPDBt7KyMwIVtUoTtlO1axkS5QTzADC6Rn3mLEqDzQgOi7b4v/H/afQAjV1jOi
UQ/wzhzbFgFtoHX7WAw0SPtQX7wzB9mDy0rs8Mf1dfpz4a1/PPgBCsqkKNSyV+d6CLVkUGVV+U2W
zBFY0zrXvxg6Agq7LCucKvYot2fRZhjLzD4GMD+TTdbofbON5ZgCq056Au+5mpp+jw91GO7SlqpJ
5o1hrjr3lVLrRvU1R3laezcikA4HUTvJT5OvM3tpxO2J0wkZ+DbJIlX1QDol5hNACGwcB6rZ2VcN
o4l+G8LtRVIMvFuC8UeYVR/X1+HSfiHIN/mQCj22tYtS0xcK4BIjhakGzEWZsneiBdOzq+rzMZC9
1N+w7ybqp0i1esTRzI31AYCz3y/Fm3Yw+gMGwwOWmOG8uz6p83Nto16AXBpinMxtXVOXjevytgWF
X/IQP4IOyreZZmefvj0I6ZaWPsJ25Etr4jXJSlPZDr7L3ahkW7RGgzutytUbtfMLHwgKK117ypek
L2tRtlwArjKjTvrSjLKPWtXmZIuGe3owtbLMbgTeFxaOjuTSZVkaEqiLnb4C/awW+qRGEilT52OB
UPo9r/yNr3N+H8J4Wt4YUgp6u+s6PSjy0gR1UvvYKA13CNvOMzLdTRv7SpgavwNLdPIGre98ERGm
5HEhKiYyPiPcwZBECLriiYmyJPo+1saAQKVwO4y8iSyHG5/swgSXVwXNDqQCyQhXO10fpCR2XJTg
QJX0XmpasgY3iIL6PpyMyAB7PtHKvr7nL03RoUUOyIOg6IxkrYnJlS3WNH5VVNUXiBv9S1Y68iHB
v+NGrHC+SyDV8cbAe6HCzbVxuksyI6/w9phb38AoW/XqPHWgyNX1lO6vz+l8IFwUIVYDrECN6gwm
JFRM3nK8W+E8tKo36ino01D/NIcb/jbBHcUjohDqHquXwMlDCsym0frYxfwITXlQ8/FpqFr4Np3y
+UL9EhcThFPxIHRdXxoSu1zFjEQLl6zNPjqw1TuwwcONxP18MzAKTWoa8sg4UmM8/ULoOwFJVWTn
D8VY3KOHZntOaI0LJPFWrn7hG1EoZU7E4ZzmdZfKVjD+oU4w+EOVig3wDEy+FzD+p3cCXXAudIAT
1CPW4KlRFPQ+DOr76J1hm4JX6LNQ5/lG8HQ2l6Wdt1xOSJ0sn2i1bAlUJruPAK+XeAI8tcriZd+U
zo3L6Ox6gJjKoQEmRJtiIZiefhwji91Y64bBT3Wb+kmnKjs8xnAwEVl8GDCj966v3cXx0F0gpaAD
pq/ja0VB1EtHLcbHfsx9ocI+7MphrH73WpQehBrAmrk+4FlAzwSxTlsIa0uAaK/uv1pkOBS4+uCb
cjJ2cRjdjXP8MQ7qgRT0WQ20hzk3boUXlwflZGlsxWXw01VFb14q1Wzx7RTlw7XnDQ3G2msqTGGi
KC48u22eh3y4EUaqy1xOwshlrhQNyB5ADxEJnA6LaVrSaHU5+nUIeL9Xle3cg+1sci29D1ohXjBF
6b+PRRGD7Mxr48WShvF7DMzX62t+ljnyO8ga/7/Cv0g9n/6OLJkk2Gxr9MPCsBDY7WT+VdBeDjdt
oBYLxakQX6Hlkn1cH/jS7kLc4w8xnyKhvToz6thRHtLc0e+6fsKJy/opAd/WuEt6bRn+fX2ws3uN
WbrEjtScuD9J3E5nSc3dGroYaceIMvxzh7MEuH5hfQSB+fvTI5GLAqCCscq9s9aPHYIWz8MZ5c8R
34YjXjpQ2To188des3bXhzq/dRgJhRTeHoSSqT+dTmpGLjarUsjzLsD2d7uz0x9pLc0bN+iFpaOL
SkmOK3pREF4tXaRqGHsUieJjl5p8KarMvs9zEXzR+ia/ER+cD6WReYK1hSJLH21d7STxzPSiUUbf
SexhlwT1sB01GEZRXH6aMU3x9o+ADfkED/g6i6M8rdoj/CG/7GX/zc6C/p1QL74R0J0fLh5TvhG1
GXQJKbiffqFqUOJYpuHkq7OcNpp0ktcwXmTfel3s1S4GxQ0E6sZjdGkVwXpykYJlpZC7Ckvg8znT
aOSTH4eAH12YSG89q+6JMpxfP7sD6QgivLh09ME7rYs/YTrVjQoHzo9pgd9lLZhZBMLH7fVRLk7I
IVhYtNSRwFitotr9EetRJx/55+8T8n87UG2QXnEKuTHS+YkC8YhKKvA04mxu5tPvFWuZbUeTPvnp
WM84b7mBp7ewwq7P5/zm49OAzsMdlRj/DPQ74yA7Wm4x+7S8v5Vt5bd0Pr1ikv9WaBn+L4NxdBfU
L9Na89rrTC2dAGKa73bOhNiFPdvfDSDA8J3gih5dgj3tRifh4vx4SpdY5Y/7/OkqLmxKq+iH2R8d
KH6byqrHjVSgukhXa4ByFdONOZ5vEEOlmQVknI/GPll9NkTwnWkC7eE7QVH7Kjrh+851MR2r3ekG
gOviUGDEAFahZkmx/3RuQ4P/qjNPpr/Q+A9kLv9iJDjuuKHqG5M634tMCrUXe+E8LE2M05GacgoC
RyLjqNki3sdFZ6DdRIX1+l68MJ8FPrDUCWjVoW10Oko8Fb3aGaVDgovrUZ/X4oeRwzvC6NJ8vz7U
+bZg0cj+wBs5dM3W2kZp1jVmXqBuVxkmWLQuhzie6Xq4U3GNwpnSFa/XB7ywgohGLP7GCKLRcl5F
GLU+u9g0GJY/i8R+DGcwDO1sDDd2+6VRHC4Nbnf7z/c6XUGzhlqIiZTt661TcMu6RfG3kqbZjVv9
wjAUS5dNt6wdfdXTYeLaSYlGDcefsjjciS7D8Jhe9Oc33XLRLqJrVIxAR5yOkhRui4NlGvhqjHl9
mkt31xHC3dh0F+bC/bp461BAZ5zVhykLNVo88RxSvyn6beaz86ykYXrjqF4ehc2tce/xbKwOkEyi
Wm3N1MECeWof7ax0tyE62Dc+/4UDtIQQ4EdInCmzrV7bcExaG06m4ysIqCGHJ9VHBEkxNx3TW8Ku
fx6605yB8hrPIGUHheByLStkFUklwhxhCJVMKGweEL/0WmkDIQGv3TnqW2ZDis49BW/cPim3rMsG
vQcsOhIEOKdvEe52YnqbnO/K1Gzy6LEV8D+s/Hsk3gOZ3NkuxnVSH/+uxe/rR/H87BM4LpcmFQTS
1/Ur1Nlh0uGsEPAtQFLqWRUfh0oLN3ploAUe9Lc8Fc6/PeOxt/5U0zj+q5CBNFX0UwKDqNSdEcuj
otzSmboF6ln26en3AGRPYZC6AhU0SsanpwWblxb6zoxUYFP1PhEZHYcYXrsH09n9AvYsPeptLR8w
xCveybKGG2pxF1aVkTmslF4XdtZqhwN7LS2sAMIj3YXIR18Do2KsF7fEazFPUnJL5/ecEkfV2mT/
wdhYGjdrwWiliTUbTbjwmDrRNP6rOtgRP4QFqNiNidFid0gXxMLdzEsjthNMzd+mmS/AlsjInN2n
txSw8KUOTPbI27+afNwlcKzLLDrihqpse2PQjmoiYI2gNIsPoru9PtyyY1bfmiuRTiP9dxrPayhB
jUIenZuo9uHcx7tWrQ1/HAft3pWJvAMYmtw51jy8XR/0/AOjZw71jmSFBghl4dMNhsmgnbSW2/o4
kNYc+xgxYoiIdmz72GqhZJeWc3Orcc1NfDZXcjB94cgsiLUzo6QgWrSR6aL6YdM5YhMjlt1v6roZ
mt0fMsJD35fzq6Pq0t7kgyKTj9ltO2tnwRN8bnvq1qhBKXiHFhFGCyn3URSkOTcQMBeKVxXc4zRG
pXoD1S43X+O5CkqvCwl4nlSt12vP6uAN+bLpjPRrPWWl+CgErQt62aPZLf7bJa5sGJvX28GMu/JX
NnahTTMgakIyuqrLy20UwKr9Nmn4fOOSKqjH2lnT5ztlcKIOW1mUuPcm7KlXMbRO/WHGUZrucCKw
3Z0lO8U5WOOi5IGcQP27hr4b72UIYfE+Dfo+4WfaMMmU3rWhewWjhhujrr5DB8EuEcWb7iVOh67D
qLBscM3tk0xNN+B75vKgxa2i/CUMdRB3ajXPDZKmourfNINMMfWCMHOVXdUEqfqeDK4zPkWSPOI3
ls4p8gF5OI3pv4Me1NGD1qAUcx/OHbKomZrVw0aLLWQ64j4L35I0idRDms95tHEyCTyJSo6VKveR
Ujp0TMdkSkbGTlFwsnejk8X63k5tu/K73h6jb6lShmGEUaqT4lmALWoNmZzgyQN7pw7PrptpHAV3
TOVm7GMYhDXVXO3gJpVt3zHttNvorRJXX4K5TbVFZrRo3juZCRcpCm2u7vALCv6Rop3zdyj74T8W
miTRLkbBPXysKtUJqo1eBHC9hyaD2J91JVoWDYUqpKG6spFeH3emsgtoBmNKXba6gSJKoyivDUFu
+x04Sah+m6gtxy+ghdve182pQVgJsWv8x7sSCZgoye1uF4MNlV/6LO3/nnU0pB95w3p3E6EKFG4T
JXNnGroDWlfY5Qb1tssQ49g1ZpHEB4w2u/F+QpvARPehmKo9n5o9pmvcfXf6XNbWtk5HKzqmdpIO
e4W1t3H7Frn9N61sN/xHjmqXbNXBdCX0lqyGA1ooefksmzgqt7MzyPxOVnaTPiiRov2Fvb2VPtUa
3sx+2Y4S9kgT4cTdRYgjP8lIwttHLiZrN2Ug1JfemJz6IU5QHtlkg9abTxqfnTZgixrDg60l1iP6
ULhOS0w8m4eQ3qe6R0Kwt18maHjRa4z9e/Ycu4BctmCDZPshwyl/QoEdsZKchWoPpa2G4hj1CVxv
VFUs9a1waufvFLkRNJVzJM6ehAJMYh/RGJkOaW1NaKpoTqApXpHo+bDTDV5P1e8wFtVf666O4u+D
KSb12QwqREhTWIB4sFYI9cXCwxNp0vAixYpmP7o4pnuUpWRwHG1EozZzjFb2YykG+R5Towp0L9Dz
5LFK1eZhHMoegfAcj96DXbe6KTwHqt8HrfxgLOGQZG6feUiWceVt0VeKwhcSsDDGAzhOK3drhMJu
9g3uqk25OJYKZi3CNNjroMyUpynjdvaCIO8Cf6I2/g5a3omRpXLNNwJtVP4BPA7oDkW9Zm3gGQvq
nJF03O1IvVJuR4GUFlooeT1xHNNuxBbFLVFksydcwlR8bzGEdkzMtls52L6DTa97PyhR9Y8esc3v
U9THyh+SEp7jCx031g9zSpPfWmTEyQe8n6C+b9Sx/wUjzsE3GeEo1xuUSnE2wgl7Yzub4eQceh59
cYxHbIyeFHcMdT+SfNsXs8fv4CAS3c69Qg1l9B6OJpU5PD/rcVujiSERytFbw1dS3O6B2tlF/qjw
YE54gQzmDImljdFEjcp22AxVWM1buxsd4zma4+EXGMr+vR/aRnnqcyd1kGJDotEr4mLq/73+pF6I
YVC/X0rLbFpAQ2vwoUzY5lE567DmE2UHH2vcitkoHvEGinwdddUDGlIG/kJ9/dgbEukXB4m26z/i
DxL6NJqATmGCqedyoRa0juRB0dWyjAzdT9sQ78hxDtN8RzwDd2ro8Ree+JzWvewa6D9DTgb1XVel
Xb2puZi+cBkVclvEc4fEhz7XWMLjKJ7ixi01u0iiHXbRmW57HMyiOzpO0yEjARKm+a2lnNVhLJxu
HzRNL3YgaUaMuCFvGXt2gPs2Sb3mUbcTwFze2DVtuak6pNv2NawGrUDZij5a7WmjgdO3Z4W9/Ssf
1GB+NmjND58N8RY9RjiOAL7/+ACuQjyBaF4890V8LJAc1zeC57/2OL+Rc5jaCuWzzhozxb/+bc5S
BwZdCHpAskmEac+cxlwh8LoZFab42IRqv5sFHs5lyc31P4wCag6OHnRuqsSno8hqKubZ1uOjnUXD
g1NTykzNxrwxl7OgFTQG2eLSGwBqRapwOsrQYzZo2KVBIKeZRABwYLCK1rIHMxHNkaDV9dnrt3yP
zldwGXUBBGIhQNN1lRL3LnUJtLoMXyIEV6IehNeKB9FivFFGuDQ7GI6UuWlR0gFZ/vw/0MNUp2SE
J4vpAwTp+h3vaRe/9Dgf6xutKifwNXrW9ve91EV7Ixs4C8wRUkA9kimSd3H8VlM0JSpl7EakYOb4
V5cPD3Xd/3RT+98oCm75Hl4eaynLwPBCAmT58/9MUxaTWXU0n/0a3hoiSkHQHOJZcXGg0FEAoFL9
8dm9yeQQUFu4FbR+14ArROEmUxNMbsjbauMufudID8obd6BxYZssnApso7gLF4LZ6byGOraDstBc
v7Rg9u4gfBmaV2gAyzamiVjdZkKXsb43UdvMtk7ZzLzp2QQlD1MtcS/jWIvumtgMjW2URWYMfc7F
kXxnznLst4FdF9O9YckYiavE7h3fXDzQrI0W5Aiqiaxx4reWo2ntNaQqXxF/G6D9KmEzb4hW9OZV
RVarfXXjMQwOFS3iDlP5Pmx8s0zjFnlDy063OdhSImYSP3RocMBBGrEOHWUD5Cpv+T2ZmI6VOkO6
zUYpqjsziJN5h3Ze8F5ZIus9t3PH+LM1PPBeC1AEsAAAGJBLp+uaRJGBNbyCfCiiR/HGQh8ONj+S
mzfgCOffj3GoPSzlQsCpazRPOKpaJzXU1VWrSXy3NbN7FNfKW9uEX3vyUi6zAQxA2ZM4CNX409no
pAAQEBAcQqJ1vMsiJ94YenfrPC8vydkoSAwvdVwKbGtrYFnXETk/exFEUvEuEendGXHQfi11N7px
J58v2xJ3LNxUqrkLkPR0QiNr1qLeFh0rvcheNa2X496OUeG98Xgun/l0SlBQNdSL0EFRQHctv+M/
18ZkDJ1WDiI5znRp8EtUIVtsCRuhETe1MU9eDdcNlyxbdJaXpXl7gze6fJjT8f9Q9hcAIpuDNuHp
+LqJ23dRU/LDFXDcoJyL3rEd3zl69+pk/a339PwD/h9n57UcN66t4SdiFXO4ZSeJkizLtsbhBuUw
w5wzn/580MUpN7tLrN57prbnymiAwMLCWn/A/ZgKiUpWRaVkXR6HFNoWfYGEj6jrn5qajccClpC/
WKDRb42O0iWSlIS2uxSjWt3cdohFMJ1csvwsptSW5/9axXgzbIm/GcYtxX76EwDZVveLY5ex3sSK
QlEv5lkzTCTQ9XAzvY1R3qrJuKzYFNJWkaJPHLd2sjkMwmLKfgEnKIPJyrY0ji43PMV+ikGOhw41
JZDVKAk4Cx7sThioaUaduiiFdx+19paT5pUdIPXJCUe0l0ipV8OEc9O36ZxHgVJE5ou1GMY9ZltT
4A6xvn9/C1wbCiUuKq9UAyUw4nxrJ13WL0XrRgHyouNOpcV+RMg2+YDkTLWx29427vkxciVz3pQH
GWLUG47or2PcGC06jhqs2DEpzWHfe2Y1+E1REXIzq6e4DVy5yX42hZZotq9pKDL6U9ZBHLSiGTXf
xXKj7LEDdZA91EsYa0d7KeCaF3jA6PfGmA7RRlX6yvfm53IaUR8nzK3fNgCNy66rtCToTWqIdxp1
aeOuXxqene9/hsuBZJYCwEEHZsNNtPritpkvTZOGWdC4bckbIU8/Wl68ZWB1Gcfk8tNx4xlC42X9
HkhTE9cNtBiCPlPDDwhGSr/kdkDYVoNZi4apqDci97V5gSZESgOcLM2S1eE3MVFNsFCFtNsvyHIh
wRsfYpGYtwcZD+ylxBmziUG7r9avSfCeNWIHZj/1+YDq3z20gnrjGrg8K/RFoK/IlFJHuGp1fzde
7Wil2ZeBPvG43jXulCD51ev9iwp+dsunTZ6889MiVVWIMaSuDu0t/fxkps4y93EHN9gtZ/NDBRth
oVLeKzlqIQ2Cixpo6uxXNObFBLpvohRFPEfb4OaNKR9cvBGwk5aQpvNf4Sii5c1Awd5p7dC3lkx5
RGNT+XLzKNxEoAPAS8ksWq78X5FhKuM6F7Yl7usw1Z4gnXQ+zgL5xveTWfjfKyp7jUjSQFznQgKO
sFpR4VZqLkYY5Ahb9PXJg1c134W5OqQ+irPLeBe5yKL6pSXw6n1/gnKZVkPLnUOhhtcBVIbV1lHt
0ME2zYFi6yQuMrGTRs1d08cONX4navyIy0rzx7hXSbLpt24Mvz6GzNyCjA1FkFIABL7V+2Ryx2HO
87wMurxUdp0+TjtdncONLvWV9SWCqTKwvOH45K/46yvyOA6xUlnKIJu16jsKyUWxK7p2OEwWzxj0
nbXdnMT291uXFtSzxA6SmxFq1mIV04zQtKYVTQDV/N+kmatPWp5PB1V2gcXiJCfAQeOua2338/sD
Xy4qGpKgCNlSaHzQ2zqf7qhi6IB6RhPEhofrD8TBD3VX6hubdh2z5bRo0mFuKMsQvJnPR6mUaXEK
s2oDnNy6+8ilMdd32nhM9GzczaaRnG6dlUG7zCOfBwGCgM9qVn2GfBnI8CJoVcrrVjeAmKccuzGr
y/MAARculEw/mdkanIFGtetGqlsHYduJztctiri72rancu9k2m5Q7+Jlbpr7ple3nLTebrnzsyj5
5zQDeVICnVqL6lSVlfQIgDSB6Bc9fOS/fjlhFh5NKSi/18BlIwLW1rK42xR669upN1d3SRdOdpAs
VZfueBhrug8UA18KZsgDKPEg+B2U2V2So2fPffa0yCp06MPfHKJj3qNy80GLq/m/pZvN32T/Q0kB
303Q+Q3FlNw3RmY5O9VSKOQiANu0hwbb0QwquRaLk5jqHuuGsFNfO2rkFNerHG0lsJrd5CNaXY47
RXVF6E9YEzu7UeSG/TCLzBNPy9jZxZGIOlu71hrnzCdIJe1dn3SWhgp8oaPsDO+7+TKhxu198ATm
O37c63T2uib+zzAmJ/q3NJZu+cdQzCi5AzdW1TTr8KJEMS0aPle50RTBpCAKv8/DyjMfxnJSxd6o
w0ncq+aAgYCL1/TwSCvCeJ2Ex7qVORWKPdILBp0MJUMJVqls6xtI16INprYYvpmtUf3RazW29g3y
1fkubed5fogyFyx3YvHMDQqgdLfKKnID4ddEeopDDxCv9V1kl60XaqKm2px5c5CmWPLabae91kun
3uM1UH6sGyAUPiXvLeOedYJBjUZaXjKmPBhges/PeuqUhO9+bgLS2sRlzZr5p17ZVc3V4M3DskXE
uYwtZEqIxFG5pTFPXng+XufS2bVF3QY1WmT2qRoVq3k0ltxOd3Fd25+jIu27jUrnlTkiLICYIJeg
tPdczTEEK4WT3QI5XuMqQrax8RWD11pqLLdqrLGczA7EoUZIgwi0unR1Uc5c6JDjM4v7QfbD6rsa
KaWvZeVVuDB4aX98P3heWVBUli3gOghDSuT8+YLm0FuXhVp7EKkAEUGKQrnbWVFTGAcRmq3H1Vta
WxoAV1b0TamG9UQcB0La+aAzjVQ9ap0hSFxs3P1YU8VB7ToklFJIdhsvossZ2m+XEdtFOhWvBV6s
InJ5xk1jQN6bvfAMxpAc5sMJLtz4sU+TrczlynhSqwniJyKurO0q/xTphAiari/BYOp16Mc5Rj5+
r8JZ95coH2gatbnYwqterii+mPD6+IecFFbX+YrSRVRw/hnUYLTs8kM2FdmpsMPoZ0OU3nj4XRuK
RxnaTYBxYF2trne91TsTcwY9QE8+/lEq7YSgOg38oLGKfiNhuRzLkexZqVJCtxCs+/m0olobemo0
RrAYY39PWqM9RANWTqOD1NitB4F0heSHgg/ZEYov50OZ9YzCSBzZyKJkgmdDPz8WjZ5+WvQuOiBj
1908HkhSIpkUMJCajat3ZjlH6Jibih1ga5L4SoTQRp7qx0rXP4FjaTdi2Ju25XkKIXMH3kQU6SSJ
bfWS6K0x0hQgKkEyoL23Q1dgyHaZqDLlkxgyMYEJEq1KvTqlMD5pITrRk2mW4UlRcdH7J5rUcjpS
+3V+vb/scllXv0tHWQf6AsVq2lWrjUsJLtX6AtWBqcOWIMeh5qgrTrhRLaddczkOZXmaYtQnYSKt
BR5RWGi5q7qIXRuBbiqlGOGdjQ2C8bmvk5bWZtPZOHcUOIB3p1kAutq3UO1muhx2Xf0cHSNbDmlV
9c4e8QRDfek6F6PEqHDHL+WSufpr6qaZsWdv1bi/qNpkHUc7c2nz0qFQdvSP7Oqh6gsBpWGKi/pH
N7Zq9ZQZkQiPxKi03Id6537EEzjxDkIaJb3adKIf6QoTO3TUylV8GxAnf6S/UmLVhkDf+JB6Zp09
kKCUQQmUi34yib+yw4/Kfc2dcfrF4wwszVzRzt+nujuaPk3R2N6BzQgNHzMSXDyaybD+tJmo3TuQ
sznYqWIZcYYIG+injZspyz7CrjP7k5kYTPxJw2Hp74fISMWexrhhBrkADHhc+ogYrvZJvvxbVvgZ
PcNgBFocIdeYHw2wFPWvNovy+NSrec49IwjOaNsLzLk6CvIxVx7knOE+g+sd4vKuV8kY+giSZd0d
j3qz2idabj47ZdJ3z2Ps2V8Np2jmI17jNPJTRAmUozV5CK9EYDlcpAoqQQ/SdoTYN0YevWCDV3gP
oHdw5akbNLBxNgon3l+L8w8VqKzaZaQ67YHHp5PfOyJtTZwIx7I+iH7U1McuU4V1gN8M9CxCgQJm
h1Pn2GQ6reGgFVlHnTgWntp+wMYP+UGga4p2HGBr/UbjVBl3NRmt+kjH3Qqhjnq4dxXtjFOO6irL
clAi+mR76QzyyxprrT6pelb/M2O34wU5dchvXpSaNW//RI9ORu5l2sHGgqp5XSZoRxuH5u1Jszqb
wPdlldUGJ8GxOQ+JoTaVurbw5EliA0WZXI/Ln7Em3cct5I//TC4Ky4cQ54/fepQMD0bM561xabH3
c0i3Z2dYaekeh171PpmpESY0hkmLd2Zmav84vUI5uhLoody7xchhQaqmEyev1eZbJR+oAYElIGVE
FY2C27qI6MzdElpWWQZGnOeAlYrm2caEauOBeCXC0Ey1JE2AmgVY8fPV0loxpHYTVkFnggK2lyY6
iKpuTkaxSSu6NhQTko94WRtZv7Cz3Img6s5VYM1jgTWVM31cUk374ym2u1EhuRKfnTe9KxJEWdpb
xec6acg3bK8OGm80n9Ak0Y7tWDp3t94CtCcQ4UMXDzIuF+352hHHBswAszowHVE8Tm6Zn2Jy1Zsz
FzkKn4d8V9bU5LL+Xe1RTKudjaQOqimen8OwUYBVZmAI0Yrd3z4hg8qSrGERl4zVsuVhp1h6FDVB
1Wv5wc3tdk9KuJWKXX4cOpg8+QwIZtQ61569noJSUKpNdbBMpcOtTa9lEGa0kTtcJrSM4rpkYgai
58BmzpdNoQBpNm1M1YjG5SOKxfNp1iBOzo0+PETUdE+3rx3nlJo/XQX+XI0nLFAVQOiaILHx3crK
0DhU6tBszOra2pkIFRuWKkmo643dzVnRgxqQXyhODnWfg/KsnC0M0OVJlYYDaMSz7VQeA/JX/LXl
uEqArudJw93c23vV6b27wtOGXb+UYmNClwUqhqJiSligeEoMOh/K6Ayyn3jkM4HX2uVD9NUdktMy
aoavLupESlIY2K9pn97/WtdmiAQj9SlJ4UdD7nzYLrPTQth6Q10sSXaInKo4VOLNSlq7tRGvDUVj
i+cqw0li7/lQSr8M+AjgZmopFo5oiDjTHto7+TTu35/TtR0v46p8UcGCt1aBwvYixZzGvAnwvn5y
0LICjBf3iGjmORFDbD2HL9qMPBa5OtD4hbcuVYVX4S/vEiVuVcYbwzR51OIuew5dp79TPDyCzbnw
9llPmqnwav46Asv/MEYlfps41H4TYZcfe3ANu9CAAOfVae9bIlQ2AvSbZ/F5LkC7CnFKmaeDGFqD
2aZ20jMlwZtQ5F25HD0rJSf1UtWLdzwTC8DqapOIo1WDZvfduomUfdNY3mvUjvNPd0nt0Y8Up7H8
ZDTL8UD52558J/QIjLFuIZZVMBHbb7VlnPwJSnzn2/hGvsQdL9i9MyZWgupPV0Ybn1rumfW8PFn+
BwZI8Xjt1Ux6KDoVMG1Qo+e0c6OxP3Q5pow3bygJtkLFCHlP9tSqJhBHruKUVtkGs9C7vVFE8aca
KR5MG5ryOzKnPKFvH5CA4zImjhEUds6PCmDexWontw1CHByAF2M8mVST+aLj5v2vlgixkSteHE3t
zWAI2jGxlKi9itk1r0ogSfMQWC7Ed9/QK0L30mBHubMHx/j8/uzeRD3PvhqjyPof2nxvDKzVAS3L
Vtg1TrkocGuN+qGm/TzCJahzD3yXWVSaH42z7u5i+OTOobNrK/+F9WOJRruYbe2eS3VyHubOTbRD
HSWp/W0oEXHz57LO0TJu7QZXpFpzxLIvOzF4wRIJjOl4CtixDooCJH/9MLTZBFe3Qzf7SWuUkfdM
OGqYJvZR752qPNf6e/LiLtq3c+hRWZ+BCasfp6kS7e9I4cn4p8BU0nstjJLHkKmiQ/yoR3bav4xN
5/yxtLD4QUle9r+AyaM2F2dp/z3h3sTPvjZSz8+w2hWHxM6cDxMIleyzEZvJLygA7hdTkoI+evNi
WY/90mXTYzVRdrw1+sO1AbtCwxU4NedIHq+/7rcJ/gq4n0ELarACB8/rBj+LwfKhx7/FAbvcYgyF
5i+CKW86m6stDWnKxWDY1oI8yZIvdaG0e0p4sAx6I8k2st6LC0CW0skQUXuCv8jr53xa4TRjTl10
WqBMpvWfN3YRFM/ONT+jcRidCq0yt3b0OgwRfyQgHek7qc27Ft9QzE4BXbcYQUz4qA/TvLTxYVna
5GMb5dqtAvZEO1IRaIQ86ujUr2tPRczWqMvWCtI4VPeohbp+ow6Rb6jTr/dPKti6y5mxkPjXuNxw
qACvQp8bTZ6HIPQSkEEq0U+9m7zhxVbncTlQFIOTIebBiHat1tXt5wa6zdcFgc8hyGP4QbuRDQ7/
gaoWRqV97D22hTlQLSjctmo+6CC1PNdvlWJYPmrwWRY/RBKkeMHcMi53xVTbjzX1+xQ0PtqD+0Ub
E9tXHG2GsLmkUCXSscMgKIyRTfArM6wmaClZmBwBvszpvmVRiiMhZtY/LXMZOXtXm133pTfrCvWG
tLMM+Aq5C0x/yDCG7Thh7SP/VWTHSbGn6YWYL5bd0Ftwg9S6acX3yHCjHygT0r4Ko8VKjsIbRvWk
I6Bu/8jV2DMAg3il8gnfQ9c6KJi9hkfLWoCuYkWZeruajj3ewQt+8o9l5to/86HPxW4cJy/1k2WC
lmDx0P5P7WjrESeKzj7hElSMey+2Yu1eM8KhA0owJ+QQORQAbZ84eZbgnNZJsGpc6Yr4F5KDZvpx
aU32vi3QuDrmRhLH2F/P0ReM0TFTht/m/VePi7I8ZWWVfahQFf1EFoMfcL7MWXTIesX5MVD9g/4n
kCvxR2vgddJ3skMVR7H7O13UmdpJnyyxv8xqpR9btj7WvUKJfqOLJXK/BnuEm3UZx9r3UBmH8qBH
WW+fkqZf3J3XxWq0K90sg4yN7Qhs68lWv5J+dN5zpiP6+TTOfVoe3Szpk3sXfaDsqEbovGMZz0Nx
9PVBa+1nK9Kj7mAqhYdnc8yTCqbnnEALef84rBEy8uDR4OMfAGX0y9Y1AgjmFRREm0dH5S1cJG6H
wbARuSoYgKywafTw9plxrej0+DQZuDDshnputrCHb+/P8wuUZjmFQJTTKI5wa58HOJhvdJWgVAaa
1RvuC6bqkXeXLuQSO7M31OqkgP/QHtxqiEuSzwYLTioo1oDAdhgmhy4ppuEZ53U3P2VWIfJTraiY
KktJmmZPE86K/EGvKiS1vEL5notqNih6Dql3rDB9HXaZ2+Vf434YvnI543rm9G1u7ofCS6edOiiq
/lKXVa2/dHlq/LRD1I2PyhwV1q7MqrG749Qa8ZNZcf1gZD+3s+p3RdGDui61OtnIbS4/Gk1VVacB
ASGFP1cXj5sPqBQ1GV7FZeqk/mwVqfPZo+ko7ifIFQu2OnS893GuKimm6Q2CMn7f51b37f3Nc5Gq
cr3C+gboAN4OYscqx6rg6YWx2XnBhGPBrqPORUfX3JJzkX/L+c4gu3/jWqOnBxVndfVNHq50Zat4
wZAO+nwEPopT5KJiceu2VvpomIWRH8JBtM5Gynq5zDwhSVhJ6yTPe00NK2j+T02hpg9NPQx05eNj
pzkt5NrunkEXzNXbYl+q8cmquq/vr+xbC/d80nJsamZk6K4Ej50fBy+a3B5wYfqg9mKg4qsP9W/F
VdNPdhIi8RDGavualEr8FTxBNdxNbhRVO0VBawLrotJ6nOmafode4BXAhYtR37vAedsDQpvT+BT1
ahcf3//Fl3uBJobUwJHQKEC3qz0J+DnDoDjKHlDJ7TFYr6dTSn1+I1xd7gXeKx6tduRlAbmt4a/U
LMwlVOr8YWkVMQUePMZXjZpTfLRjFbPp8uBN0/zx/ald5l7UnHniA3iBek+b8fxb2FWnVqNepA94
BTiHcrL1b45RKMTBOvnHtKvyVi1MrHzouxsQAiUt0bhAuqWWEY/Qkx80pGoq3yRC49CqbPHprnyy
N/0QKZouaWGrVJmHcFTM7pg+VBYia3MPnq8Mpy2wwuUno8pNBYE6AuoMJK/nq+dlsxsuYBRkNX6+
06pwfh5ap/o4t337kmbx8MtSu+n11k/GAtIMpu4EWBBR9vNBaQSYvS7C/MHN0uYUV6H21UX36ren
1Nq+HCptIz2/XEpE6hCk1iQmGL6BfCr89eroyJ7anmb6A4ivyo8Xip+kmfnu/VnJv+U8KJyPIjfq
X6OkmklvCBDigxqb0bMNxh1pdHzRWzBfz+8PdUFJBX6I6Sv/h3AcNdZ1BSgaky5d7Dl7GPO2+c9O
eo8rNeoqi/7a0qd3DXbx4mhXdKgOS2JG9cG221j5TGEpdXei0NlIRexN+DVlOVD0PHSGV8uuqh9x
52X/EtIN5CNm2oFGa7bNoVD7egbEhmTAB+pnI1CaQVOa3ZzVfeh3rZlnu7wQoQO4jd7SvtSU1jjg
sV3+VKp+aV/6YUzC3yEO6sIXSta/YoQ2JR8o2m+65F18BwqLlpTwo46O7vSF1og2mkDIoihoSEn2
VoTuRds3+qGq7OTWT/421JvDIWwWel7nn5zeb47fWhgFrR07qKya5J8i+pmTP5/e/+IXzyI5Epc5
qClaYVSHz0dKYysxvRLCRIvDkQ+WN/pqO6F1Zya6tp/quYcMMo4P7uw1G/H14vC8jUwZH5ERsgh7
NccczXp3rFjOyercO06YeurA+W7c5tdGoWGAiBXOFLJ9eD4/LPOgnC65cu+GdfehcqfhSZSJc+s1
yFworiMALG9D/j0fZQH/qIA+Vu7Rm44/1OVUPWSdtYXKujIXiw4BcUbeggDezkeBQkV6nPYo/WAb
4Jzisq4+6uB57Lv398RF7AaYCyeeFpVGSw2O0/k4aGeMKHIkYaDY6vAD6X33O84GHZ4G/TQ7n8cy
b4fTYqVi656/csJA2TAmjEv+WONLeZFKUo9QIOA1EmYWRxU283lDSaDxvHgj2F1bTp2iJLklh5nH
6mqaKe/YCZRp0HaONxxplenl3iptQs7763ltIIobyLWhUKQSQc4HqkQa5ZkQDORhpo3wSXtHqzl5
vX0UisdvHBVZTllNB7onisH5GAa9o/zr1XpySHWxxUS6Ei7oWf7/IO7qOBHfYeCBziVc2PP33Gsp
tFmiH+6gPUc/67gzdrVmp4RIk5f8jROkTQZVEpo3OgBouq/vwbaKnJyaVWDYrbmLrSG6F5FVbWz+
iz3IKFLKTUXHjz7WukSOZNg02W2hBa1AKaaryPiaWHiBVLDbeNBdLCZDgeCmNg5iVSqIne8LUSxt
PoyjhhiDOuDJlzhk0BY4BGXKd2bhGHuhqfNzY4dbUfHaJGkzkLHrvCZp1p2PnNijEXpNQ12Rt/ST
kjOKqJvqd2GPw605Em9EzheoP0nM5JlwPlTezW23zJoWNDFNx5oS7p2eFdmtZ1mOYiDqQ5tbRq9V
yFLIk2tq7FpAIlad4kb/hTmOsX9/A175Xuw6ZORtOLXUSFffK25DRP6USA9Ce9APqClUD6rI211v
dHbrz6nufM6AiR+KsJ1uvabl/CA1ycAv0WmrvQ/WGCUbI9QDeKfZxyoHx2OnufZKN3f4qgKJB9Hu
iZ3R2lvlbvk3n2WfcmSIBlxuSKtCNTr/fqKxungUixbg1jM8hXEbHYeui7+DOoDQu9S3UsUgiMFy
xHZA0lKAlayCJW1yTZNgJeBYjvaSK3W/V5c6gW43tFu6pxeBmbFgUlDIly/uC6HLugtJvQwgpCFI
1X2Sp9GxjKytptvbM2C9hFJsxmLnSIfx1ZRa9PHIQkw9sEX5MJE5Z5Vyb0TKo6qGr7liHdTB+bc2
zI8YMf7UGnzjqLT3lkEptNCdXWRbG7vp2ry51mWrHI7MRSaLBBCUmCLRg6nuip3difQBjaYtOsCV
ICMhB4BKIcfyoF0lRUqVRP1SYYccJ3n+GbOKNAiT2DoszbJ1NVzbpJI5JXkHRJk1iEJFv7hOHIZS
66j5pS4YrhnRYr+KSCT3qUA77/1IcGU8+bDFz434SchZHcdMKKq5uKkZtHmfP2cdjVqPsvMOawlx
VO3auT2Igoyny4jOiE3hbRWvtaTRQvhMegBdf4Hya+j7WDVvfnWAyKXCQtUNsQXZTjs/6o3dL3GR
O0bgOkpLO0tL8N2iGc5DfgvZcGUHgkgyyPT4V57386Eq3RBtngCojtqi/jQ6YXhXuWO5sc8vZJ4I
JtC/IM8TM+Fqr8vL41CPZhaqRhAunXeCUyF23ViI5zmfpXCQWXcNbx4jQhZ9Go7p0IvDqAO+vH23
YKgmWWESP74uZS5QsRbUg4wgm0Ds+fDgBf7Qljr6y+hBRzUR5Hl/xGvLSxsUvBfUBngcq+WdZqPR
SvpKAVo/895KXH1XVN1yfH+Ui3cCq8tjmNocY9AMXe3KwWkq/MlCM7Cs8Y+NnXo9W09T3L1w3X92
4/nl/eHetKFXcZRnO2RQSfYBkLVKJZw81405rKygLulRnKgyDPF9rjnLuO+sKY722ZIAMHIwWLs3
4jRUTyO6dshMLk1V/MbmMbfvFbdvXqpwsMzP+ZTF7l6gXKjsENUx3BPeoM5zh/cd/k5uPAExLOxM
DzpFzfQfQwYD3EeDqI+f2jlOPYh2hvfFQiiq2lVRRubUQvft7sWiq+lpjlqrRhBwcPM7wFIDSjBL
EQ/fDFxNAD2ju6UQ58WCSCUqSd+qMUMcddLVzt0bjWJm/jKYZRVQkbHcvd4AQ/AThdagbzqRTmFl
csQ/fPnut5ZnU7hP61xqfomEkjyJLSWUseo9ccyyacxQp0zzz64j9D9zWM7jbtBxod5PoJKNI9I6
yje7svv62VKrUH8qoxyB9tDBm7rH3e2fCElOdBgjtXd9GrVGdgdGRf1eYaOj+XaXm5E/EyeHY6wp
6R+so4YUy/pJ/z0IwDW7IXMaj8A10nLLcy/9gbilBmpIz3N1D++md27f/MD1aStRk2ODXqCmDA08
c04PuxvofxaVQ/FqtJf9+7vxyhEjXtCdhzWBq8g6GSwLqlreyOYPFd3y1Rm6kmLOW82Ia6NwU5N5
QQrhYbIKyUMtBHU3zQyato/2xjAh0ymGLUDbtVHeSJ0yu+RGWyUoIzeL5yqCuVjq8GVR0/FbPqTh
4f0Ve2tQrc8vYgY8BEglrYt4MdVZ1QAsNwOIFvTUZxBoyhMSSroBLDHkToPoMtDttiNS2aWndbFP
ILj9gTXZGnstQbv11an0/o9qYjO49etk9Fj/OtmHBLJIQewCIBDNZaoaQjEDm4bk18JqtE9zojgO
coyWAYk1aVUfWov2a27G9Ej3ZkY7LS1uf+SijS8RCrKYhBTu+cXY2Tm5DB3OQG9y7cMoqujHIjj7
73+KK6kZEDDKmBpFHg83pfNRFtdUlHgmASTs/J4TEZ4Gzj76qsOWANGVrYUOD9qGUKOx+VpXJTLY
TGh+Cz2IJlzzYqtwd7mU0Hx/PtdGcTmJnBOHb7hGBQ6WlRYEXD2Iey0+KjkU0LEkXL0/ypX7zv1r
lDUax3Zku7dBYjpH5R090dz+XPQuTpxjvDxodVt9yYZy69F5dWpY+qI0gx8gpYnzT9WHKeq9GEIB
p3V7X0Ft964uHGtjAa9sCAApYHpkxkDRY7UhQiXqTL2cjCARlo5zsPdNVWdjH5eYmL2/iFce0bQY
KAhg1QE/f70hoOYkNj6UUOlaZHOUOrPnQze7aXscMC1+tmvlcxEtzUPSCPPr+0NfWUqGZnbsePbI
epcYLo/ZLLRA6/GAPmSE8AMYuS1q8FtjcBVIYD5aEDykbgsV4fMvViuIKpdeZgZZ2HwUlvYfaqaK
nzX90VWsX14c7xPlq1MrHwiGnxd0pHbYmby4KV17kqx96zZIy/bjp7idX7rGXhCQ3jr/11aCCxJz
B/qMGPzp5z/RMEPL0WdWAuwJhPR5cY9hAonm/fV+q7qsV0KKdlBmgonKLM6HIWfUKEv0ZiAi0w53
kVnWNK2HxXyOcUhMj/Rywv4xt8cie9KX1NMR9pgz42jq1aKRDKXO1sPt2sR5PtF1kF59uHKf/6Kw
Qu0SoKARoDPsYCseoQWeuFvNz6ujyJ4DVURIYWuS30QlqmN+JmjEqTuW+mAe46Fu/oftTGsDIDSd
Dd69Mlz91ReMl3GORMY+I8MbDrVqFycbRY+N83oZGWhA0ZTmvgCWSWH+fBSeUJBvy8oMzF4Nj4ML
4t2Lte6IfvvtyyaHopVKKRSE3hoOOIONyoy25AZWQyv2ycPHb06UbhULrs0IKSckc1Cy8OBBns9o
GLBCVwxiHWpISew7CRWZMLU88ldRbrxZro0ldY8oZZFZUPs5H6uErdmYNvsN+Eb4iFZ3uzNHVwnm
pvQ2Ttvl7USeSP4mfWNNyuSrw9b3QLUmxbKCckR0A0XM8rkwu+IkhQ5/IR82+vXQqRt78K3ycH7E
GVWqrLxp9EDcP59gnHcF6BjVInXkZfaM80P+bxJ7RWXvy6hCeqLm4RDxPtOrF90dzOUgsqb9NrpF
M6DtqQ+NrwKXfhHaBP14SkdM3EcQfdk9ku524fOI6qujVZX9R+FF5c+kmWpt15tmtuxS8LmLD/0w
fGnKMn6xIkt7pYjaNL7eJuJL1UPo9HXk2JXTRmSTi7meNuA5visqzUj3rKddp3VsIUQfdHMufGDd
xl1D3Efem4hidhoPssT+1GIPfJcJMNwAFcFDTnGcP8KWKvfv/5zLeMOvkMYzXG5Al9bpnALh0e4L
RFZg+IR7SKnODnMvd/f+KNc2GDkjRCjkdLCGkHv9r3ij98BE00a3AzNWpu/YXrQ74JD5nWjjOFiW
zsbRrvJ+vD/olanBx6N7CwYazZl1p2JAXtSw+tghXQi/a2A/X5qhsL+9P8iVK5tgLelKwDlIUtdy
jlY7mO7SDiIowtBqvquOouu+8MAc4arggAVbpsGmEBbGrn7iyjbDoMlgOft0QrO23dUYdsa+F44i
/IJ2RvnRLWs9vXcSkY2+QAopCeJ4KcIg6YvM8RsT4ZeNLXkl0nAFSJoadV0kl1dZxzSNBf8LnaAt
xnI/Q/rzu64uD3gcbJl2XhmK5ZL8CtmOu2gJLEuxpJxCh2w7s4+18DAUQh3rlFZ9t3H7XPn8BrmD
NP17s7dcxc96yAbwbzOzArF3sOPGPkWls5WyXRuFipKszzEf0oLznd2pg6eHCKIHymJ5O97jBajR
RWwE6CujULnituRBRK/qrVj59/nJ26zqotgMZKPq2NnxBHV6Um6UnQOcYkqHThRs6RTRyDyfy4yI
UJzEphmg7w6ZefL6u6qctnB/l1k87Df6evKzcI2uSX6zmVLc5eBSZs8ppKrpqxnNdwg6Lfs8ivex
sA/Rovz3/jGVQXUVdAHg0KfBlAag3Jsz1l8LWDk2GCIvtQKHyM7xVKIXzEq0by66l6cojPhs7w94
5YuRH6DAStERtas1QmAY8qSNk0EJgMhgYYhk2D5u7Xzj5F6Ogsqa96bo4xngrmTc/WtagwgTCJmL
ExhuUh/RL88DY6JwdutcTA1gKWBaWTolRpyP0lit05Fce0FI8fRFlJN+jBEuvH0UmvQkTijmkYro
q1GGZpj0WVDvg9ck/un1pv1ppzRHb54LJGO+jHTuo6awGiVOhFO0MLIC4ADhy9Q70zHDxOb1fxgF
LRCuHRJg/jxfsbGxZiQ6EhF0bV/dLS5Y8oiH6s2tHaro0EgpHPMgI5U/H4WMAIcwJxLBghiwPy3G
wvO72MKWXh4dMAZgkzDsIjwAaT0fBeX2zqt7xwtsmFlxoI6N8bEKQ+NpluakcDs97/PNqweqQT7w
qTLxDl7dR0Vqwp+hEhsUqebeCzX9P87OY0luY2nbV4QIeLNFmzGYoRMpktogREoH3hU8rv57iv/i
J9CIRox0FDoLKpRdhTJZma8ZznZjHK3q26sI+hCtMQxN4Dar23IZvIB+SPIifI6XSiFlnNPrMOO4
NurpEbVwZ5uSZfEEoj4HFnl7fDPOpnLNLHwO4fT8Q7sxeVdXjXug3rAbhSYxgDhW9g0F1wu9ahkd
vGx0temAO8bNo4q7z+f7H2d32qiVybo1Le5tpy91Y6igNVGgLyF5pUfx1UqW/BV7oKPu914oAAQQ
9+VW4lhYr7wYvRgsYbqQT9K0J5y93FMZOvDpu/wIqrA3dxwLPBx/FQG3pSWra8euVmmulQiVvEPv
MbkuehKd3z539LwolbOT+OemC5U1WhePCrliHDr1Y1R53D2xDTtlLPuDNvPegDgbACiQasFrlK+Q
328GDBiA3s/hc5a32VmPEuvq5MNbFYD5LiC0ua75b1EU21YY1QgenpsY9CTjJfszK6cvZVzoByn2
3gEE+k3ePkwbr5XNUBSzSHJ8GJ6b2lAe6NNl77QqxsdhUIs/HHUpH+9/pb2po/DCDcb6pl8o//y3
qUNFLq9bhOefOzut/hic2HjlmDiCZu9FcdDW56LD+pNu8zqKHRkatm58IMoZ02UBpv1smov36f5Y
9raQAxOUZjnQTwBb6ygIN9CXbMcQh0ctOUfIGrwiiac8NrCNr/dD7Q4IEQDZNP7VsF6HMkWlablH
qIYU8++qEnOQgGs6mrfdEf0WZnMoCLgJadEtHApVp7+iU/leqbz4oVbQD7g/oL11xwaSjUDyEtb4
ekDoUc5O22L4iovRl8FA1DZSptEX1dBdbNwJ/Pvh9gYGApJNRFMQJvBmQcxI/BRWYXKbY5f3ue2z
5msVYopxRkdrPhianKR1Oiy5s+hQ8pqA7bCFA3cZyIpFDFGwOJa4zFQ0f7ZWH/4o0qk05Qh5mE6D
07zVVpXzArI7+q8c6cBRtog+PL0tZPYG+9kp+vJScnh9gHBq/Lw/kzsrkSo6sVAnB11tyw/72wa2
lK7Itciwn+N4gQxDQeKSoBF8MIe7USTI2ZT2mtQe11HGRoRUZhiLZufA3wd1fI3QTT0Aeu5F4Z0M
2Az8NqXNzSJ0pqh2JU77OVzSAa7rpF5s4XRv37tgpkEockZAGNc3a8+a6wadK9t+VvViCtwY8f0w
jo8cFvbGQpcImCWKiPxvM2PJkkZJpzXOc7GYg1+NbnjprO7oRX67jyCD8o5gwzJh+Nisv4sX24qN
i4H9XOkLJLyy8l7pz7qXPEZK9q0Ljf8+uHLQQWSqgITWocyiznNFreHCOpNxxt3WoLlrVgfP8r0B
oU0hEeCwaiALraO0tW7lnkEUqNWuH0M5PXkDdNEKhYKDNX17LjAUmdRJM2AeFJsXhTIpo64jT/k8
9+5X9Jqfh7j5J3L612JmJxVze1Ci2x0a+F62EIV7ZnE9NKVDR2SZGFpcqvpJKqb/4Ta69ZIbnXO+
/62OQsnF+duhgCNoX2aZ3EiKOn+e9BG1DVTvHhDzSw5GdXtxsLgRnEK4BMAdD811KK1plqLIHHQx
E+uj5Yh/jKj9FrVu6wMm+uf+sG73lIwFwoNeGSXI7QwW6GZ4QtbuEsVrfBBF4tK3y9G5vTN59Ilk
FgEah+R1swT7fvIUz5yc5yrq4uXUJIp1Gka09c5UMd2DXbUXjDOZLIGMUto2radP1XI3xbnLeY4i
7FsVwE1+ni8/kScw3nzs0UeWci/MIOfr1v8axy5PjLHuPs+UpE9q7gxXQe/6YFPtfCJQwnLmKECx
qTanhGhwHUQqx30Gte+dZmem5imqf9+8DmhIcRnxXuJpsU1WuOzHJNepBWiiU/yu6orHvNKVg6H8
0qdaJw68+uiByrYeVdxtwj8iV6GMMFKekQZYxHM54u2J6mj7eYQZZfuNPtuY+KKG8E7J2FnnbMmn
+FRbZjlgDN/YOpuu4F/RctQcvpnjUusngUYNgu9jpzvPrMD6o+b1y/J3xLkb/syVblY6X00MpQp9
CHtx8i2uhNait75gT39/FuXSuje8zT1oFpN063F5QpOLo7M4tNUF55vhaZzt5WNWhAjd4NAcqkn2
vm2T/Mf98DsrH48TCsmyMgomeXNGYdwS9qbVQtP3qvyEkkh6jSt1DKLc/vn2SLLxJrmnQDe2L9EB
j1XUe3m4qSbUSFSXlQtVa4fKaBz590PtLH8SMRqL0saF1G+z/EM37Uw1KZVnJSqiS+jm9QNzcKSF
tzd1IOR1liXzB7ZufWiEQl+UukyUZ6NGTNXt6+ykNdF3s1Ot89vHw11FtRXpb6Agm7NwMIoiL2Zc
bqm2uudhTDILxBDynwfztjciPgwcM5IMqe+1HhEdGRyPqzgKHKfCyrloyz8dN6oesf08Eo7eQVuw
5OhJ8tglYab0v45lNMpCTVYoz9owvXL2fhJG9WWudRi0+Zz6thOrvl2Wn5SyezAH5QvON0e1kf3f
IInlsIcxqdwWlsg4GoFwEF8wt9v/WWHXfO8R6T676HRc89D2fHRbw4esEM55dHXx0cWS45Rygh+8
/3/1PDenAM1KyVmh2CCv1fVsOJ2VqrhENMEyWFJMZXEM70tGQy++zpOamn+rqGb9qM1ZWZ66NvKG
55oMB76hlpZKeCYpxNIJHrnenFAGypXPbTIr5mXAxH4+L1BH0JoKQ+ULtBivew9duUn+GO1e6c92
Z5bdJWvUqjnlXeG0lu/MTtMDABaY1AA30N9hS8xZqoaJuOBW5eXfRrOevqTCEOmpc+Gq+sglh83Z
CBMEAWyescZVmdRfjSnbWZ7UXkzKZ+TKqQP4jdKI5QUWbVx8Toq6HD7U4xJ9LHGVsZ417IHi01yU
3uc4zSftFOp4zQTG6Hn1n/k8q+UJKJMy+ghAe3Xhtzw6sy/YRuvlw0DOUJ15uMT9mYdS3Z3CKvbA
oWrT2F+xkC+VV2N08vzBrVtYf7MjXTUmCzUf31J0XgUmvtwOciylgeoOvRPnETJFF7ko65BSpapW
eFdahx1CQkKbQn7dpE1piZJOQbc0VxEl/uDMeFx81EVVln8qOE0bnxpkyeafmZlG+SXXdKG9nyA+
OX4Kkr7WznOKeusFiAe+s3h3O9NDaxUQEs92HVlmYBtekb+6iZfUKF2jNfOMNmaueQdbf+fIRBuD
wj6JCcX9bQYUlSivFKEWPksue1CaQLeNIjryTfi1jjfrHKwp9CwqeNC4vc0JI5YZxa62xq8bkeRA
z83uSxpr4ykJJcQbtMTw1A2K9jGZF+/9Uqv952ipsg9vPk6JT3cJ6A4YkK1ZWT0ZTTOkXohklGud
NMril1Rvxv8wo1Lxn6IDojIAktZb2tQaW1s8blY7jd0/oiKU4j5NddCQ2TmyJQRJalbwiuINtY5i
6OXopXhkB0UYQizwKv0P2d1+jbVIPYIi7awRUBv0SOg5O8DFNhde2WGavoSYyIcqRzS2tMPnpsvE
kUfereo8axCUDm8L2Om8ZjbXXep02ewinP6cDMtrZdknZJVSPy3jF07Hp3byHlPVPfPieZmkia0R
PbXoePttH73P7RwTGeOx0+aHSSuuZVH8hULyNc2aS1ZAgoiU6jSr09lq58pPDPPh/tLaec0C15Ss
J0ANzNDmp2sIomDvbUYBcM1vmDAYPlVk5Wy04rUw+P/KfjsrkA0rG/VU8agdb/GbBcwuRCREFBhW
3Plmoc1PZFrDQUFg76okgLyopTgzyp/rdeY1iT2FUxkFKqphflikD3GOJpgNVtCy39nhMPp8lB+i
LfH+sj+M/ZvFruXBxGGHhK1NCXHLwcrryCgQpowCOCbaP4mW9ZrfCKBc9z/g3hqX3TkgzJTYYOit
x0l9HNO4hQ+IuJF5xplS8yu4gAdJ/24UthEPG3Rnblol86CMGlrGUZCPZkRdqoJ24utzckRcu12O
VHD4Cy0JSf3bQq0qVEfsQTWTQG0GO79QfymbS7FkA+pMeu+kH/LRiz8Zpa3mB/N4ey6hzavxraDA
SuFh+ee/1T4AlOYQ46ssQMDxiRQhe1ApIpK7Zp/uf7DbyodkUUsIEfDc23pOmuWd6gLsChJu/+FU
q5oofLNxkg+ONs2dXw7QjA52+V5MkNJsdDC5pMubRbKEaotld1QGNZ/x45xrIjn1Zle1fpP31nv5
0vx4f5S3C4YvaLNc6Bqz27c4GcwEDeDFZcLNrPXfkXFVnzKtxHLlfpjbr0a5gPc8cdhl9pYjR26n
dUNil0EB1+8yLoPNsxnXn0qt314IgekIxxhoMy8aVsF6gZRpZmgzjnNB44Vh9TQjBjc9jF1WnN88
JCAXqHFRyESWdDukFD9nQAs6l1Y0K75h1cml0vIezJl+BFu4/Ui0ocAwgdmntIje82ZIvatoi9BE
MMCR+0HVxXtwQWQcySHcVAwoG4Hq4uRA8kRKFa/D1HPTgVWdx0BTlqI/O0bnGq9NrI8oI1pR9R3i
Xpy+Lk1RDA/9KML4PTVAUV/uz+vNYCV+k9yJ0g/q9qCq1r8itfolW2AmBHmaaBpcORR9fRIh9c34
PQmuJgQ73Jbt8s3N4wyKhzTW3AZqVo/nfkrnP5CxaoJ40ZWv98d0s69BJEvlHdpE6IaA0liPycQp
VO9zYwjMwo6+itwbIh8cUqqee6undqSbWJ/cD7kzjUAnkJIECYtM0zanCi3EscpGHwKhIyqVwLr0
M7We3io4gSQ7QnQ0pzz65nyE9cBCdwFzK0xp6mJV9aOaL8WnxEJT/OAduzOBSL9L1QD65pJuuI7T
4GysqYsxBqbR0gNRhs58iEWOOFbaud18yuMjyqH8JKsHBSPjY0lBTmYf//F1xLEuakX0MmLj9f/m
Wls+DoM2oa8ZhefB0OLvJe84vMtmHInvf7qbw1KG5umLTC+9OP5eh26cSkMXOxkDK2yURxPz8z9x
qs8eLNEckRH3Q3HycyZzjm2fTeridPYcD2PQh7aAv6tWyEku6Jwie78cFep2liTqUECvSE2Ax20x
MFGCh3PWtJgkVbbxt152ZtCT8J/fPnuQQfDWkigvQA/r2aPEYlPGUMYAnnSKMW6sl7ynzdGpXypF
GfJvbw/H5UmxR4o1oRiwDpfrUx1PZkhhE3G68+R0zbUOx2/j0h3pXu3tAY8BEQTVenT21pFgHEdF
kmZToC7T8gM0WP33EM3a+NjFFYLAmDOV2sFK3A0JiJF1KHVrtl6LtNaHsbTwZIko0z/mhipsv/RS
66+unovcb6qI9Pw/zCfGGbLticfBtuWZa4ma2k46BXY5FD9sbZ6v1GJqfxyj9ugGuL3wKEVCX+Yx
Ta2VlsZ6RoniNKRUU9DpfXpKFc5oXxFl/Njz3v04lc7wLu9KcXJTo3qo6vqoVb13xkiXO4+WhpTt
2ZyemrVgeUy5NYjGZrgsUrgXf+XsScw/zJ7mpd+6NHsBF6KFf3+Wb+slklnLJ0UYQVZJt0OvUU53
0Hgdg6lppu4ZJ/K4OVUGChSncojC/0UqTuu+GYnyQ9S2w0c0bn0E/hAVvv9Ddg4g3pb8BjIbIJae
nKLf0vm5CcelHeyRSzitrw1GZmdDSX4OqGk93o+0M9ky/cQ9C/lgjofNFZLEOjQYJ5kCERfzk5KY
xve4aatrISbtHa63PdwdRb+Q6x2hxHfOPbTwqAUTm8769tyrvFQ1qMJOvCRqvKyNLr32WSgOjDX3
ZhIdN3gI1IQkhXU9k0IMRc2lPwVN3dWXUqvK953TjxdyuiPJuJ3VQ6vRxkODlcP1uO3UKmkTIc4d
Aa8QyKp/0vMWzU/wbunrVGTYqrUhlqUIac/wF42pnLKTYkCRuuYRnd2DFXT7XTl9JZmeog5A/O1v
qVO8ttw4YiWr4kfp9X/2rv3UjtNX7C5Sn+KyH5r9l/tr6faLrmPKP/9t1aZlW3hU4IZAGdigNbhE
xCCa5GDF3n5R3tZUOujrgu++YVe5bZSgJS8vZ6dw/qyb1vjLzNIm8UM3nP69P6LdWCBGUb2hEIfq
8npEWAuS16ATE/SZOZ5Uc5wuVK6V0xh7bz/hJWuGzpZBS4hbenPqGYmTl5HOsHKU+h7nJM0fbbUo
rxOWHgdrY+c70VmVBQqscii8bPYEef08FTHCnVoSZ9eWOuNzjoPVAa5Jzs06VWRAaLHQX+FgueGm
u/PcGjnS0kHnwFzIS6ih8ftaVTN/quIKCbtDLa39cXF3sQmxLN0atNlK0+lqxxR2IzdTgoDESzU0
6QEIe3dNSFVfvhX7a3s2sxD0okRWJhA9elWDEk1w/GuAy0b5ZooJCnyscyTVybdpz23WRBSquHdS
Gwi6XvRougMNa+gUX+4v8tt0huoDqD04dEwbL4n1Ii94ntVlpY1BYw5gZyxcxccmO7Uzz7Gi54X0
H8JRb0aLUvJ1tlwTrRyN3obWHSRj6r7S4Rs/4Nvk/G9QNeWR8tKRVvzeqkBfjTuONJR/blJRDFWR
GMuGKQgb2vt+jfgL/hEuivFvHhf/fSg0tI05/Le5gzELIFy1MgdGjYT3i9tCWDznbjO2RBuXBDUr
Laue7gfdGZx8FgGFxCgF6rpcrL8duTSoKa5kgxpQCAdjHDbfEkQcrveD7Kx48iIXPTMKIdwomxS7
CduZ6qVQA7PW0qfcju2POs+vJ7NxMQS+H+s2+YROJVnKstrHc29zNi3JQgcyEgPIYkwwJjslAj4p
y6WC2HbOBbRvv7PG/pQmSvJ9FtZw8AP2Bvv7D9jsBgz3NDTr+yFosS67OtjX+sagTB8UrZr+w8f7
PdTm41VDAQYq64aArJOOtxcbvpFl6sGAdjIBCQMmm/aQhoTHuF4iy+w6I+YwQ5C57nSqWTH+GEVs
7XbOT2Ws/Y3niOe3nX2wavaW5u9xNxNJe38JxTgOgWaltBmNJntV0kMo/84tIwEhgBtYn4gCb+bQ
ULj1zZiCjqlAwCPJjc+hrYXwl6roX0VF+LsXzZFx5t6Ucn/+WqEUy7bF1Bhpr3lwKVx5RZd/m/O+
DMx06D6kdNOvXPLtKbHb6APNuzcjRSX+BRKyTsOL3syW5ai6QxWKnOEqVIufomj45g61eEzohx4k
Cbd+fzIUTzCP+xS3jS0rbMQRsjQT6i2pWUwPeoJDs6+JHIXdwnOxvli001AabTDmZovcdOldTTf2
HtKI8oIxtd1Fizz3ArhLJe3unGu4iCMg8K8sdpNjSP1ILkeq6Nxem5OpnlPINThdBwrZve9iffha
m5Qa3Kw5e50RYXGRWGf0o+prXvFgH7G2e3YXU0d7rVMui53Vn++fX3vHB9RDqgLU5IBBy6Xz24Gs
tYWliV4dgrS28CV30/iLvqAGtYhD6f/dpU9fhFiQXt2tlNlc4JpXawzeWShhXpOpKCpQDlEufNfq
jFfVxhX1lE7xkQrr3s7miuPtRk9fMpDWY4QznprOnPE6He22uWCMGOO8gxGiedDV2g1EoUUWiIEs
bYtWttKqi+4WKMy7CEKkuDv4gkrZwTG8k//w3pfKY7y1SRI2i6iDY5vMnjkGVYJNqD+ZCxld21WJ
z7kpTQyE2h7RqvaWCTtYfjZm8UZjyxJAbFxZ9JtHzfsyqMPMNkvmF43E6OAc3h0ekt+8SGnb0bpe
f620LLSyz3EYL71SfWekIyIthW4XPr5h6qs+xUctoN2vBrBXsmKlLYu84n/bAvVgK1pepbJ4sSTh
wzAveeYP+FsdacjujQycKk1qyKQGr/x1IDhjSGCPHW9ckCu6b2UauXhvzNM3pCfN+lopbX1QTtgN
SV5C4s9b7YbTlS/zVCsJTycv1uIHMfbl56RR3WCIPeNTSz/oYAfsxpNECrCiFIi3JiJiEFkVT7wA
CmGe1Sadr3WhRk8Yrtkn0x3/uH947UeDwArgQKKTNs9dvbYwSo6Bo+JC7300cn350rRKC43Hnh+X
dlEP4u2tFBol8hEFEIpy1/oDRkup2Ynr8QGHrtH8eiypUczpkW/hfhiuTSp78PS3Ng9lXyLmn9DB
E22Xfcq0dnqPwub0Xz4VOB2OECBIQOjXg5lje1jqkdaIpnTRX0pspxfbdZLv+ThW38YsO2oe745K
wlN56YLF3gJ8tVCY48A5ErTjnKVXJeza6dSOavvn/UWxd1TJw0O+49EY3vZdMr3yxjiPcSAPdfdi
l1l9RZi2w21Utw5yjt319/9Dbd+7ca5bC0Zt3GhGn5zo9tR+pPUvamg+Nd2hovHe/cn88WriIc/i
2Bwfixfqom5YfUjL2Y9jWfcXr/XipwGVjAuWrGDy8GSwLvenc2+MvKHoVxOTPb25PPWyhzmSssfc
yMovY9tF53YU+ssSg6vwEZIsr/cD7r2o2GFS0IrGPyIm63VZW1WoDAvfDwiPXpyUks3vV4OWf+1C
zFhHeD+XPJuVj5KbKPxaKd1/7/+C3SFTqqMig+AZCJX1L4hdS5nqnOaFq8Zj6A8FjtEnZ6QEMIJL
dfxKhJF6MM17q1aapFH6lXG3fjxKaSk9JJMp6MdIn09hltkfSZDSd1XONXmwbve2IjRf0GAeDizc
R+sBZmHhTaFKx0Idcu2zYI8oJ1VxsJi9P5G7cWgpI7Ek+Rnb24C2JAV5W1DMzjUArWVcXfp4EAcH
2d7rBvIm/V1SarAPm1sgFbHR1ANRnGgePrh4il77Zp5Ih5p0OWudUT2NS0l+WdjhQeN856tBT0TD
RQdkh0iM/PPfU4dMdRaSeLoRACHYHJ51sswi8helPXK53A1FN40ElqoXZNJ1KEVEueHQ5QmYhuir
YxRz4edK4VzSUu8e7n+3vVhSpYo73KWJt01ULDycaQMk5HghvnQ4io+YfSq5usTPujaIo6LQzsEG
GhI2uEX3WuLd1kOLRncGGAU7OzSFhvEWGdQPkgVN93vV7P+xYs9eHmw3d8yD0ujO+mR7g1jlOoIH
vG06qOpQu1rERkczOHts0Nl7jcoqf7o/m7tRKA5x1eqAcbcyMjSVhLJ0LBKwFcVT1unRaS6TI/3y
nW8mOblAfuDP6CiLryexdIqlLEU/BZWw7K+zXravLRiEr0pbEvD+iHYOSJ6M1EJpOnJUb+kImdlG
QrE9ln3voEiedKZ18kILne8xSQVGjY2lvX2TE09KglH5pd+5WSOuNyWLafDsoE/fhn6C1Oryoht5
gy02sJHvA28fjHSLOi5wbou7I+2uvemVDG5UbaQAvyY/8m87XYNe0yhiRkEgr4tPY4U+6Dlu+jo+
2W03NQfnys6OoIb+CyZMSR1Bi000WhDuDOY/yIQ3IOgYY2h2cqp5qS5aps/NU12l9XsnqbXo4Pbd
WazyJcSJTR0fyeZNklFQkzNtd1bh+BjFuVOd9L3T2tZbYenotLLXuYJ+FQK2N2yajjHNeUsFryjq
oFDN7mrFUnFQHdyDULfQZGnxhO84whZgnCjTrudyMFthZEunBYlFgc9fYiqk4Eiik7DBIr2g0jBP
l2JMcYunAIQUfBmWiqQJdrGf4mN8pKqwN8McrDKvxxYG+uX696TzbMdUpNRAIAXo96k6XHSly8/3
t+htFLS3JIMZNBeuYFukuRDWhP10rwYjWnrvegVXOs1Bpf9+lNuDAOwuKZos7vGG2H5HL27AnVOh
DWYPZMHkacXPppqnv2pb6d6ptG7/uR9vZ1RwVmX9AUlzrM/ln/+2C6smBqppFGYwz9X8P7R35/k8
e0Z8lNjfphRce1RXKD/Dor+BdCStjqmGXpZBUiXG62D30YtdKvFTjnPtxzQPrUsaW/qDIaz6zfsP
4KQupbP4ahLcsR7h0DtaU5qlCIo0TC+OtdCBR4TF+/zWiZT4THTMSTZxmtniczLDmmHAJm3Q2016
BTI6vi6Gc/QUk0t5Xe6E0IknkSS4ADvask80WwhPHfsmsBS7Oxe5k+Mrbf0BEMuk+lFeHBTW/LYp
P/IZft4f4A64gdhSoJ+Ugoa4unmrWyI1+3pWm8BVRnDesSSKFK4jzrBMe7+suv5q5JVzpg7vna1c
qz4baG+9/WuCSyU/pJ/BpbxFjBojhaClVlou5SXBVDtR++xkL216ZPR2uxFl9iRTNt7WVL83GyNx
QI+1hdLRV9Odr1DMuvmMtZ3rnSZYgf05jfRm+XB/im+vRF7Y5E/U3KkhUHZfL9U6MyfFbGroYDRL
PoC1qpy/Bf7u9XkqaP0enOO30dALgoPME4lkDXbWOhpdobLgVPjVuagejG7RP/Qc1aiplId1+p1Y
si6C+KzKsuUNuI5lNZFnRklWBe6Yxo+2nUrf1iJ/VBZdO7jpb080kGvQc9BH48WJ9PA6VMJxNjLD
VVCpTXu26qn7vPR5++n+p7pdHkRB2hdugKTWeZvloeoNtrNwOIPM0cS5rGzlJbLcIXCXRPlUiFY7
wFLsxOPZzMHCzYPF4dZPJIuXcO71pA4M0ZkI/SdGPvvKgPvlCZBAlp4iC2bn9c2DJBjvB+BDMlHc
7HjI401hZHbN5eAgeNst/XMHvOIS1n37ktV2eLD+bz/dL+kYxkj3V5IV1p8uz+KeUjFdNYzXvqVG
p1yjuZku9wd1exPRCpMiY6CmbQTnNuvDLtEF6QxQKWraaqcYhYFPNVorD2U0f3e0GAf52indCx3n
P+8Hvt0DZA68aHnpUce9sYQpI1MPEV8BhlCUw/LO42H0JW20eXgPVtZ48y7ggObWgxMkMZzbDTc5
Y1JBOadm10RZYMxJfGoolR88a28/2P8Tz2IvsAmMrTBy3mSgtNx4CcpxiqYzlBw3PSFoPnlvXomQ
ZUE4gKgHeMPDcr0yknDM8ELq9SCdpuKlcOPh1Dpx8yGruvE8cFcevMduvxVoB/D0NJWRJ6E6uI6n
WFFqY0FkBIWt6J6vp0ZZn6ZQNN6jWZn2x7euDLwW2GZAYihGIImyjmYJQNgp+zpwRKufFiQBrpE1
xe+6XFUOJnLnFicVIlUG68mmvlHMFmOn594cd0E5hPmjm+qQqLK4+9np8NVRKUyGc9U5CobaZfQ+
6+ukhGpizMbl/pB3Vg4IY1SIJZFSQ3V0PWTFS2OFP+lBPmTVuevyTHm10cESB0fK7YdE6gp0KQmZ
lJrZvjITPUzLxsqGALUhkyaUThsRFLzyFHejdnAn3I4J/BTFAmpJ0Gd4j63HBKRCK3qUogNjibyz
rtbjJSM98e/P3O1LFuU4yQmllyGJaZvFgvFSqg/Y0AbNVCl/jbE7ze87yoEPWTtGX4C8pQoiy9Z8
ZNchf/069YSjRj0EaiEvBbhx69EZdqM5oqqnYBkb7aGt+/EBdjA+81WWvVfQUnzzFkTYjYML9jo4
T+6+dbzOyURLiscJFs8Fcgxpdy3b1jwn8GgOUtubD4dwD6h6CATsCh62m3tuKDExh8VjMKXIiA/a
6FzbIcneuuRlFN4f8MhIu7jE1wOKrcIWYJaMgHfS/zS3cX19qN98uxFEYgYlipSja1u6pZ7SoNaZ
2BBdq7j5UheOKKJT6sRF8qDNlf1v0Vfe9C7Kuqx8zGojdw8SlZ25RNIPGDClAfmE3ZycTZWKbMgz
NfDoGV47VXFPhh5rB3XGm8UoJdKlyx8VD4M31+aLRWwNaIaeGgy0h14Tc4ILpylt+2qKJrnM9hiN
b12ODAU0K9krhXf6o5vNnYRDjYOGqQW4N8Tf8fBxPxZq5r4rKj376/4O35lC3sjyE7Jg7BvJuc7i
IVCHrhb0AnvGcO5AfkLUObi7d6YQby+aWHDhMBLbatwkZhGSIzhWkLX29DlOVO00VZVyxhGwuDij
kV/vj+rmJKYRw7ufNMEmKecxvl7+YRfP3ji3VoAot+1dMqPWqLq5Nah/bXGG9Ol+uNtJ5PoG0EFR
iKcixY11OE9tkBVONSvwyBhwURR67fqwlZrv/yEO5yE9X1CYKFys46jJhKomjKug19LhfZEIssi6
ag+usduPRaENyAGNSt4aHB/rKGED07Wucztg4z0JtejOilUHjeYq5zRtvt0f0s6X4oaxSY65lyUN
Zh1MDd0mcavBkvbVydnwlBxfS71Etr85YhrthMKFhbIs5y9XyxbNFoWd6w327AS5AqDoZ2E4Jf4X
tYridNJTljpItHamkUYgUB8qJ7QFt7C9foidzEIePrCpZz/T/HKEr3ld/mBHKvD0TihHrYqdATKJ
ZHWcGPy9fdLUHhmUbdduYFf9eO2UtL+GOW5m4yDejCjiOc+hL5tMKPkD91x/ts7OrVqdR0IlHR4f
KLQZwwVNG2w4qypXD875vYEBu5OwFMrXxF1HQxqiHObe9gI9REGnV5o/EifJH1tdP9jIO4EYmJSk
48qE+7/JAxJNRHY6DGFQQFEIpsQdrEsnWvGn2UXKkZ3ebjCQjvwFwBLU43pUcMvyIsavEDUKuzb9
JHT7v5Q2B80BfvvHm7cZGDpZpeAS41G4GdgYR2pMOh4GqW5N56mqq0fhAJFVhH2+H+kmZeQJQ8nM
kFQ66ba2WRmA+ZvaabQwsEWVfqOsb72gu65dymaaz23aLQ915MWP94PKqVrlizKo1CpEeJ8yybZJ
t5S5jd0uQQvF0K+ZQ/82Sd0j/fjbHc35Ib1EVImNAhe7+WAJp9MwWNxiS/FXNS5fgVMjoFoJx5+T
5uf9Id2uDoK5sj5PJRsiwWbNp5HbKH3CKRxpTXjRGqt8oiBcPxpLGh/AzG5nT4aS6BCQj9SV5bh/
q8tbg9f186hY0KyTRb2E/MsplDGZcN8f014g0PboPDJ5suWwDlRHZizCPndgkJvzYx5b1iMHzJGJ
ye0KpI9KoUxW5ni1bM95QXNqmtzCkZWI3McGExH++sekq09W532ANPb1/qh+eQeuVx88D8jAwAKB
qcKmWg+rUBo7SZrRCRJteNen4pzWMwr2EN+GF0/tr4nZok9EebpavHdOOUanxjGOiC5yPdz8CPLU
X4YqHP6bHQ5FjCMLmmpgo3mHe0fe5Ced6uRjIWLkMCuEmM9ZXM9+6Az9p/szsLNWwYjLfEGafvGC
Wk9Amimm1YWVI9eq8MHAKI/Q6lFzE9mR3dleKD6qVI2Q2J6bPViJGCfcxQlS0PDPrp7ZlNBoAZZj
qB2cZDurlR31i9UI4u3mzEzr0sE0hhmtRCb+KeD7/E84zZvlH0nnOE24cYBLMXmbueNx1NkVZl5B
NsXZh8oZ43ci7ZWDZOR2LMTA0pDEgJ2Hbub6C+VhveRWNqcvSPsasK0YkXoy42o8kl3cCUTCLc9J
FiKQ480WB/3bDKMw0xcgNSqSEEp+RgBQ99+64KhMQzglCHg6bFDWw0mUmSw8stKXbmqnC5oKy6kf
TO2Bjob4D6HkMwKQPcDRGw6EEVczSnZV9hLnjpY9T7YTDieaCovxWDZhcUQKv71jOEIwoyUjkHy1
rUpnXyBey62cvaBsUdn+0hr1SRGW8S5qcxB7BWnQmw9lGVGKLJFrcIip67nEqSDOsmbMXphmgc28
N19SHlAHN/Ttvl1H2RRVw0yHHqN12QsICA9dXzs5w5bs/LpJ8oMBHYXaHMeV0lQiwT/kRbXq7sVd
hP7eaPr2w+zM/Vsr3zQsMMjGT9aS0K6tf2fp1DzCDEJNEYplUTo6fgse9+Ag2l0TXCsy2WbBb0Gc
CkXWtOrU7GVIVcXH0vJh6hzEQezXXnT16e1bCxkNXrO/WsvbkwKLOyttayN7GcmxT14xzJcw7JNn
Nx2PPtTuuGwJpCDxuAXFVVM1FRxZ2UtiLO/yPD1DU3/uY806iSE8oiHf3o8UvWXxQYd1KiEI62Xe
D3PhlJQPX6rFir86bbsYvo6TieanWjsa/lBKNQ1vGvrpvOTOofDh3qpEyEaOldMeaPM6fq1CGDCK
PHsRjWKw7u1OnDJwct1poMpzsAV2TmHZRiMrQcMDQrT8898yug7HjVyk7OkOBdV3JNzVA8X18OH+
UtmNApSZrjXuzeBe11H+j7Tz2nXbaMP1FRFgL6ekpFUkd2fZzgnhxAl757DM1e9nvA92RAmLWP8G
AiSAk4xmOOUrb3FT310EbmeXbF4CDLrt7HEZp70q452FQx2ZyB7ShUdFePN0WatuUlsxuIAblL2y
2JOITMc+SnfeLgvt3lgKMaIwDFQ29c0mSRu7KpNyLS9Ttwbm0aja5C8vjgcZrlPQLJFoG97N2nPh
n3XI7/5bw0YyIqPydLr0SIK+azRH/iv6Onjf5H6ghbztuv3meB0oN2JnXAXcOvSprtddCt0QWhkX
l4IS109Azd1xnjXx1+tf987pBOdE/ZHKJ9jJbXE1X7QuQ/WxuKya+0dhZY8+eM6DxPMwKcy9j3xv
K1EDovkLNgA80mbhuzStZNPX5SU1/ebUiUbJRqyAPXZe87vjqM1KrKqYnJvs1GWjGoXflZdOi8tD
ipxymHqZfXh96e5tI/Sc1LKBeQDwe/2BunRus1G05SVrrfeLrWk4/fQynNbk7RkVST0YB9U6B3W2
ZZM1TtBr82SXF00W86EKvPW0Vulyen0+91ZN+ZQr3RYVJWzmU9ZtOlL/LC91MFSHai0nxFkt++f/
MArPC5ej6o5sDzovqJWiG1JeAEo2p9kv+qMtwP38f42yVUuj+Ku3ZqKVFxjeWTRPA1HquO7pa9xb
MdXUVZ4xOo1/9ef/uYC9hCmmLaOMSMRGzVSY3ATobr8+lzv7jPQWcAF/0braNgFnp9Zs0RTr81ol
PbZvOB9M7/TCqr6uS2Lt6TvfHU1dOqo9pYNI2cwpzTLbRaX1eZjhO4d+bbtRbBTWYchs/cfbZ+Yq
IAgFTVK9rT5J6pRxThdkfTY7f3wANVyUocl6/jDKdNp5xtTvvs6cVR+VfAT0tSqAbO6eVp/Xemod
+ZzmQL2BFIzFeJn8WW+PhRtn9rHQyk6PfPxe94KS222ifFbcQCFQ6Ixsrz1ZysYGxW4+2zilf3Nm
NBBzB8bD64t5OwosJ2RU2SsBoOBtsbbol571xGTDTFx5MuO1edKNqX0rxAvQsYoFEPJV0h7bWFgz
6l4mtsDIEc2Ljw2W609Ca40TKul77/TtF1O5shKw+50GbplbCX6K6+IpB7+y8iKrdau/TK2zPwg7
8Q/Gqhl/u5P1ZpAe88PGj04jDR7qS5tox4RsvS4F86OPmcnQFYE4mCufL5oyEPTeNE3pzvm+O0/Y
n5RSmSj1zesT57cxhF3lBW5lsx4mi5dCyMS8occw80RNdw1z1/365s1CbIH+LWo6ln3T1K1E7Jj9
jB1FtrjzRZtH8YGH+M02ZJTxocIBdlRldpA21zML6Mt5VaUzSqqB33Yz89GK9e7h9bn8viaujzbq
angG8EAqesUWvxD4Wa0nGgLq5WAP85citcoa0e6mH75WQOiyJ9XOm8Mqa8YpjKE3ijmSuY3qm9Pp
yJITmVdxNBir+s8GOs3vgwzs7VlPO28OraDuy6NtlWMfgusPHFQHs0pEAPuLvWfr9vJlJmwE1eqG
Vb19giVCVI3tMZOhszBuw7jA/hcfZXxMh0I2uyrtd64MlSkBQleKSuiXbr5PLOogder0LJ3F1Y8C
UbPuMdCTzn9w48EwLtOMcvZ5MmwRvKCcVydP/MKKCozMqO6jjFvXYJIdrYusFQPeKnTiVSYIJGrz
V1N4Qov81Yrrd5nozfH9WMRzHvWDvuh/Zm5VxU+u3TUz0gKI/L/MYxNMb24pKcE/8iMKlwYt9s2l
76y97PRBL85FW5FHj2t2qoOkfD9QRju+vgtvA2keTYhKFLxBUhPYXK8lPidIuuR9eR6xvIL1Jctj
3/s6GAJ2T9zIN1vXgNqHmAH6j3oOxL3N2fLboNBjU5bnKe776iCduPQPI9YVn00zd/SdeOq3QOL1
GYPtiWg8AGk8iZGRv55eTMORDgXDVZhgjHUoRWeJ7z4gPe8gCgrddYi2deBBuLGRAAuHfHCSaHZ0
v/2IZTsoh9wQ2U+rdxGvpVM/uKciTwzrki4d6jHYZQT1S5Dl5nJoE8/8Bx/auIJS7dRw7hNLS4/u
SK32j9IkGTtploSXsaSk9u+degr+od7U5aHJ7wnOUqz68FCi4DztfOOb84KuAj0vBU3koYX3er0I
kEzrfG3q/Dwtox2unpYfiqDcQwreAupAerFfkW5TbF76r9fDDO0oC8uG8tbjj3JcewPhZKd2Tnkf
V+GUpGaI2Q1+SLWDAA/dxYdhldkOHOZ2qlB78YP+DYWhxLD5DenQ1IS3QPMRYzCfjDkevhhpOnx5
/dDc3HeU1ZCYUghF8hvoxNczFQGyDohV9MiCxu1h9dc2yqvYfHD0dK9zcmdCMDN52UEqKmfWTXbT
NNaA9YXbn9vS/Dk6hY2ECx4xr89H/U+uTgnzIeukFA0TG1GsTc5eVGnrJ1L2Z45CYR9byRE9xHbm
WAetG2bnSady4B5nSh2/aPEVazgMlrb3iqhvs/0VaJswPPw0Zrq59RDUGjrPRW676prmvZNN+cOS
V/MDtowOoF3hJQ/14pf/FLOr7wCNbm5BslSlywfVAFATjYjrD7pSQ7V7jNnOcSq+TYUtPsRieHE6
33rW87TcuZXUedtMFKwAPTkEMpVE2maTomca21qWjWet6d3HWLegnbd5g6Z+1lTxEK1zPZEv977c
uw9v5wmNU/XZ0dIDQ7yViEI7z8HCCAGUqkeh82n2CqbbmUZ6mrqpLZ/7uOm6ndvn9rMypmqHEBEr
HNz2sFQ4u415vJwHORG1lPWs6e/qHo+r7DDonT+8m+JxbT60bVq8NM0g19Pru/v2tBInkLETtyGK
RfHs+uMqxQ5jXlylQ2Q434oy0J9sXUK7wt1u5+G+Pa1IqXPVor1MlEqb93oobkazTWLkgEozm7/a
Il8/rECHdpKZOyuqih2AQqH8QlnbTIgeltbrJbeouxaOFiHypY+h5sFiOdbNtPZnrKO8+FNPkjiF
OpXWaueWvd1GBF4gidnBEAERtrmephCGPZQNjFW4pJoqhBTuEDWJW2XvIBAh0tlDGtrjYNx+RpVk
kNogKotWxTbIDFAOBG87yHNSTM0hEXMQBjqwQPgeL2/dMNw+FMFhPWEFdONcn8hFoMJiQCHNHPcR
UYjhaHVG8mC0i72T/d5eBXhl0rpjg3IiybavVxKcm10Xa2ecvdKJ0ekS5gCZZTU/Expmny1jqt/P
mpHuHMk7S8k5RFoVCj6Yii36y0EDaZUjoNFgHvxHxD/iNVyyrv+UNugnvr6Yt5sVtBLLqexaueq2
V46nRNDKzjHPsqKQjk+EkZLmp2gQnzrlLh4laSHEB9eo5h/J3Bh7HcQ7cyUzURz5/wtN3BxJLzYL
yLt6craVxZe90onHQ2h5qjGE3DmXgHv5XNc3++86gzKbJDMmxrj+nMY0rrVMluoMBWmqPzTalIsw
GZxUGqE7osD2nPSTzA+JYQzDE9el7kXmkNraH2Wd5cnXTkBBPdugB75OA4KEbTS7UkfLbLbrfDiM
fiyzoxcordosyKfyxY1d+q5TGQ41CWrKLnohrewjFexGcklsLxS2VpzQx6ieCx53/1Qs3fAFFIQW
FS5SwdWU/Onb6RQWGcIPWHt7pYGEO4oQoT11ImpKpxzDoeirJqpm1zsM7vqrK5zmHa1Mr/ho2Jlh
YTo15e/r0VseA6e0n4bRifND3OonTwvkcMQmL4dlLschAIKHHG7o9jHVWr21jLzjx/f+x75spz6q
gi6Z09ACgetHgxZ4zw7mnVB2xvVSWea8RkKs2r/9OBGnJ5CTfypv8jhaMiN4X/vjKZtBJSEF34W+
MMov/WiR3/lyklbk8aCGiezSBwuZSRGRz/puiLzZzzo2rHA0EeSN3dk5+oSMSyjbWl+Bo+G8scaW
BOHktIfMSzgmPkpGYRy7SzTjCiKisXFP1lqiHWnX+sHnGdUiSHBAzescn9q/Bf/BT3vtMOoc+rWw
QxGYRR1ZeZrmx6IXg3j20bGaIwQU2zacChl4j6U5Qip3q9gZH7JEVv3BKpAjOeLakRiPVJni77a+
pP2BjyM4wbUQCz81lbIK0wFFiGiwdW18EkZSryd9reSwc3vdnC0glnCCKIGiOggRdvMQSeEsLWaP
MBMGP6X1BO7gi5kPuR3Onj58ff0iuXlbeU8hWYGRtVGz4S65PltB2hrmbAv7rFG1PDq5+FbW1Z4S
+00kDDUGgh81ZNowaBNtYtDEXXOdb+JzH2foNlqUZpJI2nJgSrL0P+mr38SRb08937rVivqjVrd6
uhMg3ryv6ldgtsoPACJ2w+Nv/MbSaF7658X26XAnOj2/oB/eOW2OW3mAy+TrS3v7HQlwUY00cEOi
snZjZTKLEQlZgXabMaAQ6iVL9ndax0F7oNDefXp9sNvvCMhZVQHoNyvBmc2FrHdjp6dUcM6TWReR
B73ssNTNHp76ZhTg7krhVTm0gG/ekhupJTtJwoVxHpocx0u7S4YUMH9cBzvf6mbtEEEgE4TL6zEi
ecL1trSacorjqnHOGmZcblTaRfIyTVb/z+gs2Q74/c5Y4Jl5yBQUC+UJ9ef/adysTjOlU+ZbWPYM
nYwQRBvcpzUvTeOAk+euFsvvT3H1nAGRotSBth/RLOHC5jRos6obVYKSYtJOgpLiFMShXlRi/hDE
KZana14Fn4GYZNmj2ZnUvB3pV9OzUznTeOjxrHDfNQkx27PEGjLbWfmb2IlfR78PowGVtbIw16vh
90nR8/DDo6AYfMSpKX3X9/oCsk9rKPgsXvuu6mFr7STLN4dT5f1sYIVHAmGz1Upb6J0lOHi553VJ
vYeqD8r5e7J0pfcg2nhqjuTy8q09dSgV5G0UBIFd3W7mrsjiIRdJwz07FfGpsD1MxQbpzzv3wE2s
Bq6GTio7C20KiEubFRV2nfpTnK/nqjbiYwb3Pszn6VfQFsFXz1oRM2hi+1NSz3u9wtvTqnRbKR2z
t/kFv0tL/9nYVl4U8HRb7TyNtnsexjl/Brj65tojlRpos6CJERYCobeJzoST+b0R5yD18XthHzvj
iye6+L0Mdq14bvcmBo5YZkMKUOybLRI0qMQw1l4XkAgW5WchPP8hrUf/1PnzcPBGPf7HLfZ0KW43
5m93Cz4cvTSlGXZ9HsQ4Zu1KhwgAc2q9J1sqMUebDa88+MOqrQ+p1lfBW3cM1VWa4mA9VHLPzrke
s6ZZUdvOHJwdw2i/jXLxHq2sryLgN3gzu0lZPnZFWfzV1qOxE3zc2TMMTRtI6cwjIrjZrFU3U4id
7OAcF7F5xBvaOgbFYv0vo9BRo9rHikK8vp4ghKxs0AcnOFcUrsNZi+1wQJdmZxlvL3bs9Hit6DWp
qri/6aUt+jQWqDAH58WMmwjBKf/Qt3N/cRtq5G98fvliDEB6QnWUf9zsEq9dgkm6QHqHKjf+orbY
vqvrKv339VFubhJGQamVqxlUKuhkFWf950B7adOMMlD7nxq4/Onh5PHBkkM9/yzX1B8izSP+Pdno
iqB5qBnVz9eHv7c3uGc5BiqS4mq5Hn5tG6E3Igl4KOMsGirMSnQplp0H6CZYZJJcKXA7GAMasvoV
/5lkubZyRqfEP5foY9gHN/UGsHOFTEUoSj3IwwxXrL+sduwkvUqYjqAEinkPZXPnV4BKsQndqLqj
xLE5gsTgkBVJs86DmHznaIql/iB0uephas/BxRpEGoRlbkp5QCE8Nb/ZVYoV8ZsXXEnz0iylJIS3
5qbPYmgNt4MYgnOwZvXRjmOUxYJ63Bnlzg3H1UaURdELStq2Tq3F3tyavc9h9Kc6xMP8RxMbWWhY
zQ9j9d7+0NODA/7OlanajNtAdc1iM19RE4UjN+nvoXMkj4B0x/dWj5maZ8d7RM07l4Aq9ROrquYz
5Mbr7dQWSUrZLY/PE8Z3SBFATsrnLAi93pU7BbzfK3Ud2QEKJjCGGYLnJPDW67GSRUdVBLfOy7D4
cjgUvJlK7gY/1DApauvT4hVxeXIRtv13apAj+OAGqZ+F2oBWapma0xSlFrr+h8mY2+lbUxdD96LL
gkg7RSG3CuvWX72DngSJ86FleZcPRoNT/YO0veUnYZ1TPVRTLfLDhPiHfhHV6DeHYo1p0S14iouD
cDGdeKymDh1rax4whTAnznI4df34fh61xI4MT+ZGWAQiyT/aovbAxTi9mz20tDOWyICJMR4mMJP+
oaxiyz7Ow1L/XXpo+D/IpLcmDqk9NVGgGc73CZfpOpyD0e4OOkwUkHdak3ePq+XKJuwCNxEoyavL
2Sjksj7PtYcsr9cSme3s8dubk+wTAJPKjxRFYVNbnXpdAEWHWuUn+mX2JjNyh9KiyGOgvJ6jN/NR
AXPe0cTeM3S/E7P8Jk5yb5JdAH243hMEu4BEW04XlOv1iPbGXNOa1It3QmTiWPiW/GjEhZ/sxNN3
7mpwDDRdoM2omtlm2xcz4phzOmpnvQ+y/kXH0YRNOJtatRNF364skC0uDvJ6RzWENysL9W9OjX5K
Lqkfd5+rboqzgzOPa/k49rFfpKFJz3IMndrvvE+TD1lwpxR6Z6akvdCQkBWnvbWlYuE66U1el8A+
FCJ/aVbdPlrN5O5UIe+NAmNTSZery2TLd1oKF79VjvJ5Xu3kmKVLFtn28OamCtob5O7UY4i96EJs
IpYg6EhYBkiNw9TXc2h6pXxEZ2dJIq2r9+zkbncmTzjzQeQUChmYu+udiQOjPXdNlVyGZBGXCZum
w7SwJ8vKSp8oQDXfcdfac5S9XUe4YmhS0jYnTrqRBejlEpTN5CcXg3wyCsY+ITDr3ozGVfxrZBSp
bClNny3mt6DD0E+pm1yyPjGe7Mof/gjobYSpOVN2ff2RvrOMRGQ0kyGYU6zYCjdSeE5AGlnJxS5k
1Ljj32ij4M/SjE8uVayDr+0cuNsHjbnRtAH8qaRLthp9mV8aaRwX6SWYfT0JkzIrI7qE9kvQEUa/
Prfb0ICnjK6xsmaiYrHd9UnRaLLD/vbijB4tFLl8R1HqV+zqUwgLa88Z6Tec9Pr9pPKFtRowavJy
WhvXO3LxkEVq+1g7z35n5JFQafPZdaZE57HINP1HXEzcnGh8p0WUAFdCMhpQWfMwIQmlh0NaGvaD
UTjOeBzpufxAnpjGxDibDSpOzehrkWuvTfvr9UW680GUiBO/l64T+e/mqnVRW/esoXMRlUdZng77
rxzw1HNmljvx9+1VS8UIrgK3ORpVFGeul2cNeB6noHDPI5AFSJD0lT4TJCxzlGq+9QErB3Feqs79
2Nnp8Pfrk7xzbpHzBSuB5PPvwtX12L5dFe4yIzRA7pud8tHVQ6p+wc5+u7OUCIaw4Wj1gKrZAosk
/c2pgyF9zjLPfVetOk0LGNjzd+gm8be3z4hVhLhIMqPwltcz6pbSJChwPSpOa31M6np4bi1/70a/
t24IXSCEzBBUYTZbusuXuquX1D+3gl5NCwiBcMPeC2/unFNKsjTi8YVTCn6buQwW2K8BpXscZuY/
tU5+WloltEjuEFodYppvXzn2IRcD1yx52ubJT/M2d2Qy+WeMe/1H0eTWsdWcPYTDvb2ASAjsKfr+
6KxsRmkns0Ibs6Np4HjLHytdIp+EN5yRhfj39fncYqxAWKEEBYr5N6di68IZVHPiNprpn208LtoQ
8Z+6PAS+GJ9qxxPJweqL+XszkWeGBP55AwhtHLJId5HHOr7+W+7tF34G7n4q/wWTe70r58avx1JI
/5xqmkG2l6yR7Tb+4+uj3Ftb3n26MVQ/A+QTrkcZ+tSDb+My4SmfQs2dx4cyrkXoyXkv/7q3NYGG
k8MqtQE6/9dD5bG1tK1FYwJMZP9H5evj2Zxs8Q1hSzP0GzP49PrU7jzHyk2VtMEmuuHMXY8nzHV2
yrINcBMZ5awoGN1jIw2QFGkzfqE5W0WpaN8swK/kGsidlQoBHZItQi4bjMZYFiWO4ufIG8VCezc3
VXP03S75H+4t1QSnVUFCg/bw9QRnmJlxGnP65ES7NDFGLxpku+dAd28f0oMBMIuPiCp9Xo/SZUk6
Oz370FiG+Vmri/QIDX8vGry3OZSonTp38Ka2rZAE3dukrRZux4ndPtfZ9DFLm/rd4un1Y5LU7T+v
b457+568WIleBNTptqJvrdkF5L4c9Jzg6nFNDOfrqiOM6Ka2dXp9qN/fYRPMUD0C0fi7B8gUr1cw
9ZFQiqUenC1nwSiOn1N+FMFoGaGUsz1GleeJ6n3fN0Ya+pqFTqLZdVILk0bLP6LuZ72Mk1sbz2tR
lF8DJy9fEttZv7dIsHyv42b9CGsl+ZHbY65HzaB9oxRqnqo4B3QwBHP7MMedszzaY1tWxxYvaHT3
i1J6R86C8d0u/VE/DH4+4riTVdTWjKKyd/B/v0lv2yVQWB96Hkgxcr9eL4GXwNwUMemMWaZ+0IVl
uegizHsLwC9iGQ5VJlqWS/LTN0vX+jPFBt0/WI1jQ6LMADucdTRha94wgBqf53J2uwgjs+QRXkaL
+VFfy/YUD0MeP9X6OKQf7VIr/339M97uGMWigaYINIvwfqtt08NV7gaaRJfWcrOvc2bHoV9IecFv
ady5lO+EdyhPwOxS9XclPnC9Wmbq1aCguZQXs5KAGczEQFByXh77Zm2KsM1m/0ks63Q0zCZ+e73A
orDMBQ2mmZLjln2lo48lW6rYZ7+B6RLkCA8QYL89TiE+oX0DOIowFqTd9RSLwoGYtMA0X4pFUoOj
1gwWwxRjdcjrrCVwFeXbW8nEEAhkIfEEHvWmaeR5VS/rJYHJOFBccoc6e8ibTguXFouz1zfL7XUG
QptrDKADqG19S97R8WavdNybLznNIsD+63AEoyme/GaxDk1RLjsH7PaSBvAKMFtnVMwLt8CoJInt
YFjVcpbLdEwpqx6wc9sLSe7Mil4DAnR0hanzbD9aY6x6sTZpeXGKbMWh035YSwp0SxWfNH/xdoLL
e6MBo1MCpFwbSBNdb5GZOLkJzAZshlGIQ6f3+cmsDQTgje5Pt3L60+uf7Ddd9vqOQg0aSgmUXVUt
2CpaFgvJVpfN1cWyRjN/oDQBskqDwDc8xrZf5ZdyaJr2ebHhLYSLhH5wmFcnsKNUz+2feDD7/nHW
m6E8urIHWeT1a/9+hocB+rjI578a3Wp66qZV5lEJrZbqr5VAoT/4sxh+2i3VYtQIhPfVMXiZDtXS
BNkfKaAY+ZEgZu0PcGIK/WgWyHkdGy0Rn0XvGl3YzavZh9XC7RRZ3SJ/JWz0KZTT6H90Qa3iMGl2
01dh2/CdHVK3/MFt4AkfdpaPr7FZPbI0sg4idWXkunnkFi01pY3b9oUORhoZlpwOVVPJ4+uj3LuE
FTBXdZepC2ylzAygLa1wuvqSaI7z1dQW/yWe4+b7aGdvZqXTIaDpyl/U+YhJ1JH7T/fJDBYupU7U
Fz0xnRB9g/zojPqe5MvdCRES0F+lJ3Ej25d5IiiBadaXFZn8E1Kd2bEGUXiqxG5CcW8oCK6KhIB0
DlnF9YQ0zc1Qf+rrS5rF8kHDUwSB2K54aCFh7HymO9cRSajqVylsOnCa66HSOqi0VLPqCyKt4tS7
fnyyKQLvbLm7E/rPKJsmKPXmJm+qpb5o6J3/JWYgNMPkGQ+LueY79+u9oajrKYAt1Z0bt5Qhqwcd
9W82wzB+xjcS/74xSaNlmfYMmu4t3X/DjE1QXyzFDMSQMCNJzOIMDiGLykALnl8/R3dHYV/DvyT1
uyEqJFaqdxoe8RcLo+yQXFOPXC3zH94+CgMAfqMNhrDRJo7ppil3J9NqLmXpxkcNf6JjP9Z77pR3
vg2MFqZBrELxf9u1pGSQZl1t1JeKVlNIQ3x+rPz+cxdr5ZsbDEjIAFoFt0iHn5Ros60N6kOj8Dms
9TJlNEiN5CkphL/zce5P6P8Ns9kCceqPvjPo9WVyy19G7pmPJAFziHbXnkPkvZHAQ1D1guVpIS57
PSG0Dpt+FVp9yUXmn6AotWOUW4nzEYhh7u+853cGgwBJksdNxw7f2pwB+8rysnfbi+mX00OWIaPS
tF35o+28PYkwFRpsHiM69ohaqceI3ae2/3/ubm9Igjzo0u6ipDhQG16MD+O4uuduLYzIrDLnUvq9
vRdA3BlUaXsrbVSTMvsmXmmazkv8aewu2AJr02l0k1gc0iGYvrx+qm4BCfioUalR8OnfJbHryZVk
RWa/ujWZx/JxGTrENvWfRdtApcyf88bKwmRdv2DZ/fL6uHfuDFUdU2gktBIg+1yP6w/auuTx0Fyo
WlXfulVkH/HdqY87o6hL4frbEUeAn0FGTmHktlCHzJVzmXKiL9majeZns5ZuErU2Fz21xbrtH3w9
zsWnubVS+51wgAeGoz0lYxTw1iwXPIzz9L0paWI8j5W5BO/qKZn6T4kpsuadjJEiC+Ui0wF1fjG9
AAfs/g6CPE+eG1sm1dmlSOs9WAIPeexDnZYwJuGTH4MOACZwPShQZx0kthHp80BaNAs9/jOd7coN
dX9N/vGmBa8ko52a7svstfKT6VTldJKlrX0uKVVhNjvk2b9B16bTwY1z87vRjnN66L3ZFTt55O2J
YynBIGFgpLCU2y6KhjwvneGyuawltHFPuGMkHLgNRWE3O4f7dnNcD7U5cWkp+zGzs+aSWl5xxOh8
PHbQe998xBiForZCc/EKbysp3bIgmBh05OBxoj0YuWVFLe4w/8MoVLV5ueA042npXm90YYs0w+it
45JYpfc4WenSoiyxuvnOoqn/0Xarc+2pR4WElGz4eqCFrRY7PVs9Ljoj6v1lOHTLjBu8rfXiCXdi
aeycrns7ghtYMXcpLdMkuB5x8MtsGkl6L3Y6+r8cL+9erGZs9NChFbGzjL/7nTfTA22Kyw6h4A3r
0wvSwtLGvkMvoHOw73OKof20+G26nkif+u/CiEX71V9RmqIi5Rr1YRjtdXlwYj/71mVVq4fwkPX6
4NddHkAQcCXyxbJPf5TQL4LI73h7I8gZpkVzNXCmqBhlOX917an0wnEaHf+USngFoRjrNfjMxV2s
DzZyrWaUiGSEUExNbA1tP3PshzFxexE2XKLigEOz1KKkNbw1xOrPbA41BmSJH/pUKMST7i2yOJh1
mhdvfvohUMI6RGgJzBttiOvvwyIoxyLJ98my9kiRUjsWQV6EPHR7Igh3Nh9dfwWEIdmlEb+J0Rs4
OO7Y2t2lX/H4KIcJVejBmuhMSf1BlsnbwfUoLiAtj/KWsvzdSop5iZnSO1y6i5PXxV8SYTERtknb
07jWMm0Pi3znPmJqShkaISbVQbxeyAzlILfNGE3X5RBBHMsjL42NnTLPbZzBnDzAsWBLFXZiU8UK
KLT0BaH0ZaFZ85lN2rwUopsP3FJFOFuJfNenQfnP6y/knTOs8mwPoMbv4sjmHbZmWRhZxqBOuZjh
pJeCM+D/sqtZHv6HkdiGxDNsEuRarhexDrolboTfXZJxBY6HjkXnfMgqDJKOdsbTsrP5730zAgy+
F3roFMs3ART1qjzX0fK5SH2OjxYmSB+MQO4ZRN77ZjSglFO34p9tOw1BbuexU7X9Jeh06fztQE2b
w3LIcAvNW78JLlh92/5RIwLbA1HcRm4ADImf2P2QgcjCr9ezMCSOs7PXXyZzqv8seJ+XJNTgGWqh
ljRGEab1MCJslOeFDK3E0/owK6zU3Xl27m0giA5EBLSnlCjB9c/oTaNJp6HsL47R2Ke2t5tP8Wx3
HxyZ9U+v76B7n5QGC6kf9Q3lJnQ91JghNo8NTH/pimCKHxInNd3TEqNAcHx9oHu3GUaNCpmgaMXb
PmYvDMTFHYevCnnzOSm1EVxIN3XPgbnKFxe45Q745s6A6KDRnlWnXzX0r2fmalJCjhm6S+5NgHys
7K8grYvQT4oMjPIe6OzOJ+OSppJMk535bevJTpzMQC54FxrN6j6lRSeO2TD4n4S97AWNdz6Zeg9o
9inRTRCS1xNrc0y4zJnrBeQgwOZCL8Olnuy3fy/EEXl+QF0QZG37b1WZGTN9RV4fXvEv1DokHaCs
Md878+L+gSzbHr39tqdC7ev/DbjtPkswESg2ud1lbIySWCT91JTlFwmYG0T1O7Bb/3aBs9OBvreU
pDJkMnQdCMI3r7nIapbQ85ik1Iw+WlcZVBHSSsbbSyBcJgroBiKISsj25jSsOKtH8p9LH0BLjdtR
C+POqKN57fbqvHeuT4YCIwg/Cz7F1lxKy1atj5eqv4jWopfu6/N6CeIie6ratXhec3M8Vnq8BwG5
NyqZJ7UK4DNQwzab0osdL86XdLjUq5c8imIwTok9jydh2uJiT0P36M7VXsRyf1A6OPT9UPTclnvm
qkgCu4z7S02H46nv5BSaIraVsl1/yGre3bLZ7Rzdml6zruiaA6jh1qRKsnkkjNXKgZg1w2WSXdef
Yq1on3yW+hN64yB33WaoEaAo60OvWwWYat8tLhCS8GLLHPjmr1+rd+4dwBMGLA/4iQqmeX0Z5Anc
EZ5sfkztAtTolsMIyDhKsIzdgdXeWWw0/RC7gKUG13n7NsaTLPsZwbvLPMzlz8zSkz+xYmyfYenn
HwNL6wlCmuTh9endOaD0zeiwIs7M2dlK4tjdRKRhN+NFs2XxXta19wyfvN4Z5XeefZ0IUUZAclZV
bFDt3c7NDGaMOG1W0e3a/lgtRok4fu8i1oDzKF6sOaz1Uh7KIhufaVCuh2os14NZ1uI0VgK1MERY
q7d9WYjl+CeoBrNqZVPO3IT/g3RnNx89cdZ9KitW3NZPuQzSszPLN7IP1VAAz8nWldMwf9sMlbUZ
ANU+W87IQmqhGRhJyL/tnt70LX+PotjyhACsM7Ju11u1xMba8pZuOetWqUepo/cnQp91J+LfIhkY
RgnjwVrhIqI5uS0tQlEoxj7L5NkaqAJfyqBN+4e5Xz3uQtoEoNyNYWgeW7u2qqOLXenPTBvcCTOc
SaBVQQvvl1vmsv5UW6lMq3DMRvdHAZ/XOlp27V1wbDWaYwFJoz8Oie690VpG/X5mAHuMPjiWJdsS
Cv1U32hXZz3Xi0vlHy5Gwm8QoLIqq9zZ+L+td/6z8dVgnGmgezxL7PytEm5AJdTWx9w6t64BX4wK
WY988IoOCfuAPr+LbtxQ5o85RTMzLA3qwycswfQuMsy8EQdchJxfA4/R+MdctW72IdGLqTjYXZ0i
m6ol8iFY18kLC0MTL6M5/x/OzmtJbiRL068yVvfohRZrU32BUCkikkkm9Q2MZJHQwuFQjqffD+ye
aQYiO2PZZVbFYopwOFwdP+cXIufaVbitGZZd41s7mXZt/n4wZk1sbafvjL2VIFdC2yqrr3R2tVVS
5tLRz8GCaNH6ArW/Kg40kUuKGXuq4zD4SEn0fRd23vRJzmZ/JXZ6pqWlqoLcHhkcSh7L93/Jbpcd
1Hu/NOWR1JHgBNY/26KlVBRr25eXlMcHrYYPLvyScSDnBtdwdRS5MHqzpsjteytA3AU+T9ZtZ02P
N4UZOa8HKy2/1U77my4vy6RB0nqBUVt0j5vgeffGHo0UrTGte25ghhvaoCMPM6y/MrTlVVLO6gT4
2RgVAoj2MDlIki6v4Jd36VhSBnk22/dIhlnsysm8hUjdXikcrS4LtLJ4bHACsO64Ca27BF/fFF7q
2fcKacxbe0jiJ6uw/ZOTGvMN9r/jFf7Zc+0B6FzIfCxxJuN5r9IimFD5QDQhTSM3BLZU3xlumt1a
fQzeoGqvCfatguuf/fMpuOAgQs4KQt95e1EXyBqdKOeeJ0o+ofQ27hvKVbc1RMWwRp3ngfr8vJco
1185xtbh0j+axp7lJ+0I6OVqAGVt+pBc8RAUWtqGLMvk0EXTd4lS1+2YJuWxNZx023AlO+RRUOFy
GeD3oHjvL6+Vi0W5SIUt9e6Ayyfu86tZ21XQsFtyiNClC3dP4mHaRPBOtlpTXysRr9IIP7u8KL0h
+rSIda0v1YMM9HoWsXPfErGFZVHr27Ssq2051vqN2fb3fU/Dqitx/0vq+EqW5pmxpvwJZwesDAyA
tb1mCe+lcDoTH8p6djciNYcDS4gX62QdQkBNsoPHjuxS3qsr+94anb10/Kzp1TTrm1a6mkjc+1aI
cdcZCsmRXHde2Wbj7WcQ9puIYb8bxqrfSNHHBzv+TaDVz0dgj180t+A9XxBxbdi+eeNn7n2ale5e
GEa/SaS4qvW5HBbnOy/FL8jqnCaIJVDtWy0oAvoajVP9Xhju5O2HNiLJ0AlsEHdDmuh16CHw2YSm
TI1XthTDtB06KmebNvDKbjO7GJ1ducteDjsEKmoiKIhzmzXXjNbCRPqzKyz9XibN/czROt1Z0jsR
P+Pb7TkPGXoZV2Kty72ZRATzfHnPAC/Wxw8Ya4U4p81LKJ1ip+mJEWJkOF3ZQS5XE1skAeoCt6RG
sc5Lz3khKO1F1r3qnXHTN/1wK8Hybqsiivc1gGh07ufmCzpVJOST4ZpC3TOdXM7XBc9kEVau79NC
zaSu0tK+r43aQfMoSI8egIYrS+fZViiEs+9whfbX+MDKcMq20Eb7nrhbv+Ot52+zOPeuOCL9xPWs
pi0FOiIgzjlS1OvMYoObMJJ6jXev10Ex3Is0N2Ik0ASwNjwZG1k9mFojnRPCjV18UpkbTKGdVPF3
f/ay6FE2Ta+zc2V2DjnPk2gcJBs0uOrvlcJR7EaDRqg7YdlG3tsEDLDaIAScfkx1H8074TgCDKmW
l7r3KIxCjmGqSDxtUMrIvulWMpi3ttd3CBZotTv9ppAsGwP7PhsU7+/n9WC1NzkJ8Lopzuz7SfjV
g0DfHC61l396+ZS5jMg4wajYUEhB8YOFeL4vkEq1G2QH7PsqjqanMp+7p9jvoMsPwtpReB72rVYO
25cbfWbp4/mw4Eu5WbG9rxq1zdiT5ox3bmN0zY3plhpmhpZ1Q1xh4yMXpLs28LNN0on8mgTEM/OW
yigHKhUxcpLr090s6hRTHhz/sCYbtiiHOdu8L68Jxj7fCucZAs4k99cbjd4xT8Gie/fToIodlSn7
Dv+1aynqn5y11eogmURsS9p9YZqtbgip0WKJkMAAy5AYxBVGA485GrgzTa3cCzfLP825bj1Oo54+
BQztF866ZDu0cviChLZ6fHlUn5lKy1WZ3DzJefLK6/uyKLB+kxrGlUBW76iKnGSOl5APiTTpo+kh
0Kxs/3KTlzES+ayF1QnrAkrTOnCJ47hxoGijg1Zp0anrA3uXjra8qexJv7KrXw4po8n1iNEkI4ri
0vlCSXsnFsSC2n0B4sENVe815rb03My8Etpf9onhdMHDQG3igLxI1/nRRHFMavdaO02fSu76eeiJ
1nwXjcE1XdHLhbhMHQ6KpXJFImm1EKnR6VUw+7QVZZW30YvBrsIy92uxBQiVyFC321RuEO1RFoL6
mfmb5lNscg7YNy6C/Al6fx0EBPU8y9io4iN2037YkFHfTpP4+LuzhEbQauUSTbWMROj50CVp2XU2
EpNHTzZuWNpe9xY66Lyp+sS9UsR5bvAAX/wEJ7J5r2kphsGY1XgXHOu6NG9arB72oiuduzqJjSvL
7dmmcPMlesLIgWvgea8sCIxciTro7n31uk3t5oZU8rvZK8SVROrlzEeuBmT04hoCMGl9RDRBlyWx
DOJjJ3Xt1OlD+cVI7Gr78iBd7h6cdcDP0Dr6KdKzGqQ+SqccPdHy6JX+YjPbVx/bToqvTeDIh0nG
3aNAIfDKcF12bTll2a4WSSoUxlbl9lLhEpa7KXBFHywTjCH+F5ad9/Xlvj3TDJRLlhcRPp1cV8Am
eA6c3F2D6ZykrlHY6UPPkXz4/VZAC3IesI6I85c3/EvmISHEySIBOiYq+m7TAMXcFKVxjURxMe0I
ngmKwLEvaujANs9bQUN2IfRo8mjmQ7QpXM7O2ChyhDl+F7n80wQCdPSS/Fq4++vNARxc2+QA8u67
oeuerNlpPg+N9ZvAjp+tEK7bxOrMgAsaNXffQXHjR4UtTsenakYZdk7d7kokezEFAI+AzMJHA4Ur
woLltf4yOJKAhn0IrZZuMurt0CTxNpivKiBdDg4XafJO/ENtC7zqeSsVgiiBElCtkI2yjF06u/kh
KANr3JoNbiEvz7fnGqNyRi0HIcAFwnzemGvjqSCtKLhPxzlxbyvfnMikVqWKQhNm7pVN/CIDtTht
LqcESSHOi/X522hzUyvADPeOLdzQLWQe1k6y06byY6Kqa8KKz7WG4R43KNYs1dbVWpoGDcnteI7u
QbKYn6dmwswzb7TbjptdHDqx85vla2bhwq0nt03+g5LG+qKj970eaEA4jxaIpq0o2m7XO5WS6DF3
TXUgnvxNOb6lxcW/C6AWLASy6auMQFrETjfis43f5uB8R/VDe2zJAz+9PEku5/2ypuAts89ChvqZ
bftl3hewbQ1KUeKIopP5Nmgi8QF6kbj5T1ohNGOnWOgUq75UkJDQvAJiEMC23+FKTYJOjNc00y6O
KPLDDM6SP1kEN9cZOezB8EJwu/4YVLP3KtdTsRvwMbizMoyecndUu6IxfhNgyTBxC6Q4TvSCogTM
h/NVVtito6ET3R8Rqyv3Rp1nW73tEYyGObB9+S0u0d7ZdWLV1Gpr7x1KXi014aNZ+vOT5Wb2ViUL
+tuw0m1aTPljoJLiNtfycfdyy5c3GRbZUtPhSsjdjBzkeS+R+nPQ7jb74zTI5DZPQNfZblFvez/H
3SdC+3uQc1jLyDsIqQ0InsMHkvB9wUyGhS/LKw90ubcRMFLNotpkQGdYy2TyEpq5nfrxaPi4qYDd
1F55qV/tJiSsr8T7z8wqcH5AkJd67lIZP+86IqrC6uxkOg4yKw5wJd2w6IYxNKa2wOeqVrtBJNaV
BfNso7i3L0x1DNzX1AJqC2OhIbpzxByzuouBie3zxh6OJPrFo4d0+dfMz67VYS4SYyawB+SQOTPI
+10AgbjIxGVb58PRTfQye5WJygkRLfseLSZfM5rnmwI977AHMGQcBse7KvL6zKgSXC7ODchsLXn1
81ft1Okgmy4e0Z2L+v3kqXQrhphbTh9Pt1dm9LIuV4uJpOaiRuUtlOQ1iWgIyC1MyhoxnoplFVZx
6zlh3KfFayNf1G2sbIq+VPRyDnvDTLRt0dnI+c+DIMMUtVnsXFndz3V+qSgwBnCNKPedd77pKXIj
OYILX4n9n+cMwaYbtUOgl+3hSt+XsHndd6Yygp5E1fy5Ws3uYmTi9ul0jEQzOVRImtdZ8cksfAey
bZNNHz1eOHyJFLPhcMC4JHSw87pSsjKe67CFDiLhCfYjiGKfd1iHY1uXAwvLHCQYujwI+l3jJsHJ
MUvnmMbG58YyUZpK6yn9mOXiNtH9t25sJ3mY+3IfmKW9aWJUDg6pQNfwSvT0zGKA8cIwIO7FWlhf
SnsFH9/J9YmDsTedO4c0sbMR5MO9sHDUbIap0741RWQmWxuZojQkPx+rK6WX5x6CM5MAZxEgIG9z
/opSjPiCQeumI6dQO21dHznH0hXRrZFRivGDvN+IWP/Rem3xefQ7NFNfnimXYRbRsE0hkx2fnWh9
ZUFguRV6wTaU9g1VzGJ6MDHi3JREqzeiEVd6+8z5xjxgLnDZo7C2NqMvG8wevCxTx7ZM5K0uooa7
i4CaEdoqfvD1sgkRhpfHhtjv2rVpLUC2nOOoPMBZxASRpOcaLhilWRK1SaWO5EXLvUSvgKqKj41L
pjWPWoQAptU5WGgIYQsfgYS2fgp0iRNIFvTS3NY4GB6teZSHuOjHndm6X6p6rjdW1VyLOJZ1sVq9
/8DyEOn8ZMqfTwpfG6WJ4wcoPMZm3yOpEXaZbV/ZJJ6ZeovkMKPP+qQwv4prrGYwmjpJ1RGju+RB
M02AGlVsYC0w27t+zBU6a454M/R5+7Xw0v7DyzPvp635RS+R1nNw1IHStA5/Sw959IYzB/BIPx3m
0Y93pp5oCEegydvWUf9kxUH+NmZL3fgO0Dw/1powKVJ7n06at/WUZ4UqdoxNlstp55NUvbI4njmj
IYsDJDBRa0RNcbVhyxS5fGx/1BH/z/m+GtX8NAVo9ISJ1baUIs1IfiwK48pFdY0t+zlR2ZMWXSUg
NqQhz4e/FV3VDYNSx1ELmo3Tt3k4JOP0iud8w9zF/LGpq51XR8HW9ha/60Yf3orGme4G8owgzr1r
2hfPrFt4gti5g6fTQfSt4lI55pqK0mQ+UqygJKyPAzfAQOuRbuiyKT+I1pN7q6BAMvpa/u7lifLc
KJBQoa7jMkkuKG+kSPvWRJflKHVj+K4sRKk9i3hfAsQNmyJITkWRB//JIJALQxUDwWooBavVgc5a
YeEDpo6+1+tH5Rss9V4KXT/klamjoOxweoRmkuo4wRVT8k6Dw1nd5ijoOYj+560MuXT572vM4z++
/EKe2bOJnBDR4OFAxZmr0UAzL/IQqFBHsKyIdmQZlPXQSDzqHHMbnyZr6uSVs/K5HYnKAiEbmAiL
Ivb5lMTZVa80B0OhWeKloU2F+2bu5/JKnvMS+cEWDdx/2ZyX8tQ66O9S+lZFQh1rkwz8NvL9YGeo
mFhcG2uZ3QaeMF9XorF/uGAGfmgIncX7FqoR+I/eNK45ojy7EgHLupxUEHNRtTnv9uTY6CNr7Xxs
rcyddmmju3bYjGiqbiSqS3s9Z4R9HCC/BXaZdUg8mPrn0ZvKk9u3MZKAWJt8HVOvVdfe1DOhFXE8
RCjuR/x3nWfqgtHSoqSbj9Fo2e9r9CV0YFXOvBsqmzjCMVR5DPoAnRL0n77mdnOYUeG6TYOYlFcP
d/HDjJRAiAqYF0oEBa5cqX7WLc43dwhUaMpg8oJKO/HN+Ztr9akIjKrUjyZ51v6uDyLtaSD/F9/Y
wiaXQ40+f6jYR40w1YL0yZmq6q+60JyTcDGSbTs1vsWHOZh2C0WZn5cdxPnWsO89DYVRIDJ91F+J
Ti4n+fkzL9//JVOCyr/rtnXCMysUX2QRWBtEEIPbl1fv5cjRike4Rd31mfqnkvGCI430owXOIjvm
HI/jzq8aq3ilz42VbV5u7vJiz+GOEMCC1AXOiAbUea9g6AVZ7DGHtdkDS2l1rdVwbKZ4zsx+vu+6
9jR0cnzUPFUTDJFRXHDo2vhUoCtT4yA2oSH+8jMtTZ5NDmJo7iTk2KDxsausJsdkF3MWmdZ8BAwy
1uFQVcVuBAmDrRlJhXvNqwdv01pVrm+BiaT9W8NOmi8vP8Pl5WR5CMrPHCgL1GydPG0nlx0bTYZj
3aBHGo4Znl1hbJX7PHEmUpu2Nhw1xyy4o/nTJkfM6hZhK3/nJaRAs04jP6Kp4t2k0mabTCikv/x8
F5ORx8MzB6ItOoc+VbrVsGXoe0ZDpx8L1m0ZWklWOCFiL9a0fbmhi7N9aeinKBn0QzLWq/nh61o+
pwjqHuuxKAg0ym/xNH3QWu27cOotwOa9q1f7l9u8hH1RxKJZ8mrAB4nHV0eYGxXYScOFPioDmPqm
67X+nVO3EUiRIRIYdE59+4qYVysBvWVWFs6l5ZahgnupX+n/5aHDs9i8Z7ZSKr5gPc7ftLKSiiKN
0o+t3QXilZYQQN0ZnKIPIqviYF9y78u2vWtP0Q4MWeOg+g++h1CwB3eILrD94eW388zQExFzV6Hg
t9R5VvFfXPdmA1PEOEqrE/dRoPevM0cF127nyypbrUIST8TfzC6m2loF0uhlP9XEoUc1ju5fblcB
r08qbWi2VR475UZLlEjvdLwNjK3gVh5tZpwxPiddoIJw6hUFjjCrzAbTDglV6Rqb4ScX5+z5SLuS
v4FcyS2ISbIaF3JgGlHAkJ+y0iicXTMaSns00dqKbGwdR3zIDXOY1GPF1xAVDDIM2faRRyh6X4Mt
zne6pymxK4D2Q8LPc729EQmejx96EatpWzZlMb5Prcwe96YzatpTEfmD+O6repanIEo9pwszMxX1
N2FllIpCZGkcR25jvIjKGRrdaFXbuJI43btqzqevLviK+EHgddEfqy4vtSvb5uVWzolP6ohQmGMV
GZTVxEgbdzLFFKcnP1cmEEIkf/6yc9f6NM3ZCD5zMIUBotoJQDzbWmZ9VJmC4d5acVZuzc5Iyieo
McK6slUtA3E+UEuKDfTkUvRiOq22KhiVUdamBV5iXjK+kk7XfabKwFo2XG0MXiXepFvY12BHePPy
QrnYushvIc7ChQloJUiN1QzRFbmluDKTU5/AY74RYxP7hwIZNizFbFGAZAy6ExSqWOAgj5bqlfG4
WKckUgFj8y81CUicq2OsGGsCJ9dNTqIIRhFiNDq8Nb36Gjfg8vUy+wmHOcQX/fQ10tyrOWYmR69O
FSLl/sbqg7F9redIt35TflL9iLipfMFtCjuGl1/vRaTCEU0pAHYPuwMowqX/v8RDi7CPWadIrDRT
6t+2WqAdauyGD7ZTa1eCostXuUQDZPohjoILW6sWBcNY+hRZ6pMSrroxcUA9JOiDb1/u0GUrzqJ1
vzRDwotK8HmHtKQwa9HL+qS3hQOfaPK2tdU2V2Lfi+sZrMalD8hksCwu8kzdMEdBbnb1qbeD+oCK
Yn8Y/cp+6w1DsDMNjbD75W5dhFMLjZJEjgF6G0TvGkNkBn7dF1YvTsT6Jp6i3FIxMLPAVO6Vk7rR
KwLRtH4TQzucdmgYeeNnGbRJe41IdTlfgKlAieWeBBUd7O356x3mwBJI7DUnMrv1jS5MFe1hVDdG
2HvGVZrAM695qZwsshrQCzECO2/NMauRNG0iThpTale1ZXtT+Sq4GWLLzEIDpKlxZfo807+F20zG
jOQlMJzV9Mny2lZAXcUpnjIXz5wMYHyQefKj42nTj5fH9JmpSjyywL9AxQCUXLXV+5OeKl0XJyO1
RLexrRjTT93sydS/3NBzr5HKMLD0pcp+kV3JDAwSwR4JnFJTfWNhQ3YkNSUezL6jMpCPk7rS4LNv
ESnVf+hBkIA8HzddDr6fqlGc6pELO9hi/Q7tyvnO9Qk1X+7bs02BPLOXjZEgenU+ePjW97MjxGmM
ArfczEq3mm3rBHFwm3Te+PHl1kia8+hnByH4RMJIf4H0LUzq1QKASFiMFbZIJwSRcT0ONsIy6lfo
4JZHjO3rrYXQ8wff1Y6aPn7JINHvyjmo9kqQ1ldEmRt/zoeHqQfoEOJOOny1Z+F+H1W1UVPubZK4
MG4TKFthZYlRbjDE4GJgpjkmabURWn2RHERZoAnaVUH6ITHUUXSW9xD0rsElX9PCulp8evOgOJHS
nu4nafuv2jRpd0S7Ay5Jw3FoOqq6WlSok8p7sdMT10ffykPxb1bJh1QZoqZyJvtdHCfY5PT9lo8a
9mavfSpl9uBG1XTT6Ei0jWnUF2EqvDIJvVi2J4DkRrzNLL98U1lOe4/oSX6fT5F+qJxWsVPoUYhk
5qsq8osdTzWdfEyp902fq6ZPbileTvGHjCz+EzKA01dDlFG+bVSQH+Wi5LNpklG6Dx60/PSNF4G8
uWvcmZcVoJodvHPwjMm24AEZnqU693asBmMIi7owm5tAefXXdhqTJGz1Bv+sGpPLfK9KlxR1mJRm
wYjMFZEd79uuxAmatzEHd2mseRW2RML75ttjlt7407CoK3TlMLbJqeNoVm9dHar7DWYrdvQBkl8q
3U2foSzhbPTe6MYbx8ubH8PkANX1kymx96iYTfWhMxZFMz3Nk3Q/g+4ndoOLxI2YpdXuIg3ngK2l
5Jju0RoT8w6m7HSvQRH6YvZtg1lnTbg3zK0b7xNjNKdN53VoJI+dmsytnul+vXFaYLphgGYznir6
KHV0k4dC3HSFTKr7KcDb6cbpUnPackMoq7cjbMHuQP14QLswKsiEo1bhEiDgeqEfQXA5xqGoshIv
sCZrTGgWvhbLD12RtdpbK8rHH53dWs67iu1Ilhubilu+MWpdBvskyL3hAOSeyHowC4ilyvKlINnG
GbvHuWCodsaY1wiRjb3/ybRLNBhAKvV52DZug9sQGbB8NzgieNNUQs83aauiEvu1KK1DO4jH4tCM
edO/syFiz5/SRKr0jSj6+vOAmZC6ESJV2bZqpHRDr3aa8nUkvRJaTpp5EFTcpCWZZquMC4CDlkvc
hlneZ+YGq3Az4UYoi+Kz1SSVCKkNDFYfDiMVBSTNs/4JASXfvuvzuHg/TkUMnBeCl3xsQO1ZBUAK
w+xoZlHOsmSpoMSiOhfdxRJTsZMjG89dVlDkd3edg0vqabZrMqKy8/AkSlN3HPdoDqviIcqipH+n
+bX+gzC9TbaJw62NBYQ/3c43hMoxu9CH9vVkqbZ7kkHXdIu6ZqGPJyx4hBXiPWQPYcltZr7z6kxv
NnPtkPh2hb8oaWGXHsgoRNFnyG/9eWIi+SjduA0Zxdki/dyVrnafo/7lv67HyUoUBIa48LYEZEP9
lw1sJXiXZF2TbMXsNu5G63Slk0rvezT5Jm+EwYwF9UHljj/+FRllXTxoGY3iEGLGYj+O2NObduRz
wMOTzSgRZ0mWvY8BRpd7O7OHIcT2HnehCEmFD4mKRRs6Xpr0r7AfVlWoq3zs7xGIq/KDRqytbbkh
OArOdG97r12FcNoGdUfbC3Wvs8VOMW5dGMxtm93ZuVf228Ism3o5tXICb6eo413h2sN8UKIrymOE
AlkQRpllitu+dczxpFITBYfeKXFzMlCvgupSZW0Eg3LJZKRzo5uPjsuk2KRRGeP6bOO4dtB11ZS3
ZNxxIutnUg+hC4/6PZqAZBxcLYHWrRW63T9ifmTp8NNHM9gEMpDlEcEDS3tT62bavuZBpPZxHGCv
nzwjmpJdxQR3b7ymsOYtuZTO3DLUvhXObT5/cGKE92qGN7ETdgtS3xtP2srZeMiej6yBKDKdDVbG
0tmWpYF+NZN+7HfemCn/0KipK7aaLpr0MXINrWITzXoV+qDZx4OwoZuFLZfQLqw6OYtHZdiwo4wJ
2b+wEpK9TvJh9Y1aRAdvKyNzynvGbipu5rYkAzwGTfk+nghlWVSCyZo3bfu+z7Kg3NZ6JZwQJL38
LBAL+hj7XqTvvA41JJQRId7fNxRkcCiMTfb8dALoh7xck5SHREHDCLkDSSjndQVHSSsGV90iH5cM
LO66xqShrlM97EBhftJFa8uNcKBL3uhymuztyDapv6mjhnpFPtUqCdNi8Ur2K+Qww6lMi3k3Kbd1
Xud+p7JbmfcdTKV+0KyJ2qrSUK6zk6xPNm43BPnXzO5teWq0AE8uNq1IhKjr+d3esWrrWLdQI+Yw
U5VqQn+qekRXp2jW9rIp7fmrkfl5s3enyPs01E4tt3iIkew1ddFPoejsqEKaCh/ZAzoRiRkaQq+g
qii8bUNpTvabuZqrcu/whE8z7H75qZkNxAwgV0Fi2bB1FPVeh7/zIdXnsmYHmufqMe5w+SBLB4ln
S5VSxgfQYTnAjTFVzS7jLSwrKI9VqE1NG2wwTaLMr4Zu+tSClJn2tYfIyWaojRmLzGoMzCeICn35
ekDVq2nBmJZpvqnqtNe2Mexo/whB3fo4j46Nar3w1EOJ1CcAzcKyhvd4m0zyrpuHvP/YuSqxwznu
NXkLJMqrwtSYQHe0vpPIHSjevDggi5Sl27kRcDwoP/bzbVTIOf2oKt1r95LSarpBhaqfT6M99ONe
92Xrb0c7DtSDYzXBO8/OqvYmagxTPk1kMN2N2ThRe9N6i6lzU0fIuABl9YfXmK5kxT7X/Fm75zAR
H1GDxoY+qPMU31CSJN9II2XJVvKyKWc7aCne5PEs6gcz8yrvE9c/QgSr86xx5w6N1p8wvDOrQ+zj
R7eZJb4Hu8mpi5wtyarjEyiGEj8JVqd3Aw9SLzb1FNvmHkU2QkGqHcO8m4lUluoyNa2NXzZOEsrJ
sueD3Zhx8cq0OpQrhyoe5G0gW2XcBXPiYdNUGSDPFVOfqoISudwnulO5W93Im+FQdDPhi8jM+P3k
My3umP1A6vSEzNoON7VC3eOqN7T7yYAKGvZ5neRvIstKT13pGc3GjYaMbSOyVIGjp9HXvJxRRNCg
l7obp56VbM2yjuit71WPY4rG6z61Z7M82AZB2D7ug7q/awTR7a6IE6E94Wtm+VtbykTLQ8QoBgI9
rFmCaN6MZlKoL3EgsyANu0LDk0kb8lpsskKgowEHvBZ7rW0oqbY+7qkbrxPxuJ2MSNPe23MUf42z
zjSftES0H4zIQMt/qztqkjcutA1cvpO0VnfpmBofW80G9xX1ZOvCQLrRtCcIb9SroLQxiGmrqn3T
mXUQ3MaY31UhAZ5sdsDz3WqPOGqCcpzlFAEHV9O/d8j73RlZ5Ga3UPM7+Hq8kfwwFcx8BATHdtwW
lVN+M0a9crZT1k32Td3P2judAMwLmbrOtO1nw682k5tZ2kmb9DLdW6Lu7morK6J9oWuWwggicSq4
9lrV4fDSsg0Us43NUuzoU7lL2I6DO+RRGnb7qOyrW5d534Wz0U5I3lh5+aiZyvUJwAh/T6NlCGtb
cNtToZuPscN/68kFWdpRYlEyCby7mEy9HWpaYT7hBWBlN3aTV16oKXaf+2ZWbhDaDQqNLBMC4QMj
1Udb0jqDcV+Xka3uu1liDTX5FuoSkSMm5pk3p0wZtA/ZieQkyjvX9Jr6loCjqzcZ1ss4X0Td+D2f
TW88GLOdxPuIovoculPntvtclKm1G9H/TV6zFrLhIPqEAlCOw5HPZayc62NlxFNxKBcVmxCLSpSm
NuiRDq+t1MizrxFKU/3WkFqWTJuyEeKxjnPxWSWZjUagm0aNYCOwOv++BhYbhyRRNax+uUtm0R4+
3XI5rOWsJ5zjakgfcj3oKT+P1EbvlMml60AuJIheBQRU1j6Y9CDe5lUyyykEOha1pym1amIvcCTZ
TlcQr2+6GjdBUByIElpbx0zn5DTUUohtVnbevHEzUJMbvlzKh8UyzToQwkEAJmb00ztIBtixumZH
5TbzZvvJzsVYndxsFNPOzAhRPkJ2F7aiNqC5wfeMSlp3stLEgQw89kUKoEovYzjg4Cy1qQ1BUDQ9
1ccykH6IsMWQfwMZOIvXP+/o/+fb9H/j7/XjPy7j8u//zd+/1Y1qcbLqVn/9+yn91tay/tH99/Jr
//tj57/091fN9+qpa79/705fmvVPnv0in//P9rdfui9nf9lVHI/qdf+9VW++y77ofjbCky4/+f/7
zf/6/vNT3qrm+59/fKv7qls+LU7r6o9/fuv2rz//IFv0S7pi+fx/fvPhS8nv3VZ/pVRI//FR//vz
37/I7s8/Au9vZC0o1JPEJm35E+Ywfl++4/p/g/+4oJBgZqHcsiTZqrrtkj//sJy/gZheqNHUDhfy
G9+Sdb98y/0bnHu+CHGD6ioaXOYf/9PvsxH614j9V9WXjzWCdvLPP84zYRrIMEo/ZNtWyRQZIVSa
p4F7k3BGOq/k8FvV/v/5XLKV5/mnwEwHVxaTt+ucpEjw61LqQ2K605Xy2vOPTe71/OMzT8s5GCtv
l7Sibd+M7qzHb2PEkX/8Mnz/fE2/vpbzXNO/Hn+V0wrKOff7PHJ3gIPk/LphxWBbb2WOAVVUL83Q
Jl94Tff533VmeYhfKgASa+ZsjCt3N0nQQSHFSu69NRv655c7c17i+FdnVrlAD3xjkwXK3fVGY58M
A831JwIy3QVw1VXTQfNmFyMcJZo3Lzf47zq0fP2XDjW+3gze0uBQBN4EKRQUyWZRALmmznCek/9X
j1Y1IT+dR5JflrMbc+mNd1wpI3PT5NJMcFhKMvNk9Hmfb4QUyB6GemEbYq9XydBeKY2tKuz/egBz
1UMPY01HKmfXx/GAlJTpH5BR+9HkpAzzkNBlKMNeeRrl/tjId71Z40qJVq2Ps9V/9o7ZGH59x0Ws
yqFwRl4B99WN1dY/PGdMr/Tv3w3galeAVeeOvuqcHfhY76OOeVoYDX12Bf33bz59zQQp/Cx1pfX/
ODu3JjlxrGv/IiJAnG/JJKmTy1V2+dQ3hO12gxACISFx+PXfyn7j63HJzs5oxdx5ZlRKoa3TXns9
Mi5ZSOkPgJ+wr3sUGmynkbGFnaO3xGJq47jscbv+GCwToFP1nrqtPLaxguyXTggyxZDtwsm29EGs
kEc8jY2pY/et1YCsTZABO4DVYMRz9mFLkjUqpgmhdPz38bmwttk8XY40YNzpJq14r6b6Xcr5pD+G
0577d7OHw+Hz1oxh8p9Sj/8Eyi9Z627zBhywvWoYtzR5glt0O39Enbr317//mEtz6fzvPy01KvO1
v6xxVu1jwMutAQCgWClT16pnXyc5/td/a6XBtTHqNVJs1YgbJT8tEoCKsl+2ACU1tI3+G2nvf3/G
Wk/CaKyzRXhpNc+azDdDMg5+uQ9BD3YHYBSrW1zbYvRpNBNgshzPSITtL0xu7VvImPOXf/8Wl8bK
WjVAVclwEYrzClcKWvZKpuFDA1r49Akvjf/R4eSfoUqtk0WbNYJlqcgq2Ufbrcd3/23eoPbySgLt
woSyDX/GGglBDE5Saahg18Lv1uhLso+i/PcxutS8dbDQJh2RzU6SyvT4AnPf8DLSXnpNU3upeWvx
0DQctn7roB5QhuEbbNnqFcrfAKR06791lmC5h7f/FaOfB3wabkUQDwtuF6AeP7n9gfMv+ymgU7KF
KvDWpMpVSz+mmVJPK22ma/nRSwNkBVq6SRStwHCzEmE005t5D1do+RlKxdxCzK5jXSm0FTORuDOr
RkS3ihOTFZ2Gv8iVP5BhIP6XBv3f/LeibGu6xucLPvGEejN57Bpc0J+4t5vkrplrzsq1IdvwuedZ
+IcemmW4spJfOvPYEkZoCet03BcshX3Wi7sWSZ8UJ3uGZ5Qym6HsPL85d3hepG0iIPBc9yY9JtES
jtAkz1cZPRe+YHIel58myFYnHvJ0Xl3x1NPHkC5plaV9eGV+W3rFf4Y3sQIUfrIrMCdTXoX+Lkeg
fiEPLeN63/sbgQrw7W2j+PiXwCMTv4l2vD8/rrBjGd6c4dbd54zBmeVKVy79UCuWs6GLxQhcbiXS
WoWHZM9/CHAvJ7dzhs2d7CUMs/CwkVYwV1qqZg6iHsLcrPnTKY5tWZMOAC/Ei3FUNWLNviDTJB5h
q3KtfvnS2Fjb8hQ2Q+dB7FbFPW4yyCBkyGhqJCOVW5TZUilFJyTDVplVkMjX5DaLpPS/rSJAxLXk
7CM4oJSPFwQJtua74Lsijp/FOteHy9BjEsmkAvuRA/QyEQVFLioPHFdwWz6xw7AbInCZlnqKgzLZ
THPck/GaA+6FDxNbu3MCHe3QAaZagfg8VzvqEItEiu7KGnSpdSv2kwCVayuOqhUUo/yANFeHotuR
uO3NsRX6uPWMWUDHvSK4N+IlPfg0NNG1g+SlrlvRHCQCKgA4slVNus1vNDIf2J4neLS7zRvbIgy5
rRmeMRv4pDXPbyHZZccaRcOVUzTH51/106KLKsZYzAytzzWJDkuItJniAXXsuxXN2UD2zKT4rN5M
2gMLtcGTdXoNInNp5K0tH3kYCbNNtVdTgBSQyocG7ofRfvr3kblw6I2teB3quN33wFuqxYt/4NrJ
DIitDFYm4NVc489c+gXWlh+a1Awdq5cqROC+y+exK5HWZW7XcbtceEZRTARE2ALZaZzcwo9eH5H6
dFxuIitkg5lD8L13umpUH93TnqcQuvaOXbciFht1zVgQztU0gil6gBZAgVa1Im/x7x/3wsDbzkyg
xyjm7XjmAWR6vWNzMz/our7m9n6pdessjfdR5HA1Ctqkbhb1Plz8rH8bI4t3TWJ86Q+c//2nqAXt
CkBsQ1YcCfV+YCL+suXbtSqTS41bQRt3HouyrDYl/BAhi1OaFBOsB9wOP7YcOxQd6n67zGDkvS+S
4Hw35Os1DvKlrlsxy+B54p3ZAv/X9YhMpIhN4tp1O1rjrNZZG5gyX/BoTM6tg3Hu2LpdaMZ8I5A7
R+sr1G0H+MZoMO6g1HGa8H+TCX+aMS2qISBq8dF6RH5MNOpPDW0cX7ZsFwS28j6jDRrPd82rPs0l
bl7JNUeSCx/Vlp2v0GBCT8lMGc81MpOBgfRC1LPbFmX7msEzmgxj6OsSmAmwY1r6QwNl6jjqVpwq
IEDhEQCND2eQUqAk5Ytn1DW076VxseIUskgZbq03lymEKEe10q9K7/+tcvmf25Jdsj6pfAWNQusS
jsQt5FMUyEhJ/lsJyP9at+I0DTuvQd0qup7r4I1CeuSphtLNLUUVWnG6alSSR2i5Qh4dyoB9QP3J
0Zu9TLnNGZtihSKinGvRmGqL+ACDZagBoI4k83enWLVZ8QGtiRxXjp21hg9t3qkA2frumnf8hWlj
161pWYuw2WJdzXn4R9CRZ9QvP7t13DoKr8DA823z5oq23iOWxy8os3J8vvuFlU0p1C1DOlfd0mZH
3cYvI6uvGaRdGhMrTge4/sLfUOsKAELQ5bv0ISXTtTqTS41bcYq08CLUmnnl0K9/QgH+CfzjKzUz
l5q2TsAZXRoP+/VWoVkF3QhRLZx9Vdi4XcuIFaemiWHuH8m5ymE68DmasQ4Uiu7/DWL8zzJgw0L1
1BO/B0+z4qPcj+OafmupuEaCuzA2vxA4MmjnDZW6ijeU6nAu0HV2LfN6qXHr8JsPSQTfMw41t5zz
N/DLDd708MD55BRHf1vx/LRZk5nMEkglTMe2bouQL5/TjLp90r9tZX5qG+LnHDpnpisZm7AIsvVL
P2VPbv22zr1wYV8XGqJtr1MvkYb6GlpMt6bPH+Knbo9LDXFw2MylD+HYwevqB7r7ju8DZynIz40H
gRDp7hGvREntW76lXzLowd32ir+LUn/quNfinA7POF317fA8NuOp5tdMsC9NQis6I7Fs4Yo39XLc
zY1cyH0Uu+2gf78U/9Rp0LDmZBS42yW8ecjGtRpk7ZZmtTGXtJ/XVmt0WvAPEHUduvSj0wyxXZ57
wB7FzvAR4X+GYpT8Odv/G1Dtn3XKLnHXk2HrBuPMalNd8LJv4GR3OlRHt45bu2Y41OvQ0XyulAcp
ARnYTV7nn93atiKSQSkWg3nnlTHF6dbzk68oBXTc2HwrJjGxp6mH0r+CA9laxCiROqJK1bgFju1y
kaGubo5i45VT8l6Oxwyv2G5jYm2aLSSt0dRuc6UziDmWUKGMbkpe3Bq3YnJB/n3bhlqVAcq14QiR
H1H9fs3n9ELA25ouCY9dBvciiK/7+CnU4juNNuk0KsEvuq4o3vwpyxWUsOFTjLZXbVzbtnbLABY+
YbgGeDYmof+gs6a7g4tN4hQ/v5Sxtwq+ezjPYqLEe1LsfvehT1qnAxb0eq93BnhURAvLEfmo+YGl
qx/VKBuDqjOgJ5f5ArXg6z8gFh7VyNXMVROJr95iPiH58MGtaSs8DXxbZBJiXLSGF+ekYSEJh97U
6RzxC1xStibFe/SKjq/rkx79u9VMbhEKi67XgwL/epA621BVGQvf9BAcotogJY4jbkUoeG/QXGoz
V77on+FMeehQaug24tbFE0bHwwYLHFXBD4AcFg7CcRB1fzk1bourNmQUVMZnBYFB8qUBbIqm8Xu3
pq34XOVcs4x4stqCHuT3MZ1OECi7KSPAEHj9Ncd4AakG8p0KKaT9CH/6xzRUbml/WI+/blwLohjq
M2U1Qv7SF0pLsECMv71zGxkrPBdo+P0p0viiZvsTVZ3Pq8q+uTVtheeMjacVqFGoWNK8W4W49Tl3
m4e21bypM4aCt0jCtGxqS7M05AhjuO9u/baCk6IOV8mVqQqGJAcWoX4ou3bsPI/qrwqIwFYxLR7e
g41IZdVyA6ddCTgN/MzECncpoq/ZLfx+EwXn9/WMidmwDgw1UFVPwz/6NvrkCfbiNDS2gmmF4rFP
0loi/o26MQrubIG5ajx6oeO2gAl1sjGVIUHHo+ATN6gQjDzx0a3nVoy264QKP79VFSoZoqXcQ71F
xZABiHR0+wNWnKIkpMl01mNKrt4z5eSFTm53cZgIvf6gPRxqcGFG0wBZPs8+fVuHiVMaCiAsq+kM
NdCT2WQV1pzAi4TMz0GzUCelLyoIXrdOUuPHBi7JVe2jomeTUxVGjoIxOFS9bpyvNWyRVSurwQi/
8E16mmAHULh9TWsPnSWMC6IcQ47l8d5s5L6PV8cYssIzX2AP3E2NrNK6GYp03+5zmBm49dtWOuWY
Jf5KmKyC0TyhmupB+rNbv231kqTITiSLN1UqyT4BbPbcs2sYqPNs+82yaCuXarjjsUZ0skowMkUO
EXoxbfy/sSX//+X2F/TEHHaT1435hLxNOx0kYc/ay92OoLYUCQYsoDzE/lQ1NORdseChotS+lzjd
bn+xaUftMlRp3Ya4yTd+AAEpeddTf3f8olZ4mi5OamjtpmrPJTkEKnrETuqWPYfT/Ovw1N4AGPE6
YrqMeeQzrLUbU22R5YY5veEEdvZ/wjsWPKG4qELZZX/AFXq90YybG6cVwLZ/hPgXNXLrgC+Lutz0
MOBproL7weSWpfjFCwbmKTqTvBZV5gHCdzCL4H/Bd3VxvJLacqaAEz9ack9Ust3UkTdJV2D845PT
6NhOcym8RFAl64tK9wk5+AlU6/DXcVx9bTnT3EPfp+CbXqkobeYi2An7yrZ1aNxWSZv8sFIJAMKK
sRnbDgYeM/+wXnXpvrCW2WomOIgtgFNrjPuQiZtN+SAy92PrNittNZMJTbiJfhFVV8f7J3+s4Zeb
ZoI5Doy1IoRYhWOy4bPmcFkG2UiDnnkmnMB51W3eWKsCUn0wURAGIx+q5VbK7EM79W4v/4EtaEoZ
J1AwS1Gl0fyeNup5YfN7t35bm3ZTb0vY981UpUP+xzAuQdFG0TXl7oUpYwuNZt9btz2MxwqxlKPY
10woZ/bS0qnrtk2m3Dzk6Hu0HptNF3Eg7thwTcWUnn//b3ZuW2Y00RXyuoyMlQE6pi6QLYbljQ9X
DnZoeN6wGy625b3mqr8NVegl1dy2U/yCErd0egKlUcn3wFcnNwx5yfGmY0MEd52e4jG+WafMX4o9
6ib5YZmIpw/+Ng3sK5xRvOmQ4GBJjkGMt/YyFaAvHfsAr2SHBFnq9VZPXtZVJIVb0m09dst2CHy8
JnyGp0u3nQL4U6VH+CGhzaWn835qpvyM0uzJrk+ckHU/KsPD4Y81jaL6aY4Sr/umAjiFVdlOclPJ
Fb/3KOY9LjvfwHRxgHchg81n2ugbmNs1+UOSDagL86cddepZvsC0KJG3giq5VyAlZ9tp4WB5AvUa
NXFp0iXCE3YP1vSh6QW8M3yT59shkzRMCz5SGdwvQ93lt30YzFEFalyzHOKQmdt99/ijHIwfHSMf
lg1FV8t6f98H3Zi6nUJsaY3kjYGjkxkrljX6o8xgJiX5kM1ua4ItrpkGOkOdDyvEHG95RUy6h3aH
kYPT7Le1NT5GDgbaYqy2UdRnI5ilq9bJp46HS1tdEww02EHNFVXS8Bil7WrQe5F6MOs6uv2A86Lx
U6Zq5tNSe+08VsgP/LWI6C72lJuQHj7Xr9sWepFmgrUZvDRzyHdmla79Icw78pdb363VHmZbe2hg
Vlz1Exi2sM2aQqQ24SbqlgIPAmtwFthWDgOXMHeRq/eNd0v4XXpwMHDqvu1EyNdIJ0yHY5XE7YjX
Tq8gDfgZbo1bXQ+jesMFqhdVm/AfdcTe1yl1i9fI+qwGGci1J+h3rOtK5f1dHf83NOE/dylb3Bgb
KLICvJxWqJtfi9rLWZH3weg4JtatW8KNKAFGUVQN6bpiZdNfSSdf3Mbb2sE7lHWbIfXHSm9aPKIw
kd7AT4O7nctsbWObUF8PJAH7R7LoIcK9DRUvev7i1PezlcLPa8Aihj7w1wY3HT+AIQ4ce0pKqeNN
x1aTiXSpu73BAQEZIHmAXi05CG/xK6e+21KyxUchdkzhIzWMfX+XhAau2ckkE7fqAbB7X4+NggU7
ZFIjJvug07t2CP0/cGPe3B6abS0ZSB0TDE5wXsVD2XpbR7WuUn9Oj25jY70ZkrDXsNXDGtBR3hzU
MjWFnvk1o/TzSvKbs5ktKAMMY9UrbuGVtw3hjxZa9h8719xNVxoQawGLSTjAXI+JCtx3492yfAgO
fr0s8ZXM5IWqvcBGn6GYta6TPhuqvQ9C+SIYNeOhTuEof1zU6L2gnO3R8/K+O+KMyPJDk+Myemq9
OB7dvr4tm1FdNIzw8ucVjkCPqdnv+6m54mxx4ePYqplmRdYFMJGhUitp74JegihGx8Ux6KyNF+XL
iQ/zybFatqnNDh7vGthktIPo3e7/tm4u8cMdl63zyaGeg/qe0wbleNu0zb7buc1Wzu2+hpGegXsZ
KIYwsAVqZIngqBkZx/3XVs8lCgjNgeAPbJpAzb3rTyhq+O4U17bhdj/zbc71PlRCDuqwNuFf+xy7
dtzKZDTTHigFr8kKR/5TT9gdIcotG2BL57jn+Q0ggqgAiow6MC9CBmbZ37kNipXFmNteNsFihqrW
Mit1C0ozj6njUfbvotifjskLGPGZYSGvQpaNTdFl2XTXpnpo3eajLRiL8nUMk8HnVRoP3WHKsxsW
BZvbuceWjEkxNE2d06HKo3Z5UBJYy3TuzPO/D/x5gH+zD9i6sRyQMrME2IHPzmw4+viqycveh3Vl
meB0O7gd9m0NWbYlNXDnzVj5OpxhihzP3XkO+fnotlva9urco2oyOcVqHJP3evbfNUHtdtL3rbkJ
c4k58yX6jvev+AhjRgBldDA4fl5rp4SnNqB3UAXCa1HW78zmifcDXPPclmJbRtbTIdA+UbAvxovj
s+BhXM00zhwH3dpJwFXmoJkMPZLheJUYp+zZixrqODDWuVZv87DpjfZQCMDC6YDiw+nL3uejcWzf
OvPDkKauxSz7apfpN7wdveFp++nfg+r3+7dvq8ki4yNbjQpBFK2OdVdMSpsfSzi5uWH4tksYxTvC
0NbnYRdZjdyGym55El8jh1zqvLWFjKSDx6RE5+EaiWengMAslq1uSzGojK9P5Hmyp1us8P4WLHOw
HQcKPcKhG4bOOCmz4L37+g9kZgETqmv7KoAx9zFrfP9pRD3fO7cva0XrllDc9JcJZrJwbBzvOgA8
Hgk8W/WV3v/9NPTreuzn1vU8iUKyJonG1Eng+/x2CoJB31BmJnnCVUmT0xnJCiJR3K8j7FNxbn8Q
aTfxLwTQ3JNOyH6bAi0WwzW31nBX2DzG3vIhXsmBT9NGD3vT1vu3sd6oPg0Cp8yDjrv1e8ij6N6I
br7baGtOYa0XNAEPjLaAtWe0v7QB6lue2dmn4mWgmVBHXKmiHf+tXA4ASurmEUgLbz/if63omxA8
A3PlxPT7Pcq3zZb8Ok8bIiZWwl6WJcd2niRssY3EU+YtvFFrcuVScWnmW8sZ9JMTORc+l00ddI/w
U84fCCXwHnabO9aCNnosBgHHsIqs/g9AM57zoHlya9pay3Dr3LiXLKwKd+h5exLdklFdM+w4h+Zv
pqQtvdPag7e4OoNaBTxBbqXa++WYw3BVwsrY5M0toPF96/Sa4dsuZ8EEFDu4mXBYF15SRmzpT7vo
mw9O42SL8dqt1rgthqwyY9QevXr/NHfk2jhdmqbW0hb4DQXtWLMq6TV9D/V29DZrm/Xr2gXelZek
S5/CWn4gT2i0SfqmbOjM2EnHawB1mNeXlO8ZOUDR7fbuA9zR62W0AXeL17LHjxmIB6Fb8gkLkeMG
llmBBivvAFd12OgHSJjN4XKaw+DKAn3pI1hBBqAey3bU4B5ZM6Xzbd6r+DRmOTLzSWN630ldABrh
69GJ0XZCaerBpgNGgqh1bz7nU+pW2urbQjq15ROlm+yqFBS5EzTXWVG3gdtlBcyl1303FI+FoQ7a
ioJreBJm40cAZ5xeLgBMf924nwBL0ad9fQwM6H91WERj4jbmNtRoC/0eWCY0vYMwXufTiVNSOS0L
toZugxEaVTmDBz8l92ns3U+J2zsb0DCvBwSyQgwSLJqPAu7Gd51Sc+XF4Xu3fltBCjJMa7bQw2QP
GlUKIaNiy/vo5Na6FaV+Dn557Hu0SqkS91C9fgL60M0cFuS21+PSJGnjGaJp1W8ElPp8Hm78qXeT
ovp/Z6R/uvCD+ovEHpe0ol03HYFAePBSqUqncbFldGsHIoKCIfZx5hFdT4QsH+Apztxez4BsfD0y
7ZjPUx8N+XEw0yMM5KtOjm6bqy2l29p1beCb3cJCVFMAWQb/sPfxlZX3wunpb77VT2NuoM7fUeGH
IFJmLKAaO4gEjsJuY35e7n9qfIdJjzKzoKha4tthaMQIZKIcgLNwa98K05xvqLlgcY5Cq3EHf6Ov
5f24gq1wcGvfilSdDPWQTmF+5MuO3NUzVABXev53OvM3xzNbSxclewBzqqatQDgNzb1PeYwCowZe
ni9wShorCqInSLOT4XEJBGi7HKaZxQYOmSLZTpPO/ancBUBEX3kaE1PVWUhTpzdy3xbd7HG7TLM2
CuiYpD/ACxceE1Ht5qPgx9Yu3OdzCEJgrEqawqg/rmc4FnvMLX3s2wrCcAFjumezKsMF/vmovX9B
weZ65atdCBZb1aOXCSY86abKLQ32gvkMtBzmuPrZoh4gWBIvnDDq4KyoAsyuv3zZulUn+baox9sF
n2oAI8sGevxjDurZwScoDnOKEzurvkNYXVODpToV5Jvi4fszlNJtzG3R5upNoIWR+Xx3l3NzS0M/
02WrGJDlTp23LegGSmdgodr0uMo2wW65dXoAKDQJwu9Of8CWbUrwUHZTC13qsRUlBzXuKPLI6X3f
t1WbuD+A6xFyXQZnE7olnmAbEKVOYn8Ykb5ev0VqIlXPaBwYHFb0KpoKsPPcJKG+LdmMWg1rBj1o
wCOAgAlZ0BV4HvvmNujW1jOyLPP9sJ5LQwAFyTwP1YRr5LsdsmzNJmBtDLTlcC5HyLyKkcnmsU/D
+aNb361tJ1qEAGlymksvR64pAnmupFvsODDk9TelcglG5O3nEoap5GngK/uW+HvqdiaPrB255XhS
HkWkS+rLM1qQ1GUNQM6VdebCNdFWwfQBmwgbw+wEmHxsnlrNKT9tCenlKQL/0Dj+CGuIagO+ewAo
VxmTzDsaEjeHYdVuihjgV19/ANHW6TwnaL1pBnrMIIc55OP2p9PUiazNlXXYvKFnlKUAZehA+dQd
Fa/d1hpbEZOD+DjzOJYlSFvmxNuMgDMOHpRT121J4sbBV97lIsu53ftToNiHHUA4t09qCxL3Fqy0
Ea+Rpcja9MD7tTtAkuomzPdtReKQbumcZrUoPe7JQ7cDjRSKzc25ybf1iHUU9TLoElHSeWoPe8z7
QwbnerftL7QiVgcbnpxlk4ERNuwvuy/Wjx2oelci9tzKb465thyxDsFv1BArl7EMUI9yXuMFCa69
3V1q3QpUEG7wXL3l+Sny8HRuvO9jP7y4zUYrSllAghr8jPQEn6+6LwyQch/ndlWf3Zq34jTox3Dc
fZmfYsEHCBG7NWkfkqAfMrdYtTVaQmUaByeRn3IVFF1O7nrfcfOz5Vkw4prmjaBpHuGwek78D27K
WN/WZoHPQOs2nfLTfrY+YksQAZSYLYXToJPz++xP19HO79t538boCBeum0GKJz9xcxP0bWEWbjm4
1HAeHRMIfrrBe4gG+uzWaytAY9gItTIcoiNJNA+A6etRd90uXH9wa986bQwimDowcdNTNAYrLNQj
Fd2dS/Wu+QmeD4u/WQKIFaQUCPooW+rkxIWnbubaGP6oUr9pStSppvVtw/cF3OS9vnq5vrAs2EKj
ZAOqbASdt/Tzz130khi3U5+tL4r70KxKod2Qvssg/qGx40ODrS4aoe3Na5qmp2RYfXMSufHfKJmz
awbiF4R3vu3OBUE+mRG36QmFKU0xtSOd7/nijVDMKimmaiGmQ/E06EzkaVVkHg4wPfX8w+it4zWz
0ODC8c1We6TdFiYGVJQTz/I2hQ/psC3FEuA/P7ZgTj5G45DjX4YoGJKKiu6l2+lLoPswvqkV1e23
XDZtCZurP1cTwgOzALQOjMZ/D4Pg/zBjv5up1pqfbgQA9m7qcb1cl2E9BD0FKbxkDEt1f2rrlfXF
NHIwjs40dhwI126TQ3o79iJp+QmvMR3jRQ+g+3bb1ptXfw1D8KerwYcgnwGhvu3LUuBkLKYHlgSZ
eGNUvQTJ7epF6QSq9d43Hi38MKdhU8g5FTg9jwnivYjzaWy+CtlyHRTAElN+G+4MHuHHDa9AaXPc
JuDHD2wLu/V9TuliaBEzcKHgDb/RVQ1FkGsviYp8A0+A3QSCJeAlcDx0z7xAMUoPqnao0nH4IAjH
haNLu+wvLvgZtq2nyBwTFCuEhcYIsYMxC6HVvukVqC6gS9XwdcRLfwqanwz8YCniLGnaLwONWP6d
Nxp0KFT/7qPkBSziuu3zWcJ4I3a+rcUApzF1WBaqAnZMUW1blzvyb6T0SL0q4MSxPOUHkyxbzI/E
7LF/H2QmyU8UhFaOcr9p3G6AlhgOaSJM8qbzNc2OPg2X8NCmyYSje8azI0inAy3WqUmmAbLcbgSz
c85xL08PeFZbmxE9mwaZFhlJUhQbGVrVUYq7BjaghOs7fK2xpeCB4jpQ5IHX86PmA/ljAv/6uGz7
mn7XdAeIUcgxZo+7JFnysZ1Imj6GM0inD3vdZro59jsKm8B7X8AZVij6SXX/BmU9Gb6XoFSgc42/
540++bDCxhEeOPKd3WxJuC7fJpDkx+YwGmQQblNUyOYvwZrCwfLQDxHwc03mnb1De90Pi4fSpx3a
VtgupdrocsO3HMdbEuP1ldwmbMjagiUsPyWsHQ5jsi5c4tVj85Q5X0eMuve1YuUisbE9JmOju5d1
Jc2QYTqMRJ+6MFbrYWzaiMBauN36I56u2uxLNofDeJ+vO972QH7U4DwuYkYGqMizOCU4ds9zGIaH
PA7D7jlgmUxOcOVh6/1AlgCpEH+GId8ObcJsGpTk+ZsCTJi3CZz5/F5/I72HQitp0ki8T2MeZMe2
VnH3Dc9bWY+gAVfVHFUHEvIj036TvEDTN/FTt6WoLctHf4zv9tgj7CFoF7b/SYd+1Cizkt4YPU4I
WvCyRbuRW8GDbvrUejzzCfZE1iRxkfIoF4/+PLPgG0DFQLUXdZPzploWY+I7X9Jo/NwtCfDZACX4
sDBogD/N4QceJ/130EYb1hRsYtm3OEwm8QmWBDsY0JTiwIMiiXF7g+oXleH/PHrR97GTZr/lRGzb
C9v9IDiIFpH0vYswzW8aRvbHOfebk0+mrHubSZ0mpZ9R0b6bWLvuTwuqI4gHWQHMJrLj2b46uVXL
PAx/MaT72vsumcKtGkeAX6uJ5IG811OeEsBRw4h8yRIS5X8GC6sf4Tvg3SH3uH9HXQgvuiVujg1c
pbzjSvdsuQN4xOw3cJwKP/c5jfKj6FHA+pxubT88Bk1Ng9sFKOet9Ka2W2/yTfpJlSYr8z/5Sc3q
d+2UN+IgttmDkWbn5woVKDwB/dHsKpZvlL/P/m0oEtF/AO2lHt/qOE/bk9+yMT3Oa2ewdi5xJtsT
ZPGBBNjeJN97GEkMhxpPe8vbdvUllpJ2XIFRjsdZgteLFKe5Zx1csU91owVqU7zUNC9tpvLolgsh
kmKuPZl8A7W9E4dmUGzugPgOah/Aqihcb0FoVfNxXojvHWc1kKAY+n0RX8I5Rw+OwJ4G8MBc0Qvq
NUoW3eqpoRzOPk4FXBB39jgtqGYsYyGXP4i/LQmYfA3AoMAy78kbnLGbHzVCOAWXuCX8kPAlHj9t
E6CecMXiHD55Rcj2nd4uINYuLxughsDMt9OcgjYe7GIZQXafcbZbCqRJjPq+aBPGH8FtkdgQGCyO
8nc9Wjl/SDFrWcZ5gvR4OYD9Hhco6R3iqs+DnJXGNGA4F00wZ/v9GfiNh+kVOLL8xq83XCxQ/ti2
twpoPg9ceUq990nMJDm2UQKEt/JNkB/Tbd+7j9LfAfg1877kleajVx+nhdTbQwji25MfqI6+R3KA
bGA29/2cn4AaaOa7nOHa+7jh6So7RYxiv5trgH6hgo/a9YE3fscO4y6D+QBQcOqhHEWqmi4oudxV
8G72GUeNzRDN8xMFDZzcjNAZdI8j7BHpVJgtAnUJZvTFtMg8uA3CXM1vYzV5w1dC16x/SPpQYY4N
Le/bP8M+2zETOHz+VDmCxG1O+GVrV8acRepDwkxb36mGduEtaqOT/o2WBKC2EstRnxzB1wrrHzv8
tWGEr9ouvlEjbRoov1G+hDmSwXzrru3mTdyIjodQVBMorP1SCaAyCzNvA3mPv5l9NEE7r3/0IA3A
aiAn7RgdJnh2NgcP61N9WGuxvu8AYg9vslygUi8eBiicuZGZd9iEnsEhlOOyoi7IpMEBWaisfUJ3
4/jt/yPty5rkxs1s/4qj3+kBARDLjWk/kMyszKwtS0tpeWGUSiXuKwCC5K+/J2XPTKt6LF37Otod
oZaUrCQJ4PvOd5bFr3l5CDrKMW4sszpw71rEHXcnKByKDVVRty3PODVMV8NYl5Dw4TLeYyRhxSi3
241o3iLbGonP2VFVePRwJxZIqbvx2JDHe0SmmOlIbKHtAVHLOrqc3EsBI4kct9GY2GqscgKTw3xz
eTKWfl0fmF4apEA3Tom95C32t7hmvpruiQ3V+LRNZuBV3Nh5iY4rZ2S543j7i4+VWZBbhC/J+uy+
xsTDv1E1buJpo9W0pB1zkT3g/A+Q+z1bivB0v0npcxRPtt/wMKd83s++Dtr3Mlxte55xz+bTWIFL
fF/NZVEmvCp683EZJI0+tVSuqo2XGe7mA+4Ua/KvHYx2yRlRB1w/9Vzo+vPYjDVFUw4XTZa0FaLe
D620ZkX9VhAl+ngM3IqjsFlwfKDag8+wCKJZpgbOHj1y0msZfEEUwcoTgkO9Om5urN9Jh/d7VxPf
iKRcNozVWtnxDxEFmSZhq8qqBAAGl4jR7KW7oo2MxBwzZICPd0MxFtCph/B8RfNRNf0tawcfNLGA
fvSp6ke77KOw5PN92JEJps0Yzut3XHW+2M8N4pXOIy3YR2UQDZQangE/UmVgxd3aDRmajqny9B5D
S9a9aWpptuuw6sYeGybH2oBoAOxGdVXDeXe6zdpGD0uCSPD8vIIuFSCsvGznN0j4HqGih1ia+gTe
l1mdSB2Ww31tAEzGRZs3446tEGM3ewhswx3S5LsunUhG8STKoglvuRsu8b/CXIofBT5ukSdazRFN
WzeS0MX1tqwfKtXAaiveWkj+3g2Q5rLH3Ij+ZuocKq6kyKsgCStYCa4Jdvc5ll4w+4E6uFkccuEH
nPdyISjTGVTfg41XxgN7LPEjkAfXd1YmNBJjWq+F665qxLSvnyIy+XlPZd2EiLOZ4JMX8hLp9awB
pzw2LNz2GoeRt/EUZZW5c+DB6S5pRSubm9pk671aL6m527Sxa6NUTXYKsUcLjlGUHOm0cWz7vpmD
/FiLLrLvXJOF85tucmGCWcZIP69N5uck8wU/oFxD1GoNjVGPYWo8LVVxKOwAvxQOMT4OW5Zsm9VD
3CNBS6R2IvSQox744FvJrnP4b7Wx0NVokiKkIofRLzq1vueVOCmfr185RF3VLcXSaa+2ymz6dgzo
dCYevsBogZi9yYWiG2qnkE/nORjA9baLTAS8B24xd4HCf5Atg4U9NLy366To+94H+a5GBnkdt+1i
r+e60fe5R+xCWuM1TqLF+YQWWXlA0Ly+cSJfT3m4NJ/XfK7eatZMSUnEQxNN7fuo0p2OczIYcJVc
g7z3eCGl9ibOUe2u+xWRg+tBzDR/FOEynGy1Kp3idRZJu7lt2XdTFZ1WcFH5ex8o+TZvPIOXP3pq
GRyyVs6+iTO8uQreCmtBvpY2W+37KBJijeeyRYp9IsLZr2l5MZE4NuuywWtHTeE6II55HA1FH4No
9yrNxRwGpznkkDJDFO/JaSrCTN+ZYDF2P8McgjxuoqEi0Suf7bXjQ5R/RuXajrvI0oAehnIo+U21
zA0SgvNubtCOD5N6ZK4ZyP3IHBt2cN9YkTUvjCiOfTDr5lNQIIC6SqK1jMqUmKqwsYtKlKLaOlkm
U4MaxccZCxhr4jVaXfm8qIiNN/PSz9sXJJl5lEOFVRHe7gZrKxriCnKqagfrpYxeTaopqwcEww+w
ie44a/dWYt9J0dHk8jheWMW7UbaU3UNyVEXXIF2zMA31EuljCFHZ8q0Eg7+9d8aqgSSrzufiZEbD
iIjhE6Mwxtwq2qwPaI0lRRcM/u12DWDHYF8oOunD26HFknxbo1n1n+qo1keOkHY0yK2Xn0LD6uBz
i0Eo2uSlj5CciclFkeDtQLEUZ27G7m4mt6Rzm0/qg4ARhH1UHnv7R2NGTas0kmOA8yrromB+K/xW
AZQJKJUstjab2kRnrKF3ZlPL+o3DI6L5OpXQ+u1UhfjJN2tTLBouFVE/nREMHtXLrpthCXyly4D2
Z4FVhh2RsGlU2J6KRQJhLjpgQIeKkcIfWF3UpE35NqEEiBshRI7sgB79Byq+akzWebjUIsj+sf6h
stOU+ytd5/X02Jign/d9FVh9NEa7CE9s035KR9os8+daR9Dsi6LW5rP19QgkKydtkOjahdflmGci
GTGwtjdrVfEcj0SW0HgajGaSaZhHFKWjgEvQo9u4VrB3GLObPqdAp7JFvRkZXYH22Gjbhvu1aZp4
QsZrDMlc7hhC6VTV71evojXJEYvrjhszaNAK7YA0Wd8HQ2yd9eZBhl4W32bk4ajdVhNSpMJfztU4
NwgmOWyijb6sSFcsq5j1gc5OyPDmgiem2aoA9ehKgqtlwxt8hRM/lCeLzb560ltZpDjjeXbfUzPt
ymDcHGgzQRYcUd8ymxCAzyYOlB2zBJ5c7D2bLUiLsy/y4aiLy4mBu2VDWAL3fZngRBraxwhzH7Kv
iqKz6RBEpd/NC9QvaPoCAJCbLMLyTlWeoGEu1/oO4gF3bLJSdFiRmTv1BEDHraa5pUeX2eazQrHi
77ram5MdZdcUqVrXJYkibByAYvLsM7xSqjLNW+ydZTXVt9YSFHAbzGv8sZGqSIZtRZgNJEPkUMqJ
NbejZaa5nTJnrt0w9NUTnRZV73pVT+/QdLJdGzAIjfDzCHVcN4kUu2bh/jGCg83LRAVBmD08W0q8
xKgz4sbLds8QVe6SEeV9nyhwV2bkKaoFIwHsmyYZx2lJGoeOEYXNoJcEMqk1j8MCL++41rRJBrCr
oDyAKQ297XVnAa/YYNPtSfo5Kj4ufh63m40va/Ue3jA9vWlF6UqTWDYP5XWvwL2C796ypERUAECz
md9T5F6mcy+XCq4XGSKXO5zz8iEsGJrXzKA1igXyEk9blQULOKljs6U15tRRHmcWyrPnrEOey5HW
KJ3jDM4i6qW3ACFwZqHmR57jQkAq2iy2t9tA6d6+xUSLTjceav7mfvLIGb3jDiZLiVLT4O9bDBy/
8K0L4F6UR7b4UPQ5BGm1HYYGXLuWv2uptmWM1N0i9jVySNAxI28Re988fChK9IhA5My+Nm4NY+wR
S1bGG5C7KK2lKIrmevUSbWYMDVf4GQV2x5Iejeh8vw755h/IMAbyo8/Gzt27udTlSRU6b8td67K6
PM55sYQF9lsafas9qsnP9Zp7FNibHuBEXffj9h44awtOz4yGvF3iBWf5dFgq47Gy6fhIWcH2mKOE
17AYwEGiItiIx50XTr7HevDNThe2gLuOCrvlxivX1Z98iwY2niZgbLdhQEX3MlRa12ndZxN9F9Ct
ne9Wgq7kLuuRovagAEDR7223uxsMY923qDNaHpYwb0jCOcyob3CQ5Tis8yWiPs2EXNSQIIcK1Npk
C0EHezvDOYicBFyQyDVeLFmfnGB8QCweWbpbPQCOisXAPLzEh2J6IRErizu6ZR0YdhmpuwNM3QN6
hqZQij5BQtLmMRvp1mHvGdzj9iDeDG0C8DhyXzrfmgDhgZtVx6BB1/iRNO2I0l2gvkvDSQ8VhJqo
M9s7B5ikTqA9sMbFMMwJ6TURNEINHdmgO5TgIMxfPF21wbcSmb3yeal8OkXDUO8axtSYUqS12Doe
p3Yt9ih6G32dcZiHgZjYXKKzkCTWp1VR6uWUWZDWE6h8ch2l8BEgBp7jWYtZL8aEfX4S88I2bM12
4Afskz0m2SOOsBhwU1jHEFNuVTq2nWv2fHHh+CLLqG4ClEghtwxZsHCa+TbUbQOtU43pkTXJ3OI4
5EnQTPpK0IGuy7EOFVOP8FNu7c3lnVsGfPGSVzypwoX195Esm+VDgG+jg7gILevd/uL0jLp7VtvM
79ylUbjOgr5ecMaASwrzpTXL8/u1DQ1qsskxQWb0ZGjNZQJIOUJRTkyru+dyxZYNqtEqW/Iy2TkY
9w7Gr6gLscwBmyPJpZ9ORvdO3UdFNec4EVW1fa0LgK6fq8r39Z7nvAs87u7AOuQUi6l84KhqcDRQ
LXm0H7C1jy/FwCOvYhtqOBl7yZ16FwKGKBGNApjTYkzCXf04BK4Pzn0OXPthvtTjkK2vqqGJnEd4
/kJSNkzNsWgB7+Ml4QPbTxL1ndghY9CN11DH5ZFPNkDlPQr6cpKlTEHisuraDwDMb1BEKHFTO87N
266p6ukkc+b7Y+CQI/4ZU5eMJBhnCQhe+jZwcSOpD256Agebh8AZV34MNmT2JRoFQLdbXaumu9JY
iEDaiMj53daAYZUoYoBll6zpYJAy5YF9VsIM2TvmTZHQDt7/1bydgg3R1hP6pb5ojn7I2RqjzKgA
VsjFusOKwRI7TAAT/VVTi408AjyJolNZY+CRDKTFcHwHrS2Z1OUM39DCX4CDYD9OlLqEibYKYqy5
WzGYlWOkEsEjYU9C0I7HfRmEgLVFByR7jRvEj6l4HZchSqdCRvxgF6e3w8CXgHSwO6PeaUAXOXLE
eqfD6iYKJ2MeIwPH8ReZc9feEECAct9EhdNvvQcCnTa5qnIo90CtPJdd14jrLG+6+q1XuDHXK1W1
ORGHuJnbGT8rRdr3ukXnysk2Py0V5ojvUc+W2ZwQJ9ZyTKtetUDnOPzLSpI4LOYhSGAAIdYhxbhD
Kr2vQWy92PvKT/DfIyZMtIZ9Y7trgXgbd5Stn3BjrayG6bxMuGkYDeFNQOA3lXp9y3DbITzSUVFv
7wESZ8t+xkre622TN+gVRHBNg0xjsiUInN3oZVqh6BWphBiu6kqO0c3W9FAlh3Tt7SdfOg3ngtrB
P2JvEeK8FnHoRSQxyqEgJJHRqDkR6N/M53bmip57mHAYur/YoIZo3ZYIwedq2vRcJbr1vk7Xdrqk
rVkj7qIp492RQ+XqD2M3OJbm8zp0N9TAZQVIEMFYqV8n6fYlsMowDkwYBnuMYmyZNirXqK6H0Qwy
Fqwt2dMikbB+nW15tbyBXQG3gBiLbNq+si5i+Zeh7klzJAzyvCMBuDXeQlE/2XcN7JqL930X8eUm
5IFZv61jVA0365oHBjjGQlWCCgbgOGA0Bwi5NAZEuNHyW0da4xO7IlTzOOFHqFK3UVon4I0LjAY5
v7D9ZrXXIFreNTNSc98TX+fmdrJb2J0kIuFQF+AbZtABaLsiNd1IXn0BmhGwtIpUMBhYjaIQS0yH
t73dAXuvAQ5gI710M/5Sj+hgmlmyBkE4YbGocYKUYIgud1AP6MrzmEyRvjdybgJI8UtZfnWX8/Gr
dLAWgM46yo9jr1GKEOx3zVs2TdRi7eVRO9p4UAaKY3TSCFGSBSlJymgUgHrC8jG7o4W0fo9tFD6B
c9OV84utlmG56TfZRh9QDAi+xNVYudO6ym35oGQ7zPc4tXN2MChX4haOJ2OMoJz8ggkOy4wzF3Oa
M4pjLU+mAAv/DnhwCzE4ogE2dPBjjeY8Qqgjj+wTxJajiiG6oX63iKEGODGNxRtMg8M8nWcEFr+p
wPrDuYj8Cfga6lll+lEORIP42hHA9vNVl01jb+MSWjge9wrjUpZgxDe5F/TLOTAq9KXEPqEp28og
FhYD4yqOsMtaQCVNDyVEDAP3wef7BZJGBOd0CxfFJ6iPVzfFziPgZbxq0XKUVeJHeGv7E/rhJQrT
iRWYWKc/H6NfuDT/ywz9td9IDuBxKYNJ7nsEOzZpCUr1LXhUY4LjGaA6EGb1C9H1P+GVfGcZ/IHN
M41mNZwxsYc2epRv7dpnLh1ylDUQuKLyTwiU8A2KkGXtfiHk/CfEku9ijj9csgJVBpsHjfZCIZ7A
woFjNwJB+cUX+mef/oqIMyDczMhCR5iHtl/qKXz0asj+PR7ea28iVGVjO+RZtF+RgBAX03oswav4
Nz/8FW/ChqHteieiPZCVHcYDZZyF6Kd//kL9s7vyiimXLXNpI12KfU4Cgy18ztDnYbP/tz79tU0L
rQeGmTfuCzoD2JRajcC9rX/78w//J2/oa5cWMYWtH5YKr0shNf1qurL1CRErRcSKou0QDw7E1AMo
9tHwbyWVQaX4I8WtULmXsK+I9kiGjD7wcTJ3VQg04PsX+o/n5f/kL/357+vY/O0/8evnflinMi/s
q1/+7V3f4p//vPyd//4zP/6Nv1299HdP7Yt5/Yd++Dv43H9cN32yTz/8YodCx64P7mVa37wY19jv
n4+f8PIn/19/8y8v3z/l3Tq8/P7bM1A6e/k0GG91v/3jt45ff/8tvNDS/uOPn/+P37x8gd9/Oz0N
T3/+8y9PxuKvRuyvWnF20Z/6l+//hdK/agzJwe0mYYSW6re/dMhULH7/jUd/hYkaCaVSSDJCQ4Sl
Ynp3+S1K/sovCJ8m8I7Fziv4b//14/zwQP7nAf2lc+25Lztrfv8Np90PG7DE52uFt0qzEFYjRLxm
fHVQ3rl1rruzJmj8VNBjtF7jaIGt4bLvl3BLUBoDJrL+Pbxs7xCSma1X0yde9mkTCTg09DeOPIlm
jMHruTgfwlkCU18jTnVb7vdbs90tsNM1QBiy8kHT7OBX6VNKarQWS9Cmg2kX8ASiDExrUI2y1iMa
IaqeMAgIkJEQlDufgxDEOQHw1bZRAocCjL51wZImyfKy+bitBbJ3KvoV8WQtmECTiFV+b3J7XVb9
s90msm9XDKk2JqGtH95SlIGJK/ic2EkzqJzoB9Wvz5y2/KBrWdwFTdHsTD83H+Ax2N4yE7pDhaTQ
+lydhdIHq/Obrb3J+ZRihnLUGyYJ+ZsApemV9Dj7uylsUlIvwW7L848YGW2xHYBBts+6LzAIOrEG
oCAGkDrRDKjdiIINDSF/dnU3gDAfAZU1HoNftnYJBrJxlkEFcPRdEKSBBErgS5DKvEj7EfU4fQbx
qUJZGxIGrGZhVQwTZkwHTR8eOgwXHTYs9m0Ipukeo1JwPALGPwZT8NTCihTTv5rvuCFhgkqzghNv
+xVC5iw2eUYB6rM+XvmWX1GyhAnP5ilB6Eawz7b+eXaLSre81zjdKnMy69ikixjHeELfmQ6XSHjS
kfK29cbvPOz0UrBHaJLNZnwH1Ky6d8pIhKZwwGDBXNxAGqbS0NYf89GbVAbNF2j627jGnHFv5wx9
3Fy5/ZbNzUfBdYiVH7Z3vcFr64bxczOvgCbXrkpD8I5vmF8kupD+Swj6d+JW+alrIKNGVAugE4Dr
u4qBuietK/a0id7i4ZUJRrD5yXLU/nIUy0Fq+QA7G9STQ5PtRt6TZI7W/m1Wy/xqqfX7iBH04q2F
N2EFWkeOIj5VHpjpBt+SM7GZ2pti5dcd9/kn5iO5s5iJp2OHkzBBlbulpHXlE+ZMmLbOl5fc1fxa
jp1An9OomHWk2iF0D1Y0BvxBKDQa3AMjEpSRLDYjnCNRsPGbrGphIrBMSww93RCXA0pVA0Zh3AcO
A4NczruyGrsIgNc4f4Pd2HzbCuaBdW6S7mqf9bvQwHFbyX0Z7jHH9nMc1luWAvMs7gM8yF1ZT8CA
gwDEpBLgbr1hrkR1IPcmkFivIQefTApQ5hABCobwzA5NtqnEcjA0wglxIU0RIt8j3HTiCIK+EJ48
XYdmmXaiAmAXAxWhKfZGn/T9BCig5iTuxNbs5mKxSQV/7FSVjTsWlJoEFTRgQJflO5v37LjoqUuC
eQiTlbVZgpgyHtczOmGZz+87xE8l5cweReCLCxaynrjCLjYt4kNtaXi19KFM0GZ8kzw3qZ09nMEx
YY4xW78H+TtIOPK8dxqMsbviIufkXe7TPPdNMm662oWhDuOyFJc5RKBg6t2Pt03fwElFV2saOcDA
Zbi0OzpnmDVr6uIia8pT13dYJ9K38ZTnG2h3EM65Eeu3wzgkXnPA1KItn/wFvq8BP5xyfN24DqZ1
r8jUHWjWzMfWbZ8UpuvgYmlQleYNrifLVOOJgrmkYCu/mwYjDzOFOeZYYYL1h7PtH4fJHw+Pi1b9
f2r3vx8dGqEqVOD0CsFk/rGICLqhHjGG7s5Ss+tWuzTCSiCDSjVoEJnIbdKH2S+K3u8V6A8XjSIN
hQ/VgoeMstcXrf1Qk3FZwjPv0R6OVYJxBbaIr9bjzoD60pq3hO2UfGBYT6z414IY8Z0joXV4IQOH
wAglTt8ftAH1QAYXZhk5VxekLq7wIv78pv7pPBYQZwoguIKhMFCvrRMwP9F46yQ7T3X1OSirjyPj
4MtadvXz6/zYeOGLCCII1iXAYonLvaaSj01bSXgyROcOiUHrnPrjsDRpUfxLLdD3yygtYM8NBuvl
kq/ekSzssn6EUuM8kwz2Fc+k+IVw5X+5X3+8wGsziLXVPR0pLmDYLSgPFX+o2qef36of6/Lv30FT
ghcdjCSKivuyDv7QznlKRWDhp3J2SIMp5mu++XjhD4R/G4rnn1/qx+7l75fiePxcSEkEe51shdvV
kL4M9XlkJ9/t9b9mfnX5/BBWB5cylOLLyNfSFpoBojcIRToHINVsKQqNn//8f75VgKo1SlcNOwAR
vRanD6GgYbDV/QMG7a3d6wv78ooNCXg2P7/Qnx878kQ1/PtDfJuIvJaSV1g/YH3N1YPSoDAEBmT2
9dPk1ZefX+bPqwS5qFgnAkd5yPHvHx+91K4sW1aUD9S+YdtjniOSxj0X46/8IV/fNy4jGoVIeUJY
RKQwEP7xOjlDPeWhWDgXw23T3M9uL5d4zRIT/MKr4fV9w4UiDtprSCXwWfFaZbOCpxSuKi/PsmkT
2jwF5dua/2qPvvTaf9yjcREtKFRRkiismNeQy8wneJoqELNg/BcT5+IV+6V+KJubjsynVrpERVVS
ZY8/f1ivFw+X4tItYQPF0uH09TtRdOiia8Gr85i47KULfnXefVch/vi9UFcqWDbhyMP/X6MjJRJE
1q2oqvOSQ5Fg57m/hd1YiFpCDgklmdu1F4QbDilkB4KXhRyBsM/UYQO3Qf+RgrsUg5XfJ3Ssooe2
a+fjSsTLArOFc9nrFkw1K6/gYy53IcJV4HeBEsIUG5R5OGnzWJUokEHgquOhVmxndJTdqzm0MfT3
2160WXToaeR/gRH8+ZW5fGtOGQVdmUfy1RqooVBRAygY554c9HjS/V1Yn//lJ4dLYM0qGkqqX7sT
NL2emBd5de5uInQ0v0JtXq9ivBgRxglYVvrSb78WJA9A43QU4ib31W3BvgXu24UohqjzX+x+f34B
JVp2TijnQgBTfbWKTVsthfajO0OeEqt3GJP9f17g8kX/cBJhYBE04eUCC4mnNR5+Fb6NzY3+ae3i
VCARxf9ChqPoFUhXCVaRPBjlvawx0mo6WLuDcFgeLAUnv1/gDNmgpv9IK8zVQPngVx5wOIlpoTO8
vl7GXQj+HdrqfB7n3VIBh9tg3bsfyuI5MkycEQDvTgUIydleePqJkAoklgXFVgpfNH6c+hnQPXpV
QAue3pGyWhLjYAs0KT+muYnUNTjZElQyZ3p6jEjjd8hI8Hdzb9t3hS6Hq9UvTZ6Ab/FtGReQBzu4
c50kG6AJi2a0+JVa9hNIxgl4s3WaB9N7qFDmIjatQSzjjFoeTLh+86d6480eZK4B1XthIW0aPg2L
jq5maJ8wDtT4BLrou5IULRzppjLpIc9dY4JNFrR5m31gYIKDwHtJ8ZO8uDXNCGCFzf29gl/JG1mT
Ht45Rn1G1gjUOdBxQdyrtvE9H5fxtuCtOEmRTztnYBhVd3BLLGnBv5R4qieF0AMwkmA4GTVKfgU4
6JMFesk0HzzZLYBMklWF+Y4JRY5KoSEJMHbdT2p9bkuMBEw3f5Jgg6e8dnanL+y/Zi3Gq6nEYJLm
xRtCh495Ae42M4vYV7BdTTwG6de5yaFjGOcaXEWGCUg/NrhTGR9uiQm6nRXzmCwKJuLozaCNaAt9
2zd8uxvLudvbaKxiBzlZmk/reBjzATlypbToTzmmO/nkDv1cwy4ZNAhw0WzuQHKGLkGDNXA78ro5
jg0FjqAa9RAi0kNALUGrw9bZx9CSKUHcY703DGx9GpAxzkdljwgt0ddh4/hNOHlyMwkfxXUTbSeU
dPoqyopyL+ZmABpFFHpzHVT7wAyKv1QuukVruYLjS0AaJ3X/RnDC8co4/iLRsPJdcRm8mHb7iDzZ
7LioyZ/WiHGouAzY7LPe3vRMj9eQgPlvuVNf5ha52fADEnujsd9DnbiAozUE99au20PtozpRuSgO
sE6sd6pf2L0SS4hnKtk94BVxrKRh+6IXaD0kMiNEPrK0i/DXQOF91AtY6BBCzaASLMWehbL9phWj
8RD5KmmRHrKDOlFco31Sxy2cmlMNqg/iutbh2CEQD/py2GMJCwaBqfh8vAgZ3iBJoi2Tghv2MIHB
gtmwwrw8iCA0yeYM3Kt82DUbrAy1VJAR1QY8ujVyycVzaoJEc9cxSFUsH8zBEXDXwzyAwiqo2isg
ffkL5nwTCHSsgBiwXWNZO3gAluOTWq3adRF56MXWpRGGqMcid/1dANL8sebFvFP5GkFOpPQRXeh6
M20hutwhZEcA2Tn+sCBp2Nst3SZRxmJ1vor5BgFaxySYk7DXudajnOI1dNU+zGFD0k/gtfYD8Iuh
b5NKtCHwobU8jYaL1GXrCVKmrnpqxXsgJndoCfIky8r+RqCguqnZAKgKqRH7HE8wVnBAr7p3ykcp
NEq7fKku/b0vdzOrv6I8emuZsAF2zJ5/pvkypdLM7yEJA2mgy8Ij+GxQksJJ+R58wexQgn0Rhxhk
nSJw+nfCV8VxAm57aHvESIJHa2/dOmyXwWef+gaeNqCJIhE3sM38MA3uGbSUMvWZVWcgQACp+MTT
gSHNpDSC3a7BUh2Z7UnMmasOrgn0zjfQOpJMFonqpjltRKQL8IkXWDS0a/Rm6esAY113u+ZEHCeL
nSy0AXkC2dpcg48Kw0Jss0ighL4A1S20ScWKdTprkIPF2O6aph32tM37PQHCFiPHsD+HHrAcxtLN
oROduJ3naNsX4/h1qwZ9o6sA6rKSAGEodR33Ya9Prs8+grwEVjr55BG+Do3coGLIcct9NIc5Rpvd
M52JSzbKt8Rbhc2ybuovy9qawwLx90M4+vllw5S6SJjjlzhLN7+bh7G6xrY4Hq3J6js5hMN93qNX
8nVVXq26fBM6OeyGrVkSFEdvIx/OB/j4Y5gJfvMReBFJzAW6dUWlr5AvseyCri/3jq0VFJ8Yy/oA
9xV8Bv2pXLtp11d5e4SwaDhwseSfwsXKnehrcKOpq85eYIBdDtmYMDgfxluUO0ic5jZZBl5CjESL
IEGE7hh3wSDf+UHkSdNn5mDo5RjMsN8lEZgVSQO208dwrSMalyrw2O5xPsSrhT30/yXtzHYjR7It
+0UESOP8ysFHyTWGQhEvhIYIGud5/Pq7mLcbXVIUQkh0AVVIJAqiO91oPHbO3mvjLdzlamsdAPhn
D26Ft8Ez8yWhHRipp7WZ1Uuf31a0olK6ufb01hW2ituQnk+bNsaepu99gwN1h/Z23GnIBxm+Tb/K
Cn33hKHo1KZFhUFDU68Rkw3sZw3OD8Jj/D6Vv3CSsMStzXwUlepBkSVOC6VAhmIqye1s668APON3
MU5KoHdRd+PYafWKJcBMPWkpSaCIub7YqS7Yvs18X+hjd0RxoPmKNqXn2VG5dQN1xFClbwOJw3rY
dppuBpgHszvpQKBHLpjGe8bbifB4kzeBCkNxX4gUc4k7GqNX4i7cVdQYl4pSIbRLPfeRjTde47b2
HnZpulML+UYvb/GMuRGnVMHp0FbadVXFrypfAvNIRzd7oZtdbkl9xeCBbdrcg3r1gB5YYmHKeYeX
0A99M7L6u9IeJPZuU71oSZ+fHQbVODfNxWH2WLieik8FQWbRGydFYnXrZhsdVwTclDXf3c058/w4
IvYBAwvphYh/8Nmhvu8GtfN1Ur9DuxqT54lTxrHYWrlVK/nTpvipLn2MBrDCYsrIIUQlr6HqW/Ad
jHIKmhEL4Nilv1Mjal+kqf2atv9OZhuwcPqT7EhA8Vu0qddmPL2kFiMhuGkouxyRH+a2yX8x3ML3
ggPFo9P2hjPqpZp05WXklLwbDMBtSqaKxy1WAn45QQEeTYX2kmYAyMtonILc1ePDaJDVYPfO5CfI
ov0pqTs/cRbF7zDGhpgJ88BpS8qNblxuh1x9ifFATZ6M21dNX38ZZqkcaea1PVnz84IMwE7OM1Pp
0ML95k/W+KrnNt9Zndg8eiy+PkITXpnKOF2gNJuejn8hWMQ4l4FSV84eO+kNmvqLzhypV42wNZ7a
+BnhT5hgRfeUyY69aTTmG/wcVhAN9W+lWH+1itLT3e0Qvmg6wncYjmcqj2pXuBZikcES3lJNQ9Ch
LwK6aTPcttrRNwCJhqadKtcpR56gISDzQF2cXVfsPBfGaSVCWfqxOOGRwFdqVPnKYjU/mCmolFbI
yfbgfKb9CFAi4EAQB0UaLbsBEfhR103NR8/0s9Sy/ADoLvMHBIUnPdMH0N2Fe2p6S+XNGXPbBJgD
PVmcXT6b695YIyJ7SLPcJbn1pqebNEdl0u+kg3Wuosnca2Yjv0EsG71ap4DPwN4dMVDQ1WcQ5lmr
615Jxb60br76VbkqT3G+GOHAGOcpAT/Mo8o8s+FVS+88JQvghNcPRWO2WHy0eT4hSUfd3RjO/eLQ
xhe6MtNSmfHDG/1bCUkBf+FqXCe58WJplF9Joc3e5qTFxEgOyCFx8sGjVKqCtTbqAKsKYrVyMA9x
YfWvRBFHFyRWzZVcasxCRa3dtwZFrcbez0tXHrF63LHijEDtXOcGO3V2m3fUsdZcfZtly7LpkBLD
9W6PZat/r50e4LEs5rCNyndkUH1ouVhSMSQke2fzW3ttJ4egKozlJm8IT7ONLvfUOhlDOUXLUasw
Rfo5DIEndC44wAyNswwznpbuURWdpcDmzXM2IOHWR6juYxvdWvk4XY+xGV+z0S2HscnxHJkpfLQG
CTWVYbXT6oTEzxilIrt+1F8nDQ48va2tY4YTDCWxWpa2Z2Bivu863XwryiwNixryOkPM4XFjrvLW
bMZ9YdfOY8VaCR1yWmPfMOuBH1GYx6pT0eVyZDrhUDf3Xcdj2KDjPWmq847LwAqbkoEv3g7JK0bK
AJ5HvKNKMMMS2aUXGZigDCNxg2UVh2htoZAmFU7pvqqvIQfwxFpACZfukoveXyI5Mvprkt3cLK8Z
nRwvTevlgF/rl1k467Xbsfb7SrpHmZjysswm7uKxLDy7pZbUjVHZyaLcCK8i9kXdiYARl0S2n4r1
YcaefxNFI1OudXGnYES1dhhwrL/p69zvdIJx9s2Kyduso/SQL9r4mpQ6UlG1ikORqcOhycvl1tHl
8pSCYTk1K2IrQ1lTz4XIco1BBNHeYqC4XUb3Obea9BsaOgwLdj9PgVQUogc4fO0Zu9th4ur3plyq
mIHsTJRuZGb3ulYfcPXSO9KIWuX55RhW7Snd5Ml09AKcF1G4nAuj55FR2I79s9ybejcFZYf/VC8T
elyTshAcMTRejwNrV6vrA8cxi4E3GjfuHAkUESXeYYmYVK6JNr3g/rU29V13s5bI1nRtSfE4cl5W
tfgtbtwHpruKB3qj8yKSnA65nprXo92k9xZr6YhuMd4bHe8vCtX0AnV/vjSraRDkO/9IOgaHJdVl
KAex7F2rrcOV+IIQz7P04a9QEGYDxgQzt05IQ7sgsShMoazoKBo1Eibr4jjxGO8tZXWCKdGKXcue
ifzOuEu0eDpKB5ZHnk/t2VLnbDd2GqoHOYorGzkAjqRYXqrSau9KkesnrSwxRFpQQUVlaUHe5eWh
rfn9mnTGRi0TEnpLi4zYlWYa9orK/VHL5JdSqZ1X1aZ5KBTsAxk+DZJfRz/XjO8EfOSHBliBp+KV
OgsMARw+3SeOW8z3RyqpsZduKLoRYsvaaEE04uFaI90IxUrVvoUtHFOh1L4hBjYJR2cnSLgvpZFo
QWUbwJBjTWXsYyFNWB9RJlKXmbyr43adrlN3pAnZme4JYaP1zQAXszdjUoYS4CC+0VTTAbNO7ad4
a/czhjUvWpU6dAbF/Db3BVrEZI1htmjvSA4yv3Zd46pI89clMtvjSDaVr6/RfIPqbN6r2fRrsAf3
stQKymOGDOyR1Qz2CWWobNnspZKW50q33QMa7imEVi79brEJaIxSzlPScE7jYBvPMBOAtCbC/CHc
ASdRFhX33LiYWz5nb82sbMui+GmM+sx+pV94TqwreKUZ0CO1DwWKb+zDeu0NlaUHbcX5VNbY5kn5
BOZSYZkcHA5yDaIAzqUJ6NDNSB+PQ87MmC1GTByi515hcmyviOkx+nnW2P+K4NrgMx0sQAesB8OJ
nbAb3OEcTUN8cDWsW0NspacqnrKdk5BtyJhBqbTuqDalOPBg+MlkHNEImDd6lhWPirOS19nXT5nb
RqFR4k2vo9VCf5OkO8JO+AZaTgMeNFhoK51xrFPt2ZAxHQNKuB3OJ+zLdYaIFW6KP2fqdF3T2eRN
JZ6ztlVCNS06xs36tKfLL3b0r+mp25WY97TDsNlXpeSmclo+Tmq2bbAKoX1ahgmrRzsCUbXE275V
qtLItkIV4/XaIS2YVHOT8LOBV0KlPQgtxhSxcrSr4bfemR0S4yEL2tzuwk5bVS9zMBBno5HdVyk1
lI0DcC9RRB+Vaen2XTWVh2Ko4oPVIF4eDbcNC3fsr/kKCC9nI78mW027mqO5f0lT7QdKgd535h4U
g1EuAW4jrHMG9oZG2sYesBNH9yheDnSxOL0nkgn+GhdXbifrxypOqxtmw78rjcOT1qAftUb0Tv2E
nsU10vLA53T9AmMSmKyMuzBV7UXUuEJN2+1uk7bLzpMxvNr8h+2NDkoukuyGcwzk89GJL8myZhRE
uPaPDUipHUYP95DVXXXGogHApEdJJSNuN9Lj9GSLwn52Y1W89Ku+hFjRBm/tFuSJjW6DhuDBTGVt
s2FjJb2K4ij269mkq8bG7Bn1+M3RiG0vmxQaTtvj0O6W4mhzl24YVvAcOGmL2r7R7ureQSmzdioF
ZpTsJ/xuoaKp6C2jwd2NvdN5BppknxYnoabrMBysOB93TeL8aAzR70v6YrdEFM2hmzT6bhasXcT/
8iY1k3FfRbO2x2rNq4qz3c7Gphwip8C6aAKjoux5JhCoOgj0N9hwuQy2J3kXG1p11NGnXKOwwZ2k
T81xnYWFVGTMd04/I1uSyB6iOsmOEUQBP02dLBgWYaDgSKDjGMxxqmLAgzXRWSj7QtvVC22H0qnb
dzxr8oFogTKwWKgeo2xepMnWROa4OPlKq+9WSYtj2kulDniZJT4JEBXAJ92bQByQMpyLq2zMgUvZ
Gk0AlLVUc3FZnrGuiF08aM+ZbFQ/TqPNDNIPXjKtRK1lCngWCdQC2ELpWeg9roQq5pMtSTmMOAqF
tV3VV8LpOzKYjXJfbdgR07Cq6zVXp6C3rcxvQAXdSuROhynmvb4q5a81zoojG+2wwz7QA08cllNq
wFSKezx9dtzne37I6DDG21nR7ED0AEF61vPRCQobw5HUrfmEwKk6QYMRjw2Zu/zhGBGUI1Vi7btX
mucqHZhV8WJ06B44qTX2gGhsol9eTYOSafvByGBMwDDyWpHXNIbbJxXfTrBwngqXOY08hSH2MdZd
7X5aWq/TjMkjOm8CikTRphkb78pxF59jZE+Pj+N7zqn4e7GK+arWlUeQZWPY2RiL6pg0YydCWxSr
NsANp6MxtTZvRk7vgLGxHU5qo3llura3W4/fdzGIrB54jl+T7AvaTyojTL1aUj8ZsviQYfUPGqNR
vkecGK5ES28yIcYhoLxWN0iGsWvp1SHpv1VLsEGG8uqATvYUo3PDNoEnOWq1daGRKWlh8eMaurJc
S424H2UkNw2vtH2cC3t4xDqENDFRh/OcqMa+02PCYuZy9LO2gQSsYjucRb94upPUgauLxkcVzuqw
huQ8VYTXjAVwOBzJ7XOSoUFrc619GJoSz9LQOfBc8my4rkyhBDhNdV9RKvHEGGbEWUAh6JVVEzNe
KE3apXg1owIFklt5WZ/nt/CJvrfjNgWYVjxhktC+VUztle3SOCmdqX3PIBPegDZobkTFcRYP/rR3
1uQpXSOoC3Aq4YOXFgLzaCbqAQaOHdg0ccNSUOoYQ1x9M4xSYGlXnZ6V4sbeHMFzmBzabr1ZqZdy
dl8WbbX2TTppNKZyykLYTYGJde2sTesKR8Fu9jBTxt3Ewd6n7ap6nbJkO90ps6s5FW8SXA9CVRMT
2DJKHKcJXL3Zgx9R37SQ4n4MWaVcBpMqq59xWah4czwenOhW58jISTnX7jp819JvbfplNBHgXUmC
ih28eOc+saYLsqlu11bd+r1j6d70WLUlh0THQZ5Yf2/GEpmW1taPBsM8A2FBhICCeQUvG91M8hcn
VcVRi+R0Y1FweaQfjYdIrkpgdon203EL9TfHxB9mFk0X5m/qT3hq6VNqVQNWOHqtJwsEkCeELe8b
enF7or0fDS0B7EgIBHuIs9Nwa11YeE96V+Hp1KaheFRxZ3uGhKeBNWOF+geAb5+TiWQG1ZLXuOEB
zlHqsFaKFF7h0NrmDafMdzbE4SbSEw2WXn/PDFEect4ENHcpGwj0Nbyxoj0GBgUfPo71wO2xALUp
hAOGbFrQrFZ2lXfiXZ2S/MzxkulOE403rZpwJm1gb8mONmIkjcirm+kV+YkVSrOQe7gOIzL5XFOu
FoYPgYPcNuhYKbfpRBth7MyRszQ9AM1IqKnSVr8q1GV80Vbey5kRm6+2FalMH4pxvgH9oIS1LsVJ
04G3qLmCNFahZ93RGG39AsrqTltc9fdaTJovXZHfiyxPH5JGNt8sfD7Xelase6oKjLad2//omdUL
Ownzn4o2rwcl7cejVBu98KYZlkmSRpK3UzK89lpuHOkxT7c5mV0AfCbdPbEj5X5mt/K7m2T1SV+H
/jzxfvSBC22mWkfBdMZEGGf5QWD6AWGYuiGHsZbmlJJi/qnKxa9qoZ9BdXX72kl7vyZvifo/s/cF
HBJ/iLHdBC7wpW+D5qSCwRkN2taWEAcEMSy902t7JOaOV5HwGuAHd34py9jvrCra3tGcucT2P2VS
KdAlKr6vztyszuqfkd5rB7xg76T7rScmhM+zuz4BYXi3FZVW9SAdffDnBr4eZb5ZfXOwM1bVrPZ7
lipJiQrK5GnuoQiqtAueGkUz3tNGLEmABd65ijKpUz7Qv6oSq+Cln8VXHdjkuyVfC+ZbjX1yLG+Z
huvEEfVeJdb0ms+0es2cIsMWRZP5iu2gUsqQS3drNHEmYr2guUhjHYRRNi/7np9ob0Xx+EOmenpF
YinhPR0jmlJDxpkUVh7ozAgvdDlWCF7WGMPgYAqJS64qmNm5yvfKUgCKW53h04/D5hRX7S5hhLwb
tZI5olTXwIh6GTqKlOcIEeBJlXF8kBEdFLyiDScaG3jZpDF2KTNWJPOQO7iA46FuFg4yRpHdcyBD
9NoY4252relgalTRRiRggBiGvSv6KN5VxbgymmcPGPIVFyckQAyB1QrxS48QLwuq/tjI/TF2ACdl
OijPLLKCcaKzNOtO59vvUXGXKj/Gpl54k0t6b3qTctx229+J4q4gWmJD0OGGVOe3W72mlzGu/Hx9
wWaivtPkVnv+3tI+jOAYwmGIZz8jaGAns37i5FCQB6DK9rqPcgZQyyQCxUEKZ3e2ebbBWPqG1RN3
yQuKeXfyzllbBJBRUL1uRVrnFm2Q4Hrd68xofLVm6qT2ywvJHRyzC/ibzAJdDOyYa1EN98PyOmlE
VbTtBn0Z4wfee8ZTtBkJ6L9m37nr2pvbFLAl2wbFQqYnnNfAyDEkZe+qurfcsrNbnSlTWMwgtTJX
y++XwTWfs76Yn5TO7JtgnOnBunEugg7vnYersPOanhaynVnPZleR4FNyenahoYJIGcUZXANBGokC
PcexGUZyIALR0tsbs7LGi6sy0HlRIJ/IXVopNiYz+ADBnM0/CUh1EMamFfF4nTUWlKqZ7s0UIZdB
H5EQUzjUQqODqFntTjhTfyApsecDDOOhiKf4hLTewKdsi+cl10zVS6VBseLa083QYFfG/SvPVqyr
P5XcoGIyu6jamSURpKw5PZh1ge2X88sjsFITDFbhnJfBRHHgaNV3t2Ulp+ayBItloIGPVMLkVKbZ
g5zSU6HWgsEj0nus5RhVFd3e9YauhcpU9Xs+zbxflIFYBzzj39ty81KqkXFKF6N+yCHiPcaFpNpP
cb1acRxzXO5fgcMOuFHKwt+0uwEy5fEs667cpVpfoK5PJK5wMs9ZsBRNNpPrykuG1uwDu17yR2XJ
UwyownmVkZFSA8zj77pOqh0H+WlfzFr2gPHfPWhqk7zOGeBO8J7jnobbxCGy6MM1qmGuMSm9Z8jI
SBW/P85wt9JEhkhdvRlExHtAHVHj62uy3NEPZ1SL11PglE6gvdIdYGG2mF/waVMlLs7eNOtm5w46
+C56H2S6KPpypjW4BqO0GdoNxrIz9fyiI1K+gVlnYnTR38G8qVSK9K8nvezP+lpAhKOzyxiq2sQ3
ivmmDgXtzdpWaQtCt8FwHNpyWluMN+ovSd0PkFKJfV2AAbdhtaxq6clx8sfEtLwRXzKn1RkTT6/Q
/KniKH0g8My+z/IpfaczNww7s16TW4aKyPR5XPbjAKcOGTLAW5a49F183F6lt/KSM9SjDb+qxzyn
Ta5VuQttI+vuymYU4BMGcZuoOgPK2roZKXvuTA5uDQqcnJCrgUcVZ3O5FcFqKFS9OVZZ3oZaewCI
c44TPEbZtPCgyKJeAktXIdTnfUFz1NYabCvMLK6SEnRD0cgCqGlUvRsQkhipKPrZqoT1Q45kQyxx
3lF2bNUbRcqOQQADOztWQwbE7qnXeiMYGTVJC9IEde3S+HXLdlJDRWvSmNwpdIpJzKNuVLq4YTYh
fhQcu2ACrBTv3cYEZc6BdCA3E3A4ljMtT3XddwcBzAvqHmb9fSE36kmrKZcsGRBi2bINlR6W32Th
s6kqk3sR6Uu/N9s+/w0FLHqOOrHepWliPRGLSNcqjRX6jjWTh9y+xzttwI5J2S7/LvL7BBVHGGdj
BNBUkyfWYHDxWUjYQGBSe9I1b6FpXdtMhYc5Cc2hOJvNcmPo5bcerpCKCqGqx/Dv1/5TmbdJnjX8
Fa6LdNP6pMwb3UZdEza3W3Ai7d6d/qXKHUk1Ng/MemhdmdIZn0RzMtGY5ZtjdAPJBhXoYv2rVMzt
zrnI8VTH4QugPf1DHzmX6jTkIrpR5/w6AxrbK1/B6sX2Gf9T3LqJZv8xAmg2bgB+n4/awmxYFjO2
2uYitFijr6RYWzuxn8552+O7sYoO14+xhrFBlJFg6n+JVDUL6pLzspJ2+a8BNApH1lGqpzEG+eXO
c3KYDbjhAhDBbYVU5ScFAVMAaBrMIP7+C29Ggj8+PnATzACuDnTm08fPBbj02YZRyRjRG8ubbton
NrRu50nlQa0ApHayC/5+zf+9KR+vukmdaURgSFFt3dzW3X8IMlVAvEBylP4SW12Lv8mmYZpp1FNI
LNbpVdXovOSGgXs/ZfIlUrndIcRnHkUHbbeVCn6t3fmRzpN5gP3obO/P6SnSbTxrNVanQWx9ZMwa
D5IGyk6BN3RQTdNkqpH2xRE1ibXTErFeLRz4fBNaX8h8dAjWQmO+5HbHnFNyQMovbHRjfhrFUMKq
0uqA76qgvmjtQwUNmcYGbRAlptVftuW3aLZNajQcl7AMBeEaGvojCkE2QLyB+6hc0czVZRTmg+zP
sGSqXWIX2aXnAXlYhqG92BOrtFybx2yO+ptEU7tzCe5gcY5aHSFtmmMiHtH0HOp6his81W9UE643
iKZ7sicF7Vk890GLdCNI1cw5Cqc9USRTt8ukmk6Kkf9irTp3cnSY31vjem07RXO0NXd6TphH0IMe
LXu3LFrNauQ0CPW4Ip8FVNkObsnvJSeUAeW/EgCvzHdgmfugMbvuodp8r3M/ppccpcddXceZuZuL
bD0uLWdMIrH0UJ+t4uS6S1wzENUSiMqrGRqDMvtUgG/CaqzjuomcFpy8pyLSrN6bCYhkMDPrXsb/
51rmC/srpxiKgGQ2ubd5flSUJb3vqnoIJlsbQ72qUSoWXfTLIYE7nNobrTFCJ8HWFMvzksArTZMC
y6U6VbcLHcZfcKzoR8MH44NlFk3gaEVw2nWQ6pHqLFexEM0uL/PSqxUSPF3FNXxe2LRgHIr0s2sN
77gd9Ds3tetjZwM30zUlvWhrlYPJEzaWDrfYc2qnGlmyDgtipCr+JLr8Lu2qJVS7hpE4TAq0MaMZ
GTtosuSzaGYxnOGSroHWR/j68FZauTc4C3MEa30bFf5dyfrL4LtlTEZsURN2Tw4Tr2fIk8wG5PCM
Ppy3p71me9JCq7NZ9j8ZniTf4mqkz5MhcsJbEV+aXp2DNG2T68Y26f4roxqsU4+bRlY1cDnIhp6D
x+auVn4s3ffeT4RY98hJMQK2Un5z9PoWOv5VwvFnLKLiOlkHpIEyD1DyVU+l7PSfbRpnD3HTNXsI
/PJYY98/DdogL+5UO1fUDjT3+AQrA5HcnDkk2NY5WQg3MpiHf6/QJH6DkbYUa3dotall+peWWpjg
KWBYZM93UI0MLy6jH+0yv0GTq1+V1ol8oCwME2lVOhcFUQkyUhNmyhrTOGFW7GMbyI/0iqeTasuF
wdXAsb8rh3WPUN3Zt80AkkZ0QSrCvA2sdBTfnRFtaWFQF3iUKfgSWjdhvu0qJkNK2JI7xjriWpLF
cYot5b12BeORrvwVIzAKuhxhCx8hAoWm1LtZiUd0be0AwQN/9mI3v5eRoydMAxrcIEiBwqn2gZAK
NwClO50Ebxh+6gSQFKyYR4e4CUqW+cWienvX2licYvIrsAyXxrUi3RZ851KGq240V1E1jWHdTe4V
gCoO925DEKaJg3IRSkbzH0NnYdT0i4GFxf8qdsx2DRi4sO0cQKTbS/lzJaF1lTkAG2cBMYG1oQf7
f3+nfKpU/vj7nyX+oq46Gj3VXZ7fQQyK6i98f59Mmy7Kfkz+m72QtwSV2Kf3ZOJGXZRSyNyaa3Tu
Zbw3jeGUjxCSOmz+LTPNkm3+79/pv13TIEdRuKRM4gH89J1Ia4va2Oq1WyGlPYfo0dYbNSqTB3Bi
9msPqetb6yDqLNH4J19c+6N7BXsYpczm/jAYURqubm/Oqw9v6C0yfkal35R7sJgEtPTZF8XlR3vJ
dgnCRMVWpZH5oYl/bEP/cQnwCxHM79G94OKf36FwR11I8N3f7+FXF/lUaaxFXhmRzkUMYjyagPG9
nvhm+kVF89VVPtXJ9I8gtBWTe+Hos06XSPgCQeRw/vt3+bjGuWGug4vS4I5B4daF+mkNIlhbAQ3L
hJdtMuzieWou6TLGX6z0z9/FdTSBj1I3LBWjm/v5l+8yratVtVlvGTLHkK6WbJ8lbbkjuB7FpMiz
L1baxwrU0VDS21j3NncyzxZl6MeVpk2x6TDuKO4q+R0V+jo9ux29x1vRPUdJifzzKz/axy9oY3vE
AkkwxXYxx8Qt+vGCoBCltgD6Z9AtQyRoPejjBEGi8u+2pD+u89n/ikuI3kMlro11dG7I8lhCwIfR
z78viq++zafbNzh5hXCab1MDvJB08t4UVOzD8sWv9HHtsWU7JmomnWBUNE7oSbeP8R8PK0RsKHat
7B5I5cIt3/ha63yxvD99E86YNn9ew1GGQx2yi/h4Caw4kS7VPHpgzk5nmOboYtNC/mLX+bixbSdp
tlOBD529xzTtz1HNpSGVSG2q6r4XwaZEsYPlK5PttoD+43TDJXSNLdOxLGS4/MqfdgN81YbOiK65
j6jKEr0OInlq50PKP03mv8v53r6PDoZr84rjNdy8/R/vGkFZOfDRoboXPxmut9/+vro+/+z8dTYB
DKmcAFQQmJ+2HGXSSXGK1OK+UI8ckdR/1wDgw+N3VYH74KnBe+psl/+PVWWaswGTwlTux4m8tzs8
HF8s2z9/bVvwpFsG5jMLMeSnZ510i3w0Is283y3Zkyp1FDflv3PSMyMWFmYg02VD2aqET485WW9s
MVCj7+xxQdQSjvjbOIb8y99BsKTwiujbN6Fb8mlJNWlhGCNZMnfO3kpDuvb/f3/+09PduZkRKduf
18edvZdi9/c///nJBjhBH4bfmgJQZ8v9dIvmpogSVUz1nWpOYY8GbFRxGzwRsPDFz/2PlfjDoyc2
SRUGd1Ys7Sr304Iq61J02Zrpd1be6RxStFNrYno0ezSp1VDcbDJDxgjQ6PH+rTOlx/SEK+rf9Z1Y
EqBHLY0dbdsrnc9Nlaw2zKJr5vE+PkTKvlT+7VOz/Xl2Lx7HDUvwuSGoEfSEbsoc74W6vpi1+QwJ
6e8/2B+PPVcweStD06L5aHymaeRa18SjcIb7zJ4PPxQmC3//+9sP/uFn+ud55w3JWja2WvPjcz9P
M/Jltq2HvG4Cpc/ODM8C7EQ+4J0jIN+QoL74q7Xx0V7/R6HxGXmBYjiVkygLaFotiAAjvWpdi+A8
+Z5NHdLDmmkVgrWTUnXnoh7u/v6V/zkh/L/v/H8vjw/e4SEQ9meX86InPQLImClg0554OzwPKyJ/
dDZjkiTBOEYWvReMbEttnawhfVQYLH3xEf5bqcU2TmXPjgsJ5lOtkGStrvUMse6Eol9mpb8e8xSN
iFh/O9X6TLVCCoh8Ib/quprNwCSewWP8ihomfUkV69Cmm0hV8+fC8TXRnhEEf7EP/dcPqNERFDpl
rvqZqjaMMb5RnAR3ecEjvEI1bVzX67fQsxITk1WBiLb6N/waX9Qen5rs//vrMKDTtq1cs9ikPq7I
riYf0Ujz4i7DvtUtTAaIKaETGxbmN54wffzpdFfK/MVG8Wm/+vOynzbehdmObGsWRWTM9JQOzfg6
T+Sm3JnSDZL5OYpw0HY3KHXwocovnnL342P459U/vR1BplRY3IriTsmYpWKPPed2YzLcwUllFa+j
hWm3J5rNmyTeCbQJbwx3f+Wj9WDmts/xbtfAGyaTgPmUeTRUhsSzVuOXaN4m2SqIFNRbk+7cThvK
sJ64RrsWt84m4aCbuQdG5/NGdXbLOPyuCoxSZhnDF8CLSStWK7EGKVaYkhgINLu9kK4UGuv6jOnl
7GRIjpypxtPZBUUld0tfBrrOgonZRSYxH4aoplOs59/yKH60SvU2ymofp/rsYTxCvrQEWl2enEYL
jaV5mEi8dCtUJXPprN5UWFlYjxICFrM5AxuxHxGGiHMHiHpFgoolfo2N8YLXC+vr1IdtAU2W9lqC
LhXhC6LrOH5skm7w005817r4bDu/Mob8NGufLGMT8w7jnqgHJoMIL33CeNBbjVdLZTzOynRVpk1Y
Ibf0RzzedRfff7ERfHwh/58fnnkO9ReFqvj8nLEP0Jukm3inWs4tI2SQZu5co2NSTnMs9nLBI1Xg
b7LWvZ4SJzVH32RCLhSyBIZtL+Wg3OFw+WqH3Hb9jzskUlemTf9Ua9BCPm1PesVAmozH+i5r3k0O
gPxOBvoVRfvWpDsXOYWyvPTjo05o6tLuv7glfz4LyJ4Yrpmcrq3tnz5uAEB909EC8Xynjkp5XhGD
7XRFkDTSGytC1Vn9TRTS/Lq6PeYPu61v+nx9RVwhT6sG3lzJdes0TG5/0zYLprWEWD2ytY2dOmXD
+98/q/7nm4zPalAuA6KhKP8Mm3DwY6DQNKu71j0m43tSfXdW4BFuit7g1kCpkg7XsfoT7apXNRfd
Vl9b6IfmWl61800EEQXDTaA7/8PZeSy3jqRb94kQgQQSbkqCoJOjvDRB6Eg68Dbhn/4u9D+4XaqK
OnH/YUdXFUUCSHxm77U/ygyFX/l7guOfay3PLjbqnN0iaInIvCKXiaF4duel/ycyynr3rYs/Osr1
WjP8+XHWJmlUs1Kb68siu3M4Z3ekeSRQDLTsDwfcP5zq1EmCAoM1I3COn4UYvEfRGmgGL2WOSJtl
TfyFcic/dJrzNZVTcZt4crpObXQASNKxGSST/EPt+w/3lcsZRoNGJcWY60cHZZMlPJLdUl+S5nke
rfuyWFDhNBtk5l7+KfX8Dy/5v79C+cq8PxncWCzW3B8PkaZHlW5l/LhR6dmfclxyNDcAASOniw9W
NRlPRdaStTQJHA8d0oZ/vzf/8eua1L2eo7OL+0lk0vQe1SCUdzoJgPzrbpNgr/I+6YqCJEj9KKPS
7z37D0/vX+vV/9xRLoGpFgNangjT+PGllR6H7EnWHzkGbqqYUDjT/71C4If938/4z0P5X71q4oS1
tgxdfZHG3kNK0ZEPWFvPyJgx1BFG5e1KkRznvvzDDbQ+DT9ORaakJqM4aTK4+lk31iYJBiJ0+UWF
9zi4ArXZ8LSgwfv3Cyf+/jmU4zZjepakzJt/zv2aBHW1UTrtRQnrVoXlE1lUaKXzQ8TUB5+PD+Dp
Ed7GsZNtUJEhrGS7Q9s2EINX35OA84c7aT1w//q9//r3rHfaf/3e+VgX8+K6LRUZaaGcTtw5yK2J
B2iDMXv892//9xfi+mEOK0wGBfjUfhxJE1SiBV8clrQkOeoV+va+OxJUcUBv/4c+5B8+SgD4YfC4
jiH1n2PvZOb8m1GyXfokfbCtyrtkovaCKDV+R+Hs/OFX/Ieryqc5RMWw3l9hv3/9FWEG9yIduvXT
KLZqFehOuSuMPxw6f3/qaUWZ2zGh1lFa/E3I4WETJP1SXWrSIlTRfzgABCzT5RTIdmmnrrCo/OGx
+Psjv34koKX1oWdW/eOR1+bWySfBR2bLaEDSENpZb7Tx5d/vi3/8FPCFNE267v6taSMXVSuwDDMY
qctLOcgH04z/8Nv9Q2NoMXFnwIM4WVrYBP96iRCVS2xgC7Od4ndrVNtmJAq4+ZpcWsAancPky/Ky
YBlLvfgPd8c/fb3//ugfz5iJVSdy3fW6qfrQCHJ33QH30L//hv9wC66TEN5+IHwMWv6/fj9y1p0G
ibt15wxDA4DJtK9xqxfnJQFy/e8f9fdni8oNjh00RQaKf7tcWjp4arbT5NJbzsKNh6w7NqEmzayx
/brJlj8cmj/OKBRw0uOqIY7SDUYlP4+NLGKe3VfDfBkEOFmtLOr90uuwgfO53pEe3tNUKPMPq9S/
fSjqYtZmGLFhBHDv/7jzQyLH8Tz1zsUNVR+EBEhvx3jOzoM1OsGaBHnKRi370126/lf/6zgGqqoz
fVxnqaCBWMb/OCHNhtFJPunahWSt8ai3Igu6DhREXwnAQoTw3mpOMr7QUMJNolQ+uZHKim07ZNnr
4mTYMo14IR2mH/MLcdjRucCycLdECZXKVMWnCinBv98MP25uA8UcEybKZBDyAKa8H7/TlCYeyR4F
/30QQ3a8H4yHf/+AH3fbjw+gyv/rjS0xH7uDTa0T2fXGKJAjJmyeJXEgxZ8AoT+eof/3UcjLGPox
OuMa/PWjeNWi2GlEdakWDAyfab4piOv7//g6//sZP4d+g8rAs6A2vmDakfIFFAO6mdA0//Qx7Pd+
3kvrlfnfT/pZozr6ZM9hYVYXXRQVemvPvcnTovenhjWAwlR0HLndbojuSs5KGh9riPpOOAh+rKZN
/RrmFkMp/gXwee6xbQj4o7VfFcE5U+yDNLsIk6bUNrhVJayeqHR/J6K0D9XovEF/YA9cL9+ZpjmX
FPGen85NY/l97DAUTkyL8B8kGIeyyEEStlG2i/EeBS0ZL1uOkFWUH4uNmISziayR0GDsYVgOn3JE
HDNYPx/Hbb1HqPzpdi2BjrRV26hJ3hHmfI14C0g1bbpdkSgQWEriHFtG+xsJHM2aQZzwxHB7X5Ax
tbVoaSD3pPGF4ORTuRSHUXX61gVQoGFBgB1gK1KLqriU27Hp60eSi3LjGhwB0fVaizwIewoYhkQS
fGNAAzEy29t4oil9x4LKwHntgYOBUpMZU3iwiUO6M6r80ywiucMC4Lw5GFLh0GbVvmzi/jYiSelA
Ad5AtBdY5fRu9JVbGDuVcOroWQYhJWE/odmdda/MQZ31GgNn2VMBQMqpjxkQ/I2RNPIgRFi9OV2k
9tbYNzvHwDXpVcjm3dh0TqXoPX/Jc23XYkT1HRNretgO70pG9ra0evE7lEAnjNYan+bGNjBCz1MP
QAuE1Cxb3prLqilv6xATjWtmu2ToE39pIgGBeB6bDaIzax81gI084iufqo5Ym6woQ2B6wLqu8jE2
royo+N0IHXrHUrnHoR8Ic51B0LVLCkaxxMuOd8UAKMnTPybu9J4MHuggjNA73Q3t3VwmJslkeAER
nrfXSea6pzXX62CRVo5RVc+5lLY4x1Hzi/uCTDJjNt+ixcYKY0A4Gvo1jhd16ybq5nyXtvOXMZ5H
eOZDOT82Dnk8bczQrI5j8hbDOtxbKSnkrrdYh6mfv5CQazhoXa6HWza+DacBUnUOZa1Gzrh3hEh3
riq7o7IRWY01MtzkashOSbOBCo+JpC/I3MqEsUdGHR1KNcpDWPXwvIBaoLDPTfxXo8y2Ztb/bkft
vZkJm8fWFu5DpyVfVxZM/VQdcy7OzissmdneqLzAF0zKGoK+dtmrvHWQjSuBbzYCy5DE2l05Vu4Z
PU8XkFk8EZuKf6Hvk+k8ArhBPwkkr4ub6Fo58lvzdOTubmeRWY4/a8gxX8vMeZ9EyoyaWndbov4O
cna+xISK6SiIgOZ1aSbXbRYPRxWK8D6MluSo6grw/9RUt96MldZboGNiWwTIWAKU1wzs9VJCYCGY
KtoVeSLw15ruTdIR+JPgqtm7sfVpQ87Eo4cILmvcX7ATV4C8lFs3M/CwFCH9RVW3Z+zmvPT06HoE
cXEsQ5d5K05QRiDxnasPkx9XbvkcFbazMfmfgSl7y5+A1gVDujgYx6qF8SQxqCoN8VFpoxHUq9fW
qsvab3qdXAAPS3ZirHbFCXtQka8cu4LBFCrb6Mrmf64ZZGpDlGUCaq2tP0lBQzcgRvCK0tEYTvTN
vO0sBxU+ATeRWsMHXDcmPSLKt2bnlihpSUZechvMpOuSlzBElR93uo33plNnO0wIrWuBL41R0z9E
DMiCbnXe9vVSnWIXPflQgn2wq4VosGZhsp814YZ/IrwTCyQfPa7f0j4xtwSbApBQieRPJlBZM4Fp
warogMihG49jUDKpR9QHEQLerkrQ8C0QxoJCyxrGrKX8VYSTviVRE9Vi4xC1itNSJtnXWKrvGoMP
u4X0a7C0F7Pu4S9O5mcZFiHYOb7owPpww/X5tCxmNo4REnbf9yBbzTT1FyjXaDvr+IGuMtuEDlSZ
stMe22ziz2zsHO1hjMyw0BfkqqC7oq7guSlafJxuae5tKBKbsaFwGKSM2LnAPCqHGUUXGAP1xD/I
k5gnE97epKUv4MR4ShyFd8hq8menKJ5s1JovxKMV5xHL3mlequgc6a7XYIsFLdWvOldn5SxgS9M+
ZeSS/lhiYcRqiPDTi9B3kisXGLT7vog9+1RGzrckyI/vllVXyvEgj41K21AE68zA1YTHnBYvasmi
S+w63RujlLshLeBl8JwEkBLs+7QX4x6BkboGftbd1LVMT23B2bsWtFdUygTGTvGIrdX6zSFU+wNJ
Hhx3pNoMNnF+SM/SoB68eQ/aZQpiFkXc2mPP8AinGMYx7JzSnLe8a5eTMfSjvyhlPNRpbA9Ilfse
cjbYyn2CMBuPkJc+y1DxVjcqq/zUaqAmG0BfmLpky4+pj9ElnVYsrzHg2PNYcnmV++GlZbeBiwkD
xFsQ7ecViY0JYR0bAy8laFCZXUHvf3WU9Wb1/fNsQYUhrzm5h22Z4WWgBrQGSgbbnr0NjJ32nPda
dGclMAc8DL7bTpm05FOG94UAxxXJ0xZYkRIhzUOYp1yEObLaU1lLdi/IczCAkZRqcNXYNYCId7KS
rBtK3KDLsR6VK70HDn6+oc8KNzlbpa3j9BBQ4jLf5ESonCZHToHRmulR4c27GTLJqjGSEGlD+V00
bLsUpsST3nXdbhS5+xpCnoKvV1QH8jLrLT4BM3AhLvgs341XBUwN8hFaMjw3i/W4zC6+516m+Gci
MdwX8Im45/XyWkiMC6OW/64XDsg4Ra6oiF+Ft6olt0uF5LqwhuzAZmS5rdnT83+bKrqSJCRuUyyg
53kdm8KfinzeeOGD6nK5jywl950OAizHoI4bqa+fS5LSD33RuFv+VBFoCN32XYmDcltpXQucefBu
8aJzH8+N9+m2WB3cVhM+nDbvDo6uu5P6iGB66nhac4onoM0xRtf62SBe+sPGfYg3K5sLmItLYWG5
XDjsjayHYCBH/SKaJnwM+wjWSN9M+6wUoR955byzI5ZqXrlwKocuYS6WVqzxmHP0qMMxuW8nlIOj
Wbs8leyQ4iJ0jnU0hDvayfpRrhZN0OXurtM4gQAzsRWczDRAjuzuE1dP/bQZ8Pt6zLfT3n2wSwV1
KqSGjEd3JE94ab5NXERQOPMRfSy++1zY37pkBdaUlLSqZcun8w6ONvmQVb+gtFoBmyyd2EUE6Um6
kDg1L+2t3g3oj1OPL4y6uyrOaSK6x8abP2ylK0qg/mue4KPNk9leD62h+5kuviZrvXIT8zW7NrDP
jQTTdiAuAHrM8WGa/hOWzftWcznb6yYWNzELmY1WcqK6XbIEdWuxIcAnG5BYPD2E01xvNUIy+Rvy
pxENPMiNtCMzXNg7A8VqEXzWevyoI5cFdUxvjh9l3o8NIUAjHIqNPo39HiU2Tpt0zljh2CIA1Dbt
QMER+ZqE+Q7pGNYxFUGkcSl+z7Ml6BvSvDslSd7cW02RHprJJrVbV+M17Orugx973htDhp1tBHm/
S53/dMmN4mtP+Zn4pBSXcxY+Yi3H6Y5FcV/SwsJQdAHTUnsIHAVxezZS0b90lQvWFU2z79Wle42W
PQqshZrJrO3uDkIWTYAO3v5dpTQcQdbO46UGXtFSpQ7NG0FBV9NkvZvpOJpfxECP4tFqusRkr29W
+SEB0RYGlt5W77hs15sxGyATKNPE224Nu8bu1kCd0vKIgp+AlUp3GqZnBRbp2h55LQ+2dDYF1v6j
1WEaLRwvvstKae88t64O2ZLYG0tob7ki4bpoEi9YmsL8yBpB3+IWcYIdEhftNkrK1R+Y6lRRnp5s
sOd0mzCH2b/NOzM7MiuYd0ORxneiJpwIc0DrPBCJDdyylQ/DiI8litl8cda7d3aCASd0YIQ2bYPz
CnK4070hNUQPya7DPdVUfkdz0JKggSxxTHPW7holtZ+bqvaTYfwCRmJt51ih51cZQC8JfJShVgHu
mZpHtzMPh2ttHtPaefFQ/wS62/LtxxZ/LafZpozDtzzsyq3MpAEslgDXbFzPQfykm9pOYzomF4AU
GbvXRUfY6tYgtfSmgFGV+h7AOap6V+MvFTk1DMASjksrna9BwIBtE6m1XLuivsua/K2H4XYYbbyY
m97EZanlXgs/AfqOM+mtH8Mh2KEeLAIwlrwaIO1iiOTuxEYbP1MGMDgCTPplx9H06ejhcDezqz/w
H5ig5XTxDWxGJG3RYgnAz84QciCI6rUrcKoapWvCO5qcg7HE5kYLoX1RcgxHI+md2yxsecjLFbg4
ELsA2qsp/FbNAHhIZr1lbgU7zVJvkeN8azkDR4MO5DQR1PaCEFXbt7NWfXgzcfQJWywfb0FN9Dn4
C62IOyyQocba08Q4yoGwtbRGO2CQY/bFsm+jA6P3mzBqr+wRa4RuEvlFaLi5qWnqjU1aUeOBL9T2
chyJ5bJBut3panI3MHuMHTm1+taK0mVTZBAPCVpjzGU6yxZSj/C9uPz2IkAidQU6XJSR3JRUbn4i
8auQ0z77MVYfDFGa9CuvX+4MazaOSwLwEVzffB2ZmU2P4dWMztp2L606umqVhem+sEgfRtV9mxVW
v0dg1r8DSnfP9pRqNyM+Rq5UMgQFmP/XmGPmDJ4g89MpAxLL7WTcUdRC3yCf+9AQgf4A6e17GNv2
GHeDt2EjtlwZ8QPp78T8pVtaHy6FkYk3iteB84Wap9asbjv2ih1xVzu7mM/zjcggg5dI+c2IUTYj
bjbOfH12vVdZ2Ws+LmyFX0vofOCqGp8io6yOnaURBqAXc5UcWWnAKbIaAa3ejTv7d5xZ0zFrJ9MP
pzTfEQueEGIcopcQOFx3xayqG9UZX7Zpaicwe9MmXwYDiwWOPp6rBFbBwHO/EOAAX8J+L22nO6yp
5JfFkYLSr8VgXplsGMuU5RzO5GdPn18czEjUVTOwP1VT3Wm5tnd6MvyyYgKXV1KtosMCiZRVeHlI
KuC5A66C8VeBSFgujC4GFGpIRVg127fmgOMucVj0pQ2ZAUmhx4dEhtHBbcr2PjZc54EvZW5sh9sy
cVENqfEdJBl+PYlNW6eA2jDDBRTSDf1uzAr50hNzu5u73HzvYsO48dLMSDaNitzfS5eTrsZpeh4k
mpu8U6CD9PAF8xjqiFgjZY9j1O8kzLUyb42D8obIx277a2mzYQf6Bje3a3JuInUMUs8JccTVvya4
YE+MlkDZkJkWMKCH1ia5xPM8y/vSiZ+WdCRfUtNhNJluhSt9Lnxmjiauwf57JIduW4usPsR9Kzl4
uHp63BvHarbUvTWU2hkmiXOGoxzfODJfgiJzs90C/Zh5bc3XEGvHr715lVndIjKkSu3KlqGeZGwR
hTyW1idvlW+iWqBfIYLYyhnTfKdNGM5Gy/PtVSoUJYnDyxOqfGOP1a2TaFgZS6gMJfwQ/j47Jj/D
aHaR7n2wOG4CrS8nGkNLfSwD00fUopRVagwMWRU3VITDy1RCzjLbMN7QMFawDK12HxZ9tuJJaAiW
2s7eiE+LgrIchG/MVrGjlSG0QJ+xtNddnh66CsZ65Bi/QX2grquXZVs3FiA76f6ua72Bu5xnJ85a
6xrtUOnLbkQQFUVme98U/UTvnnc4+FoJ8xZjSeBiC95qALyDGlfjxkyLX6hfYx7b9iueoM2AOBDm
yS65+/tFfK62/k2s18zmAElTSpP/8J2F+NQqZYnbAlv/DoQ2gzg5mH7frTDR1L1yFqDAJiLMk+dy
KDDR6kk7ylz4FIAt2H4D9NJi7TmflX4ZTBFfWiLrr73MdV6xSTKZoiPd8ONCfV8AHYCMsQ7SUfPq
mTV3MOGLnbQhO+oGlZoW9QZcrEoVb11nh2dohO0hJuzwEAoV3wFrVH5J7OF+4rJs+3Q0zubApYns
iENcb6xdNQLWKsJ02VcpgV8G+AM4fgJvqQkCnjS6av+fLJE2UsFSLh9a3DsMXOvJPnajjAMsJ9Cn
qNgCoSA0qFobD2zh4Gq5MZcjH0kuSaR9HCd5cOvksbGBNcTkbu9y2dGM6XF6ZC3e3Hjg0E8Go9nz
AviUV0or5O8hd+o32+1ewzqPzwIa2D5TEJGmJP2K1DTy5zPwlcuaXRh2PV7ZRIUwZOzJZ+nJiKqp
gVU7mX4LeJ7n24J2MEeevisqszvwcJoBYScSE6BRn7R2Kh+MMHVep8X95ZQT94vOeYOLtAsqBwzU
pJXuUVpNxVnSlI9Kc5VvSAoKvSRvSWRa8jYYTndFIGm+tRINSDJF31ZbyN1M6xw/YqHVT0vSEbnA
RAJ4vN2F4QMXQ9Dx5bVHCCh0BkfUAJltpH9C2dbbvFjDyeLAgFk4GfCgW3184lUn14mucURsod/G
NUMJSqDhMA/OinHkFQlbmm2nhABT1NT9FrP2rxRli7FhHkdxHUfgV8o+L34zckUQ5racyHM/2dcu
aU73VOCtb1qZ/TxJVNIpGBNSHkNSSoipDTTORC48d/ZtO5FgHjlTxdyia7duOE9EdnSDdd3bTOEW
A6QhQamvuFJRBUzNN2bL8UDOD5SVaeyQR+hYmgIWE+B/xroMTGHG10ZbjfBiHcjIHqj1FjvIiz3L
V5ZnOoVa/W5lsQJJ0NDzw7DpjrJB6KkRXGuEYf9lFp6ImOLigmWDWXcn1wNMVeJxwKnUta9GYUDG
aQvlD3ixjfJ1RfqN6sGoJK+GrrR+uxz6V04xvqHYrE9k+YDhZ8bE6PItKRAdTxHxPowMui35PXSS
RMXsYCJz/lL3vqUOpCyjwN3cd076MIiqZTXQMFZoSycI0zI+jLUwWDugBSGgpTgpmwUrj5wVI37s
7Qp0Wu+da0/Ub9ZStyHkdWUEs0yeei+mPTHHt7heKeCS32/LG0A+uEwJYCj3eeIjx1+gXxeFBP9c
mOFGT8P7Oh7H65js0nTHHLpRTwlK6j5Iu7Z7Mg1JGr1KPIhKivSDJjb1EwxT9ziBgn0JW135PLZs
IG0VHqOZYbHhxc9sEPRt6UaEoZAttw8hBhxobMIjHgHhW2lEcnNFOhB5ed1Wi1S+T/uRyZ03VCv2
1vIbt/5V6OWvrCrEFgQphnzLYbJ2Hmgk210e9ne5C42yd+Fek+OS0i3Fxq4B+8RYN/vVC47FoS7y
NaWZJYreO+FLo88VRfTkNQfiLXZe+s7crAqvyrJ3zGsY1iPa0aFLkn3LCvhmwd2L4EkmeyR1xDuD
3SEKtWXAVQiSA2zN/loyIMAlRh7c/9VnmEfrNPK5fSnSs90E4mH9Aiie/aoKbPsswafB/oeyJSc4
CbxFNuliPTQNCIsqJAZGmI3Y2wI2bscSCQQV0O6irGEaSI6Jue67k4OUfYkGbTOn2RMGgHXQ1oog
zV3rntiqX7MhznOWPS488HsdMSMpJ8zic/DypLldy3EWRBMp0kD05BtQM5YN5+wMdwXeQwvAJUNO
o7Ap2Ys8fF2oxq6Ngv3O1pm1+Hctx/4xtV31LgDS+d4MXAH3t1h4v7up3KVFN1wc3VxOrpG8u6Z6
jmodTnwOcqITA9MvEt7P8VS1XOAy2XrQXh/NCvrERsKru+1rfTzLCmobI+FxUyUaJjKNQXSZMI7o
yypi6tu1xFPTlIJiYj1iwvI0B3j4QCHGTV6SJ5QLJvrMiXI2G5zCM7/WVo4wpobaGIhF6JMAQBca
ZVWQxzKXMfhWJjQkj/BWk07/qCb2KE0SO+c8nd84z429w6pjy7Gn34JlT/0Qccy2RINs8+BjDqe/
ZscU05N/SMx8LAiNde7Du2eTF4P6LjCabMzMrXaVolYDv0AW1Rh9T84U70jkWsod643XhvNny2IF
olU4fRDQAIWQyRBLGJ2SBDB0YGiSljCpJ/1LaEqd6w4gRkoCzyZidrNpB5J/GTzBemdQcDHnqrtP
kxi196AL894xipLSeKmb7VyO7ybHlJ9DHN/CRvogZ519q2E3MzPaXgLeTuWHEbnimn1NdW1xlPCH
WL8qWuFzGtkzpFlLsjDxkGQrEWPSFmxkizCjM8/f9ChqgPin3omR868u7hn2uu66oQxxiKRChbOf
d0P30AB9BlGTtXDOoFkmORHSlhPFj0Md9bdl0X4Awjd2svGQHqa8qqnjiNeFajvA7XXameVL/yIL
whKAcRbXWt8W9bkwsuJaZ4PkoCzvJjC/QxpkA4leGrQCXu1xeTWEU3ipmeED8yupFfW+expx0/tm
qk3w6us1RcJ4riQjvdnA399bVnpaHC872fpabrdcCxap9M5G1ARNlMV+63Vd0A5Oe2BRQ5pWU8YB
NQckjcozOPlKfeMxVvfD1HolWfWZcD6Xh1rFuyUJjQMpX9bBmwzqt7Cb3IAV5Xw/mCi8Omc0jwA0
pt2oVHFVTS34T+UuPiKaGUopNLfMjDzC0mwEsNKerrXFc89OxL9BTvJ7peAuTplgD6AbZM6rlngY
ktu39L2cmRB0L7Fo49bXQ7v1Nq2eRdctiHV2Mo6xYY0Ok1uFdxwmkpSsUJxskWeHoZPJYWUA09yQ
CSlSjwaBJJJdNkGwRgtPzurMBAuYFDJOC4EBSv2WDSDBWFbcvEkhyk2yZkxNTHGDLmImPqSw4j3q
lM2Q1cXJoDBiuxFl20k06jzhcDnrVmJ8ZKRh8Y8gVx9bqGaAWauDi5PvIqjP9lHaXzLSWPep3ZB+
IXNx3aWraFuagw9ndTkjn5Yn27bqo9RwOlRuSKBZm7TvcZLUO6Zz+VZSiW4XrzB4vfAeIAojIxxH
Hx7MgYUMQBl1JuWgBefbqZ1VLpwlsUDWLSxi4Oql45vOZEd52bIcPC+yd8Mg4/2Yj6yYl5elGdoD
OSXVzhlkf89hPbMuwt+YYjw9mCJMrmqjrc8AY+BJmkNzqa3UZas19xR5C9vYJkpvVTs+SArPgzaZ
DMU6TRIvuG6npf5hea26niXWitLp7KOajfmhHnqmTRQYW4eipoSKZsZpcdvGNo+FN34lgEteo7G0
48284i3sjHOhHqOvYpjtIHOTkO55zFhq6/wLwwpDLEd5oaGIPjrLLPcE3JG61GUsdSPCsLPUGW7Q
DgP31xud91nYoOGKvBORVt6JV7JxjLK0Ru9bwOmpM8IQeC0vKpv3xNC1PjV+Q/J0PV6XosgOHCL9
WiZqW5KCKJV7bT4IrS6RNNjUx3MFUXuc442dWk953Xt7VjztqbbVmizX6HS/AyYMu4MbGnoQZapw
qyXjdFNPUQX4eyWPm15FVJH3m2DLz5aehP30p2US4GS7Wv4ymjK7DPM8bvU26ncmL+FbQmXlLhtY
7RpWVJ5SL7NOAOeSfVpkT6l0chpRoZ+VZUz8AB0smjIDKsPGhnUTmjZ7RFLH9mo+GlYYvWTR/FV2
zRuWmngrqAC2RaWYmA2UAuwEaf201iKL12pRtDj6bRQiWfacTAWVtRgb4nAMP+Ekui5zFW+yeWZB
bk9PQ5WrvebFZO+wO70Z7bCAxi20Z7Ksjigxb+ZKJAGbgBvSNd1gGaz3wehi35p507qCWxzkXXzl
cVX39GnixoNkeEG7mm3lBEWKaGIvCPvc/aJgE3BNnYp9UQZCSXPb46yg7Ziz9Q4jqT6gL0VO4oVA
pvvJ3JT0xkFMIiqPgvnuYsllC9g2oGzX3qzRXxc5JldeGfYnmhocDSzDkw12khEFGtOBBM39VsiS
26VOzQtxcdm1qAGJLjEGoSWOm51IajIjq1bcGuvqwCvpDiXquI1lk7SIlbm42JHtwmIYXxpKdh8s
ZYsoYA1jEso6LKHH+t3W5O8Qf+z6ICA0cdJniKzDdnG0L8vWHbCa9Zs3QbiJx76/zji5D6nGt4lM
BkC1ks/oCOLVk7QcFsJ6t/ZSXNxx6V5s/jKf4RQXXDfCs0YIpJ918RsKHmDQ0no0hsTxRRSPj27l
OHwJCMZWxmwJGFV3rDtnCRToIrcbnquQXWI6Eg8l2j4BpON5PmuPcOu2Q7HzYtEdjT7v7no97PYq
S8pHEGmmT7qOsRWRReoi2MByGzaj/W4ZujoM7my+RhBFnrTajUB9VkQqsjVxsYPlFrUtUilFa7Vz
Y2aFc7NWRK0Nm762+0trlsv9MAz4i5hFEbywUnVFdm3ajfogHa28YiwlWfE74SPMKB7dZgSbGZXb
kZaB3SZbMJrPVv/MlEvHg3Pq19KFzWsu3OUwxakTmLHJdJHNY6XJbeUhzgKtQr3+3VXjS6xFj0SQ
kdGx6nOmnHEg7CIXDZo9PrsRnwCgsdo1igUi7VHvS6y7t1Y6tr/0rhmehU7nk9LtbvJqAhKpA5gS
HW9Z5Wr6Dc1iRExA72z7bASOC6rE95xe7CIP8cEUlhHAMtt4FL35rVteiryfQOXJMNOtEE148XA9
bZRVCULisUV2NgsMciQI8jGoetCegndmXXEQZs0yXxvSWzMcueFSqhNVtGm/GSC+vyKDMoJkcJ5c
ZRv3pqyNA50X6hw7azjga94srhVehWmzBPNYpGTGhA8J1NIzq8LiqbOQVZSzm18J+4QqilylTEtf
yAdxtnXlEG9a0f1IFzEZCwr93szeUcoyzrmAUqMc2LY8rDrD5wQ6U8bSf3xOi0AgJ2J/eN2Un4NI
b8JlBoZ8R+Y2jn7dODOmIXuauiX6AkbPq5LRbw4pb93pu9f9/ISQMbDs9iDtRxJuSCvjobQeanG2
rCunvI3ik5scgEgnrJB0ILuee7AaqrwrIjRCQk28oqT9kZsieZUEQZkaP+9hyQ928eU5F9quTaLT
OagrBpFioRXSzx2jz7LfJS0vFRhPXK2P0rlU+pNJT1XexsleORSx1nGuiAfKv4vxkDOEUtrWUCyo
qquZqVJyFNNdx5CpZ8OYDx1LEeZxvNra7jcQMWqEb6X54MLb/moqvno8kEZ4s0SfomiJxSJQx0Ot
ErdBVD1G8lVrrkSdHi0W1ba8OI0X8Na7qsJVXVPtan55CNE+oaRnvQ8m9TUzv7AyZIz0Vfr4PDOZ
UtFuHJAX0BiZLXmeWxKEDiI9yfnsxuxaZf4/JJ3XcqPKFoafiCpiA7cClGXL2Z4bypHY5CY9/fm0
z92uXVMejQXda/0xdOy9Xj5UzXPFq9OxaF+8AaCfgNBxKMPGoijdC7zBC+vx5/atifSPJZP2UZzN
Kw0ckePd192bznmZNMWxMHeTcaIV6CBLolJZojkZlP6dp3RNIkI1yG1eSACcnuIE65IiIHj+4QTa
SJIeFVic3Ry7iXuH+P0Cw7pevdbiIEAiaM7cZPG0aa1jitKIJ4Z7JORTF+m2Na4afbr2R1JfS+Mw
pD+3bHnMRcHk8Au8aCbFUhdf3tivDzCWyX3wianpHSrgv23jeZlfsUBtoDl6+xJ7uwYaC3m7hhhn
2OXoZ6QTDcZPiUpRcqsSdJ6tGs1mlzq+y2w6tNBqFRePe1zQYWX3erutWXfJ30f7JWutg8Ed7Zd0
dKoD6O6nWZjFHRmbkbuyXRWXib5oj3I+hq+hm5FC2VeP+nFp0d5cUuHLoUOaujjHZntKSbk0yn3p
VpuJYjZy6WhyoNeHMCHEuZBLsgjd+WJRN2Vz5PkvY8vJ68OrlQCp8cYeX0gqD0kkClqmwbzYZfDK
E64yVKz7JcmwMT7N9H/Ji6BaZ2bBd/r3nNxwIlfgdz3rUpCQ5Bdkug33zvyi+49tvMsRYK7NH/jk
Tute9fXR9F+SbreWfxMNFBBYdWvcbOd7fcxRo+1u3SamQ2r98pG1Lxktj6O+j5P5ICY9KJButDWO
WZ+QfkB7hgUYhMOC6sZG/ubTXdBVT73x2luMl9qe2fZQm7dCDcpDsl9b+TD2kpIAXHl0hTZjtZHi
ayb9UObnlW9LZWhBgHSWOHCqEjxJuyIqCgm8nB0Z+v4PZX1cv1dX/CD+C5KU9H2X/EAA99XcKZKv
co7bBU7+cFNBwk3K9OIvBhMJByLPAEtTqJVVlPXa64j8jBjfjRc/FM51Tot9Yf0zEbUvFTHEgK9J
868eE/RZz0Qr3q7C+QYB2FZYaigBmo1PEU1eMpFKA2nKM920OpsiLRbVcrHplbSwRszxm+OjzEjj
Y0y4shtvhuzH1ShUsSItP7XUh3m3rM7xapBQOHYw4RBGjKyc+21ITfypo0lroRoxdcLEeq1qCtH5
jcwsPAgCakFu0BbSky/sWSQ9bsc7QoptrLuJ928wbzLU+a5YhlBq8Vc/NmGRQjJUF7EcNPmmpm9H
3y9yZ+TkThLt6X/WzhUjcJCRKVxYxKOKY8eeWDm7iqaoibauwsD9+8C9mpG06ATlpAWz+71y5k7t
d1c8u86Z9WLjNB+J+kBKFjmoBlAwILm8W3M07PtJu3jzHmf54PE+XBXdXPJdqz9ArcLGZsd1P7X+
KeFNGbKtlDszf+3Hb7dqdgsSW8QG6NuebBJ0WvSFlaboPM45sgmnk592cnV70lTrA/wMbv6nvnlb
vJOk2uE/tzLtPqx//GBUjONX41xvLYq+tnfEYzn/QX7U/Q/62j2Z5ezPcqObP3KhMtLfLe05b7k8
OcUHIrFdZIpWvlvlswJHydZ74Vy53bbM0wHZBvFfC2TyR6AxncO/A9koyWs+PujLu0QlYgwnjSEr
cf1hfxMWI8/IOJEEScw5wqWIxqvhWNLctOPbH0hXremBt0R6aq3yOuGO4otPt8wvgZgexgnloAIj
lHeGDwKZ40V7zSYKQZ1vd/7tEaDk5Io7M1HQa3LrjIp4GIIl/9XgHTyKnQa01VNqhyhIF0fbAS7S
U/KGpCwS8XpH99BuncV9TEs3vHZkFHjUUTmVQn0shrXtk4P03uELWKXLrXTe0vhX3A1kE+py3396
h3a4Fw3/48SuvBnlboCRW8fkMKUHQY1CQ6Bzup5vep5xebE4VQvJmXE7IOwfyT1FIznBUldX4g2j
bq5+9KjtaAq+5A8OMZ/GQcLuqqIMBfXNnC2egftm/Uicp16dc/+XmoVyPCbzmerCjRgutzcNRpqX
6OAzcZt3WfMYmxDyjhtRwcZP+63LaGHKAyuZ+i8fRAwShaunC7qEJOzsMy8uDdoDYg9WESnvTXPu
TPN+MQ5dzyqr7+3Z3Y5cG5Z3NDT4iH5r53cCjmRaHxCnoku/W7rHZfp0DZ6YjzL7p6WUznsI6ikM
arSLakPY/4gk0UAfPyb3tNZXEjZriMEmPU8ZxZufYD9aNe/JXpXts26huvzU3ZOwH+PphQqjOjms
zrZLT5JQq3WHVz2w5Z0PMFtP92V+tVHaZsO/Mht4CE6O9zI6u5lbLEswqrw45nOSX9V41hMa61FJ
De+5OBIJoVaPeSXKMKjyhBIj++ibFJ4Sd7kVo8P7+L4a976KWORCZ/jmPoLrJouQ2rj4dxb061Rn
j4Zkp6RoQS+jjsBY9nx7eEgLQk5N8o9ze2PoW9FikUEXFXM567dCsoukjCupD8p9zPXpPJr/EhXv
StMHqqa1rLtjowmE27H3VJsRBmPWd5gKaWpsIsZ0BmawazYATeh0MbOWpHd0m2xcLmCvesTxjPj0
hQpuTrv8OBOWX/bfGappWRHkXh2k8ZuO7qY133IOAFPP8X/mAZi0ZICfYROT6VctaahlCxbe5T7v
JSkgoLiAapJ/vtG/kvHWN9NB+VcMFYwEyXalp21h4pjdyCUJtxFPpii32dQ/qoTSgNXmlEnCLv6Y
HUT700vcXMrYCbSWFjCgqtX5G3sZrunT1HzGKQklSDpzzoMaCLPTwky/733nuvrFeWhoRrW5sRK5
IQIL+4YZTBQR+ya6RMGJp8yXtuRprkvy7JNv24Kxyn/bsYKLQLKPnIYbkR56dRwxtUFtc+YS9Q/g
XPEjK7QtMT3ALuBR3j2N4zs1b2K4Jxgf8QUndrztqh8Lgp0MWSjPv9qLhLJ3RhyTJp2zibeH1FXb
0fhp247oZ9oJbzk9SnaHBghUx5dDqjh6Xu1dy+dDXakDUhPQ1Tn56+Kd5+0N1G0afUbLzEWWPi8m
ecJ1FwH8nQfsxzt3dZDT/zUeVZ7d6yCsV7NoP1ddbEoKr23rp5V/qeOeHJoyEqI3ZPk+dRkbOno3
WEC45nWkQvDaaFy86Wvmv6SmEakOTe/6NaMLiZ+r5c9vqSHDbWN8KKJyFZ843dvr4dbkvbAlluJf
QqlrF+arvh/d8azE89RuRcasQvxMrm0MKGE2Hr37oc5StZ+O9dDSCA7dls6ntt6Wxr1yCUY+OK5B
tUWICyNCPREMzIiiynaKTs4JVZ+pPwzdSdmnDlpcpD/ScoIZCHnQDiZMaQOQmxsvrnsZNWOH8HOj
s0uRMEFoNN88bhWUAUF228gAbtTrbFGaoWhoLR9m74fKsa+Vfg1b2kTp3tXWM0LVTVbP4D6/nPF2
fNdpJ8M9yHynCjpD+WzQ5s766Dt/itJnWICy28r0bXJjkkQ5jbAhHTWeIhgDak/O8M+W81slDUrR
Z+iSDJ0bxhWCWvLyT58vevvsoFWtzkbOw4lPMNHvRIPsa9/dylO8U9Oz+zjnUf5ZQoQJJScdeFX2
LBRsE/0STXuNxUsxOcG43A1tDN3PWPZmoPxayAVxAdpZ+ngA+vjikjJdV09yfNXaJ697nJbd2D3Q
SxmA/oKhH52SP9Bcu/7DZIOx/VOf6YcaNKNYmIDwGcrylYLe+zm7a7QTjkAq2h9L9yTFe078/LoM
gSuof6XKKyWgmT691YCXx35nAa5KVuqUuU7P/0bqNRq1T5pLTnFmVrPmcntX1Y9PzQYF6rvM2FGr
aJnUxZPMnSxhm1PumDR7lb2OlGngbIO8/s6mT3/gX4jqQLPeK/Or7cZdai2hpR9ojEDTxXO8eupB
aTQPk8IqagQbxIwPXYVNcNyuVAmJFv+FTWFWMX3ZCPsWvSBhSZ1xdR2BG+INVr5XKkeClZMaLXVx
jH2wfc27wzAYrEV1LusFvhyXI3gPZTDZEpljf+yJ7uL34SJu8IpbAVd3tQh7UYaGHa6NZIyzv7WD
ItH/vA5JkjlHZIR/+AnmIbDYinr5UVY7hBVHd1j2A/00+k3XRMEY2viBhPrC1BFJr99GbN536NDJ
RWcF83dWP1DGfmsSGcO2svftwsvuLtPBq5N3Ndfvtq3t/XWMPKGf65oe1mYNgMM2Yimv4JmRNc5H
MP4PhwFR+ONxsvIHGhTDaVq2WUOBuenWBDsJgqH1w+BpZ1kkp9TSthXs/wY247fTxFbJ+TFZdIh8
CKvJDFanP/S8NZmPbl5aHyhfmCVouuE27jZZoQWk9TzZLgqwVBwqq/03Fx4C8ZrEAL/0jzR+U61a
BrqyNq1mRSvR7gGB2Nj7/hb5MPRPwh4ZkddqY/q3ba58hx66TlmxNWasAu5yXNdkjxruWvpakFn+
ruoMmEqqc4z+UknovQqSXnX7OY6vZjaSuULimlr7O7XKU6WNtH5XYazTxQS4TG3yyeOA3iRrfEVR
eJkJ8qkS581shs3IpTkUJk4/dDlmcsKeFKolfzGIxZrN9aVf+8jnz+ioI9WSBP6cRzYHR0uf47qs
CHTo6Ul89BXrTnOMc1/LvdXzniKpnCiy7Tw3grr8aDVvX9TTpTPmoMZf2dOPB6tJhTP93K+o+fei
mx+BI9+mUR3tIg7pVqNekqJg8lFYe2577VQz2/XA8tQCeUuNhNe+19WPih2yU7R9xn2S6k7kQDlT
hgdWpG9RtD9oDlew4O0dlvWUlkzvBR64QRhXSx8j8V+PE5F9dh+iLgvStNu3/UBv1bBT+kxvEWV2
MHx03B5csw4F9j+ruL0/fHYuZvTMvz4leJPhHntjDUlquhM1E9toTk8jINLgNttEA5PTQX5mZw5L
QHigqV998R8zEosCZ6ROnRnut6v5vj0ZNQ5XFBLb1kR0ZjFC0uRMp7cdLxHhpohr0H5MQ34opjL0
u/Kg6xXuznzXztUHrHJJF3qa8K/Rtl0HFXPTHJoVlQN09oTuNJMEGG+hje1I4bpP84TI/5rWtJjb
QLCXmiI7Fd5EIVGyi8eZ5nNfQ1TURuXcnOqEs9xbX2yUr+PAQNxSX0DPHfTXeOs79kEDdb07oS86
FAvxrlj5Yj9lIaHuvl4PKIcUax09vMJ6okkvpK7qnqqokpj+dSe75K3l4aUrguQb9VBZLjF9tmxo
28ifrOG1GNnyeizxhsAZyK+TI6Ntnpyh+MgXgRaQ1nqn2s8yoTODyUo1jHUYQhFAVojOZDhDKsVG
ee5gw5qBI5nph8cj5/5oVXO/oJrsU14Kowo8VBAIWDFtIwFfOeXjjLIz3oSmZcBgwXG69FjFwyaP
m7Cq4bZxN9BMhySyCbqai4hoM2TXgPNNlHbe3gRgJa4xysc5KgZ3YxbWjqqM0HSqO8bMIy5fNi2G
4kELEnKzPBPreifwCuG0dDFBZhV4mE3JKAQBYoO8DpwSQ9bQHn2qUevbzpZShSyNfm8z9XZK/tGj
QUudtb4bE3TbuFxGNsMVWLZxUT17pMuiNPYGQrkrTkyBd6hSBcieicuPiPiL6XvobFvQlfrUsxD2
dRkY2rTlZDjclOdL34Um2jx/Kl8blR/VnOsBetn7NY3pdLPlY+0gU0RFwWaIcy23q/fesFGFYKCJ
LTSxuaFf2hGw3OOD0h3DHxmgZxnJbiXb6Q5bVjTlML8r3yLAKNakMI7ngOixrRW7GyU81AT0MpYC
CxnlvxPScBdIvmgsMBP8qHyfCxKnbMqnDUIvvpxblfsaRw3xXOU6yUBoDrhGLkOBM7npdK5dTEOp
F6LYCpL5tq+3gVVVZ93DZWxwstR9hVjJpOBb/FhYS4KlsIPURgCgeyinuUp1mgFLgVm/739rBvGG
z6utE19oc5pFF8WrHlnAe41hXQyg/5YS9U0ykhqadOapstdnK7f2qLt3lM88kef5ACtMKziO5Fns
lBbNfg0mmk/7lH7qZBA7jFIhPrIo9vMHfWBUhYf0cAYSwvHgSu2jmdCIejB/hr6ycGDDECnMsR9S
xRvYzHCp0h59i/Vtqg4DEzt9mHRROjOtBDTY9x1WZ9Pd+fOXze010rbaY47s0ejSHj7KcBCYHfi/
BpVe2cAobCcr2nf7eyGkC8H9J88eByzeYRv18eAO7yVKR6vM7ycAumGmvXWp8HYlp6xrd/j4oXiG
QMzFvW3XB0Nhh6vHnSnyR7zf4KGwsxD3B12YB8P2/1qR0ftbYL5Jq6eabNEbxW7pPpgML8XsDwcF
XS5j+1obQ4h9nk/ZSwpLURtaHEiO+75oAPFD794xe3xMSAmpGB0BeRBlFbcfWJkQS/5b0cTnVeFM
mwZUlWny7FfzZSgVzkHE/05De4Na+BVZY70DYobWyLAJUmCb5VAMXA42xkSE1zdCRYuyEYfjPNX0
yS4fZk41tjci6nFc4vNwbptBVipG6EE/UnkCFRA3JDE46Lk7GNYoHWY6xRCuxSyppr/ub9LNxe0v
FFbvCC86uWpReyi2H2+2tk6Wn2dQRmmbUZOINz0Ztyru7LtpqoEPPUIsap+dxgtdOOVY0H00kojp
tl6Y3FZHubDL40nVWSdE19+1ZcwGbpytJvurLe/X99ZLR8JnQyuebffMhdVx6ki78KxgNtOjQ2fS
TQ3DzBsuHoK0GwgEpiQAYgyzAzOZ143lJJSWAsDXGje2B5ALQJncLkMNt03Gump3C+IjKrfbImWU
o5YvFyRlyDaJEDVsZ5P+74biSWj77VhCvPaYyau5qw92agcmaQrt7DB028ArxCWsFpj4MO7cskJj
qZCc55UtI0UCzKO24M3PcdPd1Y0gTZS+EdYk/cHnBW1K2dGB691ootF8MLy68bZ0nQ47maXYOcfS
+85770vvdP9Od1o4CIMIstfVgsYynXPf5273UqP7eCMrp9xNC7fB5Cik0QK1kEWq6T526ePZtHXx
mVOSel8LZGDkF5A2u4vTpDrbiihAnAwa247zrka7PdGe870WvdphMcwwjFcCN1xX0G2YxvekJ2Pt
TNZ05g1KTQR5AHkmSRW699o0nfluLIl3Ne1FFoGaO3Nng2kHmkfrqlGBOBRjnB9H0zk2PmkYdoeZ
ejUn47+GzD0+F3lpyQHZ9auNxw3b5R4mdojawkWz1CPamwWW4gFLJOIhPEyY0/qLNH/Jikdlm9OT
Y3mu+UntKKqtEU180gxwfXkSH/uMpV4WasaG6ptQT5ioH1GmpYe8w2MARpK1oLFt/qwK1T3I3kHM
j7x2vs988GPi9YlwMbHrPOTEcHjElyTTdWoy91tIh5SSRQF7etTVFiMtyoZjx1Qy9Rpa7Gl5gvrf
Jgmdm+7iEvHQ09k0UD8CKjVO8tsz1nWrcr49vSS+A3fSp5q1KUEb1QPujIQNYKMMczqIoBXnpef4
XNIHdx3qv2Id2HGzumILtU3hI8R2CRrBL2wuzwViiWhS+pOcp59G7/Jj5RgX6ZQEc6Qu82BeFQTd
3+7bwcNk7BCucvWzxt05xoA9spuMd+hn/xmF8vxKygu55fRF8FIs46nru3Gb0PB00n2hXobehAr2
5Xpgj8TXgyzrgWfFvlakEES1brY/OoLJXbvO476COiUWUWS8K3kMvdMlFiP6ZGk/rqjKg1FgwlUZ
ewW2gv8e+4o8Co61Im8xLbc6f18zfRc6WSj+TEqxtVhPmdeaZLegIGF2aQrtiFhFB5zuAaydRHJI
GYDC4IHlKx7am/hzrZwtkrnsjCzGDOkxUsemIjwFWnSYD6MpkX0IpV7GecSZ4XtggLpfv9BsyHg6
apzRBdYWfVPmNt65HNM7SsbeRhLiDLv6RvM0k+9++VlXRjcDGFkAY4sjsSD7VPSMZWXjzAAZCRN1
lnoBgfsTgC3HT0Vq1RN/BceTCQNe61LdmYTpcIDONy5aJLjsABZ2/Zj9Ej6dIW+egIWqwses0MJ/
pa3kv9aGMsmy5tMYVu+R/0pzaikXrtyepIclRXXrAYfmuVruNcreMgD0o8omit66W3oUedu5y2Th
+s2+qYtvK16fZTHjY7mMmbh6KSFwWDKJ4/DnBaUf0pp90tUc5WbzlDNHUd2UcpRKz57undipHorZ
8riQyMVnI7XjA7Wpt0wJw3nRZgWqSZnp1on5TRexjzekF8t1cCUtZvXoIdoFYghnk9ZinxVWMf++
F4tRY7Q0x8P0QnpAOm756N0h69eW1x/8lYlQ1aGkCo2K2jL5sfzkH/PJejHmqn4vAYbs5SUpGwDv
eJMSqhGTZ4CzPAmwnHLAyTj+66g2fdSVF/8OizASSPE4O7ixdx9zBz5Nk92dbA1ZodRoVCPgzec8
uZ0X5WpEs5MFfbxbLEZa28OBWnb9eHAQcW5UQmV5yNSTO4GeTr5B3rISKuq7khwDzK7N3sJQFJCF
C8S6JAsMSd7qHQ5coNZ8NtE6AlzRP5ikW77W5KBRXk5xFhezlRs8gKtmOKeJOAdkT2wK57J7l937
Fv9IOMVVemlttMQm89nqxRC0I8HLhOvrm2LQGJpFu75rK3S3PWkWz4Tzb5l5WgYzi0YilFDGsrQQ
1hwD5WtgaNPMoEcaN3Rx3QdtZ8e7XutsgJ+83aqlJzik9WLGjcmQjN1orobMwLkiS8Y6/BMM6Hj7
SBbXyatKY4EPF7UPb71ebNHH8v4oiZMInnvTmRkXEc26qKIpjlaJzg4jmZATzf1ccT2Epa7oEi/o
WWCCY0wtfBu0cIj7oMkW8ol07BWxj/kWnV0b9GmXIFwQDwmukSRIG/QSqhuwihRVXlM3FcddOK7N
pZmGX51Y3vFRMJEhQYjzazdZ5aHvbEginEo2KHp6h8DNZp/QzOlPco2T9GWZX1Q6/gBh+VEzSVYr
Jv0i8GNYPz8Zj6P7RWMZ2gLZmg0xB6aGspYIYm5z+Va1jvmAv0G94zjSg4mkBFQH5r9hqHMrysrJ
YOgbCBxLyDI7QBgMB29FbWMTznptb6LH3ASgctlrInco5LZMuIExZmFQtnv/2pYmAsbeOJXF3N/j
EmiQVmYtgI3Q8Ng05bu3lmTyeM0nW6tCk5QUDa89U4lLbogd+GXPaezlaXEhp4D5Qy+RODj2ct+s
4i9W2W2udeZvtL0/zYL4aW7de19o8yVOYwy9hs+W5OrtOETk2NkJcQyi59m49Tv5OaD+PIsbW+5r
+t6qc+MTHTqVkCIhOHrx5RUPpXOWiryGzeRPKfynOTuvEg1s5Bg3AIwSZO1ipugevYnmbZKEoIdx
SwS5TlzBuRYi9x+yxIertmmAXBIBwK/BkQjyWJLZ/2gH5JpkUyDCdrL7BFS7VUaQmO/xwBoByBLX
KdTA7Ju/NIM+EgX22NoKcLAZr9aknauuaF/j2MmRPLQAAmq0ni0U1zAg/fgjzV6HM7ZfpoHu68qV
r7QLpBc7TdSLw/7BDj8D1FqY0+mpflgaCoMq57n08E/ZeCa5vjlFN2vbvg35LO5kzuRnC40Yo4xE
ncKup4/WQpX6jR3necUiKO/1pnxtk5tNbHGhs6pJM1x07xQdEZEkg1atEAMeN4UHMrGR4/BXVpKQ
jrwCjEIeJBwo6JYAKt6VPFFj0FgaGQw6j2m8MzIadCmqtRH00z60mQbs0yPzaNC2WrUTmfrnkFay
Iz/DPy1DcqtS8BEv2DmBbV0KcLiwHQWkdBGZ1lvmXlk18v1s9GsjnHNpGXCstkFkft7/0TAuo7IY
yWhYEVyXq/udgcRtqzr7aJoKR8nC4tOU2rrJyWYJ1OK2gAcrXIdH4kVULan8bqQuP8lHu4m4C1DJ
yO5gzNzERYYv7Ibz2lxgHy3lNo+GmRts9XraroSr5c/AGWyc3F7IEXoad7M6Hdu9NvnOslVdYVN/
6s3GgYbIibc/NlAZdktMkE6CQPyV3UMcuqYhWGIw0AzO9VxFhhjTHXpanQxHCnuvRjKp75JXu4g0
T3ubFvElC5heQuOqLWnaREW5o/M7WqWqg8qc7qexH18dw0f1LHr0UVl6SxEgYZX1sH+Gvn3W8UhS
OqW5GJLMYduW0PiM3CkmB/3VSqki2SMcsSlA9X5Hj8uBRceNRsnmvG0JYzpYzooDuPQWed8vYG+t
6/f8IYfNyYIXp5swv6RF/7B22PuY4UwGsqK1HyQRgdCtiw5Pysy0KSpFAACGDOgnvhOqKmWY9YML
ftK+LGLyHjTqR7ZjOspTLJQZMdC04JxEx3sOIfkb1079bRv73W9xC2VDdsKgOLraVZEn9UMw1nwe
bHs8WWbfHWblggbHXvUl7NUONakPrCC6OvN21UFp85gRhzXtBXqky+iL9pB5mXcoO0pnPTvHuDoN
NWiZYcNvzNV9N3GqyBFcDYTSumHF2I06kkhA8TR0nbczg3in8Z38GhEUrnLu6spsPwq9749t5xcP
/ZzHF9Ma8zfdpbvXnDQVTEW2bMelgG4iyuroQmMwDyo7xX3SLUfb0b9XxGkaqW8bvSY4Xea+dhix
mu/txFSRAygW5K7V7EFG0CmYOie5x0eLU8s8TlUmPpXeGsHiZFNoEnMQ6lr+Uvxf0YUyENMCvj3K
LlQ0ZxrQmm/EW2M0flc1vIsFw72e68s/D8TmZM04tyHg6yPh9sXTqiOl08t5PqPgFkOAEwW6uZfP
q5MNnCZAk7aGekwT+VdjdwxGzFqb3h/sP3dweB2ZngP60JdHDFxmMMNPbTCZGRs4fKBVecz85ZYY
pDXBXNCcnKOt5NxfpzTqFUcuzRwdTbX4hvqkMbbe7BuhrsOoqn5pyEYAunKQs0hniHjxCfmIG/fU
uYb5N5mYm/tZsQ4NmbZuM8bun4IMpuvi6wjV0papn9Ses5qNa6nbv4SU9ZsuHSCmGG195oVCELF2
y7KZ3cSGfWi1p8YtnLAQM+6Y2KpomZpM4X0K1aSvzBj+O+bCfxl5+OirJ2t666Sd72oMNLj8sBGD
/7T1W9oOPQRdUQQ9OaRbNRriLxOPdl3sY+FMD21JUORWJpCCjZ9wS5hLd2wtLScUQNcwXDJjk6RW
vttTS0hEjVcCWHHJ3mjnWVg7MELSbq1otF9Bb25pqSehVWAoKaompmxWbHCSY6VVHwTrFSF1wc9l
r70ZPl0qiKjHM/lU3Qua5/4OAtrCepiAWBlFfPKx8mEYbJNvIBsK7XUsKV4Td9/tQoaISSH1RrEs
ftT1qgNYTeAqa+ecebwaIi2s37LtnIBZTe5Taa/myTGTeviZXU1kUZ17/Vm5iQG6bmanDsHWkRSQ
aSdHMaFhyqtnOWAidUtqebt8AV/SF3NkxsW2FAc+q7W1r8jNxeAtC9QboCpjue0k52vk2LN3l/T5
BBBtWKfWxvK4yHjZryjgn2wYUoT2fbml34iSFmwGZ6NYITFzUYemrxn0G/iknJZZGpVro4Wr604u
eJKOyL1bGmvjeoJUpkJ3kNcu3tuQgbwXppUUYWWtr9ZqQRiRGWUBj8YJOs8F+VETN8V+MIzPIuVi
WpoFpqFvlxWiM2+697XIFPJ5s0YqIOeU5s9GEdnkGtbVM7oRkN2071L6kx9infCleUQSMyu4NwK8
1kimfbfLp+T2N/gv7lAOX6YBvtb32ABMNGYhBIEMBmX7kVyL8od+4e5cNHlMXlxcTiLoLXi/zhXG
/Wo3Hmbuztk2Q+5FJevaUTbpANMHAdWLiskgNZw7GnL8h1Z3VOiLgZR7DXxuQpy3ZISezmu5vpCy
W+/XejKuhqWJwPfy4Yo3u9o25iqDpTcoM2T5DBphx1/lyLQBLsmssFr6Du8rYo2eIz7LM9K2KvRx
McmFu9KrDbLNQdLxjKPPojaNkh6Hga2fPqe8b+7zSjrfBAcQ1uYA3UtCHVc+MszeOrfaLu3dNBCM
CyG+/TEUsyEva7MgVLAKHifyC6nvHomUKYip31aLkWFeT+JwcEXyYuWwb1wamvWqd5rEuD5oZ+pW
Geu5GnZAdPVu7nW5zebKuPIW3NgmUEyZgoASdEb/wCh9koLUP9XG3kbDabYDvi0jQ8/St9ld9KPU
VfcsFU8ICguJnFJQK65pcKKlrWuoNdOGwFPSjT1iTUiVhQArqu6fkWbtz7TI+QnsXVFnTx9am8jm
rhrnb12I5I4pQvJcoWD2u7bFFLVWe18003VtKnHCCUxAHpRjKAaHaBkrqXALYogbPY71poPfqMeW
zusELs7PwLiygfbrsu5x47QE/iLhWyf0x2QjkztM+3O1bBaiHLZJz8tmANGHRqczUhbJ7QHmIFsW
sIsBU836XiTKfulTBjUqn9ygGgdBuqPnb0vHlnsdoGqTZ8sbYyf4N4swWRxCB6egEyV0bbN5meeC
m4kxBfKH5BcM9PPOJiTxL0U2hp1live6xDnqSDR3I7kegP7sM0ZGTL4tigmw28+2MGHWTk0pAyZf
5f3t3Nq4eCw3FddtVFGPgPG4JppKdf8WHSVu9j/SzqQ5buXM2n+lw+tGBIBMAIlFb2omWaSqSImD
NgiKojDPM359P7jfF26qVFEM3+uFw+FrVxJTDu97znMs786zsbF7YxatKsBSKFWCXyFb1YVtDM9j
h5i4qjyxC/rkG7ukZql07SERbNgWaS/Lp9ZOkPgYvbFv4+pdkqwBIwF7/a1jYpBVo5bemQLTZ0PC
5RcHMv1zWSRUpaVAFFcYtLaC8D2dFA1houEeC1aQlUnsxZU+Su3K9yRHZ7qt60qXgPIcJ72Gz4do
JJh8c17XWLCsQek/OLpSPRIaypShEeZa4/1YBjYbtlIa9lblHIB7YXSPfpR5d6puq30eZt2aAxEq
vj4NH2hk4ByvUAOHQIqDxYQLajFV4Q83DfObLq+SG2QY/Omgkzjy+8ii87Yx9klcUFZRDeQo4YMr
ZEsgkweIY2LXTplxpPODnrvOUJ91GBNQ6MzPwTcidh9TY9WUV0vx3er17I53DtRCELzDzkCoFgpw
Pp5AChHmxNOFYSNWtaBUSpEDuF6DkcYqNHOhZMbOHHa0p1KxHjBgb7uSzCi/rOirOjnFdDMr6QzN
8WBtLeAwmubNpKOoEQFaY/SaSL+aHIsFcqTFADxra07NfUL5hGpI+jC08pC0frHWc7/fAvXUX51Z
QA7ey52/HvaN0qoQ5Fr6rd1pP4ykrzZhLYcSqGtRraPI6K7BjvSQ76NXDNbeMk11lLumwrXrl/rG
dcvxJpgkZYUOVhFsuW5TtqbOaQsUrtMGr1Bt0o2PnAK4WTzs8yznYNG4CJg0tv6rQBbs43WUE65t
pttwqp21PyZVs0GGRjN6coelsDUOjSZ6LVUNtC6H5sbFETvu1ZgB8vKkG8xTf3wIqPH/8K3pGwUq
7F41O6ebIs9NgvGSBmw57VLE/BAB650JxOzdqJvgGNpKHbwA5XBFgNIXUtBmJBUeetajOKIqHo15
jkwdjS5uI1w0wSwkb9B2/KRLbN152RB8MRQOwIz6MRATEFxmkbzrAR1VitVY+Ohj0xL3MVWmk3ws
CXPbBRBLthhhcfXbvg5vhODVvgB9avsTZyh25lvNxP1TG5Rq0craKyn8154z+k52RX8MwCOtogof
hNaW4bJnVl7Gg2vfdBkpUM6QPfmEiG58F1tvPOY9zqBArRtjFF+rnMzypmdzZWhNsjHHfpZe8lhT
mb9EvkIErDTe545PShj1T06zNFEnEw9NNGEnhVDyYHaNy7etzyYEdPd8H3CK+rrDs8G2x5IUixMP
uGnaiAaUh1W7VxY1dFSiqQPLyacP8lXgie/W9RSOz/g46qVbY2uGo9gtPHumlBsje71KoaEQBZuc
PonZOzZ9dO2KYVzKrH3ISgpObcKO1ek1Or9wonam06l9L/EALGRe0nsr85qXJvLNgYZ2pdvjTRqa
IGK7IfrqFelPJmDo5Zk9t4Hy6L4dveHBStucWSnCrqkcFOF2YD6PANf2chhjNvZoe1x26zAmg/Bb
Vkbw9ye0G54zBJtAp3gvbU9H0zGJfIv2gJ29ct99J31tOF1yU4xwOxGIcFMMJSGFvcM+r6gAyQZQ
71j6QsQA1Bj1bz4gCqRqSHp1QNmUSid/JQbbUIuInsLKL6eQGrImGgqoZWosdcEtaybHfMDIadyL
NELoIfidKPxOrcDlFJ12q6T32BGAF0K9mnu7CQsBGl8Uc0NBxU7z6G9EHS1c3WPCTkJtl7ZV8D3R
bLoEVMd2pjZU127i5Cv0FeimMyCO10lqNCyrWjPwaNjSAiyM98R0okjpamvDTSLn0HLfyU5F+F36
7k0iKs7YfDMQw4uJI3eoUbR1k4pl34MF7nsYU6lcd+NN0pWg88Pc3xocvDbj2FGuHPyZATIQ7uTZ
UQmL26/XUtT5NlKR9dALO3kYQx+YglNEM6NCLKwaY6Xf09lp2aE4Jif7oDJfOpLwvozgY8FmGziM
Pcm6JeSml1ee+d5TpV7pXWtD27N948EfgvrRUDEKTAw81MrrhpJRzVXVGpIHvWmr60pq0Vep2COb
jbCpkLTtusqQk2kiSt49LYqPeeOD6mT9flUhBtW442gIHXxYUhnHliVrE3zuCMtaIevLOltsqf2z
Ma6gRgL1Gej1RcMRVLRxrdlW8+qVljUjxYbq0BmwQDQV10sjKX5SWhDvXWswndNtW9tmxJlZAWqY
tBi5Bl4BnC/SXnglh2OjDdJXO4nFuu2H5jlrOVQAIGGP3as3A7IjsZie2LCFQNGirIqyfD20x6B0
wpu8pUpqIE0bRDdbWEQfMOsY8Yuigc+BHW1CM5baoQxU+iVRdnk0KWBRQZ0rwIbE0WNPqC6H0UYM
H4eELUDKx/bRO9lGCQ5/tNpagip6ZxXo5nTnWmwlcAdS3/HBm+SS2aotYTMAuGpNqnvR8I6aPNsp
rXE2mIfHLeDBateVZAfoqLFeE7PvJ4TWst7lzBgrOdXMp3KI92OP5mPUDaJ2Izj0XkmqVpJQuxSo
OW45LUOp73HcQKRi9suNd7Y+bNKsZF6Gq+q61thQTITHrcFEko9pQKG4jzKfs51TBAcDWzkMfjBt
V62I1LZ1+hS7ul1uvXJqwG0442tFCsQGTzzzBRxApn+sq3QHmsckGEFnydSm+j97Sdge7AzaSl+H
Bqm43uvT7VA2xH+Sd7oF8goCWGf57Q1TuzOV7DYcvcxdXzXBj8Kb6p1ltOlyyocfnUWsXpOn4a8M
zh76xqHeGFFfbHriZTcWFS74Vb7YGBPi3FSywU0B/28k2RuoUNGgBblRy20yUl6MQnM7QOBejAI3
dudbIBYir1lPonbQkxKOkTed/VwVPaW5ebId8fBddULzrtVAzXsRDtX3WJPquxwrOoe5XeRXsH6r
lW1aPA9IAb7/krYzPLm0szVtB2/nRHhsPOJQ1hl5ydAgHG0XB360Dv1WY3L1s7UYkSGXpvrVSA0A
1Iz+oroDrieIoZYYESv7VFIjhK7Bf6S0QGez1u59PZc3c7rvvVmmwRrierzAaIIuobWMKy+mX9fb
pjrSySFBR9kv7CzMPdx/7cYGJcgmBabUUgBSXmEMfqcbN8ulbMdZhroDa6nOSemI4xbmY+xGV4mF
WjuBmWa7NwgtMbYlUfLsZBroxdwrCPPCaRMAebnR4qJ4slowMzYGs3XL6/RFsAW6jvD8LysbBUoS
Rf6tQwdq3/Pqs0g1PToH1P9ZPK3SLgcVGFg/6AeJAybzN8R91OOIL952vd2sSl/YW5fj3zVpE8aN
Msd6w/pbbJOJyS+qMhd/Z9ojUpbhJoxr94Xu27DgHKkvyhSZr2sTUJGNUb0MK0omvIBLaGXUS1K0
kwV8kAUtl+gHxVYYSIj+b9kixktO47jMSLNeDnmOxlLrKOSrTM47OecrIACcEHCCQM1BPMTEEswm
9DHYBnZPVmOU5cvI1t5Y5EMJToyJqY8muYk8x9+jakX3N1EbZTZGSGvkcmPq6RMFL39dUkhcjp2p
seHUwhsqd8F61Bw2TGmh/5oC91uFxeWbnWh8Uh6A6aPTDvotXuJq4yYheyqsbRjnBam7QIoXk4N+
j3AxtaomRDRBOlg730RK4gNOqCB5OPRb7wS4hCfDhxPNqaS7MXXejimfilUQTVC8AtyBme7fwx3Z
TaTi4dAq6c+RAcoebEwofuFXNLUs2cYpTmq2BngCak1f1wn038DR+2WuZ/oVBV4gFElY3OgO89DS
nXN1RD86XzQdBVBDRQjwF4adOHe2/VAbd4At1cJPg/e0SOD+0Lfbw9uelqFBncC1w3zn0sLYoa8F
aGCwr9mkJoSAIcwe64z+ODNvcCXgJzoo+0d2zwVEy8WgGmfVk0mzFlkZPslsJPmDqiFCTWr410qz
xBO6JmtTz9uLruuKbWNSfaYkJm8m/OO7CBDXJh0Qz4ZhB2ejRzE8yDR/jEMnu9csjLacnUeEWlS/
46T46o6DuWG6gAFH52XXxLpzTAIt3yDfcB5RcgLwSBSdKBQJtDpzA78qDZohaaHIg13e6DEEj8VA
n3Sl5q6QPbliAuIao1nOjBJpR+1SdFYNiwQK0jmvUNe+yTgFUpEE1TctHUBj0SO8AxDNvW6K9Ai+
HRiHBB9ZT0W98qy+AACuU3+Pq2TvJcX0NWcntidv+tADqVhFWfvO7MJZ2fVbNoZg4T2STACJsN21
kPcsbHaMJGRQZoa9RnGCpIwm6a4KCIF7L6V8U5UUJ7mZKI0HYSAfbvQtSO3nQLE+LLI2AHSM8MtL
ukJfOVb8C+Bnvg8L1bIfiqttXaPaBcdhHAe/f8VN8r0Ga3HVT8H42FAsX9GP7TajD7guzBqXrUFg
39JRy7e113FGwR4NSYF8HJ/Uo7+UWNiiAbK5FC+WsGTcRRzTVEwLO1+K2i5hDLMWVcS2vxGbne5L
FdI77NjY6voU3HK4KzmmIHa7L1ScblXnypU3UifqDRgfRSeiB+R9/bJnfmPXjMqny9UAlpN6Zp2F
SMBzz9kPZoFBNt5P5bHWwZxA7NdfrKK1foTmzM5y8ALZcFaWEajTW8PrnaXdxuMmmzx7o3S3eor6
mpqCwxGZIGZ48FYw7FGYG2/MAphMa32gR5gNL0DT5S3gRhZU06+x5tB+TjI33aMXTdld5exAykJ7
Yypm1wV6BFeG7m7J5HZuaPDFa3MQ0JIqH16UR0Ulir1wY5RhR+ziDLqMOxTQiN2gWQtKWl3RPobI
uZ50Nm7objGXOh1Vq4XrET4UFW3wjV6wx9Y8ie97UkSOLgh6lPVj84ys29yAW+NgYktkNvxb9Ng7
Qu4sFBFXZUvRchlTsUH6niToX8OkKvdlnJXUTcr0iilr+maKQrs26dtvk7JlnmHHYrRsnxDCcESM
HIx2nv4Km+YJTcCxhd0Owp8iU+J+K/pvuUNxz6CS86UcHHXjIzBftg3iObquAa9Knr9FxpCsYz/O
iUJ2Zsc4wX737pTrV2bakp1AwXYrzDj8as4WMN0xgj1Fs/g9FTShdURjd3qOuLQy2mHtNkNyw4Ej
P0xDKjca6WYbgCzkEdjxY6iJMl/WuygnyAVOnEutVlFiJwVlZfmQk3epWgsEjvIqSG/xqwIiaT1a
I0Vj4umIKEYoCD8zEqV5DLsZq6FAm1Z9ipoEbSetAKR7gwgnqPpVvmYmCddNhnwSn4a14V0gC5JU
zU1WiQptfe5Nb16eSF6BWdCRheW1X/sR0lYNMrvOfwcZWR6taRI0ZYd85crG3SrB47IrCAS6B8oL
rs8jNWb9lRQja2dH+b03TNVGk4b4Sy+HOZs48YUxuIQaxcOL6lVxi68peGOJG26RgiDUAQaaUqvE
QtWSDLAixSY9UBgen7qcuYDua77rE+dbWQ7VonL4kc7w3sRkmCUJN5zx4E0jHpDj08hZfGGJITxq
9GW2kzDBFiQNbwsf2k3UchvAwZOwgvGk5fOQQAznSBVKUcWNj35+Edrss9wmWLcQiTO8smzag/m/
gLDjBv2ycQ5dHJTfcgl+BxZv4N+4QyyvEe8VK3scaXvqYrwto1SxgDfqzsiolZHXl2z91uWF6RwX
FRB9d3qB5GyMbrUvqTwfaGqE4GCzH/hU/DWsaP9gB6WxGzp4cRHdQ6REZnqtfB+/bWrm205Ak/Pa
yv8ylPYbRPrs2sg7zLyiV4D1vWkxcnS7I06KaRn9OPMFJ3ZjyL1720YS6TsFlZUMmGNMG5NaSEX3
iHPPYXDwE4QG9QfRAx1qokLdVV3N8unKeZ+GzyMa9JjKIU9t1DEsxTHRCbzs2ppEyHAXKtRUHN/M
GfGc7Vo+R/C2TFZ945JJGuI8gZVR31ujImmKxfJW88laQruoYb2BksnBNWQlVcUPf95BZ2XZvSuz
a99Su/U3CfFewOSgrwSa120pYGYPejf6pL/IhgYXrNkoQprjCH2kZA1q0ENcctM4eKwJDCVHwgQm
IEcu0qyam9rBG2C5cnysndKkwOjJa2Q4eMFt40XBj4giSk4ADhsLXBs54lA03a2FVOIOZFeICQsN
B1l2/YrQrhbVRUE5LUE7rOGeNjwMZSopCFLIvAHOE9Sexk10YhANeV2gwN/YonOvynQqtpqBeKad
tGrHh8euuqbY3kROuPLNVN0kCGBXbO+YjZr2uUBFuKsRzNyXaqp5t8hGhJoQbahH91cwPvlcnZp9
+6irb56h3zuJ1a+ifJT7ybGezc6CIJ+wqjYZTQoEluq+xUC3j5sU7XbD+1FaqLETrQ12dFciIA0k
Y4wu8ddVWcB3S0s+Eqqm7Lk0AbKWvtMt6VbBqo8FbhsY25xtcGDXYz0y39f5jeHiDBAt/lBAmi24
hyzbwdDSUXq3EW1Rq3xl48ouB/Ep/Jc4aZkCpd5cwdTixYUHpCFV4gyb/pCyoqfapd2mcKvijvdK
XBHINgGOmhyMg0FNFl+e/WQLhCPWaYoXJ+5wCnda6ywMTqgoFE2sJRXSD+p6nNIdYTBXIjEa4gr/
UYxRRkNvfi/4uJgCDbmyJ1wqnaywVYVe/VRVVX3UazIc/VLFW38cCCcPpLVCkPtK55+2IJzNfc66
s7YbH9B6UUNbwJG9RM/j7JIIcIBoXSb70fzeDk65r2ndYyqiBVQbKJUTFNyLjnCiVW/0r+Sj6Vvc
9WqjUtm+E0xkXxtuRPfI1d+cTqSbCtTqvdu7r4GjELNVVBBooP1Ez2us6d5wUA0TIrA1mG6q6NGC
yJbIrM6m9qfnW0tCjjLwfQOmsbyNM+IAlCR1raSv4ZN3Sd/KBzPniy9Eums14R9Mq0nvJedGROLN
QOGeEvU1L9Vb2dCnKNKcA4QKWIi8Tl/3po6CtDb0heNo2WrAtLuQYwaPkO3bcpgwYaIEzNetz8rX
eHScSOMLsMOFw3bQAhPTDwUZqjljQzQW0EPXcprriJiLFY+Co3igj2uVZL9M4hJXMJ2SH81Iodty
Wu21JNCLYoNocBzK+5KN5R0NNphTujd8Z7f3grrMpuiKBYZk02FVtRSO+g6tQhTlP7k4Pul8wNYx
Z4zkEd0oVQT19ZBIuairsjoGTDu7oACKic6PDgV9VTPDso4EhxQVGhkm9rfYiu4sgp9XRophVoac
oJyBpJSF6Y3elUmgCRssZ0RFzJqmT6BmWpI+EEmhZKqdarp23Q6+caDip8ajcq1Mmg51zNJg6T0p
rAATl0kYoWymDAxBt6rR5fQvZEtSWo4TB5iIDrof18gw5DvaNNoyjrE7doYY10inFfYRjBN6T77Q
lOGUdEl4WjVdI7ZmXONGr0YCEeg13uA1+RLFsfqGDChallnpbNG2gHKC4rGk3B9gE2hZ+tHVY5DR
0Rc7Wr23Gruk6YDAhjaB5HzRjoW/Vp3zy3fbzqdDOgzzcV8DW4U7CseMtcr7UVL89VAmg8GFMRfZ
Y3tto0v32QBabVORZ+Uzyy1txX6S9qjxhNzoqdwTE0ldShDaU4MDR7bgWh2tVgvmojZX/EK3jl/6
tgEJamvwzQEWolXzreu68KmoINj4afdD+8u3oRRK2L5aUrwrCrNbtDdEXY9qnP+69FdtpHLVCZr5
gcnXDRQCcuDMKdWZgJehAtqdBjB+9K8loMxFXtGhVInsV6Wtx9sKGe6VZFNFGiK7tkXNcovHzYl3
FdFOIEwBmoUKj0rrmgCBY7va08SaHm2yEB743xJW0ATaOm1DbS3bYMS2hwAJBaL+U2tRXlKQK3/G
tgg5JcRkCAwlt0bMrAPZ4dq3hWKdl3QD8c7HTzW5tBHLuj+rhWvMK1ecTDu8BVF9FbfUe0DJq7VJ
/w5YiHAgg0TWtWnEIVmgw0aUeJALWqXw6rtOMx/pZ+OJlCYVStuxr6XHzpLlAkMT28N1kY7VLfRw
a11NaQkZgngApwrxszHnpYMACWTxI15Vl0R8zuAPqtVo0MJwKasWZo1toeP0LW2rjC7cIqWho4DH
nc6P6F5qKduvJnwuaKqUmY6lQGGWEza0nAoP5LLgXazCEblAWD0quuIbx/viYmJgjzdHkugTEtdS
Q04DB5neHYEvax9bGKrPuW2atfK7z17huczojk1dou/7ILMOQUplVkNrf68XBe60wXWx1iNpRQxZ
UZy3aPDSBMdzheDbsQzjxu6xSgIpf5naWS5pwqHVQ2zkHCTbddOEL5JlcZF0FCuoscstLz+VOdlL
CDQI1kI44FtAdqgldFhsM49V09iDRLpL39XAb8Rezr21iCBBGzNUj5yCjW2HJxwXtPK869Iw+G4i
0uY8Ixp2JgsYSlhtuHMoc+u7oUSDTMRY7BTHfMC+66GpYj6iWGaaVHdUkkB9KBSPLSW4J3QtAPhW
lj6hJ390Gpspp0uJMQ6JELZdxAJAelE+cfqtocfa8WpKR1BiBBAv3BJH7Bgwm2sDfLKGP3QZlZp1
PyGQQpQXVk9Ew5hbVST9QxxYNqsKr11t0lClkzbRUwYho0JT3pgmanbWbgPVimhprVLSkjMMIayz
fDs1Qr3lUUO0Jszehe+hnLqcJ342f10oJTGaSod//eu/irfX+5Bt7v/8y/hvtG/EJYdwiqGiwSe0
n/7Tn7eEKVzTEnSBLFM3fv/5lg+WE/eYH7E/f/WnYpkb4/fLQ/wZ8M4QlsteXZi2JfWT1HXqbE4b
lV1+NKb9qB7xxtkx3mQsj//hONwiXblSKpN6NVqt3y+l0BOTflSuQfJ6jccVEeG0oOLx5p+NYv4+
iiytKZ7tW8feVQ98mfmDHVDkRUen7dnKi83l4c49fh48oGJTuUJK8ftwsc5ZX4ROeWThYQkfvU9y
5D/7/fmff3i9IAWkRqm75bH8TqeGQJ9/9udbv/98QZkSHzZ/vhzXTrLNvdXl3zfm68+Ba+bZ1c//
+ZcydYvH/eH+zC/fh78fN7GDw8wroese1KNrHP0OghkaQiyrSyBmYDFqdLtPk3Z/eeTPbtzJd9mg
smQlkeVRs2DAror2kyv77PfV7xdWFGkf2LrFg0FribE8+IcP/uSrHIGZaPrEk8kmvN/32GD+0f2x
9N//fsdlQ5Q3/L5Pt9mQeHW3lweYX50/n7xDSBfgDIPS5u8D1LSei9bWyqNSDyWyQ3Bf9dvlIeZn
eGEI4+QaqLQTQJX7wJjksEaDsWhbtlTqSUPwmHGCuTzaJxdknMxfCmkSInw+RcwxyOH7+qqSn7xU
nw1h/n7PcpG4Ypy/dgQVGbZwRHfTJ0Ocf2///Vj++mA/fJAAs3wDoWB5RDWZdwuaEpfv0me/P//z
D7/vQS3PkDaVx56NLY71h8s//9kdmv/5h583NI5M8cQjB2gUtnQlkcn9wys4mbKIKkzsMFHlsWJX
yez0yQOY/+9/vLRKWo7LBk9Z8uTnCxZ72p11dRxSMgDYmUfRsuPs4o3Hy7fq7JP4MNDJDKhqLUXD
V1VHl7Yd6fYwnC4PcPZZKHLJ0e1LDhsna1/q0Kw16giC+Mw3xh9sl19S5/afDXLyPikP35lNaPjR
DsHxThYOZoceYHZ9eZizU4krlUKybgrbOvm423TqyF4UzFZbJIsozg9iBKF5uDzK2WfvKkYwYIDo
xskjsbpaU+QXsdxC7/NuBMGXK/v58hjnHrswTeFIlxO35Z6MQW5a03iiq44adD+1KbA6/rMBTlY+
m1ZrNdkM4NbLtvweltUnA5y7S1I3pG4K0+ASTq+AnhV3cCqO6WtNhOCwpVJc5PvLV3Hu5ZWGspRp
4LFRp7fJSxoPDm1THO12ryXPQ3XXGJ9sRecbcfqlS9OS2K6FMmxxMlcpN1F+l8aoMAZCI9xyr+nq
zgJmHfv+NfaNiaytIfvk5p17/B8HPZleqEx3JYW8gnrY28J0f1y+a2cfzYdLOnk0I321Pu2S4khR
3favvJDq3Kppv/yNUSTbBqmTISSdk4kl81XEztQvj1Srwi8qeJPx82R+spKcvVE2jSGX8HFhq5Mv
3tSprhcI1I92fI1P3/7k4Z99vz78vPn7QjWpusMhpfPwacBH5pHFCkjT5ft09gWzbXt+i6kNyJMt
1pQWeWTKoTj6tBfpxlEegbQ4N61jCnk7S/ytW/bv8U73jEhP7WSMGS9hW5JODyNSi8tX9NeW7Y9v
xuWpO7ac58iTb8ZpUqDXrZcfKweZyTZADqw2ENxoW2PmTH/ASbo84tnn9GHAk+8lDPLUTisGBIhJ
pEcAYCnfXR7i7Efj0ht1LdYXcXrwtayKZO6MIUjGNAYwsOXP0nIWztXlYc6+DR+GOXnj+OytyUkZ
BgYDOXBbUP+lCSIiWnV0ynwGvjze/K2fPipLN3RpWTwnxzx5+0p4DNg6g+JYZ4fYQ2Swjp19CSG/
++T+nftSPwwkTrb5tO3w5CgGUr/CfC/k3eXrOPcGWDplCcOi+qq78339sKXU0ZcZJA7y84KAODTM
RAT9Z1dAqo/JYsYKYIBrwxx98pLhTUDbrdIQxe2vocfu1z1fvob5Xn94Fn8McDIvQ8qwsH7l4UGj
JzcHoS0aZay6EEcb5Hh2HXetbA59a3+yxzTml+rPgV1HoUzj+qyTqRqAFcivRAsOQuErN3C8GOm2
7joscTn1101sXiewiZuUdvWN6j9ZxE9ewf932XLe7RDpZLCh/v3RTYZRW4A+woOr3w04w0g8zMcH
W/s6B5ddvsPnh7Jty6UUp1Ps+X0obKcF8rI2PPRYRcxlM4eFIyJcWeKTgebX7Y87Kv89kHvytlP8
1IeIpPSDJ24c47HgkDbBy0z9vYmROb+/fFmnE+7/v4X/N9zJLSytNMKdzZszug9JNq71FBhc9s0u
rnXxs3Zu02jXl59stk8mxD/GnF+qD1+cT+inysmyPbjA+0q1N0trUTe3lvvJl30ycfwxzsnLOeKq
DGbh4MGw1r16LIefl2/eZ49qHv/DdcjIcuBDcR2IOtctLDBRgnLvXBiy2lUFmzUAv/DJ63EyW/1x
TScLpD+6AB+dJjxYNp69jQ7YRqwuX9an78TJdAVJq9XDlPuGJOgLvrYVEYzHWoTXDuJD3PKHQte3
rAo7Axbr5bHPTmRoKlzL0vEpn+79szLPdeTNTGQZsUTZ3nc2iuUlePAiUpO8H/n4yRRy9n460mCX
aUoHQNrvz7BPbTMA1xUelG9s8tR9nSO5jNx7v3xd86vwx1ftMEkK+KRMViev/BA1slMZMxUprzS8
X0ED/LMBTq6jQBI02X4cHhqyXYZ+xiX5Py4PcfZ1/3ANJ6+70pAuphlDWBatxPBeTWrrd+Uib45G
9DibAS+Pd3aa+DDeyasOd3LyobuGh9I8Zt7XAD9O725aZCyXxzn7bFzpUKakMSHlyRQYeCRNF0MX
HgjQAoVJ5Mnl3z/7in34/ZNnr+kNwS46v0910u/vD1bxHxZz/5oUhD4fMQ0ogMbpWaYOUl473MoH
zOgEWK8Kvf7kuzx3DR9HOLmGFj1hEMPHPKAgRhpAmVUU26y7v3ynzi2yHPjRVtIo4ph5MvFM5K9F
iHNYZMlmMqt2PfYvhJKjDhLLuL66PNi5x/5xsPmP+TB757YjIrNmMDtVMLa+aKpd/40RaKpKwQHT
NU8fS1MiWsK/xLZvdtRBVcG19M9GOHksBZpH5FpWePjqTt8i5/Hyr5/7ABEXWvOxBejW6Z4HyGIR
+M0UHupFru2wLjukSHSfPIZzs4ogUIHeo3DpFZ1MXJPs7Gog+/sQpu9FyuRI17/I5zb614DAFhF9
UoM7+44pBFFsxAl/OP3a3dLvQ6dnvJEXyyu/F8SSROo5N+R2tF8u38Czr5iazxSSDbJ+2jLI215Y
A7bfQ2k8Nzft+PPyz599PjRU9fnYwq+f3LrSE1oCWi042L21xlC5miThl+Dryv6Tkc49JMncomzT
UcCdTkcazcpsdXYE6AmXdQ9kVLvNsKVWwKh1yB+4nC5f2rk7J6ljGbpOcxXI6O8fZzuqriy9LDzk
2Yq4T315+efNsxdk8Uk6ri0plp7ssgHKeF6aR8hxR9A+I/LkdeJPxoIptluTFTsh/vOJWdCjJ0NM
+fcuQwuBXg7m/NSDRvC7OciwMbY9IJe1lisXc0eNcQMM3ZfQLlCK+GQLea7xUxLWQ8mP0FANDN6i
1txhYwPsJUquVS8kCU+fvOEnczVFMyonNPJ1gSYB4cfJLFr2ovGw3/Z3s+E70+8q+R197id3cH4A
HzY0fw0yF04B23IPMX7+/oBwzhZtgsz0Lqq0gpUNfslY6ej1+dT764A+/1MspX8vbBQ/Uis+3Qif
fUMs18YwzxRr6PNd+DB9F1HTWja2moMWBDtTzxCd9NDzL78nJ7fyr4VVfhjk5FbmQ6KVU8JrwvxX
4kpS+HBQiF0e5LMrOVmIRqRQoE8YBP222gzD9m/8PAc83N4cXhGq/H6jBIkoQxFU8aFN7fpaL/HW
DRN488ujnJuLkKiwk3ZM5fxRTsV8Kf0h8+NDqUfXegI5H9UZekfQ/vLvPBQaNYhIdNI7T8uejqr9
3gqs6ACvciS/Ksm3YQl3XydFa3f5qtxzz8YRim+Jft2fPS6ROEiENZkcoJqLlTXxnaeDI75YWHSW
XYDLASFDNsBKAUxYT15Nha9Wz9zqF5wxGTYASeZrCqHXmSGePVE2oAyBNAV4ge5Yc4m5Qam7cpuq
f07CPIY0P3PYhFEBkCCCRWYc8VwY+Vtv1ME+yL6SX8qkeUEJH2BJgHJPiUeiiA0htqHEviWkAehG
oJxDyv4Gl1H+TFFyuK/0bNpaon2mFPU66mN8T5pJsKaCDCpR2THyXblKLYdj3hj/0MfS3zZT1O0M
OBIEDYGasc3hoQMVtOtEC0TJge8D5Rg+JIiYHtrgrs8dYkF6YDvObL5ouuRFd8fvgRSI0/xs2gTx
Yzp8VdMxP1ho0TD8dvDoYkjp+URiVuBF/Qq5pw0stu5mYt8yx/3u5UR7OAYhsG6arsq6BmWE4HCV
SCqdNM0x25iNulYN811ZmJCiyUL7O1OBq5suW0a6Bdap0ItoNCzcHYffKZr3pjih5VPefTJ1n9uc
fBxkXrY+TGp5m+A894Po4BM7YdvGo5mgKkzHVdb7G574J1+ScW5+c9me6KakU4xM4/fxkoZrBccV
HSA1drhHvP7gYna8ym3XI3YUebkRjMPa0Uz3xoAM8lBDDyCLWB/6W3wsNkrQKLkeKBZsGz8Rn9SJ
zv51hm1zJqPG98eHbgugRyOpwIcBlgGhMSs80Fs//vbJN841fljJ/prjaZVy2uAbVzixTu5B5hWw
tjnagPBLAHIV/Vc2iW9AUHM8YhKTbtp2W4O1Zk8n2vpkHT25xnkdNaAmsAlROq300yo6H1+tvN5v
7lobB40zPlSuA6UF6O7lqzw7kTGHcZ0UazkO/n6VRaJi2TR2cjDGJ+Tg3ic38dx+yvm/nz+t0ScG
jgik/clhDK/L4dqDUW9tOrIXw7cs/BuvhZKOa/0vaee1HDfSROknQgS8uW1LUvQQZeYGMRpJ8N7j
6feDZvdXdzW2EdTM3QRDyK6qrMysNOfoZIl0AoDzpTBmKrcJ6OnPiek9+5YPoS1jXImxsmNLHs3m
jcD9+HXrBbfcRjnTq06TPGsGLM3ZtwxO4SA3DlK74mR+lf1FDTyVJNxCk3k+RnpbJJn+U9T28qaV
1Fuvr7bGSAu0Gu1iIL6dGlY8CxgKh6EGVftsggECzfBNk6Q7Cdrxvl/z6YJu/roZdKjQr+kQSxKN
n290oMq113t98lxBya3/5bQ/jOLHdbVcMninIoQAK9OUsSwi+NPS8W+YyHznSYXHL371GYm/Lmlt
McImJ74O8l/JYoCP3jjpbTO8MYi9cpuXdYYNm2Mgx3K08x0DoyhnUqpOnsFuvvOGbmuR6wmt29yq
ViQJ8ff/PZvfkub7fuIp4DFlcCFHUt/qMpBIUwWUxqQxQRuF0K/gn8AUmwEP8I7yyATr9d1cODeF
96BDUXNOnYoLBb++MEydccbaUIAU6Ewo0SPoWo2bMjI/A3a9vy5PuVyvg32UHZ0hGGjYxUZoT3PC
yen84TH0GW6Ihw9m8FmylENUPwKvK8ECXgdfSqfaWOXPXoe8Ur4rqn9szeXtAG+VCURwCPrWsKJV
l3aPvifTAsbRmd/FYgWKOrbExLU3PmbK547BAbP8Moag4Vo/ppq5P+f1+jZcbjvbPb/sLDwic5yC
6aPPPZZgOxwfi/C1T7+V6dcEhvEUcBNZ+fu6qIUNPxVlCC9kXbar3KQN9TFOvQ3Yg060ZyZxY1tv
rf9cMj9VHq4LvPRQzpzBnHNNdIqrqmBvlURS4SwIpsdUO0BMHax4jcXPE+gyt0wF7yLPBCihNtJK
Pz1WYI3kyk/Nc6///l/ZnHMzzgJs2aDygVNHV8+vZJIbJdlZaXxshycdpm9LvZXGz5X9GDeHWn9O
dcB/Xkbjnf2KWIIzsWIXbDHpuVHE0fQIAavpvEIUtqLjl0YNqFmHXAJEhYpmaMLBdKFBlT9Ko6cY
4k7YfEIgbnXtKFWfVjbwl+cWdvBMkmCjTUa+ePNE0ZOXMbiuKTEjKb38DXpwJtBAvtvEjOR8qWwr
uk2TQr+NdYhVWk0K/sq8qfpmWcycgsjgbeUByK7GjKLnhmM/pHL9iTcjRN2ywvBIGJv7GLimN9/z
v8etZUCuORneP5MjAy1hgGZkg0Hwhb7+j1Gbq9sCWNkjSAzdx1QZomHvR0BUVbmq/gx7v6tvTJ4D
H7JJKt+kDtoH2p6dg9179n2YFsNrmQLIJEEc/BLY0qfAApcWthFoYJJcBgNpIE3kZ3Hw2PtmdaT2
C7lEVQOUCEMJE2JdaHe3XQ0Hl2UGEo9N8J1nvkV/05kcgtbFJgNbkn7LpJ12KGqv/ZAGQ3EbKQaj
c1Ag3ukMOd/qOX4gmprgKKEwAO1B8F7LkEt0CegXfqN6zwpRPQWWNL1V9ZGoF6rUrapBXrBpDdn+
0mep9AS26cj0XG9033q7T+7k6WBX7U8g0v/WA9h2wICbIo0ZoDx9DUB2/lDL3UsgNfqRebT2Fgjj
YU/HDYBFQSjzkoN+rSuYirIqz3jyOni8W8qCXw01hO/cgtw+ZBDJhe5R+kDn9bSdQaL+Ks25UBM2
6ROdNdUxNseIE1amcauMRvBX1Sr2S45/fIyN8PtkMORaT2QQbRPgobQoa0jJAuswheALOpbX31H/
6anjp95ND1AFj1iAvEDs7pnwVOE0hvP+Vk0ik6/03bYa1G9tboNO7s2ga4bNgGrdM9eV7Vpr+wZK
AUgXQ/wqwzDzNuWV/RqrOXj1I7nsnNrThwxY6acOgr4jUOjpjMEGSL3iF5/LtG2Po51Y28ScmMSF
6/uB6bkQIFsw4xSZLAOkDsW2lad4m1AD3ihGYt0lRqb9LY+a9FNpiKOcKJ12Jv1itxXMVPsOPJ9j
2Mpsdp9KNIf10Z5knbSHr7Q5WBJUt6pRt3C45eDDaW11tPwkZ3Cb17g0wkZQgsYCEWGkHk0d+oYw
tY0Vu79mXgSzyaxgYQGCHz0pKvhKzpcyPDr+sPOcf66bF2vBo5HuB2FTMXCfli6Es6TZ/CHOhvBp
0ALzb1qwGLwFtba+8zSz5Q6QsGoB8N9bcjPd4EgYb+tV2D7NsrqzlNjZDGks7eruL7KNW6NxpIeh
ioAsbr8WOoylpQWsVhgyEzw1E+OBcv/NrtEY1QwPdQNPSq2r6raUe/0p46V0tBte1lFv9ltgMOpd
WSX5Q+M12isVoxJQzwlSLIanoSaCIjtsJQkQrATki7q6CQ0yI5IegUHYdv3OdFoT6Iii/dY24Fen
pvMPE4M115+sqzWFzhZEVu1hLElPVaBGq0Zbv8rj1O9txy5hnIjNzi21OLnReKnuq7j5mdaa80Gv
DI0nhtweu7lHjmEB4IrSBIUYDPgt2kLmJUKv8caqw+ZnEypAaEVdf/RqGeDSOIn2ZVKHT0zlFvCW
BcwEZMzvXj9VQXv+fT8bFD51C79Lx8C504XAobecsW0eSycAUSDPPxALHkC7HjdytdaMLmjQL2G2
apjkHefeRDHqdaIYMjJq+Y9WCtu0IT1UffYMi226ZbgdcG5LPciZ/V2FNvf6KheCF+6sTO5cn9sI
RReshHkiGZ0CfuwEypAMVL+UjWtV5IXg0rTn8TyiI6o8YjkJzIEizscpeIKtQOueY2M/RTtK/VCd
/sFqTgTNqz15u3hhJE1YTwR1T54Oi3m6ErsuhWJzVywKwTAxZStBK7JAGeHNkYKnUpsegzF4S9q+
uwmi/ucU9i9eAJx6oD6UvnxfB/2PohzeVlY4R8dCJEOShZ3UZ5NDbfN8iRbjyHoLidWjNeUzXqs5
86oxhPlmqMBLlTl0yGZTJzcgXozMWgMKUaVJve+Lvn4GLzr66gWB8mBphrdPwCPaTmbhv+WKle4c
UIcAIfIh2fRk5wb44emAg/ipKGb5UMKYBPOqX1T07CjJITbK7jVLJvMlKEC/UOpkZHpZrVzVZF7X
DIFAILlNqnZywOwZOZUXb+ysl8JO/Z9eZecffYbbVwy+2F/07zXi/aKrtFwydSpY/FjxjGaE9/BR
d1xZuiFi24RMgntSvINuNZA+Vz2gguZKblV4qv0rVXeoNNOLyW4IUtu4TCwfhMvHVCmgcCbfyTYB
eyuR3kkM58gkZAAUZbDyLFi6VXNqlWEGahU0gJ5rAtAtNZAqYfiUaNZD7gF6AXDuJ6iC4BIEKyjw
Xq6r3qLu65ZMzwHZRJP84rnAeCjTLJMtbEVh5fcm8/r3JRmufW9AcQM9YXTHLsj0U+eq86TNyJHt
FMBsCIhptPJymLVcuAXm6U9RhZ/SGlOjdGbwNIRMLqc1iMzF66QN7649UcS1KAjROQIC1IV1bI3I
6mIjeLIUZYun2tTmWzlSgu1Xnt9LZvhUkPA+KeNSGlNFD55a53M0MatP0+n101uSQDMy3Qm2SWla
bBkZSwc8O+A0nhSGXiRD3oBXeV2CcA3m5yLjTVy8ueEZ4yS85pzJyetIRh8niQjSBmQd0qRKkjZU
wXYARm3VYaXFbkmiLeMzscc8jUVbmI5kpcO64HgS22Jg37LuJ0Oe9kpWOo9BYeI5ZXCR3alRjZXt
XLoMju7IpEqY65ozVecaCKkoNLLepD2qSjnCQaKpbykIHq8WHB+3DhwXR1BIA5DpTYggIlxqUIbO
QZ0U/+f1bV84WIqv9BSRUAaxRiwfKfao9X47ao/gY96FaX63lkVeEuBoljqPzMCfrcx/P3GqapnB
0Tr61mN2rxhPWfLuXloU5+TzgkNLewlAQ00yH5vuLkluqH5e358FU3H2/TnOO/n5eacnCv1+1iP5
36z7Ljk/63J/XYS64JTpVEDruWBYPEdYw0y2pIxpaD4WVgL+uRlKFoTNYQt3Qmj2YEZYvgbSAvnH
8ViGtHhTmS3uwB4rAf/xX23AZBTO98AIYv4SSYq87yiE/R2X2fgVwA5b3RB2krBXgFK+/tOFw/3X
d3F7HM1hoBp9Pt8doH6nXirxXd0IUWdsujRlfLsuQvBTTOpjEmjl4KYwN6iJRjQMqskYUyd7KaIn
YCX1wt8xq7Ztw69lsda2JsTRF7IEO1rBNxvCQJS9jMPXzP/paKApUbtVQEdOUmiBPkDgc311wjPh
l0S6EwjFuBosULgdOqXbuIT15gV6tQa0xPyRQQm4MK5LESzdLEXHBdFIKmNl0efzY2oVwPmNUMpe
dO3OAH0p3NdfRucmUW9WO7J+ReMnvvVClrAivzESXBWy8p6mJHgZ2+lF12uopn7A4LZtJUCBgaLu
vzuOO8SHlNaj64sVdPLfH0CylgKZqjDLLNxY36NbGoonkE/uLGC/spvrn184MXLMvz8v+imtqCtt
jPMXubgPSx6WR8m/K9aCQsHsXCxC0ETev4pt90gp0zs/oIHuttVXHiMLC6EuMLfG4IOYABLizoTE
VwC/RPbyLaGPzAfmkCqFv7u+W+IgzrwQyHYJfrAu/GSxMhD5xqjX0AG/xH9bmx9AzoXWs53cMfnV
Snd6+wgTRuB8ui50wWScyhRLBLBvaHT52NmL5dOqa3+OC2fvg8SZ5K7nrMR4Cwd1JkuIaiPPUSct
wDzZYNf2MG3rY0m+78sfrAhwax1nN4cNgjpkkwV+rcGlUp1PdboDU1bqnG1rQO8xrdjbX9VT4QIb
WCOiMXSD5iLBpkMiZ/Vyw4pAJrM+JC/xQTuYP41ml2w/lvpHQ/P2XfsWGLcDTFXhAEqzDifvk5M/
gMMUeuBEPiXjUzTcluHh+i5c3GyiCEtGjXgn8XIRuz2HpGwkKXDUVwbWv1TqG+yCP/+bBMF4Nf+T
gL/NnOf/+HVhZ8G/deQg4vdXCvwt8U4Cmuv67zcx5GdnJ+zQ/PeTaKXyTFCA6Rt4tcByzjcw9iTG
h3jtTi9KIV9JORnzCkLbuZROoacqqhPtFeRKmGSM7Eb1ur3ZwS3Y9v/Qk3MAlvJFHZK/FMDYB6N0
Qa599qPkaNoAJ3YpgHwA6h2vr/1SO0zYr6EMpcQNWIU4OR/n3kDxqwhcHkGm+Ra9r07Hh88/Lyxa
n+Im7kHZditzb6aH9r1ey2IzZ3elySoZPLFgW8ZhAXmKATbudNMOR6o5794dvg+eAJkGuhPFAaYw
A47TkxTvFYDibGPaf/Dzyc1YOBSdR42tnqsENF+86uXaeq3qh4oOrRUru3C2xH86TTUo+Awfcf75
WNciXxkH77X178ZDNbz/bJkUxuZRXtKxfIIrVAoqlZGU+K6p5RDZ55t3X3yysrZq8/rRMF6a8H0t
0KH5kSzpNZRAvc0/ltIKGsnS/pwI0IWi+NCayphVNjwfpEX9Y5avhKnz/p7bFRO0YYueBMUiAyc+
zmEqAp+kyX3XoRSkQQu6GY0/UFDIXBhB4y3KXs1LPDFdhVxEU1RAVVL7350HtVnLIl8aLaYRNBPd
JNzmNSo4akNqGmkEiNzFAo3+Afojbbpx1Pcr6pkU4R4o0lg1laaFbpjtmxFk0vffs7PvC5E8CGcw
R3Z8v6lum/AWUN13m4mz7wunwC8ntA310B0/WcHBLlds9MIh4C4cmxet7hBGC0Y0NGyvgbYhcRmf
oPcl+cALSwpXnuwX4R8qSvqWvCYTFCqCzjWppmIFfwJC5LZhau7Ny+6hsamA6XlnHnH2CdwInZth
MeZ98fxNQwbD4Oyp3dR+5J0IsYTurGCOzD9WuHlnIuYdPbkWZOQjrHpZuzH8YIchA0fd9sfyAYRO
+dmJW7eujfCjqcPBqnopcMDX9WFJPO8DGYxHxdQvylgg69Ohn5GYh9jU2lZTlW9NyTceC9VqnqLC
aI/yFEaQqMjGbU3UvZKiW7BrzBH9Fi+sPgvkSdYlpXIP5fAllr5cX9ysbeLe6vzH85tGwosZW4MJ
tRF+s8odlE/V5JbNdlRgQetuHUbuJP/2urQFG8qwpc0EDSN3ly37Ngwz0FPYldvSWaECcV8aPzQ6
l65LWVB+uvONOatJGGSKyp80Gdy+uVG5MBV7Xbgb0h99X26cdg+i73VRS4djMEo+Dw8D0immDuFr
KEu7HyoX4tfXyvTvekNb8WtLe0YymMwhYI3mRemvysJhsqOqciGD6l49J1CfY6WRACmW5BUXt6QM
1GBYDmOeoIcI/sEHeVqOtLxx4fDKN5b2hXLITW/WgIHD85RYytPgZSs+71fyU9RApshU4r5fBlEw
VZAFt/B4ITSFpgGUY/MQgKqe/JzU4OAjnzL65z5qn3uIJTtnrzBIkjr6oWys1+tnubTRJz9EbNZq
yr4KwBVu3CZsN2b3MgLvkJefrwtZMianQoQtLtuihjy7aty22U3SUzzeGRakA7Qlym4UwDm3cr+X
FJRH89wnzVtFERsrwjg24oJ+EleGq6RqXiLPW3E1axIE+2RlXqfosFm7VUkSlp4euM69lWsmliV/
eRm0nwbBuQcRZ3PuAmjnpTfDGGu3lp5hEcmhPgmVZ6f8qmjZje7d1BDLKrC9/cFhnUid78uJ4/Es
ZuqZrqndZIAbrrvN9E/0JMnTbdyDat4mmxJCjesixarIvyuli4DAAOQUWvoEmbDEOXUYNG6W1HSO
3qb918B7Lrxj6UPWftuFMP5IP+CaW1nr4jGeyJ3/frJWPxxHpfBD5Ab6E1Dzn+nzWxGxeMEAXqXg
ZKOS4nBAkDd1LxVe7dL2V5kPlHQb9bCyffP2XFiTefNsiwlIRUzzejb8eiEWxW3SDhh4Zxs5L2b9
rLb3CsMbSv0zt74p/pPUvQXFY/puzF6CIfqfodmiikGtat6B001MJWcqNe7COOxkCHffWWv4pRyn
3xfumh2NPWyofB9uLFg/9HblEbjkAE6/L1wz+DniJIYd221HMtdeBINJqfvlprSUZpvOlFNBMgau
NAGGfv3gltTvVLJw1fSgZ1rJZmX5NGFEuk2ar8Qe896ImsHB8O4hK27TqnN+Nspoc53TAs0w4a7/
ZNeEOC+h8v2967BkmRccLWxE34wnnksB0B2Y2EivXeUgadD00q9zXcDlJZoFOExf/+ukBRWbLJ9h
zrJDwAADxVGVqw1x7x/ImJNasBERrumCLdD7ZIjVwK/dPjuWMV0ux34NTe7yNFgGjxSCTrI+juiX
6CL0Oh38CDcHrbDZyT7ecB/HK7HTpVadSxHuSwrPWtXqUuWm+pdIe3LS/fWNuvTmfN/RsDX/7pRw
GO2gET4XBg6i/EKVjujlCD8LjIP3aX0zlo+2shYuLR3/HJnRBMbm2aINpRwCCp9q1+4Iz6CkHSCd
JVpfcekrQhwhlaJ02lCPiVW7QfE0GUen29XK6/Wdu7Q0PBfnfCIpLZm+PcHSeFFU0ofFfQ/J4zd7
o9p2sAtEuz7YhcWKVVtezm9Zwp2UBztIqiolQmmOlkoh6RDZK7dy/rnnxuV8OYJxiSKoAeFpxXuO
zTZq6Ha0KCQZ6kZtoBSu1p6kC1HCmTxTOKEh7FQfmvbGDfxXD2sZSncy40y1smvsGwtNlJIPzPoN
ysqFWrq2J8cmdkxFXjnwH+Gkptx38ZPq73Tn2Kw1Ia5JUc+NaGe0FQRZSCHaG6KvfnQfVK/4ousq
uKIWphBpFY0ato6PlLnDytlp9tZ+5/wH/vr8mARDOpglLKYjamHTPt1vanVlCfO/v6J2Yp2qaoeG
ufaSJQyfB0Yr5OfrW7T4/bnxYO6p1S7gMfNcz+Wk5+b0NPgH+eNUf/8DAYB7kQijMCGLBQspCjS5
LzWyR9HngNnwT3/weaCjZmhAgA9EBLFqkCOakJXa1QcA4LbqihFb3J6Tz89/Pwn3dMqe9jTweVmV
9mQi2/Rw/fcvXgQDew5IP2U/8UEOR5s2wrNYuVaU32XTp4rcE9mGfVutxeaLBmzO0M9NmHRjzZfl
ZCnMHZQS7MaEFUwhyKZ/UEygAip1SDdNC7dfMt1cX9rCk4674bAsCHZUIjLBZMZNRLrb1Cu3S4zb
kbHAaOx2vnPUrLvYemAiYh920gb27+tyF7eU8ga51/kp8qv0e7JQCzosv/XI5vVxtaHOutG7xyz9
ahu31+UsWZe5NEgS1qCWJWq230fhaGYpScuYl77u7cNYvY0HfUXMkgoCwkNvy9xYcFEzk2yjhZFP
a1zTmpytMfXHhGHMlXhwSTlOhQj2uNClrpESvXFLkoKtehghRazLrznUf2uzs5e9M5jMU1mCVa6s
Ej7NyEJW9hx4H3umq43wMAI6JsmubN2T/mn4/0TedJO3C9MVB7e8n/OU45zRu6gRqh211Y7atGtA
2jTV7QPMzl+va8aSCI15g5lhAOwp8ZGo1bkSa3XauqT1Ns8eDOzXv7+k4affn/9+ouFBH3p6rfN9
C2gP5pXgIn602n2mHa/LWdJwetF4JBAAM7kjnFRSWjaUennrAhfOaJm/TSdepW1/uC5mcTlg44Ds
ShqLB9z5cuSxto1IyliOqW588+CMW1Xd1OTorstZiEixQ9RlLHzdJY5W1w+a7wfy4OZ6sTWbfj8p
t315a4WParUr12LSBSWg65X3IYlqlTBesH5SNPRRkTYg4vrfm22V/X19MQubptAqwzwMjoM0knA2
FQx9nRFYA4Z71/UHGmqbCU75lS37lXYT4g/EkPSgMXiefRYMQyq3ViJ1E3sGrLHmv0UQl2fGqxS/
6HSL+gcjD7Z03W2KyAL9N99Bg73VGa+oH019p0Fc9ger1vU5W07EYokl4FyXc7NswtFt0yPUg3FP
i8Vd9Nd1IYsndyJE1MdY7xSwx0YMVLp5y6c/eHwrsFX9bxHCnoYdaRfDz0YXur/e31Id0ZKVm7uo
HSciBO2A8bExYCtlCdE/cEfa95KxDbu1avPaRs1/P7FD0SCNU2lyGkF9M5CvrV+uH8TaKoSQRW8G
xQc1hY1q76B387qHybl3rP1/kzL/ipNVQASvWVEYj25ogGsgbY0O+lvnTl+rvSzvFreVkMG4xEzL
1Q4QqQCI7BoKWGurvr9xjPYE/ff3hXXQ06CENkN+rjIdBu0mSlaeCgve4Oz7cwxxsk8MzaY0HVSj
6097T4GHdlMUh+tHsSiCaUKgIQHwYKjwXIRm+2kStN7gmgygF3u4ykxl5bQXT+FEhLBLpVZB/ZP6
o5tWj0x/TuXr9SWsfV/YpaDSmIXpWQLwJla3495d//7SFtHHCp49Da24ZOH78kCtsGvUyTXM10j+
Zyw6eLhX+jvmb4hG30CZaGJg3JFGqvNjAKkB3MywkF2aWjeS6vogfUXRjWXdhd2wcuRL+8VEMN6F
kJ0VCZYK2MYgzftG5lnCvLq0hbljxWcsvUNmHCvanihCXqIvVfI05D5vFNfX8+PILc9iRd4YjbaF
9vvJiibmfetv0NbfTdFaQ91SzMG6GC5kcsC4aJ5oDKPxS7obXIf5wuzGju5U6Gf0gwNl77vpCucp
LFMmMmQYl9hWuD1p2I8TGVfVBZRm19KrWEW768o3H7yoGKcSBMWop6bzCgsJfb/zH6PD8NNP/0C/
qelbTBX/gjwW9KEfs3Qyc11x5XRnedssvonWqLOWVA7oTPLSTFrMo8Tn6m15nj5MYJ24uQpSYkzt
21pZxKIEdJlyNwxEF+wcUiQVwZTmk9vYjJ820eb79XNYMgJUnwwSB4RBrOJ8BaOSaA2c7aNrNNFe
SR+8SNpL72b+QJ1OhcyLPLH3IXz2utIUozt5G0/bqOr++iKWNun0+8IxNMk4RaXDIjSwDmWm2nfX
v7+krKffF5Q1GVXPiIAycR2eR0oBMY/60hjpvtBWzOXyQmj4mkGIABwW4kVN9byyj7vRBQcGREcg
LtYGExeWQnKOvkEmZ2mfFjMpxFiD1Wt9TxoqPii5/KA1PfOPxp7WlJXn8dLznAkdQP+Yo6HrRbwd
aRpoiaGVvTt4dbaTnUHZ5HkPc3Vmy/tMTcOt1oFsaUlVcyj1wnlp66H8qJqZdDOQD9+OjGV1KyZ8
cf0nv0k4ytGQ6YVp+E1lFm6b9HsnvZbqoy2vvKmWPMXZ2gXnGg5SWspK1bsaPMlD/CJHb34Ybobi
ubRfOmnfN2+6udbMdDk9wtwsr2ySsDOT30VN2VDIvVax37mxpm8sh5Ii8KPNjpG4YpgRQTZTBEV5
9lGfnittjdJiwderlAHJQM4QB7Y4oyk5Se9IttUC1fV3pMQbuu6gqAde2jNWijSLh8hkB6VZ4grC
i3N7Ug+xx7RD1rmT+jOxayjGtU0xWpuoeHc/HUgNv3C5ebheojpGST21htJ2bl8dJICjpxXDtWB9
abDFPdl0DF6mRSytlOx8GHq3BTqVkPk4KdW20tbK2UtiIOLgqWCQfrkIHWRtTPNSLwc3THdpeFPr
r8oap9iaCOFeVWAfMz2EiMHZhPJWUu6stQzCmgjhSoHyP9bDhAhNOozhBwbhgKy7bugX7C9pEKzi
nPDVLqC/ghSUBwcpLozG8s5+J/zHXOI5/fwvo3HiBwPVygpZ4/P9J1t/bOL3P6vOPi94D91s0sHD
huLL95EEQtE269+fET8ToZ7fPDn3OwY+OQP/U9VsQFZtW1D8VtztyimI13uamsypg2pwW2vXRxFG
68d/OmZxxjpUgrqz5vugD39J35Ls5x98fm6aJ2VHf4/4+4Om0O0651ZL2SZpGeX0/iBdQhn8t4R5
B08USdWBPKkzJIDHoN5q8f5PFjC/MwD1mJOO559PR1XPpqDu3QK8eSiEtmu1qiVXQSfs/xPwC+Lp
5PeXdtLZuod3tK3HJNkOdL/4E/Cnwya3VxrCf+228NL4RVTPmBAz1xfQjvkQTc7UjK2bVC4EUn53
q0VvTnHs1PvG0vaNevTDkhnpfc/w7Sr3xsKrbQ6AML5g0tGkJ+RuC1/L8koNS1dNgCtlAr1P2u1s
JoNgU/hkDdbObmFryWhiwWz6fsBKEKwkIGoNf3AKV4EBrPZu9OBBqoZNVQab2FwblJ5/vbC3Z8Lm
1Z+do+ZBJWoX7i8E7+yuaw9S/eIn3+PgzYq1jTloK++hpf08XZ6wnwkhDtiCXuF6WfKlbjBAgXpo
6vEOyKsNsB4bULbcd98G8kdzN78FO+cF8ktYO6UzyErhZupm/J6vfH0hljn7unDXtE5Ss9bi691T
MoAnc6vERyd7u76EpR6QMylixNQ7mV5pSBnHmx4CBD38XMPn1zo/K3qoHWcjDcB93dV68n6PeiZY
sFRGNdipOSC4YJadVN8fuNSz789Bw4kGSoDIpxPDdC5NB026gaT1+s7N/17UcJu5GJoAiZzAHD3/
vhekXUNVPXcN+2tY3qv2XRV/uy5iwd3NqO1EzvI8GXOBud10VqgFSeEm99K0M9YQOdY+L0QFshUx
pDSmhSuPm6770rVrRYhFAQYjDRR1mD4xhdCv7eGAliQtd0f90amfvcpcOYMlk2YzbUjkQRKEt/H5
GWRjrXUGTxk3BBZuCKNDE9WbGP4Lv7b3atGvPMKXbuTcawAHK/wMF/3j5KazpgmY0+jsVyn3IJJN
4Px1rZW3xYJmGbQCQu9NbwMTLoJmJaFU+EWdlW74EzCB+h9Gu67r1YKpZOobR2DqdE3gDM63jQwb
0EBTUroQn4BFKul3eR/vo7Y99I6yq4qGAax3g0nQoXEqU7juMdQljmenpVumPzygDgP/D1KTZxKE
bUsVy8vUnlUVo7ex00Nsr80MLqjbmQRBn9PeztuoZA1xVW+C8NB2G7k6MjBgmZ+vn9CSCpBdnSeC
cNcXMNC1LVlD7/mlawyu3TyUHhCtx+silhIRxokMEdxhkLqyj3QcZlXfNnWwNaS3xGk3jvmse09p
9xyVz4a65qUXTAIoNExGgshtk/wRvLScd2Y8WSpxgb0Dm0lbY3te+b7YdBo2Kgat4vuJ/aBru3r4
cX3XFkzA6e93BIsTdGEFUYReuEEzF6hUexfH92zWf5Oinl9QP+jy3g81pKTbOrjV1Z3XbD1zJVmy
tleCGYhVqUxam7V0XfOl1PJ7eDJuri9kTcT89xMnTPW2/He7imBfUx5utte/v3Ycwp0PJbPWc42N
mmrqRnupvPOlzbR2G9dWIdx7z/MauZSRYvnHFPy0Ynd9FWvfn+3OyS61eQvgrD+HQjw9mTD02/sB
T/bpupRF6/X76ok02FVdTGaXsoq43HbyvcoQvXwAQDtaa+kRSWfmbMbZJREueU4/iaalXEKH6hAs
a8d+SpKNDbU7OHH6Pra9Yj/F6tGT41tbajcgRX5OQvmmlPL7vvNVsDutr9cXf11R6BI93+IoV8DJ
yNjiPN0H2bap7+OvjD9eF7KUZT1ZuCJm6acyDeUk5kZ5raLsCH6SjVf4LeweYb8JimTaEO69xhz2
PgymamOH8BW0DmhiPrPIKwZ+Wasoe4JRCkWl2ByvBKZT9sANMsB6iHNYTVa0dun9zGp/CxDeeE5R
KBMxfOFGWvVqxc0+1KWjDSxGWSt7SE1uJN05dINx17NKNXAO5DCPVSm/XN/15aP9/TMEbZvkeKKa
jB/L23urC+D30TZ0NPOAtlbOd/kG/U+S2C+fBVpvGhWSJv3TFHzI5ecsuMn9D6sTWovu//fOig3y
gJZXbduxs526A1+hDjdciuu7tuz+T2QIPib24j7zMl7oZT7SAvFm5o9l+hjKD3pxX8nH3v82BuP+
utC1dc0qe2LofNVuChI8eH/nXgOn1eZx/keu8/cZCR7BakrA+mcRkqbslap9gUPwdszrQ9Vbh+ur
+f9c99+yZs08Wc7kj7RKQLfnBsFjo35P9TfL+tR71UaGHMIp/unUN8jREuMIlMyKKq4ovSm4DKv2
u6TT0JBaOdbNQXbeMm8ftysrXDwvg35JAODIyolNGlKiFVPWTJyXVW/DF14I2xUjMl9O4RVNFf63
BGEdtmeoUerjKozq1mlv9HxrFB9j6VAGe1/5MNYrlcdFm3giTjBZWleBpG71+EBzMxYbsm7XVWLt
+4ItKhJoQEOTDSvj4+dmzaKvbJaYD6D5IpZHhc0KlB1Jreo59H944QYQYH/7J50epyejCZFuYoUd
xDgsxYBlaOawCFbs9opyaYIBKhNFr8125KYmh9anVfpplXp45TjEHoY46YYgatmwHLaR1y4aVo57
eQk6GUSgQ8yLOeFCTaNhdPD3WnXjdSAuw5c+rfUWLS/it5D57ydWxhhyR0uaOcatbsbouTf+JEY3
fn9fsJidktZtlvP90TgY4W36B0OaKNLv7wtWsmbaEB/NJin1SyzdWcFX1T9a6fQfz0KwJJZDrcCO
523y95FxzExiqhURi/4faF8bCBeN3lpBYz3qaECAkLK3h73U/4yzoxExD2T9lRO2Xzcki/b9RJTw
NuuozIa9QQLAj25G/XPTfYH5YFNbK0/AZQX+vSJBtzJLCXorJaKp/S8mLFvmhzhe8SFrmyaol9pm
UZyZhKF9c1/ae1r7N3pw59U2XEZ/ZFF+r0bQtLHMgNz6lTVxNklJ2Wa7Cuu0eC6mDvsy7Gh0+gta
lvaFNPC8wcCX8c7X7u3sIS8fzHYFQ2XpzjPwAKM4WFvKxUDOYKV50UYDxhfiw+Eor537YvR3KkBQ
ZQuU8CTycIRtdR+nEN4cE6vdhN1rY70Y9T9WB4VWt7Kopb07lSnodAnj2QDZUeGaxiHLNl58UK19
Wn2+fnOW9O1UiqDSVHmCWGlZmSp9nhHBU3q6D6Gym9ZQItaWIyh2CvtUVSc1r3bHc9OmvyvL6jDz
ZG7ibFyJaue4RAyTThclaLZltUaaNyzKyEGH3nrx3TTs1WHXy8+2+nZ9A9fWJai4Mvg0U3SsS1F3
Y0gD8800PMRrmPFLlud0RUIklrVyrY0JGs5ollXstJEk6soTZ3khM+g4A+LAOAnBmFLKgxPbeIT2
/5B2ZbuRItv2i5CYIV4hSaeHsstkulxVL6hGpmCe+fq7wvfe00mAMkQfqdUvVrEz5j2svZZpPhll
6Sv2ACHpyAO31L9Ajxk6Gn/+zxafdyy6ACoxzFuq78OTDERz4kyC6sP2nfCPCc4hgx7MrGYdUhh2
dqe0z7b+L/yA6yFwV0IXxnSeEpYiAcmPXP0AI7pgQUQj4C6AeWzHLolgwTprs6N8u71vRV/nDn4H
lBSQD/Ans+LObDyoad3+vmA78eTyXRamoRmy7SSfpO6LmX6uy59xJEAlbJ+Lf1aZO+lGZHYJdEbK
c1h8ztIvcuxLvXd7IKKJ4g54PFkWIKs4euN0DDVXVBXfTP9dbyTuaBtykPYkwDJ3aXqokvgQpl8i
QBzz8lHKPutjdgTsGDqTP/XxoVc/ReSPph2hSy5YL9EwueNfNKC/sEIcyQ6Iihbq2vX59jze3hAA
hS0d87AsOw2KD3hplNdRP8XZcYQmS/LltpXbwwBefWklgHs2FxmsaIj0tJM2CVxA0fe5Y6+Y8UDr
EjGSWqEx4p6KkJKbG1oDshg4RsuGpPny96NTybRpWSPMy3qAXTXHHuufQan+m9W+MsMNo4gVdTI1
vFpN/bmO3wOw8/+LdbgywF1e8aQmFRhA4MeWeKvaP2bx9b8zwBbqKs6b7XZo+xEjyMaDMoPVXXD7
bm5XUJ9BXgyla5kHXfdKYloWCF+A/3GT2qHmnSJ5ECy9PQqRFfb3q1Goko1cd8MeQrQljIo3GN8K
uPzUElUSRYa4W4z0edxHAaYrDEenCS96funB2jkNX24PaPN8wH3QIZ+B//ge22loUwuSl4grJeCI
dexfwKdum9g8Iv8xAbDEcs6KVKZxMOPOlwlSO84cvNeiZP3tUaz6BzILgpSADcKB/DWDjOHP7QGI
vs4dvsCS7HGcEOK3oQ+oXCq4aEWf545eLdV6peZYAsm6yzVwpAvmf3MrXc0/s3+1ZyHJqNaxhT2b
m3f2sfj2qokqQ6IVZn+/shCWUAgzWVnaoO6UPKOaW4heo+1JAuOmBWJmVeGTg/LUAkJkYBCoTKeD
mwoLBptjwAGwiQ5YOu7y5RgqOKAZTSvkibIEojqjYw6PkNoZIuWoxMTR4v6gFL7V/pyNhzR4KtHX
l5AnYB8FqyX6Hdy7rg0tRCf7Er8j+Dy1RxMKLKINsTWXNohEGQM+NP74NzdPgjY3+iED0Ec5EZof
9ObP7ROzNYhrC9yJKYI5G0nXZ+dZ+xsWz3p1r4GcYqcNG0k34Mqh68y4vvi2R4MG6tBPTfGWllJ8
iorQfES2x7ovJ5MI3haFLf4iQP2wBbl4WAQDH//KjykozmgxF29Zo7pJgqae0QVvyaHLTl3z1FHN
KaTUbSaoxLWpD1mLmJYnJc6f9LSEmDq0U+MU6HRZMAWrZAB+FsTbAaRBoxw6HPibg3bzJJV99RY2
lqOZrScllwLAXiX509oC2NbqFuFscbcI7Wu7srKxerPt94ikDtUKN0pUJ55jwahWm4ezxP5+dZtM
splWFWq7b2YYeFOUONiq3iBsGtqcPBsdgIiHgUDkuQ5xpWdGV1TVm5z/kcfSzZSXGLLU0ywd8kKk
b7M6chgT2rGxTSFRykiyl2OqrCCJwVNUvoGe+4vRxo99Ggk2qcgEd+ZAWWzqEoo/b0Fb/Ewl+9QF
gSBPs2ECpC8G2PENDT2yH6HR1croU18ZUpaXb20qu+W7nTeCMWxssoUB9vcrAyg4qIqUFOWbmgRO
Ojzg1jiOA/EM0Zu7Lm6CLOV6KJx/FaLogM6dFAsyvxhKBObT1gHfiEPr5jAXUCNXjknbHjQa3XUk
cdJ6b6kOpCY2NGoM8JrgP15DtDIKqy+ioXjT5vw+wmA7WRD5bOxvBni3QR4I/OhKOhDy64ox1VH5
No7BXZ+ooxMMs9NDGcfJGiNwiiYVWNzYHqzZXdGRJwLSgyf6tiU7jJIAFnNJxQv9cxR531sGIPyg
gbWWNR/zrEBWj0JMYhjFW9d+n6LK64mIkWpjA0JzFN306ExjEpbcjdqmfVugubl4MxDuyq/OQYm/
3H622PvNPSWwQNBmDqG1NV0ZlOv7dCzk4i2GOp1eDZDx+5UbzWNLodU+mK5ie6NIFmp7VP/Y5K6G
dGw1isYvPJUjmj91v5UvsQIN8PHu9tg27TDmCew4C64U+/vV8c36sgOzQodNDejTMM61FyaAxg2l
1bsZyCz3PxSEyVkDrYy+T/S5LM1FTUcpmAPTt3moUG6h3gBEUiXvJigEaRh8TpxVcHHKKIQuzUhd
mkskIAnTspoOhahJcWtTX3+eWxw1jOYOJP3JW0nr/KU29PLBMoXpvfWj+gG6hrQMA/OvGKLqKVMl
oP2jt3aIjlKUe1BA8WpFxIq6dpTQLgrlV/Bdsd53/oTW2lhA/GdsIVjdHBLtNKXfrejBMB5lcszp
z9vbbT1zuAwMgG0Z9QVoKbg7vDGzbjZDeIDTFLodMNe7FUJsaDmB5B95ERtoch6qDpnMrhtmqQTO
RT8aw5eCPiU6uIbm79awN73LmeKOzjjEZVuXVvmWmQ7JnErUz7ExVwpwiZDWA+Ya1F3cxRZqFHxq
QMO+JVkwOLZkUqep893PN3YNKFVwNdtwEHhedmyrZGrltnuDdo5cHs0a/eyuLaK/2xgK2hSY14vO
Xng1XITUAFqoxMMcvQXBoD7XY555hh2Xgkz12orFlOrR14EtRuAfLk+9gSBsroMquIR1axygqVA3
+mHv/l2a4C4WW46kQQFZz8WI/Gw8N6f/7vPcxQI58qlqweN4KT92LU139zghfkS7CGEVXFYx5u5f
PTeyfmwr+wKFWW96Dhvd2z2ChQHuUJgamEnrsLYvs43takNCcG/NlhsBd4PU0LvUEW3Yl7FoDkDr
OL9IBj9p3k2jC18P8tEGhKuJYqIlfbmZ4nSQpxyi9G/59DjlUepoE/Ld6v49uzTDbahpHIoJfEfZ
m3pXReNBl0WEIOtDAZQc2naQYEXAiUzJchzapMpzPZD0Dc2/jn3q5WH3k84MsEwkTjgcPX7FjSBI
tU5K3wz6gqatRPked+fbm4p9YumA4b0ApTaYK1mTBv+c541SZKndp1iLFu2vbqG7beSVJBVchhtz
tbDDHb9ECegENZr0LTCIU/6IExHjqMgAtxh2ajVlA4Hwt3JEnDzqrhLvrcmCSlJHzoMpV2lwh7nV
SMNKm5TeHC5gEkOofLBnEZfYyi2BBUNmveLswVjJEGU2KUabDuNF7w5teAgtb6gFTulqmpYm+LOH
SCvJzQQmFBTmXoiIfGC1nbjPc2cuaQMrtAd8PlAeur9Bgk6A8qHY3UPBrOCGhScKjuOVsB410syE
sMV4iR8kGQKy6K7feSpggIWhqGziplp15Y3y3DSxNveX6bU37/vgLZjeO5E847odFy8Frij0lbKW
z1V/VA7zgWkPKggI8GIMxmPWVy4kaz/PXeuZ4DeWpOCoT/rfAq1asiR6cNe12w/7BvJl4B1hvFLL
+yuv5jCxq0wFWwd1SkM5aNqJTpOLEp476A9l9KmfnuI2hDLvXQBOzjE+ma3fie7p9Z5h04DZNj6U
EfjAhVYRAsCkV89WEbotKJ2biB4s9Nvl414fgA1YQcAJpV5MNw8RrdCTIEfVpJ6Nd7k/ycbeLAb3
eXb2rgK+eVCgg1Hi89oweoDVR61ICXB7y2C/gElPRrqXh6QZldTYdmVgBAMCvKFwCrRxB7GnE/Qm
eIAKl+YxHyynFPZDrO8mzN2VZRbrXA0umIdUo7Ounhv5oZ4/DeGjHb/ePnXruwkmECdjeCqj7uP2
I5otq66IVPUcN05vuel8uP39jY2myjjSeO1AQog4djkEkJYEYQmXHUUNr61O9LGpoHwgeOg25gk8
zchtYgiMNI8bhB5IWhRruX6W6uE+lvqnWBs/VdV8vD2WVeKEMeyjz9pGbAFtJN7tT+tIbhW51gES
+9bp94b2t0U7TEBeGvVIKwCSZFEj8cbqAPOkoE8ZxxRdRtzAqnbOc5JrxrmII7dWX8dKkE/dWB7k
slRcBYgzUcHgdthcW/VYBZF5bqLXoZ+d4nsNSGdpXG7P3MY4cN8ypmMdLIqKzo3D0GbLKqhknHty
VCVXE4xC9HluFKlKKiRt8flGfjWQfUlnQelhywAkxlGgBpsI2Fm5J7auSFzLQWCczbpwflupCPuw
sYFZxk+GYjorpvDrnJKgr/OOmud0fKvjAHwNyoFYu30pCAco2MLQPUZHPy8eQLIZdapiNM8ykPSk
cGn4e/cqW/AOsKFkaB+Dq3N51ic1j5VxqKyzrhy76KCLCJE3VgE5EMy+TJg0AF8vyVV50CKk8s4Z
enFQVvQSb+8AwPSNXiFcIjCC1VgOwOxIRUcwgJ614NDkbkV3P1aL768cwQAPFUU64Swrj+0fWgju
p/VhhmYWwCfsHENPVuPmPydDY7WmEpyHLHYqMj+TsXm2+u+WSNhmvV2Xhtjfr94lvbajHuzswTkJ
veJBGj2RXO3WSBi5uwqyV23NuDqqVtSHFQXohOSuknwz9bewd5RGFjwc6x2FVBRsIMQAucWKsqdF
87SS6GV4mXU3Dx4j/bx7Q+H7qLipUGUBryQ3UbQc1arp2vCCxGDanxIRKdjW74dXhSQO8iA42NyG
tQdMUqHF4UUact9ox4cUxJICv1xgg9+0OThywgaCdpcJ/bSDfCSWaN+uLQCZjnjetgycarjFy+1E
soRIOVHsc3sA9roV7VZ2+y/CbWQJrj/PNtvVbtXUOI+QFLHPU+oN6uhqmexq3XOrWW6gKW64P9yD
PXgj0FCHv7si32zDuKx6NSagXLaPZkuOgnt8ffqW3+fGY5KZNnkZYDwz5HIOQfdJ3v/eLU3w7/VE
M01JYUI1j1LrlOr97XPB/j2/JIyWmhGRaebqPQ3msQlnK5XO6jxCcgB+Z3Gyw9MQPJMg3O3hIk90
ZYvLgoxxSutxgi278ZEVJrkILbCxfYFgUVHGR/CIsiPnHARWb5FSMoKz/SUBPb8c7eZGZMrSLFoD
lHOD3lMOdeidWG1wbh4KnXizNni3l2PjhCwMsBFenZAaoIqmDprgrCTpXdhZD9CMMbJDrR5MtT0F
mn28bW9jBy/scQfelEZKzRQDoob8O0q7Uxxlp4nSP7fNbC2MDsyBwoS5wT/HHZRurPI6zjCshL6C
fcMUpG43Pw8dEsQ12Mkrgugk02NgBcoAygnfcjTf57vLflh3gIvAvASxUnhV3MYaYqWpTDsPznUP
oNSxUnd7tVAUh9Am6hig3VmlvmK9mzqzIcZZqw+94lJ6uD3/W8uMSIklnMF1v8pz9gVwB2Fp6mca
5s+pTp9UrbsLK7K36M9Csisz/AGP6mLoEB6CZ+cg/5JFTYlsl3B31eLzXJLTAMk4dEyIfs5ByVjF
qTtbiRsaeKhEBIKb8wXGANxWNgqkfLGvBVtUUiSJgZ7E+aeckk8NGoPaJLm7vSxb+xa1PgTdiGSB
yuAu975sOwtc1+ZZ6Vu3KY4Dtf7NwhNkuFhhhsHDlvcJeCviEvRK2FjzDFGeClyi3iS6RDaHcWWE
G4YuZ1QfehgBHzNKM69ZvLf+xvbVlQEuqiyT3E7DEAa6KUM3ReL8C0dhYYDz3uSmQPMGmyYwiR3I
J4vsj2cY/xh4qVl1Gllb7p6VC5roUWBpZ62Y74dY8uZSEHlvbNmFBW6lVb3vAiagdA6k96nxanra
v5VwuWq4pUDTpwBGxG2lgpaq3MbmOQzGewliAsVYOWp/3H0koLago4kCOEZw63B7SW1ixukdmOcy
etJfoDW3//PIgELSAYxcqDZwxbfMbIKxV3PzPCRf7BdJe/8XnweEEHkcBh7m34moUIp86LCPkC7W
vsfTz9uf37gALQXQTsLgQmSF8Qw1ktG5lKSz+d00elehplsak1sQUVl93TQLkJiq4LlmFPzAb3Hz
VCgWnWejk85yPHvy4OX5o1w9x+NdrKSupR1kJMTtQvB8bGzhD9Z0JKkJBEQszuis1rJUpTM5D+F7
ZRqeXpYnGu4OBAEYg+/2/0a4pzzUZEivMSO58VIc6W5oLLiCMXFARDJO9tX+nTRZimaw7Z6tFFp4
Xf0pjWSv6bNPIHQVhMzsKHDPIbAPgPIAYmOhTZs7KulQp3PcBeQ8o1/eIj9N0w/ovfYlUUSA+I2F
YdsZzEqKgeocXyqRzbit8bjAce+nuxpxlFKjja1R725v7/U7gtSbAnVrIFOAHOSzSqNkGHPRZ+0l
135nd0b5a//nmTYorl/IaIOVenmBdVCtGcfcbi5k/GxHrlL8l9/nLsignAutbvD90Hatt93SrMSE
kAv0D9nvR2zD3e8Dmcd5DEj4Nsn3tXFsdj+x4MTH1CM8Z0BRfu5JFgBxZMX1pT9ZZuaRWkSItF7c
D/cZXrSuIOvJl9oldQqQjs6qCxDwJPLkYHdGb/l9zvds5dAMdINWoNRJP2VOnFcCA+tDgJkH4QHS
acg+q3z5zE6VcLbztrwUpPzRdpNLeobl17/f3qXrOx4XLrtAUINFiYNHnUZA+ct5T5tLM3xLdc2d
gNENUNDPKlFBaL0iH1e7aYG9jQChxf5+FWuSuo4Go2zbS9TfVcSpRIyFou+zCb36ftz0Uqy1+L4W
HkbLiX/fnijR57kDMRo2xBSHpr1IqNEa36Gy5ew2AEChjmjMQCp9paVlDk1ZBbbcXjIIdtX3CpTj
9xvA44rGm48TwdcyirzX43lq6CXJvrZevls3FR4CThtKpegxYLK6y/mfTXsys7JMLp19aKCGILit
N87D4vPc/MehBPsFPn+gxvfqPu++7Z6dxfe5541mjRZIA76vgqjlR2lHx9vf3/r9BoEjYDLRKiSH
l9MzTYo6z1KaXGjk6dOdEnijKsgPrrM5wJQpwCYy9CviPO5F6Ehmh7OcJICUXey4cNs6ctsEPMS2
BZBO7gyixteNMwFcJ2DQuKXkNUhV7wtaz3aUXORBdvLovu4vtydtbYCADAaVXYQSKB7yqM6hCdA9
KhloQE1fA0dvdwcxy88z81dXxhSnCRIx+PycjEdjnJxCaSGlYgqWXjQK7mTgxDcFAv/8UjlFcoA4
0O1JYjt/6ZgtR8GdjBl8gwg08HmqT46hf5G8qfsKLO7u6wNZTlTAEcvAW0atcjlZwOaBYiKm46Uu
SseisVMLnqKNaWI1OLRYImO3xgEVFCqAnTp2F9PVu1eq7vbEmcIMSpRQnoXHz8fEjQQ1+D6Th4sS
PxUZcaMw37/OzNkHokJmgoW834pqQz1NDZkucfwQ3kVkd9aOOfv/fJ5zKKNkDKOwx+dV873LLqZ3
exutLyj4YSDAQA8FRO/gES/Xty6nSjLMQr6AXF56KGQlc5CKsoESamshDye/1iiyQpMYEZ9p4DJc
qf7oFHFRVmnzpVLuP1PldHso/In4+DrcOwh4I6sG72Y5FFOZhjkpq/liZ5P9AmL50lck2tyZlQyR
ZZoGlXvb4Ho4GIoNHhRW/washpu7zrZm9FHEgx99LWwvrASR6no8y89zb0cEZHuS1Pi8NkHqqf2q
6mgIPkai4oxoFNy0pXJUK6EBM73ulrYzE8EOE32f/f3qukXAEZImxvdzgjL19NhQQVTBb2F4loDW
4uwBJYzuNr4qqgSIfvtx6H2luijkYMs45K+7V/raBJ+pCLVISmukH31FderKjQRezsYUMVUHtMMQ
dgz5XomEaF2Valnvd/KdnT8RUUl06/vAGaCowAr5QF0ul6CTaqVo46j3kYEEk1vi7J8eICg+evA0
nAaFc0FUUB3ZGkj8fdb0F6NXN/t1e/6ZG3b92GGJUXZBsI6HXwdAitujbdw3sQF4g2+U91KALk0n
sO/x1qXS5bahjZlClx/jiYM3y/SEljMF4C7FiQ5aPzadIDwoAtdD9Hn296uzkFo2VM9KfH6g79Lw
Xd9LWvAxT1c/nx2V6+9PcZ8PA74vy9+U2k/827OzcSMBfoCcKTLUrLuY85Yl02jsKc07H8Qq36uy
OVqD5EiddYRGgMDv2DjUC1Pcs5dpmYZkf9b5cXVU+t+UekUXCmyIhsNt28LoC9McMRwlOgTJQaIe
qRwpFhxu3j//WJN/Jo2/O6CiEddoZO/8sR6cuJAcsOo4s9G4SfxXqe7bWDSsrcMCR48tFLoOVp13
k1lCTDGsE78MreC7Yo8QbIzKVL+PaDA9jkk1PVBloCJ6hBXWGQNldBYAzf0vaxs3nVKZAB9RWolf
16n+AtVxM8Brklsgthigu2KRv0MbdceAmtVTiamPnFxqp8YZbXM4SnUHnbsgmXMIjTTZsTasUPBO
rJcbexbgZIu1JKKlhP39+nD0Why3FeaFVKdm9Nr+k2kkh7oQqeisFxx2kJVFSwm7RfjwpW5n20ib
JPHN9ikZo/tcKg8DqC1j8CRkPrC5gm28aQ8NsGgVRV0UvcTLcTU9OjhHLU78KoscYNkfrPRdHT9L
pheU9+oQCcyt7zAssor4D/cxckj88JIpzYxxjrDMyTFwZJHE8Prg43aBGCiyXyj/IDOyHE2oyH02
9jTxITxyyO3HJn+dRUHB1k4geGZllMMRHfBBTdOUeh2hWuaXVuuW4OUL+gsuNzdNpcPtG/MDysm9
XIiRZBQ4YAh9DpyPSGiV0STKUr9qy+rOQv9w7JitYj6U+aB5kwre3tbWQXRZjd2pstGiTRUlPEJ8
5xvwtfKfns6QKZNK6VOONJGTUJICuZtVf27/zvWsAw989TPV5awraBULKrQp+c0UPXd6/keCSIra
W/e3zaz3DtPdgqcA3jJo5tmcmSRpRzKpeJnUV0vxdmuU4QayoPHD2qYBaCJ8MDPHrWGOtVr77VEK
LqT09/96VNKBL0MvybpgH6lKVulNVfu0dw16MAZ3//dRRYcXC0cNsTZ3kLOht+SqTxtfjx+TU5f9
i8m//jz3pAZJYxRag89PxsXI3itBHmpjbRkDD6sVAbyy6pKdslhqY0lu/Fo72IkXWoLUuOD7fOGu
aqQ8jgJ8f0gPeuAMAh924wRc/3yLO6h5G5fFAHofX2+ae9pBv5K07jRbp9trvL56FEQouHgAEgVY
4qMmevUIJVU9tYVs1H5unObYcObaj43aJcnP23Y+MovcxYMGFlMHAYyJrlK+xp1rgVmFSpv7+DWa
a7e25iq5mbqkoOoxkmLilqDo8ihurseI5PXBpGOPuwk8xr/R+VCfrWj8pgVT9nee4uQF+iPDpaii
+E7pQ/ulSqzx2CTwYuRwzFRnrDVL5FBsrAgqaIwFgeVWgCpY3kmDlOlyaOfU77vhXoc2/Kmi8Xyo
A+3r7bnaMoQ+WVTrAbrSVg+2nhWZReKG+k2Z95/RgyE/WlAGeJ2VUtRTsrH8WHVgX3WghNdkHJo9
0jgrpdxPx1OX3oflUx+/TqUgc7BxVBgQhz2gSKNaPC8KKkhQPM2s3C/jJ8U+pqJG760Ju/4+d5NU
kNI07QLfT6pXlXyqkmc7FRxH0RA4Z1KruhEdyzAhK3fTi1kfbi/52kdGBxFCVeYzGSi9cF4GyTo1
ak1t9GPdUfVvqDbDkQmjn/Pv23bWw2CdSjKT99U0ltFe7uF2jjPLAM2PXySn2EtrwW2y8Xng7Jje
OIC1KBxyC9GoVWw3ejP7Y/c3OtV7OzygU8JcFjykwM1jL3EP0tgbfSqHpPcb6FVo7/luLO3/GgC3
E2DByAmu/IEeFJOmQQd/aH6r1m+6+0FFVwQyv0hKwFdCGnU5+/U0oxYsTUjQhYGb3kGDQGBgfRBg
gIVZAPGhjqRxu3Sw0hBw4Gr0jdRwwtq35XOQ7W27xiTpoBoEsguwf7yrHGKFoqcusarY8FtoouL+
awUZ+PWdBEFEEAQhJQtqGxQhl7M0dzRCr1Zm+sZTI3+xS+qlpPAM5f32UVjBfdg4kDTAacCUMQ+H
sxPoQRtVseXXka/8Auu2pB/rv/30G8xNp7AQRHsbRwPWGC0UsjhrnMeQR0icT7DWReCX9Yv8XywL
BgOsBIq3eGT5pNccEruQx7z1qWI6n0i1l28Z04Xvo9LGokgGxFpOVw+dmDqK2tYHDt1VPYhYCTYv
uxyWHgIr3GJT2SpYCYBoXhoAJ5QVo5W89c1oANL1pY1fmuLRfpO+lOns3V78jdVY2OL2WJ5JEekC
2JIKJFBjV6r24nbZdIETBMEcYWkInvBOHyXdnJq59Q35uWu0k532zmgpIJ0RqThtjQUFE7AaAdXO
WlC5eatphhCmRjb1R2vehdbd/qlCeISLi6DvDcWZ5edDJEmkMElZVsrpLM9sdvvpAHJdfZ9bikKJ
gLkLks7P50cpcaklQD9ubSu4t+iyQiSwTmaXpQapsD7t/UT/U0zfmuh3Wf+k8vds/GsoIoGoFVEm
W3Z0Q0CtGA4JmJPYDX3lTxu9NMzIInQ+GYmT656cnJrXCdyfrfxuUpfQ+5w+lD+ryi0ndwgOSXZG
azXiN3TY3l63VeM4/1O4fVEUhHSqpHX+ZJVQSH/upe9T/D2RnlPK9DmM1p+jFzW+3Da78QThAINZ
BKhfuJU8jSwI9LU6SyNcQ1+b70DAAKdy28DWeoJCEjU1bBpW5FzO8FjKmqSDmtC3rNar4lNN6vt+
rl1VP2UkPhb2t9v2NgdksDYC8HSwlqGlPdmuYtoopPEDw3ippeAwltNbv5stha0WwgtkI5DDYrfg
0swwJnmllgi/QPwglXeSCIzN/j1/u6LtFp4ZPEwkOzjXQJ/BJiGFQe3L9VMTmYdh+tzZT2b50lbt
cf+MAThJTFa/ZYjQ5VDyUg+6UFUR2EeV5s16oTrRNFTQBLVExLRssblRgUSS9ZAj1QKHkzNlBEZh
xuPQ+QP4vb7m6dh4SvReBIN2UKtQROG+MYcMiKiiuAqsCZyG5cBMAHOsDKRrvlQB4hqDw/3BVk/R
DIK/3RET5g7b4aOxB88h50hHiRXp/cyS9KFH29btbcO5vUgbr4b9AXFAXhORB0/B0ShBnEWT1fpB
EeBhOkS1qDGN7Sh+bYB5xD7Ahl6rt5OEJmMh5YPfhtkRLIWOlYzPcp+c+om8pFbxydSqypFDef/2
QygLgXUEIeg+kLmTpMrhBCmSuffHQHOs7iuklt1wUvbPH4tBkDoErp71YC33Qj22Qa+VyO3FX5Sf
84+9i4NsPVqPcY2ir28FqWedqnaJ+rTf9+kjnKJHJLIEz+L6Wlua4J71rmjsoMGFCS7MwZ0L+wRN
8k+QjRLARVR2PS53AewgWsCpQby5gsB21ahPGm1inwZNAa2zsQcBfqC71tw9W6S415WvYdUcGjX0
7NoMn6ognX6EcZL/tKEqcSSpOTgjaFbualMPQQ2h9E5R5Pqhy+3wSKguQsitnxdwqGI5GcocmX/+
AQ9VOujTHMZ+nGR3oV67tnKXz9N9b4/3JtxeIFNvr/VGnQoWcUsytj2WiON2UtdXlICgNPFTKiuu
rqROoT45h7Ykh0QuB8+i4eCoEtEOiW0CHRZqv+pKH/GGp703tHEneGA3HAf8IEYMZgFEidZx7qmY
mwr1aLSZ+UnyNlEU62SvSh+L4MEePkWt5lBF9tr6JzFFRdb1/Yrua1wWH8yZ5qqfPJrVYa6sNPUN
0PPO5fgO4tHWiQa7dtJWe8215iCY+43VRuoLyS9osW24a6palhl0oxMf0oLO1DzOZepG5NRHxkEf
3zv7qEufoJd10NQHCgLuXPlKCKhWjQPKl/HkqtnX2z9ofSuzTgNIOiO+QvcanyVNM9B0zEGfQm/5
2ISnUBQkbpz6xfe5d6UCPyWR0y712+o1bXKn6SonFfLSikbBbaAyNUiKpv3UD2PDK6sfipD4XTAO
nXPKxmwyQ2NqUn+y3bq4H9U7SwRo3BwEmPKYy4dHn29rCjVEa1k9pX7/O7GPRBGEPZsjuPo8d/82
cDYJBcOSj5iwByoWFHki+p4Vxzd4SFnRHRVmbCncatw6DIZJQ1PSUz+eHgZSOq1xzPon/N/ST3mW
HtLctbpXff46BiLyv42jDLIU1kmKSx/xHXep5YY6GrVdpr5Knoz0GM+Za8FVkl/QzSF47zdNsSeY
hQPIZXOmdLVHMUCvsFDlIQwOXeoEwSkNnLLfXfHRwAv3jyHmjF7Fdp1qVLlewpCuvNrlp+Z+/9k3
8bAjOYvkmsUXlMah7iu1pR9nv0uPg2DDbU6TqWE5QBSNAID9/erX10OLflmjTn1Jc6FZLT1rP6Bi
l4tU+bb2NWI/JDmVj2I2t+fMWK9KquPxmMaDRVCzddDNf3uiNkfyj4lVzapQMrU3zcQPcw+rXaiv
duz2gUeFLixbUc55AQf6fwbz8VJezVkSTMEQmQQQDcVpkyPtjxMEO/eqgbJjem2FuwrqsqnsvLcT
v42dYXAKUeFqcxQIkxBQANQHoMFy5VPZHiTZjFI/mF0NGajRybN7o/Bvr8rmwgOGhTQLYNkroAR4
lwvUFw2sCnSYzfCLNd6DDu22ja07GVxujPAcEAaYWo4EvlGnTUaZ+5CbUuJjL8KGbs3U9ffZ36/W
O6/BWzUrTe7P5M0AO2qMpF0IRH5KRIpBH0Ewt7XIR4oQeSmAgHhcSZllQWzZYeEnNGoca9C/0ciG
tojqyiUw+l1xMoHNSrXoLi9bp610p9ESr7H2tpBh86H1EIrHuHKQU+HTKTHVU9tMUNhSA6+2jnYi
8CY3tgWBRwOHBp4twjJuStN07KrKyDJfpeVzGQS/UtLeZ2MsCGc2dgbrWLIQybKKKR+aq1kD3HDS
wEz064chql6Lvs7+frUv4rmu0YdYZ36kfk4tXwR6F32e29baCKhCjbSZT+Z34pn07fap2VqCa6AZ
9+sHaF+FU9skvtHB1bhIxmVvnybbRNcWuAHMaFRSm4pZ0L1M94b3vQNg5HSo0rAuUIamWU5/r9cE
LiWuFjWt79T8rVMVkN3/vW1kvQhLI9z7OJl1C3lRvCrAYLpUu+iFKGWwXoelBc75DsZAavQRFmg/
QMjuhRDXLMrd521phLvszabJzTzE+wvN+qi8n4tHWcTFuzkOlEdlRuSNKilXOFOmcAZ3BJbDko7z
rDgD+uKJujsSwjiujHCP4hiSEhk/GBmS9zj6XQeCxMT2IOCjMuCgtmKfmRPdqOQR8ySpqVtnFTr7
UQpqRW/vRjDNxvEfOzzcFj5jB85wuBDt16Rz9PSQV3dje7SPg+U275BNVUV4243C5tIktz6G2s8x
up4TP84bJ5kiQOzv++xJSoiL6lChHClYZNP2fPv8sEO4fNCWVrkF08ZhbocRVntGCnYop5NFHX1/
sQsgCbQVgqkNqmcriZ2pbq2wLSRM5wA2/OBZiX7dHsbWNQCJPQJHn4HH+OS1pNdFF8UShZscOUrw
OYgO/8KAgZwro4sFJoZbnTkYIFmUVJkvlQ8BkQ523t3dtrD2j3XckXgOFfBmIKPEWRitSZ0hNEz9
rj1Qnbp28lS2D3MSuyTePxiWn7RZ+gr1Th4LkGXAbZvlEPqhUnha9GjNpmAwG+uxsMANhoTzRFsJ
FornWvNK63h7rjY+j0w+EwbR8cL8D2lX1uQqjnR/EREsYnsFvNTqsuvuL8RdAbEKgRD8+u9Q/c1c
WyZMVE9PRM9DRZOWlJJSmSfPuUqDa5TRsRF6eqr4XR02+bsDVuIhi4scGtrOUfdTLsaKTJmhp0Vz
YsP3Alx2P27/+oVD7OLzysUIZcsm5Q0+n2dhjO1NnSFy3qtJhho2SDBBRYTAfiaYUy5GJElF7HFR
v+okqqsmgn5DZNN9Z747hLu0o1yPROZNqfWw47avQ4ML8tftybpeaiQjUCLykZAGrkStsPlOWQBm
lWev3U/HeUBl/vbnr88/ZNZm7AU2w8xVoThqT91BF+gKArTK++ro45a+aGm7Q5Hj621D14sOQ3j7
gNUTHgsp8ctoKGG5N2ZlH5+49lL122TaOmtB+8JUQSMJcTsgUDhv1bGYteXLBmX/10Rumh/1Wifh
2ueVq4JUhNWmj89r7LP3o+lWoDbX5x8KJADZoM45C+SosOuq5ZXZmrx4hWSVZb2m5Re/eHWyKH7/
4QHOFrxqZsgb9gZRxmEDwewOdle+NloZ2I4WuO7m9lovzBQYm9AjggsDOXlb2eCCWJnTE696PYC/
OpCQefrfvq/s7cYXRCuauHol04YM+2pYWYq136/saSC8B6Tf8ftNuc/l1luZnoWtgGo2rh0LzdRQ
J1WCXWYwHTdpXbxS7zvT2sCmABRna6oJC4M4t6Im5nglq7Y0muJV84P6p/P53Utw8XXl3MgJ9+rS
qYpXMFZMcsPJu68g0HKBKmnmwkMCRgXfCjZgff2seIVOKaPRuMaosrgGZ99Xltgy4i4v7LR4daGn
JvAgCMu1ZPKaCWWZ5aShzIV68qtJtn4aZd7OWFM6Wzi9z2dJRXlQUcjaBfDwNfdc8WuEEPiJMAhj
2LyJNwixpv3tVZ9n5TJanmUvQbCCfjhoU6hhpgShhDaheebVlhLayjRK5K62f3M7DyrrSzu9l8QV
sA+Q+AMjBmMIm9VLIzfjkkJNvXhtte8ZH9ZZLK43yaWB+e9nKZK+TwvLbBjcrD067I4N29sTtvb9
2UfOvm/bMqlHia0eT3sohq7C3K597PL3KydtnVA29T4mKCmjxoqE/1y8V6Qda4AzfI4RbAuxuakc
tlVsD9aIDoMTkrAAYNXluw9zfB85XlSu0T6AePNyitw0qcukTJyT2T43e2etr/36Wr34vBrrT03T
kirX7FPdNs8e0X77Lr0HZVSElMbOEzS6veDXOxJvMPBwgIUd73yc75ejKVjRS6OPx1MRpT+adCuq
cPRXbCw4FbpR5p4O1Pnw3FMu8BLkzD63hX7KmxcpN9YaPGnt+0qoxiA7bxYavp9ap6Z7Ma2VFZ/n
4PIU8fEQnukl0P+FOG22f74p6PwkKxxxquqjpSftnczaZ1Dq/kbH2B8m2/uedOm9n76+c2nQmQIu
RuCg4GpgYVGWJjWENk6p2Z/0jgY1Cew2DXT3UyJ+/Qs7wMIhOzPrHarDa61eap6OhugMjdBcRCWL
GtIEx9tWrnY+RgEaZXMOdkFWqr7RYtm7rKR1f8qrHUqIqRtZzXsPL5iY+9Nn9qAZWqHckejU61MD
LNcnyFJPYdZHY+qPK75w5WuzDaTywS8DQQF03176AhVeAWUpAuBlvCu7/afbk7TwdXQYQgd0BiRd
s017HJxa2liOJzRri23CNv/T5y3lx2tCCF5M+PzgPRq7nr43DEUn5tmvV6H+tIotpxX4fKdtk41N
3r+8+DxKeGDinvtflF9fFA2w5I45nsSjUe9Fcnd7chYc9OLzSoRYmE4sYhefh4KA5z0R+pS9l0ML
SGU87UHrA7ge+oJUpQhHy9BUVzP9lPE4KO9Hfw2NvDAGGADOCbsZG0EFana1NJthTHX0GcZBolmB
LFkohrVcxYKbQmYSlwXgf2SmJL3cBLaPBAL2s34qnaiRkbfWBLE0jPPvz/bPDlwpdL9JJb7P9UOZ
vVT1dspWIsM39pOLQx1rgXrwvA4oZV31goGC20NjqTWd8qSf7jS9abYmN4so5iJJcdbyY8q9HfH6
L7hbhl/MnCiCiUFneZDnpnHKtKwKCckNsgH7Z4pOby8PfM7pHU2TIgRmsXpOeZr9wqvVl0FO9EHb
muDajHp3cO69yRVbkZrVDrk9yFWMdfENTczFIauGRgLJO3XPrvR5YGhuEubeYJ9yy+TdfWk3ke+y
qLNGZoeOPnhl5FYj38ZcHzd0TLQj3srWti+MdAcR8yJq9CFNAwtQlC20i5MfpkyHYyztbxoXMrAB
fAuoLvpp03AXIFszCXVDFvvJbycaWCY1HtFXqAVdO3VN2GrE/ZzWabEhaZY+tDntwjYt+LGpx+lX
QizxAL15gF7KqQ+9zEhDT+P6tgUHaAgMJHstPZqEbVHzwCsNsQXBPg86tFb81AcXlCK1Q07SaqYh
AD1RHI5j7RwghmH8zD1P0rApRnbE2a8ngD3Ywg60OPZfBirplrnJj47E3hrA9toZcelj5yIrB4fH
Y+LSGdupIF0jMnKyCLgroBuYbWLn5+2z53pDXdpQHX7oWdsC1HEyssh/Ttm7T058fk4yIckBele1
p9azGquupWudHKnd87AGzvBf/H5goOamY2iZqQebRuq26hIsXYLAwTNPPV0ZgYNJvtytGMGZgfnv
ZyeCQKNPYkibnCb7N1iHgpYmAcvR77GWClo0hNwl2nXxXLxCVAkCOYYiZuSUe6+D3FkxVL+/eOaa
9tGSU0GhFxCO+Ri9KqQ7ojCHAe9fdKjxIG3vKQCftP14e1WunhIzDcysV4JmOIRdKjqM5VDdaFtp
nSZpRZNbBrV8ZuTO6D/S/PdtU0sODAgfwJ3AUwLnoNzNvNaHTu8H42SxD1J7Ebvbn38rpqjrD5Ud
RHbI7+PBojzqClNmhhEL49QXMvDHPzkbdqghhWl+73u/TH5P2eOgJ6HG3U3TPMjuI1oVAua0m6k6
GdXz0D1X7Kc1QbB4JehZWsm/vwz875eeOfHesxIfI8/oC5uCEQg8sRI6L03u3NCIJk1ct2CqujRR
OJKWdGhNdEXv9fFherk9uW9vPHVyES5ggzkO+gJVKhld73UTVxp83tJDt/aCyixCCVo1ui8KHppj
ETHtyfXAQpdEYtgWjbc1st8x2ASS+ltd7c12r62FY9eDRv8r2LTBoTpro6upFNeZPIfjMXbUaRsG
+aq8+/VGv/y+cuQ2hsgop/j+yP4MlrshZrcZizuvE+9+MVwaUlePxRZpBhiycDWB1znPpuD2Ai4O
BfMEOBjgG1dUQOlc30/QL3ckpH4B0dNr1zR3A+u+tXIN97Bkam43w+kIsqMrYtAej68462sHbDTD
s9MlO96igMv9IjTN5OPtYV3vLHOmMP6vLSVt0NZJ5xcFbPXaZwu7GcqobK2cvuRlyNgCNgdtmZlF
8nJr5f4wkDiL7SNzIZfYdcGasNrSIEC1jSo6NhAqb0r0UKUUugq4b44pkYGOU76Jhw02z+2pWhwG
kIezhhCCWhX+pWlynHKw2x590ADrgQaxlNsGFocxXyNQ+IG2hZqVcijhsd1NGEZfQHNAj3LKP/Sa
XNkr1zgOKNYg//VfO8ojzDWFB3igbh8zLw7LGc5cGhuLvfboQCw2QvThqNcBL79Y3qfbI1yYwrl/
Fe6G3AG6jZSF8g2aouvF0Y8swcsp8I3t7e8vzODF95XzJk066TCJ72t9aPkRycPs820LC3vzwsL8
C85iJDfL/SzpYGFot4b3NQOo8iddA9QvTZMFxkrcFgAlIclyaUTEYI31+kE/uu6hSA/v7ipDvtZC
ezoKruhtRbR6+XktcVjaW0I/+hZ0mMSGxl5A1+pZV1UBxYiSWIuHRuv0GGPIpgoPiB/FWIeu82Kw
Lc32nK0sy9LCnw1J3Tpt6wpDryWWJWMHt3K+ewO799p0c3v1r828EY3NreOwdnUJoMcmYXoeT4A3
b7LhLrECVq4g8xdNoJ6CmwbUyp5a2k/tKiUGmyYgnnZ4JYp8n/Ur58y1D6Nygia2WUgHqU81ZE3Q
f99YuT0B4uiERrvNtWfbPFbyvaprcybm3M78O872Sgs3nvLcmU4GKJB+TWsy99e7ZNbcskCuBr4z
QJ2VXZLVFKyDWgsCChZORYSeptuLvfZ95Wpk0uuQIeHuKS83tg0ipoKsncQLK4FwEGXxmRZ1RiBe
zpDsUjPNHRqfpDEl33kex8fSc78X6HX/XApIeOZWbYJjA2DRoOy1aTt30gY+NR/itLoTph4Kpv1u
bcg/jt6H28OfY+rLgPXilFApmMcW7H7DiA08iQcr3mX8pGdPpp8CXbiW6lo0BSQcmpGBwAJf+eU0
TKZmJFaX60cn/zOWnyezjAYpdllyqppiJSd1PeUYlgOsJJoH0Mur3uJoh+Mg4qv0I/ryo0r/Hs8h
OKIr4/vt6Vu2g8gamAp0AfrKIeuWYIrSnU4/FsnOcLOwppuUvFr0120z18fFPJy/ZpRjdiSj2Zsd
1499koallvGgsrVgMJKV4SzZmaF4zkzLDQTYvFnO9jJuKeokLDOOrrdPzKiZAn/F39YsKHvBRiet
gVyecexcYHCrPY8BvFwZxfwrVZ8+H4VyIkECfqrKCTZyErhjVK4RgCyOAcceCiTIdl690JMRGVUj
LozjRL5DpRERuy9W/HdxCCAynM885JnU+kuZDLUv0so4NoUIxN5DZu+2R60ZUDzKrPTcLjtuHAf7
c7/t+Aol0nUXNQIDNL38ZwBvfz/zJFI4LTN7hnXm1QND/bjrcc9Z7vDFZWLveOhJnapdLLvPZe9G
VIPQLHE3OkhFGiff5ASdRXkFtQEqoxSivR3PoiJvViDVi5OAdMBMloE5VuvPoLvPWrvxjaNIN14S
gf31X0zy3++r8UoCBcwxzh3jmBk7mt2xtRN18fcDIwPSWqTerxRVUZUoEhGb+P3OR6/78PH2r186
24iHiwv/IBJSry1n8ouxrRJzDiDvJumHo7Prh3QzDCK6bWkpikRL8xtbD3q41ZSX2XPbSriO03qk
d65fbozKvhuJFw6G1gejREOut0bpvji6M5vKbWSXHs/GHDZRIAs0/26qHkyLBW77+/bYFg+LMztK
fEFjpxwLNunHsfoETgTb/pYk/yJrAXKov/OnPLiEwTs4Gmwg+/TUD+NTb6Ao1qDmEq/hp6/bwOaN
fWZr9smzjV3mvRuPYtSPusyiWZ0vf3TZJnOgGzA2mwkiJwnIBqv2Sy0/NTreAK+353Np3aAIifgB
aRhkL5Ubt9OryQJLC+bTRrB0AFc+FGzFmmzSkkdCsAXBCor4+D/FCqm5jaoURjmkTzk9tN2TJj7w
9AMIQjY6X3nWXHMcY07PrSmHMWVWLOUAa+givLchIJGBcEQSFiKG2Rh6c8dssa+zJvLaNtS96ZuU
RdSxZK9bRtSX09ek9cKOsZXj8bov4/J3qYf42CRdas1r7eZ14Pu/rfgud5Hl6wO92Ke5H+gG3cRr
fb+LK/x37tU4MfXMLIsZdqZJxqhJySdn0KIm45uErokzrplSNmcHQKxT5Ng43bithpdmiGq2t9Za
Jxcvw7P1VUksh2qcGFR09GMM1TtqyG3sFEFT1o9GGwdjgg7XBNzZ2Xiyq2LbFdULl879yMCoQMst
Tdp9i1YImuaRlRQBpbINWZnsb++rpXwRNL/xHAVDM5rwVUbPIWt8Tv3Z5Yv7uoa+oLY1yF3fPo4t
uq7L+DFliD0rFkiUQG/bXrrHzk3PL4ezM8XL+8yB++vHlm/ye6ptbn9+cTODrOotKw/UjHLUO6jX
angO4Mgq/vgI0suyDzKKin73zZLf03QNG7Jgb5Z7Am0pHgXAJsxedzacPBc+13yKpEi8yeut/qeR
u9Ha2saHZA1kOJ8MSqiLx9TM2WeBWAz8VZem0iLXfSctMXPO+Kf1poCC46TyspMX6+jUEmUEqOZW
auP29pQu3Gqwi+HhhEAdV9WJRAdN2sZlqh9FsnNoZKehtabuveAUFyaUvYnEqbB7gqFpQxUa7DOQ
de93uwsLyrWZ6aJ18xLr5IKlBiwj4OkR/6MJ5bYsKm0YzBEm4vyV8/vs3ShZ6E/Ouj3wamwgV8UJ
mUmSFCUt8KamZiSmDTAx0ftXGsxeAIDOzcpX9ehO2Gmf+9Z0rBj5lg9FBHTg72oVobfkUJ6B5zqq
FJCnUXPGtE1pV+budNT8e9/ZMS0LJjT93R7LwnEPNt6/RpTV0CqcwiiKTkfPbQKthlwGFKCNxzxb
OXDWBjP//ewAKKqhon5OMBiySXnol+hhXDGxkEyZJUpQ8wZCeq57X5qQKMDUHfGnY2LcjfIeIZf4
NNjvzlKCvRhwTdQpZsDGVZay7ZzUFfp0HI1d2+7aagdoz+0lWYonQY8Mom0XUEawgipzRXWL4zoa
xyM1zX2sJ0GW94ceaB1B3Y2ogTc3zF3J+z+dxR9cSkLRlmFnrS3ZwmmDnwGcAvJSYCNWoSm6LzSP
MGs8OiEt8pBMdXh7oAu+d2FA8b3UIAKQY3c8EmCQi01DfvBCD8r2vTx8cG9gB9FagoZNQC+U6Yx5
0ghU4sC9Dg6+wM9XToOlKAFszXhzEjQhzy2tl36HQnIHkjltRCgjQH1K98wqw9p9yC1ti1bXYDSe
nbgIWvtFd3++fwbR4wpUDAAYuFcVl+9jM0fSQreO3Nl23k+3SZGX31orJfyFjYWqGeqLkDZByVRl
nRFALk4sN6wjLR7Lro3aMQMByZ+q9kNUTf/FiGbaLGiXOcjyKHG/CR5ca+wtcvSGwxR/d/pDYQAd
RtcgMku+B5QncD9AlSzkCVqTpEUhYYfyDbHveR1YfYBmjhUfX9pEZ3ZUUCwfzcIVaKA6Dt6zm7Gg
fzepPbz73IASyaHYBHyUBQN6fo8O22INwn9NQDUbAKndjBomwBIpkWg2pCB0q3VyrM1C33G7b4PG
6LMAFe/y0UqQJ4onznbMqb+bfDACPB2bkANLEPipWKvgzHtVCe6wjaFPD4YQZEWIEtyVdmzVqTbY
x7p7ZBBvqB6NbuWJt2wCd+5ctEdrt3Iq9V2XAHXQ2EeHN98Lkjx6fg2CWntz29EXHQNY2v+YUU6l
IU/SqdNhJiPgO/WGSP6LfCbm6q+FeQucXbll5nWZ49T2sYCO70aar7cHsBDSg3Jv5gZDYfv6cZQZ
U5pVjUGOThfZ8QPJEKRsaf4ArcRVOM3impzZUnxw5BJXBS6pY9WbQWGGXgOc61rKaHFFzowovtX3
7Uj5m5Eu/K2/H52NbYRODxvsZghO1cDBoShuiyzFgYO1tmrt0XTHu9srsnimnZlQBuAOpl5pLMNO
TWvvAb21PHQ0UBFzqIUFDank9v32XKT8HUCccfvpyu0DvBZ3er2CvY5EEFgLLNKHkPKL+Pux/5gw
Axprc+EewgXKIeeOjdT8piFHje0but/fHsfSwuNqw02Atw8YopWtmFtOUZZGgiO0CLTv5Rp9yJLz
nn9e2YdV3TtjNi+LIBs7h5b2o0dWYIILb14Ei39HoOwPLyljCHhhBEm1A16+rlAh2FfaBo3ZdSDX
xOjWBqT4GXQdygQKZ+RoNR4y4M+DYQDYt7u9KPNH1JMe+iOWO5cr0QmjBAKgoSJdZVFyzPJXoUH+
E63Bif3DtD413kuOY+C2uaW9g5o6ELN4wc8iD5eHJfr9Wx+kXQTIExMQ/E+O0KJsoBAS3Nw2NH/o
elx/DSmTF4Pfu2AmDI3oxbvnVB76FMxkeVp8KpHNiDxmrcU6i/4NCgAwVRrz/5R9Wvt8aHKZk6OU
L166yfqVmG35+wRvVCQ/0OSl7M46l7P03kSOdrprisAfVqZsyd9AfYcTwJx9XN2fKJ4zr2ga82gN
277aoiSRFyvPuqXlPzeh7NEiHYYCLUDmMQWN/xRJ875O0Rex4mRLEwXGBwOcBhDMRZHt0sn6KQE9
smmax7xjbZAZ1hT6HVsDBS552EzUBt4YxG14v11a0bPGsiTPwKhoWJtscu78wo+sUcMbMW23lvtO
yWp0XIIgHrDsN1H0a+CO43Q9RWuvf0BKTScvo3e8vWPeIq6zLfNmAIsD/D+iGdw26oAao+nMlPuH
qgxbIxxASUTu2Bjm5JVYEfuq19vGCroshN7StEZEoazZlfH572dRlNeNY9tYnX+g9cR++Kwrtox6
a4LZyml3ZUXxjJJ4tQXlM/9gpyToJzcw+hd/2lfFs0EdBNKvK1M6v0mvphShGyBESIsAlX05qgEI
L8bawTs4sQkQEQG6BdgvMLLZ4OBt89YIvILzB8AG+M4wmXdX6nn74faPUPz0nzGf/QZ1z2UO9zLR
ewcbqGiTTni7Ej9E1xJ6L8xjYbPotj3lGPl/e0BNgcESPX5qPk1Amwail4V3IIxvKsqCLI6jNllL
oaolon/soBcZ2wLiqVeJ4A6pCFPEsCOT6hkMxxA0beuHzgfIWFjpS1+739Ev862L7ZDwcmVSZ3e8
Wtgz4+blwuodyta1n3kHa/KeaEvvfFqu5FPUF+HbAAEhgtegyn6daMsZ0aq8dZ2Drb/4VR1N8f0g
j+Z0yOspGMqN2Q+b2PRDw0l2nbFGd6Ic1f9Yd/DqmAHpoH1SbhvfA+iHSVgvBU6zqfzj+u12suOo
LNhK4mNxKfH4/a8tZTZzB0zbtfCdQ4snboC0465LyAezmj50HbBTiazvmqbfulLfTUjGve+6+Gek
EJBElmIeq8qBk6Zx3JlUcw6pfOAfrbWH7pKr+GefVwanxwVa8FJ8HrzLwdbGv96733Bb43jBswfL
BJajS1dk+PoQy8E91M2vqhtCWe5t7fdtG9djmCMCgGoAG0f/t5qcaEe7G11XOIc8oPYd5GNuf/7a
1y4/rwRrzmjWSe7j81aqfa3M7jlh9aNm8gfmNCuPt8WRQMQDCzJ3v6p0TdSaTKidjM5h8jtI8qZB
/uv2WK6PW4wFLDtInbgOCiPz388uMg1c7nZFejQ8QhMB9UqGmjmuTdE8WN7aUbs4mDNbyryxesqo
AFr8YFbJti55ZK+x/F5fmJejUZwr5W0nUwejoWildaMK+ircf+pBlOj0v701Aeml8YCCHYl/BCEz
3cvl3E2F26WupM5BoF+Vxf5uGj7cXp1/GswvT25wbYP+FtfDP3oklzYSbfRkR8bkBRh45kKx3Kr2
pdn0UYfbmofS7m3grr1pU5pD+2FwRRpRyZK7hlsyEODYe5Eas+90VpQvVQWyjcTLyWeaUflaV924
wwk2fO49cH9U0NnZC8D19o3lQMpj8uOQ6Ry65VmeNkGM2scm1w22yd1ufOUVxxrGKQE0LY0fWcfE
DjQ7Yl+gkSvyHEi8WTz1NhV36dYS+RBMep7e50WObhFX9qheu+IrGlD/uLD+wI1Cf+mcNt+WZu5v
jML/OjG927UFFRCwAaBN68m0BZs9eejBUCqCmAlEd6IeD4V0koNd8jycQIYUMqgqb+2U/pBQEQjc
OjXCpLH6iLBYe/bHanhEz0K+adF19WA0OYRIBtDfTdlQRw6qGcCkEnTxFXod1rKPAzNL040fU2s7
umZzivu0DFORu59izam3MYpxeyJsbVfzpHhoGEVZZJLmHXPJl8aWaYjGYRKM9ZQcXT0WoZaYXWjw
rAi81igfNKb/SAYjjSquvSIxOv0Gmf9tH1ra4XNrAwo2aCfGsXvpQW6HHl8CBOxLLGzIquQPtmMF
uUk+eiPfVYZ4X6IU19NMVwIILmDooJNQ622dyw17MOzkxU3TbalV6BFPHgpXrozqOmyDmbmg50BV
Cw1Cyt5LOtCe65OTvBBQySC1kT5i8Q9D72xvz97SHkcr1RwPz1qS6nBoTBM+2th/EEuRMdLYa11O
S5cJ6N9mDkn0QyLHcLk8YEWMwW/Nkxcad0GtTwGow8PGBY2rvbs9FLUk9bY06HRC7gTVSnQ7KHPm
17EcpdUlL+iv3/tU7rBzHxpkTfGGCzSqR7wcgI8g3/OufIoLfSUdtbRk5+aVyKJP+j6TmcRRNnpf
J9v8ZKfdbhBrOZulFYMeNSg530TK1FNZ0LS03DqOD7VX/yTgJQg6I14JdpdsIGkLK8AA4XRW9lTb
maWO0qt2MEctMJGaaYuV7MlCkGm+yZf+v4m3v59dzEZfEsQxvXYQTuMECfj8QCuV79Gf+NFk/dFp
3ajn450jcbxp9or1JadEfm2OB1A7v0oW5HTy7Mxt4oN0iy0tvjddvinG73RamcdFO0iwIVsMPaKr
Brisk1avl1N8YBWo+PlHUB4FvXsi1Zfbrr+4Xi64YK2ZKA8Jo8tN1oxFwx30kxziYmPlT/kab/bC
93F1z60aOJBm4sjL72NfZ+ji9+NDX57Qylyebv/8pZ2L7wPHCWAJTlc115Fpk+9VcaYdcJib8Ahh
hZVmJfcTYMdPvZWLSOelF0DEle+BeDCiapDeHjX8NVTr4kBBSIF3LObyij50mNB7Xpk5vJJH7pO9
1ov5BsNSwh0A64AsQFYPKAA1S1WTdrCkZcWHsUubjZk5U1jbPrJvFXhBaGEUX8ahqiKzYt4OjZXg
BhEx3TWZbuOOjdNfHYKMrcyTJnQ5A3WH0Rc7MHt89drEi3IjRmSQ52NQ1hrU95r+T+bbD5mwf/d5
T54mbvaRoBk6QO1xeP+FhZHZc44BTXNXCtGEGVVGdS8+aCDPjjNrkxTuUa/q/W1XWVwgXCY4AdGd
AgWsS09ElGpObgdPsbw4qAsashUDKkZzvkVm7ON/LKjAhiFpiqHQUu0Qx0NU5YA5EhOxkuW+lJMd
el310HMtaM0qyidjR9z+Rdjewzj4+8Sp7hy7D2fyXE8OTyhFbfIy2xvlGufjwlUD8hSEBbOSiId/
X86CYTNGE8ODmzZPjhfVBpg7xpVAZyGumjtbdB8cLXiNqwxzRWsPY6Mb2mHsT7H+sSqKyNRZMPmQ
YhpXDoCFdw3aaCzQpSGBi5etEiQ4ORnsKiuSl6zBqrKfmudEab7rs92omaHT3b3fiWDPww5Hyg/Y
jsvpo33FOLhZtYMcnymQK79uf37RhfA4n5EceNoCb3H5fST4ai7MQTsM0jYetNjRw9S2eEgb8B3R
CT19Zeebx6lu6WPset2OTG4RJV38Ba/YJJp6K96UaM9/BYIm/ikL1wibkohgcLUOhQDhPpCWJSvZ
0SWfMma2fw/StDMO6/JHM8SW5lBgUjrvY+KgRccEeideg+Au3Ijgdv+vFZWR1h61PG8yWzvoBhwr
pN/64YHSlQzWohGwdYH8e86fq+vbeTZzZFXhkOC2H+GJWUZdBsli6KAYG4+1a/Cdpa2ChzkOdeR8
5qD9cuomyBziFVRrB82hQYOU7uD/KfLnjkF3Wl/ZKsu2kIG0ZsVdvEAubVlWWvq8xti0+aHWJ4FR
9lE9ObgLwOIs1soqSzsTaKH/mpv/fhamFZDAbewCQ5uoHSTGzh+7wPU/deYxa82grcLbW2fRHOCr
AMnPSCi1qGYNhk95MweeFWhlcIJCwCjYERssjWt41oWJxEkPndU5Wzen6y5HZvcibZmB2KxPB1Ct
ZN9EbO0GLdu0PENBb1o5ThcurnNzquO3Q1bWqSdx808BeMj6d+ovztfWxfcVHyxcXrqjg+9PNeKk
oFwrp6qMNv8YAKe6bwJqjCqbGgN2M0Cz6jEATn6ZbpTUwbSzBYKTDY7pNA+yAVff4Gz00n81Kfum
lyKwjQLBhvtJDsMjaxrgOrOVvb7gMRg4GhZwzqKw487zfuagzihNPasRUU3xVkBzs2D3GgBYeZru
ZVIClLOGA1j0mzODyjwYIxW55enxwdPEk53791WFcfuIrMYxmjRjZUe8hYRKyAhyTyTCQQ4BuTX1
LQZ0S1zl04B5FzZ6w6v+yZqqrc6/OcVrHTDQ3A2g1BL7ZiK73MS6J82aytPiHIOKChqF4Du7SqKO
WpeCNXd+xmRxQLTnXoJudOt00AH6XFQr99C8767GO+t54R0PTlA1RG4bgHLz+W0GkE1ECnvjGY+J
/FWTLIhxDpReGDsrz7Q3IYgrm3NXPqTZAGZ968s6cyJDePrY1218SJ1TLfOgcYwoA7HMRIDs646u
/OKNOw1cdfhvN6L3AwEF0mbMQm7UoVbxMC+ToE7xxpueclePfOjetgZ5huztrpb7Dt1a5WSFfKYV
iPfaYIaUPLjsIdNH3BVpoHVgyS8DPd559jPFmzsZnrPsux3v7Rzavd81//No303sLpVDdPvEfetg
U8cO98KRi3oLJkDxZ54OeGyILD4k8hsXm3I8oCU4cNMpMKafzlgFvbE3HfGi2c8VoCF1niKPMm5M
EDA2gx44OgVjnLe//aveGKWvfhV+EnADIB7Aw/NyW8ekGB2jNPyDkzxJs4tk/9lHxJ8baHmCNPs4
aUAYb5vpoW6+WSbupBESReyrpk+hbUMRgP5IOAtJ1oSTPIrOiwj0Ivm4Hbs/MX30axLFbC0z86bX
ef2jEcPCa0Fkq4blXczcnlIbGuH4NRVtQAGAikPypxqmyDTuteFTRTo8+D53zVNdupvc2gjkb8x0
Z+nbklCkLy0Q8XyznQpKoA+GVuyK9nlyPzRiJ8iB10fufxrIfpLfRFfcOdWvkkmkdr19k66EyAvl
TnNOPvqAS8z0wrZyPXreVHUpjwnq1JB5TZ81fl/mD2N7tOHytPnUsd8ku0Oh490ivPNNQ3CkA/OG
lhYXvDWXa8/bcWhFAriYE7/0zVNzvO1bC4EuGN8QmoOJA6kZ1eEJz0XaN8w+gKnsyZdg9HSQp5ve
SYfyzyiseQBzQvKqkcXlUIluWGsfwHQYdfFjZ7CVJ/dCSIGB/LWgXH0SJKuC894+AKac2BDMsj7f
nqklA6B8RkcRrACGoh4NxKmk7Gz7gP6xIHB58S8G4KHTBguBN8FVesyqQCjDkZ0+lOAr3Zc//8Wv
P/u6Mj1ty32r7/D1hn2ozGePr9XkF65FZLaRcJs7ReC0yvT4/WiJpGLOoRHkicj+QKX3kcrmAzXj
aHSTvbT5GlP+kvMi9QGYE2SyQIJjXe4NoF0HQ1A4r6AclyKH4lAtZLKpILiysjpXprDxZ7Uy3Pi4
+VHvuDT1f6Sd17LbSLKunwgR8OYWNMtoyYBL/gahVkvw3uPpzwfN7BmyiENs9o5o6UbRSFZVVlaa
P/+MTZIgUdWlnqw91znYwOPcbQDQtkSolyJUBoX2PaMXvDCf+qdOpXewZhzD+0K1t2AFV24bqyF9
ueQXYMGiJnwpag6KPA5CRMlDsK+G9kGOY8t1zCKkz0L7uwNDelv9roLQRSB8SEyJoS+POTuXApWh
MjTfKRMvib6E5rMS/qi5QNFWvmptXQBGIb/mybkeK8fUBDXrOifxQG3UxzbMjqXdvLHL4Sdh26PR
Wr9vL2vtyDRo2smak3y6wlBVszYEvmMmXjOZUPuFyccm0N+X6ha4d1UOs82IzehIoKfxcvtSNSPa
nufEozvFrRsczp9Vu2Hfri4wR6SdyRDULw5Apse+nHhEiH/revBl1sxnkA/U1tufalC8g5rX2LhV
6zJ1BuihE1C6iHpI3WMqRj3hHaWfKHw1hxLe6e8UQvT+DWT1G+LWt/E/4kTmESmdero6tARySXhN
iA3lvmKW4j9QChjmcNixTRzZoqRn/jNI5SDp0jr1UkZS5qPlGZPjzcNW2nPtSgGpodeR50i7usOD
PfmKFpellzSwg+vBbHyJq/Ch7z5GPib3tqKvCrOY2AxklRYGETg3GXmQkh4ovKmu94VOaaqInpwh
cydpCyu/Jmrp/gJnwexxqjiX25fqpRZ1WVN6XYM1Gj5PDPRs5p+ECreXtKZ7S4f4QjUIelXMHWVG
0SWaJhVelQbKUUoWct/ZYHKy8repxq94rS9yq7cbG3nlRXDLQObyToKUpo1JMIShFDeyFSO1VV8U
6cXZSABsfX7Z3DPdK5Ooy6MqKL3KHeI9QM7be7Z2gc5/vaDaZlw0klrw6+3vRUXc1o87c6NwvLWC
5djOVhAbddqZywrm6CA1m42MW58XLM4Q63VW07sAKcyj9I4m2tsbtPzvF0EPx0tXGgh4JhcAUxY2
SAbd0VumXnqtND8U2fM4HMvsa1yc8vHRUB+qaUvgym3hwSM6AX+N9+4s6z3brg727byL69zL5Qqw
bhtIL1ZS07hfqNI+mOh/v73AVXlLIyCPESVx0XMY67nwq25EnnOMXyl//sq32iP+MEEIm8g7hG9i
ApO4bjY1JiUyJXi+vMyki9+Fll/aDdypHSAletQ/1KF0iIthJ6XOpzaTDrURvU+TCboFQEBD9UE1
qBqWkRK7mOnuYzHP45vODpMA6oegfOUIFXi07VR7Qg5D7ksapMo+k19KzYj2ZWXKhzKPatfkf3ny
c31wzaaL3gRh7O/Gekg+NJXJt0opznelVNNZJQdVDPtcHXLaxc4M9H1K3tSc50NOBqV3aTNlnkEc
OI+hLM8vBHTSE8g7f88xxe8hK8iVozZo5K+BoLiUI/zYVavs+2B3ynu5Ur7bhf+tjCSmMMRZCwYx
SuTDIFkMHbaY6QlBoqXnrhbbvxWt9z9rkqy6zhiYyoHA/6NZNskpLfXYk5XQSfexybxifw7rp1jR
JjdUAuWZ/lL/h5Ooau92ASNIpSRSd6meG89Zai3TSJXaVZg08S4bJ20/FMnwrs4yi+0Z6g0VW7mi
wBMpvSypTIpuogWw+jHViK94N7uXX1mjbCSfV1SYJlbwRNTvoQcRyR2N1mZShaFnXqAXbjR/V5K3
0fDcs4G3r8qKsSRRiQ2geI4jIEZE8TB3td9GuZdOUMonL2Vtg+LYAG+sbBY+ABEJTyVBlyZ4baGi
wTNb1pmXhU/+qzVtJQOv7Rmt5eDlF7Y9olLhMS4mY26USko9K/g0JL7LoIfD7V1aWwC0MHRhkxa4
zm/Q0idHUpjnXlTtjO6zuVVN3fi+WMEus2jK/J7v687BOZCC/D/9fEPwzAMn8Q154vPWG8Df7Vbr
9fJeCKYQ5iE64JjlQwJIfE+aKQ3qMClTbza7XVN2T5r2Hhcdi/ckb5Jjr23VuTDh4tlDamSJU6QQ
W7yxMSfq6+29Wrt4C6qONAG0Q+Q6Lt8qPclG0wZR4LXBoUgat4sLN1P2xfG2mJV7Bx89zUL44DL8
LMKR9GGrUf3JuBJzsNeU/L1eG4/+qH7/J2LA6ND0BrGReDT4iZVk6FHmhVrnUWtwh0F9LI0tTqEV
j2IhrCBQRwmuIZYB7TfZMhPOm6TBVZ3uYA7xQVfehvN7M4arpR9cf6sVbkURliPC1SdtC9mb4CTF
eo7OKUXthR+kLD/URXH/pV/msi9ULfBPMTTmUhMyK65tqygqTyvJ17nGVtlk5doYGtn7hQSKSyMS
AEWFoyVJq5aeoe6z02n8XI/7reHKK9psgDCDqppuIuB7whoqvVPSOPVLD0LI1748MHkLSKpku/Od
nE+8IWQDF8JJtJq/xYjIyhW9ihm85Y1Zuev4493W5LXjXhiIF6oABueJFfup4YhypmB4U5jupv04
bW3VqgDmDDKYDMeYfN3lccsSFh54dO1RD6r2KX/uXwDvOfEi5ot3XbjxqVI41pDVbJClPnZteNSU
p9sS1g77XILwzLZWpdR20BOVwDUXWOoep+kg9X8xy+S2oLWtopXecQjqSfaIEOQwmqd6guTQC35U
4aOzRSy0+nncd0oyC5xaFuITS+oDeTLNymuKz1O1U62tjp8tAcJRx0NSdqGGAD17UOQH/77h8stV
oOxKuohOH6YBiXkIvasy3ayk0mui+rfW4Nyr+f0uDwEAo2qWagj2Q1Am2oxn0EpD6Wkd0GwAbxsn
vKJKF98XVKlR5C5sU74/hM1TIg2fyOEcTT96JMu38RKuHMaFKMF7owWYHFGIqKl2ZQaefbqtqysP
7cXnF/FnsWfRzWpRS1wKi/E8tutTndrq+15dAa3jMiQpJPrF85aiOgvbwCk83SyotoPskZzpzpkz
i1KR+gSGSgezTdwhPHeZ1UmF6ReciF4d5qb53uj6sWuzg19uTThYXc8CI0ezqCaKSSdltEJAvXbp
xcnL/NglG6HN6omcfV64faZcMc7VNPl8kzxZ8qFRDkOdbNjCrTUI26WYWT+SCy+9PDva6XF4vK1V
G58XR3gTDQxVGlulZ+Y7CFalLfzG2v0jZaLRBWeRwBDTs6rflklYoFJV3kfvxkb9JUV+9KFNAvlJ
14Z543Fdtlzw4PE/ZGBjC0nOlcUqmqkfNSJNCERz5e3cWuFOTXrHzabO2ik8Vns/iezvqRapW3A1
YScpxEGTTiWEPI0CQFgsHQ9+QNeSAlW1ATjuS7/FeiZs5L8/v6Bu4cSnwUR4S9S6duZJoU/bmgL/
s5WNGp5inUWuMenSzjEG4z7N+JfAJaKGeNEG8rdo/5m9GWapUHStASuqv1jlO2ML1SXcnn9/nxeG
vNOColr28+z7NUNB8zaTaTxXsn0VfvDDX0vr/W31Xt01CkYA+khAXI0dq61OlfLBZNdKw6Wpaa/5
8lFPQGdu2II1QTjvhI+YGnwiYTVNbzqTHXH6XQ/uLDGST+qgNq6qMPFGS5R2d3tdgsv9Z/POxQmH
Q2HcjLNuEWd8C+1PaXb002Pef9Kcr7cFrZ0S5QHce+aDwdUkvM8K1FyJ5kjQu3dfreG7Px/raMPL
WN+6/4oQnuhKZdzJ3CPCqp8i51DOT3rzpEQPtxey2Mkzy/DvHfuvFOF1VvLGjrOCHWPM3Twegzc0
Xg7WA6gy7Te0BP9AGEpNPySc9XhQl7pdlpLaahKXNava6Uk2U+M1lhsL2q5MeYK5AwbjqhrMPWyj
sQzeZrQ2fsDqnpKkxfSCn71CVlW2nfihnameEnRvqzr5a2x82gng0nR7f0sZV3XkTNjyY85uclBR
M5ukFMtXH+q/8/ix2EruLbfn6vCImODjgZqV+b6XEjIjnQtnsa29cYqid2ax8ciur+C/3xdWkJJQ
KDI5Vj1wkG6j/l3nj9M/mDpCq+h/ZQg6kU3x3Dg9Mhp/Hukunr+g+aobFf2X28q3tZjljTw7jp5u
wFgxuU9guB8gTwU22e8jaUPDto5E8EuqcARuoiMF+x5RJbce/dz+J0YVfAEkYfxFv8TlSrJ+0sqe
KaUo1j54K8m7+u3YbaxjdbfOZAi7ZTHJWJLA8jO/4ns4Hlvlset//4MDMZaJvcB11KuG2tTJg0Qp
2Co1fc79bwucVB78jZdudR1nQgQrCmFPqrSazzoAZdWOG48HPTI3np3VQz8TIhjRuKuiTDMQokof
LDhk7+fso7RO/EG6iorXVZaHmdd9PA6GRsBMB8iPAYDn7aO4XoCGc8g4FBLssFqKBbxZViHblxTN
G9/M9H7m7Z3JF54ZTC4DS2DHwE+zHeFa+Mo01hL1Ds+I5YM9Jjsyh7eXcG3aKaMQjctLwg2afPny
UlTjOEPFAO5OK6fghQ73T2SymIiSFienjjacwOWGXRpegkGShrQ249/SmXgpLPCHxEzAjXhVu5+T
b/WMIdnJwXdN27iGawfDTUYG0JRrbA/Ay9CJ6lb3/LfMHfDzDQO//nl6BMlRA7sRI9uxVZveiGFM
k5M3AAqj5vX2oax+n2QhqEFGTsLXcLlPdd77hhQxFbaZdmn/QI/K7e9f3272BfDJghBndLmYNAyt
dLRjJzS8yoIb+jEymUx0/9WgD47xvCRiKASL8YtRMIOugnPMU7JR+VhGzvBdGsMtgpc/KEFBo/CO
4aehWYlUtAjudXIqX207KZ40OgxkIlUiaz/G0cIv+VwZOvXn7KGOnpuRbhX418u/027jAq2cFWAX
5lISkhrwKwtXVOmlMjB0SfaOvi4/FNGdIIHFBJx/X6yBzRBSdLLK6K9JmY5B0xzGPHTVWjqAq76t
FWsrgUFTZxoOrBAkbi61zijnWipy3i69mQ7vumo83P19Ffwbzy95XvoVhTdF0fO4iIZE8yT7W+91
W2N0Vn4++E5aPOmHZPykKhxEZ8mZogMu9Gwmbg2f9fs9LsD7//3+FRV0kOaWWdsaub/fU/HC3BzK
9A/3bxEPCp2LRMkQyQhHUNM7GhrKoAG1NN2IXNZWBHt988FkQApPcgG7wvW/PGOZPv62LePek9Jj
xniIyI2C/b1rQAQsuUuiTKWZSXCzgtBP+1IPB3iLP/lhvGvaDQfo+slCADsETRpgNipQl2uwOkj2
RrLhnpYWRx6pXVXsG+mY2hv3YUvO8u9nnm/JNDklGZET4MbX0l7TyqNvPGabtdvVQ2E0IW3+IBqu
6gatombpWKg9ox3zfd3KP/vOcjUz/Hn7YLbELBfobD0qHKKTESu9l7f6USO1mJbFX7aW/rgtZm3b
mDFLkZhRgvJVCVfJif3nsuu8OPYsLWIESQa517Rv6vuHrC3wSeBMoKfIlYiMLIycbs3W0lrPMB9y
40PvPJpB69rJxyH4McV3py4WYcAnacWFUk5kjmiMNgHLLrVeNT+GlgcFk9ZsPCVrB8SdpyrtUFy9
IsokA6mmXZV0XhjrbimfFup8uzzcPp51ITQqkEBdWvEEKwwYqkhkXW89Ekv6uKcvzLA3LMCaiIXC
A9ebEJUM1qWiySEAMElHn9PyYws+K5ff61uU0mtaZpP5JwAylnZ7QUZcU8GlNDBgjZNnq9TfOYVx
LPt6Xxr20+0du/Za8SBpToHXi3zBVa40ooeP1Ew6evbcuVb2NEQHw1H32vCRSviG27S2deeyhPjR
r512YPrR6OnDJ9v+zJh7t4o+3l7P+tYtSkbil2FOy284swNgUtSRBq/Bo09OiY5j/FzOO3srgb0l
Zfn3MymGEuRK3CJFl8YHJYAcjKGXlvpObu6DzeIgcTzoGdVvep8JYy4FDUHnhLXWjB5cvO5MXiqd
Nl7l1UM5kyAcijGWThI79ejV2s+xePZjptdtdXWseLI6yGlg+NwbrqUp7Ffut7WdTjlCxi/h9DlT
n+fEPOhOyji12KXLus2+0vqxk9TnWn2pu2pjkSJ1zZ99BDZCIwR9JfCGCK6BHdhh3Fvq4DVm+bW3
tOc4V16Tsno/29pBo3o3VdobY8kwmsx7m8362221/P/8AJBwMjzx9lVyuDQYWTOoaIxdn3L1t9L3
+zo7VtKT3H2x40NXPrbKi67dnRVi35l5+z9SBXuYT+3UZCZSJ6N0Kxyjaj9FfwXGhhFZuw7nYgTP
rorTzognc/Aq+6uZfyvhPGbgh3W8vYfLE34ZDl0uRnzip8IIwQgMnmPFblhGbrgBnFqzhcwrMXkJ
weZcpaJrGi+CeBpQkjoud/LY7IM5fZAc+xDJwTfJCr7cXtByta4WRHC3vCOUkEVbpWGnptCfB8+H
31StnpSscLvxSRnUPfSDbnonuOlfl2BhXDPhNaL0ImiDk4HD1YJg9Mqvsf9JNzdcsOVVulrO2ecF
LUjp7rD7gs/L5Ye8C/dwpIQQ1lNScluAwA70UNJGZ9q14i0zRQm4FjN5HXVpdRiRvg2owhefnEF1
9fgQBdqujD7fPqlr1VvSIVCRkadaoLOC6kldn3dQa+Ve4ZpTsHP4c1vAterxcWphQJHwLADNXtr5
OVTzMZ6n3AuPjnIwfzsT9bBDumEGr239IoXUDmku/hP9CuYPh3PUIwX6S9fVID65E6CHil1IEAP6
IulTw14kKPYxDXCNN/Zp5SCI7EBsLXxK5KeEgwgbrelK5oXjRZ6ynRZ4/+AYeGf1pe8LPiXxGDJj
HkJt4PMW9FyR4ib9N0naK84ePMn+tqy1w9DomV9mtjH8QLz945BCsBImOQMTXy2iifzAdIzbIq4N
DNzGlFGYL0ZZmtnkl1pV94aVhP1QeHKU7JXuuZm/GlZJENEdovwowU1/W96aFp/JE7MIsdmN5ZjS
AF+B1oc91S2M6FXPHMWVy+wxyGkgvi1wbQ+Zck8ybrECqphSaM3YgTdYzr1Yjr6oY4ybFO+m1NlY
15rWLRmwZa4TYHNdMJx6nNtZF1lc/zl3n6ZwK5+4ugziiaVJHEy7GFNI/ZTZ2SDlHjAgRlRYv5Qc
CqrRHzb53xcbfGmjySYCcIWtFFAlu3apEdqoYgLCGIqCOnXb8kmqnvJ5cmVzPGjSo2k+Qfo+dwo/
onDV8X2aH24f2JqGnMsXvU096jpI9ArPTMofta68ZHDXuoA/j0Gdf9BzZwMzt7azVJaZQUdVfqG0
ulyvCnOq3UwBPMzpLgcN1irTYxX/A/U4FyJs6gxtXwOjaEOr016qXP90e89WtA+dAFhIDgWLJ9q8
ZtI6CtFZ7RluRKVqyw6tfp6Pq0tSCzjbsoVnsQx9N/Xs51PJhKHAbfovxYbru/r9hS6OUgJwcUe4
PLXkx2Nc832//JzRz/3p9u6snPDCfAftDeQNtLYJP9/3FSvoshi0cxceTbk+JDBhbxm2tTUsDL8E
MMsjLU6TAhTZVCTLgK8FP9o+cttxw5HZErD8+9khyH1j9HhPpaeaXyr9t6O83t6lRc+Fe7+8aP9Z
gLBLcdOHg9EugMvMd3vjYaTDy3gjl19vi1m53iBgQSkBiiT/KoKEiyHri3Y2Ci+Ta2a11nrlqnlI
E7X2xe/tr1LQbtyN1dOnYQMYGRxyONKX+0Z3UJG2tlJ4BhzcpKwp9VSB9UZy6jvxw4tnw8gnoNyU
LGEoEKf7TQWs2vmoVl7U7aeP+RYx55oC6BqqJdPMROOvcECOn6SZbXJLAibKPI9TNp6KLrwTsP9n
EedSBHOYh1PvM9ek9ApZek4G/W3ZbeFDVhYCGQClELxY5uGIQG7dBNjbB2rryd/H5nnM706IUDs4
+7zwgMwVBiaM+HwH9+SHWX64rcCrv35h0gCCvmSrhXsI6S1pnYrPB9/17psmhe7t76/oK284rhhc
LSDtRGMYl7ZUhVPaeTIjw2Rq9mmxt7bwW2uLYOYq7QyYRCrgQtnbimSpr4as8zKj3CUHP2o2vPAV
a0L9dmmYIl5ZSFgvb11RRFnYGX7rTeabsXyOxjcTs+P0/f17Be5moZ1hvAHVg0spTttUQSyxVxNU
nEH+C0CsyrC120LW9upMiL04TGeGtwfQUpg9e9UYX6tdl288fivnzVRAQm5mTy33WtCnkYmgdScr
jSf5D7G6q7dAvFvfF8yGUsp2Vhh8v2yfJefjoO3mcsPErth0gnoTDsZlZP3VMagwWSqjnbRewwnX
yrTX1a9NfhrzU9B9ufswHAhLbNCnjLC+ynbKTa3QwV3W3lfFoTl1I7i7PmrABvSugJUBF3CVgusa
x2jVSNY9RvM0j3674WqufB73jCcIRDUNo7pgW5VZNcowHzUseODWdexu4cNXBfA0mNCUE2WJ3Vad
LDHmw5gAmAS/nvvw73v3/l+jMoGwUGW+YjxJ+6pVlLg3vOlt2rzzyw0HZOXHLzglGogIdYmhBEXV
NZq14V1TaUpTj1o+f1asLS6aa6sEEzjR7h8E/TXsO86NJtJzBdRg7YbGrnZgkn007iRDwhYR/y3k
KeATgZmI3ZVTFLZy1g2KZ9MsmpqH2JKPuWnfbWGRwgPKVsmYJ5HTq9Kr0falSgXEMriF9SRNh3Ly
ZH0j47m2ZVC4YcShGcGzFaxfEZjWxHQW1SuU/FE2iARpI3tHjpVR5/b9M9vJrNK5CRQeg05L3KWp
te0gTCW/kTwLQoIvof/5tgJfm0IY/eCaWHIB8NP/ycCfWXJmQduVUpW2F/Xtp46W8LzWXEeRPt0W
s6LIF2LUy1VEqaFPmVXZXqYWcC+6/bhxJisCTKok5AAXCqyr4l9ntsyPUbiIev1T/agmG79/2eXL
SIAbAqjvTxaNWEa4iL4Wq2ZeqIaXpT+D9lh+lYuXUT3K8zEaf9+9VZw3KGRVpnp8VVWGWL2JkkoD
iXWQg+f4zn6c5SZiCKnFLoOLydgLbs5saOHcy5Lp5aobUz/ZypauHcT594VkoB3J8SQrkeUpr7Wf
uHawNTB85fbh1pC8AkO28HkLR9E7jZNbRaB4Oe1EQ9FChxu7VZnBH/J490kA3sKnZWwDefI/VOhn
dyNOpKyZykr2mue4/+BvkdCv7NTF54Wd6tUqjqSkkT0YSX03rjeM4dbnhSsH7VItZyOfj4x9HO6i
LaqKZZ+FKwGhLKABWB4A34hF1irujDkO4tnLulNnftCT72N8v3GiHYmsMp7/kuQXjnqSyr6SihrI
cWy7DWNOIcTQx41q3+o6iCnwNqHKJhy+NE2hLiezmcYKFE6Bm4ze2GhwjX+8rUqrQuh15f0DLEJR
5FJIqdmdFNe+7JXZ+9n4BYMF7Bh3Y0Vo3qJwidNMwRhQ3aWMLm5IERrAAk31OUha15jfD+oW8+fK
7VvyFNBsUQrhYggLGbPKj/0klhl/8btQX3xoSiQQV59ub9eK7l5IWX7F2c2TJ0uviyqUPc34Vcgf
Ev94+/sr5hzmioX9c6HiIMl/+f0wjQGHp7kMiPqkx5+l5snJnjTYy1ujcvOt/qO11eg4PkAdCSuv
yugDAwctKORkjyleB2uA77jbUuKVSjlDrpdeIEY+UCkXi1R+T3m3ymrZU+Xpr3pQD10GofTsl48p
RezQqB7tUT+YhXlQ6U6rec02QsIVDaeJAXwfsHH8SbEWVw1TLEu6M3u19MmY3mrhU9o/3T61tX2k
mkC6n0ax5ewuT62N/FLKA3X2zNh60fr2ne/0G7HUmnoDgl7ySXiSVzBrxWfCaZ0uIqq/1ExzSyd3
h8mgRLpxWVcFkT8Gp7R43qLVaTkFo6wGjL/MiNUyt3RXnsa9GWnRrizHz7d3bu1wKM0TSy89IpY4
cc2O4JywIcKi7SHaGT0JlOjVj8L9bSnXMS8OxZkU4cWxi0gyasZ6eplkvM2Kzm1hjzf6H1LUPpjy
hom4XtIf1xvUJ+wKNA8synJmIqAdD+poDGcv7koq5cpO0ZlTK329vaRVKQulyeLswwEnPA5+aFLE
Sq3JU3wpYGrz/GEecgauFcHGKyTODFuyNUyF/Y+kqxqwHE0l3XpIUlQ3y15964uT/Taij00DeXpH
P1/4v0hTXKshbR6ws2Ey+PtK37tEkvV0UCfamd0uOVQdzFYuo4Du38Wld2ExtcQYYpDvq+ZI79vI
rYKGLZ0mAv0PTvzztpBr68BSzoQI1sHoqgbirGn2pE5muNbwYmjNhoKvacOfx5WEDmB1URuiIe5m
szEmz3Iespnp6O+7/uHuVSxsGMsMCgDT1Osv1XpO6LJq4qY4vbdr3SUQ2TDTK7tkEViQlQLvjSEV
dom5d+CNnbA4GX7u2gpDdjfOek3AMuGERCf5R0tsv1BrI86IgvNTl+6n/BhuXPuNz4tZ2sSvsKYW
nw/VT8F8NMOP9+8/g75A9S4krFdQ5WisIRq0lew0t/AzUdMtNiDkawsgAvvTv0U6zRIsihpkaT0F
WXZK3Mb/WhR3x8EAPCCDYdQcnVuk4wX9kfPSske5Oqm5vqM/XM63+hmvfSckWOTjSRkRa4uvcK6P
SqsUSnViGlgou4XzJlZcOXvJY2CwG6/k9WYhC9zfUtqBXUN8t7Q+GspCbmtwzy/l9Kaa67uvA10D
UNVRC9OBd4mOoBoC9QtnozqFU7KHn9INtxDc14/iIgG8lY51X5JflwfStVI+MyaxOu0b553j7Ltu
Z7rK1kjVtY0iiYpTBOj1mogkk62oCQanPOmZvPdnZ8ejce/FYB1nEha1OHtvRzulyjMiIe3y3RDJ
+2ELbnr9FiGBcuGfoQyMx1jWeCbBySwjKRy5PFXJc1YASXtsuuf2Tgoa3llSREuKkHwzKTVZMLDB
BJZ15pqfmrY8MoMpN7aCi5WzQAhTewC+LEA7wcRaYRyOTmBXJy36lBcfmru9YEY7MIXDgdSIxLlo
wSW/mJU0irLT5H8Y411+v4Hi+9Qgl+l4pByvQ9W2tZzUT09tWO19g0HN0uNtVVo5aEaJkVcBUrec
hBB9KUY0m1NrpqdOP5bSW7N+dpJ9Wm08RCtSFuyKwb1bcGLO8pifqZNvKmlqD31+ktyk/vUrcX5u
GY9VCTBok56AMgBreCnB7MqiksuRk9CeS/tHGH2kx5+Ww43tWjG4S/5jwSDa4I9EJEtCFno0IB49
SUbyEg/GXhr0fdU6x1GmCdutmq+3j2dFfy/kCRuXhpXf1zHy+nA6mHp7kLcaAa79KBB8XHQya8sA
AZGZpZfjeUxGKz/51dH2mTxku5V+tyNFwRj0zMJyDgDtzwyYs+MPCgUWUl8pTt30XVV/MYL09i6t
rQFkjoO5YpQbOZfLw1dSy+pSW81P1qvWuk79Jko3Km+rEqAXJ9OJSwNP96WEFMbZsdErXB16f+wo
2jkGY8nirVrumhaD2/4fMSLlbJXQTVUbiCmyg55/kOJXGoC2Jn2t6RS1e6rr1PFJPKuXa4GXrbSz
NslPlfMre+22OrFWP095jBiNO88rdfn5Ou0tMA4yCuXgkQzpASrHjfNeCdBQKPrtUd0lbBczX7Ja
SXYTK/nJliVX6R4N298H5a84jg+ZBO0y1Z+hlN1y3OIzW9ODpUcWG7DGk2SnYV43s5GdyvmX5nxS
qs/q9Pu2Mq84Kdh7nDlgA6Acxe51PYy6IBvwes3M2SmF9t0KkofZyP+2K5ing/v5XJhCzL1kLDJD
WHC0L49LbwlwmsbPTj3drFoJK1ilHDRn4wFY27elHWxJF5FCFp3HIg77dKqQUvUvtvXQj3t1qz96
7e5ASkqjNyg99EJw7sYglWKr4o3psjcgOw5RlbnN8K4ZtsApKwdEnogYnaFVPPq6sGODquegHafw
1Gbj1z5X9riC0JRLrtn2h3GwvtytD6QRAX7iYhC1iwPMnarV4F7P05OTeTL6Fn8qVc2d+CP7H2+L
Wrm6YJCZT4dtWOZDLP9+ZqeTMcNB7g2cAeuL6fbq/Y8ZrSJwgNHNgxcgKoE/zX7dciyn9GPU7Rgp
evvXr+RdyRSiXOD2mCZmiN5SUMycTI1bHJt/BdYuG+MHu812SX9s5YfAOfpNfCjyd7665fGvqN6F
4OXfz/atNq1mtjS/PI3S8LY1h701ai9F5j9B0bJxkcR5aYvPjCymFi4N3Li2gsMmF2EKBROeuQbP
WBC/s9W3ev82Lr9lnXMw7R+m81GLyr1vtrtu64qteD+kYmV0A7vOxCHhitHRGSi1aZenUv+7rd84
2gttGAdrevCrx2CYt5a6oo74C4vFIDQ3rian1pUzlsE4EObMHyhC7Ep7JDFb7oIk26XGLzN4hFSy
oc9Bhd6rrD442qFwvm0o1cptJ4+KwV+S6UyDEHyLqKysRFeH+tTP0nvFR2upUO39MDqqgfZRy9Rj
12hfKY3Rf8q8ZU0+9MzWCAgIsomZey3zEpQI5r5aK37c/mlXv4wQeel4Xk6DrmRxclGQ2X04+3L1
OozvQca4zCms64MePsjB3ZkqBPAmOQtNz4KiEgyDNpZDV9dd+apl2e6hDJKNo15bCjHOUsYir4sJ
urxA5iRNami3fF9xCxWe5LzeNz+b6kdY/HV70650atkqmXjNXJ5xFnUpKU3iVhtzvX41d/N4yMLj
7c9f3RDCNZ181QICowIo5jCMXJ2UuTb7V0P7neSv0fgg1wz7PfkG/EP6xsuwshYIIg3aMaGLuJ5m
rnbSUGtmUb/mkMTKz8qH22tZ+zyBM9z4ZHsAMQq3vckSv9fTsH6ttd/BQct/3/95SkdgqqhTMQ1V
MJpL7t5OTLV+pVn7Z7vlcKz9+POvLxp3ZpLLLjM7K9Lq1yr7sTO1jczelTtDPuH864KPq8dt0Os2
v/17PJ2k70P3+f69IX+EwdFhfLmq7ErNkPYUqqrXNP/WMva1U/S7FXVpYyYKILFK55FY8yqgk5GU
iMMNnbfjiNtsvgz635r1ZpofpebuuAYviUcZPBhRJmkS4dGSdB5Gu4jr1yEk4Za1uyw/GtYnf6ub
8vrUkQOnP0AInbSJ6DuDdXGKPujqVyU6FNFhuDdfvCzj7POL+DOlGmU5bfKUz3fNS1R+Su8m4Fq+
b9IrD22Gw70QlVZ34jDw+b7MINmxCN5XVbZTlGwn2xD2avbH21p2rcWAdvAgSE8j9GryWOo0rRXM
4/AKrtFVhl+B9dkcNvg+V05kIcXE9WdiG2x4wpKGOUhwK+PxdWDUjVHUe/VuI0iJGGecLeP7V/0T
gd+k8D53A4rMmLu3oXT/9ykLQ0a5hC2QZQgLYOuqyZYT47U9Nk4JXu5uDBVDDnnDl9vOBOKrjpM5
S9JJtULj1Um+G/FrlB0Z0rvV07By1Nw9LjoxOR1SoucG1H3Cv4n01+akaeO+bbJDeDdfIAs5lyHk
FfrWatE2ZESRuo+Gz5W2lfe+fl2RAKCQqtyS0xVDPL3oOlpakVCG+0x7x8NyTPNf8vQk6YdE3oI4
rOwZ0RYNR8tk0iU5dnnb5a4vgKVo6qs9y4+JzPxj5mcHD7fvIM7ayhVZsGdLOwWEdVeMkVXdzf7g
m9prM7b6ax7I6eMYMdEKJJp6ormweO/HQ75TfUt7qNUJPtSBRi7XmbMx2zmjPDEtzjGrh9HI0peq
bf9qbOsvOQHHVhqp0x6ULLB+zEoYfZqZg1ozcpuy107XfP9JH7Sfpk6LC1gi7alKcityHWeM9zGj
tw5Dl0sPTm2Op3DsxpM0OeYPneCxcrvUko6tUip0gAS/yyo8dlYMWVUEnKGqpISvM0C7DyySZM6o
PEV+/FcsJczwas3adfQkZY5EWP1KRqV7GaEDfJPbLYnHWo2+hzkNB244TSo62mIL00A/zjWNzbsq
NL7XWWtQGrKir3XVmolL7/yrYg+f06Ep9rM1J18yxyr2XaT0R5avMTYsH3e94s+PUZrILmO/kkPp
Szxz/4+06+ptXOe2v0iARKq+SnJLnOLYqS/EJJlRoSRSjZT06+/yHOB8iWLEyLmYx2BEs23ustba
Hb+HcEiybUfDXNDeeJ1G229C1U0kDb3EL/8Y45CGvauyhc2ley1H6x49ofh9A9HftSUbEvlO7xVR
Ukzo5J6C0EMXfYj2NY8974InjSpWu/DL3FxZsv/Fa/VoBdUQWmIkl36ARQ+rAM0Rm04Oz7kUHjZH
OBMImGV5P0qBeIcYAduMlLZRSXL71ss0Omv5TVUWcVVRf2f3RKMqkJYRq0sgE7jVJLceFeNbZqrf
sknaZS3bl2pCLixMqZFYoW2mqCQUyn/QsngYWv+RTNOYhqBsmbvO4zIEAg+y1saYxOZU+TIsVQL9
PjcYRBP1hlG9uz5wOEXCkki1rLrLkJdZ20FzALb8xbGGXVLlKYl1Oyyy1vzdWboJmXCHm6CddBe3
fu+Iq9YQ/Uo31Z9C2x5bArwPSn+rnIObqbqPmATzO7Y6CvHURPmtH/nDmO2Bj3iq3K7CW2K4A9Ig
+o432YtVe7sx72QbonPck7bk25DWRljz1I5YMIDJV/U6YnbmhZlM/WUr3WYTGL1LF1kmq0Uh87SM
TXDLLrspzepQ0hr6EglFA7qMqYXr5tlK5FMSKqeTsQXy7x/JB7nhvLxHE7IkNAW30ZIueexbgz64
FRGbcWzfa7drVejKpLqQxWhEfee89AmdvNjwaOuvy2yy3pUDZWqgTwe0oMm6BYGOb7MzOw7ttBoC
TaXuNcQRuYBPk2VxkSAARc3mobQAfF9D/zRJQenmvX3DTKAIpraZwtrpRDwwyqNBBW7sFdkfN6+r
2GvzvlsI3ylCp+tFsfQHNeEoOSQk2tzmIzWr0B7tut60Y2mHkHOzIjfXdVQlNVTCCgGBeAvyWiZI
IhHSSF1sjnxHUgiAdPbwCsnYeuUWZRJpZjtRQGpKljpFbStqR/+dTkZbbjVvrjj07K8qXeUER6O5
J2W5HXNjV3hCGqtJyaqMWttUUIrMDmwoni0/h+HRmWNPsZPpJwklJn3R+Fm+dVQDs9ZXXFmhIelD
OxAsHfIx6BdMTTCKeMD1fWWWid50jpGstSOT/QiFBAN0oF7C1XKqkBsJXfkTSzZ1V1bZIje8nq1w
Um94Y646hsZ+PeFPnglOO57BJnbxA6LWkyJKudH3YZKQ7Ir4Q3rbDIzHWilVL0ZHX2qzxuWrMmnK
GI3O/TeCh3I5pMx8Y82yL5YK6OyFyTTOP1jYN0NuEwZcDjohVp3pXzcZKbOYC6d59Bs6HlAMfIXq
s3lZduq2KrAZBvqGPwGY5KMTSdamUYBmQEkobXB907StwkkXQ1QA+7NNHPSVKBxz+NV3DVtR5Zf3
aHd2P1X5M8gzcuOT2tmSwqVbv8bxwG02IuUoFgKR1YW5YWYxsqMMRO5qXE4ASW0NzozqkrpKDWFR
Tq9QCsqNFUUSm7zXredDOK+zScz1oOMexj4sUtuNUSi0496ta0CQOmcyo8IVQai1HYTUL95UTXVU
GAq2tQLDAy0dU6u84kdNjW1fAo4zokbdxk1h2AIS5E4aLEQJWYOOmHiHiKvxVg8Qg8skFNfbNe3H
ZzEWfowOG1koyVReJlOzbXXahZ0qAMKzitfAT2EjZXrTeROJ0fuRLhwHgvumhmF1tLLD1pbGM96N
P6OdZWbUCdHHPhkbrLCCkxdWvSklps4ya+Xh+ePxhP6UfDWOVYljmiYCjVY6mkZdnxVhWgXgHzri
3hxrKdFuEsk02rEhBmZknXtGNBXguFpVBRVI/ESTljhVhaYrYVCyyFLiR1nv51d04GVY9MVKOixk
FvalU/hheKn7PYDI5i1pkioCORd31FY19DNy6DKHddFVDxAULZZyNMnCyTjDoWXt3h0GCB0yWe80
St9rCvXvLTCSyaoYpjT0O/1nxFJGeHBl5KMIduuC4L86Zg7jMqB6kaic4T4a3XMtC47dYPq5LqBl
Zlr5LdAqbFEZefcMe6if0Vx0jGGqxYXw0/bOR5NPGAnPriPmaX7dEWYtIOPWtxEEEatOrLO0EPTK
6C39AqliEk5NQyNgKnELO4s9N035ZrWus3RhKULz2GpTDYShmWjPN+g1WqwCr3+3aXdnauuBSLsG
FsTw977M6dLvU7eJsgH1b4piBTI2LltbtGljJlMRQWgyi2wWkO2YunmYuFW7gW2uwir3xYJnjXfA
A1dfa8r7C4dDaYMT3JmeCC+PSsRhK83tfsUI15dBwJLQTwefwHPtprDyq/oKzGP7mar8sSN++qA7
NPFzBr++LGBZQpLn4Gm18KakV+M+DXDxbv2pDiS6ZQ00THJavbed6cX4rXjl27ZAD2lmvicFin2x
kubB7oZ2WBuu4t2Nsq30rSXwbxRtLpqA7Dq7zLb1NBblxu5zzkMLnRqaaBLN1sy8O+5qjgNuFaHr
NM+J393KvBZrIygztF1JV3DifGeAQOawzFO2atpebbhr2LFlDO4G2mldBFRyHTamImqZCciWNdZ0
BCrhHadj2UakAnG8d8rrZKLJgtlpsxgMS+F/tHGQ/Gpar4z62mgWOC/Qf3FpnEmZh0PgTyu8wX/o
aL1qqZfQU6gAIkcFgAcrO/fjmjnvCa1M9I9jwOKDyRd6TQaqR14iUZelYZCjhzhxZRdBVgurDOnS
yLbQ1Vbq9DeYkMVykOiqqEj7SHmdRQVxn6fRyS5459xoSiAV5cs/paj86zwx+3dQVcxt5rP+MPmM
rayiAr/f0Pl9lXRiUTJzXCfS1cFitAszv4KGfx0aZZBcmnUwQSoVrGTf0yKISdM7XUiFAa+Mgwmw
CPQICKqPl86pevGCKmfmhOi4Wj7JEc9gaNY03dsQkh0jI6vpr157zTPh7QsUWX/pxGVROaUtPLoc
rUT0gaFH/F3ddHAIU5ierdl2SsYFdwszynM9NJGPx+p98Cd/BVFq9QveRBMjm+OEpZ2hkJJ3Tb1I
E6NeOKwYF2hzm1+C397ckFKbt23nZsvalQ62wuU8ypO2DEKZjeyedxKIPkbawtt2vSdImNhqmuLE
M8jSIOYflnbqpiDVfeO65QImGbGEmdVrq3IZpFAE8ELKKJNfWVt1cF4bt8HqtEG6Qg91eB8ABbzY
RiMuEU9Aw2sy0kFvK7usyaGQblWtoeaZoTsYnF6IeLN8yYuaxzxLDyi4vQsO9084eUSdfoQt7BFo
BNOfIFAdzLsDi+Ph16MRorMouc8fAcjyt5Mk+WLIgYMecaf3nTvBtRd195IRpzsYtnFTNwoop8Dr
EBuNfWQ6Pa5CzhD6yCq1DthNv1tZY57lLBQVWhlfkrGsUsjjKyPo4bWimtD1dQ1fcqqWiTZBj+kN
91lhg55ZETjJldMh1ewBgLY2s0HYG6msa1QyFXQJFRVRaaM7d5E7tF+kfoO8TzKigAIAt31du5kP
dlLxRnIHfi6k966tINNQuNTpBbo7izq0kKB6MHqRbDLKEh1LAs0Ko3KhkwQygLgI6hJGB0Y/fRzc
xA8Nr8A6AJgDKS0pwEKwqFiA/vPLdSZuAo8O39ge/FvZtTJsmxRt89opi3iSH0xrzCJ0396XZncv
kNW/sAMJ1y+ZOrz9fhuxtCxvhFlW0YC64mPlVreTTOGkmej+5PYmbnUq0o1FIDiZWdJfQdKB4DJT
PwY4ubqAnKHZ3IHbQkLfZnV1lei0Lq+hWXHXueYL+ge1/ZYlne3vmGlCbGgy+yJkdfFWOv3BpMU9
qRsH59VWj6npyHu/aC0ZGmScHqXdD9eqbrZ+mbgxHlGOUx/4LyqbHm3/tUqrHnGIYa4T1zFe8io3
Q+jOAO6deTVJlxlaLt4xqMI8ugl+vS2E96qmHs+gTXcQbXYW4ygfRN5nUZXjXpR++7tVfoJbJh5t
PVSRNSFMTIdahB5aqa5qt6iiloLy0g+BeYBPfJ/6dvYI5XLvFzS80ovJsWo8o61XhMXAxDUTZOgj
USC4LUDEWBSo3297aC+ZS2tK2J3wq6CK0ZygkuvJ7u/ayuV6m/GjKmXhIt5LA1C4es1+W2r8zbv+
UtU5hKDd8tfoTXvhEuhbKwe9wa/61H+j6AUeljXglIs67fEoadPqIVXnA2LjexV03nwoP6F82wls
OFTXySbohAfyjF1vHGG+moPzagd9HokKBtIpzVfSgpNIYIrCKcNioPpUog48pFizmnUPEyAq0ehb
DDeoUH9qezLCwvGSaGy8qUAqIk22XaX6C0mNnoZcyy2bEgPcPQcok5wox4p54j4OEjB6Kxtvh8L1
YkT9iAJ1lsOwBIfGZI8GeouHnlPYqykrZDROtFhP2k+XImc9flpW71xdKYT38kg2YHnzAhJ6F2cT
vO+KSxjsdBTXg08xBw3uHZ8KdTD0VPziaKr1BO5fpdZIEzU3OdDGIcHToyLt2fsJylH3NZQK1p5u
sjwiqcm3kBZz7iVPMtxwt+mAWEPDohC+JH2WgLttJjLoPmbC8OplJUp3pfp66cjKfESsrOMSGKhr
BbXMRVuKFsh7av0qRNePa5WAsIy4Cgi/BJYCr2AQBp1ZR60fTCs5+E9YehbCKwF9wocTO07mQRS2
XvMMiQFPrREkLoOsCy7MxtNofMCy/rrreGNvA/RDXPRORi6y1m8ilJqb2NbdA7KmdO0a5DlI6yEc
RHCfKkyMcgcN5p0ty829Zh2cc568ea18hmPmLaaUBhvdIDYMUKkfPK73Mkm7btE0ZhE1pm6KyDDN
Kq4py+LGR6zTjezVg4RV5BgFNPvsYl0WZE1qdy2MsWwiuM916LnTooZ7FbjFmjZPPl13bhtao/Ob
DEmzbGtpXdI0BSoR2djfDpIiv1KvQ2hemUkfu8VRSraobhCGPpA24QuuVAm/s82XOvDakPdtsbU1
sqtjbT6PRiYv0STeK2PN5K+g6uiFVah20aSTe81sW+90kzCEm1CZMb38UHbTW54IZ6UgWz2GLU0R
N5tI86hUBjj5rTMc/CK4rwyzSAGpcpGNKzIVc9yLiHdWsKkLo4xzqBSJkOFheWN4Re4BxVDWesrz
NwkX4TIZqHmVJW4dD3pQoQkjczn5ktx0Vmkjj1MaZqhsBo1a33gKiL61p8laNZWtFyLvsq0mENNl
oGGFWV/98VPjd+MIOwz8fO9xiHtJOMwxaM2vjFWQF2XAEbEp8zaJU7ruxQDxrgd7Qi7M6o3gaegb
l8cqaXw/chKrQ7PqfII8gCPhBwQGmgWy0gt7S0lohefyPqsSDJV6jyogKlaFb91pTeXvrK/RRYTB
coIrP01PEs/BqqMId5cDwsNd4xLElK4r5VtLOeRC2/qusToCEV4I9kZdnuouskh1qLg7XOCVRUFv
DIphq4rMWw5Kvg4JhzFyle53fUvqJ6jGTNA4bMpF0hjBdVrVJmwNSBw5iIVe2LByQPoweEFyII+S
rmwfJyC7btyBJEnk+2zCtOCqXLikzkw0D2HeUrNRR2afQ1qe+A9j22S/A2RCbyGn9AjkkbueyEgj
ZIYnGI90tBcTcx8tpPKKCUbVhZI7JPVS/tY3pMOvz9sC6QWVZ3HS9vTFEsx9GEckkTKmYQCDhL50
CEIvjcmv31l/3HHTvsXvbuOhYWMX1Uicxei5rRaABdUHFiDAtVRwR1TKImULLyRU4CJWpQ4LO7Oj
AQZn2dki+ZUD83AHAYPuzmrbaUmm7kq5mt4CyZb3oSbZMbwwuI2TRIcBJhbRca0aa1VlE3IhQO0C
ZSCRqLqYqDusbLMcb0GX869sjcZZY+lUq6OhuOsaHUxxblZ+WASGClMTHXJCq5sMRBjcdqPaovxM
WfZUzQEKI9axugFGxxzsJaVtwa8a6d5Tj5O3UHQt9M8LWlAvATQBOhYgjtizMg33fHgWJaeoyMVW
vk7OsZJPlTMAFPkLw7K+YtYd5LIock50XxqL1omsc0KzJ75/LCEDxAE8P7pJzgA5JTdZwNvA33fO
K0woDuL3FZkTW/Dx+3NApNt6Ggk4fL+QCrmjtV1tEmTivh/kzCTmXdSRpB99pH98FKq3eEaMM1Wl
U58HogIS8oDbgQB2/PuHQjVB1getRFwP8OGL38k5xf2vX4fcHdDcALqgOym0oT5/3R8DatCsp3tg
wIyNX66/X5sj8OOTmAH4RR8/P8OdIHyzSZvi86bcBt5GTRs9rjzkI74f5twsZvcAmUqUP4yO7qvp
bRoO2ev/7/MzyAORrUxQLKZ72a2R6KZndvjkIqE8CXUBlELBYPu8BxD8qtxMOvj15tLn4ShD+7c4
pz16aokAED/qFSNE/KLhw6SVcpmj9l2iVXcwihCtLH++SkfFiqP8JbDOc4pllrdVmUECd28jN5nZ
i1L8lLWGw/RxAG+2TrmYcgndrH1PVaj9mJnnANSnFglIerSeoODsYqzPIxi1osg1EXv/INEb0WXn
yA2nvg9dj2MLqyPWfV701oHPMyp7d6/xHsJj97RxZhOOazC7cEd8Bn4+sJZfG5j23EY51e68vdLX
UxJDfkGvmrug+vmN+DTMDDRllDlPAh/DSJQQ4qQ4gyE8cSMI8IkOSCwAzX9pa1ILpDvSVHhwkJ0r
PsROubJROW6QhPn+zH59IKCZBZgi8NFg7YKI8HnDO9eiqpQBYgt7yrajU+1Rq3BuZK/sMyOdmBLY
X6AbgXRy1CGajZSkqF0T7pt7y/qNmlakB4ZyXgaOQ//zkYA3OwKLj8BpSPV+npPOoEiBwzfuu5Eg
HKh1oy4BOCAvXGfIQqY++zG4EAkNCEcA2ItjB0H6zwOizjYC/dbZ+7RdtGrRndPV/kuVmR1qAEkJ
gK/gDh+BNZ8HaKiHKEXADbECJOkSwymiMit8QIab9moqp2QAs1+iGzWKPklsDJYGGsL2wm6y6svJ
8vkGJcjszgLKIEwQP6+QZPKu4bqOW1qOprEaXbe/sVClvabDCzqOQbTLXXPL6ZaFmehF1YAllJnS
q0Lm5O2NOXnJYnBM47UtuHWX53A9vz+XJ04LCKcg3qBjOADTcxnkAK0YTHdq6N6HLQ2Kw0hIOEwr
pPG+H+crBP3IbMVQqPjBB8C5+by0AwcXq89sukfdOqT6toccA7JaY4sEFSrhybDt+xUpNwgDkWc+
Y6y+cn+AWcMhdfEwgYAB4/55dHpMPFW+yfbWTes5UOdNsMBv0r4PMhEZErEfUm1nFCG+2mAcVaBz
QGDBwGROMGO9K3xvkGyfJsmKGcZy9/2Snvg+aNXgLhxbckFebrai3mjqwmUyO9RCX1dWeUGtn8oz
40d/HOF4eD54hKLsghbyjtmhR7m1Wxjuj6GR+D6wZUeMGaQp/dmucAdtkXrKs0Oew0uIzlL8Tq4Q
9N5dnDjg5eaktaCXvVlAE29vEYBkyhUEbv/DFnwYYGaQWjbYcqwxgDSX7cEkZwzs19+PgAXFI+Bt
QUH/olNoqo5RgezYHsw+LiEs/GM/B9/HDkAy9xg6zskA3EqMTmhm7EvvsrJW2j9z7b4+egCk/r12
Ry1Y6NZ8Pj/E6NADwnL4wZ82VXDI3WU1Xvx0Bz4PMfMPqqF2TMBj+MExYrCbynOyLie24C8FFTQ3
+LRfLlkC4WLuVOg/Z5ub8kIkP74BAeT8jqIqx0YOXx4cpdNCl5ORH6q3FABn9fMDBJo5gI8wELB9
3mx1eF2Ssh4DfqBIjpNQPP588T9+fhZVE9W4nafw+bK69Purxjvz84/n4/NzfGTJ//vz542MbVQR
ubLxfauPpAe4AgmRnkfNPMr8c1qBJ84qMifAfwNTCUbzHAU+5K6bFkFZHTz3XvQqHNDh7Bw56etj
e1SZ/d8Yx8P2wZ7WZQtdFbhnB2MhdRaqhXXMXC5+vCmfBpk9C75bgfvPMIig6J2WX07Vj981zAIy
VODqgjIHV3M2i9phQ5tX1QEGfTHZ4wUr+tV/mMOHIWZ2VbfMrRgrqsNDO14N+Y+fNTSeggIQBG4c
PD5zs8QL1QwJCrz7kr92IqLkjK9zwmaAgQZ4doCFAoV9ts2FADZoQHJzP5hxtgFK5seL8+nzsw3m
BsisQPy7e5UNS+iACT6euXcnJwC1VCiRwG+Bf/95hwuSuZOaNBaoAfTRQz8bfWaE42+c3WwgifCu
obEU0onz+DRnrYWErO/tdbME4M3lS6aW3y/TicuGvh6IsZH2+3urP09CAMpDBAqce+jaRnZ+LYxL
mTRR8eMWBlCERMYSjTwh3HgkV34eRyJAyKAO6e+TXF6yi/Ksl3TCCn4aYGbEU5KmzYhi/Z7/Aago
DZZOFnkF6KJnLt3cSQblAmAQSFchP3QMfuYEeWXZrJWDZxw6D/4YWYiCXBj9gwf2Qt9vpmCMgftC
USJdf79Tf4kEH07DkUuCGBLBAeSwELXOObhVl1ErYQM9jAOgJWBmcjtMgH+4D6aRrjL0mEb5Qjxk
naN/s5L0v7Vwg8tKavanDNzyomLmg0RPjGVJWBAadCKo5iog06iB0KKrW0hUjEXq36VdjTZmPUlv
INKr0eUdavtReaFoBKKJrhPAEIZ7w68AT5DtAu3mgxVAEHJl9RTYNAASNy2wKujuwQcg18uAF1sg
T9M7HTgHMDvN+PuFmR3hf9aFImEKmiP0XOY61QkJVJl6ih4y5/JpJaotf/p+gNlF/2cAG1qjaFhx
wv0o2rYLTLOnB1MlMXD3jSJnpnBuhNlj0aLfMrFTTAF9JYwV+w8TIJCwRboO/utRZv3z5UsrpNFE
a+HztrHK8nR9xj+jJ7YAtD1wM21wJc0v1E+qM+TR/Joe0MYL2p+M8+vEs+S91Ynk1nSgdGQ4EzrX
CJbHDMpBkcOlc4WCdOKESnvt0qO9cyEJd+/KVnQrpAzIH1frKwbI3Nok2kdyxsjjOjfkJphaa5U7
BmgCXg930GqBpPNbuVQdQFUKLISVZadDNGZgxkUo9reh5L35XkOIOOwZ6BXTONBLIJPOyZOe2EaY
ByyChXQijsr8zclBJU3dwT5Q8if4ldCH78/h7Dk4nkNsIIQFQZqiXzk6smN+UPqMHpBTDG3ADobh
AgDx7wf5q7Q+MzNHUg4YPtBtQ6VsNoly8rqBB4l98EYvFsWKtU/BSiF7Y78AjAc0OBUx/30Evrtx
Ob671s71XhQS5YY640LNVQf+mTAUlKAF4cEjnEdeJGgZZBSFfSC9uGrqYqHt9NZCz16VoD9ROl1T
BqQTBA+osBZEiDO38sSpPgqy/Tv87FYCWdT3eYbhVQsoJQfR4daQl4k9nQkAv8wTqecjo5JA9ugo
FzQnwk9tHzgMt/caucIbA2IhroQx15IvaVHnC53zm9rPngZjYbX81rSzMxMlx5LGxz2HPOs/ehtI
GSJTOTcQXFPE6Mit3ZAeJV/RB1ZEDBOIQSEPZW0WV+h7JDZpzu1jOo9scHY6IDVxAzky2o657v0i
iRIV/Jm6HDrcZSIBGBygmtAovQbk/ZzvNbsKSGpioRD0I18BEi+SZp8tWlvyKi+HutqNNgQLunVT
rBOAE76/CqcGQTgORePjgw9+3OdBihLdz9A0/NgR83cpX5hG54vH74c4fuLDwv+dx8chZvPwObCU
gYshZPbLpdmmCFY+CyKsXEmSZZ+eS7CfHA+5fAoiASKTeZfXtJz8ihhZtVMGWvxNdmRDQc8o0W9Y
3cj0zcg3389vZhH/zg++PQWXHj2fvug0jvZogL2QorUYSE2yjb3xh31r/xnhb2OPv8I+cx/ZYL52
aVoDBMyWifFbez9LnXz5/swI5NLmXYV0987mNCTDbz6duXynlshGvtVCfQjpk7mAW9/lRPSmgSaf
NGqwSueKsadOMWBtINXjtlDIm3w+xRk3LaOCZvqOBxFTG8NY1HT9/S6fG2JeEEhYZQYJOmxqXS/8
Xu+svr7Jau+M631qGMRDUIeyjvoPc8XBTLqZ6Yme79BcJSiWuluV58pC54aYXfm0D8gQpJrvCjXJ
lQ/5phVcWbbg7Vm39dxQs6tfH0FeQ433G/t26+n02h02k7r7fmdmT9jf03uM3kHoPe79XAmiVkAI
Nsrku7Za5HQ9uaHZROz1+0FOneCPgxxDsw8JG4n6lp8EhINxE7yDhTaCKaPP7P2pMZDhBSgCwQ9B
HfDzGFBVtsCnyYsdpIKPaNxzgsQndgMvCpA1kLf6q8Lz+fsNXjvwRjK5M9onY+jg5t91oJH8eKE+
DTKzJUOT+nli5WhH2S2AHybGmQfrxCJ9+v5skVJjarTvYBIuzWNH3fHGPTODk8t0lCmCN+JDaGq2
1VlZqrJMfPRwnMLxGZxQfuYsnR4AsAUEc8i3B7MpeBTUpVJNYtcrd+uM8sLvxLZm1f77nTjxDnqo
OP07zHElPxxZrpDnh3oCmh9TwCbVanIJvOk+HJNr23rO0ufvhzu5MdBSOHZJQ5Q0TwZWeBqFaWFW
OgMPxvND0v6XCX0YYbZuTDhm3bam2FmVvw6gjGu5N20io8G7tf08zMqn72d0cp8QEqPJhw3XdQ7l
ahMHbBxXit1EcvA9pj+jrlGbYsYZB+J4oGYOkgdX5d9xZk9LBpy9dOpe7LwjH6IgyoUPPIIyOwA5
rrzOuAPYqDwTz56eHFqVAqbrHYFen08HkiK1SlycDo3sR73q2UXSn3Erzg0xe2iyWlgSNEqxC4Bh
dy+SQy7/01094u0QkgLINC9aO4OraNdAPSt37ir1O6ivM7n4/hSc3J0PQxyfnw/XSJYT8BIS7p0Q
U8SdXdYBjeq+p/zdyuOfDwUkE+R00CgRfaOOC/phqApCt3bRsGrXp0FERHHFSgH6h9WGxWQ/WiUo
id8PeGqH4DfZR2cDSsTz4JMe4dr2iL7eBMFlloK1LEAi5ueauZ0bZv4mwGRbqYd5GeQ9Fzqk9ZtD
zmgqndqmj1OZGYdyEmPd2D7GgCJ3S2TsFGiEVoedmSzc6e77dTvhcqAR+v/WbWZajWQqRVJgQgH2
xm4enBGIbyIWTJ65QqeMqg3ZdNhL1By/NCU0SYlusGYidqRyLg2abEEBODPEqc1BAgCgC/yDgvNs
4bzEHfPk2NudBwJEypvJeOh/2D/+6KId2xP/O8ZsvRpLGwz0oWpXDrFsQqhIfL8f5+Zw/PuHi+OM
rg0CHL6PsC9sJ/A9lQLb+oydPrXrkHNBep8i1APK9PMoilrgbLhDubMGsjLsG+huxLR8Ez8s6/yz
WtCihgfoQtJlbgZaaAVACJuXO2bcZc6GncvFnJyHCwsDuaO/dvPzPGip2yADlWpnTquukGGfIt9b
rN6/35NT7gd0oQBFB8waqcLZA4PsZDJA3UDsjKmKUrnupxdao22nij2axHZ7zvH8W4uaP6M4YoCb
ehC+/ZIjF9QrIHpQiB2ahE6XHrKxUW40NDYHy1jlfm2vXaXuUWwSC0mccZFQN1+ANGGGDYj4oVUj
gzNSpPdJZogoI4G4YFCOir9fllNHFZ0WgFk7xnhfZBc9cA302AUwudUDJxJykE+k/w9v+8cxZvYW
auamYZlGtTPJzqhvQIKBsMXy+3mc3N4P85hdBtSAqgSUY7GDrNWFR/SdR6cj0fKizmWMrGuNRkv8
TLL03NrNzEhpEVVoH2vXPJXedVPGqv4vIwAghhjpiM6cG0OkDSfPqgO4fKKMarVJ1Ws1qv9grWBp
/x1kNo2h9CdvHJnYqUpGtpFBbaUJ2/zw/QadXCx4d8DlomQEj/zzLfdAfYdahYsNAolZT6uJeJGF
kOb7UU49u3C+qI18OkgV3szy5rKmvR49+HgK+knQWhGrMmjCsT6kxfv3Qx2XZX6/Pw51NGsfjHx+
lLt2e/h6w/Cg1TU98/lT6wXTjjw1Sp7H5lqfP+9VTuFxoKyQeSm2iU+Wlk42Rur/DLn617hDfgwS
L0dK7pf2gR6rkeNRE+6mDfEBtKG/NXz/9fuVOjEVpMKwHRBQR0Lkby7+w0o1IqmYQT2+491bkS9q
a8m9M6t1PD2zzQB0E34JiFcIj+bhQyByw/Ecg+9c+UczcBWDKDDAm682EEiKreCmPtdj88Sr9WnE
WTTBOWI0jr3B9g8hp1f/R9qVNUeKK91fRAQ76BWoxeWtym739kJMd7uFxC4ksfz679A34l4bE0X0
fPMwL54hS1sqlXnynJZmUTn5sW+OG3t6bfqgHO+DNxvFig9OIGO6NBlIfy7SKKOB7wUIncpwI+xa
HY77R7oQHevY1++3G5hwsykQGZI99KtXNofcP/JOJla9pZKyOhogHv1ZnBvA8/lYvdkMSrQV6Fyw
GVzjC5pMIyv8KtuN4HvVBljLAd9E0R5kdO9tUHBf0CnD2kCJdjISJ3s0+9fre3ptvuZ3OBCccy/D
Mmni1y0LoaNVIJvhxVBjj0xrSEzwWqhx4/T4K46GQAwihAIiCkUI9t6PBuQyehJKFBfisu7c+up7
W6ZVHXsOL4HSKo1zWqWPAHvsjQtHj4BRePsacQk4BcDrBgR4+RWlvnxH5NRFbcN9PBun6muZjuzY
T3b+u0Ayf08mm9znvnBOGmwOoI4CM4nXeKgfGLY8QnBluACEUUWi74dDbrg8wRtOXwTEJO51b6C3
2ARDUl1I49ZvLAP0Fp1DfpqNcgdQoYQqcZSyk2lq+9/ShSSt04z9qwAHxgstPf6T1jU51mAaOnl1
aSQhutgPQOi8cF3pqKYTPTLDnw4gDHf3IDQA5YSRTXiUaog+p25+LHJWvSoHTFcGmMHAZgPkDhge
t1rRVpcd5xDyMgRvoOWydxxkf1Acx1lsDxBreBiMqOGH61trdb1B/YTUkusBC7SIVOupCBywGeWX
ElCPB7MSu+vf/zgG8NZi7BBlmMWjln0Yvt8aldvhBIIu5RVMCTspii99Zt2VdrDhuj4OBZgdiNjM
DZQmcBALJ+nV6O/QTQ5Th1ShDrLxAlpi93F7zZggVEJnlAXeDouDXtfWBComlCdKFA1BmNoheGkn
FHVqvQc334nWw+0gzO9jGt4V+XRAF+5Xk+cbP2NtQlEbQWcGQIchWSoBmHkFPeQAyXi08VwGxo+m
xjvcq7sj+BTj64v3Mc6dR/w/W/Z7Z+ABvud4zMkvahL7Gnx1/nSTT9ANF0+hCO/5lrteXUEkZIAE
sAE0Xl6sIEoPXMTvmGGd7tEDeKdt/6/3O4aE5AV2JXo9PgjjWbkgMkQCEIKlcBX0tSu3dE5WBzFL
eSK1iHEs80o6Myome4dfpj3xT2IL6r22/kAqWXALAHCgqPh+Tagh7NrTqMWVmXosCrKzONgjGHgK
RBhsxGurtmYo2nx1oiqzsNWD1j4nUEq+8In3N6COG/Yi6IZEB2A5y0jbbGBT5u+9D6zQzYh3Px4g
wNSidev92HI9poQADXFx7UMegpsL2av99S29tjrovZkzGHgXoKvgvQlftT6vgxomBhrsaWA3OwWS
tY1H6PyV9wOZwydQaaOPCs51Cfgo7LLqwOeEitn4ietYgo0w5xvu7qMNTBbiTA/5WShbLHmJ68Jy
c1A9oJQJkKJZfvbaH+G0t1ASov5WY/qqrVmQD2VAeD9vkaXvJCDunsxypJpL/clHujH28AhGiQtU
uAewqwU/pjTzNlzd6nZ4Y3XhfggCDytF6+NFZsNxjiBi31FWDErremMuVy0BDQX1jxm7usw6gSko
zztO84tXf6uGDkQHT7a/gbdesYEtDapwF+uFbb7Y3D1oaEaREXZheF5NOiGVnbhbCfuV7f3OyPz3
NwEvncESnMNI+Q+UkhOOfMT187M6ClRosSweRrMM3c2xNotGtfzS9G0ipfmlGYt7m6qNXMTaONAT
AySsj1TzB0QjkMCqY0BgX0owurwY7Pn6KFY/b8OHAgCPzOUS+RPaWiKoxudTEC77RxscU9cNrAUL
eH3OhWyA7Oc26vcLAULgbrLNgV0cEP7eAUr1DBh+uReIP8FMi/A9GOofwvC8e3CXaLDfyuoU1oV/
12hubUFEVocLgDdAFS5qecsnSmWMoA0aXHYZbCPRg77P+vTl+oBXQgVrfgDNrY1AgS9P0NgLqx0N
bLzC+YwekqQw3UPW3bWcJBb4jBtnYwXX9iEe4ICIgRUc5erF/GaNX+gqKHE1peKp9MQDadlR9vTr
9WGt3IBz4w1iKRQgVopE6TAq2TjsIlJxpNr8ntUpAKrDhSn323VTqyMi85sLDgxVsMWIwo5VXs1C
dgnaJDABUHjou/i6idV98MbE/Pc33qGdY30TrfYX3Vt1MkO3wE9cbO39LSvzQN9YEYOgJm0DOLr8
aDsPXn/8/41iXrM33y+lFnUX4vsTKJwcczh7ACH/vQmsOmBbAIvY6A58b6LzHA1O8BTup9qVIuEb
cc7KdQqlTSRZANYGunHZE0udDv7VDZH+kkfbv7XDZwJCueE2cP4+2oGTQ24CSquz7spiHMhdcjnI
PLtAgWmvCdk5TvF33ZPzqwgmkHHD6xE5kOWFAOy3RAMAyy7ZJ5AQ/yUVyIevL9a6ICPzKcPXiQQ9
3V1n7a4v9BKa+8HAvFRvNpNourHwuvnnW21SQzYw76zY4CPaPiANlYHvq1TD66jlPXWHl6bZSleu
XRRAJEHaFeg9sHgsla7h8ws5qpZeaG4/ehp8jj8qtJvYBShjJSti7niHSkJX0AIxHrWec+tfnNe3
v2BJnITG+rR1K/yCznfPZp2+aEb+PpIDQg1lH+wR9IQtYWrUd9u+Fza9mORuMO5LcRnJxplacZ8w
gRZnC7k+uOuFb8tCvw0Kx6cX5u27EvxUJ2Orp3B9rewZnQ9ADOgCFlBL8CLnCvQZ9ALC2eqbHWiQ
tY2WPhqhNO4A+6YHFyRvUR2kRtwTpKWyFpzcwUiNm9yBwNj1vbs64lnVMABXw5ztfr91+6a2Bbgb
s4u0zkX51Wtfab2RqF02Q83HAzKhSHGDVwt9cEs8GISANSLjil3gb3+hlvgzoy447V5lq/aWX96q
SryAuA2iExLdRdfHt3KPIDmMmCUkGBwii/fjkyHw6E4eZpdQs3j4MrFs4zpcncA3BuaY5s3ZN8SI
vk20q1ya6c7KIUuEauHfNUH+Z/5A1QHEBMBuH8JlZfapZXYNAs2p3fUggivbT/9ilkIwnaDtDjWC
ZaAZ5qqSnaHZhfI+hdIR1JTrAuoD/z8ri9Mlueug0QxWuLYjF9AS1dobJlYiSLR+o1MByUhUspfv
WdKENQlEyZDkBhdkxMDT+MzBon07TVl+HBtrfITgh504wbCVOVyJ8nDJg2UeTz/kBZblehCYctK7
CNaNVp38QZ6KcPpk9/qFju7Ghljdc29MLfZcOgCGCiZyhGCBTCOtsubBrqc+Dk2+tb1Xzw/KbCBW
gtzlB2zw5NUOFD0Q9QfqUD3nciMMW5s0NHxCmQydUIhWFu4nZTltiJrYBc2JRT08hM6dVai47fyN
IGbLkP3+mDrmBKbhEIZE8ZIq99bonoDYRyvFFopibcLQw2ojWR34eHcu3Hs6cMmr2sguaXEQ9nHc
SAqtfh7JE8RIIF/5oBk20iIvJ/RJAjXw0L+k7b+4AAHa/dO+CtTUUjwaZaPG4mOTXSA7gjbGiTYv
A/X6O1+gDeS6N1i9CKF3Dn4gHFXkARZvlWYEt2oz2Nll7AwZpxUge0Oei4cglUMTOdyKMpYdBh/S
G0zpxOMQPGly0391erVFMDPHsO9zbeh8BFJoLloiQeUsTtSQ+U2vIDtyUQUQgyhzyDhzpmZvhVWY
BIEuZ/mVAhon5AXiWMOG11o7z7CKkAYQgBnV8n5zok0JbMZpSC/+EN5aBYM4UJpkxeH6hK8egQBr
Ot+DSMAt4visBMf5pKvsYtbyZ8hrMACT17xFwU12G5mX1QGFQJO6Ftoc0bDyfkA1bmSvD3l2sXKi
d307No8Ksuqnvu235NvWPP6cx0Z0AbePxXtvajSUbkeGXZT5anjsCmBnvPbsdf6YUHSh3Qvauokj
2nHjybK6fSFKC1oClIXn2tR7w8RgfmvyIQNaqjo3GUkKNObIYgQXYJNIlCGLAOopQUfQUWPLBJzJ
+3R0/h6/G4K+Kwjm1g0T2bTFovKsDpupKUo8+KFQAG4S+q3devGvbZw3NpbNQQ2It1I7hI1BHepe
R57fRP544/R8wyWsOTfgRtDCioSWB8Kn91NqoyvIyisbJer8GLhxUD7//QmYmSSAQsL9DB6g999H
inkUo8/LS5HpQ9d+RVkUfLKf7S2GrrXtD/ZYH7SB4MJzvYU3oTa0u3Q6lhcnm6KZ8RCYagOgnr8f
DR4p8KAWHuYfhAs9h1aU5Lq8CAgB2eBxuQGLm7ul+be2+G+tzGv2Jr4F+4aoHKcvLz2Ug4QnkmL4
h2dZVBm//sVwkCsBVhdij8Hy7aVNt6pKiO9duJMEIpYEulT/jPLf+FpkTOZ3JDJkH9ImKRAQwm+7
4qIsaEYRAcUBR35XXr7x6lnbA7Dxh68MgeiyDMnZ4JAB1PaXaurwmnNoGzmkPkxl93J93lYd0VtL
i90GuIQWxBqKi+WAM37IoS4U3vUGifLCu2HMT3xq7qcpfJ58D9oQDMIa1sbBWju4c3oTR2vmIVnW
+GjHO8sopuIShPI72KzPNbg1NoY5hwPLKxoFD5DeAZIFuNzikrQaD4pXrCovpPU+ue2U5BMD0QSG
l9cxLhvg1d0O7JzDnQMYUD6QU1nzm6HbomFYXVi8LVD2RefAx1wLByUG6CzKS2230NIz2gTKEFnS
AQN8fcSrhhCK/MHTIUJaeKu8zBlDbzlO3pCD1cpjdI8uTRBrpCpMN2ytLiDAqADvzaHB8hbNJ0El
VP2AzO4O5EEW/yJqRZnxv59fbNEyDVJPDbhBtOVHPYRJ1JfrczXf8h82x6zBjSQUavPLyoHgyteV
TcsLbaZfQXMifmyU1cmZvF3fyd11Y6sLA7o1ULwAJ/IBPWERKgeLAIEYhI/oN4nM7rEAE+J1I9a6
FQRriGwgErxst+8UIwVoriroQplFROrp0UvDA/T29i7Ve5dBRTMaI6jnQYvKnoz7OrMe0zo7dgp0
99d/y9rsoowGSThkF9HMNf/UN3dAmaY9rSw00ofooiej9a2tob814rGwG9rgt8oK419MMQoywR+Q
JwBFszN4Y5GbPThnUMy4jMbdDCoi7Ktr/3N9VGs3m4czDNijD1zC0qE0kAeSekDM74QHO99Z2d4m
B+cvVWz/JG/mjCwk75E9B8Hv+5EEFEoHReuWFxQQD1A2PEBZ5WEqttgZ1sJgDykupIfmgDSw35th
qYVQm5DyUlrfiJ/FKX01Ie6TBV+VX0bKGje255rDeGtvsUAuVNKgfxfCYUCgxvttQ4rq+uqsGZgL
AtDjDlFcXe6AWuP8tV4+39M3jN5653/x+ZmvEeEzmDOXj6GyDPXMd5Ejbu4jH4QlTbtFUbc6gv+Z
WKbEkWuH7kkIhG+VyfJmHNriwc7oFv3XanYV0RI63lAAgDNaPIBw2kdhCsBEPFYG38Z0YEeDGWXs
uWDVGPI0P4D5yIKoZpEC5sPcfaVGCOFcn841Z4W0OUq3Myc6mlbebz+qW1VIXyPaMaYYwJ6v+TQc
K4heXjezNqUzv6mNuArgq2XKIIA0rDWVc2NamsYj8gH9VlZiy8L89zeOR6EKZbgMFhonDotoyI//
ZgSgokAMA7yNufi+l3ZhFtRGcZnC+wJynBuZwbU8Bgrac/swavQf6L8Kp9a8axDdavcu5DLyAy+G
7FiEuyEz7gi3Y8/aCMzW3OhbkwsHRxFqs5oA7CsRmoT1EJfixkYVz9EbU/cHYbC85N9aWmyyyZWA
85USz0MWHCuRH6EPuVMl3yvmnXoQpERFQE8hqAWIIb9UlZ9UofFJpXzj6b+6RxCCIpDFlYi7+f0e
CSikReseob07dC+k6E9Aom+Mdc0EOhxQHkLgh38WJrzW8OumBEwUHVnZpzAtUwgS6uHz9c24dmmg
QX8Om9BKj4an9wPRNTAzYzjll8Efkoy+uBzZ1/vau5OejgLj6bq1+WvL5ZtZnIHEAZ4FBNbvrVFz
ot1QAjXn+BXY4TSBihO5yfLinubOLQGV5MYVslaXnZkv/2txcdiI0aF+zoFuG3l3r5syiytTnEY9
oSuhVLdDS/eG9qNRaGiBQvM0CmSfXB/06kK++QmL0Mkux2liUwluDRENTpKVG8/M9e8jErVQ9/CA
Eno/qZ52QAVktbjH6JNd/JyMZmMS1zw7+lT+a8BeGJC5NLjAqrFyhMBYXd2ACPqn426RLSxPN4AF
M4El2Lfn0k34AdpmCp0j14vOh04a3o4NVvvExDAmmhMQW4Ls/QHlmyrpRBVEPPMhJeH0+wYapWaj
f7FK5Rsrt/BraPUAZnlOBwMnC6TsMuh1uFmIoizYpad2ddP0ubwPLObFhQLlx8T8LbGPVXvAi8Ai
cNkfSiHE7FQpaM0vWZY0ViT8iwO5Yefmr/bjf0b1xspiObndjFOtYMWyfpFJRngoXTew2C8fDCxO
udDFgFIvDIh0RhS/WPpJ6N11G8uD/cfIjLmbFQYQ737IL3dWJkg1oE7fj7c5qx9cwzkEBvRXG6Ue
B0ieW16apCw9I3KKuip8uf4D1gb5hxsLlEz4MUssnJQhgygcavhFphLKnEMXPDbj1+tG1jbEWyPz
0X8TigTcyB0LGvMXe0RPNuNRNkKjxbgY+tN1Q6ujQQmb4N2Mk7cM3pTXE8iZkuwi2uBHxupfaEUB
u5i+XDezuG3+s2goMoObCZnqD11hVjX0Nauc7MIZw5Mk03iqQvCQWc9N0UMxxPndWn/5LPpj00WG
FNlkRPof2i2wPDUiChQiiP+DeEfOPpXs5AoStaSL+iDf2JhrM4nSMxIdCO/A1zf//c2SdbXThbRv
s0sP4VPxiYvP4JC8PosLh/+fEc2M0WCJCVH/W9zZudW3YGpHrQjS9aH1XPG/exjN3w/wLMJ0AVw2
k/G+H0JlZdNIoDB6bjmFAvUnW22EqCsDmJse7bnvERfWcrcVVaUMu3PJuex35j7Y8g1rn8ebHs2b
c3xtL3PvVtgEo0U9ci70w53+SyjGn9kBihPyWDYBYGZJ3jmYTmWZdUDORgYq5y9Ii19f3ZUzH6LT
CeAjXADoEFp4T+4b3BmzHjAqL0r5T2ArbRIJ+ndBwzyKd1bmOXyzTSkZWNVTDfdVVAeIW/8TiHwD
qL6yDDCBuj648gGJX3IIajPFqxPUIRd/RGuek96iApf8m7n6n4nFXJW0k800wAS1Tw4a8Lw4qw5y
qzK8cqRRLfjDAgVqQhzs93NFHN20Gqic81zeG52ntL1pn68PZGWuAEGG9wVzK07EMkVkhamcBCqc
ZyljVxyhFnn9+yubisxXPqoQaCTBKN4PAb24YT5KEyeufjWNPjLJqdF23Jt/FypiW2HJgfQChhst
88A6v7czFKFHbUHJefop88fis9J/7TpgwENKFO8HrImzcK/UCyvh0TA8V/SO3bRbzRUf12HuVJvF
0NBYjufzYkNZeC406BcIz2D/He+9LZrLDzsJGQvUHP8IBEGAZJnQHTwjTAvW2mdV37qvdn9rhbvr
C/1hALBg4ek/k66BAnwpOyiMIRXG2LnnRmQgCIFe7vR3T18H+whLPDekYTvBwy6myPB1mAluueey
iHR5U4YbW/XjKwArjGPmzK1VKNAtrzdPU91VaTOds0IlJcRseHYA1XBksFPVjlEePrDxuTe/UW8n
0mPabritj5HlbN+GthhyqeDaXAKStDeBBKlk09nynlxhJ1nqxdNwO0EBGwTmj0IkoK+lfxuUY9/N
UFAkvEGN8xGEaRnook/t4exXu8q4zeWGg1nZefgqUD3Y1CuSo6rghluqZjybRZKqe7c7Gdnfhg0Y
Ai5F4EiRikTZexGWpFVPnNQFjr6wf1kOSyzj9freXpY5560HCwDJYCiO94GpzKZQ76VtP2BziwjN
kZATi/GA6eWjMZ2dn/43j/s7byijsaPH67ZX5w9vaxBOQKAPkcV7xwZ+4dqsWTOcHUU+6xHZzdF/
dsQWR/3K8XVsBF0hSHhcRKuLOSxHyD0Cgzeeu9bUWCgmboq82JK4XaRh/swjtjayItgKM/Lq/WAY
KY1Oc2M8/1E0l/BF5qvJx9gzQdgyPl2fudUhvTE2X01vIg2fQmG8ArXBOeug8lwmUI/d8hjz7fUm
rfSf8czpYFw9aHhYjscSeHIQw8PmJs9hAXV5vzio9ltj9ZGws7gcaVR2e7PbiMNXp3HGLaLZBjwH
S0ph3SMjgGLkeM5UxyNf+58GaIflfh2j1HnoCnPLMyEHsBxpMAduCMqhAIXLfKnZpxtIRHv5NJ2N
SbJ9l+bjbzBbBxTyyJYAy2YO1tYQc8yG4mHKqzYxeFEktYe2hxxaxGBKUjoeGuBipZ9OO2TgRtCk
Qt97qlSFGhEitpl/uT1qdK9HhVOpZ6ocSFCrQhxZaYc72nfugzv21sUBtWIiCx3e10Ooj4VFPztN
138pXWf4lXslOXqUGZ/z0f1lBH2xg8ARf/KzvNx1AwBZAbx8bHk91iasfjTKgsw0MJpNmahaVSzK
hzI9TqQp9waV9U3LBv9IXaEjqfwpkT7YHAkbx11revVL0OUsdlvugoHP0RenHLzIsUsn6fUIAees
ae7VVBMQ+Phk3xUqOKUaQvFWXTUJpEnBb024GVml2e+Cdhbv09Kw93ZqgODcouNTwDh76k3BHok7
lpHr0t91aCJb6InisRg8dJUgIRWnJpiIaA42sxpY0/vSyd1dU+YkGRyvT1roye+UkP+gF4PHrlda
iQhHK4FPBTwkK9M7EMmZD6VdmU9d6d5RpH6aaafGaji5JC13jOR+lFWC3vhUjkcHITvKMdae+sFM
6RD+8rxyShgXLAJ9Dk0KzswdNz1Mac+NHVFd/hVKPfXd4FUmkhYQW4lcfwisO8nYExrKnLjwh/SC
zs8fTp33xzHXjcbUdwRK8sgPHA1XZZH0sm9kFHCzQ998tSYW9rGsXapiIaZvo+BeF1dWWD4aodEn
gOXbP8DL27lJH9rkOwup+c0G4HBn9MLgsTEGwYs92tWPNCitTyTs6juzxG5sbfIqzEp+mZwpizA1
z9gY4y4t5WtpDMZzmqfTXUnH/HtY1m544zBPJl6gBj9xPRZG2It2fUQe6nemJ/+p71AUZ5T0SRmO
9IjagI59pv0D0jjZU2XysIlIy9Vn5Iy7H6xhOjaNDHkXYff/pB3qqlCgMJIUb3sa8yAzYj0Uwb3T
9s+BMWS3goGR6LFxFT2wxgDt7QBiB+iN0JuhLAU4NaW7syS8bDZvktEL6mTox3Pj1hrzzH7mzsi/
VzRUjzPsNEJTovXCURT1b1IA8fe90/jPY4q5j3zUEAE8UNmDYVX0U9E23+2gKb90jf0tT4HwGfux
ibU7QVK+N7p9jlWajMHbY5GGR8wt+eKM0o4hxGYlzK1lAjnNeg99szCpc/ObN6GfNBllB40zppoY
MTH+JcBxSgtJPoORjUWWKqvERAfaLhjM7jvFyWxiEpT03m2lwkBROZNhj76WHwH/oeGFQf4daeeV
Ft4UeaDXSKy+VFjkBv+hp4rI7wJ+sErexWFPdDL5aZ14kvC9HN0irsDbEuMZY+0dLdobpyZuktMs
eOlcbp40S2lc0JHGVee4YKALSdRPaRE1dDDjqe1APsQCcRKqN2Je+DyHJ+yg5ct6dgBhe/ul067x
w0f9MppczpIyaHRsswK8MBnrD1MRlihqVW6EM2zGzONlbHcKKostc7tnNAx1sZ2y8FAWoo6FCobf
GsHBrcAj5oeqWXHj2JkXEVnnFHI3pYxHyI8f4XjMuPayHm2u2vrMnaqrY1ST1F3J2uyHZ+DuiRie
U7HDxXQgwtcnh7feoemNYNcXlv5iq1zJeAgbKzG0lgc69uGx8TI3aWuunyF6EUY8F/knu5TsIBjK
3BpE+7caCK7LkKoGbtwYjigthzG3lPmgcu7tCwPg+NL3xwsvOpUoGUKBtZr8RIV5fdaG9E8G6FCP
UhnTjjZ+/rWjfXnk42jFQ+dVAMGawe3I6vrkd6kZpaggAKjSTvVr5xRwdmPBE8OUF88aqpin5EIN
K00gmv4LYmssYn0FHGNRfEGOtwSTjgGl2NSXiS5dtjeNAF6DVNND3ksWGWFtRXnb4mLoJnbftWEX
412kI7tAg0ctc3ATumm164q6QRW08/hJtDZ+E37UneZS7ZnM1f1kdwRMPaHYORDH24HLZoyhSlAn
mTe6R0pNa58CbLkDpg9BErXUd9y+xW7MONtNA95CgdG48cAMvmty7Gldu/6NADA0HnwXckgGCPsz
YIbuW62K2BcViTvi/i6IPz2LkIqnhjfloXNgNlDC24epWUWE5sPnShZB0vZyikARYT6kGXCRjuLm
TU5SeWiMrtll8HonIlm/K0rt7wVQ9fsOjv9GzPQkhsj9GxciS8+qVH1sdEBgIXON9uAGe6fLA3sX
ZNpPphKSOMaIDpe4b6CiMzgdTQB0Aowwle5dMYYGWtzxLy8NqnjMgEMiNXQhyh5OYzRycfLJYO14
W+VPHUcXm9O1zZOoiwacH5N6aQXKX9YYuhfRWfjRlSh22tDyn1yNWTSEYxsRC2q13JP9oVI2Rccs
JiuyCa12XtFVUd6Q6qawU8BDnbq9bSq8yZyRsKPAJsaRZvLZRX/6T+4rnmgR6KPNSB+lNkjI+KR+
1Z7TRdDj4pFtYZsNeW3d4simMRKG9r4J8uwAPjH4bhlORyDwcciAyU94JZ14KNspcqbCvZGVoR8Q
xPvuCTWgsY8ynvK90/nPOafNadCq3dXSxJ71J3SwpzXIMpXpnxrq6H1bekEUaru8n9BlGPtdEyRG
7ZUQ4EJ0BYZfM3aGBiEkrb7llQnwsDu5N8hOpfsWeJh9H7oqMs0ijMbK7wC8UcCANR7ZNYNPoPvq
/wwn/VOguemb1qmFUJTB5SnbPAhdc9SUIEI3sgZ0c6Jxb/mY0fvOyNjByVX9OZ+MNLY9JQ95UTlx
2RGRtJTxxIRy1t4za3GoILV0h6gAe3BEj+KgMnMP5iKygwrPRdGMeBF4eVhctMI7sLSGbliNts1k
nC8bsIJhTccBMcSQu0+Di4K9mxvQGgCYzohdjUbV1tZ9kvr5sEu7jh2rLlPniRfpse5U91BOkBUy
hPQfcI7G3cApfay73HwQVZ2BstY29twyeoDUUTccoQMVRGVh8gTpjGbPc5nKRKlAPY/g7Cm8Oi4c
77FFfLmzVNZ/8UOmx7gGjdh3Jxi7s9Wq/JfbyPwrmXy68ziZkt7MfuZWbkWp0RcxYhAnrlrixJ1G
KAsAnX0Erw7ZS5GaO9Tcs6jVXZB4UzjspGJDnJbo4NSNS/fcAMEKuMXcI7GU3BWGhU2HJ1tk6frb
WBN0vwykfAzRVpY4VYaCuTuNYGVpwmhA/mRH3drYZdbIdr5HMzPurcb2Dm41TnoPgv8GbN5DGrkZ
/UInF20BUopvCCMyb+eizHjOXK7vPKhdFSdOeNMgmIXsF4qcKuEuKNU8QboHQoNfvcj7qKmx6d20
yfaDGhCUAsJ5TEmPa6fENciK2t+NXMsbNHmp574GlC6gdfXNsYvgDqUM+SmQRnHquno6+wZlfpSD
Y7i+FXTyTJTn0jbmXTdZMZBy/LEb4BAyexpihbQIrhSoG4FbRaKb2svPHSiTnhCZga4tbYp9hoTq
XTXo8EVZRdrEvG/UaRgomHJkavZtBPYX9gqaB3V2DTQUFDTIb2Wr0eDINWVRH+ZDLNH+E7eI8A5p
LY09ESPcg8f8GMxcYTLZVn8s6jY71qTvEjcPvkvshfu0aSToq9Ly8wA+oDud1RBULed80ajZS8bV
uB8cv07UFDpg7G7NT6HdsLNNDQY+O5bhOdSqgzNW4c6mun7RRYtX+FRWMWnyOehRAdSSPHLK5FTt
atp8MTrR7Srul3cVV80ttCXlPV48FHe+0z56hRieA7+lN6bg2Cqdk9+0Hv+N/4snWe8oCBHibHrZ
qA8EIt43eG6157ZpEdkLK4SWlNunuyyn+lyMtREZfcB3ji2LqHTxxCiBXXtxUs/e+8IzHwkO9idp
+vUuy9IyqXifJcwsQX03tPrWzKdqP/p6fGJuKZ9cYLXhPl0rqnrV7UWexiEPb9DD+DlPXSNRHGJS
1O7zmJeVfrAHvJU6uMMYTQHd3rYLdz/LyMdOZ/aHzNNWksrqNc2FgrPQ7akWzHqo7ZDHhdklgw9G
SzH1GrJfobxzrEz+U1QdgLqsde5BsRsCKFRZSQ70OK7qIT9lZp3HVGYNQOXmIbOMCCS5TWRM9nTq
UfDbyZS3J4Moune8FPzbgI4+oTQAOBXg6skgRXk7AzH2RcNpHE59eGc1PE8aTshe+wzXOugmPrlW
9YszGT6aDtycTxqELX1roKjrFDcjZeE/trBKFLRTldhSyEe/rNxbqyLyFCjz1Q9qOGglrBMfHHC0
D9yNkJAr9pMHyc8MlZaYVNKNPFGPO18pBj7F0N8Zw2AdqGeqiBUh/+3aCrl/hxqP7f+Rdl69cWPL
Fv5FBJjDKztKsiS2ZTm9EB4H5pz56+9HH9wz3WyiCelgAA8MA6zeqXbtqrVW6VF4H2RNso+8TtxQ
D/R3VReONi5c2FUlF0OgVSmI1Zog1KKFJeSy0skkbTwKg2rafpSbW5Q+hU1k+fEd7ei1h970c9vt
ct8GsJ5/qwtkECAwu3ejDItuFOPx3pKH6Aed2fS9WUr9B8Tt/wxhFL+qisBcatHnzqqEfda4P5uq
Sl5KJcwd0It0s+xl2clko7UJR71dK+vpgUDc20w6rlvyI90WQpRiS6zPXRMIdJfUC+G+8ZD0s8mc
iE8iWcpNU3f1NpbSJ1/qpDsX/trOswbhWa1JSuihmj2Qgc4eWzXsTkkg9K9aLb2MdUIrz1xMrBfX
Up+VVhRekaqRaBsYZ4j4hZbv+FH3zfL9/jGD6rEJVfePlUbNA8y//l5ui/RO5craBH7f2RlNzxQ6
EnaT5GdSbTImR8B8Ixp3uut12ygMaSuRhvkmDUTT7qrS27iBlj8ohSQe2lQ0N0VutvvEd6NNoWif
FYo/xzGI0z9IoGn2ONTTk8uPd5HmtTzFyuJZr1EFqmVr1Owsl8aPOg3l7vRGCjdEvOLBMJI/ZRxZ
x1Yuom3v6cRlQaU8FGg67xNB+uDnXbIxvVx0CqWdptAY7mpLsLbI+/1I4CscYh5f+7CMG5IKSrSJ
JRJQaSoQcfMC0+7BNPSvGWizvTuKvCj7MPkaCUL5BdSqfq9zNg7U9Ao7K6z2WSCesoPI9bZmUZDe
ahPpSIv18YkrtbDbINFPRUCzOV6u7kNkmvIuyXvhqNZGXNidXPlEF4a/F70yIwyIazvIE2uXkvy0
vab4bQZNYccc8aNAnmlHEwxUFvpS2I15np8ImEdbAJFkFyI7yrO0zpbLXno04TF88JMy+PzGTOmU
3LP+EvwlaQL8X2ZKy77TtdEyRwe8sy5/GLOVPOlS8nDqgsCXYSejW3f5/bTyKh3IzOjUzVMf3vny
So1h5fvqrMjY0TLTlAK+bz3H7qZfgzlfpeCZHou6E+Jq8IuuCCq9YXLH9e7odFlMpvBeEfdDuIZ1
WxrDuZFZAbPSEq3TW4xE/iYS7DWxvbXPz5bAAjRW9TWfN0g5ZqfC+/b2LWRNBR4Q7dIEkr5c4sEo
Bj0i++Qk1XenUn68+evQGCB5oRhqTrTGy6+7ZVcLZauLDuKR32XSQ2TA3lpdhMM7pfEpslBLxsql
CVpMd1Fe5ZrjiskzJSDy6oPy5/YwFjYSNsAkUF/hLTLnmFJBsBTQgpqDxLZUOWVKpuLTbRM6P/Oi
IjENQ4FiiqYYqCpz+vezokejZipNXjPNabgjUWl60eKWHH383YDbulJzvwZVTYIgE+0DMiPJt5nb
GEg0FmOealyQ/TFK2vvRbU4wRj/JlfdTHBrSkW9tYDsxrSdgJILY2IQ7czk8MRd6M1QLzcm80I7v
fe/X7embjsF8+iiPc8aBCQFXmO2CWI6IZ1LXcOT010j7vmCwyaXaPQdflMgCrUnEzBkU4Bam7vLI
uU5V+Un853JAWm5ZceqLupO2hrQrZBcet17eay7p4czfRUFLyjb91CvCrktzd3N7uAteASgRr3cm
FfzHvGhPVrcWdM6zA0RjM3T3of7Gdij/Gd+ZhZlfaLnT/S6UdccDtZSwJY13bHh0yKbqFG1QQU9c
TmBGsGySTWJH0NiZGkunUsFBnN9r3ti8bir2Qftguv42XqFmfmlpkIj7O6NRnIoUmj/YAnnc28ux
hECAQ0gJGzSyAWNxthugd5ZiXZSyM1Iy85pDkjpp2dmQCse82GtJ9UWok6+iqx4qKz345PPU/vft
33C1JSh148ZB3wFxVbR5LBCJhcYz1hocmDSbyE8+jEq1Uk5cNEH7Gtj2MOHBEl5OZM5bjFyCMjhd
lf8RS/feSMzD7VFcucFpFGcmZuVskEahF5fy4ET1DylFtSh97tPY9rX9bTtrQ5nd2rw/TDNzsQN9
nKdzQOC94mSXLBA+T10lJapUc2kfH+ADQg8BFqZUoAfHHmb3KlthoZCNZjHHaFJy456d+9WhUIsi
kTunrAwvBWtGL+uiL01e/FZV2anvF8c4zOKHoZeD10wPzL3Spf/cnsyFsjbSZJOQBHwyGSWUy32R
CF4awloH6kAOxIDlacoEvmpoK1K1aaM3dj+ZzrOqYGXiLP7ldV2agzYuG42udI6G/jBS531DqzZy
+FXzRV3TIbu6VyZbgMegSZhszPnBNkpaI0hZ3zl9L36WNW9f6nppaxSqCDOG0Na6dBvo8U9pXGvf
tmgZbjyYLKLXK1hwpyp5CUGzcxoahHeNQVNPaaOndy5qR+2p6tKNKxS72wt5FRgwWkgUE6CIFlhX
dAK/1XTKSmbnqEhDbdMhedJRKfczBArNGs4Lzoz20fIb1d7/LqiGTBReGvVtttHlgqpV1aB0YaGn
yR2Q6Adf9uxQkHnXSlv+mr2xv9tfexMwZyJ+E/7MY63Y6nlJGwr7FfZZQlZwDVN3FS8yj6D8KbZN
8EYq6pcDomClpU2bcfZ5VJsWwhc1ieP6zVHAZIY6G/c/+F/E8i7NcASAW8hV74yqse1H7RmR+bvb
O2LBi2EC/wVofCLVzvyxPwjUOMq2d6I8a06DSSaZ94j3ctvK0r5DdJnaJur7oHFmVhLLLTVNyHqH
LUkJ9KiVUz3tPm+aTaMd+/bbbXMLl4x6bm7m/OtmaIfALXpH8oFw9L9N+dNg6fsx/HnbzjT/F0Ep
64NEIsBTYmzpirzWiLnle1raO6S2PmpujhMevoW5+tmoJPqdBRurNZ4SMNWb23avg9PJsIpKNtcC
BO75gcriNo7pCDw4AZ0lJVcgE1TsNK0iU/ersF4zYlNP+Udd4wktbXuYAIRa0AGucZCCYGl1FUhA
EsdXiVeLVv7J1xRflkIt2gKwFUFasuXniFhdDKhfdmPveOKzhgeWq2AjxM+Nq28Co7Kl8aSnR0V8
9OU/Qnf3di4UrhivzJ8qj2Xk5y7PnNplZawEouwUKQqtJH29wD/eXr6FM3dhYprms6egWRdT3nqU
HTOp4BweBPl028DCfX1hYBbHlaoSN5rPGKSQ0pGy95u7Dl50GH5r5JXQYHEsioQuN9cYz7OZi0JB
T1ZCKoOOof/U3R9ruMSVz8uzBFIfWaM5pDGft3M5tMd4Lf2ysKUhufJ2mPwfz4hZYB+0KmUs+OOO
VQIdLoZGei1ACd1HnaStECyk6Vszd2HQyZkYHv0ONMJmtoasSkcpE0cg/ZYtBd9U5cMoBHs/+6z6
v8xxqpkVRxNgm7qSQllwvxeG5csNF2qR4vVaMzpl6L0AK975yhe3c2q5orncsYlXnhFL7gl70BfY
GCDC50y8XEAcqoir0cll7x89Ev/JaYZBJYvSg+/ZQZgeIGv/HN3ig9KCd7m9+Re2zNQhhYwRTCJ6
9cx2ZGPlmpk0YDBl2DLIn63cLSufn8uFtWkUDL7M58kakJLe1eafd/x+Qn7emyByeWxeLpZXBVVo
ds3gJB49Y3uRiNsz14Rkpo/MtyKEif83oszOVd2KoWh1BUBVFwMAmT+mkfZK1v5X71PuEMVvgjWG
dmr2h9ujWzpvCMaQx9NZoysFj7KkeCC5IVD66qtOjF0fKKbeNrFw+0+aNP81Ma3gmXtVK13v2yoZ
ncDYqj9KCZ31Y6Wt7PHFbQARH8eB4BNR5qWRSkpkpRoxooxbbaCp+Mo8LQ/i3+/Pjqw7CGKuoVvk
dPm+tQ6etO9QdF/L2i2vxr9WlNkoanNo0hYrSrETFTv4qqyNY9HC3wB2ar1zlVnN9AGuuP/3vQ98
PTb977FcPUmltru96Ct25rpYpu9X6lgMg6PxjusR7/OoY9uaXznvscObDai1cS2s4qYV+L4GOL6W
PaYApysHgMptE4tby/zXxCx6tbzSQFYUEx5IpyrKbG2tNdvi5iJshFAvW0Sws80rAHzIqlAnCUP4
mHYymB19S5ftTi7fMRYcMalUmQ6GOLTLDRbBiR4GQaV4QvoU6N3K55dW/fzzs3dFzKPVSoC1grc3
tvLvFkCu+g5vMolcMUuENxQhLkeADK0SDGEmOn6xDfKNdwcERV97ly8t+VQaIJFJg2r4r5dGjFYY
w6yiTmaOYJTEOrdDU3u9va2WFp3MG8xL0rGkG2ZzZcauG3iSJzqm0e2ssDyGbmYHlrQzw/1tS0uj
4eYniidvZfE8uhwN6FkSEMJASas024NEz6qtR75xRU52yQpqK9B5DdrLXvVbE2lFrQsB0VRX7YUd
AKTbg1iaLtZC0mBUU3udKz3oCeAId9RGZ1AAjnrFJjaMXZMd9XolLFzawyRlaCTKM9Kk0nQ5W3KV
aipdc3qHkr7dRj9SED5psvLkWDEyd4/gjyulyScjGXrJxZdWJSmylq5YNMKzaWJj0b52vsOI1dOW
UKVnRcpNIvzBll2s0dYWl50Aj8Qrqdcr2pVMvi6Eqdc7JiDh+2rM5YPrNX9uL/50FubhEavxXyOz
HewWhtuUOg/dJCL1WHxLAR3kyjdWxsreY4r6KQKW1M+uHiCd2ibWaAD7D/uBrmdi+WAJ0qnNxkda
nL6WYKBvD21x/iwYYyj8oEM2dzV5XKplVKgwo7TcNiUehsqKU148Of9amCsDR2QBK8j4g2MZh1DY
jkj5AAxcC8Ckxd1Gbm8SbSXWnqtzu7T5zmuViUv9AV1l87HTBzuOqy9eGdcPblOApKFgQuY4Mb8K
DW3oEyAQdtL35qGxGug17TY0kmYlcFt6ayGxNeERyM2gyHB5nFu650VCQ1kgT8p/Eil41PLG3whG
HWxqymG2ReOLQ5Emb3+HI4v3r9nZjh28vANl4w9OqXUbYIm7VdbeX63d+aHQJpol+4aS3t9X31lc
bVhBY/nwbBiZ25HxBKiWDmayJ9jWH8RBqh5oFmE9gXyHahGAj+lTIdmFSQQ5no6OB0/Oio3QqOG3
2zt6aSNMLFmq6tM7fl6I0UYELmlGwAnqHvyvTbEV/d07LKDsgEgJmtpk+i7XNPChtAWoyjgSINTI
LAH6vmbVGppl6dzQOFQj7wWZD67zpZXCBEneWvjouJe26Vjfk+ytavgWb2xKMaXHyXX8a2i2Vzwz
Tes2xJA7ANwQsy3YqOc+6RGUsdQvt6du6ThMQsfkKEkPIet/Oagu8Eb8NSXFVBAe5Y7uR5ZwQBvu
VEjUjeIu/CKKwffbNpcmclonaKwwE67S5l7R+q5ZQomM3edMRZ9UtFElp4/6bTNL5GPClv/amV+q
ojWEcjkQtUU0Lc0gIlUg0ix6KYvRZyN+UDIyLBz48L6Nxbu8XtMcXprac/OzKD4ZCtcFRDc6oFar
YVOOX7LqXtK2iWyLxkr8sHRrcB8ymdztcFtnezOI+iLQG5mHYon2SK7WNi/HYGVCFwdEJQ7VeoA+
4JUu94oZBkZmeawbb6/2oAjC+EEpPHfjKjXpoyg2dqHaRS9V4q+phixaJnAh1LP4Yx7kKzEsO1Vj
KsvqWMr1pqRuMMqfAkml064jGSuh60J4QaRvUN+kHDY9Ky4HWk5CUY0L5ksTTjzuk2Gflw/Mq/5m
8Q1zakRMJAYfeRLWmZ0+tdb7Cr0E0YH1sBnLX9Agav/z7WOwsDWgWbMtkBIAMzDvwFWJ0hANIJGd
bPzkjnutu3vH9+G/T6E+L8m5inOeeYnU9oXkVLQCGezCtP+370/e5OxaE8vRSxsllhzZCjeR1Nv0
THiHBRQbcYOE+dxQMwvkP5J4UERH9COb5vFvbS8zOXQTfTiUMWjFNxVNLg3kZtUliWJIjvk4hIot
wHy6PYLpA7Orn606fZq7f2ple2mgFtu4ctVWdtQ4MraNldy5oQZbt3lQeu1YanW0KTtrhAsZfb1t
ecGXo3sEqmyqsFGyng2NLsRiKkzwyBEqQrfRPwvWrk0/vscIuDK6KlNxmhdBlciVQqP3RScWG/qs
DMNd44ruxrfGV11JVgLExREh+kx/Do7l1StJ7SxZEEGWOU2lf0TK/WViEtpCEj4P5prSwoJfowj+
r63p38/2tlDBbJX7iDd/+z2Ov0vlicY54ERQrEjQOrs9iwtxGK0GSVijSsS9O1fKUYzUNEoDpGlb
ALmRZRuNcrv139h86u9mpzQHmhXBuKmF/OWYZLghhjtSXEiVemNZEMvfntolqUADX+Agkz+bbfbS
U+HCIwTuTFwB7SHs17rTLHnMcwMzj6PoI7CCWhkdtdjr3X39++3rwMMOT8MUGeiFXU5QX3ZGPbiU
tMJvg3hvKo671vtlcQCoAkrsYUrQ8+S3ZXQ+fc2oJ5nJrzy1tXitX9b1BYmYCx2tJ8Fi/j/3+ZLs
xiGSQsazFkAV8O4962sAlVvx+23/Zm07QEYYQ7lXRW/nyjtnKVxJKRj050y6Dx4C98276fLzsyMY
dKhsjCmfTz+YULnXYqaFcvmkVE+WDQQaxbb55WLlgw7ru9aeoff4JfoR43PjeTCr7yTtLpfFrV7/
kibutPAgQSyV+k9v3W2X9mfjs4Yhgz7Xac+C9VrAbS6D+yaR3uxaMALiZqrrgV+aA5pbq0uLMWKQ
UvCxaKBnJnZknG4P5C/U6/KSm1CVcLPAYxFpzKFg2QjYIiQEfiY3X+zLNtE7cH2K9uI3QfiFWYb+
miUfraGqPze5rBCI5oFvC7HkbsY4h4hfW9VDLxvlE8Baqo+jGwZfGqExD7XaNw9q4HtOnTbJ3Rh6
yUHzyuiQK0DcxAHEAURxuT4SilTDVkuH/r4ndjx6vPjtCjzEHY1i4x9tEXgnKk89tXxT+oKeuvDF
GzQUEwc/d1ofycymHGPb1WPICt4Y2Sk9v+mZNBjbLmqk9MDF00JvG/OnEK4jUGZVee1D66XO6j9B
J8i24IsxjLkxqMc9eTD/rhwG71uGIvRDOZjNHd1QA7BObaH/6cGS/Y7lQdjeXonri2TKMYg4eTJ8
6P/O7nwjhW0lJhqrXTzHsEYhc79ZEJJDf2Zi/nRTKrdM/RwT1r6JoEvtb49gyX+Rj5iandFu+yqg
yDJmsm88/VkUu30gHMfid57Uturee7AQb9u6dsbTUP61NTuAfVGrsVdia2jNg4dsky6vvMsWLICQ
QHqNPBtB4LxcJGVeqhTc/M9Su8932pqQ1nVARFSMl59MED7MVSENLydd6Em0TelfGp5AhTahfI7q
WhZnaRjorxLBIkE5KSte3otVGHiFILXmcyB+bx9S8+vtdVgaBuOAfUykfN3qk/S+kPuepT9L6L2e
enNEvgPJ9k9jrHRPWivGK1pTsszvvfRX9DvicgTKCboevMXleNym8doxLlNQUkVx6vLhTjJhSO/K
IBpRLzJF1JvSb6aYR7tujKono0ZDKUxT33ZrZMrEgHRBZVbWS4aLMnemHhf7oVRTJt80NkouRz/o
uCCfJumDTSZkzafbE3Z9zCePjkwWKISpyjL7/V4s1a2QjMkzogHipC1fKXb55uIKTfhw6uQTiBaB
HFzOkU+srULoDJ8NsdiMAOUqvUdNYnt7JNc7a7JCLoZ4aCFcSUs/k8PGCJ+F9kGy/E03vt0lYoGQ
lMIdFIQrRo/veUOvimn0rCSirRkQ/8XG7vo/bx+HoiG1CLZ1elPOI8ds0CjeZfHzEGyy07Cmuzwt
6GzDckD+/fw0jWevkVCqO7/T+LyrfRuDnVB/QEzjVNSHsD5IxZvdokr7WCI6vBaJq/nKU00xBrFn
d8lp/GhA7kaI7a2zhYatQb6Zsi1C9XNiGlKbRmjWWfWcy3T8OmTZ8fb3J390OV18nyeIBRQRiO78
fASq6AeWElbPklyFj61o+p9EofXvI00vP6hu290pgmjYvd+t8ceu9/NkeSrX6zQQuNIc9NVcruK6
qJ7rX21sh6+3x7X29ZkfFocIdY6wrJ6LMNjo9V37jnwIpRB4JoQPNOHkz8uNZkUxGha4vOcevYLB
DpW1eHRpCLgsVoVsITM1OyiKJ6mppLL0Q/kkuB9EZXUFplfsbPHp/aSRH6CjL9t4NgSpkdFcMD35
ucbWzks7beOWqDFtxDgxrKM3NsEn3nnZBv6uuskFXhkbq24LXt0unU/xDZrwI3MteiaKbrnhZL+y
YySayHqtCG1Eb/YCddRT1Mrm1s98c19YsYAYxBBvqTiEm16RX7yu1p5MVxOOoZ+C3EOrfXztLX3Q
bSmTvWMFLyRHSc5ASjELx4dOLrrXpOYO7/SgA1pSCYawqUpx2KZlbrz5ZTU5XR2vzi1oXAmkypwF
eob48rMvbwsF7fg3e5DL70/375m7Csq8qyp9WoLhJVG/qNqP2+fgOki8/P5sE9WtFKaJKkjPXRyI
TlfW1aMEYgLRRbFVIKv7cvCEsHjxZrfFhqJhG7cIXXiu+LRi4cvNUA+F04x3RvjJLFau3Ouzcfn9
2bQVZtm4ecP3W+i6Eu6jX/GLC/BSLHCsiWGmbNM8O1D5Xt/1KHADb/4Yg87QeoTzkHGIUXwTHgs/
pgPktyFNtrfX6y/Y+OxMkiCg7R6G6QhtIYQ/P5N55CWehEjIyZV89AcSGlHnA6KAWaAPgt27Q/ck
RZm5KxrxW9hGyUZ19ZPoh/wepQWIjebBXUGXim2Smi+8QaOt0nioniVj/dB6zasRo1t2+zfPa1RX
v3mKWs82sYSMhCYlWnrK1RwFLeGLVfsPbiF9oVXxvlTaTUoHV0vtj2aifQARtGlG+e72b5htiKuf
MIvBBsuNaFTBtInjN0G4VxDm+98MzC4UrfV70Z/G2HxGSauIVj4/i1P/8/sJInmQThtgXpflEkjq
HJWWU1akqDY95snHBjvvGMOZkWkSz9apDOmiGIgYQUdw0GGxrmzetUHM7pMApbsqngYxqfqN2wG1
wrVGzTN/djVPs62GEqdphp2YnpLue9jcqVKxa4oPqp/tZWENVzhPe10Zm20qExiFbJUK4xm+V8KD
q+WIM3xOydUm9WtmPSMBu6/UP61o7IPsa+jtby/XNJYrV3C2XLMt18uZGosu5jvNNhQYmPdxtB27
FVe6aGVKSkIWQMt4HmF2ceYWcWempzHe0KVNyg9RQ/S/uz2Wxa0BoJUblJzxFQVMdwWPZAXHp0p2
srS3in22pou86ALOTMymaxwzNOpMPT0hzxm13yxj5S28NFHmBPrmRpui/dlTEsmhqvClKqPd4bPa
H0D+9IcyXLk4l/Y3UiwK1Q0e83RkujyiiBl5VJAYRG4+t+ODK8OoyT7H3qcemZ7bSzLNx3x7UUOh
PGROSZf540VtZCVVIys7GUgtepnH9fbJ6+6r4WdWHxNtBS/x95dfmdPhS1DtQIBurq9fjGQMPJXd
HLt1a+tdjrJqmGrlkd+W23GP5qCvNdFmJHmAfJlZbQEydoekQwnHFYT4aCHzguYhV4rZJf69rjTx
PtLMeAPeLd4Ifo7YXCMW+acq17oXiSarOxSFjadKK9KPYlV80sIi2qlV/Y82xM0nGmwZn1JdD7ep
bPZ3vRQYKKxWaWEXmYl2GpK9P8sgrOncVriHQXehUdVkEcp8TD9Blq7W6hHX+9eckA9sMeQ5KULP
QjUF6U9vKKlxp/1nN/kGNnTF/V+fwUsDM/cPeMTMxwAD5nBAbWaLQqNYrzUvWzbCRQYulxSCPovM
UEJLRr22RGdQ020x1ptR+KhWKxfN9VEEzwAOa2qRBv92XgWkxZNey0JTnFiVjaI/DulrZb26arZy
RK6XRJbISKI/BiwAEOA02LMLU5RrvxXYBKfM3CT6ZmhXvn89WZffn8Z59v0xN2q/T/n+lMg391a/
s9IVGMjiEHjA4LjoOk/l4dJEr9GFULDc4OTXxraCE+ZnK35xaRC0/pjKJpztK2hcoueirxZpcCrM
hyA8pOk2SlZeYWsmZq699YQIaakkOLXNRs7QMOSxunI4lubpfBQz7z4YqVgrPqPQq32dIOi1ve1t
V75vzirKGf0FlUynqZ8a//GSBI3dlQh4ZY7m93hvDHqJYm1ASu2Lnv9py3IjriXp12zMDrdZ5Jps
xNhoio04oLl2r67FkNLC2eZu5cj9R2xlfuYGtGFzoRD8k5Gh/i7lGzrh0nAnpP2j+5oo8qZW7tBz
b/zfjf5LsH6nwdFv9lFZ7W8v2PJY//0ds7NpKW3lIuHpn0Z528h709/q7TtMQGjlnYd+wDXkUyBZ
MuR1GJxQLFf0Q+u+lGssnKVRnJuYHX+jbFsjivyAd8VGRJqwPq726VxasHMT0084c2Kur1algGTj
KTC+SslOSI9GsdG1w+3lWDo/51Zmy8FtIHlC4jFXLgT0Y7HWzWNxokB6UOWgB8rV7Rto4xDSDdY/
ZeIdsq85+o7S7h1DODMxWwuFRG5bxTI7u0ZfcWOmx3d8n/ZUKnEjGGJ1FkBUghQVdaD7J0+3BRGF
7ZXbanGhz74/+/2WkjcZ6TD/1FhPFMfD9MlEnip4z6E4szLbTjQE0YLS1fyTFu/l8CHC45trVXh2
5GUoSrR7ZmK2l7oBka0yMViIr/RuM80N8Nm0WzEyXRi3jMwej50ZA69Oma3OT/dFLaJLhbir9qNR
d41xQs0uzj7+b+s/uyW13pd88C7+qR/2aIiHa6558QieTdvsimwViIl6P32fDuWKo7+xcx/P7Ytl
mdfLhSC1zMDg+8hmVr/jNcWflZ+vzZ5WSh0aZRmyIKNsF1/1f/6nyddmV6Mc1YqJr/VPdX2vFftV
OY7Fw4dmFpQ3yjXA+i69bN1VpjHQofFE3VUr0KZ7CpBVVr68YxRnVmZbqO98o5NLvGBkbrQEpe3t
7e8vetmz78+2UIWWW+YZon+qxrvWCZO7vltxsivzNI+zmkx21apjBB2wNErK9NTpfufu1zePg7IA
fBBStdKUc7hcjaKOgJb3nneqM7voN3l+6OsVPYWF7Urza4V8ILkAnoWzpQCKE6i53wiw513bMn4V
Yr/iaRemSjbp9cF/2LlqUSuqrhjxPnGdvlO2Q/RghS9Gd0wQp709WdMvnXnCCzvTSM8CBEkRzJYi
hOvEwnfKnDTROMlWttXp59IX3+VsZeKmk3DL3OwCkU2vp3UD5kTlaxI6rn8Ykm+R+oH+pisX4vVu
njCclNDgYaFxPIfYu4imjUPkio6mH2mqYKRPiNjfnrvrXTCZIG1GTmAh6aR7vBoQaJKcVN4Ynrqr
/bUIccXCHL4/mnFYJX8tBN+mFhxrabmlSQKpAmiFJldkGGfLIdV0f0nTXnIGTwcHpX3Mk+EoZO3h
9kRdrzpEc3XC7JJhBI88O5F5CLMC9J7kZCj30KzpIJT5L8ktdh2wyKJqVs7O4qhQf7BgayHeNi/T
jHk/JEPFqBKhvdcC1zZTkf4YP28P6vrkkLERgRNBrqAF4PwthLY+AGKfWKH0+4ew6D5WRhmTIRt/
dq72kI7ji+m/Pc2JTYry01rxMJmzcHy/tcqwiyESJEipj1HyY8D70G/qWCpRsOIaljYfWMj/Zotm
IWukKKUWZr7kWNVdPT4TId2ewMXvg7gHno686hU3RdNbYLckvpxIfQmCnzGFidsGlvYBCqoyZxMW
2JXUCNIqBUgsDeZ+QHMJ0/X1A31kkbprFX1lyy2OZcoNowUC7GMeARRdl0utwFyperWlAL/RlPfM
1pmF2ZVD72/ZGwuT7SbmL36YvVBaXctyzhmeXDbsL1pMIWhCWf2KgaiIXRcJtcGM6fT5VkNuAF/8
gM76q+ArtiGN6sYrq9/ZCEXG9wNaAmZHN5fsKhRsvch3t9fv+g6EcyUB4JAhg8Hkm7kNOWhasekh
nWjKpvgsQACSnGJ8x8ppk3onRCkV+arZLheHwWgbV5OcUPGTo9nTGa/IjTVqxNL+0IDkT1oFZFDm
nIXIorG2CFPKCegz5n3iyn3H9jg3MJsrM3fbFnclOUb4Iegf3ogx/bsxzj8vX4YJpap5UTmMkjO6
4BK22ZtDW1b6bHpmi1CMrdaiiyU5gnFs87tMXPn+4k4CZUiLQ0S+lXkw0OR9GiWNKtFab1MXh8p6
tqQPNMa5vV8XF/nMymyS3CKBApsqOMwi3EpNsP1z+/sLtXwkIiApEvihgHpd5RK0kJgDrEiQfNGk
l1SPaHvi+PKTHGQfStrearW7beOedkXPbbeS510aHcp/yJUC4AOTNosVsnqkfzQcZcc0UUT10u3x
9uiWggQDpwPN0gDkP8+R0iIzy2MJ8mfUZ25ga6JZbjQhaj73BCj7VhbTO43+UisB6dLOwF3Dt7YA
Hl9hUNNQaqoGWJXTpaDQmiweH7WK6ldWa809xb5mpYa4ZG/iZFI/RH71Su0hGCJfKb1KxJfph6Q2
jxXdy/R96K7M5tJqnduZ7cVhAD+fDcU0LvfrGJVHur98fvuCTdQZFos2UFcBUEFfydGSUHlxh+yg
+eEjein0QW37x1jWHuhH9vYcF1N2ZnCa27O3SuxLoW+KGEyrr1p7n+nFNh8+tWr3Dl8KXR1sM1o5
0Crn3kgW3KIzRBEBuXzTWBtxzLa3p25pdQDzEl1R2Qc8Ov372UiUccgp+A3kmQJa0OT0Fnp79YrA
hgbEvE3pL4Zg+KUFepUGnjZO+7rL4U87uS7R9PGf28NYCLDOjcxvtSGuSyP0MZJ10GaJkelsawBQ
kOX9ewxNjL8JbHtFzw7pQBslU/nVqo+V8MutH8ru020TC0vCzUyuHzwZclXiLL6KoiQIDCFSnET9
6lm/gZLd/v7CweeRhUgmjy0oRvMrKJPqsRQECPRh9lhWX9viEPkafag/3jazsCSES0hLTmrLXHez
vdsWhZQNEOedgN44tIr6St+Md1iACSzD/5OnwOlyZ9FxSBvIFaEE0Oe7IOke697dFeUa73dpIBPY
HR1TMJ5cCpdmcqlUzcHkrhuFR3Gkf+cYbsp8pTy6sOgQiwF2UaIAJT5//2Z9Oir1yJ3mZk/i8BT/
fvtUKUhgUbOgBxbs78sx6IJFP1oT9n1MjzzapDhJbr2Orrji6xeniusL3QLEWTB2aWagB7HZNx1b
q5UPg9Duo7z+GvjRSrV6KfxAeEEzJRk2Ph1xZjEm0NSo1FMP/2tZ7tRBc9gocXAHamMf0aXUrkP/
mHo0KsrHD2mZ/UQporIbFEdvz+pCoMDPYAcyo7wc57D4XvdpeG6FqHu0/b6LaXmsJZ+bUP+iuD7p
++HrbXNz1dYp9gXrw9mldoMAzJxg2cK7cOO2RqwBVt9+zKXwV1NaLb3PLXHrF327GyzwWb0uxF/L
xtC3mat2pZ3R+fgdPoQsyiSpBp3liqDolWYJAYBf4vm9DS3PHlxr4yXw+9Y4sXOI7X8GrSgKWk0Y
uhKnH7TELyr6MjuynjWPvhd9iYTeo71i1PiHWM+yp1hQ9HuxVKtN7ermthGMdzx5Ofg8qYF1AeWf
+zLdjWm728Bj7it/p5j5qVaMNwPsWNszE7OLOO2gQ1UKTGxSArbeP6qWsC09Gg56a4DFJVczPT/Q
+IIlBIz48pD6o0VrZSkeHfqCer0dv1H19u+CERyxWhwMVJpmhzPqRhJVI/qX3ab1ngxxJU6err/L
xC2dhCdNN5TdoBrOn8lWyBu5ldFYkuIcVNj3IBZ3hfSSeB4U2Y/0K7h96JZuS7zZNE/wAkHVXc4W
reV8K3XLwXmQjS97pHu+vP37sHk1HAg1WUhol99vCpX6X1QPDozbeqv7T6P8FKyRQBeWnN0lc8Pg
Qaak3aURHnG9UfwfaV/a47aOdP2LBIhaKOmr5KUXd1udpG/S+SKkk1ztoiRq//XvYc+8E5sWTDgP
BpMLTOaqzK1YrDp1zjDbIQhzoi9Z+3p9DOufF6QVuOoRh8lzZMU91dATDYWT75V9nyJlf93Ayprj
9/8xIP7+JEqtTK61RQUDcAX71mgximHjuV8Me9hOIEQcjHhz3eLqkNDNjiY6V5TTjHOLSe6Os54W
NnKq2zTel4rrfuWiRAbNhniUOPV4Z55/vhuHtuJt50CjCnriwfBSZX8xgFML0pTlQz1QbnMnrJZf
OYo1qekoFkU1Bumy79MYhJG8dcI+2hKy1dsNV5yNdQtAn4LSHf9xxCKdLLsZmTZDVt0JE/6A1CzL
D4aKKHLleGMh/pgQP+HEhFY1+syReQOc0vNLTXhDK/9evd6+m06tiF9xYsUuXGNpFwwk1e+cYm+o
0BBiu0g+EcKJUAggIDoHOkX6vkdZBdRp4YR28oOyB1Bl1+kP661dbsenoZqBagISFaLcIDcgkAqE
O27FnHAp3rj226tvT0qcfV9a8brpCYW/dcLIHYJR33KAKSPrVz0rbtv1CfszDmnZOw6JomHAOEay
H6y7KIFs8i569/rt9YVf3V64O4iJpkzrAjYPrRNtRsKHhpr9XqD/zD3mVnBjF6O4cDFpf4xIvqqJ
eqOy3IiGeud+TUrjDpShP66PQ8zH5Qb7Y0J6zGWzoafmqFEwUzlvzZDv4mqY0Wekaqhac7u4DcEF
LRQ3IC52flAmFkNdCewBocb8udnEKsrRlXGA7xM5LxAbI6KUHyjNAkXcaR5ApObt7fK+/+WoKARW
RoBymKBiR2EMLcbSVWtYfOhG0AGGPQTFf6apYkOtDQCcycTFfw0gCqSLgza6B4VYGzdhDWB81gRJ
C+WCL9dX+3IMHizg5oMvEVSW0hgoeKF0SAEbIZ+C2fS94f769y8HIRgYhTSj4H68wEUsUISHPBjS
0xzdnYAWbJmR7+OE3nzIYQZyIII+F5GuXKN0gdNnLdGMcJ6Av9B21HkpyaHL94b+en1Al8f83JKY
0BP/nnRUz1kLS9r02WseSgC1CcCU0Pm9bucyDjq3Iyb2xE5NM61khQc1FRDCWOaxbwq/7sLJrDZt
e+huR8mgvwT1coTZJnazfFpcr7VisKwZoePE2AWQzI6fIEHpG8un6+Na23AnhuQUC5vrwtWFoQgq
yVP/vQUQ7rqFS4cPeAxYldBTJBA58pYe0Z8LktzGBmNss1msHGI+2fhed/kuHfJ3Yxm/Xbe3MiLg
fpC6Fa+USzE3DWSRQ0+mKXRG51dB4Wqc7OYyiPAxUK5AiRQJfJkcjJjMAqmaNYWZ/SnZWYliTVYO
KUFgRMXDB0GqKe21DkK3RhLj887XvD+0yVORK9ZkdY5OLEhRi+305VRG4M+O8tzvu8+zKrhbMwAt
ZuHn8Q/4s/Pjoieuk5pGBTpeKNzXHfWH+EYdKty9SAqcmJCC4DJ26YRmTGiwIHLsls2I/GAxKrIt
K4kfWIEwNkV+EDxq8lLHbDaNocduGvg9BOIr06+aPY33sRbgONrzFqIJVFXkWJk91NcgNQrYFx6N
hnTVxENb5m3XIdVtjIHLe7QO334PwAIS6Sh7A1wm4+Mia+akNyFoUMXvblIB57UZ8v31g7iSP4Jw
F5K3EJYT+U/XON8ERWFGRT+gVlPXT7M973K0aOkV9fXiPu6fYvZQDOV9zW4OZGEV9Q6k7wWzjJzP
RaLXTSYDSXaeQwh2GX6OjbXVK+s7iGhuToPDFHrCEJGjQoRs+PkAjdQuid4zJF29u2r4PZJn7UZi
VbHLz0xIJzXLa/TW9A3yrZ22ycf5ifNcsRfWdhtYAPD7cWPjwS3FHI1WkibXUuQ2syEGLVj3bOgq
/taV6xOBJZhxULdBfCOXopJqNBehRx1qo7crveJYNm5ASxBSNtEmIlDBTnmjcKOr40LxAGkRtKtc
HN1cy/DMr7A6Zhf7NjKUv67v7xU3jc2ExJEgnsBTQvJxjLpDSutoDln6pDc5ZKgzf0hvv2rA+4GP
I6wFhFF2pJCEcHMeI6VXgE4oa5egVD2UVqbpzILkR2e+aNlAYAEr4r71qi5W8a+fv18E95mHvg2k
dCB7Jm3gGu01RmtrXZjYzQMrU8vPCANx/PzcZMazGzfUz4kFDRJVomdtXOg+RC4UnUogIpWcaDMl
LUv6qkcINQY8iYLxdmwShoYHBcCziAPgBM6PvxnR2ernpA+1bvRtfpi1/TT6pre9vs/W7iDB6StY
zFEnhq85t8N0DaAIDXZMUAD2bKdz+qRrd233QN3ljnTJJq+qfewuaFBUdAWvhNemSDngosU8XmSU
Ua9atNjMe+iSvGpLHhT9w9wD2VbcDo7CXJ4Yku6K2exEwrzow4WaYGBmflaAQPb6RK7tCBNcY2gY
1fEykRvEUR5KnawuxrAsvmo5oGyKs7o2WQg5wfmEkAcgV8mRFkY/xXWOEl9TursOvpT09N6MXahf
KFyb2FnyoRJXNzQYUIq7YIUCWbANsudqCEf+aYnHbV7/iDUUL6J4l9Zv12dtzc3hEQJ8K16/Akdw
vvssq6RW1WH3GYlzRyewDZUZ+6XpuiJcWLkiULr4Y0faAQsfyAhdiD5M/6Uxf2p/mt+7kT01P/9i
FyBR5+DaJsBdUMltdywrC7OeujAfNmBjVKk4rU2X4CNCpQQiqabc3zDmaTlUnPdhPxfhhH64qGk/
Oa4K2r62l4HqwDbT4XuQtzlfFQqggjGWFOclTza/Y6JqE19z20hqgjsLmxkFVnnVWVqQMY36UK9C
lv1rDV8RwJP+UKMfK/vuVLvrm2zt6GAro06O9KaQ0T0fjquZbVUU8DMRh+Bg8tbWP8sFhWNVumCF
MuSDJfN/hsS8nrzjvRG1bYMLQ+WzybONVU2HZYnuTFq/Nmbv63F3tHK2K8FVE1jFryymGyyyYg+u
lNHxMyjy6nioijZ56ergeu0unY7LqTKaJ7vrnsa0QhVXD1qboum/23RlCVGM/MCHyvMBG71LXfPL
X8w5fBWKIQhhLh7m9Ui8lvU4cEZv+WVx5w4vjvONRSopxg8PIXsr1xO4BEC3kI+V9tJAC3vSIngQ
e4SCdVw9snn6Uo8DOiDb0ddnuikza5NWX90ufp96SMTZJZTQlypodfenoUPVjU3PvYuSJhFsucXR
KcmW6yo2gbWjC9wP2gUsyJPjBXG+N/oqRsk9xYQU9I41hxxd4G5+O7BMUI+KxAFIL5GCk1YeWVzP
BmhzDi39qSJ78uP6oq74BaSNULYBqAzU2XK8yKCq3oO5b4IoNPfrr/Z8O8gYD0a4N1yigGhSR0zi
yQFawEgW2RV+P8vToEE+TEnct+J6LOgII+D5SLHITRWlnse13oxTqBVm4Lgl0tEv3fzTtL8k+ns0
P7rN57+YsxODwjmdDCmumZe7Ed74jXbQuOG75be/MYCkLjwc1l32bqhxgl4x1qfQtratt5n+YuPi
FQpUMyJdIJgcaQBFY1vT4tEhrKfIf3aN1yZSVE1XAg5YwM51DIDk8diRpsjoXOY0+gDpl+ybtni7
bulS3wMwMmc88QdbJY+9ciGcGvzILZysiWWleZe2ZAgdCPcU0w6k10Gdfta725/wZ3Yk3zSx3OEt
uNPD3PWe9Nl9aJP+S+K1u+s7QDUcKbhpyWhU1bgMYTwi4WY80/ZLNbxNKhantdNvQ0wG94qQ25Qz
hwYFAVLPEYFC+32xDxFXXBkrHhI9NOADRZ0FtRwZzMaWMaubpJ9Cax58bgDCAugHf7s+V2uDEPI7
oD5CHKXLVNDUmv97HKslhfTpJ8YU1Yk1A0jpIR+N+AbNQZIL9pK61YuxHcM+QXjJk/3tv//081KA
2bpmn7GFj2EzbRYnyFUR5tpZPP2+dBb1FDi7ZcT3XQt6wH5U7Ql5qOvtqCo5Kwx5ElxpbBklGZp1
Q5Nv2gIaei/eHBQ2MqCKV+a6IfTeeHjcXpYIKrezNTdhY0jBAO1ZaRBDxS93PulgsZ96xfZa28PQ
XMHLCURXl4y6I9Pwv6cTVn95q/PPrn6oLYVTESsgBTx4X/zPhDxx6Frgk+cOY7jwdA+qs6lDY2DQ
sseiPlCa+qNqS6y5l1ODkhdrK4vwfIFBOvwoi8cxPbDmrSCKS2B95oQ2DmqIl4zA2uxYwMrqY6h5
uJTRvmQl4NJGy8lfnB9cNv/fjHR+UOOOCmCBse3YZrERIqX9/XULq+uDPg/ko9Abjibu89sMig1k
amM4gKbVx0fAEZonpHmLIDLa6tGZHIIsmz7cOXz27pJ8tu+um1+bRwT/SE0CnX1JIWrPOfL7E9qS
WfSZ6A/mtBlUfZUqE2LDnFyfnKEDFwBdPSTsbc7jDfE+e2iVuD6ONT/6gWYEoNG4xJnTqaloyQ0U
EZw3vul1RSi7Vj8AshetrmKWLpkP3Wico3rp0VsNhJ7d+JDcqPrDXPyc7cxn9IcFmlwnvR1c5aH9
EcUedLOAdFnOGzIzgZiKsehhB4a5ALdR8TxRazgutaYidJfZ+0V2X7RaQrgSNAKghBHLeLpMGiDH
+oQyjDvMO84hSvCCdP8OqeXAbjcdWYICjtccud8iuaxB4kN/oFCSGLdVGfkWea/HQ1f91Ht0D+X3
TaNSyCBrJwVNMKI8gGj8IvXo1t5ctSZalRZrH3VOwCJyNHsa4NkM0tiDle7R64rIFAyAP2zrPm9e
cHgDa0JYYL4Mwz0Ckk1dqFLWhjigsoMF2TqyEybQDLjIpXlzqiiHoqMuXvFWefBS1+/0O10bX0r2
rlXZC+23jc380jlMzVPK3pekBLR38Oul3Uem99D3ta+1MWSvj2OfvbicBDEfFf5yfXkxfQIGgdZV
OXXG8woCtQTL22T/eG7iz8uz3n1ammYHNaCghhRQGW1b6z7iP63qUJoPdRUmU4LHeLUxSLttCxrY
DnReWOQjS/9Cs5frJ3jFTYiWB5GXF+KpH73AJ/svat1xikr0Pgycz59m0HkfhMzHllazCtEgvLa0
ZMh3oO1HhKbA0ktLlsWDZrccS1ZrvD7kHHqHUzbMD/Y88MBdav7Fzfv6U6t5msLbr1r+oNBE8hLR
hdjjJ4O0jdwmGWos4eiCKYzqGzI/8/m5auPdCLKLpb3VLSJPjuwfwE7A6TsXBciK5JlVZ2UXpu6j
MT/+e33JLq56fB0iE2LfoyKEo3U+mnnRrFHPCeopzPaCqs8TH/jcPoACbnoHvtBY0fFxsUUke/JN
MjYaH72xC0fQUU5FYviVDkQCsnOKabsIAoUhUSlCNkooHkiXsgBq5t049SFpBhqAc919RPeD6bta
+moMybzHfKtwSquTKXjs0NKCCs6Fr/eKvjSp1YVkOnALAnzZ48Je+c0PDjG0EzNSRIOIohuMCWbM
yt7oVu4n09v1XbGySiji4XSJtAw2h7THOTWLmpClDZ0l+adfmuJTVS8kML2IfLtuaWXK0JIFFV90
Rgrsi3SO3ZIC65hWsBTRH+CbOmqldx+NxXYoehXn48qoLAD/gbZDuAIQujSqKl2IEzd2g368F9a/
FMW97ny5PhyFCTnPgH5SJysZTBDtgUMyrSHPo6rfd9WGAQYfioMr8j/nR7ZEfTNJm6gOeeqMyJWU
w7YmRfFcRoujOEQrqwOX4LhCpBeNxfI+MOJm9jpWtyjmbhf33l7u+HA3Fe/XJ23lqAIsgO5lAQ1H
ICvtgTKqkaCjWRt6Q2mXPuvIdNdrkJ0gSKU8si4p7mi/pApgx2XS/OOOEpSyqCQjTyp5iGgu+9SM
MbhieEDbRh091s7RITivRwv1lu5bnh6j5r50FYfLkq8uYRfk2yiH4BlwkfVY+mKcNYO1Ie3y/B4q
ukvgOq4qZL8Md8FzgSOMerLoRERUc75NGgeq9CNdWBj33ZeCGF8HgwSDGW8i0IoD7pJvkr7ekMae
Aw/KodeX9HKPGgBrgRMYSSMbzzvpqJEINJSTPpZhnA2bXI/B8aH7t7MloRv5xIp82iyzZE2sL2Xo
VfrriDxYtLjb6wMRP/QszpBMSIctsSm4/EZShrT8d2afelSqwfeyt/qnPv5eJ6FzM0JHMiil9pLa
NDQ8GMowMQOPOL52q4oR7ibMGo4btgVabiEKf74xFq9uuNvBAvu3fSwUp+pyc59/XPr5WedWbj7j
47nxOJPNEH26vh6XHun8+9KhBUH+BOUHrIfmPjRfZnpXZndWfXfdyOrupUggQbobfxLpgo2pp8U2
N8swcx7i9jAnj9RWFPdX5knkVdF7IRS+bFeM8ySK5JVX5TRLylAHc6M/ZIptu/551HMB9QHWR0ZM
txmzqKnlZThBvdNw/CVRpVUunTb8imDV/K8F8QtOBlAawwDEX1mGhUF3UwHXUiZ3debsCY0O81wq
1n1tQAD9ohgF+DcCYsmbJWlPGUf5KeyY649mDlXt4PqiX9Zy4SSRxhXvUlCXXUSMesTcMZsmjCiP
Hicv/RYv5SGye/Bb649apwUdLfYW6R8Som3JMgVTw55S2ikeUWJzSR7n7GdIEwvJY+6xXC/DxR7y
IE2nI1CjW866vQMmPUDuf6ftoriSLlmYP8aOVk/EFKASuaASAKmvq/GhDO3BCSevuEt4eoBQwK4F
J+u8lFsIojxNyewTr96YfAnyKUMNOTsmYJ7V23zboF/Zv74gK6eQQCASGo42gOsXd0jfe5wuhl6E
ZG4BrAhBxL8palUBcsXBw4qHWppNBG+6tLE6h0HOy3EKQJIOswsFhmOSfUoqGtRt7nfjpzb/5/qw
Vg3iRQLmJtGHLEMh0H6jLeWQlSFUFp2B+8m8axzPT5On1nJ8XuvIJOS3OzQQ20PsHGozK90ymsaW
IevgDszmri+2M4nR561IT6wu1x8bMvQ/Znj8dBTjSpBOcxNYSL+ni0pAa8WKoGAE8hM9ACJhc+52
3AVZWFo6VRhXX6fma16+5sbr9QVacTVnJqQDmC6Wk5PRrsJev/ttePvrX1cNQPz9id/scJgivcUA
EuNAAfSFBJiW9QpftnJLng1Bul3YYGTEbGCkI187vdybZQ6OrTmIVRy+KkPS6Wnatp1wx1Wh3fuJ
uYkBI8zvS1O1fcWqSj7xbDzShWyl1FzyCmbo0gd5/sspoFZpQ3Q02SH9vXWKd6dB7hCqde7Y7Cta
+LTcVyM0lNnR67WgQPSrH/Ry8al2aBbI0bE3PG6CcXB8z8vv5nzcukbjT+Ahru6Ncmek3ZeFzLvF
20JOxPeM3yAO8av8awEp5cqokNLaNA7ZxLO+yaDZ5dq/9OGfvIr9PPs06+8TEhsdM4BoePWSJ52o
bt+VPYqjhsyGKKFfypWlwwQ587KqBcaAGmzL7Uwx5+sWBLumIZrl5WQjs+eqpnZehwaZgtFFj6AK
iLpyEjCGPxakUDFGv/fMnLQOGfkyRPt0+mpr2+uHTTUIyVv03eB4blvUIXHfDePQVpvr31/Z/mdD
EPZPDvPQtXqt5/j+qD8VIzCz9/OyizvFaRa7W9r9Z1Ykl6FTu58sA0vhmPQRiS0/jvaIhXxa7zRt
3Hr9+/VRrdoDOyJ0/JApuVCvJ7leaLphMCD4y6COC99hoU539RhtDO0xvrlD3wakGrcTWntAaQP0
2Pkk2siYWN0YsXBazEeLvxXlzSV0YQG1f5B2Qm0akMBzC7Nh4hka1zUe9YfM8TsVJG11m518XxpB
N+sdumAZTqP9zSreWa4Ifle3maCsFBwteE9L7tws+mVqWgMbAAI7rP+UGv8UDYoNKnC9yo7kza0R
AXAaEdiBh0udft/0j5H7vKhUr1Y3GAWJBZYboZ2MQNcynoMAh9ZhTn1Uf/hyVxG/zr5qLFhUbbyr
XubElnRESZmaXswwd9Hs7upy2fRDfj9w9/ZgVbBN/m9I0hmtlrp0UwND0qK9W9v+VG26TEVpL60P
amY2oMbA+wHNgo5eGfhVZXMTD51nHW1zmDed2ZjPhpXOe8j4Vodk6psb6XL+YxDkMhgYrpkLcmA0
WWtLg4LU0Sg2VDfQW3+jh/6wICS7BfUQHtpy/SEnLolBQmsd68R8ITPKWVqlcJ9yw8N/bCC8hwWE
wEAynh//AQJVUdPZ5jGp7QXEENb0k5WVvQdTTx+QobMf7XyErEzSGCAOBwDajuDqYtduFL9ELjTi
l7hQkgO5N2pjKOfIPFOoMs5m4bU8TFGiZ0aFImLlN1G2TaavbfS4xHsSfRvo96jOAB2+G110VWef
3eF16RKfOGVQAPgxWv9OxXRfghCqbp6sQZG6E4f85LYRs2UIJJMH1QFoPMm9wkluOUUd2+Q4Mwj9
Jn7r9RsWb7m3sfTbruf/mhK4LAeeGYbPF4a3Fp6SpoUaMAVj5QtRgWM/EjXSWACIRtMzjqYHaJZk
AFUzltRVS46tnpcPemY1O7sfhpeIdmQLILE5+z0v09aH3KuO3PZIH7LZJTvOYsO3tNk+2IvX7VpE
089TObdbZifxl5g66a5uEMrf5kTk7SEDfbjLho72HQ9rvq21DXPuulwx5WLE5zNytgNlAqGkMMsa
lWsOVoOvLMV7MPO5ChWvsiGdN2duraQ1MQzoPxrse2l2/qBC+EtXyH+nCiTpiIJRPLDF359EXto8
Z0PfZBy05cn4PJe6dsyQzvd7b4Su5cLMzTRor3NZtHfXg6PLwSFHIJq00Xj40ZB8bjjiMzfbyDSP
lr1b6gfEe0pJHCmcEAdBvG9R4keRQFDBnJtYUhRqC9TgjtmwZ8lmVr2h5cqHMIBeAQG+FXVsRF3n
BqD/Obc1cYYjtCY4FHuj5hVyhEnhe6zOP5l5YnxZavpzniO2G8qJ7MFR0T1ntASvDvMiFYvEmoNG
CxVaK8FEg0HLuBW9c7SRN9p4zKy839S9Xmwrd3BbwFQm976dofUNYdZk4yZe/xlNRZo/dtxGGOx0
N9YIxdSc/RQp1LKhx2w0ej4dl/Ze83axeTBVJYWV5YVvRSwH5g+ga+W+sWzmyTy2MDFXz+ac+trw
fn2LroQJpwbkcDdfspjoFQzYn0Gq2Fl3qDB5o+IcKEbhSDGvYffaOOUwonl+1oII9mZfKG6g/82S
IzkROmOJjbyajq7+vUxDmuwrlYCSlIn7WGthAZxw4iTIuaQk6kA2POrdsS3m0YJgU1mOPqB61a+G
evFPytMY8p/eEkwOMxYfkZZKSvvSmeBRIsDJUMBDEUAuk5lof0jSzuyP02j0gRfHR9I6qGJF7ObZ
PDMkV8rmZVnsPDL6o0Y2pN7MxW6iiuDmMm5ABIh6AFIFGNBFvdG2ygkPCBDEjrOPxHVVokN211kv
vSr3seIuzi1Jvr8el44tZtodPeMfsmzt5JFPr0a1s5GHyfmmofu0eyjQbnP9WF3u+HOzktcE/1MP
4XOYzUx7uS8Taj+ghKwCk65YgUIvGPKAihelLrFlTi42nSSpNZCmP0Le1F+yr6XquX3pHcAzcmJA
8nBl3E5LW/D+OOdaE+S1NgQpxANetTIfwalgqlQPL08ZwnuCtzcOGniWZYlj14VOXZ53GNBr9ErK
AGq0OQB/gVnt2xsJ5XGiBboDUD7R3Q62E2ny0gniM4uTG0eGh36zT1R6Vitzh5oX6k94TOAKlctq
9ZiXzLFq4zjyQ5btPCcgfDe/X99nK04BXdkozIINDN1j8v2gMRIvFe7J46zfNdljaWyUXKwKE/IN
wWMdxTQK8GVe4J0RpIBaWIrTojIh3Q8zL7vKKwW+c3rMvw/ZfavqKV2xgM40A7h4C39ccLlCcE9j
ZlMtx1zn1qYq8vvKALyV2ipWzFVDUEMBzZVgMpNLRLlRaF6Wz8vRbev7xTAeh7hM/WymquBjxYUK
WmfkqIC/wKkxz89+b/MYDKUcI0qnrbu8cj0KjLR6spJanX4VXvL8JYBHl5ADg/wDAtqLd16U8JGZ
Hgtplvmx+a8dvUzdN9rfpywKnObGBAmO5pk5uTw09OnCygbm+uU7Le4Z1F5B8H7ryTm3Ie25Za6m
wjY0FlbaU1HdWePn5EbFvIthGOdLNEEPsUoSJCs1+15kxfmkOP2X/v98DNIeyChpOoMkdTgP2R40
2BFEKq7P0qUTgwcTyQcB/gD2SX5eGAPNrBKPP2cadX9Gr10cm6Mf184uslBYuW5tZTxn1qTL2uqi
iQ9tk4YpHbeOmz0ntrLFc2Uro88HSSrxIgNWVrqZh36ANEHqJOFcbpgL9PGLnQW97jf8ZY5fr4/n
0hkAeomoXRBBoldYxnj2ohm/SZwUwA3dd+hDW8e+o3Jta5MmXABIokDRgUjgfJdZQ9Jzqx3SEOLH
n22VkMfqEE6+Lu1hHc09PCP4Ouh7XmZ3fiZMe4706EaSO3FWAB0FxgWdCBYwb1LavUpnzqaRpCFJ
9lP2GBf3WZX5ufbYzpvWUQCL1/bAqTFpypJmMHuH63gpWG+jfdQXzTeKNMhj8MDavyOeKMLd9Un8
MzhpEtHki9YvisHlA91EUexnSM+lKrj0+kZAVI1iN4Du8m4rwasYI+RJ0UPe5q911rQPjtYTxZ5e
swJYAJpHgPzAs1SM9STmTOveSCw7SkN7+txPged8u35mVN+XQs7FjLqyStMsLA39xSjfusL457qF
tdU4HYHk03RmTqZDMIK4vNezu1rfp0yB2Lq8nMG/IZQ5EXTA18hFC2dIm6kcsOBt96WrHgXVXWkZ
PoXcisVv5K/5ODqnxsSMnqyIa2t4wafYzTodNzNzg/nn9QlbOy6nBqQlB8WeM8apkYaR9nmyN3E2
oRBe+WUNmakk9VNNgQ5Z2wKgKABmGYEUyJske0Y0kwrvzySMHuY3JZ2m6uvSBjP0jqV5MSShqVn+
c92ogtm1tT/99dL26pZyHomHX5/2iJX6LbKauf5jiI+3Zz1Q4DmZJrFsJ+u+WFWJJikYOo7aT3en
FT+uL7tqoqSbMtMqJ80sfB/Mg80Q0O31z68dQ6TwoKwAjaDLANZhlT2bbpGgU9XZoPNtU3FgD02V
hunacuARizwDuiwQykibaZzj2I2HJAkzd+95D0T/ZJJxrxlmMGW/ro9o5ZygboCWJuxc0DbKoQXL
oJEcmXMcVijqJdG4mzvjQZ/4K6khfG/q96BWzBQh08osQhINFIBIiIqKlTQ8ElV603heHGrxRnt3
+d5WFUVXtoFQHUEFEUVLBBnSZZmXbgeGvhbQOjt+LcHEoy+KKtKKBSDqRaMfEG4AiUon0jS1UUst
FodR+hA/eJPCGV9OEeKiD4If7DWQJ0sH0phSV6OW1oc1ob4WT03gusOX2FCxvomfef5Igh0qoDai
fdiTX2RWWdLRcMCAwHLXfC6natggj9340cScfWsMqh6/j0TcpUHB5EMEX5JMcmkv+qC3UzyEqeP6
kcn8hGzd7mfqHLr62MbTVuuWoCO767v8crXwANSx1VAtQ8VPhmAUPS5Qyx4HtN4ukHWrjklSbq+b
WMnaCRsQqsLLA+BauZfENWYnndNpCItq8GMNDI0sIPUdY0x0nAV9xfw0dv0JHbhWqSmitY+aiTyv
eOwKPjAHiuoy6hJSSl2DtpkudDv6NKXguGvdDaEVWIOzB5r0zAd7kd+Y5nau9MmPW6QtaaltLWjg
OnX9u04t/N/1DZpiFR5mbSujWwyNVqJUibf4ucvX+FyyxW66MNZNLSjtzH5MEtf1edR6illY282i
9IwMGd79CCfPTWWuWXDQ8HAIk25YAuaQZVcAo6+SN1rbTfBcoIISFfcLgqbE7YtUywwelnS6ZwX5
RLRCEe2vTRo1PsrpaIgFVul8JIkztDpN0BSp2Vu0XPkDz/2CKbbs2jhOjUheElrLLXJYRRd6xWEw
nlQgzcvEqCgjYh0cZCpBnSsvvN4RFKcNcIfZrt8nv9EN6S/pD2Y5+0Z/IUXYurHiZlkd0YlJKbwo
F8eba50I6kcCPjDypTRVStkqE1KEAZBxBLI3jEpfnoj9UN0oeoTI+GzWqLTyddRbEc3w/bj6XZo/
a5Uu4OrvR9YVpxE9++gLO99ZHQ4pt/QcnDfuGGRolapUXfCrFrDeSO8iHgYlwLmFotDths5OH2bt
ixdE7DZZpY8JAts/WhwFph0Y6fPPE946VtKYPfJ66V1poe2qRRNsMhzKInpNzOxHTsyNwreLSZe9
q2j2EuQX6KeTHUsaWzThpQeb+d6bvkFADS0cfh5b/pjG27R7y5v2zmr3182uTaTg+ATtIno2kIs5
H+lInYTomQ4iuOKY/Jjml//b54X5k1g8mdHn3XsLzifwwt2PnCtapdZ8GGIjCwyfyPdetPN3go7T
XHAYjfafFM2uvT35Sn2U1YDi1IqUpwCmsCczwSRF7lz8KDTLui+j2P7SNK32zBZSBRRSmD6Q+m+p
x5OjYc7lbQRJHztS0IriikMUfaGuZ1VQ7+sWkEvm1uAXO1tT4XzWZ/J/BmTcjDs4zIkLNG0yusmM
jeHu/2qvnYxBxs1oTpzq04RTZXXp1uDapv59+247NSCtE5J9kFdsMIbOebffI/NvPo+GP9yWyO9c
8Ca3Wdppi412+PiOGLj5XVWedy22ENGLSRywWIOp4Py0OHaeEs2bcRiTt3iOt6Wb76lxb7YKcqe1
Q+9CbgRw4Q++Dul+oSOU/Zoe3lOPntMHvf4L73nyeVl/1oRM3H+8p+6WD/1Y7LnhHWlubPV6fo5t
dAeBpO4vVt4EPA3N9oKvVLrRvKICQq2C8/TuUl4iKFPd+mLqJe8M5hnoa4LnAW1/8nsSWsMRqD88
wG0dHS0PL1l73zfNvd6DBqT6Gwyb/lEqw3sJw5H2Aa+XURsi3oQes8AhNux1YzpUtSojs+bXkIX/
AwCT9oFRe5pNu5SHTpkFjYUm0Gev6rZJYfiZFTrQD63DJfl281KhQRBBGxiEPlhOzjd5UjRtRWwY
tSoAIx9J/ev691cOEdgWHKGR5uJFYEtXzjjgyjF6gJWzggdp852b1J+03ZD+H+0Ih3pytXUxcceY
mHVoWTud+iU9pB6IsRQ5vxW3jNY6KLUIvBmiAyl+rk07KptmrMO2D7r6vli2kYqp7DI94yLDANAJ
yEnRsCtDezXDMlseYWsXoHizySeXHcHDPLX/JOw+VWEOV1zPmTEp3ogyvdAXF8as2a9JkBsKR7B2
Tk8HI62+Nad5nPb4PqlfvPJtbu5i/osbCQoYiufT2j4DegFUlXgIijDxfP0hB1Qbkafz0Ex+OCkP
KtTLMntjtj+v7+e1GcOdL0J2oLsv9rNRTxMogTgPo07z/T6/kYJdRBYojGCDgeQZxT+ZcAiNudbC
vGwOh28GeUzZ/c0/H1k4ALbFW+BScSTHxhsryqCWcEjod8f6+hef/0iJA2Z9qbaZdohr68ybwjj9
2qQZ+Jz+xgCuSXSMACdxwXAxIRPjkgXsvQPY6DRtO3GlGxZuVrpboIkAwvD/x9mX7cptM1s/EQHN
w62kHvbYvT3Edm4IO7ElUvNM8enPov//nHSzhRa2kS/5AjhQNcliVbGGtQBFi9EaWzPDgVl4ouyB
FVuPoblnTvexpf0XO2tfxeTHPgOu59g904VEKDg+GVXw74LEViDwMqjlkYNTxSq8R1Z2/zaOB2jw
LdbXFQ28/H2O5lyz1DDJlNnT2UEuzWiaaKslaE0Aqs7KscLGIWd3fZWcwfeEaJbp7BM/ytGzOuQb
p7hiFlDd/h0/o63pJp3C27qcx45MGH4EBs/ith+DsTy27RD5WY5evl4k9/VyxTpAIMB/zVANROsx
UG9ZVRFObD7TDnRE/Sh/zEHrxwyjnaKff90XtrZ/v3OrAAACicJvyLgLV5RaTZaDdBa8GqCffg7r
DUu34oOwDsXOAGw8ICYr8Reft6nbAHM0ALB9s6v4fiaJs5XxWNsuNSOJ5KICr9HdnG03Q1CCc+a8
LObJz8q3kc+xAEmDqLeSqKuigHuG1nDDuh2c4j0JMBNfTmfu8K+tZJgxKj4FIjgO49bM7eq5wG+j
Bw00azdYbinSknQxADHcN0W0a/CP++e+FsAp5B2kg1XTN7IG1ycTOjAAdJznc14DKssY5xdhtC+m
nR7bzJIPmMjYT2b+6nL7sBTl+9/2IMOCbiOWM5CN1hJheV3MqPYq5GHrzXM/8A1PvqZ1qAOgkocI
2Ab4+/XaCp8bXTkv8xl0x1GdfTecE30na9xv36c4lmB34AbRqnEtY+r6asEbHhjQg5f8IEhn3z+g
NV27/L72IG0kclchuOGRnuAPcigBm5l/n/PpU4ha8X1Ra7qGcX7zN0S7Gjq6XkrdjEUqJZ/PLvk+
5Udra/5z9TiQiFYVIwxu6E4KI43CCPoQN3R8tronm53G/g8USuW6/78I3c+QrOvCJYeIKuQAsgXU
/4ZKrR2HoucADjdeINApbY8WYhIxeMvZpfugfF0sAIsdjeP9g1jbKExkokaCbhAbfVvXQtLcAzfd
MC7n0Xqz2jfADXdbzUdrZw0rbyoAB9z+32bhwiCb3dLW4PNczsDhI/EoPt5fwVqZCc8n2OP/N2qn
pz8F0EUnWbSAGPXb8uuMFtSkcHww7LHWjoxBVjvkvZfHQeZeMk9Vk5RV1751IjQ37s/KQoHCigau
UFHWgfXkei+rxl4wlGxJwJcgxxYOUdnt7q91Jfa6kqAZMTH2M0gLIaHt9n0Xp+QjNZ9zhDhjVObP
s7GxoJVpOnTaXqxIU8GMoB+OchfwnmkfD8sXo7T3vvsa5DRysz3NsrhePqTDsgf1RdzaO5b1gN6m
keEe0kkcquJcG1sdByvXAq8YxM8BiqUYmdJ22QeHtcOMBh7Rqp9Lvz4O3teWVujLLP66v9tr54ko
XUFxYvgduPXX5wm9MtzSAYXN0E2xW+4cNm6YwZXb95tFCFj7YGO66TDKQqAupj5ilZQEQI54Kcir
0dUbp7iyDODPKVQHvGgADKUtY7Z7BEs96huCfy+ievr67l26+rymk1xUPvcLNqGvKI37Q11suda1
349gy0WBAyH3Te9HJybhsjoczv0S8735TiIk5VUBj/bf55W+XZgnny82axt8PgXYkXECQfPGIW/9
fm3/iwasYU1BAecqg2j5JvlWgWxFi1DoVkjGAXoGTf2ADQcpqllkAG/PYhFEvHoaxEZCf1UE0L+Q
zQdkEl6u15u0CLuelxyPvq5hhwp2FQjS9R9krFGtR3wItl8Pfffay20BJRVzWQoaFTfOomprKnzt
HC4/r4VP6eAUiwzJfDbTpK7iP7lmqB1bIFBBUR8DKddbVEz+aMxWjgBzAMgi/t6IN9aOAIl2cNEr
jMebyWY/qyUaxVxxrqYYfJR9Gcv3D/+jYoOsmm9hIEEVXa+XMGWC5v4skZ5wzWgXIkh/t6nw8HAG
c5oyReiz0b4fpM44eYM4WyIeScSzDS1VpkZLTWDoDfUmUEUDWcBXGnBxlfEk9LgocMI0fZH2EDV2
F9vsJaifOIaqcrFRzlvxRFfitO1CvhiUpJTOuNjxD+N7D3Rw7092DEBocMLIsN+MUhVTNxkAZp7P
Q7GX5SH7fP9AVuIJTLjhtimgFLyLNJ0dpgqDr1WLAxcmeULi0D/mWdD/tGTjxABvIFlEljJ9SmXt
7WTeZhtNXbdXEmk2vGcUTIsCidcOLA+JTYXK1czsp2FGAhj99xe4JUA7onIcBpcSC8mgt8V6ysTD
H3welGQqew/npNcIK9NE9JnjGePPqKw4Xyx3Q6PV77vWaGzQhQDrWqNHwOPONEBixun2Ytp1/CSs
w5+swUOErvoDDb0pZWZZGwxdAAKj9jUlJze5//m1FSBNj3cSsNvRV6cZdeK4w1xO9QQIZvYsJoy2
I1xnyJuJd+d9kFNQqgzuL9CN6q/jrkODKgDix3Np1Du/ZAcDf4tlKyGzolFAJ3Rx4gAxUfR71ycS
Lj2rnAzw6cPJA0CWZWwll7YEaOHCwC1wTRc2BIDsbg4oUNY2lOr3o07TKsQJSHAj8AEtsB4wTOmQ
dWMIEbzOdov71rifiv6XO38tl6PhjFE6tNEy5HHTF9G4dMlCu13x/rYbRCzoVjGRrVXdEJozQAKq
IkvQBCfSzlEQtLHnblR2V1QPL1pXIS8q+6YHLZY/9mIcB/9kNXZkj92uqq0PLqgR7mv4yoEhrYXe
Z8QtmEvUF2LMY+g0ReufSteNzbKNCzG834zh6WyDkRxDT0gzaaGLQwPwD4c8OJVeE9WlHRfGRuVu
bRFIzMGMYcAJkFOaBJuFs0FMFqpZbjUWMr3f0iN0/+/7miHzSU3dcOLhyVnioUj6L+8/g8vPa8rE
DH+alwGfn5tYlFXMgq0q9+oG+cC2VmzdCiTt+t636TA3BbBhTl1ZxmWJ/r2tWdAtCZqv6rqlnlsL
ErLqTf6FZ/b9LboNjuBjwecIPCSUz/BM0BZgNX0V0Ayf7/jL4oC/uGXhBHhE7x8WjMcOtBmm8ydr
uhSq7Rp6jDF33OXhSbQ8BsZcXG1NBqxd8ksJ2q4NudUtoQsJstinPGb9A3t/2IoajBozBHg2+mj1
uyEynvc9SvinxTYi10Dj8LsTDTgXGGNAxpku/L3uU+wa0dFI/dMc1+LTkH68f/K3cer15zWP0riz
dK0Jn6+APcLFMXOBZfSQb837rugvhuMw8q/QNQDtp11xltp2MTslPYFX1WKvbvX9/jK2vq8pcC0r
9LEiu3eSwElv9/b734d40aDDGKkeJHZuuvNATQZPJDt68sUHHpX83e+3689r28NTZDGqCZ8HQss4
RoFM7PdHo1cL0DaomNzCkSMkYDZi3BXvHxnAAhA2INcAZcW82LUBmZAp45U/UPg5I3pwcmPDya2o
qYIGREyC/wNUkeaCAkYMWomOwP5VXVSlblLW1bkf7AjVoY1gcVUWegiUN0UtUn+smx4rgEQ2I9wN
f/TjN9f+OFnfyFY7zJrGwmn/rxQ9oWGB6WHuS0iRQZl4U4hy9B8cOfwRLh1sOx4Kmn0VmJtg9jjT
U+KVYxwMW0Ck6yv47/uadV2azDWyYKJAQMmi9MmWf+AgHAV1isEkNMShY+FaqTBORPIJUxKninwP
su8suW8zVrzD5ed1MnWnd3o65zDdpngq3B+p+8MiG9H02hYp6kR0QgKrHr0X1yvoi6Hp7amhpyKr
QctlvKRAt72/CmWgtXgdlUtgNqCDHFvlqZ9wkdewCr+1qiwMT22OqSDpp3HpmTu3Dg++le6BLvhO
WFDkRBV2HkpP8M+omup5AeGObjqZWJNJnLgH42wA/H27OrfZRti5urL/BOm1IVmKYpwEBBH2wZrf
srpP7AHManN4InTLwK9desUE+BvRAxNkmq5ZHqkXx4Qy28PO203HQj4t/r/3j2pNGxQnJLrglFnR
n7stTUcAxiGIkwVHxgZ8cenhvoSVLcNgPcIRlSa9HVcYqc0NUtTeyQ4+8/bYAqEty75ywiK33hC1
shiIApmWgqTzgV9/rXf1mAdpV03eaXwJrI/uFpHqynmgeoqtQluad8tz1rcBSXnHfYCbmgkr/ymr
+jGYwQnUbHiW32qkXSBPmReFaPp7Fu16IZY/2EXQzN5JTPUSVZI/5Vn1OHpekuXih5hn4wH7+tly
52T2qt39A1tbJoY6kcMDIMot/H9aFQvAxTP/NInqMXOO2WtY79MyfL8dAmcT0s8q/LrND6NH2unG
GmJG85DuxnFDF1b38PL7mjK4s0CGheK0OkAF5+Lg9g+zcTaWx7ptorRsomk80i3kkhX7fbUodRku
LJ/svZrTDosiJy/8C21k81/3D2flNl0J0IIa5MMEmWwIEOMSGznaVpGcyhoWob0R//7pvrSVCwUa
HrTNKS4yDOJqIQ73OpqZHi4UYSeP/N2yrXzn2nKAHeGgUGADPUJPeVSVCGrMUxIApXlRQz+76Ry5
rtibRbXP83Z/fzlrp3MpTVOJnNNgwKOSnFLLHEHljfHyNH8CfOzGtq3JQUSIllKgfSlasmstKKuM
GgV1yanp5MPY9M8Mg+Z5sVVdX9s8dJdiPA8+FjM6WqqyDe1Zph2WY7EiopgbPSENAoJsDIBsGKQV
PUC3N1JcCBjwHtc7oYg350XvEMDXOC2ybXEefnv3yQARDZA1GMhGr7SjdvTi3oxh4bPaKcNTWiRu
GFXLzlwO90WsreFShHb4ftVaLmsqZHTeMg/Iyhu6tfJ5ANaoCXzUiW5xUAzZEmesg+AE5L+Hrm52
ZZlt5AeVv9e8Asp1KHQhtFK8Zdp7SSL0FFOGB03okDh0PjfeW+3t7RDjX3/T/rXfHMtYW9OlQPXn
F6fCailCx4bA4WufFjF8wIZerVwUEB3DNKGmDYB9/fqneOg3xlABJgEQJeQY5hGxN5IJa2tAkRC0
yqizoc9NC6Kmmc/VbNsY83+UPvo+jve1auUOAgEPcS4iDkyn6xN+ePWVMh3M9Cy6yo7HIYjaTByb
6V9iN2pgTn66L29tOSqLr4aLAFygm5bWFL1Ay1AGbtcn8ORaD3/weYAhqEkfWEodMxVFYSacsQNr
nP9TDDwKN37+2oHju//3fetaoxZalulEwUqXN9MSe0uTMDrtjMHp4/sL2RKk3ZW6An5EW2IhKAwO
RVwWcT9tiFgBKcb4kCJlRlutYqXSVMuSXsD8HiAftUj3vd88lznIi4SdlIH1XFR+EaEclmAUqY0q
FC8yM0QmdsEQ//2l/s6E6nbh4nfojxKepqMtJ5qeHZ/0p97O3XoHkr438KEDq7hw8x2KDs2TIxCE
B4P7tUi94UkCvTZqusX61wB15v1ftGaoLn+Q5v/aPJW5X2Nj4Lz2RptFQ/EJ2MlperYU2BVa/We5
8TDTibvVExCdrCiZm4rb9gYzrkY0WfkeLkaIkwf6xd9oL4p8s/0oMOwfOc3UH/y5bmIzaNP9mIdN
ZNXMj+U4TlHblSIx+qZNWDqyBA9aJ+GcFU8oLHX70Nka0ro9MSA4A0QPGCqqOwVTaNfXoKNhapNu
oSc6NB36IkzzjWb+T6cm1aFfunDPuqKLqJnWieF3vyZSfcPAWnqU/uKeQNguPt8/MOX7bjQIz3XV
Zwy6Gz3XPnCOqXsg/Z5BMPfmFvOHQrJT6uZJGDYbmazVi3khShm4C59iTqmXk4Fn59a3EX59z9Ch
R/ONq7lmJVXRAD0CaM9BE+O1EH+RRjr3kp76yord4lhXW55rS4IWTRAqXAquBnqaxvO07Hjw1/0T
2fq+8jsX2zR0Oc8KD983fpY8cacNt7X1ee0ZsRgewE87fL6iyN/HTrPxuFtTqMsD0BTc67lhlIFJ
T7P31BfLYXBonPO3wtmC2VjzvxjpR3YXTawoeqiFXuxTRXlTWgGlJ5e+kPBhNnkSjGbU5kAn3oLD
WJUFjcKgC/K+6DS9lsVsYSAh7hAsKnsJMwwONW/NsACT3txZ/kYBcnUHFSih6hsF1LK2g01bGCFs
NzkB4GkHdvVd49AvWU3+ndP2cF/XVkXheQfoY8AT32QE2dSOFXMMJMp7Ftvps9UvOyt9LthWv9aW
IPXnF4c1uwDBtCUEWcUjA7dIMTzU7gDw8g1nsGZjQrTAopkeHZg3z9YGZE1OOCHLLEn20JT8JV3c
Y7+kG0e00smNRtgLOZpCzCPeTDQcVQUm/JTl7PvMMF41WuHOLuULYVZc+/2+7u39YBiHwS6/3j+4
NYXEuYEhDB4PtWrNz6YuKSqUPvAgyKeoauaINGDRI58L5Aqrj/dl/U496z7iUpi22NoToItbPHpK
K2/cF46TIrbw/214MD7adGKHthm82G6ZERPbxBxbBTCoY9gp8wWNiqxpqKMZPTc7f7Hqf1nmfyFm
+RRQDyGC7J+pZ5VRuBTWs2ui4g4GC74fCuJGkwHcyhoTRzFB4BK5cgiTEgEN4PCr9IOX5/Sh6bvw
qVzAiRmWwG4CJUcYV3lPj51BR0RhDn3NKg4ok8UMn8K0/N7konuS6LZKgPvAD7NwAhCG5vNDWzn1
6+JN/Y5WgxWD/Z2+dHnxS4xsP7JxLCN3LrvY4N70Soa+ibt8ASemhSLZUvXDgzWiaoJec2cRUVk8
cRlOcRYudlxTlDFTj6e72knLYz6xrwsZsgQM6vjBnvyB2K2LSraQEwWu4l5KJ4ymfs4Ojiwxy2uL
+ZfLgjm5f6w3jgA9GgYMKKpKCPdvEFAbK3PTsCxzUIxHtvtWOef3fx9zZ2AOwKse7ljzxACOyiqZ
h/nZAVXXSeYbTQI3FgU/X+WuPR+DgAjLdCvZZ20oUgtIRO53p47nfWjtPfrp/hpu77mSooZBMGyG
UTMdVL3IZ2q1C6So9Ef3UfDE409FipAxIcSM5kFGC8h3AVF8X/Da4QAIDM8wvGBV0+O1vUTjqwne
Jwm5uB6f5u7h/Z9H5xka6dQ75qZ9lhYVyJ26uThzPF/5nrEf7/4+rCMmS3Dw+K16fmpJ3UEGNgOC
5/jB+da2G+mQld25+ry2O3m+VDMP8Xlgj3OHJaAXS+4v4MaPoBZ6sQDdvoKCazDnAmkvjzqPfWd8
FDOQyN2u3ghXV+WACwCN2EjlBXqPnoWpir5ywCFi9F3SBz+H6ZltVV63ZChfcuF7Sz75lSxqADYL
cBVPIPZiTZxPG5539UzQooeFAPHe0MEBm85js2lydm5bCU/0yag3AtebCw9dDWFHAHuFLNsN+FUL
7hPOSYC4e4oc+baPJ+vvdx+6av8EZiNeDrd9RzaFGxkHmOGAnOfpbyDrleOGL13ZpSsR6s8vzoIE
aALqTUlORRHXMmq2yJS3vq8ZXWdBcZ25+D6Qc5/q91t0hNmq/o3Wu1uTO3CwjtkhJSeDZWMkC/+F
BN3GBuls3zhaVAwxCemhoou8nT6aJmlvoU4Nu+QIMN60flbtUZWlj8HooEyZzqi8B3MRoYGgieuS
L/vKsLpDbnAeu2bD/jGawUxsVoIcV8JQRKQNt4bNboIv7SdqTyh7Aslu1xfpeQrbf8DzNezacXnz
ifki2y5m1bjxcF491Ist0VydZwgqzZylZ59lOyfIYjb/c1/zV1ekMDdQd8SIlO7mrIYTr8kISlfe
lyU04qF8cjF7IpsPQEy7L2p1MT4iAqQ2FI2Mtph0dlgpgfBypnz5XJTOR3Br7e+LWDF4Bpr1/1eE
XtnmaBZwRw+ZWTd7Dqu/iBcX7E827EKE5oEYbTs+1wZUIADUdv/vmI2JD/hQ9pWBKP0PlgP3gDI9
nrs3yX8ftHvUGPoUXMSgXKwereXXQH/dl7GqABcyNLvUYCzRtesxhY8gSbmA/2L+UXdN1E9Pwt4a
M1s9HzVWj8wpDIke3FiYwUPMgCsOEsMktf6eS2vfGvQPtg1kOMDeUfiVCEauTS3YywLgfOHNHpjk
kIoHF5hftn+4v29rS7kUYl8LkSnLHGUX0WubxsCY/dEz8d0Q2Ua8tiVGOx7CJtkYrSorBp+X/FzL
1/IPogR1G8HooDg+bsCkJ2TnrEagHjs1E48XMh5NMXEwmW+d/poBAFurgbKimp3Tu5AcG+2FvoPm
Oe8g3L8qc8OJ34QJiifAQ24eM9wmgDKVpl942GYmQN4aYcqmJXy1Q/OYMvuRLVlizE78B4ePJnR4
dD9Ei4t2+DCmYKukHvyh+c3L/qX+MXs3lrRaDWaH8VBDleFmIjZDH9CQWR28YX6gLHGsXdrs/mAV
KOaZGLvF6LAOEtO2piNAiUlOfcOzhwUUXAdvEvRQ9e1WclY5xqtEAmJqoJfCXyPIQhZe27AiAJXc
UAOJxByXj3lYutFYp19lxT7CYv/sJBJrIjC30P9WpaJyhhkONZig59MqzOODYG4wT82Y7VLjwCsR
ue1fnO5a+SQBNXx/P1dMKXi4FD05QGOgHZoCugFNyVSHxonWv9IKyDGMRjPG3m3/qQWY5X1hylve
7CiQd9REh7pSmjelxgLmN16BLKua6ZNvI423sKnYdybIUx3CgRjtuzun9FjkcH+Lrm3FLKGFRyVE
sa+3bVEABe7mPOXmaTKH2LC+dt0HmpGNJd6286iXGPCaf9cobqHaUt5kIetN8xRYb5m0onF+tGoj
Sqc995OU7hBEh/mP+/v6W+u1jUWvJ1IXqnaMDIBa+oUZGSiSakXRuienztsdSBYB5W6TbMfawTiW
Rm8nY2l+zmXZTZHfyf4wDUMVSzn0P4MuEInHavM1bLIuCht/jHLDGw5Wl3XfJrsfPlZdJyO7XfKX
ucWELLyU9cFqZbU3U0TWxlJCUVvB3rrF+yaWtjwKX1ixYYzTHumwMvYB6lQkdcHqndcZ2Z7IXOz6
FvPhEdCR0ljAlJyoJN7HsfMBQWg2W42eK2b2an/Un1/sTzrYRtY7g3sC/XDSm/usjj2AHSL7dv8g
VlQMj0kFOohcEl6W2m0qRiesRWcGJzc41uZTjddAtr8vYmUpVyK0cL5BSFwWNUQgoWOjMUg8ZssD
+fcPhOCSoCkd/Q7Y/uv94rLJweM9Bacg/+iYR97GdQ7VyDYuy4o9QA/sf2K0QGFoMzkaBcQUbpkg
W2raP7M5Ee2paZaobL8Bg/D+um5L4ShoXkrULkphEVL39RCcaBHGcghin6Phl7LdENYRLZ+sZW8j
R22ZP0S5G733B0aAvMBfAR6LaCLT1EO0ftpYpAhOLXOfROs9UdZ/moOt5uw1G+SAKRIo0mi/uB1r
y7rFyX2CEcC8reNQACyyj0gGP0LqyMu+W/lj5bjRJh/mmvZfirWutaYEXW6Xz11w8utPU3fgWRxu
DTZvidAUk0lG2ChbDOyl9T/2kv+YBNuJcusRs3bJLleiKSbYSWvfTLGBtvhSF8dWJcuNw2zv7qvj
2mownISHJbqkgLyi+UOfYXasWSz/BBSeqLE+TOxTEWwBC66txUbfjwEMAtBg63fZgBn3M4FOTGey
d9USxra04qb83rON1TirkoB4BDBZBJMAvLs+f7e2x4obKcatQFm5Fzzw40bK6bNdhhiH9Vj31XcY
2VPTWKJBsHnvgu3ryKs2PIDkMksjLADoN4TYjzOr2ocqbZp4tH2+a9wsf+RdUT16DG0aM3GsWAJf
+5vr1SL22saI0Ak8J6PovT1vAxc8BsZcpVHt8u7DMEnvJy/q9km4RbDHEzHf942DDIUPqM5+pMFz
xsiSuAHr9rz2xaspOXtYQg7f1I/sdVgwDoApqTpqeo+88G58N0SYyuCiW0odEkaH9Rmd1M+ctKA2
BkRdiSjhVz60ewf0bijc3Fe5lTOCFqARTMW2qo3i+oyszschgfL3bJs/quKxZv90U+IPW21NK8+m
31GeqaJ0cLBq99QYu7R0JCi+ZmtJaJhhuHarnWh1JWCbVlOXAO/Qq9zSLDrDyxcwSaG8FnlGcwx4
9dn2yZE0W0OqKxcVy/lPlrYca2lZ3pWQVUxWGIVtSuNmITSxXCo3btFK/P8bNux/L5F2QI7siCQE
17WdPwN73emfO8+Oxv6xkW9zuX+3Nqh+ZkU1APRUlGCvtaHOxewhwvNOEwdnTHks6+9Q9Wg2P9yX
s6IOmD1DdwB0AXVuPYeCFr6O897xTtKt48z8G5W8jVBiTYKaqVH9jcAR0LWhdEfOlzENTlncjVkU
bj6UVlQACUegxaHF4Tf7zfVWlXREb0idwXejSytPeH40gj84jUsRSuMvolQ7BIW0o0T05lsOLkwj
pvw5/fr+owBtHAYxge12m9BwC744khsYN3A/EHrmG+q7dg4Y5VadLvjfTQQ8WwzObuqhvkCJ9XIg
XywbJ628iPbWuepJ07zM1A0+R4cNPYGnKm6m6V8Y1Ie6DyI7w4Oia4aNU9mSp13IYSoNUIiiSYMU
46vdOYcqHY+phWI8DR/rYdioTK3pmY/ADe4TUQE0+loJuMF7F8iBaBTC0D35OY0A99joB9kSoc7w
Qs8y0k9+aah26fDFNj8Uw4c62OirWlMD1eyh8uawzXpey+EMPc4toycm2r85QTUy8NnxviavFV8c
8LIALxYNlUBW0tLaANXqZeWFqLEF0gTVFRi+jigVehmguviRdPVjX0A1GD9QE6AbS/jgkWE3+vRL
UTiH+z9mdcGoSfzO396y282VbUx2XaApIjOBscWLL32/NWe3dm4KFhfcX7BAcK3X50aGrk2dyoIm
ugoMtWn37eiISBJzI0hYFYTZS+SK0ayDt+y1oGwQTcAAWnUa/PJlNO29mRevntx6ylqWsmj6XQZh
0/8J0k/QMcz0d/9jONnsqW24t7cCVhyKmX5BflfuDXSUcNLZL8Im7V4uNn0YxqnZSep6+yrru13g
tn0izamNxibHk9hx/7HRNHMoljZ9rKQ/JgNFww6xaLnD1ByYFEpRH/w0COYIWNCQ1XjhN3eufdCp
hWWS9TU6bhBQHwrfYLtmGbuoG4ouaS3AuxetCWrPAl08VThNTwUT7CEcQlFHXYCeC5+CNwVdnV08
scXdV01dPQ6pHe4dJpe9aEUBvBS3iojAFHkPfJVDXsNApryfj0bG/QgVZfk5WHxErtOcH0TH3CM3
TRp7Btp35n4wPjg+Mt4SpURgD0Z+YyyvBk1BD+LKzyX+q9d+Cqud9KU89KXzzfeKHzJ3/L0liAfi
YP7sGOWhwCN3R1q7PLEqaA/zLIrYbucqEo0NmiOZorC/cAJ8qmKJC8CLRcGYLh9ApphFTZF2cddw
mni+xB8grb0DkfeYgPq2/uxWWZeMZm0ko1cXB0zOOTHI5UWMyarhFUPV3gFkg95uDIz0CGRikbAO
gzTe1HwK82A2IwnF3yGJUlrxPIxejOIVOqj6Bhn+lKUvft6wpGVCRgLTWlFhy5/t4ks4fdPYzbXV
YkKrG6Iqx/sBvZjj61TVxs4RS5EsdlbsrNKZnvqZmRj1HSf8SPr32HnWZ8on8zHs/DmMl5xM34cq
Nd2kIjbmfMD2FA55FZkI3vfgZvpVTpOIAMVc/kpH8t2au+pFFni/DGHFPowL4YBqn+cY7Z5+XDuD
EWPmI/8ahPvMfJzpR1EF4TkjpXeQ7kDxWxf/qancMUnTFtMrIEoaknqU7nNesfKlzAwZT2MTRkvf
DIlVlc3nzPLbswwKKCNUqXoAPj2LjFkYyGEwvFJMzKn4pLPQsDX55t5gBvr7u/ybUwy//K4rX4Nx
tGMUJaxfTpsGe6dM0wNQNObnkNtBMoLVYC+cukmKoVoioL72p6LFmAWx0mZftf30yKoiB8uf7Kud
148k8eGJn3p39h5RMMNCRcmSwih+zh0dD9OcsTfCGYvB+Z1+trzZHKKQT6jdpulkPPh1vhzKpmsj
OzWzR5OT8GgZgxv7MstAsmQGh7o3RVKb87Rrm85Bj25PY1nN2QOz++YwyV/TaMUZ9LZHiS2xARy0
EXasGHgg92HyC4NGKjWv2URf+rSzZM/PnbNDy4izu+8/Vkzu1ec1S2iMwNY3aMfxYKLo5OevPDAe
LNvY8MsrBvdKjOZCaDb1w5wO/NzLKKB/N2yfNXtKN2LMLSlaDMMWnFZIW36W5NFtHojzqe53nvF+
L3W1Fi2MMZ3Mb4YQJ8IAm9u0aDRwnvtwI/pbyxhCimoMA3Etsnfaudc9+kkNx+TnpTEL3ADwLlgM
GTRgFi0vY40ULC5MDrSA0iljPpZG4oiQJ2Wab3VfrWvgf79EUxGwapK0zvBLfJrYy44YG0vd+r6m
G0OWoWHJN/jZWnZeAniy+xq+EkdjIhCNOAaegUiSa8c1zzmx+IzjEv1bmb9Y4wean232AAqdDcVY
XciFJHXXLuJbAM6YvWwnfnbITzQHyHcD5qhe1IvvK/W/+H5XEg/zrLhEYQdAFeo4eZzDYN7frpXc
OISgXKU4efHo1E57mQgADyacdlnAfYk4Iz/kSHdqaKBPp2gs/+23RkNXTkh1QLqK1tW4RVo15smf
vbqmp9qrFYH52EZ9le3xH/+q6fDsdVuErWqj9PBPDUMomEpcLT1hKNLR7lKwDp1aER7tFoNoteiP
dUcR+Fhb+aIVrVCIdWomAjHJDYVLvdhBDXglesrSBI6n2RoYWv0+KqjoIbYU6rSWzB07blWcYZSk
dEBr3plv/VJtZTlWvIQCSsOzEMUlFNk1zfYr0KKEPfNOeXEwABjMd2R+f43iSoSm3JixyIm7QMRY
74PKiiwQDFfvHutBstPHyw0vAuCG4AVwfYMKxMmmnTHcIEC7PnZ84w29chQ4YDWPoqaPocrXn58s
vPWW3MXdCWIv8d49U4Vfj+4YDOtidh4dyZqhJIYpmzKQcDxlH80+iqbLp/uXf20BeHhhJgzNIViD
tj+lSTIvW5A+7dO4y4A6tWFctr6v6ZEwm6GH4WFn/wt39oJs6NCKIUF/MNLYUFSAWuvZ3ybtANnB
0MPbuOEjC/8CFgiXIh58VJ+Hf/5gqy5kaVuFeN6tQtmzs9gvzkfD+HD/86tLQfEEzh+pv5v+HxGQ
IPCWmp+nwn/DCAj+6bB6j+xWUm2Z/C1ZmtqyyvaaGU+0s42Z/Fik/KucDDTsDV4RW3nlRiDg+XJ/
eSsGxUdJFIGNyifcNAURY0ntYeH8nFUAdqXPC6sfGf12X8iatv0Pad+1G7nOdPtEApTDrdTRaWR7
kudGmKgsKlBUePp/cYCzp5vmEWF/G9hzY0DVJIvFimvxGVJw7cBsQSmur2PiWYvO4BTFdvDg1GGl
GqPi+yI8IwBox3AIni50RIt5IDPIrQJ5qAIsS144I4ak+k8jmfZJ8PZurStBwsX3We77VYuLbxm/
fP9ro9lh0n90VExLEj24EiO4z6DRMJq8gSOWr98IhnjawQtRfAid9HEwv2+fjUQBrmQJ10fzQRpV
GmYRj21sJUfWxvl0fIcIdIL+nUbkw27Xx29nGbXNFsdf5l+pvS/gXeoKNZZqALq0Al5BQ5Om4Cw5
S+02iAZwS8tqAa5dXWQfQdCcPXVDDqZ5q9UVKVRZWABoXQ4bC+fFBXDx9aK0qkipkzEgjcD9D+Al
AYTitz9oN2ZDdk6W/TEHfT+jFBImXrBnif67tBPFj5Cc3dVvEOxFAx5aIP2iKsUM5kZ94++BofyI
CP4dse+VIK6wFw7vOqyFnxAd8yW+e1dReE/r4Gv7bTWRWAnMxGOCCAUW5FHF2e5mqGq6UjuLwXEJ
UhQV64/q84Kie+4yp2niolzo7ww8qT/e8evhyaAdFXoIRsjrLTKCsdfNFDgONYjdMFmX301poCkC
G4mac6Ct/4QIaxjBr2NM05jFehdb1vfMtY6mWUeG+by9GKliIQrgNSKe1BLkkGypnYHLCbzzQo9I
rSBbo+qxkB0Iuipx0ujHQwpYEOLlPlhmuxKDPtYflO5TXTFyJ1sEEiQcTwUesy12VE+g/xyqwseB
N3tS7QKyB23q9j5Jl3AhQjj0rKnXilYQEXT7NN15u+3Py1cAT5bP1KEnQLh2yMSZbbrAS25d4KaC
OmKh+5oocjU8LBEezwDNJ/8JEawz0SuQ7LnwABCWO0Os5zeadqe1p7L6PnY/KFN0YKnWxH/OhSmh
ZTekRQpxRP+YZDmQL46OCoddfiz/LUn0Nxoy16WOgjOobM+ld9QUx6LYMbFXo9bWxicMxzI7xm7R
5tOSz6dOH/d+Nd4Pdv3UT/YB6XLF5ecHsXFQYvWn7dDrPMwlxGrfUmsMiyQOzLhopuM8dCE6eP8n
5TMF3Q6mZXT1GpuYLtqRaGsGbBIzwQDjqAjWFBph8tO80IhpTGa8nxDkkl9J9ugCmb+ZT9uLkRnO
CyUXu/i91DT63siQvE33eX7q2vugCztV/V6qd+ij57VvcJCLXMBFmueuNyNW0MCQkJTFjr5jpo1T
lvwnQXjxDc1C9h9NVrFH2nB6wRhHuL1RqiUIJsdd+tL3NSgZLT80J6ZCzJaeNQelBDkB3hWRl6T3
GuSeXQ1tQbYd5vNjt3xpEsX8Gf+Jr+7JhQz+Gy70Ka3qms4+sPaNgEQN+706H4fxoK8YhP6zvVkq
ScJpWN6QTg5J4adPe7r2YQsQANNgUYEyzZCth21p8qP5t3fC0QQFda10wN5p3skFp0uusC/8127t
m/AQoLvXqQzNRyBt3BXJD7/4TABlzsqf28uQigF3BHKaHMrVFexKN45+560zssx1EE8ZuSW5GXba
GhWlrYhtpOcD+Hc+fg7MPjFPQ1i9VHQM8rif6hX1f5PeMYpiuV2O7S3rU5TMMNql2EbpMf2lekL1
/HUasCTULnSUz2M/W8FUuGhTaDeqiFcqBLE0mgUxXAxe2WsdnyvMwyPBlcd296MAR1/DFO6s9KJe
CBCUAWPHxC16M4/z1DtxtMAycJ+dLN1vK4N8HRjjAlgjD94EZcirqgfcCcxNMR10FDhVMKeq7/O/
X9iCPl9tsiR4W8rP4D7zVDgx0s+DvQCgapwjTszRD5lHc4BEozZUfrHpEe7ZO7bn4vtCvmFG0bGk
GsLaco1S9oh1/G/fF7bfnIfW9bOuiP1pF9R7VcglverAauaYR+h4F+lwVod5BIg9yPKuv0xnieYG
/Vnul2bVFfsk1VY4+ggmbNDE6fyHXBxzMFhpCwcaz6LhhmjvwKS6ETmTCoNEth50iGAWDA1oyMAL
vms7zlNS1hOysiBeR46pBkbM6uzGwVS8woZsQRbwm3SkfjGCIVLUWkXbmunMLVfGjlnSfNQGzEox
ragBtobeBwLWjzJjuyY7TtW6G4Ml7GrvvkzmIwDmjp4KCE6m6DZIhdGajJw07ML1Bqcp8pKNj4ra
Mp1e6KTwzlRfF9TcarqesQRPAv1qLTtLNZIl28zLHy9oub1obZ+WC7J22aEZdksDnPKX7Ysk0wwO
54eiDFKcgHu43p/VX+pp6uBzBKUdth+927GO5l7V+ciNrvhCc2xyMMmjh/sVpkRJ9JlSD/cpSctw
dB4oRjjL00Se2iAAwIGq2CQ9lgtxwhvQu/28AN2tiI38EwJQgz5tb5osjkLmGb0UYB8FPws/t8tb
m7lumSd+Gq+69cEap2WXJcsSDtZ001J7FyAjmSbjy8hU+ibzC4AgBsOES4wchyB40nStCAxA++F1
PdTTvLOIeZhN72Sa9Lmfgv32OlXiBOu0mvXstw3EZWitbqf5ULraDlUfUN8uH9Bnt9sWJ9NF4I6g
UxkgyCi/8GO92NaStYAqXXMgr5rFS2eV6B8tUa/QQmdUMXTJbhbKVKA0CNDp+YrOINf6yaFsAEqq
u2PdEQBV6ATaXo1ChIgZqreB7VKP46M2Lwb5PKQ/5+DXtgi+IeK14nhJHI0fraSisaWlUztBimrV
0t2Ww9dMxUIkWwIKwkjhcJQWzF1cH8icZ3XqO3kZNx3iA3u+tY2n1lc1h8pWgSILUFohC5A2ghGF
liFL5JclWM1/NOnX+c2w1NzVvPi+YEWbViugrwDgAmMimofKXpHMlqnt5ff5+i7UtgJadWI5+P4Q
PKO3UM/+6PpPt1QEh6pd4md1IQXTmT5I+poynoYPy51DFYuQWejLRQhXPR3LokbxDougdxOYI7ri
dwVihHS8xWhKq6middWeCZqlLS3zTApx8xiBTIQkT85yVKY1VFKEdwC0Z4uRUK5Z9hAWw0tm++GK
Ftry89vv4eXmCY+o641Znw9Yjd/+6UGIM6nA21/zM17rsGhMGp33DpKqjEsvOFF2Wwa3WnLWkk8k
/1Xoc8SaJ9r/tILzaBwsQ7thqkuk2Mq/AG4X6md4+UqrAj8gaaNl3qXZKV0xRX1+x0b6nF4dBVE0
PAv11qzyTG0yCbqrnKONdhTF52XvGfA3//u84AzWQ9B3Jlo2Y0wLFc6h/N2X+8Q45tnLW5eBbjvg
4qIfiaNQidOR2RJUNVtR1kVMHdrIcDKFm/36NDCKi8IwCOKAwIko9NoYwN7MXubTKsYcZjjlXwGN
1Os3c6VimXz9AIDnHmBgEISusVfeIVkK1Ok8wOO17QtbnnrrxnQUhkcmAoz3wKlAqgO5R8F62uiE
nPSe5XGjUUwGgMxSkQ5+bTgRol8IEAznZC+NRRoIIDUN0Y9AlTN2EglImAC9AD0vDmD+hNMoDJ/R
Navr+HZpP/XTx21lkmwQWjhQMUFLCqJEETcEudkp6DQNZ10NIdUaQFZWYdCoKqWvHwAoFFBpXKRl
AOEhlmzctHPX0skqFKIf62SPZuzHKn+c4ajXw41N3xy/X0sTLLPWuL3T+5BWnpyHXDWdLzkQC0QR
vDcEjeAY4ry+HrMZ1HOX5m2sFX44P/l0Utw/lQDh52PCAf2GFAL8YgdAwXncb5+55H5fLUB4UBpt
9vS1xfeb9uvs3Ex1ROebwnl+uxTwD2GOEt2DGN0UbkZezLQLSNHF8FvaE7POfXoq29O2ENlWIeyG
McQ/cPCEs2h7IzGC3Gtj52cXfLbNT9ufl9wO/Px/nxdOYpxyncyG28ZtxSIyRPW485M1eocQF142
SDTQ1ia+vp6nrXlrF23sjTd9FoQj5jTzReHgSVcC1B4TvbMI8P7OqF+8sMTLcy0jJom9fplPZV6x
Fzsvxk/21AW77fXIzgTATSaYsXW0lYrDs3XbOU6Rl21MytvY1N5cFkN7ycXXuXJfLKR218p1Snyd
Ojd93oaW3ob99OZxAAgBoCd4d9E/BWTyayGlAW69usWRkHRGJ+Z5WWKCCRYVK6Rkp1Dgxx7B+qIH
TGQLdLQl8TxgKsS2/tg2cfn2g7j6vOCQaHh4taHC5xPcjzZWmSmJSqGDALlFDDSanM39epMAWeN5
3WyRmGmYxunQru6gmrgLVoMqPCupJAdAusiYclHCE+joRe1YxUpi6FxYAtbcYHk0AbRjW3H5qV4H
vLzP5p8YflwXqpXAC2WJBTFl+7nrZ3QaBqHpfEj0W02LLY1G0/JzW6J0YQGvViDAtjF2fC2xG5qG
pquNo5/rEMQjC/mg1Qo7LFWyCxnC5oFfTCc1l5H3v4DevqP+7+1FSJ4Tng1Dgw8ICNG1LOiBr7lN
WYHJKjbbu3V90prxmI/kpE+D4nxkK7kUJFx9ry58Db2agFGL8hKzbLPK8ZUcB7htOBSWi0lw+BDX
x8G8qsWUKYeONV9070Cts63qh5JsloMrD9cdZd7XyAJAJp8RmjJwfgXPdgFUdfcH9bpwnfbbhyLZ
qys5wl5hHjOoxwFybHcKSfXSqQDnXkc78Kg5eRmmmDmkpfA0Nmm+oBUKlDCB2eGm+FGbmuEwGBEa
/UKrfzs+x7U4wSKjepiUTQvU2rL80jv3QbIfsmNj77Z3TYIQxOME1Kx4NwHgEgQNoGSw9c7MgKBp
AIm/x3hpfTBAREHbT7P31QNmeNl8TNr57ZoNsXAmOUIWuieFO1qi8wfp3TaNMdhZv8zF//h5riwX
hm01xzroghI4p+UQ5SafVVVYaH7agum8WoBgAwZHL4OgB8Ih5tmqnUuOWv5FzzB6vE+i7SOS3lEH
UwyYN0RNQWxqhhdTFlUOrM6q1p8MLcjOwCMczkbzjiIpdOFCkmCcLY9ghpTThfg9wK+iqlV4MtIr
CkPjAG0C0BliTGQBJHF0JgCo9j/1+Zi3Cl2WbRRCRiSgwS74GnRymXqS2SWgvOeUvVBK9qUV3ELz
FY6lbBWXYgQ7QOvJpivjiOGa+cJy+3kZ33M70KWk45WE8woov2v1TTxn6MeG5nFKbpf+NB+3NUpm
yUDD7gOYDmBD2Kvrzw+jVRBiOVnceBxt0dz1RbAryA3J8rNhKV5j6an8EyZi6ts6aYOGeGhVXct9
ljpfQMQRssn+vb0m2akgpQ7mYQPOsidaZ4AHGKTyIIbRm9+Frrjt8q9jv9B1i54lsULlp62FsWO0
JC/ubmD32ttx+zm07L/vC4+XOdMGcRf6qm36FHj9EaAZERAFFFZRdhSXUoTYEdR/fmfrWIVDPh60
7IvrKQTIFAvYtKBfRd0JHfiCYuV6zthAcDU8E6PYPdC4k/qJ6vO5CLR9phWqJIvsWIAt4yCTg7Qa
PKVrRZ6aoLW8BPcE7lr4MCKU3FYq2XrAxYUvA1EI/MzCevRar+wckwPxTG9cdu8DoR2DHsEu/7Ut
R3YwMIrcEeePitjF44xrZY9mBzl+XYTumJ1Mrb33HRWQrXS/wPUMqmSeoxC5pzQA4/Rzh/1q70rm
h/noKjZMLgAMcYAIgOkSQWRJgE6r1piBXtZnex8U4IUKvFjmTiJBwbG+eBAhNgqtuV94iz/DdvXa
rpiScLQfxynbAR9AsRa5JPh6YGqBcyz29KSD4Q8+XeDvgcvGq0MWlgBTmF3F864SY17r8GpXZep7
EJNOqDug96lDfzcZhqM/f97WMq6tossCyk/UaDki26sunBb0fua8Uu7AhtQ6OdPBNu4wZOaOiPij
pFe89hISGjgTF/KEV4wkAIEGWEQaL3CUGzSqWP0BA6tNmB8q4JjtcvT6kXdkGK6EilfW7bIiQz9m
bFVRW+00FdO57Kp6gLPngDguMryCyTEAzGUZBDwAQXCfs2XXdLeZryKZVgnhOnPhvjJ9cYsK8Azx
2n1kXg8qprO3qIJ/2V1FGhEtyhgv9+EJXAuxAnOeSg/BJXFfKHta7NO2ukkXEXgY+kSOAcwbgmKP
gWWSAIRR8WjlH8Z5OY/NFDOwk2yLkQxgIYUBBmOOy47wzBU2S1vMzgcpJeS02gCu5+Qm7ZKDpZXx
6szRsvBqnh0RNoYg2ojGZNq51dvBzq5/g/CyumbuFMTpslgLDr5+uzBVgVf2El0uUrhLme3kQW9h
kWy6LciLZjcHb3V34A8JbV1h+GSK4Rs6gg3oN1xEISQc59Zrp8SDm05Pa3n2ztsHJtMLwDSC5BKw
Mq9b2vhr6yO3lcaNUT9Os3uvmdPjgImJbTHSVSASAD6WjiyXOJfXrXDLDTQdghpiGQ5loXl/zN7J
VZGmzKgCwYyTTru84UI4edCNzMA1gC/d23DZiHFs2nNQZWEK8LHMmXYOeR4dlZ8lezMuhQraoFGz
piY1stjnqFZNhva/ly5LokxX6YLssJDp4guEmUCD8bWRGOqkAdQIGnsmn9xnGkpmAcmjPBh/vv20
LuQEQqUac/braDEMmoFoZZfOxi5ToTJInyPO1Y5UugEos9cnpc2JOaxZPOvubbu2z0ntf2hGLdRZ
GmN4/yMIa9Er6sZlOe60ottvr1C6k8h8w3nBpULT3vVO6j5bEr1M+JllD6g9xuA/Pia+9Z4HCjCa
Hu9CRIFFNIcYTJ7RAzuByrhdUOb6M9PfXqtKTEoWA60GHgF6vlAyF98OUqTMNvsKoxUmyEUd7bwO
0xFk7wpTIdFziHHBVQ13D3iewuVKAU5VWyb2LJ89FLNnAPu4Uao9puOvNx8OgE6A3gPmOnCVix0G
rM2mnFDwmZl9cU6ZdaSGE5mDq6iySGwSnG70AAAbBFwLjqADtWEDbgFwF7Hmn9LsqCrNS0/l3+dF
tD4zmwtqLgi/Wg2AcAsF1OJPZhqK50ElRXgeGvS3pnkJFrvBGeCZBKGGBNjSqHwgWWYS2PlAEAUf
BVolxFFurQfU2Yysa1yMXwKtOnQsiSq73RXOGjLAHhrls2F2oZ0/buuC5Km9kiv4LSkJJsehOCQH
03QZyQAN9ykh52YF0lymej5kGmFhcQBFgKa/ijAXNq9axybtA8o936q6iYZ8+vT29aDBFWNW+BfT
1MIlGqk7ma4NbjWDfu3Hfq+j4S34gb7ynVYpJm0l99XDTBqPmJGH88T72nk9QW94l4KfEV6+DzKu
ZL+OGLNb31FC5kbURdMnhvwxZHdtTe3URi6eIJVRL8O+XI3TiGaaoHP223v3Nw8txExXcoSXtnHp
2JLUQtfpot0nmhOBef0w68Mx756A/XK0jCqykzFimPJC2ek0+G00E9UYALcLW79CsBu0AM8VcPrw
OlIrtCmJ6hIV8/m2XL8EyRSWOqCg1qftpfOVbcgUe8eKwajRcgXHxnMHZAoeUr+I5pHej715dMgU
u1SRKJRcBQ9eBrCAYBxf0/RNTdHRpsUMNTRsV7bDblAFwAoJ4pLGrrCYRQM4M/k9mphDl/5+x56h
rQFtaoBnReRzrZVLabUTsjxpbDSASdwtoEMxdkH5sZuO0zsavVAM+CeLL/YiRmynANyBFqjckmWf
Wrde9WzPiky3xBJCBNKpID6CMyHWhmYTpYcscBCGTrdGcajKe2Cr2x88VRFKei4XcoRt00YjtRNe
5rSCx7UFJcGP7WNRrUPYKtCCE8Cd4ft9vvfMU+9GQORlv4O3ox3xmQ/8z1vLUNQSXsZO6zUQQ9WI
bFwvPflL8rmd7U85s2k4LdQ+F4DtUzzGsqUhxAHLIp5IHJYgctIbv/VmOLCB06QP/hKkuww2i+PR
dlHB1uAQTCX5s72fEg/Aw3sSgIgXsE6vvKV+sM0BjC0QCgK5tv+B0uKPJFW8JVIhSCAhlQ+fHf9c
6/dggJ0FaK1prA8/aKCFxfwJQEiK7ZNpHtCC+Fwakl94tq6FOM1M3WFBeJMUQzg7baiKn6Tng4CW
o0bBTRadmMb3Bg0NhllMQm++zYNbu0Ol5cvb/UpkWdBsCLxpNIuIsYVHMJZBigaxhf5S9DdZ9/aB
IyQD/gkQMU9hbOxp1WukH9xfubdP68gqAXYTmlU0O7tt7ZKeCYwnCu1YEUA7rs9kLKshGGmKiFq7
0fa+r4gpZHqFoXDYd9S/Xhe/KPgnxqbztQ+dC3icpcU8DACD7sYpUY1NybyhC0li5QtE4hZNCSr4
fGRvHR5ZTSNQ0YaV8/buTw/TzcChQ+ULjGqie7DoicsWPAV+CnYmAO37t9lqNAq/WOYQXEgRX8/a
qYKx5nkbz69eTIs9kNE5mbbznJb+Cb5nFJS/tjVBdlQuikk8CeUjZBJuZ2fSrl9cTs9Cj3VGw9SM
LFuxd7JDwhQdMocWqiKvKMXdlZRo9EL/gzmuoaE/1Ab8KW8IfWO/vRiZIFQRUBf5y1go+gZMq6Zi
JhCUOO1NQtIkzGztCEjZXUrWdxTG8GzzVAeUArwegvFMA5cB/gBjo8QwIxC1eW9HVuVl1n8C+Gov
vI8A4wsO0zHcPjmAbgYgM3uHGYAE4GrZ6DYHgYCQEVrbNNFIamPytQC2td6ECuWSnAfaBNDNx3mK
MMorrCB1Vkp9xvvYs6UKKa4oMb3IS9nvfvi+ffSyUBZNlTwygjqjgixc0HotyjFxUUdMWHLn9+S3
041RBgh6DDue0nSNWV/cBK29p4SpwnX+bcGPv5QtWiG3mnM7JZC9otxizXc1+vwm/ZZq075xXro+
j6xJYSkkFhwikULmo248A3utHBVyIEFaIfXa5YCvX46zXkTbOyqxDIBihG4g7Y49FS/T0EzBHCQ9
JvU8J4LTE9qTs6sCVb1UKgbDGpwSE96OmENGTXDO9XJFmstyb4zRiHw/OWV2oPCzZfuF6gUy7pwR
EzS21/uFBg2XaByE0/JOQwrEd4WXI7HceOvQA/038fQqLKk71g7QShREyjpyumPCTgALY64fEqDH
1I4K+ULi9PhICiI+RzyHQWjh6lp1N+hDY5UIV0m0FCUq2gBgMU9elp56b7+tCtLLhVkRPpGOstwr
5EpCk74rgq6MdZKGGojCsioIM2bALE2hCRD8YAS/ye/aUYVHf4fdxauF0jBPdgSoqYrXGklJLxtM
zBCi18y7RdNTFWZ9b9/Sap5DpHvqnWu1PspRhEQJ8otgmBjLkDnTcuO7NdDn3OYuyfuiD2nmFU/A
JRkw7OwG+474vzNvaW/GyZ73LfxXhcMoU2ze6s0h12BlRY+hMf3R8Ye2xKtXfiT2gl4mG88EUTUy
yfInGBD7T5DoNLglaRdAfZVx5wZzSPT8PHT5nYdIkoC4l52QEb3rp2Y3gy7DSMlBc6rzAI61bR2R
XTB0USEpzvHlMK92fcHcpksZMHlqoBbQ45Rpp+wdBUCA9P6TYF5L8OZ2XEcPEioSDvrtqGKVkR0Y
PCC4kz7+Q1R0/X2r76wK162Ox3q96auPPuAgUvPnO7YJ4YONrnJgZ4jgWK1hlrXlJ3XsMI7Es6tU
fS4yQwS87f8ECG9u3tlW1pYQgC6Uw1iN+2kBOwZuyx/UbW6mXq/Dpday3fayZBViZBcwBMnJlFCk
E+zRjB7kzi+CCrCwJLKKIEpdgE6Vv528Cal3A0blgH1w3ergdb9ytPpsi5cd3aV0QfnGijWOk3gY
OGvvkj7Y11Z68AdVswX3hUVbBBRqVDGQ5AW5Gv8VFw4Z+h59sBKkNXIoQ2iPzQkMo+ck64ATUpnn
CXmBkle+bf9mNdmXZjFv/bm4J2P6e3u1MrfK93mPNB8MhWm8/h0UZMNjXTZQ1A5DwnbQt3stpe0e
gGhjmKUWUVxtye4ChJ9DvaJ1Cu+bECNoTW3RISANyrxNhN69KPeeDPbxzYuCeUfGg1Mrw3ALtzvQ
m3peZjygQ4GGI/TphdQFWywYrEOwQG7LktiqK1nCgsCI7NRJ4pexUR/sICzNaPv7kjuIZQBlg+dY
QcQn+KLWiEE7Z8aoYGE95YazT9o7Wv3pqvux/gYaTIU0Q+J+XooTfYFk7NEknUCcbz4a4LHszgYQ
XbPq3tFBLz3f5wtITr63/hguyzNNn5Z53jUg3Z2+s+RP4x604M/2+qX7+2/9YpLOGq2VYdS3imd2
WB8Ndt7+vGJ7/9qiy3togYyn18oKkCJaFKyP1AdZ0iMjT2nyudK/bQuTwAPBY7xYjKAsXmMMzA1y
SMsxR75+7dPbdvmma79b/3ZIaKgltxUZwoSaESk+VPSM8kzY2Ap/X3YHL38F3/KLNXcG3Bc87VWs
Dc9jG1ZpuKqgMyRmBQvlKSGXl5w9vu0XIhbPBYHsgFMrnXHvrNrB0atTGZgf0L132t5U+Wr+iRIu
yAj2KUevIUqvbutiADH9mapggiQeMpINaJNE/QoFZzG5iRayNm8cWOvWB9GY+y2Y/N1yV0VD+rK9
GJm2ww/HB20M3GGU7HrfytnDg+bj6auKQwveqv3252XHcvl5wTBmNqW9aWEdXXHKq53uA/YUTQfH
bSmyE0G7EJ5vnU9diRVMKEVALWqWcZvt9Oo89eBhVryfKhGCflXBsLaEQATJ7V2V3hPuy7+DmxQ5
JgwooIMcE1G6OP2md+5iT4aHgCHMvbu0esfTwXuq8PIiGELq5/qwNb8YMYa6wNlux3B+AJyNIpCU
7hJiBvQ+Iop8NQBpj0PhdPqEsCGtQXWkRxW7s12FNZG5a/ARMZaIsBuVQHGcVjdMtjQpdqlt/bvR
yM9ER++1A+BGoPojjxaZnQY63NQIi6557t0mMkH9uK1yMsUGPABYjoBw6OL+XG9lZ0+knaa6Ah3C
qB/AXebsQS5Qn8oaBGXUZc3zO+TB60YjJsITQHVcy2N20Nh9W9Vxjh1dkJk5suwrClXbUgzZ64RG
g//E8GVfmFE+pmEFM6AVism7m2o39NP6oSqzfWN7txngXPSs3DVID2XeemO15pk1wKy32XeHFi/U
rB7GvN23lnvvdv5HxW/jpkjwYDG5g2ltDKIBp1PM9vIUmakvSRUj6/vT7SiF54rJ1xH0ITdpCcwP
Vtpl2OkL6G6M4s4duiNAsZlC+6QHf/ErhLfM0JPVBKUhDOYC4t3Pq05AqzmEg/3pXcuFevNBWJy6
cFkzPM+t1TlVbC3FvaY1R70yjlaGR7toWvBeZg/ubD/13vKhrJtP7qJyVOQL/U++2HFXZQuwW1LI
D+Zna35KrVDvQS6i0DiZxUBhDa+cx++SaLpzUncdtcsGq+wiiz40mGfW88P2XqqECMZ7sMGWqFd5
EzPnR0NPGvu5mgrTKnuwOYYr6sRoa3lVZ+2GJfDS1K1jE+V2vbtbtCDS3fmkVTdd7yrWI2tVRCvp
P2nCswoktdnuGq+OvewbSjsYl8oiJMlDZmHavMiitAfGcH1j2/cYrlWcmMxEXMq2rk1E29mtXpuQ
XYxOWNvPLMgiAMyGLi7fUHxCbU7xqMgSeFerFa6chxyAnvV+HYOc9zAPAO3Un4252Y/jo89HxLu9
YYNocVSxzsrUxnHNgEML6RhPFnIqrCepV60UORsMdfjWzVJ9N0ZVq65McZDwh84gc8MRO663c2q9
oV1SWNxu7Z9XJ7itG+OG6i6qWbN3zhNVL4VUdy4F8lVfmPgB0M1kAjp4PPaHvAsBGLtau8E/5iXA
UENmPlbuiar6QfkqRNvNn2pe7sQ8vFiAttx1nIAjgGZrLSqPxNxvX3Dp59FrwJ8nw3w1ihNUdjqY
LsaKCNDA6va+G07bAmSqwDsz/6amkOwXTqlyaUDXHD2NzHli5KwNT0mh8Chka/hrBQHoaCBBwu3x
xblQQufCt8ByYTa3Nfvi5QoPVnZv4ajwt+QvSaXg6SdzbpKMYQkNwMSI7+zaUXtEggbTDmts9Wxf
r/XT9q79HeEQj/1SpmCnigqoc12OtlmguR+qpoyAwnNMOeXvUO5LQPCmyHKPdbXDhNOBdNkhcfMd
UsJIBCPW8Zu4q9YIyNsHn5K7mmZ3gCA5N067w2qijGa/Crvc5+Z4SwGTptXdzh8pGN6DWyvxzp3t
7vV63W2vSaoJFqyBi8gaczHCMaFLewXeLh8pZOeR7D1yrN+ORQ3kCGRXEbbAIqBj6FoT4MEWjp+3
mO4dd8jwaK7itkhNwIUAsXRqYvIqZWjRjV3HDx3rvACA1qHVwdUeK28/DI9U+9kD3Ez3VbsnVcJ/
SxOzf5a5dBgiQAfyqAEIvwt772M6x+0QJ4RGlQp1VHqlLqQJ6lcnk2umJrrQa8qeabbsWFmqQh5p
iuVyM4X30J3RmBjUKGYmbnlqBjdkvROWbh/muX12ganXNetXtD98ss3uUNT+Y+Vg0sixomwGduDk
ft7WT9Wa+d8vzAgrUS/yeW3Vy4FaSVFXWhXvsfQGXOwq//uFBDInDNMYuNQG+IuW5LTSJ0vV3K3S
E+GWuVTLTW/EyRWERYn9cQFQXVqdl5IdSvLTCBQ+jWrThJd+KKnTegkuhDbeWqDKKDpFIk5WCsSd
RtQNPJi/Ve/rTUsLwPquIP2OU1DMs/5rUnxEMkFPHmbjsWEPvvOkrUPYlZ9Y+6WuurAiexvE1bZF
w4odSfXVID/oDEZtRWnZ4Dv5ykRf/DDB2OSLV6fdgh9Wug+MFDsfLfNpH+vL2RyWXWuhqZ3Eo/lj
bX/pzXfWHbLkTzGcG/ayrbf/n3v0/3YIgI7XO4TJ/8bIK1i9ajWiTnMfZrT3hbnRHBz4JSvVwwFY
Pand77SZHlc6RDZ+LnCnT0ai3wDX6df2D5JuDFitHDTnobovRiZsAZdZu2CQeFjG0KJnjBqcJi3Z
DY7i4ZfepwtB/C5c3Kd1Gu3VmDGQY5vLTYO69ND0t6OSIkB2pdAriQlygJChOUe4tnOhJVlW4f1f
HCfCZN3gTlHrpCEYnQBpmR6rRDUgLdWtS5HCLV6XLO3XHta+GliUj4fA/zYjD02DxzLXo1nHnEaZ
7ebh65wfMC0Umdq8d6eHgcDdDlQUDNIwAgxfDqCV0Wf1qovCCDSravlMUrN+WdojaCbDejqN7QeH
5SFrv9v061zG20okMyyXMoUdcM2sMhg3LE6Qn9owW7PTtgDpqV4sSrBcDRkSYy2xKGdq9xj3ipr2
JXC1cB3ozrCfx/S4LU8WrsCFBLi8hWLiK4RSOozF7C3Qor7Nj6ybd1PioEAz3bt8bKQ0FcuT799/
4kRPxTJZMdomNAhYYy16y5liObK75wHYHfcb3ULAB7m+e00JxH9Ph9Ex0d/rsKODKeC8OWzvmfwe
XEgRXATosj2O6GuIW4bqx/Jku7dNXR6BQDP3zw17sosPiXkHZtLQaz+2wLBNhqeZHur6vP1DpMpy
8Tv4bl9YGmBhmFpC8TvYeld/DoqIDaFu7Xv/zvVUa1btrGBuhlE3p6KArCz7rlWPzPkF+5nnX8ul
BUXg586J6XJ0i29+d2ReG/LBW1uFjCh1dEGvhRNGshtN98LGr7RZNQJwpNhqHnX6SV+GqKCnonBC
QAlHQQJWOc8OXfexUN1LWWMLgno+6ISGEgv15+u99td2zQFkhwGkaur21Db8J8qWb4XT1iFG63+7
blft9cxIDo5LCzRKF3/yxeyfx7z5MRWDKokiPXpoOaoKnJxY7HDxphmwinxorbf7fZfqcQZ2Sw1R
WN6Xh6ovdyNTRX8SEG0DW/BPpnC5YIX7oPUwoIf2zQc0Ou1Zae6rpt/7+nLQKNvZdfFhqIfvc5Gc
9P8j7cua29aVbn8Rq0hwfuUgWbKG2I7tJC8sJ3E4k+AAEMSv/xZz7rlbplhieZ8zPKVKbYCNRqN7
9Vp1GiBUBrRPD1wnwb/w/Is/ZfY1LIeTapheAsZoeyDX9tNJ8K/1rLQIB+dOpa+37S16/4W92UnT
FF4pnCBMqh3iPubLoZ7zZ7SLt9tm1r7q7JA5PBnUjE15a3tX6W5QsBfaI4JFjR+raLTB124bnLLB
ebZ4+Uln95lZNT2Y/RGP07h6iprqdynELolqrxpB+mtQw2cVD9E4WbkHFu2iCK7qmPZF+jIrXjiK
PhQQNEH9KGFHregOlUq/Q+AgLIv8XlWqXZrLwOb/Yl7RxROf6KgtQQZkjqqqbeAutQrzxcTN71JZ
7xpg9npgZahpruzsosdcmJo+9UVsrhOtjowEh0UvxpBryqMmWcCzcgVsNH2gqw+IaRbbVDHpedVH
KkWfGo0KM3nVe116TwClKMN2DeWzeG9fmJn5STUyQhUXZkjUv+WK8Ser7ZWVLLvEPyuZMpXLDdPj
qBwkIhqoFo+JnhwIZYWnjCYHwA4DgkX7KvMxrEdoh94+BEuLw9ow3ETAYgXU3UfLMdg9+dBBJshs
cx+iHV7UrKQlSxZcYyr9ABwL6dtZuBooyzRuAPBrV7v+RLP/8edn0cltlQzFCfy8Uv4Y07doDdSz
+OdPZJvAYeCxMW+O9oOCP18CUo5B8FMatw84Qiv5xdJxQa///5uYLQFzbYXONAC8DSdITb/kfrK2
S0sOdmni6jPXfcpMhqytj+5dsHrZlEOjezyXI/M1I3/HNXpW4ta/7V1LJxR6l1MTFlSLoPj76F11
LOO2SiTqSSmqcrIPdZ29GEV8Arh5ZROvTaFWDkwcpicAKcN/P5qqoNUB4mio0sEFgXtMfzTIRLrI
fqhrxwpuL2shF5sK80izdR08smTetVfSUrrZpKUEvm1fyt+AP3hyzDyl3nbDq6pRHCPUeqw0zJS1
l+jiQsGXaCERdCf1no8LtVkviRFRCCtZA+ZHgWP21YHqW2RoreZZ4LNZs3jtn1gtmvXQswMgkMx7
R2IAXpoSPOqbQXkGKTTkcHMUelZKB4vrmjjSHRvQVUzyfFxXNMiogWQEyM5GSJgysw0LzdgXzD2Q
cY1Y7fo4YEUXtmYnzrIU6Zot7sLczsCNr9znJQn46G5oGwVpWYZq3zy0JV8Z81xcIu7eyWOgWTR3
G5lb1ALTAwYkmRG0lcC8ajx4btrv8wb6fbeddOmrQS/NMgEDRvV9XvORkaBmXYE3h9Df7ggUJ066
razkMtfREZRJKD/8JUFUr2ZTSBtpTdKhsGSOUqCo1aDx1qzxQS0ZIROsfpKygA/ObkebsHEweiRM
tfOESQvPLNc4B5b26tLCLGEZBjOP7ImrRIIWp6rRvUf2l0Z6+PlPAokygHct8A9fSbDFJMI4BEPn
UEb7RtlVlieGlYi7GJoubUw+eJFKgJwrVtseWe1YZ55wITHxUrZjYGXbiA3eQB6i/jSKztOMr7cX
N+3Rx2wMGcTF4mZfCbSOWiF1PEsyvQ1paXiJ+j3BwCmVOdqYHAQEa36x/NX+2c7ZV1N6LW65CYs0
Nb+yst02vAgyUKStnKSFmsfHpc2uscTugPMeYagst038Vc0q363vNPInSX62RR40xf1gvGCA0DP0
fQlKboNxX2c7O3m6vcdLAeRij+c4lhqScJBBQ7vCVtvEUwfzkVRsn7fFhjVkd9vWyvd0Z/dM2sSO
i946qvzuSRsPKO+7au5FqHla8ru9Nv665rcu+ei3acdjozbx/JPuOU/fVdJioAgOS38xKIhFFThA
qgnb/0sbHm4vdNX07OZJIW9CyDDtahOo9Suw0il9H9wv3MGNHn3X5RHKG541FP9bOJjDJTSMCuWJ
giW7fVjyB6rtBFtZ23TobhzK+bRdk/73UCIreskNsovb5C5LIKTNioDZyspJuY7UmA0Dng3wgqme
6s6CD+A7kPnCNXey7cd817Yr9+fs5w0keMCuqOCKBuEXJlymgHAR25zKiEVkMO3EckzhZt1BSfvX
284wiymTCROvFLC1I1sFye7MF0a91kZ3LO2TkxDmub2SvKhJNPjE4mzF1MJq8C5CZJlGiyfyp4+r
wStdGapCcmBXY7f0isRgP0ETaqx8k4UVAcmF5N8EqBwTwLO4zAmFVkDZ8RPD5VyC0I7x10RT/dv7
NotM075NLOSoEP4FLs9HctJmdAqzGodTJPSwQIOYJaGlHnq2ltYsGsJsGLKBKQWfQ0u0to8GVfbD
SQPh4Y6CqihMWnSrOyf5rmHkJri9rqXdm0bR/mtutntNbSPdtmCuaTLPNvRAyDg0zN+3rczy0f/s
nuUQHY8XENnNMxzCKpsR1RlOfJhIvqytM54MY/Cy7K0r4YZGe6zqfHPb6NLSpnQergFaVOB/P/of
BGtGCKoLGBWtJ8gXq228VP9c0+jvyiAyipIwzhQeTLOwjmPW651Fh5OR2p58iVZVo5dWcWlgdoqs
sWEGfHw4qS+ghPMM8PyuEQxM3/giiF6tYTrIF2EH42xjUUiYiO9AQVoqv30ZYdb75+3PseTYk5Td
xDSDWvOcL69SeyeqGaxI7inuVmDsamN9MtH9z1Lgyxghc40F5njbZt2Q5PyUdO5Gh+7wmFSeYb3f
Xsq8PfnXDKIaoF+ICcB/zU6N1Tttk2t4P1UdDuYmxUXO7wawVtvFfW6iXfkyrjXzlqLppcmZN6cK
Lake1/w0HvU6HKq720ta+/lZCjgYLGuIg43r4odenkFJ9vnfd/+SgVmI0ehrfPQx6tREQ5LJTtTp
vYQGTF+DLS4dlGkc1UBhFl9m3jNv0TeIhQlysyR7JrEVFPxHWXz7F6sAKBJzGWBcv5Jykrk9gkIz
Z6fOKxzbN6iycs0sLmJiFwITAkaK5tdMP0Qd8LoqP5VkH/Fd7m76avsv1nBhYjqnF6edtdBEyJjG
T3235+Nd/+kVAA6CzGL6L96A8zYe5WruZK3FTm5f78GQebS6x0p+eg0Q7QE2FYbQ4bi680WlAGvS
C3Gi/T5LN45cuTquIyJ+/y/GF0keRJ5nQVcbxpwxoxInA10ubv1h6W+ZyH1k8LAwipXi+KIxG3JK
LrArqHlN/37xQRxQx6RqXIqTq1W7cjy6wFOOauqpvemBnPCzXx+Kn0grcB+i34nE/6MxCkJoF6F+
PMVvVL9znJWNW4iMYApxwYuCcTgcE2f2+0TqVZG3ijgxU/2iE4bGBVgUUXx7xPsHYK3WfTby/Enh
8b7X19gxr08PRBcm1leMYaBwOAdjCt7GBtMZOzGNvBRU/Urt7F3vopVFXsfKD2bmQAfDaqXCkoGd
htL+o47oXahrWl7TIfx4JcMEhgpB5T7xYMx9Itca3mM8C0yN8kevO5sROodAOQUoVQa3HWLREl4y
KvwcVC7zunLcOZ2iOZSdcn28txse+9xs/KRFKliIbg3BtuDreNfYFtheVPd6HCxyI9rotuhOtB7q
DSwNvlo27cOgxfa9OxARMkv1jfwMnpPMa50q3meWSXfEaPOnEXQ3YUJS16PUkmHNLAh4cL6m17f2
N047dnEeDVlrRQXtk1NbqGGeAFVXDNVeoiJtaNXrWK5pkS19AQthDMP+qLVf0caibeBwsx27U9yQ
2iOxckcaHorBOvbFamV/ilxzx0IPAcwZEzkN4FUfF9cyE3rZNe1OGnmXw3uqfLP1Zz5+0QBjq7bc
2qu5sjPb2mub30Jfed8u7eyl8elgXexsSxQoXrGmO3VVp/s6Gd4ae3gWuer6srLudB6tJWpTuLle
LgIRoBRgsZlTKop8muDWu+5UqFUH3Qpbu2v0FPRCZGy9UrDsnhZ6dmYENZi0NWPfbaFvYbYa83H3
rDHQLsUnVA+QzqsGQvD8GdQ3RVmAXLY/tQMK1h2FHhwv3kXyybYU0tOJ+/ofO7NcETxH0wixigmt
5qixDNzAip8Vid9Xn0Rt/z9LSLjRosbjeD777MQFdaKo7aHXo8Q/UZLtvDzPkt+3Y9TivoHHBMMQ
Fp7688Fni3dSWKPWn3q3+TJW451NRZh2yUqHZg5r/bsa8KNOst4TncJ8cqRrez0piN6dDMll6A6V
hAS6CYhXr+ge6IOdIHbtyI91WnzlVVGGo2HLQOGt5suEml5DoLtHKyQlJVPZSmK1ECbQHoC2I2oC
GP6eXwlaYoh+TPPuVKFYVwMAqsd7hey5+Xp7sxduN0w142UzichCBHdWF+3MsYlSSO2duPoqynet
rbzbBpZyhA8WZjnCmA1dNhRld3LFhtLBs0GSxdPSc7unVoPCx/CCt7tnkTWe6YXw88HuLPaVJbfK
0oLdjr40Ruw7XWBFd13+mEUvt5e4ZAkEXROUDHnddUiPqsrtpkBn5m+YoEnEiVfvHd7wa8TOSx/r
wtCcEI4RUO0WI8NdRcA+dVgbxlz7+ZkvuGqXZEaEdYisBP8LDx13rd616A2XS5h5Q9rRstSV6VKg
pxF3u11HPvpVm7J/kaSCLFTh5yAsHu3H299oIaiAaQzHCSS/C+gaYkYKeLOSDmi3cgzBP96HDenS
Q6xjPunzpjAlAopSpHOIYbNtTKko3FpT4fBufrAT4y6JDq25crkurefSyGwfq3IgoMYaulPUS8xq
vXb2W6q13u2VLDn2pZHZEbLszlW5g9wocXbxWHuqdWeQZ1P/aqzpcK9ZmlzzIldogA3qaYHlyCRI
bR8v7c704+6Y9StRf8nHL5c07euFIa5LhSSq7E5lNN6rsflo5/rP27u2FLovTUz/fmFCFGAB0kEd
fLLwFoqrn6kOodl2m6/JpC8uBdJ24KyGphVKUx/tgGLVTpoCRynPRnMfW6YaCEXW4e3VLH0ZlO8w
OI3WJDKZmTeXOVjFLOjnniZW0kfejqnf5ipEUxEPgz6tmn3PZft62+jSFl4anXl3MmSJiCocIa04
ZMOfRP8aqweler5tZWFptgGUGEoXuP/xRv64gW2SOzFYFNgpHWv5QGQj7tSidnaOCVFN7oz9Q+Yy
cyU6zDkyprQD/E1IbVDRAHntvCfDVZykUYN7SOXB6t5a27pv0yHErKVPer5tLB6YyTFKsmMUiaCV
K43QhcAB0DPaDcBs4rKae03N3CqSWd+eOr3yhtjAMPML0VeMLOwsjOB/uBUNDOXOAgcmH9SmbMr2
lGjuPo0Tv6TtAexbHi/2lK+mGJMPzvJ+oNmm6S0UcpCYzswZ6dCXeZy1p7bMHswiUj2StaDhyN/M
Li6COs9TD7I3zyVvvdZKfFE22ea2Ly0cxqkGAd5r9L6gxDnzJV4kUTtCufhEi+yH23xPB7YGbpzy
+KtV/mNiTsiIB0pcW53dnHLtDnXVYzZaGId7IjKDCGD/aBgrH3HJUzCXMn1CIPWvKFT1Qq/12DCa
U1rRN4uJZ866J0WscpwuHHacPfz+RD0HHNjs6zFhklb2VnPSMgOvtGPJvrL+wUq/f/4LobqCNBca
lKgYz8Iyd9sUymhtc4oeevPorDH4LK0Cb7wp/QOT+5XLjxUb8CUa7JYSDs0952+d7ZlrUukL3wRz
C4BB4VWJmf15z1iHbKo6lgWur8Lcd0rnS4aJu1yEt/dqwdXwKMLkG3p4CFRzTpuisvOqKWIVzTTx
ThPje9S7v3vmHMpSibwRdR1Pwz+thMZrq1ObGk0jUAiBDnH+Fknt3h0FHdWTCfRhIJl0goYonhUb
mMLIY38EDeKgjWvVt+ujO5lFAR41GZCqzrPqQsihUapCPVEtMJ65tr29l3836+O5/fj7sxsUD0vc
3xS/D9BNAdZB6GSMIIsJmChOmLgP89LYsqH/BcLbb3jRvLWt3FAFRRpNVj5026JAauZGjM5JQvLM
TchDBy71LNLvMkc8UO7irJDuWMiGB6rOnoGf/Cri2Ccx3ULUJ4TU0hP06FUw66q+G4swQh2uJwKY
HuulBfobb+0UvfT+pWqtu3wwfUvRfa3X7nPOt7g5VyrgZJoXnW8I6hUuEHYTn/QcG+lWlpNZ+YAN
p0l+lrnD9kPdkWMlNA5xLaI9glwj5V4rSH0GJ+gvRenbpzHOXQt8xNvIOsofQ8ImjdDUyY9uZFWB
RZ1fLW1RM+3ZuHIarh3k75854cltdGrmZSXFYLVtFKV1HJ1vrfMtDm47CJDRVxsChkpAApGi4RpD
kwP/fpEx2k0+JmPdmccK5MJ+kzqhmY3fOgbWb20IMSiVeloTB02EHmqlbyyj3JutngZ9U+142r+N
AKZ1os8CoEAfFNvZCSO7q6p2h58Laoz0qHntO5gw9dsRfIK9K58rB1J5o8ADvHXis9r3+R7M8Ji+
Kox3AhWCGJTqniQtpDnjQ1m4D00NhkJRt0eW1Kgap01o1V2IAcBtpo/sT6w31K+gxRG0oH3yqA04
YBUNW0Gd1yrrM4z1iFMiKlD0a12oaMU9mZKPVG90b4D2u8dc2e2aFBO9UGknHneKIRQg7grSPA+I
rfxxKFSMDG3jpJWfyRokE0rj2RzEs6CfS718TPtNhHpx44Gz8rtwrAOv+tfUdIOhcnYGbc6m1h3N
LAt0PXns+2QnInVn9O59BJh6mnV7wAFfQci/SwzrjqH03hQskJ0M8qHYQBngWIruLqubr3bU7qQZ
H2RSbCBtF8r+e11rwdCZIbeVI+a3EJcHN8TgJ+g1xrt6tL9qVvRYJBx9Y7dVg1xah7hVUYVshjej
Ul9rfQhQLz1ZJQmbwfXTvjhV+ZDsSoUHOndESBJ4gkPCJDV/YrB0r8Y98ys3i/1KgkVdjEWyqbU4
9VwlPUk9Q8VxyB5T0QV6b/xUKtPeGJjwCyA0l3jDUP3QY7vdN2m2tRhGp1HPsmjtu/oY5KwwtmA4
3Bl2qQQdeLT8xFGqIHKityxN2n3RulpgNyoQJPYQOAYK87mBtIrF9IfoS2djReYKRcrCEYSsKeR5
wL+HYt0cel9WtTZ0OTePhuL+0Or6NeErh/xvu+hjVLIuTfytXFwcQrxkir4TzDyqbqeeIgNU1jVe
2a+jUlejb+cuYpOpB5q6iVDAHoMzb8lOTTM1bMs/YIjfVsCgQb0vEu9NE/RwKnD0duiK6o11KtVW
BJEVVPrIQzBryQB4bPmSZ1p3yDG3tXLnXCcjKGxiaBagfpRRr8AwaZSogEZo4mhZ1O/EqcMMZ0uf
nDhZ2bXryPXR0CztrQlIt3pdImmTd7Xyjs5Y8vlKx6UJwKQ+BkdmDlzBE3rim/Vl9pU2m6b/dDHl
o4nZDU2rAnnHtF15GUpwOig/1LX00Lm+9OBeKJmDvJdgfGj+QEjrgkYgrzOPVmtDcbGQ7RZU7k9V
B46sBAosqevrLssDqcph42op2RAq+6BVlV+gewBzHwuiPCnDGNxekvPCgzLKdDnuuJI/Klb1jYk2
SKNq2ElRFIiwcXLIenBIjaJvQtqBcieXzbMAw9TOUjK/jZTvakMfBkU9a87wWEr9QRkrKH4bh3QY
8qMgvMTU8/houVXIQYtOcAEwanyL8uKHWyavRVyaXlZSzdfaFkmDK96qjP8wtf5AVHocDS1IOT3a
Bd3Fg/ShR6Z7DkiDxz79geYNUhnTPKRo7m3GGOpaBSGHHljOvDO+qqOJu6zxDa77attujISj0AXs
GMQB7nE079JMPmmFbnpD5h5QmH26fSVfv1/xsQAEwFyyjg7EvPqeFA6Y7VNuHc0eetDUbqhH2fjI
SPpYq4oXWdZKpe069cWTHAIjqMODiATPlI9ODubPuuQQQzy6sioqL0mcaD9C4uppyF2wfqRphJOV
jP2x6sY1Hm5r+vGPkQ8xGmS2QAaDNvMKX+EQtC9sqGsfE6hRHRq9bZ7tsi93rG90n6O6tOWMJ8/o
aSrT0Iz1swDwag+AD3moYlXfY7SgnWg+nJeiVs1Dm/Y5aKFoYXimnbjbTjQp9SyXpU9jVYgwj82f
dUviJzbWNPcJheS7yFT+iBe+GZpFTDDeoejqC6G6+quLSgo/6HEN4xx80UwJRCZG275Hqtlv3Np2
n52IIACNCthE22Y42LKLDkZH+X3jJCkIGtMmQIm5vxu1xoYnR31oNVp6zzpBgRTM7S8dj8avUWQN
z7yiiNjIg9810nWbHp7pp+CAj7wmsZQSQHkr9rOIt2ENaOg2N6u1musUMWcfAwFiGgPQUT+Gcu7M
EzJjwCvZ4Ue9g+gnScLG5L7T6BCK1v3SbDZyiB7TUl9JQhcc0MLrBw9XiKWgHDYF+ovbz+lsxUlJ
OhxrgHhY+qdOn5N+VyRoIzpqUJtvtw/YwgWFJzL8DRVFPGjnnUS8VxzusHHEvQGywDMvd5l+b6zF
9eusAa1gRFyA9qbIOweJNTZvaOxU4zFrHsbq/Hn44STiiFFQCPdCtHkOfhpA1NU3EJo5lu5QgiHI
UDyNxa+qhaGyz28XrihI96GpDXj17ILSM1LaItbFURNPDtnA6YR9P6zB0ZY+yqWVWRCCV2hQj8dZ
svXUAwPBttC/91PZ33y+vZyFrAG4vX+WM6v4KE2Sj7UKQ2r9Bw+Iqr5X1df/zcTkGhf+LIgjzJzA
RA7NCDFxWyvD54hFUcjF55+esBPofYKGfjTR50ak9eW0XR3CG3gakrem9zsgDdLt7cUsfBgTdVTY
QakabJSzLItqgsm+1vgxN23+Oy1Vuc0xjnlOM52EGrq7a2QCywZR8cdzd7oJZ0sr6ro1GLX4MS7i
oOP5nYFlVUAuRGKN4Gv6qVm8A3gMuG2CkjSmyKY/5eJDqaY0xhI33ZF3FtlBclhuK0qb32Uysdv2
0J+yxTCu1VIXIgMmCadqHcAT1/LkeiRy1igFP5pG24TtqKobbo/Kyndb8PNJPBIsI4CqQuFvdmxN
vWWO61J+1IYWQj1izFHPibVwZPoaNOOvYtF8H4G2QfaAgh3QZDMfgZBw7DhgYTsmkmcnXhq1p1m5
cmZW031JqNR/5WMvjyBGiU+tlMpbluQpaHusAXCzsvreSyfdg9i4CGmUSL8jIgrKzokfXe7iOV5D
Dxr8nrmnT2raVmkS5sd9WYQFaBo8USTljojexeRW3WwEL5xgaGV8wIXPfOqCIgwX53CXiO5XTw0O
tKOCM8PqJhxFDZUxgdcmhwAURrTaQMc97Y2WCFvoQYEEJE+RhYjYA97Pp5kZbwxhondR2O4u1XtE
XpmQAMzi5o5VGCSzMqN4JaX+ronefHeFhGgs7fuJ6YXtiTZEYZr0zTarmvysVgzikQy9kneg4JVj
4YAq29O1jDq+1XbDQ59FQ7VS51xyC7gE2MsmBs6rehItYyJVTJccjV6NjkNddz/yqGoPWl+PK7W2
hWwCZXWU2ABct1HHnR1k2UZUT3g+HDuFVRsJVslzDiW7c6OAgEG3FT2M+ro42KSI3vEMTf7FSiGv
hYoXbnuw/cwCfd7lCpC37XB0tPFXy0odHwcTnHGxBjhfiCIfHryzdTKtSHSzwVWcRF6UgRs9cPjD
mJ35GmPUQmQEVS66IRgNQ4drnp5ZtWigaK/z4yAf0LaDCNF9Zbxqyu/bEX8pHUNyBCovxwACfF7v
GDOlcIQd8aNV234UG6VXjuU3W+S/1NyAJrFbvkhmRJ9PM6D8A5sWBAIASZ3tYlIMmOKC9PCxT4DK
iM/S/BFruS/L/LOGANrFI8eGY0wixPNgBbC4azVDk50hyGdUz1H/rQIExP5+exOvvhWsgLIXCFR0
SyYuhY9XixZh8i23zPTMOfjjBrCka17k2ABupSt+vmjJwDsRqwEYef65spwa6JJE6Tkz9T18cWvw
2mNFvS8s5+72oq5uLiwKNM1Al6AQhrmH2Tdi3JSD1VjZeSzv7Q2VK0nNVWzCz0P/CSM10Du9LrSN
hJKoBG7z3CrVprHzryMqklYnV2AYf5t6H66ryQ7Y1dDys8m1aoJwVZQkRJueXb0MdLoxKpSQn9L8
GLFHTIxl/ROthIe2DNSjH2uyllBfxYu/5oH5n4DQ18BYkBbnZa/26bkZ7Kl2/USF8oOpXZBFdC8x
qHb7oy3uKl5t/zU3y0alyGiRmF16zokJMt3c18xvyafHJGZrmrm7aoihNEeenquh82x973Yr52lh
FfA6HVqN4MVDFJylGHEC3IIxYBVNavhuqfml8VLWu9tbteDfMGJr0MrD7NBVgFVyO2E63qJnrfge
WS9rWIGFDw9cFrSIcBlBwGF+fOB3aoO0JTtTFcUABb3I+yqGSoZLLSvICmg5us4QBbfXtLhxBHEB
Ex/TQO7sywylE8tBQ3gYXdUnTgPd0x0YPz8fhGwVcNEJaI99m+POLLNRqIglvr+eeMx4qMRL1o1I
Zla+0NXdhMsPViZgKv5/rVdXJqBrM+383P9F6jlC3fQUJDzqYDyDnKnxBkxQ+kZGze3tbZyPtgOd
CsvQF3cIKvXTn/AxoCtNA0wnhrLPepOEmmJs0cPeKDW4S0m34zV9b03zmFsygATDgbA/t81ff0WU
EqAZChAh+H+A7PtoXR31wmFqWp/Vh074IOGOPw0imbTd/rEw70RXRC0NasECmrrmY9801ZvICV9z
lMWF/C34IcSjRDxbSJvFkZ5AsvMsQFv8W7B3y3m4vVXXhxjDWtPthCcdmHbmkA7O3AKiCRU9G5kL
YscB1MAqBQ3qbSsL/gAzE8fOpFOKusjsfaULkuWt1tKzWhSnSCWBQL2sdl/07LnKjIMjtSDRrGCs
0APsy5VDfbVGwEiAJsF/8LhbAHwMliObTJPQiOfursuUboPOdvfZBH5mZforLp7HSlbHWulIea6i
bToC/yCzoBydsCl3dbE1ZO/h8ry9rVfJDEyiygQcCyrSGFObuUcj4w6cNJV6trmIDhUefOdSRFlA
gM8MXL3NVpxl0R5BaQv5DJgQ5mU0163A59xG8izaMvUHaoZ2VR5cmv1i5Zo0+ZXrT2u7sDXbTqhN
6nrkJmAHo/Ls6N2Wt+LRkmuK8ctmcEWqQPmRK1S9QmO05xGIzkUzEk+2YNAXTuU17bCSWCzsHcgW
QPkO5TDgdeazEoZoNDlGo3LWyUHS17w96f1bl31WhxWIbehn4l6B6jqqQgBSf3RDvYESMDAqylmt
yaOtC0/mGJmQ95VZe0bZ+hnXqqBthXlIlKi742idhw5X1orjV1fP9Gfg5gG4GpLYV7RoihhrADFK
5SyZ5qlxGNchTyPQmjyB+A9cTZvbJ2HhM8IcUgVtunSutFFy01LAAYBVp8U+c/Ykemb9yktoxcR8
utBtUsU0IqYgHzkp+Tdibbs1HN9CoLpcxVzZocAcNqpcg3Iuis1QbfJPCkX9xzf+2aW/UiMXIcpJ
a5zZFrvE89oDYhY8I4VHhpfb32Lp0yOpAbgS9QxUmmax3lDrUikVJzr3+q/EKXzN/TL0O+iSuqPE
e3+N9HNp01C3mxi6QGR5xTcGTQCII7okOg/ye+pqOLp8JV2b8zD93bdLE9OKL/ZtVDhlJIMJirLo
wSr1lxyTh0NmJmeloOVdNwqIyPZ120IJRILoNM5BdDO+6cIMFIqyQKQ/1qnVedJhNLi920tuiVqs
Qwi0v5Djzc57q2fUiKMoOhfyvrYPUqAV7K4VbaYf+fAGxGlGvJ/uGOAykfd83AAQPRljN6rOeUSp
Yfc1utfXKHbQw7xtY84xxROoQnZAZ5yJcLTzWKAEW3F19Cl0lTGsjGJfKegvmtnuhjv68K22mjrs
hG7vOLATAZ503zE/z4APin93SAsDrQPbjAokrm82bhbw0uT7Gib2BK3wO2iosF1ccQUVS45aZE9s
vlXUrt5qJU54zHOVeY7KLA+8kcnOTHGvouGaeuOETc5Br3vXF7TxiZGqXmSmP2wOuWLBeIWqqGkF
HVA3BZikgo45SmCkBiZI/UbDhJj6OKAr7Yy8hsaYSEBU5vqlWrSYDogVb4xr2+vbCgeUD+Skp4YF
fWKt86imU68EduAwZFp5IIM93KkYKdxmrlUf0t4tfUDGlaNSpd+gawZMa+2I8lvHBWq6Ii1qSG5q
I+a+x1bZNpL2IdczM+zzhH7JYk2/w/yl/VrGib5F2xuSYAz8gBBlTPdVbRWYV1T6veIomaeW6Xjf
2eCqTxIbkAJOAfhkZrZNFfslSQt9Hw12FI7ErvaG7DJIyJrtlpUqDd0EQxAJqjtBp6cWUDtdccZs
UQTOO7PwkUVjP0urDyoFF3GUc/CqW3q1GTAcu+ltRQTSgRiREPFwqPvE2Kc6UDMx0/I7QSIaolWA
xkQC+Tvw/7i7shAkGF0j8UcKxWOBIVsvAfP+gY4twwdiwwEa0KUnjMHaqlJlXx1lKnZndnRu7Sza
DKhLnTvbTkGtPqRegW4HWHKAljBUxdkYZnTSo74IuygHWh04PV9LVPX59vm+egYDajB1PtAEAfIa
+cPHo1dYbtOlTmudBbBvSeRAYnzcKnZ04BFamUW+Okq0EFBgEGecwCQmLmdPN03rY9HL3jpnqeMV
ivxqKOpRuOaf2+taNDMVsFChRedl/iJQ6ZjhXRJZZ2I0iqdo5Bsjeg9ZM5Pe3ba0GLyQF+ggiZow
37P7qDCSlPeR5Zx1zfLtBPDkQSvBk45HNyOvt20t3X0GmsyAyaMNeNVpTB2TItOLo7MrKsdDKL03
ivyoEAHwn1NjsigPtMJdmd5fjJxob6PWCGD+VWpJi5RhXrmPzuSHQ70qvL2ktV//P9LOa9dtbOnW
T0SAOdySSitKclh2+4ZwZM6ZT38+ev+nt0QRIux90Y1uLIClmWrWrBo1xqzWXCrWmAkZX9cz+l4A
ZWrNSiZzYYszX1CS05DBCOZbHCxhbI1a7x6lJH70FH8fF+EmtbST6xO0CoG+siGWRsRblPQLlQ4a
e2Y73DS6cGwpJx2tMfnZ5P62DIO/GBJVYJr5p8LADUB+IF3VtErnHtPAdWpVfDayyDakH4VWb33B
+lNUHNczXGHS1M7AW3COSqYByw2TTLKOkkzbM33skRbu4nENXb1wZK/MzMKgMOzaeGjhSRyNYwDb
pdA9EJethNlLm+FyLLNQo06UDrgJRqTkmHUPSW4r/XMO5rZaAaouHdULQ79hgBdBHfTgY9+aGFKa
fWecu+ydjmpV5iv2mP/6U4Gi3yHkpbWZExpR4yoDBE6PSmt9VIQQfePhyf1TZb3/mNEmkhxoPHB4
s61NDxVxTNxbx2FEjP4E+EgQHu77gyV3OjHTwSBoUC+cO274VXLVHGVG4rlOK7o2OCwzCx2aAe4b
mlZ6HnRSpYGBA2CffqPf7moFGC/Ds44CcMPuV0CcpQSPpYtINLEg3RgA/v43i9PQL7aEDBF04/pY
tKpil2fw4+TnXvvSWNTxsoMv5zS1rNU3FrfhxSin83BhU++IZcsBm4WaOFGaEF696RYo+zzZVXHh
dP0aCfXiApIMA8w1cSfOSZQGqu6i5/vukQhslKKNpwEzd/8Jg+/3Z3PRDqjiqQ7BZpnz/A1t7UUU
qKyjXOnQF0LDkH/xrGrn1isnecmfT7cHu5HaOdib6ylEKCQChOhax7ykn9DcBk3h3B/Kbf4SD0uf
FXA/biPqA5NrvFglCvYx8p69foR/55gW6j4x9Q9F17NM2rsqHLZAe2I7rfzCLgJ/b4XKj/u/YMH3
UvAgDjR1qnHaPH0kRJ2nSUGiH6XBqOyk9TJnGEMw/YUwrlz4Cx4YU3QTohECBHpeeImiSoQrOtKP
uvBp7A9ex0si0g+B/K1ZpX5YHBaOCvgk7ZjynPaqE4uoygZZP1ZhbRuusrMGY9cVa9moJTNQ0E1A
TWlSPpm5RWBTVZ6ZPjDspjpWotzaCg2TuxaxkP39dZKUBbfFRlGMSRgE4tP5Vpmg4WKgddqxhFfx
PAhG44DQkWw0HOjgedXa1sn7dwK1Ar9ARgiufkG3MlQ3yvxnIrbZJ9po+sKW61I6wFah2IWWlKDA
JfVcRF73RFDZ74QCqR89TDrHi7t8tIkNa0eDyHjDr/o5RBI4Eqls33tt1m/oWUofuqLJHwI/1u3K
KvW9rnrWs1+gOqNqbeUAV4K5JBDS4tUTLAXJEZ+eFS8ZHD0wItJ2o7Z35do/ojEabYeu9rZy7pfE
glm79ZKxRStH094lpauj1Vnqdimq7SbPfLTxYIN3RrUZX7yw+5Ym/AIzMLzHDky3U3ElAtYW3UOn
9tEjbcpQCkjIbXZeae3zQlRe6rYyn4Oi/eB1Yr/vM+40TwvNJxME0d733MyhSaN/8uKoJvj16AMJ
vcOo7kJgBJlUPGlkZwLcQpNuA5r9eZyaxmNOQewAYqPdh+B7nqR8FI+DoQ7npOysD1Rc5KfK08St
IIipHcqRaKu9IsKx3Rs/U5cBRaUyPvoAkzZxXqFP3jFVdJ5YH6KyJvkzxNU+Tt18Z4LYcowWjmX+
a7SVqPGcJg+aTazUKQh6xbN5zHm2Ylb0SHkKjcJ1MTitWsub2OC5YLgjShmymDpSFqJHR+/gr6Y3
hH3qBrojKoH5mMBx89IWmvpYlHGHpD3oIA86r+eiRBDQVUPhELWd9Bb5yAvwKOmRhGxN6WMal+6K
K164zag40voBsA2U+RzI0WlmriaVrh1Bpm3T+KPQ/Gx7pIYj+He6b3m1ViS+ZSnheXxpcHZlK76m
CoKpafT4HMvkn175lrqvgX/QlDPpTlRsRqddg2oteZNLm7Mrm6jNMxsBm7TSeO0GqVptTZ1+4UqD
kJdTN1V2gAjOTARhAzOB5hrEPvWm5YHs5iuOamkQdEnCSqGSj7pBEEWeTDMQ2/nYKj8kFAdQowXJ
tyaZNtcvmwJSC5lnan5Tv+QNcWYvIz3I7Wkco1QTdm6bZ4cyh2RLaLJvfdOoiMIoyqdY1UNngNrb
0Tqx3MRlCAQuMvINI6jOYVKbK6iWxdHTlU0lxpjoqWcXgtZFcty7zC/izZnYOgVeuvZWooYlI7BC
AQSH6kAx5xlNoYmF0Kta7egVv1pv49Ubq/h5/7pZ2ieXJmbPijyPa6W3MKE9V2ZsB/0a/mvaaLMg
HNwNI1BIQ912G3Shi4KwHmsUbrN/9M4dHTfrB+j4xTetrIjIw7Um26VZo2me1zOAMLDnswdgHmlx
2kfTjimMX2DgvGeUCcKtEkEhvjJ5S94K0lhQLPToU9ScmfLIJUf+OJpHzwyLjd/Rz9W0xSexiWVH
DIwfdPAkGxdE/9YsOoXejhDByTScWLFgBBwt1XvVGy2xqXKEzhhkwa6URuE5IFCk5gVpYjvAFJsk
kfggmKFiG0VJkj7UM1KYVu9kQSI9ZDk982Qr9SdPr/S9FfTelh6b9C2AumyrC0KzU+F/TmoN9iCy
vJsmzfh/XlykRaMe2CuIXJKpPUnJXt1yqwCQRlt6o9IKyjXQchdXEG2bJSwi9+dvZfrmNBd6LytD
7Erm0eg0+KDcT11bbALkwm0AQ/tyaB0pRbbhvtHF7QHVnILWEkymc1hnpmR6TT8yRtvhecizNyB2
H7zQMlbsLJ2siTD1/9uZBn8R8VueWPTpCAq3IyuAWKutjtbK/C08kCB7/a+J2faTrZgOaZKgR3jP
5Pip0tjl6nufcOx/mrLfXf4XQzHojUrVkqF4xVujo8EwfMzaFb713yH03FFcDGb+QClUaYiJPc1j
jqK0FqQfYl2wZbV6bargR5Tq7xltAQuKeoiU4CUMRVvL6s2g5SsRyPL+4F4AP6AATpv+fjFYoUoH
3puVeWyF2BFoeUzodIdkZHt/ThcDj6kpCu+OyBip3ms7Wu+nUSx05lGM3I0LuVKcaXYrqQd1UP4p
NfVHHdJPPnYPxhg83Le9NESiAqKDCZZ5Q6dbi6nS5nE8racjwMrK3nz3NxbA+8IjBSpiHn7IZTYm
mZWbRz19FbuEOXyXVl/u21g6YMQecDUQhNCSNQtxRLcWW4Jb41i6NIvuam9llm5ZIwk9Lg3MTrAm
WHlp1gO5yuI1FP5JzAbqhYNmPIvRq+luGzJ9nXXomtZutJcmf+mj2m66H/dHubhPLn/F7JAXCV2N
/cgwxeRVRCgg9E1HULdRBlEPStP+T8mF/+jXfasrc6vOOrGjXgZsxS1wNJLs2MX6WxWbK05leWAA
tgnfeO/eIMeKxEf/wA+NY9hHx6IYnswcwIKaoQVeup+1IP7Ks/t9XbrfQ9lcmdXfyKa5t5kqR3BK
Txn8+Sn3DdGtNCkjPm6UQnRqI44cY3SrB7NRm4Ne5IGjm176MQ4G91j5vFnpy0pRBoHfQna91BZy
4TvSP6xA1LabwHP9g9TKBpTlfbeJByPZ5pb8dRhKnTqyZW0bSw9tvxDFt1bXgLMA+99Fg9mjEKSU
CfpWgK/vr6GyeMwpjAA0BMgD+dm1h0nNCsySbxhHOcJRNr/0Skif206XD4acS7ssTCKnyWBzKMaM
2L0uzV2eyBlv7cFiPwvJ2SAxtk/8pj13MJJQwBwNWsmjQNsijgwl0eAmlk2hwj14hEc4El187Hu3
3EtkGxyAlYIDnqF45JGuPltJwOMUprST6zbZNhcK5bnQKKTG+lC8WeWKe/h9YcyXGA55YIk63Tc3
kB6vriH0jyuSsSn5iML6Vg7S51EDyFxn74w6oj7pnkWzPpL6OEtCCShNgap99NCBHkmDKJ8TMXqo
lbC1C7V49s1ffhsAVFfWTsLiYSOdShw+UZrJs3WCpqMaSwKQI+K2W0VrtrpyuL8VlnfCfy1Mv+Di
TgtqNR00ideK2ASbJKo2QgKrQPrnZURLh3STSYeF+gbkofk+hOOmbBzNvPggJ9njaMgrJpadxn9t
zJ9EeSfJZdpoxjFrBDQWdXKm+vjTRI/A7qP2qErhtu+Fx7RNt8jS/nN/GpfirYsBWrPHklqrVhJy
yI89jPee8tnQzxmZNbjM/zc7s3z0WIDzk2IGWZhOi/ZI/ZoVG3mN0n/pZfa7AUSiign8Z9o0F5sC
bTjoo4vUPDZv2Qj+hdp2YSsazKwrwcDi/p46Tf7P0CzFAjocDSqQ8cdRdRTWyVxxdGvfnwUCfqlX
UCPx/c/QDEz4l5Uwe+n7E8Mrr3xelKgrXE+Ua450N0WZeZRKF84iC7pqIfqLqJO2JXAxILCowc62
lqT2vuKh5XhMq42YvPM+1+lfrAKv4onpbSoo67PlFnLf8/VWMciUowmXwfgxiaP/zVRR34CHHO9+
070OJKbispcw0qaHUYG1YY3ofnExoLGeKKypZcxJSuXID+QksngmeNlOqb66nrkyhqVzMcWTE2xm
etrPAi6xECEIynzr6IkHS/5GHL0No0e1HA+Rt+LOlvzyhanf3u7iCPqweUVUuai2ei+SkdpVY9fK
+/vOZHHCqNKB8p6SafPSRWGJmYkGl3U0xOFEyfU01Mb5L0wYcElQ2FLINs42r1XpgydprXn0RRJz
pT0Ga4XVxUFcWJCvj2AUjkZcejyW8sSpAvsv0L/oylObo3MWEOQcnuiPTRclLnkcEi19+7MMUGrY
35+jxV2FvBBtH/QG3WBU3FzqJD1xMVHQ6B7FFvdGF4sbKclEpywbeW/IsH3eN7q4v0wD3zuVv8G2
Xk9bq9VeqsRTJzBUiq32lLVPvbnyVLi5FBVapikFI0zAS48K2bWNuA9VxRfC6OyJgoRWdvNOopSh
RPFXFT2GPxzPb1uU+SYE5O2z0kx9oxGFNDojQ/JiDOqHQE02hpL+uG/mZq1mZmYPv6g3h0Svsuis
6TwtPZnaFFx9nrCNohT/v7tv7WaRZtZm/kYSU6HXVAaV6zSxQNmWUwQO9JVw+L6VW26t2PCSOEui
s9A+md5OLI+ZsYJZWjMxcwOmpv+fCaM8yN2++iGvkVVME38V0l9NFe1113stL5Oy5kUandGdf+59
iTd5Ab2adlYk92h43ftKllfmbXl7T9jwiWGNIObapO4jhBFafXQuUafx91G286mA6ive4ca/TQNT
KXJM0JtJMObaiqLonWAWYnS2hM/Rycw+3d9ii4PA90DwMbm5OaKep25jZX4endtcjmwJATKqrYe+
GfZmmT78b7Zma9SntZnoQxWdDYW69QExyE7bFuPKzbl4RC9GNJuwwjfzIU4YkeFaIYxN/aYu1ed2
NB9w5E/tMA4rUcHiFGq0kwIB0G6zTQksV4NYevHZbx/j6Jzkg1MaAlJKK7H/4k6YenyAiyx0siME
WutykcRns3+QgsMfNwROG40QFi4mnppkBq43Gk3yYxH75rSdv4rCOyX/3oZvf7EBqApCmaPKt3kd
N88rSj6MoE6cUXsIY7tNDvDb3reyOE/0JoN84q1JAvV6IJmnxK03rUedeD+5Q7eZoH2/b2JxyekY
J1g2uXHmTG2CG1hBZITxORqcDI0CyFAk8N8rG2vBp8EvRGkSyh8a1OeZqDiVXVFo3PAsNcUDo5XJ
xNSlXXTggnrzxUiFtyEkKXF/bNOlMvOkV1ansV9EnlkWx7rhedEZ9MZrBkYf5+GoWvO+Ssdfci98
FfJml/ndnz5z0GudmNu5vYE4K/NVS3MNCKgZRWfTfCrzyK68J71bKzku3EOwwmlE8LCBTcwr12Pz
egKPxJSjc6Hsx/EVtGywRtO0sPtgf6BHju1BaXOeWsvrJk5z1HvPcexUAAT+fHNffX52Ss00zSPZ
5fMj7SLeY2H8uZMB6cv8U7oGESNO3vVi9evWH+JUhUG/VuAJdtKVQGBpdi4/P4ufmhy68l7n816y
jcOPvZGv7N6Fk6mqoAHgWYC2kebj69/vmbIrW6EanOnKtM2M9h7ZPwwoDfXF+DemiNfpksWn3bSs
BvQMFTIlmLOh+naRwpEl/xJhKOrBL98/kkuOgG7cqd0drMONtpAbhaWY+k1wbrTsrMT6Qayh0hys
ylZz4T/0y1214quXjgonm6GJk7+eRzcj9DbQTOXBWQ7jU2/JT11VfuyQ170/tKUNwbsfV40hMmiz
21qSs9xUgzA4j8XZG1+VPz8uEEgg7oGyFYneOaK4HQM5Txu5P8vlzvwnqLf3f/0teJPewMvvy9fb
LTG7wgAm2Z/hnYo0bZerr70M/ZtpS8lja33wys8j/czKmoTjQpBDxoZXNUxwFpf1bNoSJAC6MFK6
cwIJrNZ9j5WnRHhAIjhfq3Ut7D3IDem4hD6HnMo8/WQkrZKKntedx+wsNE9DCNxq/AIneDF8ErM1
NOzCrsMaiXk8NNHUvO1cSaiqtILSnhPLfxFC/VSl2segXuN5Xth17GmSarxNp06K2bL1hTZqQlu3
OOkWveg3q1kJQtcMzNbHsmp5KFqqI8gqNtlOHTf3N97CPF0NYLJ/4aYraKo1dfq+mXzzhE0vbg3v
x30TCwt/ZWL6CRcmQtdMPGPspiF8ELtgAx4IV/Oqi/HWTJ/yVFwZ0sKWvrI3iztqt/Y7Te9bHjoQ
v8kpJaXB5hfsovpUmivGpvmZBTlwgVJeJ+aglWGemgisposzKW/PYfle20vthz+fu8vPz967TSOq
bmLw+YF2gggio42FgLTmVP6+SD7ft7W0FaDYoGAH0Ij+/Nk6eZYGQ1+RtWele4WKclOMb1DLrfjR
hWvVBLJtEdSgBoLIzfVmgEiPjuxSbs7Ql8Ox4nAHQ5iHCojZ7e8PZ2lleITohB64txsKQ8GMQoij
vebsI+MeqN/HlXtt5fvzlc9ToVV7L27O9amSNlG2uf/zl1bj4ufP++w7lOUir+bnK9pDED6N/WNV
rIRoC2sBNmSqXNKUAP3ILESrql6sDbpxzoH0yN0SK2BBXpM1ZM9vtNPsiGCGsh21cDp+5hnCIYoT
SUoogJpqa4f0I7jF59T95spvXfyRrtQ3/9DqtnHyfwqm4+u7SnI073B/Nm+HyjsOjkTggTJ8P7+7
5y98UF5ZaEeNfn1W+Q2x+hD66Cx8zbI/jkrp7YfZgoQ7Ikc4huvdzW/IYoH+EY4rxHAZObY1hofb
XXdtYXZ+ejnPrGKy4OegsO08Wtl2i9+HiIaQAE3nmzS1kBpFJoZydQ7eYODvs6/31+F2V/PzmZvf
e+E2CJCLuGxzMawJBg9q4NCtmbR/eu55dErkicVJR5xn02xXt2E9uBp0rCeAii1KNFQ374/hZoom
AxYPTAo3oMnmfjJ3PVGM1cg9xc9ol3C/3P/8zRTNPj9t5YutSoN5MrQan0drTGoqOxR+eNpKAm1t
CLM5qpoABnM3dE9uo6BYHIENWfHzSxaATHPoSTre0hlbSuUJitdYp2z46prbxI//YpouDUxRx8U0
6ZllJLJVg/QoM3FXVpRk4QZUn3P40Fdma2lF8JIGzebUnlj8a1OpIvQh8trWSZVeJPRLCil2umEl
bbE0YVMPGhsKDijKKddGBlhMVa/IhVNgNP62kdrsKU6FdOVwLA2F9CyIOY2RSHNf3CZR1HQ0f5/N
pj+rlvdkdMpequLNn+/hie8ZnhuMwVd8PZgAVFvSBbJ7Ihl4struNRQ720rX1A9vvDpHBQOaBiBk
4hmdRnuxB3I5NwT0X92T0pfEkp2j1cErAHGUPdKVC2RpeQBx0S4lwf6JY7w2FcMu4raR5Z3TNBXf
x6KnftRc649hOgzo0sqUUrsYkDJKQ9K1vn/eqNV3pfp+f1UWx/Db+yIMBZ5g9nW1KwakCkrvHA4A
JKzW0Dejl7rb+1aWFsUiBUcPIGKiRF7XY0BsZIhqeKHPlvyrGr4O+Zdc/NKn3/7YCklTOjY4klBu
z5/78aA1YW3G/tk0oKamf72W6RLLNnW4lp2ZVvYqfJmyiReWplm9WBMoxKNeFEP/XKG8a5TJuZWH
0EZh9luqBbtQNt4nufzjL0YHWQ6MiDLdgPP2xi4IdXlw2W0DhCwB6e1I24vDS2CstRfc6odOo7uw
NNvXOax2lVwa3rmGG3CjWHrshBCWbCtV0N4HgtzZ1YBUViCloxOKIKGzfPTtOC6ULRn4cs2rL2we
hkuNHzjqAu2BFdJd7IuVd84szSnSd8KY2or6j2L9uj/BC36QJksFWkG60GGTnl2AUj3IUk/p+oyS
lucoNDnsZYu2tzRH9+u+qelU3eyfC1OzGa5jU7fafPDO49CehGFInWyMkSCsXTsuR+iQLXscwXO2
a3RFixsXtjGYNXGPPE6vN24S5oPc0Xl2ijTaA8Yg/0XWfEpn0vimvYlD88V0S/XPr2WJWQXWQqER
Er6Zj+mLEDFpNffOaLHtE0gaxaTYuEBV70/q4j6xSJjxojB5Rc7WL8+URC103zvH/UAJaKik1whB
lm1TDIMTJYG5cm8uLeJU2KSmQM8PEKrrucwkpXV1VNpwN1b1mPDs3OnekL22zYvQb8Nim0o5NcKi
bw/3B7q0UblyJh0fQE1EBteG03ZMZT+WvLMCZaM/BJFd6ONWVb2VCV22w6v/txmwrNd24BjqCJvx
OLK2o1xTNt/qtaEsrRmB+b8mpr9fONJJp0ZXI88/F4CRC+97ZbxY2nNkfbg/Ywu3HPP1XzOzrVGT
dRD6XGCpfAEkYBx9hbHeuW9jcbYAh/xeEYBPs4gwNsVOaU0Tr2nW29F4KUdtmzT+ipXFkVxYka8n
rID2sBkk1kTJEHyIxjJ+SE11zeWujWW2tVFXHvN2cBmLB6XDABStzXgk11QH7k/a8nBoZpxIHxUi
3evhqG3rkS6d1r+3zp1Itsyv/pRkBscD5QdtnDKtVzfhbUEpFTKvzj2ZxIa2VKXJ1u+Go9HL4l+s
DVRz1NCnsdyQMOtGjhqUkfII9Pz3iaqjdCav+JylhZEh7RchTp9kxWcL4zf4G6HO3FNSDtamUocf
nTJ4Txbghz9NBDFtPAdohgb1CDJkdmQit1BTWuXdUzWxeShyqe0Rf3SIRXNHj801VPDSwIgkkIMB
EsxFPxtY2cet0pQ477Lf1Ulh6/qhpRpwf7etGZl244W3GVWhVoZiuiGgPdRfo/Ilaldu9iUTE5EW
NY2pJjS/hJQeyolBCvCZ7lb/6kY77eefj+HSwCx0GHhbIfnheecmSmUncVH3U3u9t7UmXQM4r41l
djhRq4k0N2MsIs7SgAtY+ymukbEv2uBcQrUNxewNPjHpUk3OCgISn9saydbqXP1FYmOKd/41Mbtj
8lbRkjHXhZMLN3rYkGFaw9Mu3WKXFmZnRfdKSfZ6BjFGu76TnGDMt6mbOkq/4i6XQo5LQ7PFH6Fp
luWCxU8sJ4se8/bVih+h2lBNG26hYA21s+SdIQwgBJz49ND9uT4vqWJSbhYYV2JnBQD9fi0nsGQA
eD5v58mn0bB9bUB2hZKugwoD2Q8p/75W/13aXHh9iwoGGaebiLBrtBb8tEYuIBc27ii/xvXHLFgj
cp0mfR7Mo4Q6Ebkis31DnNKw4nUQpMTUaZ60thuL+t4zFNqUBhi7+84f9nHQdiVMEmaywgewOIET
FAHFT/hh5oAQLRLjWtJj4aSiwzlKma2FK1tucQ55uUOLDznMTbAZhdx0XRkJp9zQk3Ofie5jHGbK
IanceMV3Lh2jiWuMSNmaCHxm/kavgzxt81E4afDPduJnVafDLfqH87tyDyzOmknOBmSFBaJ/tu2q
OhvpiWfbKf7WaDf+Gl547fuzc1O1o18mXi2cLO/ZQCmj+Hj/Dlj7/szfKLlGDGBMx6bbWG1oJ+Y/
9w1Ii3v6YoZmjqZ0K6uuJguB6UiJLQV2+CZ8R7/1u/T7n1bYCKpd/lJyesxthOLd9/d/weK2g7WX
3jReqSRzrj0DsuuDgiQpTrvZomOBKJy0JrS0YIJ0J+IBuAfQdjdlx1HqIRnzzdPQyLAPDo47KlD3
/bg/kGktZt7hysosYO9SKmqDKhgnGPreEivZZb13CiBOcryk+6ki8PQX9og7QFnCQcH+vp64QjTc
utQz8+Rq7s5qsoPWRnZKrsqhz/BBrqmt3je4sBl5AMNLSfcNpHdzEkcNia/U90vzZITd18FKNuJQ
fLpvYmmlgIiA3COwnohlZmPCj9fmmBknw32R/ffKcGyLlSLU0jJxE01B9cSpMY8/K7cbhzANrZMu
ZKGdxtKr4FfQpKnJJw2VLBJO4cP9Qd2yc9MXc2lymtiLaLSSlcItggCW8abbCxAveVq29RPztQN2
KfneTgjNvR/Wb01bHcWx33Z5/E4fEF2W4wfNLx+GfO11edvnOP0m6AcQzkJ/54bEpOr9UbE83hdK
573PheDcJdE2bJPH2oW/uM1/Sh4/rki7jeKvUcUt+BxI2yamOCSCubBnOxdtocgFU2GdlCau96ru
1g5SefneL7182yRF9pz74bcwttqVHXwLtJpGzZfpUMM6rXbXKxHGEVJBrmCdpLRRn0eSmIe+SsSX
AMW/Zwiqwn0GN9VzU/b5u6QvxW0Ntu1BSuqfK1ticRciA8A+BDrEHXj9Q3rdCOqgpM6nB4rmlFGl
2t6Yd88oJEsHCM3aL0kRRzZ8Ns2xrPzyOaWBd5MWpfrBreRs42Vh6rh5X+zhf/N62y+F4iUtvOjz
/R+6uFQXv3N2IBspV5QucK0TeA7f8fN8sOnl1D/WQ+c6ea37+64StY3lZ2trteQKtAvLs0MjFR0Z
gyZwT/WgbEwf+bNhI6wVvBcCEfnSyPQjLk5m73euHvcYmdqV5a1v7rLWGY0/hXFNu46NNUEDphzF
bNdFhtYIHaydp1JRd1Zb7vpgLSW6PFv/mpjjUTqgLimxr3nqxugtAdJNQ+m561ZD4CU7OtA6ajx0
q6ACeT1haWcKul771qn13nkVSc9e3XnNz/ubbumiwf8rcIcQbN+gOUMoueJRwl+mIQUAVHd76919
C0vrfmlhtrn0sRJlN8JCNh5y81Do35LvyhpR8NLZ0aEPmfhFYaGYo0YNK021MrbMk4jwYpkB2bC+
SM2PUU6gmc8cI9jeH9Ti2pAqom0JQTwYza7XBrZy1w070TrFtAlu9bjNCXZK5MFoMXDum/pdPpgH
OyDg/7U1818J2am8lDrr1KvmT81H6r3SX1RreMmSHHyNdkbb7avuytDSigdadjdDK596Q97d/x2L
66iTTDDh+aUZZPr7xflt/UpA9mFgpyCDWyKEoGjfo5ImbXqRku8j2qsrd/mawcmvXxgMwxKWJW1k
43wcldjO1K+BaBeH+6P6HebczC4abxPDKXtHnCGJUmi0ojCIrFPVGN0DfRtvYy5LsGH08UsbxdlW
rKJhUxa69lF3Y+UhTkbaFMc4d1p6E06Bj8bDGJjtwR+TZq/mRbmrlKZ1tNTqHAvM566LfHeTtYX8
zOWSIchh+SuDWLrhJpifTjYeBql5tBjWAoQfo+GeIiXcK/pB0w6aiD4y3Rhxu7k/YUurcmlrOokX
qyJ1QUFPgAVqJjPyd6YUu4dm8Pwfpp/VTt4Wa+KmSw7KIMmMXBJlKCAu1/aErJVCusTdU9/tpC/5
Wq/+4ufJxPDSB3IAA/z15zUhj9OsAqBjRk/6SYpO92drqewrA1KjT4vohUr9zFGYVS+1eaK6JyHw
hvc6hKnPg2GG9NEZECiU/td2dPUXYdCMk2mk5rdBEEUPQmupPRtJaKwEZYujRYFPBomOoqE+2+y1
56aIn5G2V/yNqDmRsLI5ltwwwT49aerExjbPpI8Q0dVa4ZN4FLIvhdu9pXm6rbPermiItssk/xW4
a8D6RZvUlhErpuJ0A0A3Wjmt85oN2QnPkNA26qe8SByh5V34tRD9lQz+kuM3psYOonnIAufv25wq
h2e4HDVlPI3y95BEAd1JK9O4uEwXRmYeX8x0Iag00z2J0MdmfmKv5eyXDJhAk3SLrNAEtrre9WnY
1UoTEIsNW0l5MLOVSVr7/PT3Cx/RSE1OTMSh8nvlF/y+Rypqm/sHa2kdLkcw/f3CRNFBRpl4mBik
o6U9et1ebVbO7tooZhfebzpI6Icp1ryK7fvSX/n82ghm15vXKEFoGB6OTRQfvcr9Mqbiq4Hk0f82
UTN/7btppQ0eZoJ07yobt3HgHfsLE3gUKjQSyL95ecaqEBv0WsM6DebGFA6tSQ1tJRZYXIsLE7NR
pHRR1lWFCZ9XkAJKZmUIS7capSUuGOTB4ceeuekk0sO+b1uciLh3PbL/u3L8UsQrqOVFK9DO0C8J
7oZI6nrTKmFipYZYcBk0jn9MVLt6n9Rr4eL0U+cBDejJf43MbrQGX9iCC3RPZZq++mpuF5Hy0vb9
e2Ln2i5MYvxmkjoZ+43XVE6cr0k1LEUjFz9gfsn0UyK1LvkBSUrSxyue+lR77lLlfez1KHNpf1FX
h7QCvZiJIJZxz1xBGFV9NMken+rApgteGB1FWNkei9tPQcEOQ2T/rOnvF94msmjYyDye5qVv7GKN
DiT02+4foqVrjG5BEkRcL8CIZjtwlAPAFLzQTiUMu2QkQuUjdV15Jxq19Og1UX0gW4hwWUHD7X3L
04a42TDwCECIgOI6edXrwSmoJye+iZ9L2/AzVbezGiqbvKdfLMq2FkLijmCMyBmEK55p8TSguoNe
+aQHO5fNrWplVIxmpLIPo8khFpCnrIir9z3yjQ7J8nJ3f5yL9mi9g/sfQDy15OtxSjWxWBiQhguU
D17wy7deY+9DmX+8b2Vp96MsSxWECIFO8NnxMwhX47iTzROot61E6NNBuph9DAsS/tIKlHnF1jwT
0ZJ+D4VQIS3dfIu9j51s52SKfBQ8in/uj2rpAFyMar47ZU/s9LbDUitvJNMpV5zW2ufl66WJulIX
ap71p9D82hWf/7inlKSQ9buNgBuKCHHmdwUYemRasMnYRLYX2W23/ZvZmdoU/vP92Zq3taCMssD3
pfSzi2pLEK4Vv5aChf+OgHTQ9QR5kul1XW6aJz17VfS95m5F9+H+IBYTtpc2Zn6g7A2Fd+SUQxG9
hyySNjKafzybPlaZ8M60uidJTd5JUatvslr+LKZr5AnTLM390KX92SYoK4WyKzfnqUW7ITY/JuPe
Kg27bV/zwrf97twNP+4P+ZZWctoYZOQngRPgP+IsDnbxBkGdxuZJEIug3ecoVpDuHYN3TemqPyye
nUcpbEkO54Hrv9TGMO6r0g2pl0SN7eX+53boogMtAMVRJ4+9bfMQ1WXf7Td+7H/KvETbC5lekqnp
+j+PJaixapDyQmvMjTHb0xDYqvrgqjwbOxJeyes241/GGv5u4WBSOJ56MqaW5Zu8mjiEitT6knHq
EM/8bMZf7i/AwrYmK08t0mIonJ5ZDDyW+gAVC9XC3Mvfa0HwddDECp2G5HDfzsIwrtb5/5F2ZT1y
6kz0FyGBsVleaXqbLcyaSV5QkpuwGsyO+fXfcaTvpptGjTJXipSHkai2XbbLVafOUX8/ub/rpkQP
3pQ6AetuBuF14crVsngQo1ldtVsC8D/HdfWVW1eRHanvVzvUJvdDCOWwck956YPWaiVUWBzNibXZ
0uMJDYhHnzlBxm/S7Ageqw/MFvgwlP6eIjlTq3YyW3FpVkafF05QueYxrJvX3nR+XDexdBfj4fmv
CfX3ExMNkXVd2YkT0FB4ev4Dia0NDW/b8eW6nQUHIy7yLmi0s5Qq1Oxkjrq0jBl4MQMUi9NNbjFt
DzmJEXy+Wr5yfi76ABoJXCWQgP9ns5aauAZQOHICIpp70fEdkiE3fR4/TTI/9uNfs0ypo8vRVc7b
Qrvn/AkfaZqZx9DSRKb3WKeH1WeEOvouTmOkBxT1I4h/5lQ2TKt1lrQ14tFOZj8lyrWb0uZu7o36
oO2N1iU3E8ogEwDGcMAK/a2HIgPOxKtSQ3pxIzSwqub6SsSzuJ5AA6OxlOGnsdlGzrWysXoLFeWJ
UGiHjTuI/dba03WnWdxfrhIiQTeBorE/d07NjtImbXI3sMES/tCKNR2Uhe/jBlcgGaSt0CY7c0pO
277SawRT+tcUmJ81poGlixzEVg6K+ygaKNHJ898vyoI0xuTiajDGTyyN/zHBrGflqe8k2kucA9hs
82ZL7P6pKsy7clqjUlgqeAO6xRTMBM3O6EA//wGkh2aVKC3AMyzHs817E4oYTfuccQV77nfQvdzE
hb3R7cfrC7dwqpzZnUUQE5RVhZY7sGvL724p34XhHMDvO4GJM13rTl00hrqBgaYlxSczC8nQ+zCW
0gYGpaWtdYxTCa7MeAp9ag9v7phaK8cLUaf6bEMCzQcyVojxAg4/b1WKKtLZnc1xlKG/+oWxOPqU
k854srlp/EomF4wFIFv83Fam4U8lIbWnI7q5R1Ec0943Rn0UXeLcOwlkqFNobh2rWO82QmsGT9S0
gzqIPnptndmbuKmHu5hNxuNI6wiMX22zsd3QhZI0nr7ITee4ohNje33xFrY2NHl1pI6Vrt4FK4Jr
ThHUnnGrJb3fQf9KL7eZ/ffXAWygZxzQdYCT5jujRCwYVg6uA6ezN5E77nj1iTXOyv25cBModWF0
RijgxQVxbq2H3VBViDbMqfaGmB7CiD6ghXMXZ4nmGba2Et0sbnjVoQe8P9IfF53Yk5PQhkSdqn5q
X/vEfLYScTtm/FFOpPFyHuM+Cj291rZJSp9y9685ohA5n9qfBSRZEf5WucNd1HY3fRbdtmyN5Wpp
t6H9EKEusET2Bcf/ELVTDSk4dCE3BbnRXFI/j2Xn7Csrc45mPNKVOV06oxH/oCauOkUvIOcJ6Xtq
xEgqGfoDAww0jdZK1msWZpOWi55qFe74wBx3xNqu3ZSLn1cy4QCQgSRwflPGI1SFirgEegDwWU12
3q/r23WpLI2VgCYZCAyQGpun3aSm1eXgjEBaFXsruul+2QVeiFvohNdyO3wP5VaUm9z2tS/XDavb
cX4OEiXVhc4W7LB5YEIgN9uWFZ6Juf7AwzfCXmhfggMCbOHl+zB979ZcTy3EhUGoNypmDVUjnF2n
UGgu9ZEj5ihSvkPJ4Y5o/KbkkHswIWvktVnIthpwVdeHubR+QLL9a1X9/SRCdusi5g0oLoKRGy9c
du+dQPH4uo3FqQRPOfTkUQO6yHoXUANMODpVAgpZwSwcvISnnjZ94e1jR5+6JvXl+OO6yaVTHiIh
oKZBg/dlb9JgJ71dxQwncHFLs71VH/P8AxfJiYl5VqxqmwGNwroTRGn63e2M51p3Jy8O7ZUCztIx
j+gGtWNsMEjaqr+frBDjCRUZ0N3BkIgfJhPHoofWom1aP40UcLpQUH1/ffIWPRGiCwircDQhbXpu
USCJAffvke+zwxF95a303dBJtmac8o3etvo2QuDlSxpWK3O6NFZUV5E6VdoWbN6HF+ZVKMlI48dw
OtZkM8Z+y/Z1drTzlQB/ye3Rao7UKcZ32SE19a0OXcA6fiTOZjBvKft7fBgCDEWOhuYLqKnMNnPh
sKbOZRI/0vJWy33XWtlSC/cUiPEgwADKJZVSmoW+oF8wox65gKDvx33U695osG0BZbY1btlFQzjY
kXEwbWSzZ76gHptG1Q9WEAoIlRvpUR+nI4CW+VqldWFF0KSAcAntasCvzmcsYRXVS71lQZdanmg9
V641/qufOjtgUTa08WAhgO2B9+/crWtAdIcpJSygbAgqM3sZtPqlzf+aMwhcDDhRUcJR8pMXaY2R
Zl07geQiSIdbhdrmf39iq8AE9BhEgdPnONOkMjhw6QkLehMqu/uyff7r3X/2/ZnrplEmCJvwfX3Y
ll95k22bOt06Tg0a885zmr/fiTboq4GJUUraF0oZLbGyCWzZNKCoiOJtv3KWXSpyYTlQS0OfDTB7
l7G4Bp0iIaKBBsbE9YcxnNwvTpE3Xkur/iYqccTYg1XfOQWeBCYvdBR9DXdfIju7dzoHNz40DPeV
a4137rBKbbfkksjkoDkHbUCKKOTcJQHqq/TJbmkAnYJnhGkHFpWlb2vhGrPKwsGKcrPqocWRhD7n
2TbmuZ6K0CpoYGa9ByMeQ2NojSeQkUBEIPWvu9DSoQEuXWxlFNwA45udTlPuSsElpwHRAmjv+Cbo
Vh36OpEPuCpDPQRwLRQUL1TDHadoaBRXLCDuc2xzj+j3k/6a0btSu+3WAsKltUIyCL4KAtnLHnER
Z6VVuTkLWDT00MADDwJLOsu3KvsDzcjIh/0xNUswOCFI3sC7jyNkfKbiybXWIrJFdwCN3u8q8GVM
gWRf7ww1Nt0AgcQtdWQCSWldHlMbYkh9D7061RWyshUXjUJcCw9WsLZddG5ZPO+cEamkAClHP8yj
bYYwnjp3kK2J0x/XPXAhhEG+EoE7GCtwqVDloadBE5KjRdY4LChI8YvGYlPYxbGvjTfqtN/kULyE
FZhYrttcchC8i0G4aAKyBZKOc5tQTZaDy+GN4MDeVDwwyMG0i5WttXRNKg1huDueRcCSnBspQg65
8YpR8J8+CNChWWIFVLU4CgqmVSA7EIDNsXUd2oTMMbJpIIivl7uKeMmaesXCewD1vD8mZqdeaiS1
DVE1GnQaWtC45mmJ7ffNr95+6AsgFaO9O75fX5vfeqPzy1/tKFWCQxAw50qC+nnTcRfXAJA57adp
7OObJM6sPTUq6jOBArploeliSid9M/VWc1s7XfNQl5Js4iz9KWwxBhmYnK14VwL4jYd6aO/F0IC/
gxOoIIM9Agzs13/00obBVkR+08XdcFHuoaw3a3tQv3ncangBmgcozsYoVa5hGxedCpmh33Ul4yJk
oX1aAD2M8zqqIBbJUUmilrUGBlwcjRKsQLkHj715gEf0kmh21dFg0j9LglPHdr2++k5qoOiND5AG
2mhFQsAK4TelMXO+TUiOHKY+TDTQp0+OfYT6/PWlWZoxAAXwSkG/GYjKZnu9yWMeaQRBkiaS1zob
HnJ9rVtm6RI9NTELV+MYbJ5aE9Igq8nkub0GFREclghht1HP/evjWcqlo6MB7PogLTfR0zKbMNPU
cshiAR4cNZG1KWXum1p7G6fFdujMr1pu3ie82pIieeum4u8ROuAQ0XEngMkTuL7ZSMXENWOoddgu
29qv67HZAqaBc5Qaw47lslq5HJaOOKRLoZqCdhcc1rPFE4y2bS4mG+V4w+sicz9Igk6OcX99Tpd8
BJvK/Z25B5e0+vvJHZSUhWk0VmMHVhWE2n3++IHPowVWJeoh1TVvlBgr045zMBAGVO4rv1ij917q
WABE7M/3Z7NkTI2d0RTfzznLmUfrlAfVJK1PTmpAPhxQBXNfaXpXbphO35tQT/HM5aE32LG2qXSe
73PC452dAS2QoV3Xp/rQv1t1nT7KbkRppgyzm1KW7iGqkDs0If37pczjNbyJ+pnzgx8lMEMln+Bl
8ypYBO2fCEadoHP5JptMr84fBdgrRye6oWjAu74oS5tWyRbiMQPw1yX0kqQ6qCslkAblgbpv8jbJ
H4l5uG5kwX9REMJzHMkt3GfzjBDIGA1DEJQXeP6cF4NHeizPGmxuzchsU+pR1vV5ikcRifmeTnvZ
o4zhroxkYYsAXQ3nRVSIAuUcxcatwiGNQAnR1ftXyBb4LI/XZEtWbMzzdGGEXvF6QrVuLMLnqJV3
Tja9Xl+QhVXHMAAAUFh3ECHN5spKWNTRGnOVx6+keGshQVy8JSuPncVxgEFaCVggMptn5TSr7lIQ
fWAcvUegk7RCtbT0ebxD8VoGUAb4zNkFEKEuNzl9bQVy9Arpl9ZKXLkQ9IGK6M/3Z2+ayigHgcyF
FfSi3BU2v+2b4WksuN+baExxpm/ob/iCltQVs2rq59sfroW3Lx7TYCtRP+vkECZRQ9wkrpygGba8
8PUjf9cqb2g2YbgS/i84ASKNfy3N/QwISSc28sYJ3Ep7jEPrOWTiEIGWICVrgLI1U7O1ss1QizMu
0LbPS3A3Mn9yhJdMSKzL79c9e8ErzgY1WzWjgK5PmeL0lMxPBISMV+KoxZHgNY14EO/qi2qsLPoK
nfQ4yrqU3VSg/tTtbdey+zHSPuIIJ5bULzlxhBFd2fqoDs2m/VYUhte7Pxw6+mAw88zmn3StOrA4
cSfmZrenE8ZlUlBA/nKLeLmtHgwrZ+fCAQ3pzD9TNzt0mB5y6UocOmV2kNaODJ/ztRhgbRCzzROl
Mq3xxMFFM0D9+julKxHSyhDm0GzcCL0dx5gk4b6O7KueUM/O12BsS71xpxM1h4nwqnbqRoJVw2xG
PN7EK6XTe+rUd31pPEPM+5k61U8RanuTJVsKFsOSrMmKLA9U1TTAiXjJkJYPESTuyGgDgOg+pJW9
j9zoixj0ld20Zkat54mPR1lsUrTPAisC3ZLMJT+o4aLoS1a20qIZirybAh6YF7zDhjsK4midHSTR
5zL5KqJfebKSFV48F4AjUVADw0UB5XwkaWwXVtwD6Rhr9wy8+xZDA1z6QvKX6+fbEqYBWec/hma7
KBNdO0AryQ5CWftVM24cJ9w0/adKSzwiP0f8se1srymLo/xrfQ7ctYgXdGSnUPNCue18jFZsZJ1I
AE4swvuJHxO6SdfYWxc38ImJmUNAHdZKyhYmmtpj/T6u/j5owBCQTlaYRzj27CIycxBzRxFikiS0
v4i0/0zMNfrp5RVCTKKsKOmU2TSxJhaGmRMriPQvUQQtPU1U7aYpQJpmJQ3oPKC3astPvNSO/dTu
RrAlXPeRRV9EwI3xqTBiLgKRkwTPC5baQVd5FfOt9xyAg3IlelgIj/A4+WNkNpOh0AtbozAyQOQE
XbO9+N5qtPhctvbwpLl6962YomGbyqYF7j+cVp7gi2USnE+KaAAKCBdAlByALJJyYQfGaN3EZbZH
h4nfoo3PIPUL2pr3MpY/RJT+Y47NEVQnj2ne3zi8B3t2f8O7NYXgpVcbmtfQJQdcjOq3Pd8bwxBN
XV+GVjBpXeSlcdvfRWXCAz1t5FMTu3QfEbGW1Fk0CiyOUvvAyTjHsmhg49VHPQOgMb9JzFvoxKLQ
Tulhyleu7qXFxpmmOBMBDrvoXwYpdpHjR1gBQXgF3V6BZi/aeWnRP039pG8lKXeR0R3i8QNNc0hI
oLUMDfxoz54X2CPXSfR6inBDFF9b+gMQYgtQcss9yLXAe+noObU0ixzTKaysSmoW0ON7MwQDi399
Vy5RMGEoALbigkDb/jyy18N8mvLOsAI7F1x4HLRjviFr8BEkjfg2xdUb7vzMI5XebIdYz28ERCvu
BtaIx27o+2ObxvJQJabYSE1a2yq3Hq//wqVr8uQHzh8EVpxqFumwytJMb9oSeZKi8YT1gSP41Mrs
4IgzI9NAVYICPUct2DfX0raLo8AljxMebY8Q3TnfiXlD9TA2cdlD9+trQ8Ob0CrfQ8hJXZ+spb2H
Ex64dhcyLxc6UjmQkpZmIUJyQfrPGwFiIvlQW+EPoxjezVqs9UEuuueJvZl72q3LWm1Ex0k06X7I
y4ew+gCMxsZgkByGpsUlQSZe2S1BPcICBmmThn5T7QZrm5UeqW/NtXfU4iqd2Jq9bnoQ7klW4LwU
meNZ5TfLqDZkLVxfugihAYGthow60uszV6OZg174BAlNTRzLMPbGoj5UqeaZ/VqTw+JwgCrE3CGb
dsE6z6d2kJwNQFib4w8hUUGe7GdEo/vrTrdiZn6zQ9UoHasaZgwqg4omB+T6t6a1FmQu+hoIwX5D
CUH0qf5+EpYnRTbWCfjFAyMcf0Z5eUdyutKmtbh9TkyokZ6YqNoCbaKVMoHkENs42VbT7upxI9ZK
7gs+gMVHxR1gCtxf7gyODhXYcUBpzAqsFDqzWPtmh5JxRV+vr8zCeGBGofotXI8XKPTEAId1IyDz
yAf9iOwB9cDxdm/IbmfG7cGcxArIbuk2UU4N7UxwIEHmZD6BcaZ3mlOqY5Q8UfJZxD+iOyuf/Mq2
4qdQj+KbNo/RbeV2ICLmRsB5tgutFKx/NNe/dZnOj+hyWkteLngoarzwGSSTMeHzjnBSd5WAYDYi
BetWC7+MGsQtUAH8wGSju0fBdxVZx+yIj1MTqictOM8N9Mapdpr9pOevU2G/YRVuGOqO1+0thD+Q
WP6/vQsuJFE55ZQKHIxRhhDSdzqle7ZJ7Y0EY03Sb+rpeN3gwgbE+wrM7mjpAfJqjvziSKInrT0i
FrF9s/GKp//2+dn8jW1mF7qOz7PufbzR7Y98HoULyJoAfILi//nedoqyr3UNn+f2rVs+fKTPD3nL
P99Xe/Hk7BgQLskmxPfzIzF2VbK7PjtLq43uewA+VPEXFG3nn5cV01IEtSxoct56jeX4ydR8QZPj
thj6bQFVOsPJGJh01iKjpaPq1PDs2HUHiJaNRAIDAsGbIes2PYM+JfkxOKF/fYhL/gXgCpCkgOWR
i+sqKwZqAdzCcNO/pfqju3JNrXx+fk0NFS8GUuHzqZ4BtGV5+t+jVfHWUoleHHw42mdLZDWk7WU3
mAG1a2fTAFm6ZxB9WrGytB44X1UXtCKZm+c72jjCy0NoZkD4Pp92Q3UgzUGmKw/pRSuA7QOaraSj
52MxnG4w8r4kgUBiYDTto8MJpLe1xkcxa+14VtmhWXUBiWu0peAmNNX9fu7bKQDRI5rZSdBIM0Jj
wAApGftz1ZVfoFRvernlRl6Nh/N1d1vaUajMgvkYRMFKpfbcKs9oBJTpaAJ5Lm4rwDQdgY4BM/0G
heRh0yXlu+kiU9/l7hoFz5InAmynmtFsQEDmtyQazzJQkkRmoHfdS8zd22ziKzfx0o2HhByEv5W8
ONDT54MrkrHKYyc2g6I5QF3JCzW/i79cn8ClZVNQU5TOXeC05k9H8NYAFuCWwDhFyCp4xsB/cBeU
cqSwil8EylmHHOSeflhCPOW65cXR4SqHv+DeuyjdggOOmULHHjCasf8qnHp8c4SV+4IMa8q8i6Z+
46xQjwbz8uxWyidLEluraBBm5X3i8ENmxDdhma5kahdd4o+ZeQ4fBfyxFnENM3xfFZtMrAQny8OA
H6AXxwUcbbbFjNRuytHC96f6vpI3XfjNMV4/sCjQcsU7DU0HAAufu5yjFUlTorYa9GX9xuhwcJPw
n6pz/puZ3xCck3t2Qp0rHGrLxD1uVn5JYncnceMjaRFbK8+BxUn7M6LfOdUTU7Gld1NcOGYggLNg
MVJMiWdbKyetmvn54Qe03P+n7Xfd5cRIg/R1ossIyOrEqoiHF6h24HZJt7Lpso3OAeMZzFXk1dLQ
kKPDsxCt2ZBqmZ0PE6QLFDydBjrfavQQR/dptpJSWTQBKBIs4EIHJurcH0QnEzpyHfDlKX8fwurB
zPmWQRTs790OwPd/zaib7GT+LCPiMStNGkiNVy9ZQhOfca59GSajWzOlnubztUI/LzI4OFLRnzB7
uo+Gzk0zjlgAKVHq9Qntd02aNJvKZnnnJVFa3vFJyl1ZVKXvNKG1EUIbNw00MrGxJfDOWZsdWshz
bsfIYJ03QDN333RjuSGl3tw4EGvzUqsdvMnukhurrB5TtGZ/0tM6gyYQCw8Ruo12OphDfVl20D5H
O4m0DBzvtfXDSpwhQvG61Z8Qi+SeOwzdZohJ9FPjBADUUv/KNF17x2ORbLVYNneNHBEHo36I9nyK
HmHkzg2IKurmMwsjw0uTOPFp0bfHmpXJTu/DtXzVwrEH3D5mFHUJAIvmb3otI1EW2QAACmMrfZCc
X/eNhSgGn0fXAqi4KI6+2ZFUgy4e2LuRBVVzp8ePZXnb1IeEr7UQL44CgQtkfZHOuXhmZ6ICK1dk
siA3N9AhEvrKS0/tlJnbQStYIYkR+wN4O3PxvmrSrBoaFnDxYLevEzrkk5XgeNEEUj94BAM+cNGU
LCPByRhyFrTx92pgG3BZ+8a0YmRhOXDSocsAIEWMZR73lFUyNrQFXt7VXd80wbGl1eh2BfdE5n7g
vjs1NZuyOIpp5Q4xCyIXRCL3NRIMaxTLSwc3cq1ADoI3AV3HM+fKU3dKcxtXatm3dyp1LMowgkoc
+1T0Dt0VbI0ccsHNlLQaCng6uH0uOEs62kZNp1EzAKbtm23LHVBej9c3zIIbnJmYTZubRGHf5ybC
RsPwpcGe3NE41MV4vG5mKXJUVOkOyJyg4Xhx+5TZqBWdbYImmL+1hriZ6mlvcQogfiz8FgR6Xp6t
QfIXpw9nG5Kh1FUUg+cXxaRFJOsTxPsWf4JiC+tW5m7h+y6qbL9J4PGkmBfboL3Lss4SZiAtdEM6
iVeHyYpXL2wgvBpU/RZaTi5uvfMhlGPYaeWIgAQK9T8i0urPncnFlguNbulgWCtPzcURoZIJkAIe
ZxdSe0Pb9GPXo6/KNtNtSJhf9SvPlMUBnVhQv+Dk8h60fHKHHBa6OHwqmHvotPi27qaN3RVrIfDi
aKCqAa4YvGnRHn5uy9XKblKhcWD3XmVr25AZu+tuvbB7cO//a2EexEP2DjkSgmeJTMNvkQW47ziI
z86IU+4DhtCWDeA1ou2LvliocA11HoZmMLTipxYasedMZuxxUq9ZUpMyv3pwVP9rabZAAr2mE5Hw
OO29Tbf0TSkb2Jsu9UEVPcm/R8SAw0jpGqBcjcqqOnFPvAGa1eibmRAK06Z9o2m2dXgBVLmzcp3a
S56ghG6AtoCw/AXlByVT3SbWQIJ21HNP6hwAY8oZujObLkhaxvyi7HTPbSbzyUya7oXpo/RMBOSt
Z9Xp6IWWXSGJ3WrOnZZmySFNlCQJxJp2hLXje+6MFoh7G+fOFHVztBytfAHRZbYxolA8Y/GyWz7h
gKXgjd5Is4oPbR+CpyWUnO9ISIvbMEMRz7MFeHfsmFoHXrf1J7A85bduFMa+zA5T2x1rNGA6ke/k
PugA9hG06UYo72mbMQr9wnJu06ii94jakIXmovZ1cN88xZCg3JSaXt8aTs8eWeNEvxCoOlvmps2u
TodpV0sn2RV92aCPUh82YkB42llVskEAZP+SpZ14bpkSj4hO8yltxq0ZOvkO0Obkyc606JAbbb5t
e31aWbil04LZCleABKFuUXWtnPgHraa0QnsRWhoAPH+qIr9It/71nbVoAr0GjoFUK5ir1N9PTDRh
HVOobrHACrc2RDgT3BQ8/dGLb9ftLO0r0H38a2fm6raooxi9EyyI09dYbONmC8HELB02yQiFVtEi
nb+WZVs6nU5NzmYPIAmzLEFTELjDDhBBa9pFa9Kfy7Pn6OhaBQUh8k7ns1cx5J1Gt0cUqeNhklRI
TsfmYRrSLxpdo2de2sSK8Au1YdzngNGd29JEKfu+SXHYkhtS/4wKsfIwXzMwu2zzgZttJmBAH/zw
xpK76x6w+Hkk8pH1RJfDRad+b1HBI1KaQNJWvzqz/9SVa2QACxGqEpWEkjs8GR6tPOLEmaeKG6Mr
DILnangA3bfQ7UNZvMr6UdPXQJNLrU8wBs0EsIKq9tTZdJW9hMRKzpEsIe0WofELeH52IH/bA3Zx
MLr+Uwp1bmrxaANs1Mv1ufwdMM6vKaCuLAsSqshwzVlfxrbJANFD3GpWWb1panrbxs6e4GJMIbY+
NRnzjEygTdLRvpCRWV7sRnu810ePR6B9WPk1yvUufg26ftBXAkZGBBzn807irosn3BCBld3UwFeF
rPJE9N01Wz+EiBgxMj8W94n+/brdpQ1OVV+ginFVDu7crFZyZlSGJAF3bsl0jNqbpl+5oZec9tTE
7HgUvSEmNowE3FWv7X2erISDa5+fTdyEoK8yXVzMcfdu2u9/n2NF5fLP/MwOQFYJo0dXLgnIGxtb
34pM//oCrP382fFn0i6XsoUBPh4svfLw4lg5k5YOWIo3OsIk6K068+Zoo8xcqgELD9xAZ3lDwum+
lQb0a3QNXI5O+wG2dgUYBassnkwGuAHOXari9lQXEyEoIzA/niS2i77ps+31eVsaFfAcSqUDmSCQ
8Jxb4RGuXIG6WpAYhVcbT45zz4uvWfby38zMlieU1TSaEmZ6Azhe8mTaDyNemkYUrxwAS+cu+BqU
iAya5i+uQRAuF3acCBKkEN2VFRBlnQE1LbD2lRNOgpDtrw9sye/QbIQHIXrZ0P05G1gWldxwBfxu
JJshST2K4+4/WfjdF35yk/BaszspdRKw/nlsXwEj/8j3Ud4GZZwLEpOZnzmMJggeTOycovVHljw0
abqSzF/C5uJyIuguo+BGuqBAA/9o03ZVYwQysdhLOLrR1i5L/TUf68EvhZW9Gcy2fF1Q8dJrMjoW
gshNSrrQ5xzJ0TpO6tei0t17sDsmr9cnYMllkNhDVxpepoidZhNQT70ZDelkBLGZ7ROXO75OunsS
1qOXCn7b1qtF1yWnwWWJCwpdQ/Si2o6UcCaBLYXToGVo13aH6wNa/LxSqwE/JOTq5n12DgczglbH
uAMLAP/t73G2dhYuTRmYU/H7LaT/L5QQuO22NLFDEmhjkJZfjcjZCMC6J3rTDR9g1kbP4B9b5PyE
ktxuhKVHGE28gUbLIefZynwtx08nJmYVmXooRgnwOglqZ+LIipblvVaREHPHCNjDpL5jbVEcylQK
wD/QRW6Y5Qe4pEFR/m/8PodIAMScShQGWJDpBiTSku1QrJzByo/noRF2IMTP8PIGUkot6slBQgzs
89Kc8AiBiCotnxSyGdLK133vd7h3YQV4d9TYwR+FROO5lWa0q5w74C0whsL61Bb24I0gAmAe0aZO
eGzofkS9KA5TqE8el1a0SYb0JmP3g0nBBT7kNNxYFWcPkauBk5P0Id0gVVVXXimNFIcgNz81qEFv
wWqJGk8im20GlonWCw1kL3BYWD+kbsfHKe5xZ0qZJTs5Wta70MGtG3FXbhiV5bY3K/Ik+rT3IiLq
wbPL8MHF2S06sYmivdbuc1vvfsZSpI9kSv4hrI7e4sIotqwfi00pzNJzcpnf4rjLvGEqhx0Zp95z
sS0Oepjm36/P69KeRpuxYnoDvg+B/vm0mnlnt6XIrCBtbxz3BtmQ699fcg50TxBVoUbBY/79tDeG
saB434d4rNSNBhCpdUwhI3/dzOIwTsyov5/4YG6UZpsw+KBebTrq92LlZbc2jNlZPpE6iwqC7zNy
Bz0ERh67NcJT5cDnDm4A94DGDlxj6IWbdwwZ2tgOeQ6qkdyM7KPbAacSA9UpJzAH5K0z3ibj0Pm1
GNj2+txdjg2GQQQCggnVCzwnMs/Z6BggU2agH8GzBtrxVrrFoXvdyOUCnRuZLdCUcyCIcxhJ6z3n
m8hZWaC1788WyEkEN0P1ff1XXz9nzfP1n7/Qa6V+P9LMyNUjnzlPgzArrzCBKUNJv9+XOt0MleaF
tY0QvWnv+GDuyUh1D3zs0HTvi+/atFabuoyoYRlN7kjc2qpENTtmQdqhdelg0UCvxdHEkwEa9XxX
F/w5rNoVl7icTTStIW5HCgbJbxR0zrcT0YHcmoRNA4vuRPUcrrW8X47l/Pvk/Pt2OYwZtcHgEss7
/EN+sSA7N/GvL9raKGZnW0wnarZqFNzaFE/dGjj4ct+oQeByRTYACFp7NogRwFaANzGIqfWQ/miL
17ha2TWLJphitUKQC0jbzKt52rlDBccK5BQxLydjjhY36etmvL8+VYsLAmZUgMuA1sT78HxBNIFn
DAN2LnDBmvpk5izZ9UOYfpuiKHqp6ukDZF2Ii4EMhSQ7fGwelUBEYGy5rHGehi/s3hy+XB/O4sqf
fH7mvyZr9d4Z8XnD8IxbslaJXvw84hCAHFSaz5nFInSSbsloyQJA8Gl9SNc6i5a/j/4tKOI6YBad
OS6xCoEKES5NeVNqwElGPz8wPWCM/v/3lf2T27IhstC1Ft9n6Cq/d8uVGuOi1558fuZMrd6SoVZ3
fv/ZkR7T9/kagdCSBZAb4nBCWhrhy+wsRHDWhNOErSecozD2psj2nRAre2JpFU6NzFY5DSWLmAkj
VnFbbbJxJXW1OAZFMK2Ev8G1O/s86kBh7FiCBabziZR3DdlIuv37dVYIFpAjo4QNW+frrDcCfKiD
w/D+OCKmLT8yAqUVAJ13ZO3nUJwQREgAvQor0AtfJq9J+TCNH4jrFEUBTlnVCD6vjkM6gUmDIjyF
ClS/o61Tb4ehLg/X52np9EPgowDLoAG9wC7gDc9x8brgLIsgGKDR+B4seHs96u6At/U/YAvYOSTH
kN1Gvu98TcxRQt0P6LpA6516A25hfpMYYb2f8h4YMWLG5uN1g5duDCg05AGQJiWQ+aOzvTIkGdQ/
ptYM2uaYOIe1S/bSjRXSWvkXhnTJIgWK/pjyuKTBaA4bKDv4aWTs3GmtcqPyXfPo+MTMvLsq4TpI
KyeBiEHLW3tfsZAH5mAUb2NckCBKSAbUXN4mx6kUEkz4Y/z6gWlEaV6HFA8gynMBvoZrMXi+AAQI
kccpxk3RyBXPWFyoEwuzeKLX+hgZI9sM4heZHHJy/G8DmF0qYfv/AaRT6o1ikxdrNNLKky7W6GQA
aoAn10opAEnWJwsQIBJv8mpnNHhMH+g3KET/9bEAp0NQ5CieOhWlnlsSssziosdbibnfnWNsfL0+
VQt5RXwfSRhk5UE3e1nI4yhK/2a0DclL176BuRR99aDf9KyIb7iU6MeavATl/BSl3d7YdVbsPaR/
n6HFr/iN7wYFkGLiOB8ll0xWdYzS6/SjoAgun66Pcsnf0HaEujuYRNCGO5vEyK0SHnYFC0Y90NLP
xt+Dc1BdUA0LALbhkpvfPtnQ2GmDyyMYkHcFUciKP6v7ceZtII0B3pk5KkaacxWWFYNwqg310gSZ
nfx/pH3Zctw6su2vnOh39uU83DjdDyRr0lglS5blF4ZsyyRAAiRIcAC//i76dPcuUYzitc9Lx95d
W5WFKZHIXLmW9W3ca1/RXRMWNiSxurX8/4KbAxE1epLx8kKeZH4RaTV3CjMXAYhAk7hKdtyvtn2i
/f6+xlShvjDdpwhtZpeDriobhF8QZ7BAAIqyQv/72UBwqgDaCHcNahU8JN9vKZEZVtWWGjsx8fm7
Eo+Xd9TCJE1I0AnvY5ogzZyFNBJQQyvnip8sdIx0Mbe+Bt2KiYVN+87EdE+c+xjGaOr0MOFsNdwA
9Qrbx4ILA3h+ghJi5+J1MlsAX3JwovstO/mkO0CxIrKNI4gKkd6P9HF7ebbWbM38fTEQyF/qHTtp
2YaYGE6kvXoQubQ+XbazlLt4N6iZ5zdAlKsZUrJTW37HkQob9LJa4pao9MpF90taAGfWqWqCN4VN
F6xRai8sGbrVcWimJCM6o+ZubFCA8acNO3nOfRV67cqSLQ/v7Ptnu26wKSsrWbOTLrZO8mT6N44A
NdJ+0sqT2aGyNw65tdOVR87iqNDj8auGiqhgthHxOAEiDF0Jp6y/qjaeWPn6xc0xwWhNYNrwyJyO
2tk+DwxitSbl7ES1284dUaF4pC3a8CG3N6S/jQBApwUe4cAYgpAUHO7vbdWlIaq0AKETGyK91UMn
a1f82oJjwC2KfBLCT0D257jqugb0lQw+DhJYigx5WyNlotkvl/f5khE8i6fywCSHZM+GUeh110N7
qzhlXUSNKCfxuHalrZmYNsXZqlTEqRUF6esJDKAx7Z+g+VCjBHF5HB9fI9B7OBvHbOlzoXMmGMaR
FLHjhwBmOs0WwfVlK0sb7NzK9CvOhiJ8NuSJsguI+rZRmf9ohgAli++E7lx/ZWEWT+i5rZkH0FUg
Ko3Alj8KtLvoGw1ISWi0hKqr3rJWbaXfvpqpiNNAHbUCbSr/u7HOPIQHfpvApm5xUg2JcqRranlT
1btU7G264tQXF8+2fc+f9B1Qp3o/rQVBj6bZY/EGG0BO6672ot7YOu6KmSXvAy7qf5uZx24MBQ8D
FQJsxMwMAypCaa7U1he3uoMgGPStv+qk7wdCTC1jmTAxZ8NXCe4c5X8z17qrFyfrzMb0+dketFgg
cwmU7IlnMfEiipIaaLXWLoiFkXg6VGfwbAOA8UPfrNWIErTgRXHqgCf0oELLx8cg++1cCELoMyMz
zwDGFl1He2yBhqS7nPwYzKtyDVi/UE5+b2PmGDgymgAyIByp5M71bvQgRJzVGNsMMN7g2vdemjWq
46WTi2EBggfZb7AszFmx6sLidS4q7DNUQkHiUCZXMr3mKFK27jfXe5H6XtNjPdtcPrDTKZnF9u/M
zkIjWmjUS1KYbQB/GrHDUQodIlOFfbuRJhrb1sL7hZ2IpwQi1+n5ihtkdnfkTpAbyLPnJ7OI4SMA
vaZj5K4pbC48Wd5ZmW0S6VekSZSbn5C/N9XBsw9N/1oHVUzAFdSM3y5P4uK+R1lXB58a6DHmRZzO
c2tRUi0/cfOnoT8Z5V1frkQOayZm68T70iicEibKetuS75Rt9DW9usWtcDaK2coAq9OwwsPBwpNj
b/CvNv0cQByj6n44/LmgVzxZibzWxjRbpEH5HRo0aXHSS29TVa9Nc+B6v3IjLRqB3BZQNFNpZ874
oBldpxJ/gHd1rnmy61A65N6fDOTMxmwgrGiaXLYjvGsRofNGljE0nH5/i+GpitcFuD0wkNltx42c
+ABh5Kcheyg4uGo+9b+PP0dCFskJdEYhEfwBeAu6KxO6Xm1+CjQQOBxMsS+7+2RYQ9JPkzH3OEAc
IRmCNOnUePz+KtLytAPGpctPTheJbs/0hz+YqbPvn111eVBNrWTT9w/PXfailW++XEHaLu2p8yHM
oixist7pqcrxWo1pe8dI/Af8+liMs1HMAim3gTxEyfr8NDabNDBCKz9IsuaLF8aBVP+kFISk+8fa
oOUqgwFNIk7cB4WW0uPKvxbmGiBhyQrKLv5E2AFw+fxmY27rponTiJMhr4Sxt8VBZSsHcOFSQYD2
C1lhuchRzVxXpyUV5AiaGlu3iy17n6OFpiY/MrW7vLcW7QSopAKmP8GwZgufab0YSo4WADuoQ6mC
0CctZC9U2GhfLltamjSoxQEIAf4xHyqL708J6qqMJq1enwTP44q+EsDuJTdXnONSoAPG17/MzCZO
DNz0M9ljQEYVZ5SidbkEUU0XpdYmV+2eZX7YCytU4vl/N76Zy1S11o9KG+tTMeZR794x2wz5WiJ+
cRJBFAd2MtzKHwSXPOGkbjliuepuuOpIvxuHp6T+/XgU72zU5iYJT3C5zDyzLWXl266sT+VnXUfW
5ZSg8+nyZC24TCg7IK87pQ0QXsy2HXAjVjB42N59rg6BU8Roe1uJL9ZMzPwNoiWrJQFMGAyU3enw
wwT27vIoFlYDVb8ApXBcYQCdzvbaSMyW+VUmTooW+7phd6YSW9tfSxf9SkfPLph3dmZbqyhMoA3x
ojoVRa6uADT/UXceSNdKZt3kHjEOAKuYEVBs3kY5fRLmieffStt7szrdOYlUd/ZV1ndPYwqiTKpx
6AYKm25613vTKtpCJQZCBLVeddf2yIpDbadvtEVSb7S1R1cIO2osyqNm8D+TroNP9exPo06tnSa8
YF8FWvI4lrp566dZ8dk2OIncJjDD3lFocFEmiawWHDaeSJLQqHWCBEsbRDwYy33m8norMt6DHsu3
94qJEZ2GzhAhMEj3pltZMYoMJWQFSPZY0rw5jMzUo6w37M+BXcgNOD68R+AQGzxq9Pa5E7yNEtdt
N2lWB/g00O8zMFtf+0YFAnLfSJ8DPXXRpaj6PLTRZgVw9fSPKbWLTUk2WXkFybH8Cv00Djimgva+
Lm1+lRcC7BqQNwoHjyLJNZjartWdZmPVWhspboLgrxAgnWltf3N5jy04aJzAwEfJCqUDUCm+d5uG
kENZiaw8eeVLl9834xAKvJrWQuU1MzPvPFTgS85ZWk63M2Nhlt9mALuX28uD+ZVHm+9kPGMQKwGp
OGlIvx+NytJUwy4pT8wevX1i59D0Q9k64oLT0LEGbTc6RItNwQHO7QQJfXNg4UBc40q6tTxRycje
ki25YVBWidpMH68HV+abEZIXD5JZNBoqy46I0oF3tNo6NlNZRKXfDE+DdIIdJ/0YmkJgJUX1Wkny
1rWc7vohaDeaDt7EVPhpVAeOiHUHqnWVQjUYVSI/LJjJIwNPptAw+5OdSBVyXvthw7psJS09zcJ8
ls79yuR3znIbbsrpCP13cRL0jacbCvIWHdSzVX/IgrWIaeFdicTqL8lKeOMP4MTUawxd0KQ6mUCR
uOoktGcLRV6QPhxocGP8PrEVKMABKACliLXA7VYF9khQ8CtPtEakaZA7KtcYgBYcP0wAkgEyMESc
H4BvYwHRQS+vTr0YO7S2Um0rOfXjla28sEZ4vEzEGx7O5vwGozUpCYDg5ak+0PQGU/W/+/rZ7aWa
LK0GouHrndebgH+7/O1Lpx1lFZQigaqeHi3vN1hGDK3VW3B2p42EBI1XshBkt3VYJtoNcpArU7W0
nSHoh/Z6cKMgcphtZxtXDNH6DNZKiozMPq/TUOqIKmikybWK0bIx0NyhrusBJji7k23Craaoi+rE
BdTpnxwE/2mABgpRh42/qoIy1bnnJxWY2v9Ym93Mmj+kvubCWo9++CwZw1SLpf/ii1PqfhLsJdWb
sGOvl1dv6cii+256f0yLN0/OGFkP5oE+KE82h8JPd6hbFia2FslhT4Ydc+vosr2lMOfsCprHgyox
vdFQCT81Y7rR1M2QAKWx1py8YmQOy5BpLVttgJGs0a/tlB56zbgVybjaDDJfMYAhoE4IGXm84BC6
zbY+IBuO3thBBVbROu4CGXEpdzXSx5fn7MM2nMxA7gAvXlByfIihkQZKfDsn0Ch0qzBv732I1gdX
tUJV2Hu8bOrDYYYpYGFR94cCMHzRLFz3XBTOEyhPH8HLkQIFlh94poW0Cw5ZsUYI9GHrTbYsqC4i
KY04c35/4//PKiI4hoUO6iru2SZlqAdvOwiCkpVbcDo7787WL1vY5Gj3g5jdPM+lXCo6O83F0ZdP
uuAID/5gjUBb/B8Ds8M7ZiBnGRMqjkOjxX53bdAXG21VkC2ydpeXaGk3nFuaeUBEvqWe6Jg251Pe
xxUeo+U2aQ/jsLIVFu0AzgJxW7zg4CDe+3WRdIqlKhPH1KpRwO71PSkSdDbz42ib18GYrdhb3Hoe
WCQQzYHhdn6PaG5W6GWHcWXWd65/N/QylO03I/1+efo+7Dq8dyeIpQkgIhJ58xtdSPQ0oF27OI6G
f+NBZgxUImAs/NQn7S4rtGtq+SsuD7CZ+e6DTW/iVkYpDhK+cxw1pBPUWGF8R5MOxtaoXSMqGyRi
StcDJWeXuhut4GmUtQk/JMpDjKnq8tlnSXfd057GGtiFrsCuQrY2S8e4swkaCXK7iaygoFu8RWVU
6x0+DTqQxHEvtpviOU97kCVkrgZhM78D4Z5mAbBPzU9d5aWbZmxk6Cd1v+nsXlwVLuoMgwQ3fTso
Y6fczg1HmfEbNWraxiSkvZOUeS+FXmgbCh4yJSV0l7HRq3zbGAXeQxK6nZ/K4cbo84e69A7P2WbM
3IPviah40A5a0Z9czTyQziw2YEgfN9XYgSDQmLICPVpxWtNhEdErFFpwtCHsgt87DCmNSU+SyC/A
STg0aJ6gldJD0yyMKGNlE3qab+2oYirqxv7J0jQZa8JyYxY01bbpxhYjQq88kbUTCeBtdiZNH3M+
uluijX5UygbkFW3SR7qRvnmygOCc4sVGKyXyyMzSIgb+KJDiJfVW6wBYMQd84LQajZtMlaGyaius
KkQEA+TT96UevJXE5aFgyt5aQ4XCmG9nh55CQqZOExvyH5YZiqQFp2NhKAhUF/VWt1UWZiYxo8FB
EU3vgPrVBHFCn0PZpmrHJLQcjJC6pRnlblHEHD/5i+M52VXLoDFet0G7JZAIvkd6JEvDxB+fdZ3Q
DMLd7rBrAlmjIuJ21wG0mnC0XCukdLT3VNXNBnU3kCCXBSXHRljf1eDoL7505EFQkMZkPXL2g2Gt
Ucz/wvu+c8kQmzTg9tFMhJMBdPh7/zImRZV0aFE6Zk194wwiBN3qqepeGse9gQBJSEvtVLnWtUfv
Kg901GwnE/mgxE7XwXPRFxtGrJC5FDsguWV1ENMGD0BQqfIMHJcVCUeVxz1Nw9zVQ394admP3tDD
3h6iEe6FX1VdumkhDI7YIM3v0t6BgytCO3lMRbdJxL2ZQbS12RG8mCrbeTCGZn/ZFX3wsNMMoGaB
FJyLxKw+eydzVZB6pAM/NtUPS8qIdXyTjN/S7E5bbb/9EBLNbM3uJ09CPdTwen4EmNwEtgaq6UT9
dqv9zMjsaso0G42hJYw0zrNXfGq8l8sTNv3ID1vmbMKmK+TsLatLg8DN4fuRvwpb8hqs3XlrBqYV
OzPgZqxJTDSKHjM4pRHNsvHlAXy442YTNNvzjg1icK/DAIYaQcJDCa2y+rFxVvbV2lrPgriCg425
VThZrZdElaxCaB/Ejbby7lux8it5fjZXFR97l2kYSy6iRjx04nNir0RtK9P1CxVwZsKSDtKKI0yI
n4Yf5uWN1sbmWsfmmpHZKfS9vISCOda8SEJibQ1yX9SR+9sEOu9X/kN6l3FoovUtPyLH59DILkMQ
wV/eXB/R4jMbs3UXAWudjOocva26vcltDXlWeFncmL618d0GwjOeCVoiT4fO9qA5YG3D5Vvyotjw
pnkVOftuZP4XJNPXHMNk+cPBhVYQ8Bsm9MqN2b7nhgoK222wkMx7SmuwjPabwX5BfAGi4yigWWT1
Kyn7xe0ZoOIAHAUy6vPwVbVjZTZpzie2tdbcolu2eFuZb+vjqFCmBRbGBPYbcMKZtwAy2pfm4OZH
T4mDL6/NdNunN8jlRBwIyZJvm/qLUz/19Ia11+7QrpBgLzkrMHzpaJeeGl7mWaPSB61D15jsmHjH
1iJhB/GbyyNcszBbtjYfkIboICBQWHE9RvK3KzfYsOcjmG1YxHkgJERjOUQDu3gctdAod5dHsHS4
zyzMyWUGv5SFtHR2TM2rDHUEkYFqXbditOmvuPal/XZuafZcapTVDRZq32gMGjel6W5sByKU5hpg
Y3lASDl4iB08Y95tQHVfOJ1rsWPbbEV3Sp09RVv+GnH8ohXkVYFUg7jTBzJYvWUSZItecaSgpTfL
13p4KPUfrXq4vDqL+wtIbIisQdYI4ljvr1vl8V7mgEcfxy8ajbrhT7YvHABeexBPse3J/Nn1YSdp
04wAXR7b9BPld9iMKwaW1vw8hJ05AN3ujTpIJMKFYNf7YNXf6PXKBl40AU4uNAKAmvJDQgbZbzPh
mcGPfRb5ZaQNYan/wc6FxAbqpFPZ8UMehtmVX3kBwoU0uRvZqbJeanOlCry00OcmZo5kkLrS8m6K
9Umco761BqxdnCXsVGSfAXD8kN5h5Zi1dpDyI6iWwj6pQjuQcCa/Dc6ZLlhgQuBsQf3ygRpDCrvN
PY3yI9BGm2o4WC5fucN/8a1/uCnPTMyORNOmuD1bwo/IvblxU7vq4De2HdambGPUXbOdpfhTz3Fe
5Fj1tyBzZXtH9U1s0hpcvYr64WhkX72cB+HoID0kmgylpyItopEYkNIUA9kgH+FuvB6l08FPVOz1
0DaF1B4ejob3203ks0mbbtGzUzigL5PAOj+WNdamuW+b30UI/zKArJ6Nhyua+Ge3iNflxZB7PjtS
51UqkOWWB90sVhZmcQejw/tfRubRbocKIVq9YWQ0ciN0NfThpHb3R0Yg0zwpMOEgzvwJr1vEE2XG
kRHtwnsdfbiX/e309x8311/fPzuGNEkkrRrERHgdp3w3+Nsk7tsr4+WymeW5+svMbEF0K+nLNsUw
WvYtoTdO8PPy93/Ui/+14v8x4M86Bnle9kI16LvKk/IazYNxbo+b0aIPTBixMxQbUHdd5YnuReY4
bDIXeTC73Fz+EYsuB7iTf63VPL70rFa2SYXu30LcQ0g2VMlT76zVhBZnEqh31BZQaADdyvuzk6TA
ACmXc9BTILuHRITlrLFwL47jzMQUCpwdT7vITbjmmh91JLeGoQ0T7wo+bmXnrVmZ7WyPZp2sOgwE
PCIRuGIiKDyBVXp7eU3Wpmu2v81UOYmZVZiuMUbg0v+2ctm0787maraxA3B7g8+65Ec+POdBgdTp
VVA+5mviV0vR15mZOSkJ9xk8Owi6jzlSQUNphmMK4kXz22D9wQvi3NAsZkWVQRO9jfHUVoLVIDdi
1L5fXpKVhXdm9xlJAEVpKoylNqpNlyNcrUnMqL9S4l4289cDc3bJMJhhZo8HplHejuiPLsxHg5wu
D2V5Wf6yMe2+s5Pi5r20klHwY2e6IZW3muZFaaGgjrCGo1jex39ZmkZ7ZolIN61UhtEk4wvVtWc5
Iqd7eTBrJmbHPvWCWmktTJRq7EOtrh5k6e0v21helL+e4LO1T/WRNMrAoW+gSfQjq7dyjZZjaUlM
5I+B8PPQfj1nw0r4kJa5iQ2cG7sEzO0muQv4JoU6wuWRLNuZiILAB47S0cx9VUGfBi73MRJUTdqW
RdLtwNd3U/02SzE8jIm+5X8bmnkwYWuydSoXHky/qb0m4ir9gxjj3MLMhw0KiYi+hIXAuYLyQLEm
7LG06GffP39xJ7XemxzMQUfpfdfNZ0tc193KvpomYR7GnJuYuS2TGKxCMQrHo9x2DFktEdw08Pet
9oJXZiTaH5dXf+msmOAQQHFy0hrzZ2dlRO2i81CbO3bdswNuZJt/vWxgKS5DZAmSBUg8gUpitr2C
TmqEBayENA5wM86uy16zLo/b4BsHmuayrcXJQ00X8D8ws6Kl6r1v6XtouVIHD0rTu6ZN7JBQe013
1qtprrQBLM7amaHp8zMnZhFa9dSEIb8OER8N4+YPBuKCe34CEXyEZqE6I8agdNkRZKVxYqVRUR05
/6a8PtL6vZZ9vmxucTiT3Bz0UUFM5s18MmrWuVHyAPkd1PvSJ6/4cfn7F/fA2ffPNlnOXGhD8Cme
ROVKixAiDcE2F/fVGiP24gE9MzTbbHaLrlDiYCAlUWGZPugaD8s11OGakZkfM4kPfVMPRmpVP0FL
4Q4SRpEBNvHLkzY5qw+eAC2u4IpDlvcDXVwCZTtDWAy5e0W3Ocqs5Q99ZFvhlWDhZ1Hj8I3KkxWj
i5fBmdHZSmUurWuzmzLLAXgDWazSuLJ47FhNfHl0i5OIvg3ox0JlAf/7/gTVQdAl3bTDpXHnNCgK
7ki7ckgXx4KWDeT4QKj8AXk42LKUlW6wI0dhIAluaiFDwu59//HyUBZPz5md2X4IXIpIqVTsWGnR
c16tTNTyt6PhxAFFFjonZ2dTT1XS+mmLbxfGzWCrR81XK6Hy4lqAY+HfJmaL3hPA1kQm8f7/Ymaf
HHlD3ZWlWLMwO5d6p4QzVrCQpyeI5XXtjZ+spOGWTWAUAF2B1GWOQ2k9SuxS69ixC77p9HMPxLp8
/pOF/svEtFRnXh/KJsB9Qq732BtXOXutupVkz9KJRyeJrbsQZwFecRZTapleuH6KuBVSlAe36UM1
BnFgfFbOz7IHN9Gd0/7Jq+/c5OwYIoWsSWrihUxScdPJPHZHkF/4xlU90KfLs7e0QIhmARXCefyo
CJyWhkQzxojgjABaIl6txgpR87xsZOm0oEFLByYJuLuPYrpWA4XoElPoA3GsV+4h9flalLFoA1Ux
4O0mIep5ROOmbZsXiSiOeWiOu1W03dLXQztiEvZGceKDHIlknYlHUsbAu/XotPfmymFf+vop4wIi
cQNEpHOMWMf8Dkh+nJOmCNkQQif891fg/PtnzkQbqoIWKbyhU2x9HgIu9Hvfj/5/CG2i0BpAXh3C
m7NDgijSaDK3l7cgqQs9/1vZrTXGz++NuYXZmbAo6ByNapC3eb/Xqzs3eKpv8jXtCWO+DrCCxxZQ
91gEE8DoWaA/aIEKrJ7IW9Eb92aVblWSPhoW3xX5K0s/+Rk9FsGUuTauNO2zY70A7pWFLctXbvwP
Ccfph9iI//FjUEYy51olBdSnjcHz29tEBCemB6+SJ22Yk8QO25zudNM9DLa9ByfUzhP6NyvLs9AZ
3TUZyLnz+/UzUMoG2w9+D1z4e+fqN4EAhAc/w4C8VuAFu66xs1iq/mmoMkCXcpT9fYdloTVCu+3y
nvpFk3Yea+EwTE3iAUCuNkS+542qKWit0fXZ1rcjsMq7pGvZlddwUOj4KvJIstNc7TPoe/3bSjVX
CXW+1lb3Zqf1D2Non7oUiCYSJJ90nwBgbjL9LjFkva1Rn90kqn8ooCUVF+DUB1JvjGuiHTJnDLNh
2JbeeGUF4x2us8hrkrhoCeoUA9+1rpz+QYa2Cq7FWJYhlF7e0Jh643QGjdGwRyM/JduxcnYEQMsu
R+mpEelWp/ohMHFV6O0nZnpZpHnFt9Ro85Up+7h9EYwgsgKEFtpV6Bl/v1xBm4yWPxb1bfOZpVdW
+j8Ih//zffi/6Vt5/J+5b/753/j37yCLrEmaydm//vPrG68J/+/pb/7z37z/i3/eku912ZQ/5fy/
evdH+OJ/GY5f5eu7f9lwSaQ6tW+1enhr2kL+MoCfOP2X/78f/tfbr295VNXbP/72vWy5nL4tJSX/
278+Ovz4x9/ArHm2K6fv/9eHd68Mf3et6lQBmPr68Y/eXhv5j7/5+t/RzTp1o4BhBQrkU8m3f5s+
cYO/m9i9NqDm6OgGTxoWg5e1zP7xN9vCR6CKm1hZ/v1RU7bTR1bwd5QtvcmHgtkPmSbjb/8e/Lv1
+Wu9/osjzCwJlw3+GnEWlvyvQzQdW8tHzxrEBVBDhNDgzDMrjedV5drZvqkhfRt6ZBw3JCm0XdKC
VsKq8GIJ3cLW7gY5tvvcqvuDBw1rQG6FtgfdXHXd113xo6hM7b5IG3I0kvyTmxljHYGyT2wkFcZB
AnYA4j63lbeU5vVPMYxQgMxrI4kdXthvkOFtWAilCW2LXJYNNKzywLrWZF0asUGAGH+wPgtfVXpY
Vgk5egPnRdg4hMowSLj9JbWD5LshAu2Kgjy2Cklj5wJfqCX3nBkGNEScEVRueh2yMt3rRuNv26K4
88pM9WEpHfO5ItR+MwhJd02f8a1usvJgDsFwEINXF5Gb6RTSap57YplnQXTCHDc1hFKeM9I1B4fo
/hff7X92QVUDR9sV1V5Hl6CMcysFB3Db6tmj4/HiSi+tCUbei+8NY25ce8B4WUN2r6ChFgU2+knj
dOR7dCl/I7VJ0XhZjTE2YIZ+P7RxeKUFBKhLt4icb3RLKUhidJuMIOdEU/dZat8bMT2WBrDvQ6X9
q1YEGigPUjf0Kyajtk+/Nlru3JHxFkJ1ae2+9VLqkaDGg0qqr5VHv1QS5H6aCZ/tsgYSxSbaflpi
hJB5Qvuh725GLtKQO8MA3fb6Wx9UgIm7oQg80DLSsnghpPHCsfa1nZ+RW6ey6o0zllHO2XXtlvKT
lwv12YaiZx44Gw7qmiQd9y6zMIv9xtbVvnBzFDN9cpW5qX3Fefqj72Xc0QAUVW3iREx8NSjdZCrf
NYWv3Qgq00hTfRVm5cijwn/Duw7IufrUmk25l77z2lYQHxC2H6J31wl1xuzIspIAN7Pa5332Bc12
nzPHJUUoNGzDMGP+PtGtjZslRkQp6w8Ai8FZ43y1ez2DWkfvKi8cam9UUT5S83sF2juAm5MAsmGA
95LupEkg3XPoH1CzaQ8BSPzRZt2gL1eSuCzqNmbKqKf2R2wIm6lslzjMf2z0gqDf0/RC184fRjNj
YIvtMGGip9+LTHdDp69khK5G7TqozXarOYmHW6cm1nXvtA/ERZuMrix/gyaKbks1WZlhzrJuwy1I
vtT2J2jBqi/IKg67oR8OJAB4XJXNNnFccUBVTwKWgiM2Niz53KYWe5bOg5OpZOfVku7Swg0+dQVA
7OB18FTMfFIfK3yyqfJeQH0ht+xQY36OFenqpxEK8RQXc2zrHP2lzCi20q3aq5oaxk8v6dID1ZOo
1b12jy7W9F7P9CEuZVZFhiRNE8qcnipdVFemXY6R3wfWq+ZRHmvVcD2YBoDDDt/nDXvoU0D+0bCt
Dkkj3NtAT1JQHlb7gsOFeEMN2sMCmHIq9ScUtdFAxETz6qCKRQsnKnIAyRC6ghakjcY2uKsh87B3
Om+vJUksgvQuV1qKU8LLjZ9XQTgU9wVnPxstK0MrFaBVxa5yOnQcQEP2iaoB+AYRw+WoA37pcIt2
tmcioVhLfHpfUPGSWhgOq7urpiefjBYTmXZmTAGOAFb2KlP+gbd8UxQ3o5echp4iWzVcoddgY6XZ
Z1WUDuD8fXKnjCECpv4rGaD83md+GbKi+kyAXbPcAj3F/E3LBPTLMuLmt8EwjvsCcHUCcZ8o6HL8
av3FdUV6jRZGCvHfyO56A8fdk1pk1DSWunaLPkbjpgu4ea3hUo8lWsCLvNwlY2vFDBAECM7n2PFo
Y+5SdgsEyKbUSKxMDYxieA/tNNuIez/3Yn0swOLt8z0rHB5NOE99HLK9rj9qsiEQzdRHeANyZdUj
pIM0EXOZtzvBajDkKueLTtpnl+c7NKNUMdRyGRasgPfTs1hDK9q1xl2oG7XNSy6aF6VJQIDhW+LC
Se+oD9CbBcXeyCJ2s+/79MECVfG+tWtxP3rpdZnnmyyreZRCxf0RVFTPjObVjefUp0H/opWTQ0Qz
ToOCcaj76mrQPRR3ug06jm81yiL0yeOaCdx72lVOlOcmD20njdECoraV29I7u2vlFRM4QkH+1Sx6
gjMnNnXVKYgZV/KrMhmCZd/4aRXK+jpohhvqpXNwhZNHetN9CYyERzR3vvos2/haoqMRietfKve6
thvtHo0eChs4qx4cY9cH/MqVP5tgaD7jdMARElfdDZ5ZxhA85rucNgevcdKd00BGWQ8g/oQkhW1B
rUPRGCyvyVMZWE9ekNNDUzlDbDp5E9PO8p4Tvb+emO1Dg6TPWa8BQor+ANvqQZIqujgRbXeVt1W/
bSphRk1JnCdWQzrDkjbSVLWx86ETEyZa0mxsqbYgMMqjOpdfhJ7kZog7z96BWfbQue4mA//BtHi3
aeLlURn0KjLJ2NsReOhJWObNHoK7xp7kGXSjGh+cljyIM5LkUFWgoMpLWQ5iZW/nV9VzEZj9DafF
A15uNKyVde2ajdw1qvyWV+IrlESg9a5SwFWrHNJZ+bjN0vqOewA3mNa90iwap3kBLsYk21GvsaPS
MX7K3D9Y5dQlg8LoxnM7G7bA8e62aE1LmBEnuXESomQRNzRosFPxBBbwvZHKNuT/j6TrWq4ct7Zf
xCqCma9MJyscpW69sHqkbjCABEgQiV9/l3xdZZc9rtH0OSKBvVeUS3rjIg1ekjUIGm4p7LUrUxVf
tX8lOG3LBDmdHtJe7hTmwGtrLPQx2waLT5ugycv64n0Jl/3QdapOhCs2WKuKtkuPwQS+BiXmtdDQ
Ugk5IB8zqrEE9XWi+qgSyZ4/jgmtEFbUzCLXZ/DUde5LXuTeuB85mQ6B5yU1M3EDtxSIWMULZqBS
TRZiilFH7iBpe7Dr3KCLEV1j4y6raPM/BICuigTLIeCQxruQNDbBzRRk4iGK+tdW7RHUYOLm5Rpf
IVVLCRglg7fIo5UP0LfWSY4j3KLSdm+34wzOYcuSDMr37bnvGCk2MXPc4qyKRiQTZDNruqhFsAV5
bDM61mrA/IDy3xPDGlyGP/4vpFZABoPEmkj6L6tnr0k8prDXkIeAQotHZvB0grYYs0b/Aws1K2ab
WrRy+uxoIGurKeaRG00wNan0oUegU9bnxwwhW6fUYFgwymWFSPUrFJGinMz0qTHtn6Sn4wLBCXe4
zet0V9GFxj0MIl66TTAVUf8kunYtAbvl1cwk+aB0WUvL13e8M0dIIiukMgYVWc3wd/Djrem7Pj3G
0QC3owOe0PXBfwp1jvcdKQoSEs0SURNpLTFhgdAbcP/+xDmmRea9YCA15doqWewQZKMv4jDT7h/3
FHlGKSJuMj3fNrac9nmGEanti1bI/409rPQ3zzX+BDcYsZluoO0+Ifnyb7KrrVZdfgx29TltQXZp
43atLfaFBrE33R+DPIZG6YQ0M+Mr8q5Foo8JiBFaCH//lAH6uOPOtqgkDrdLv/moOdoxsG0Gj9We
zeQtX5KvsA3kYUFdDcSDSH6JdwSvwEVg8Yh4dHvx1xbZzGE+u8dFr7/jZbKwno6MfELlnBZx3yIG
JhoFWlYzexyS/YAB7LSR5SVN3bXvnVdHelhepj7SNVTN8bcaOl6uPJ6v3pjvpabY2Eew+bUUdCkW
JneoGsk+F9sS/IX1EJpOl6/yHCf87DT5J7Pwi+xcVYgMvkg2ov14+Yx73j5xwUQdc5kepjzkRxb/
Cw1ujS4Kn7LMfWzUz0rUV0fHmPP36Wc3SWbE5o9yRsGj2nTDILXp5HTMqd1vGBIPKWbqdBjRsep6
6KPG5DJ7PqklSLR6YcsAW4WvoWh6SMyM42YK/3ZrgqF9k0cb9evJz7wIvo+4gANU52F388Qk6i1l
w/MwblEZdHj+Y3fP+vBV4eu+QeOKf4vPzP+T98A3UvVNkOH1xBTya5bRve+D/G/Nhruk4QNZ6Ixn
nVj4AOBsRqMlLi8BlU2Szhg6IkAqraPI6TFjYC+OxOYMbrZ72jO1P9JZ7zXZaHeJaR4eB/jESpHy
pVozQDQKkbGLWf61OdhVMt+mvRdFhk55Oq6Y1HCfU7WbKloR1Ix/RgjlRcdvBm7KX2GbeSXrPA17
E55An/c5UKJY/evBpL+2nJJ7rGfzjXZeViKyxjwEwg8UDoMEWMzaBtcOmUuinhPV1m7pFSYvLX6h
iW45DG0QfvWxXi8sRPdBN2B80QJuQbYFp70fG76yvKFqKFQo/iUCmZYRUnDHGL+CMWDvne/1hxE5
QDg1xO+IIPvFQ3d23KItkq92LiY47iudq9grUFlyCml2cF24FwSrSTUJB4OHGBpoTdkxU4G+joM4
KY18MLx16kH7VDSRQUI2XWzVDjg9gRaSY9rLry1CHspMYGPK8fNUohAmMbxBmGvKLQwFXG3S+Ldd
kwfG+5MbjTwIb0rOMaWiCFpaBrnEaJLrmqbLVsVrJ28iV7eA7U1mghJwqasXuv+edymRguMly2Pe
jvk5SkwtUEH5kZnhBc1b0wla5hB7nyEnM7n/pg7vYQFi5Xts15d4sU26hLish7Sg+Ftzilgizxuj
h354xmJwGtTRQ4UtH0+Jx279LE4O4Yx/DAok6rgjH92aHcNOP2BF3UtgYH/XKW+sxEm5IcRpVAAC
5p1AcJgibJm42pCUIn+qTS6c06DCCrogrmlFms8okaSkurJb9viCihdbSvSeoDnTz5oYUhzmxCPM
ug3Dt/kiEgAoU5AcVRahxXKfTnMyXfwYU4zZY3tuOy8uV89vP8AteYU2lssyRZl9zcN4LPSGfhok
b4bozqPZOdwgzMTgnN8GhU1z5OECE6p7lmlovuU8JNWSxryyIicv+ZxgMDA/OwLYD9c3JuBrTQVB
0LiZ2pc8F4i9bFnKaqBX+mqXQLxOm9quvlu7tURHb9+MU9rdg3ZJ6nHvTINtkh9MPs6njEXmOPK9
rZQmWVtkA3pGZQcT9RoFB1+Mf5iHLppK0gjvLoyeumg3/SKAzl4oSdZT7G8YUkLWBF3Ha6pidkF3
6EcY66dNLK5kypHbRPT6sqTiqsMOQy/e4SJfCRYORGtmtZea/BLr5awVNaVApNFptFwc0CerS+Bp
Q+PbbCmoIf1767BxB5wj2irx9Xc0YKapBcuK1IafNMStujB83xgCsLmSLviAqRnj5pKAGxYs9xHT
NH/alh5yQOzouIDtYVRnJMlSLOQoTN618pEM5vFGEdWW0E3R82RtXtGIBQdvn7J3t7iPzmJQYyzh
R4NJDBQ9Xm40Wn5aANX1JIJX7rbLFowAk1cAM26NisS1/BYAu0dMUnIGBeVVsx0GrPwQxWJJ9Ron
kv5N4lDL1iXAtTqzm6LfMOXgMqKw8HKVzSd/WCALSIGSkDF485WIKjzXrKBZbAtAmO7kk/xmJC6C
Dr3xpScCOPUg14mKbcgPpJUjxrdovnLCfyHARzcO1j5sHcovUmgeDrsT1wDXTTDkupihfsRpkj/w
BN4+2U//WeZPzQwwt/YpBqkhHc+ezMOiV2qGL6C/CeN9UUSktJ78q9jY+CN9TcXQva95PFZkgcI9
TiZTIDUlePYtfWKoCnnPdILr3jDzg4JNhfOCuOK287458YYDClLe0tSSgk9pWHM/beiQXcIpaXZH
8goTvatcNF4mBnFG3g+YdSh9ITp4nLi99azraiXJHXNqVwgS+xeRZO8LKo8a22MtDum1HaAepVFf
9SJ7StPk1yLtfbDuhJv/QW0o+pEJUjd4JYLoKKGzQ1gzBwUWlNE+HtPEvLZshS0+TSx6gQL/niIF
ER8ICFgyo3ZC46LAK95hnw0xolFLr/lCuz9tZAEdbsIOTc96+psiLb4ySAAoAK3QRoYSM9k2YbJI
oKhi+51I6v1p2dDddjdXHf7LeTF+WnWt906Aj/4VHPfOBhIl3vB3rKKbyyUMu6Ydvyc7n7AGkopK
hw1MN8mAstVVsXck9BwByMx/ow4pBKalS8mRU9+wOWrmzZtf+5Vq9Gdk6c/w2dd9jqhaF4Tbg40t
lHF9SA5Tal/FBIxylqv+wEfkJx5Gv4Dx4k83U+AMacwgoeLzoUUYTROsWfd3BkUzA4SAbxQXWKo9
ZF9bVi0ADAoZAFDYdv1qBIAqf8U6MKpUV1xZA2QO0Kbo8R11bn4M8fsGQuXuQZgAGOykPkBwfRjn
9RtITFcT5hBFGG+6zrHalPFMAAObUX8uOA4LnDav8RqB9p/vQyqeGcpCjrtLl2f0jWOjctHH5OyT
1wKr0b3y4JeBrnm1vqmUiaa7mvrg3puf43PuD5Fpf3NBbwrPLyLKvLtqu+CSyr17TvftvEENWHiD
O5l91uVPxU7u+IosDVsgvd8D5jXNdUf0edVbHeO1fkMYXfqfMLEESMWA84UAWyOVXxPfrI9mxtS+
z+tReOI/BDqUM1cHwlXaIAjh1gf52bAdjvOp/wR+/DaH9h+O+LHAhrU88FlX8CkXRkSISkiRqxuD
fEWeNssLdN0sCGlIF9xewlvKHjhKvQ65PSLndzt6wIL7fN2wYToD+y2/aDls6O4wEzYJs53ySfCT
Medp7M9xB98JFCKuULnPCpLumIpw2Be0Bdg0tqihC8cqhX859iRySMjy6SHAp55ie8JI65UR2IEz
PqF+gNMEdRFAq9eg/VmFDJJS2U6xqfA721C7YeFhwoS+mDfE06pLzvcz1e144dlEHzAoSsDL41tn
ACN2MUp8ctiSX+GHigtv9K7jCPJQ7qiR0/nnbhiFXyo+tEv8sOSw5XjLfnFj8KdLt6fAuX85plzb
73k9T+15AUNTdDNgjATw87+5Jc9yJZcNkGbui66Mt7ZZJhoWofwXqTSvWg/fK/Z1WYXSv29R8Mh3
4zcu3/rGTwirhxGzmEY6mC/X9hL5C3tMYw8J7ks4f08ZWIzA3TdKkR9rXJUPBBO724QsRNyNVe9H
t8S0/sHRYKn3DcdTNM5ZzZcVGmARHeJxwwFnYOdeJEeKSRscKfXLtOX74zjja8el2jfc+OWGJPyU
i+u8mBaJi6ZsQaCyFNh5gjn0Jck88UQRrFIvLRaYaeoUzO79xY/ED9CFTWaYf1AvVMPTSb2wIH1o
MWpaDpAcc5QCB8OOauT8IFp5nlM74T4HcjfiZPLVc5o8diShNZE+beYUxVE5H2wR0fAJkWnTJVf5
3iQ9EJBlTusec3HgSVsHJtjPEcEgBlYjaTz8/GpbZROF6iZz74Qd9UcV6/7O4fA3XBPEJwbjM+5L
dpoEPQi+Vj1Ll2Omt9KE71kX+P+Aq41YG7KxxvLX/80gDW4xBhXrQqLT2iU+nPFElVJjYhj7g2He
sxdTcQiH5bSNxBUIp2EHJOWc7PA4pOkxVPwKC31SxcDYt80nBfyxWCBIPx9EN9AK2RTgwtn8iFOc
gm3zu2MQ6/YaA/xDXjzt/UOOtBWATr/mIaBnBRAHj6EN3wQ2+KILh0vCUbDDEFs6ZAt4iG1brlgv
vhIWvtAehBq+1hedZBWGNIKmipEOogBnvN07yIZKkGl9vTpRtdm6ll3XycpgsOm4wUilhvbPtLmk
dkLbegH7XQck2I4k73HKGbu+K8sYcDETLS++U+oVFOoVYXuPAZJg/2K9vC/TTm5qM/30EC9IzSmQ
PoPk5SA+cYxO9ofNdJxeZ5q0dyd4UmPSlMCD4h2HlJ3DYu/demh/qIJlYt5d0+Uplf5XhJb52g7T
BLBfH8EUIKJ1iV4EoogBT+44PtUhzjccqDyN/3iR/wB3F9J6rtnsV9GUeSe7MGwn6wwCSI9+jj3J
/ic6t9ethVpvn90BrUx3gLM4CxQw3F4DC0ONHQlC2YhpesoZP4YjsFITpmW2ZX49ivCYj2/QMFdA
xu44E71SLk4jW5a+zgHeHTtYVo7Iz6+DbPvus3bDrheO73ESYWHVQ6OhJ0ADLcX9OD1j7SvblVhQ
vChQXrzhCSJsVQlPv+gxWopQ0RpmssZqfvQEyUs/18hYWiqsvkHJGbJN9wE5aTHdvzKMbWfKvqCf
oA3OwRgditaAPIEQx8nRO3je5D24LUaSWn9bZpsfIwMyIfI4ReyEjlUxKJ2dxhUJS0m7PyBUZT1w
G+GvdxtCMNo8LxiGqGLCKTfFy0ObyQ/fB3BHXByXnsxeFQf/6KIE8qKhd8+9TMYDjHimkPkanzv0
r65Qkbz74ULrDhdaOYYaSo4nodaz5sHzBsa3wJUT1PInQ5/sOiudSgn2/+k2tvmDyILHUQHX7vRQ
7ViIkNZTRVLBsBiihQNZrUdiYOLPBJkLvbay3NFZWuzdDiTBC70C1En40kKZU9kN4VnU4WVPUfge
+bAgR+SG7b5YW54cE+wwOG8QyJRRR67hHP6bZADIwmJCYTM4kSRHwBqiCqo827sTAmkZRiC1SFRT
q+7AMSRGRZ+aoFmzMTrmqyWnucWgA/qpdYXDUE8rMrHxCe5LhMMtQ/AGAvZCx6BJLClRT/iEK/Mo
YWPHQzLZK9yTbgRcksLSgthpvP7O8w/YRfBxo7meZl/8DmIVvMR0+qXFbmAXsb2opiiT9cjXgZYb
JVC95Nqgg1BkQ5050hZDHmXP3tA/dggCwdIQbNVgo+CpNcJ9rgn2dyla/5J50zsQW1FhRPXKzkv7
S9h3qNJMTFfpvbuPkR0qm7R/Ai96IBhOzPwLv1kEeWBGieeuHoyGR4b+xE+ptwFXmwmG2k8ROKSm
+IhJ87ovP5SAOntJDB5o4kUrYVgGRfooWnZ30or7onwAGtDfBZs98BEgBIshONiLwR9+J7iXfKaf
2G4fczeOY6k2u5TO0C8V/lHJAlq5HzUtQqiAyPYVRw8W45SO02Zx+3MmgA4MQ3hGcNR+zInsi27R
twwuEtGf+zFtulDe4kFcrJrqyaVb1QPhuvc8+M7IYm6eHcbqf3/k0X3nO0Mom6zYiv105ytOJGWe
2pZ1OMp1KdD/pb3uSxj+QZPj7PSB0Ba3PzbXiQS/23zpKniMTrvjHCMfMXmDcCzMD+2MPY8AAcw1
CAp0ZZdIdTnlI18Oc4hjjKLmsILq4DeCeO7rImpviR6YtZ9TFAHHhpJmFeO53+ba7Pw+mDY7R63K
i2gPz7HA92FcG17WECQHh9VgB9X4P6h1EhnQyjx+ipYYdJNCocrsx16Vosq7yv0FR2v+k77VZ+rd
zSavEpNH+N/t/G78fivb2OtK2KgufbzdrJqPWcK+TByiMQg5c8Mye5cZlWKtN2bY7OWKf5i2rjRJ
f4bXTQGRWdeCIR6my1Isr3BllN5AjyAYtjpbORbuhae3FGnste8jirtI5x5gHZLNv+exW+Gbp2sT
QqTwuptugqRm5fkJ/UvhUORQLp76dQk/osBCSeESTQ+UBKi3+x8bwWJk4ZVrisS+QmXD9HtAbOqH
VTAV0o4nD2sEkcehJwsepMl7j1ifPrs2nW+DBKTYIDDjJmwY4qnlwfYwx1t3pSrxnnIdyN9sQPfg
ym3+3Wqk8hS7NeMVYIPfwFsOysItavypL+H4cy3ddAL52NZx2oUX2bdZCL6kjV6ljvmBaJuC+03H
OnUCsp2Y7SBJXHJwfjx+R8luyrBNgeIsgZwPHKmGWEvzzhxUr82DClGF7uOxa0jYJ49MzOEvGvzw
tr4RD2kcYbJJ1/jLwhNqQ6K/ANqOpWu7hoEemnxxXCw8CXwZrvi2xHWbefjpoyPjadebajZYcpCA
rjHWMIqVCZWSrQ5o2Y/jfnCIDizixcX3MFPke0KGak1mpPkK1yLsYJaHLJmA9mO5vbYs+cjj7R2K
gQA0attEvVmaJdLRfyLip9S/+bm9uagFn5GS4XOIHaaI9Cm208vsoeFkCoICmXrpwQoM/XkkfgjW
5N4ieq8e8K+x2DTz/83U0Md5WPAhtW2v+arHB+dndcqghyxBg6RL0zKFwdp/kyKjppLWg1966YcS
oi1ZGk/L0iFkFCxJB9ZhIXDsTgk2ETbZy0DcBcFItAQzlD9xCtsVx9UV/hRucvPzWklwvtBufUfB
wkrs/tDHBBAa4CKoBnCVn32AdVZbbbDHya0OxiF8zhzwBiTIITVxG45QRWqgc6gkAmmYnADXZzWk
DgSjf5aS144zXbhV4A+N8xhsQNDLAWxc1v/tFrk9OknIdjSCA+We1wHAzf+P1XElWRf9Ro6+hipE
gDuIoy89pSUa0adj9gO1dLtGgWfqzRXINezDfsbOZgMRlq7AdKcNxZSQpnknPbrsY1m1qud4AU2d
Ou88jin6MqGS3Mpo8tzDavGGgw2YfzBjV+wSEzPdE4ewOuw4hdrW2RWJCuYvOoqpVt6iL6mReyOC
nh3YHEYXInRfZ9L5H/sef+Na+kzD/LT0Jr4CfcA1v4Re8sf1NLusbJ5xoTmoWL0hAb/J+qtnaXxT
erEvHHA0fr1oeXpmEXnzTIDKXYCz+qqV4N+Dc/KIiNEpxD6AiIFpXi90VzhtEM7BbyJMp0K3rfoe
tm58iROlftkA+YRVJBC/UQLcBF4fmL3VFRVt+mqDxBx7tfZHwFVDldLtPjN0j/wEhl8WvPgnSxw/
bTiWL3Nq1mveRxAbxXE7NqGc7G30Z++7k9BqraOi//l9hsjWQBhwer4Ncf1uPerzTGvvcxcsiEbc
J10zadvHLpqDZvJGUBMjAhH9TeIag1wEixZ7JD1+85u4BRiekaOg03dN6M8UmPYnMwKgmRIkvq9i
gYIlgd4lShfyguqc7hRv0waKCvsNwjF38TgDODkq5nbowrQJES9M/0D3C8yCzFDLjUacYnQnfEB/
t5TRhtIFP42/pdevZSwWcfMJWS/EC7u3iCmTVhn1egxi3SOEWf7P7Oc4uM6U6tNMN/NfqmbxSiCz
vHHuDGJybxCt4fdNfK+EMhepQ3mvf1O+8n++2AjkdjGbjuESqFsI8Q6ABr/Tv3qJEM4y8fIR/rUO
kPKs/nWxUw8t231kZ+a2HlYI5mJEUd5hu9FFyCaIRKwenjWLsUoi4mg4DgoNPMDGx/Y5MDiKpI9X
2x9mcsX7Jas989Ni3IF5OVSdnBAuEYqypwy/MWkzfIKc/va21N3mPIUsDBhJsSZrf/K7dW/6LVzL
3c6qQY60umRm9TAQdl3VaeSaUiaHavFS+yz6Vr8jV3R6xk8aL9jskv/ixKwooUArJnL614m8QSUw
AHWcovixy5KnLpUf0YDagw5q24olHdyJPMuPnSLZ3Qdath48Pxgfuz3Xt2lw++c2KVC+4z79zvUw
gioM84dkhI4iJftWSQmZz5oMfhOO6/QgOEeULV9pqf0E+F+68SuSU5OChxOt+4G3UMqN3VOYwdNN
ctEddySIA0RANXLbevZg6DQ0A5nBIOw8fSBM9hcWb3ltlnarBxmWFtdDqRRalSTJ8FxZHZeDzcYz
YeDYUOkX0celF+aTxhaooFsWXaxyy//TrW1fJhogwY2iZpUvS/5F+zj+NzKmn23o2keJ3FKDnpQE
Ka2U56LA054fgf3/DENZxp5RqofIo2wW7Hvadf/ugaCrO+9HTZiv44PXyfcBnWOlN7L0z6AsL38W
mrpd0RxRtQRxuiFZJkDeOxDSmIlHF/KxlNOKvwbrTmM8nPU58YLXPda9XyBdIVqReJuQACpcKK2w
04rs1u8cacNBaCoa6u3fHJGocT7HacKB0eEIxB8BubHiOM19/6i0Taq5n2TVBgwAKYFwj0F0+4jl
teuPHlCotYA0M71TgtNLTsHWDBv8CDXKn+Ki50AUdcdncdbJhvM6kvA24rHZvrdML2GB6HFyERE4
Tw0U/LR7iapyCnmepd5agknYi3CO43PCxIbMgJWeXL6ra6TbAcpXFWuQdVtUe0b4v1qRuxqsGag3
+RyuFEA+VlgPT09Fe/u8ZC/EhfQxHof91SWxvMrOsK7c4uhHh4deY8ci6Db1TC4DmIZ6E1DjoaZ6
x6HEvIZTIy9Em+5pRrxulbcY7DTyXIGnzctxZKtAzpSN6WWKAc2DTvYqiOFoNStuPnqEAxbC5P4P
uQfFU+/P3+GQZM/OpdOXFVCClyn7OWojACly8r+H2AQA7KbMHTDmInF4nv85o+alkMO8aYxTOf8K
dOJVMejZKkpCaFRizX5JBKk/uVgt/2H5h1IGckIqgpPff3GTlDyEJsrZcfhHNj5VsAC6m1uSRRY8
Qb9ZCmngzzOF7hrCdPIwtE+ypwZ4bChectpCcgh22H8bQCrjV7N5+StYPWhrhT/VzkBEkyRt7Be4
L/u/UxhIzO4k3l96KDbL0U32W4Q/fSeou/kP2G93B/UDYHiHJYRu3PvoFQ5b1roO4hKmoTSVmDXh
43hAiQzogMCtf30TBG90MqqhC8uublIYKtBedYmhLjj6En0jHl+h5PFB6hRmxhECGrwHoDLw8dnD
JzxDlxEU4ehtTwTd9nfqZUmjQuv/SL00zoF1ElXg0biicLnUzKHbhUytrQ0UawmItw0PrrYRrhVv
xQ40PFsbVl7oL3fXYwiGTGjAR4a0rtr7JSzXCFrxi6EI5TIsFU9II3LFujEi0UevgIriCUFWMXol
XxCvHU0FNzJ+zjwQZ3J16s0LtuQt6rfxoHcBfjbuUBLj4BzbCzfbI5Ts8hyJdf5SEUbPxG0Tdkap
DnOwj7gWFjiyJpV8ey2m4HZxB493pGb4gRVVVl4w30He70lCi8QDLIQtobv7Y+whhB+ATJf2+LJy
WJvnKYt/QbtEr1hG+J0giBnQ5/AzcNppL7zM5s80G71nvvZ9bVLI8yjj7O5vy2cmIbV1O8a6lHqs
xsufl7zlFlTK1l+HnaQvPPqhNlckDpZMCtRNoBUgwC41xE3IzPCLyuRMDF9v2FMQJSW85LcWYqj0
iLodCLxsBEUY3U7Opu5lWIkHJfFGAjDvQECfhhmaJwgF0ETCWgagPJTDse83/sA1xCxFnKMDqjIJ
7XUhAYdhYpbB7wjWwq+uHfAN9Cn9z3MWcN2GNapjfdtkGURGEV619RwFgDQB9Rr6K1ygiIoR3XPL
eLae+nbx8cqlYXeMGQ3lMfeAxlusewWyzrEhJV3yuKC1tMpaNkKq5fyo3LvMh6Stx+0HG8mb2a34
9IDj3dO8Wy+JhBh4GmMHNWuAOFxY0ASewSV7RR+VA9JCQBfg/4VRIM/Z49AyCep8BYmSAbhGsRVF
dW2EgDd9VmaaUWKKPJtKGjvVg4sg2FsoMsHCfgOuCcECSJbBEPamKP2d7liYmz2P7W/IYgHr8AHr
9x6DgC3nYMqqkTtynNJx7UqedPEVD3v+HkurnuwkCD48ds3C4xP2kGwjQK2TIYMiuVVZvQVrdNY6
kW8tPvoFhhhVRAvbfgFMHqHuUhAah9BoVvNiAb/Cr/IS9ohgyzKIdK1aLcCCtD8sZnrJgu0xiL32
okwf1ki22y8psm4/xB63Zbdx/EcKoFAOQVoZirUTyyrqA0Gh/FHDoni5ueyHww+G4/pTyEVsPzR8
hjprBO7zyuKoK1WMbKkWzRWV9dr4kSC54zRDNHxxPX6061zQqB1q7E4ie3lPO+yGO0SsE2Alz75S
DNIXQTyvmP6PujNbbhvJ1vWr7Aco9ME8XB6QBGcK1CzdICRZwjzPePrz0dW7t802pWhFnIsdUVFV
lu0kmMhcuXKtf6gV+Q7rEBUCBUJmvll6u7aw8htY4OmPvIONZKeIXe/xpqHVW4MgWqhmpp9aUCqY
p8kXnxUgSldp5Y1APDgxYJxqx0hS2xmVfPE5qvtup6oph+DYilemr/kz1nh6pVgoVpaQlx+UyG+c
GnANrkBpeNWTW2xo31N1lqtEsBVubJwddNV9UwwXFAjMRRZrxpXVG8M8GmX/tiSxeigKKtijonu7
Dt0iJyp18wcSEzhggDl+h7DY2T4InJk+IZMge2rqWAmcIzvxU/2gjLXxrFfJaGN7HEOOGeHtgW/J
g5UZGfhl+SnCsJVHXRixafl61Go4grKmrKkIe0+iFSVHXzGHZYHxyuOkx+k8gzL46pdKDqhBbbaR
0BurOjuBrdTJHyktd6LdChQSxZAHFzQhekuBq95qZtLuukKqNmOuFJswm8gCFE5DYRDg2BiSOofH
MQCVx8Cb61/z3gdDtEU8MXrru8RfDHEFCEjVNGtGwgLRkewqwE8MxzvfbsHkvaaVovEnZAlegEXF
sOBMe5ESK/xRhfE1CeCwqnutsRFFzd8ApdfbuI3itRcaeg20j33KKWuK+KxbiMSYZd4tA4tAZtVm
7lCiazYm5aQZ4ZQOtQehoIb2crKl6RyUIpV1D0vlmVQ+eLdANd7Bd8UCGms7bSOaPgeUVdJpOHGS
LAB9qX/rRz39+0YSrJViDOp8NPhE6PkmjcF+WHJJz/eDDNlmqCaMKoxWh1ijGznXIW0tjHElc1pN
zYKLiHEjnSzIFKhmvtJLLzV80/tC0pvV0ErKzNex5ZPCnOv/UGuUKWOKM2UegDgr/I4JbdXBPUG9
2fDdGAN36AY04LWptDNWL65rY8/9wdsQ6GX66LJ3FQJ+/BDMkipJI8GPlYUeolFZhqxtaZiacQbR
O/gRapm6UvLOdGSg0PRjrGwlRX6BTnfdk2xb+rAp2aBkQVCL19XpjkVhZdxoVdm9eZbs3fmBhskc
oqPlbjDM8keFI52jBSDU5KFiMsRRup6SgVqJfKoHV0N19Vfe0V8d0bBZNkoaXfVGp/QzuCzTvKSa
emu0UYInBD5M1M5/yIGkpDODQEZ9BddCxfOCzPbE0MJlA0WHlYxOGN8QWAr4v9IrNxxA8lExA35P
k0L1Ti/b5JH8xZyVolnN/6JnbVW5GPir1rOqVVoozUc0gb4B10ygTLEqtGnpAzWRMDvHOAqgFoTW
RYsr6oyqirDMAr9e18C050Ut59S2pveK9j5k8Ay4Zp/2tHPaTCcbNCWFtqqaJrctfdBkEdONgCWY
0SFOG7Wg8UvbR7Y9sqGdqLXJaowFdVf1p3t0HPcbuPLZKmqUkKu2T/PFNIbwYTIKepesQjpWpEVH
Mom92YTta2jFg5PirbAYBSG4DRtAyYvCoNM+KMAZI6VscfwDbG8CIpt3GRukbvzwJh2ERz0hk2yq
RN4gCxBs8rCq74YpGGBspOrRhyq0ySo1nxtiMzhRNAbHv5Sm406uGuGqRht0ppSC5RSaYToKij5Q
ksH4RtId5xPd+OZEc2i8EBBXpU3cNoSyefN9L5wnWFhHtlKkGIv6GSvMMOTqmeiQLbi6TA4EYfwr
x1Qu7L9ULTQhKioWtJi2cDi7pKNCx3Ina4EJ59/rHkD9F3c+QJn5XyHgmyEXe30Zkf0soyAADFJz
Mf6rQSTADJQkWA1A8tzIA38s6GO8kNSoX4ZcZJYtzKK/xQn+yR7+jRb7L0ryOW35Iif5Nx7zVfGe
3TTV+3uzfyn+N7CXT5z5//PfBOF/Yy/vX95e8v+6+b/XvzGeT3/nb/IysfYfOtxg1D65D+OjiOjC
3+Tl0+9oSJDopCtUlNC7+hd5WZb/gZORiBwR5GQLsSAYxZzYJ/Iyv4UgrqmKkgLfGNM1+T8hL/9U
G/of6rLApxiqoSGz9DuL3Y8HsyitU521U2n7HEDB3g3KvvdBptPk0hZy7z20MBa2TbaLLeXplzn6
52r5jTR9Gv9Pn3sm/iAGat1AKO223ehM7SaRbsQ+P2T+HR4FK5HO8JXWVEDs4Kfhwlob3InyjSAu
WvW6bGgVgRFIgPhM76JI2zHJFhYutLl+1YOz7FVzZVj50oyf2hiurL9tVe5Vw+vnzw6h+8LDn37+
iwyOYbUdYhBBt43D9SC+R9prEj5LykIdk1mUPWmDUxZvGaTM4dC9Sfoq8Od0ccWIE3g4WKPbWxWl
gYPwFL7yq5ScP59Wk7yT5N2+ETZlCq/3Dhi4XaWOrGw6D6ziLKtJQTb5c/kRq+M8oqW5zlf1Kttn
zzVdNFt1xHnpVMtxRVNpXszrRbsY5tNcsLXdZHMPXvgLcx7OcIyax4vsSrBfDTu16wU8r2AX7cB7
U3bJwU5b6syQHTm5lfsDrEJAM570pBcHTBIhVKbiwlDuYoiavbjokwcLOlVc01+HRY45cHLC3VyJ
hWP6TqfMx2TzXHPl2Zwo5OFVATT4WjhJPaxOgGrY27mj1TTIvEMzWnBEII5Rwj/GUFEoynnwHldJ
dcsHdpBFKmku1fqs8JyI61m569OD2tyXuO6OK0VbScVKD1ZwsYfOLTHS8zckYmK3Vrofej5y/bdb
qji5E/PPWNhwMgIskOkg05ZNV6hrFK/BvL2rFTBZ1wHskH2iOaqdqosEdPE1BkRcpYvFUMyaewFU
F5YbzQg/4sqqHP6RNnkAtJa+0VDa4VOv6zY9t+5FfRPpWgP8nWUGzUp6onVEiqLPGY0FI12D3US7
2S7Kmf6We1fmqxokT9myZmJrfS2QI9yEdBcap7SkB66ztugfam851rd1Ws4mIBLQhece9xfw1bWw
x5ddyrcp0mhj+KLLNod7tUy0OfMULIDkC9gv6bYCIDQh79vSJVHuJ/5lLeTIQfFMW4fjPSB36ikH
Xd801n3dOaUjO92iXiuLZJPcwVjaaI7laI64oD/szUR1Gb9m4RdSPdLvSjT/DEvIkpyJa1DhTIPG
tNqtcJO4gPo20iq4Ug7aXtlkh+GQbbK95KZfCGj9NCr5t2DEp53pl0VDhWxTzKdlu/a+PFQu7aHn
4AZa5yI6VIf0abzJFtXePOTf/cQzOTAZ5i29a7PdSlfixtvo99O6XAZX8V7fmVfaJjmIO30lP5gH
5fbzoIXqxWnu/vQtz3SJuqRvpUHS2q1yVZazhtfL+qpt6cE6hJthrW+S2wFlvc5O78eNtC5XyBM4
8YotsKmcdsPPnGoOIW+T7aw3xel2ldtcFU64RTsrnCF2lNSrwNs3AD3Az4VzWuz+vJRAhzpwU32Z
ZsEMlCN1bC6eRjMr0wUGstivnaRd95TX8QPMZv0xHObk+Cj/lOMcua9oIS2wqzPoIcx2h9w5YuE9
xE470oGaaY/g5GHesud2TXcUK8j8TtEsNX0l1Rv/YPVbr94humgodsI19gO4Nm2l+h7i7fgxpDDU
sSKz9Q89B1Rnp0v6lXsR4mtmmy/ldXmwtrf1UkHEgLqMNCMRjvfNCoJnl9jtI3iQ0R0F26O9Zofa
rOUj13zA1ZTbkm0tonKG/Zy2VDH5k2bo/KfJ3GhWre+YMsijTVu+Q99BhuPDeozrt6R4apR7OfuA
1FgZXJBXw5u877fCUyxwXZlzQ40wbd0UZPWkmO/ia7RX1uFHzeUkmVdv/uv01Bs2kCokKyAJuOLx
PiwJWtshfu4guKVzKDeCvuJ/YNZCJ/SSFSII/E/RLFgQ9YfR2tNbeBgX4cpflfdKebTU0zmigFKz
rVW9HbdAGPoH/Vq8Fo/JOrhVHttFbIdOwJZM9vmqnVVsomb+o5rJc92J5/6V5TL7Uk94dHBRBdXe
sVbkOe55kLSatTJPnHiZrbQ9GGqbQpkjH/vR7mfILtjlIj7k5QwNgF3nDI51JX4E7pa+uV3NgHrZ
mt3z8dHMWCeP5cK6au9BrfGGpXmEusei33PorY2F52AQvuErFmvLDmYjKG4kJN4B4xYP45V08J/r
eNlQ61SIyfc1+wAgILLMeZLboo5v+6v4jgzRdfFUPbEISv6JF2q0rFAzqlcmpNEFyxMYP8orM/9D
dLJsEd4lW10QHLMD97BsALdjAnkllehy3mmGzV9lADwm2t6WrsXxxkwc5Si6Zs9Req1xw7gW18Kx
eokO2rF8lI7jlbnDntFJF9wFFuWMMvq8scHP2bf6zF/l18Ij19LdaTLBdc28zTP4b/505JSzbJ45
gRPvjVlhP0kzauO3utMsg8W4Kp2nYfY2LExn3MU/YEmET81L6CYH76Z97KDS8pUoI7sx12T7NJpq
S5tpw5k1D2Y9fYKXWFkiwxFlkLjmMr0GbuqvwJqyOUhL9HT1bQemrxjp6YC2oEc3kV7AxLlm3Q2c
waCPVbI5m+uekzkdjBJb/REBCn4E7WlkW7Rg4L93M4lOLf6RulPfFHsdCt+4RIgrnQvLfHdCZi3T
HYz+IkDSbacthIN/DIX7/NlwGnyo7KGdpem8/0ChvrDWIwtf3gvdslbgNVEHctBjpQCm1bP4GY73
St0oDuaUM30tPUgPykpdNGsVy8ZlUq8lpz1M6/ZQHvRNei9sJ7c/dm+yZg/Vqg5mVTlnR9YjZTyH
li/NmegNpGl6RFgc3KCQ42G4LM25n6xDcfZT4mYeWjsz3rYlLGjAJ0dNWVX1dgLeTmeNqhlSJ41m
G8lcnlwPAYJxMS0HadEPm+Ihu4m3/rbZ1fEmL+5l6akwXlFG0IUH49Gf4qdaNFYlhPZQDGaoo9S3
/vgB2SmLFtFdckyG5rbOklcDOQ7YobDN6bAQKftVtB8imwQ1oL2P+w0FvY5ehx38EB672861Hrqk
SGf0TZ9zud4ZlqMX8lyI5ZQvw4unvPOevptPxrXsiu54lU4UdMj3Ett7a178p+Yaf6PHsneTvlmK
OkBbAH5DMQ/gpucyhYhylQA1C5/9ZAlTxO5J8wu7oQQd3qnVOojXSTYPSaGq6ww9kebGfG9ARtlk
zSAK4m6Hp+mV+qTfkOS046Mq6GujAWU9yGsJvuBIjIBdOr7QEe26JagCS17BtVGvwX542y5b0fQp
bsx7sXuN6x+jtBYe0/vmUT2KrLgOlC/upCS3cOqtV7mdK4adMz9scVQKoBkU3f3UOl7mwKlFWtQe
yD6hnRrdsCtIhaHB7636h2LNoGOpQLj7RUqhRFkHdwUiRHkJUexBnRt7rZ9TMwgJ2wRZ2AHhUreu
U+jg3lZp3FJyCuWqBRQsLqot2TO8Mn2nruKr8obeOuz2e42qdjVPSpxO0RufFSN8eBuBACCbsDQL
cBEkoj4E7q1I2S1doHAwdHdUL6YlXqWof5Ao2t4OeOzRe/NBoNiYVAT3BQ3J9EmHhx60TjIiGbTu
VEcbyXExd130/lJUZqpkKwQIuuXvSEgE9VKjUGYdtQYiDgI0p3cafXRQL1151xyh/8vFKqheFGWb
eLtUfbVUKPS0QNe1ueFuJ1V3IcIiiC9RGFrFDcBoiliAXGceVThpC8h+SF4l5Kh1uHitntqZPgvi
+xQ+qT78CL1bjk2DBKZxhKvxnth4NBq7ZtcLW6VFW/QQH9VFeB2/aFfFo5I/U1LDQe8hvMmvlDsP
jKDU3EfUfdf1fLiWnl1i0qKZFXdoEJWLouSmFQClGNhmqyxGxIfAOUP+cQSdjdJB31BupwzWz0fp
oY0y6vqSjRvsTFyPnHrLaRG7VW0n42p89fMj+F9rkXbxDKYMPc/b9iZgNGx9H6S9eFu6gOILyLfj
glvHEFCxtodj/6aMhAnqUoDXFl0CX3pWzVqHBRm/5Qtth5yH+mDcmk7totUTLXMPav1sbOz4pnmG
OhWKjiAvrWJrqLdVsT3Z91W2ARRrjkpItErn5SvdjuQOGW5z295kx+RdyGfDnhXum3ZOHkb76DX8
iHbDUxADQrb1u2AXP3iwnOjbg9ZDTmRFC2D6UT5AWARACKeBxAZ9tNKAqDUrOb4DG9fca16zKc4o
h/4VjsCqcy/utqEX4WdAMBJbZaWb0ZGi3ky9C0ybEyB+16O5hWCJeIjqPZbTNvVUrkt1fS8PEMDt
AkRFB+Y8A0k7F8WeroJgq8KTVL6gYEYvON0n6rjgOm1Jj30F6S//+Jl+/38ojx1eujD7yP83FMZO
BavLhbHDSYfvv7Z59f7yW2ns9Lf+WRpTxH/olo4KqC7S2rHE/ymNyepJos/EfVFEbREhv3+VxtD1
E0XaGLiX08dAyZXh/lkaU4x/6IgEmhZanrpo8O//pDT2u87j31dQE++xs0thjx10caKIXlsGCC/a
p9IyMCfxixvupdHPLoCG7gFt9krhmEXaU0qtlsNkcn6Z5z8U1y6NzaT9Wp6qpRZpQjAy15Tcr2AA
muQjhvbNwU8ix7/UvhQgNGUqd94xS6LnAkst4HjIN33vyU/f6NfBuxokkseT1z0dUpCSW+SbvtLn
/V2G+X9e6Jm+qqVNKvCfxL8GAIRraC/kL0kmQhEDR7z+3vOfVVN7PkGYJj5CGtthm/exYySi94VI
9qXXyoL/dXLMgs4HjGvvOCVoDnmqeo/zHnvuX1vzD0vm0tycVTRrAOvTGIbW0egI4nFFq5a+EqaE
gfjFujltm/PqA9vppND569M3+TBMmQ5DxTeKaZ/0RbGqtFoClhk29IFOQgBS+yqIRrz8/CtdmK5z
V9rEBKbfALY6Ri3pOpxdQEjqaH9v8LPtq1lKlmWabhxFX0cYsktmeaU9fD72zyn501Sd7d8Y0c3W
qNvuWJfSQuYgh95hm95abu7N6S6vkMijQx1fxWW0QKoNQvIqad88jwSXQuo6t97g4X3xReXTh/7p
Yc72OyiWWp0odR5bj1sBemSTvxXQCIz2OggOTXkFbGkPgPo6ed2ZjwYYmIwtm5Q0KcVdaqHd8/d/
SpJm/kwKdj7oDCom40LIP07CkV9M26UnPQse9D29dAi67gjyfq0oryQN5EsOoL4t+loSJYWULFSo
TBhnjtAWMzRFSZZI1zILqHr5haw0p8yfZ+wszqB+EAmVPFJJSk+aIRZM/tI202Yp6cwQakgyjXqg
jUe4kmBA6fPucgpiEvdEqJ2eyq24gbupr+PYQQvHJmn9fIaMC7tcOj3xL+EVolMMcb4Ij2XaoWtU
GeseTT6zVCHwRVyuEnHWVziSBUVxIwlJayd1h4aEFt13ZrWrxfIjLKxdWKSPlhJey6Owby0q07V/
J9QIDCNNiUDKpqfJWgXj1pSEvdGSlw1BvW485Q4w8mucivMehA1KbsMzNK5FkJRzKwi2rQANwPNW
lRnBMJwOejPckBdsYCYu29bYCmS/gSBuTjMWonULGOdQd+1yUqVjJNTPYVbus0ISIeaXKwvKYxAm
x1A/lREFpGQSdBST5L4Xegc/yUWl4UqNcixdjmGjhcUGSb9l3ZVbYH0HRcquk6RwfGxA4C16LmjK
b0bBsxgu9amPDldM9t5xwCGAPVAIgWbYJnK6F+tMBWrNlclD3ejzd34pCp4H9gEclzaCcoEd4shh
BX4nXXxr6HNnzqhHfMyiZe2qPQtiamh3FMXT98Y+S77UPI1NvVBKt0RIxw5072Ca4fXnY1/YBeJZ
7O6EGgUoQytdaufUv0cYRMcI3ZAroE3Wf2aV8K9k45TS/rrV4JmOhuqPtTv21rFVk00kxu7nz3/h
lZ77FxhVLVmIHpbQ7gXKtUl+3UL9nH8++KXJOQuigjaYQqT4NVJmZj8TtJhOVR2Ly7gR5W+um7P4
OGimVZS6RPdAGN1JECDT6dlXxpeXJucsxLXY1KNSO1UuiBvNtjS/WvVVHHwvpxDPti9cjag21YTL
85CccJO2rvvvn0/8pQc/26ipFYxU6NrKlZCzAJ41uaoIS+Q7g9Ph+n01GqaQNF1P2Ek8iSs9T44F
lfGtvar+W/dMEbL8BI5y48F6mxJgO3kofpEL/XlWcOf7/cETuRojNQ8bN63NZVYhdlDDmPgiGF8a
/N/26FiXscngsuU5oJwmhGDqcf69KT9tsF/OWk8bKiTYTKJMWQUr9KO0eeQhfv756KcX9+9ZGcr3
v4+edkCFexjALsC5FjMKrPKS+KaMoy0Q7o9eDTdZA39aA5p49fknXpqss11b6/o4ifFpsor4g/U0
UzJIzt8b+2zTWrnhxz2UMFeuCqK9hdxmjuHG54NfyMcwvf99rhrsyvywQBula4zsJUs14WkyJgpt
nWcupnIQnZhlhlh0KR9MnDM9Go8ejT6KlaQM5VXWaZ4zGaD2h0lXDokIIzkrUGEWdEkDezL2OyD9
P2Ig3HAI6Ot//tyXJvwsIMArM4ZBEBu3MM13f0CTpO2aL8b+82VM/dki/nVxtqlXWfD3XNmIhVWq
VQZiisa9iH6n3ic08NCOWSSFWK+/9V3Ms+N8avrUykDDuQiX2VJFg1VqaLd+b/CzGGHI6BJVrcBR
OwJEEKqfNV1i8+ej//lAVM2zICEpqA0hn9e4yJaFsFW1dKv2TTqvW0n61oGummehoo00wP96XLmB
kHNjGHR1Yeg0uz7/AhfWkXn6+a/vulSKJhzM2jWaUQaqXf/QR3qwnw8unTbRHwKReRYWMEcY0xD+
gGtJlroWmxyppT58M2RU/pSymBbR0CHyYwbxfgQTDDxfKRdJAAL58we49O3OQkduJERZvarcKa2v
86LattlXhuSXhj6LG7kQqVWVNo2bG+pbIao/IAL8+Pyp9dPj/WnazjY3NF2l9U5y/1E+tGt6wngO
K5nFfVWgru+j8zYvEO+Yx5HxoAeBOu9LqbRjgtVGwDsEmXG0S6wJGSRkG9sbI82EPXoNntOjtsHt
ZhRQWffoRKXAMaicV8tJ1pNFVojWMgm027Lz0rk0ARvCX0BedAJA68AMNKh5yJB2UpOuGmCkc/QU
FMdE5H6G7lUJKV0r1gGSPnaDAvZBsIARwwyo56k8mY8xNBhufugIKMhz3eTj0Dx6cQ9wpNSKORDZ
cTGaYKHGOpqJvRHNx7gu7KmXUjC/OjIiuvVodCmkLER3cL2g+RIO3esQItBVpuE3TxvjbEPUvZCM
45CXLvyieI5OJjynJv0i0l04mI2z/QB1xFS7uCtcdMhT8FeWcSIGvgP+pOYARA6BvIK+nBRx85jy
wP8iMb0QpYzT4/yyybsKPKUv6oVLKA/WKIsgBWSl5XqQuy8+4cJuMM5CuEyDJNZNEapb5e2EFIpS
LlfSF0H2FEz/sB2MsxAey33udaJauHAPWsjIFeRRyxCoHNBXlEYh/uLtXPoSZ8F8mOK0EA2pduui
vGor71nM8tvPt/SlN3AWxIcwhtdZ9qWLJInyZFZKep2JE4rXeizOP/+IS09/FuvGqYwzIxwLF2eP
HaI+P6LYfPh86EtPfxbrqmKUo94nR6qSUN42LdIDIyzQvcbl+It3fOkjzkJeq8ixgRWITuNSRCke
XXfAh1VBRxoG/Off4sIE6We7oBVaY6xGWXd1mCcwjsa7yOq/8KK/NPbZ+p8MvQy7grGFBMhGG1X7
ov5eZV/Vz5c/JGBfp/vlRsms0pbB9y7D6ql79mtUMGJTGDWkQt2ka9ap1b/4ivW9nEU/W+7yMOhl
VYu6a4QWzEvPB4TVgz743os8vYRfwlllCZM3migUlYGEJBHqZbNRCv52WPvNYO1X7PmlN3kWopV+
6PBzSnVXE/JoXiXNwRsB5Xz+5KdX9odI9vPA//XJh7KRW6iuLgzR4tB7NFJ8C9WP1pJQgbZUFLsM
NGE+/7ALW+rctE9UzMqoO0VzzaGEdhsheGCalXCAyZw5n3/Epck627WCZcXITkia2xchCk7lvSBb
798aWjvbrX4If7CoRl5yCbjFF2tMLjToid8b/Wy/mjq6LLgl8eCj19mSmd10gfS9Y0Q7368BIlkw
lis3AzsqSegTBIX6+Plzy6eZ/cMK0s42rQ65KIiwqXeHaJc1xlI0Y4AujpzdegES4MV+CLW5KC2H
9F1WXhPlQVSnrQK6CUX406/KTTjF6M5+Eff+CI420Qc52+lqMORjHKUGhrI9MJphZiINLMGXGy0k
CLwdjQq1vTLKaB13hyxD4gHzzLZUl2gwQx2giVH+hxao/11VVbXTKv1ld/VRlE+6nuQuyYGTJ5qC
6FHUfrF1Lyx17SwuZGoTFlwlc9cztT0uCZteFr6KxBfaaKom//7kAb4SaKeZqWsisvmGtmZ7kjd9
oTgfOpC9qIGW2rhG5u818LpbVSpAWInm9TBOyqzQUFRH0xmTgxgV0E6nb5V3UjhXCrm/6iTVP+Y1
f65uTGOV58VTWENPTwf5mWbDXimB1Hy+Ni/N0FmWMND811qvyly0cz5kGUkzy4Ro+/ngp/X9p3V/
FmmmNNdLNIBStxzAEY9g9SAdV+g+py+y339v56pnMaeng4RCWp+4hj+8tOgo6f39549/YW7Us3gD
DRz/ALiarjcA27IiCHeAVT8fW74Q6NWzgBM2wVQiu5m4LT3LdTBM0k2h5NFeFtBaLpAsR+i5LoqZ
ZZbVvPEFGBJKk1wj6Y0BUF8kTo+gwhxzCP01CPNuZyqZ6PghpcOGmyBYCOlWkwfZ8Zr+HTIEyqQ9
yiLzFB0SJw2/15FX1bPI5idYEWG8zOQ3SIHKAUa/3yyWqWdBCl2BTEkqP3bZRUusUe61JvkiIF96
saef/xJz8KPn5po0sRub2btVWI+S/kVovTTyWcAR+0EyxDaPXL/SQGDWeoV4UL38fM1cGvws4GhG
ZarG1IcuYirpQvJLaY67yleb9adJ8x9268+f/zIrSiZoxYSEgpsaTodyLlkNxbFj1q5puacaGJII
Cc/8RTkd7SF8dKTpVXSbEPqjNBdLE+QjbY56HPWDe1MNHA0pUB+wsdcD8ZVu2KcoZtzGaP+ZxQPA
BnJkO1bkG68rAeihMteuG/Ox56d4Ov39sZJvzL43eWexqBcFGamFJHGHSXyFEjmrT/zrb42tnIUg
utFSpMQ5WM8up1eOBXIof++dK2cxCGq0rwtxFrte6e9AZV8V7ffipnIWgFA4ivByS09xk5KPiaeZ
PyR335uQs7CQEGACRLZSV9PXngpz75sTfRYT8jTJpF4fYleBi4+4U+qvYbYbzvee+iwsxB4erFw4
GT0vMdZrH6nLPXxv6LO4kOVlGqcVNn/iFMMmaWNcWJDUmH9v9LPAEGi5qQ+dHCOQh3hBnccH1ZOt
bw5+liEUuaxjStRG7pj4D5IeoMdyEub93pOf7Upv6k0F2RyQ50UWOz7KA4qRf+91nrt5x6oI/o2s
1pUiq150vUnGZSHF/60nP8eSTlSdfF0KUxR3Vfwws1ccpr5qBUr6aXv/IRbLZ5vT84s4bvUsdEVZ
WBKId2x7Tb8n1mqluRaTyg7TdY37MjEaYYxF0DzgVLCQR3k2+hOeLVyxU+HoY6OgtMqywvqlh5sQ
3zJCQmFYSbSdzCg6GmWK3q6o/dqY7K4VaYd+yzxWWKT5Q87tUye2KzHmQg1i/JNLAC8ybZW36050
TqG6NqAciMDO2/XEshB6cc35USoBRk7PQ54bs6rZ85tyrJIgwJk1x1fT+yGad5IHkVC94rK74zBQ
JvNHNawxRZ0T/QVelonSYBkFp2Mhh0YjBeqSTy+NBhXtEvbFOgmL6yhdx3wfIXj3xoL3+1a3yITz
OQwpUQtG8wf23J4/ZsIG5jk0/J3MlBJu+vc01shnVrCdIDbw8QXyP2mHI5gTee9tVzhMCKdZJxYb
L1GxqBdxW/FQaSo3jehYns8vndMZN6KdkXbJVS4hWD+UD54F0rJ4kLV13Pu7lmuNlJ4UefQHnsGn
vuIjXSlLj1UNbyrTnhAU23oZoqRlhqMjGiE+ehvNXtZ3Bg2kAJKRTgW1rZOZjxHEMMkn58nVaQol
3HS5lLWi01Y6empO0zzhCmGL/bhF6GieQCpHMjAuEPTAprp9NGMdk0kLmyzY5d8sKvy8JP2SPAQ9
7V4LoxG3jnyoep72jBDYF0f3adH/aTOcRX0f1xm0E7lGGE1/ix1ZTwcKk0UFMyqIQUGD1iwSkd/b
1mdngJmj0tmBCXHjwN+h23yn+voXDOHTEH/6GmdnQBmXKFe1dezqbaCuESXD82eAdfG9Bz87A4p2
sHR8BrhHC/lj2qMu26Rf1GD/qChBvUA+OwJKmtaa1iuhm7H2A5gpWG9u2GBBqyHl6Jwynjo+4j3Q
dMEqmKQDpJrPv9WlV392PkBly5Ih8iLXVJIPel6C61l1cZvqZvyhhJp1MJFY+eIsuvQ1z/HM1eip
ejHpoWuqVrntLdS5stpDxBv9F7tthWGfmVE485EeQ5cNbxT2pGStC7xUkUSV2jXic9IXx8uFL34O
dTZ0JUmqJM2QmMiLPXyI5ICFR/IYiqpF1Bx9/FyT+ntrRzo7bRADRH98jDJXG/oX5Bof09F/+fwF
XjjIfqoB/BIXkkaZ0goQiyv5+HWkluEj4Io61EkcaC3GlbUSrAQhB0nOv3cFk86iBXJoo2cOceLK
WdTNALjQbUy+2WiUzsODockot4+JG/f5U4YOXSrKz5/P1IXw8HNV/jJTSlDVgqm2iXvyC5X07pl6
5xeL6dLQZ7FhbIW4iVQ5chtDvPfqCFFvGH/fe+yz2JBHddWIuZSgly8+YFzpJGXzRQInnyLjHyKm
dLb7Jc/M28RSQ7cy5HQzjCIShFqKoD56rIsgkkOotyg4Dujql/LJMOuIIg5MNEtLo3nQhtIyzwMZ
S1ABgudYdrBrczzWfKucU1SQVhXOdLba+f+PsDPZbVzJEugXESAjgtNW1GjJ8mync0M4nU7OMyM4
fH0f9arR6EatClV4z2VLZMQdz2GnnT9iOwmnLqAXdPF/+AP+v5T6f8/T9sOCMb4N00eNx7Bw2cbk
JIGViSQz2Mz1E/HMwkAF/2EPFRx4+gmEWpP34UIVzd3HW0S1skjErT6sj6LAA3eXQwIocyij9p6k
evSqXcE2H9Fa2qvdLXQwQRzdoq1M/q6KZz2YrVT05Ad1HM1fmwVw/R/uhf/nsbJv7/z/eGK9yrdb
N+evI/DNloPzn14yARTp//7m//dAbx82/UR1NH8snTZ9WbKWhUd6r2/Km4KjAd+6C+Ax7woHdI2D
TexQW6BgaTMH8uAENuQuBEpEOOyWhujBRMSYRfVeiJR6hTUoXL+Dw1bzMPXXqc8oejegXYyfw8rT
6co5NZnr3LgFNGdGw7rWRbhtRAMV0hud/dhOxXka6yHqk0rc2X1LJALw1+xTZg75hpT1FjThs13a
W3d2HtKR9WQ5S/jsGNs24wojxi9b1jDT9uYZqn0WyGuDuijL5MVKQ0kkv0BD1JV8U5Na94tg+1SW
VvbP0lP+FUC4/TGNaX/SNh8eVjiQyFPCYhfivtszws0ys3b0R9xnyY43xAem4YODafEqZvlsX2KG
+NnunsuTzK1g20jsBI77J0/lsovBXUYQsnsIbul8x5ydD21A5Gihw+RQdN1XFvQGTrJR94GqfpQU
yXu6pp8hJucPRM3uWQlgNpNSw9612Si3q5zBj1pO5qG2y/EwjbM+Lp72tiUDKuBuMv9OQThjzdwn
Up2Q2FRN9g4Rrr3mFvBYq4y7d3IiYDth0HpfCivYQz72T1zX0Wil6rh0Ktnxs+uNY48LMCDt8A/Q
lUakNEV52xS70veTh7gYsocMsSpJ+Ag9KMt/TzNigqXgGFkq3DKmWsS2txwTFfYwvFi5z3vaqn8M
DuGwF0n9wI9l0qO33nTJQHWRzEwJGiC9d5nJltOyZjG4ytyz/sDYFltZa8TCQzYepcM+cbJKvc8q
X2wHcFPHpKidU64cvh3Ag1gexiU52XXpHzxZzZ82DpZt2Cn8vfVsg7NgBqtcwCkY/Mw7G7veoxXo
+s/NAwkVj4GgPYS5/C728mTDfDdRmb8sr2VdoiOzrZT6PpBgIJqlFwybnrOV8TGo1npkydYDos5q
uQMUcoNGYyohwOTrJeQOfepHlfyMXtxAhizlH5UouBiyiJs/BbaZfWghMXS0bbN+LILtElpIEAMY
IyQZ8qNyBwmX0YrHr7yU/qme2mQ3LOyY56mNTFNoM/yzlcsT2tjFXcC+3Re2OROphexSG+Ayi2MV
B91BazVekkN3AE9MBRcmoNuG5cboeTyu5dCeejyNX7GL1KqdfCieTdnOvBGjupt8KOe9IeHVpFQS
jM0ofrmQn0ORnvoeVVI1e9Oxy/yVVZkwhDSeQiUKVwlwIZP3zqqDauMsYXaneTEJPUtA5/B+n9Kh
DXcJt8nBnoKh2+WjX707ppYX11L94SZWoWOGKnMT+qX8cYug8qJc2nrPgMlw7jXlGgqnmXNN07CI
j8a5uYlbey7Oq3RXiypp7pwCLBoPQQfVaCdCweyo61bvU+0CkGGj5m0cbkYjV3YN1I00mDFyVsA0
mi5zEEo0LFCtqSA3Q+y3vsBn96K5m9a/g7uysQKecPG2ozvbyx5WMEsIQVA5DL8GFtePUM3wJL02
0cyBz+N3bgEO5we5+l2HBUWtop/+sXjN4YE2AUOwEVI/Bevg7YwQ1Qpsqxy2WnUTmq8Os9wcV3k0
pSurg7Fur52ozGEdG7lzW812lfKHarsmor7LM7HSs+CvqVMHvs0gYS9MWAJ7/N6Xah3Gczc41q5q
eoqYTYA0ecX9hkp9TnZhPeknmwLhds49ezeMTLUVZgqjrJYweiB9w4L2m598HNevgdk4+GFrjEQt
i2BVQCCAprTWlxYxdIONmqGymgd+xstu+cd80GLrW5hlFi8Eppm5E2gD4wmIufTS/gSmY5Npst1H
mTjeuuGoUFt2C9ila0exly7MdMwXmPQEtnrtalgqHi7u0knXCJk18euAb6RNwWsEUEN70DLD6F2d
oRE30On4e5xG/THhc78kjOKya69nJPVxULyA7Y6f0jEzVE16pIUuIuetFmEKQyhmK2ujahvOQk7P
BgMp3oywhIqfec6XXNzxzwKeP0Li2F1HKMeE6kl1p2YctzKdqSA4NWLahvdocLsWkK30HrwlG2C0
eA3hzUJfvo4RJqa9qQ+FAEJoh1X9hlGyPqagMK8tspF/eeqxpjfPD8EQE7dkg3zgr5KATOfpJ46X
5ckw5ByNbWj+VLkK9utirA8F2fY06VZ+6gqPpxFIOfDMcLZhotwkuf3byfJvu/If0rxSUT448qls
QAWqxaCndfSEDjh+mQQXQKXAnwRDjRc1BMXkBRCulT/rrdbu16oWtRFAn6NAzLCNanoYQWqtWxY4
q3vG5MaHoQKVM6yElcYA1CjkSszloEUsJWQQyerEpk1TAEKS2K4rLPjQJSOaGPvASvk+/HsLfFXF
/57Ir7bOwbVWkcNqejRxZTwRz3zbNTrz3L3ZparQumdzvj9VTMduyxaaUNHPzLqIfdiVpyXts0PV
3/6iZEz2feo4hyAx7adtQyoK1Ohfezij+7Bo7efJK50djbtiV6hYMtVrw/vJ0Bbw/9+Deanx1b3W
bSjlvhmckjhLW1hupC/SbaeNfYpXu2aQcwEipkH5iBzt8CKDz97o70ZbCc4oEe9KhDwHj9h9J6vM
2pboo3j45+oO5yNvBO9ovBNiHvd+oYGQxI0ad41ww72pkx8TAtHH2FkqSP+1yaKsQs3E5mTWv3pL
gAGQTAC0TAiorvWKwxA2y4HDiBqeGuxDXw98/bfdzAw9xZ10DK6+dmJrtO2T8GTKTl6YXXtWGY5z
lbndZlVWvJEsMDPp0P3cItsri7p6g7xywvvpjwmsIEUm0YgELUra5xvLLnSUueDALInup61THEpg
gncVLJBNxU1yVzUCVR6my3Nphb/SNfdOdaasS9VOb4ltYF4y7XsynSM/vRAraa6Kf/1ifFgozbvf
ygTvgKMpnRbMh/Sra70pZCRfVEDhDLVuva8J57AoAz53+xD31LJP3UB/DvyC0aCc+ppZrnMMmi5+
8zQSopXrc3vb7wzr5YXDZNqOFnSYbrXT7wDf12lx5/UkuqTb43AZtryxDVidYOblGMLsIMshPNTI
LyKW7MF6WLMUl3oyzb6rfXCW0rApHPZjFErnBTY8gWLIbmw7+N4Fy3hybnOvoP5Yy7uc2OSGgKwD
mN79/BNWAJbhTy3p7SMDGrCxFLBghwNi06oSDhqRFzmUFSwQttzy2mGyvnjdTPSbOEY/rsEcvDZ9
jzMqEZn8Rizr7D3TJ2eUDA/EjOI1N+YdoXIcTYz9ozpI7C1O9Oo5LxoiDeZFUCHK8KGPe/1jK1DG
SZj988LW3sk2E2+rh4tjw2o7gvpEQDBEk8Rkf+7fl43DSHNsU3mHz75c4o6UIqrLtLvd2d2m0VBx
OCtjPhjMW/bU2RYaNb/+LGpc3JGHEnFrq6zgLMTrlOZhsNfZcF26xD/jGcx+o8/IDyw5Q86rbtS5
LF2Oc1D9o4ZPfqOHFI5bLM6aDZP9POL9i+P6p3TB8jGGMW/5wNLrIlGhxg4RXytMz9Sps+z73F2j
zpMhCxBFv1EOchwItRyLKlV0bSfAclqvCBbWBbx8AJwH1FKY7Qp35BhNQ3FjZdpqjFKFs5mGNzj0
tP1V2XFwQZhEdEgQw2ouvJrOYP5aQOuIAl/lhhYNk1xGrWyW1zbRRR+K85Qm1SYPqnaX3HZ7G3+Z
d1ZW/CiQyE9S9stOU6DdzwiLx40erOo1bFXFCkRFZZ3f+69uK4PQIbE2ucj9/dy33gFSRHXqSj8k
3tX1HoUPY+7j1H52Hia8NnODSPpwubg+b/S8DEJn0Q1goSZ9wE08XCaozEdklvW9np3m2I9gfJwY
6pxhJj7KPR1etZHqrW/G9uKOPeoDRgE24cgjlbBQsQlSjjckGyXJQJrumobrJrcWDOWmSa4Fhj/u
+TiI6Dr4J0+29XuAn524wbMvNr8CDOgMbB3eUvaL8TbMddlfnTQZyWDpnXXQd3dqhhwE7xrgqq+L
l3zhN6By7p9YoUkzvjsrRNaF12Ezm/qzGkYld0GTBO/d6I856Da8d4Frj/d9PK0PJcFHVLa++rdS
V1iBlePmIo+Nh1ezoPoM7Nn7m8SFg6nIB9DlocQIZh8rVJLO+8z1fjV6CiJjw59QofVPSdveA4SR
QNZjwPhshWFvYGv6NUy49VAPVudEae+8NLazbZsQVH+J6pI/b93jjbo1iUbvzq4dxlraWvxpUCL0
NStfPRkD6U3uPEwrBuqNq2q0Itlwc/F8uYVrQABiEdoBb/87xeDpKidtN6Vw9HEYuLHHFreKrQf7
Sia8MgbPSmXRd+5+KTihAj0sD0Zzui0twqcpT5ZnUqnweREWBuY8nXfamrJtbfMFsfWAiwlrDl2o
FcNs7LOBoYLmvr7lJK7Q4a6fazCAduDtJKq0uybwV+hEi/tSBqT0nEIkeYtl6ijg6XtuhybdxSw4
MPFjfN4ET77UskOJQMoJWL5v2FgTlRUFDOXtRwdTlIl5rEQou/d8npnb4CAHwpv9S5JljMwIxSqd
AgcSJ4RPJxT1Ia+1OTTGgz+XsxlcCzhxiZnbqxF9hixxaP+lTZz9KossOXNR+m9NNxYnyxW3dB2y
GRovIvgE8JSyerLHVTcn0PnLtQnLOJLlqg4ydJdrzE89zLZZj8QG3dYJGIOMb2D/Vi83crAzPdGj
5cNvUus4GLH+XTrpbdGR0Lxtw/UxW2j/mLr6hhdvPXmlsXZt33hvwVrFx5bw+9xR/d0EK8nEXKFZ
CeaVqEMG2V7l7EixLOu+Vm2Z3K+lip9MX/db47L/UBGeEOWXaXavG0c+I9vGXsl80ynp1p51QNe8
sdNMVkGmARjN9Duvm35NymOtDtsHXUQ/oFEJBnnkgkJ6n+lzTEthky2+f/UmOqy6q4P7wdb1ZZzd
iYWbcNEEmYk5Lg4jB3WlBp6Luj44PSUrLzHZL1HxMdW+i4m58BVsA/07zvCJcA1Uny1+rH2NKrs3
6kGYJTzMS4qhZszy68A63sZvJvHopd1jE1S2hzVuVnd2k+oBaYqNEHr2rXQ/dsG71/gO3pPsV4BV
Rdj5iAl7/SED+1Wm8WcxlNU/FHaQx7S/zfzZ3upZC8SO+B6wDM+/7bhxTwFr4LsCH0gkccxEI/fc
K91oVOsUcvZD1haAzWbDUpDJLotrsYZk8Son3tjteNm/FgFfjJqFyzsV/sQA9SmVlaAnR/JYLYfs
jkLXU8EUHrWSFRpn4YOUFCOC95KoaKdTUBalLt3XXvTirqk5rVQ9HZe508/OOlv7MvuDAmvlzGva
A8ztR9Ij/0jibSL/hifSZfORp8mDqgxPcg/2Esnj/DEOtv+3GKiB8c61wXNB5/kscks8pypjv1Lq
6h2TsHqMxx4cHWqhjcFuskuTnin3wvHuKJw418wlQW5sPDODHf4a9HqVqTrHij4+UqEGVLbAD954
yzlOi2w7gWl5qyg33NuEpn9zDXESM2t+NHC1wSYO90WTv/GZISNQ7d9ydDrKSaHeTRWctKUZ35cx
eCEge4QlQNrsiK8sLF/Hqs5PDPP6EQ7i2mxiF9PsGnPVzBNViEVeyVWAkCbdfcX5Ek95vVuntTzh
2GsQ99p+fq8za7hY7PRQb6ixfJTB8tuf5S3I6J1oxDAexXO/7RoXp3F4CXWuNkVt+digY82/g1Jl
1QsCTw8lI4o6it2hTt+dMEWxGFzGUsjdOHq/PNd9U8qd3yWP6zFzmv7iVan3Sqk/w7WWjgdvxHvV
V3HA1+luY60PzRBUf3WiHQzz/oQjSNrNXeqVuPfq0T6qRnoRyQDAxsVDnDXVjJ9s3IqR7KmVTzcT
uV0HcGrrDFMigJQ7Sw4QB8jnt02VJXsKWO3WTkN1rPoWLklfgVNGGBj5HazSkjhoCyLWRzqjlsjp
5uqjS0PvTgv6vTpFz5rX+XUVwER9LBQnxkju7HbYNv2Qco860x5/0XJBImM9oZfM32TOp843HZ4D
UXc7HY5EAZZ48AOHTNF1eb0CjE5DTQZJNPDtjhjjskYNERH+A+eWt+24PO+7VZ113Fx8J3PwyHYM
V9Smx3aOtCOWyxeOljSqWoIU17dN1MxVebBUYYgA1m/vVoVi2u/F73UYIYX2N36Avo2+EuDNuf92
+u6Xld7GEu3samZG/Wh3rFRJnae5rM5CxvAJEqDklQ+2pQ03nfAv3cSykBj0pe97FM48JoD9xGVo
cFvCykeNbpxvydXW3QDtNHUIGA1s5lr/NlRTJDGoM8dPyg1J2tdqOdpVn31gtgWI39XpQ0tCcZqW
RpyByrnR6AdehHaBTbQ2vfNXcecN9HSFc+ike3CoevpO95Z2InjEatxwtNjBHQZrRCqCPG8GsUqX
wXAtB/a28Dy9t73wlKXNvEux/2784iYYdfEaMmCafzsaD3hrv/FEcAVaALVjd/Q3jrCP0wglC2YN
sd7RM+VltZOvQQJFL5trh5d0U1kzZq2nYfUwl8yHLM062hMT0x6ulWwD1+v3SsFXFMiEfSvcrB04
4F79YjwY21Ydbs3CSb9Uz2aN74LAKo5+GkKQJMx8Kot118nwPHLBjSOMYGaDk3o1aI9qFARV/5Cj
JumtGqdKpd9onj7C1jk78fw0DHz7tcJ07hSuiiqI50djpseEUSgcY1DqFzerH4sibPbTvJqXIPGo
iGfrr6QWcMWtr77Nv1ZJXV9BO4g8LFP8UoiI6Ohl+8DvEZxW612zGHNMMbptspxHJSVM65pNWLbv
WuevJT2vfvTfSlVvuwHX5WzVn37R/SQD+OqZyyKuS+e2lXnJuOgtP3PurTp5psUSrdX6JHq7OgmB
knMUNNPWDtVjUKXvs6X/5UYepcf0axvOJED9M+WC4pB7U7AN1hok5mwu5HSXcrLHbb06x5k52Kgo
4hQBQljcp7NtXf2UX9+ZVnDS9rljkpmjpyoit07Dl3W0MRJkfGaoyCiEwu1YR1VGXefuQBu9uHqB
H53FYKPCahtCs5RT2h6zImE6VlQeNUisDHWpx48OafJOpTF0gwEiZ2cf0Sb+YqsKiYNDmESMpzHF
DGFkypjq0zLfty3Du878p1fjkUDSQiMIML3Mv70+NHfrmGrqYP0xmOtD3WafeZddyM/P7sLdH49p
+xo78tz5f11XfDR2fyftZNvPD4QG2yKjGOKFRXbO85GpYErz5DWTPSHjrYfso/bq72HiuAidYt/L
7NcUj/5ZzYG5C0ZqfiLp5H0lmmdquTfusnwtqLBv+mm9G8YecKjFGrTlTFYk/OkzE5wunRzvi5Z2
qDs+qqW5G5rkk9pns8nCr7DGFoITKmVsvtugK7rYHSl1nznOKe3FGE3yvoj7ZGsylluMFg+YczBd
9U5/O5vyU6fZ1QjXjyq0Ad5O7WFhsKWGaxVpemmRr9qO50you3VN9knyAtQE1/Ej7sN2Mwe/Oe7v
Y/kzDdhLGKsm2tPreD/7eNNUOf8kKtSHFC/MZlHWv0JaR0d43YkdlRMpT31i0iun1aLLP1PclNad
cZbAxfggcwrZa+L3W+bCwApPJbRhnUsNZrp8a60QkKofyIQj059DZtn8/vcgpr+DRWuKLqd8SoV5
i2+vqoeyjCaCT/rmtIpgxTJM9rQhBVqDF7Rggd3q9HXpSdGrjgiCdL94pb7/Y5VWe7TYKu1wP27L
on3CuH7Vwi03RcaaZmrb7k4a75PSuLcVrfNvKMNnj/FBpwYOl6RgoClqdjsZN9Whi/9kqMEWSzdb
awaXW9fFx+JkQaTKCn/yhflxO4KquysG3lnE7cnGx0Zv0eICWP2jif9sAePMj52OSLZmRm6BYtzY
am8xso6Gud0Y1zuX2o6ahOQKT0PJik51NnxEZtGRb2d422zM5PyjbPeaY17aL7frTHTzWdt9/TB7
8zOrMrtUjgdf6Q8/zPxN7Y/hX0ifB9vjwotJhOiJfyeVg69wWn7yYtjYiGa/7QAJcD+wsLaAQrPK
x6BPnu2OlLuVtU9TEuW8F+9N0IBwjoHytlYMzqdO791M5IdQjO/T0PvR4kHkZySKY4g2iTQ33j8B
NdWZPw3k5Exzt6437XrSB9Si809KXdTGvLSAjEejTWtA5jB7vQZgruelC2dP9WLNxavtQmjWw1W6
DEjE7e+R5zMauvE1wOy5S2u9sm26/u6cEDFO8VuEwx96jOvOCkQLxn2ut1wwXoRI/UWjvcntv47q
fcqkbn5UTFVf9FSUmzUZEZHXoXqbCdZ3ckjvHOh42zqgqZFbsnvGpojpZmyOVTaSOqWZofVMXTzG
DLqxnK78m829CzTe/miNNW6tnKJDt1RV5K4Mp3WSC8oXdfusUxKnBDEeueTSf5AFPsdQpA5otxjx
9OeCU2lRxyC2sA74pkV34hRHT5t3t7GGqx1n8W4NHEZR3XrcZ3Mxv5SqK95Tk1MYVunwEviU4tI0
me7p/Hk7aw68F18b/6lt9GeXqoX4I8CdSYCwPs7NGN+T2qiXyspsRAShfPaThiANz3dMswDiT499
TmhCFC/1f9mr6Q5+NdR81pzlsT3J566tp91/h6po/xK5ZdNHX1quwIuT1UwTDkvzKpdG7Vw3f24C
DToFIO2GrKTero4OnyZvDc6iqzlJIFFtMpV9scpaHyqCZMxLEygDhzYWEwjiQGdhofXsJse1q16X
LgPR7UjzVPZuR3RYF/g84PWlDcXvBMLzaA33htDg7LU+SiL2Fo6NFRfbwtFwy8d2Pq5Ts0dtg1Mo
za2d18vkFyd2Qj92+D2tsDc3DVJo1sMs2N8uxHjbS7qzU7QKY44QOxziCxj49lxWYohwz4XXMgkF
lcBYs3TC6txr6qj6IsSawSeBSukXyxPaa6YACpuFO+nkUBrdnIsyhplX5vKBwYT5Ke2s2/SN/U+O
fF9F7cpXJety61ojjcder9u5sj66md7ANJY92QRN+imMX3xPUbYzHJxtxOshkQTpfNlSX7DeoGZQ
WJrZceYBwkrhDy7YeqG7o2OoGVBd9NxtFgTreU75EM3i9qckRjYbMSaTiK3iise+rrLXuhiWu8a1
2m05udPj5N9KDmryoyEuawIpK3ufNGTMdRlCZPXTK9UFZCK00RXneayPiMzD67wGyUWMaIfjuWSe
YJr6g8m69SkQk8Ag6sLJamUW38/jnJ+8OZNfXabW7Yow8ZLlguH8UdHJwh3KpeCmKYYIUpGCHtuB
rq/kO2srBV88zijDxsGmm7zqbzyg4dmYyiFAZI5EMCG+2vEfZO/FyQtdcRq7YT1NQqsLOGm00qmX
V98Tr9UD/3CrEFDY67tnRuhN5djcL95gP/vNWP5WBR6tecLKsaZx+6GCSf6hSeYxAxNX+5xOXsR4
F3cFFVO1zdYlvafymURzkohrHfThxpV2RQXZo5iasQF7EfWMn17XGCcyn/W5YhhOvS4p5y0mONCF
lh99ZTuPhi/lJMZ6PPdEN68Fkfxz2OX938SIxWdzPpNbu7LHW7ONeXyHEZdsZHTGmTpru1o6fZwp
mv1TVlodnJVyazTHzWQiExcUvss4rLdNXpTgYjqLSv6oY/I5jhnGq/N9rhlL2Di68e9WU+TXufXX
v3KtR96RHpqnafVXb3fkF00dHovF5mTEhntAWqh+eOoRpiYIXZlfDJ5XMwLtlzzwdJmqdKEe7bqf
iUjT+74P6n1hVlJ8pwG3u6FDq1jTasY5PSx+yu8wpd6wXYasv0xyTh/HOnEu/pBY2yrzm12ucMzb
OS07iqHBoePvZDZH+sy/dXPwpZVX4fOhcJ1pfcMNVKtjUaAW4rfnzUjag7pZfuKS2VC6hTRLkzr5
MpY/nWxb+q9+V6I1CXw1bYUYZvo1HLw0pKnxUQ3wbAzxKqQM2ATdv5wn18nr4Zr7fJmMxangy6XX
+kRTtP4SmTf9a0ITbPI8psAmAvdx7H0O+m5O/s2eKp6zsfK3vpa0/eJ4ugtTXj08qnRyHIm7RRHm
Jlz3l1INbOAs07n0ZH8qPcXoxFx43cfacPmE5Z808RO0H+lQHi3RTdHU9eBZQxUfC7/YTUy57+J5
aagqWewNNFPApnuQXumLvRctN2dYKJ4SO34pw7x9W/slYU2DqkaDaaLyvlUyUVqy+OnJNJd3oeAc
zoux3wuncC61O4Len2gHoSJvdjHV7i/bCpNr6xvaTAWKDdq+/oOWCsRJ139aY9/1m5wMhTMxXd0f
fKCG9TbqLHmO0y0MMv8J43R1n0zJiA6Grsljw1jeHid3+jIMLSMCmcWwAOpbKnQ1R/1tcHs/4CHf
S8OvY+mkObXsq27TwBU7q+hI1f1GnusgTr/ygiaknZYfSVNbGFbomEVAwdxs2zl199tPvOZj4jPZ
+e7M7cB+MWA1RoAWw1jNJrPq4tClw9dUoPAYVP87C/z5wO708Fh00xARgoujgFx5LZUn3/1iHI4q
Wyq6cJLS1IxhQQ/uQn7TO3u7icedb0omPdxyiqq1ZVotSemHOwSzXbP8Fu7iHRZ7wksUBwGpc+Dv
/BwJaJ07BdP49ItX5Kf7MLDoF0/heD+shUfDhN5Qgoni7Exy3HQ0bv62MfN1U4l8XTP4s8lKdlpW
HMAHGc8UuuykuE989yb9kDI5CKl4KLPa3XoDEu8s4E3gfi4/U9n3D80cfHuj3V/ElHAoDLXNzSLK
N858s0tRyenx1QYC9aKWllJB38hTrPFNqNQvzgs1skst6JqPtbGQ3fb/qsqrAFGN1WWa8o7wNofJ
OU3jy8R8Jn11d3p35zinwWnT3wARzkJyQaFG1s1wv4pi2TqxIBOMefW9EgyfgEz14Kr+k8ffP63t
Mm/J2KrjXA32ZxHE5m5J8WwwOY7Nakzst7y3mOQs2mfCsTZaJlHx+aXWw+QO81b4gb9lQs0h8SsL
2owMw2YxliiAluTVycCfnzPSifD3t06mlYEgT/Ja9PXOTxuEOUFPvta24ZWh/3w/+kTTFt3tKPbK
v2nQBgcTUrRKU7s6StswFeHp4exxDWGVYlLobJopv7SzEs+ZWNRpbub4IK34FzpAcZhTLO1zqsVX
3PX8125E0OQb95Sypn1Qdpaeir7pD21jkudipi6wMZNrXbPOTJEy0nyPVb7gNavVSziLDt6wWZmv
SbP24McrbfzefAdSM0RMtv+IeheFplcEzsVN/DxaXDpSnXTUnWLYB3/RoPuvoolnvkJNHlGG4Xeh
nfqMid57hNPJYH5h/dLJUl7GjrakUKLadTEFJ8s3IwpqOR2o+i3XNbf0NqnqOhrXcf0lkxQVYeXL
SKpleKn6sH/tpqrfT71UJ5CcYjtxN3xmEw4rTFKmbwylkzRSGVMWlq2fKaRTBh+k2mir7x7i2Sl2
mfBEsqGhzc9umj4aq5Tj0BEPNID+JvTrUN5kBjPKf3F2ZstxI9kZfhXH3MOBBJBAIsIzF7WwWFVk
cS1J1A1CoqTEvu9P7w+lsS2x202PI3TREtkkCkhknvOff6lgAmd7BuGbQU0hIeJNfihnDJDCwSTo
KJ2qrdFP0XM0QxrztNW9KjAqQLe5PlRTKbfeFPBXHTGBoIYoVnJ0PvC/NgfJmXuNs/NrCIuS+9n2
OzeI0i8zvnjnwUnaKzaG4Kbu+vCYQ//EcIIMRndG9jCJpP0i4FV8NpxGubw5TbDJevNDx6facXed
x0AX9ZPvKhJXyrqLtlUxEwI5Nhs9GtV2Iuf5KHqsxqzWmp4QSk54yDn2xpvS/KEWJVSopIQTb1Uq
vtO+ktfYoVF716I7QFwYH2dZFWTrTO2mtyr/tmEo9ZFWmQ4zJC751RhDJHdBSR9Uxh7Qdme1N7Ho
pzs66LNnZ9MOM1WJfbDuqhsthnM509da1Uz+m61IP5HWscYPGxYMwDKDx4RRJKxI1IaPeOh8lnHx
qgIdAwVE4KuYNQBbuOXww7RmRj9J1k1sqnm7oVfN2fDpMXDrM79aXmDvskLGe6f0S6RtjAyDlaW1
Xa2jxhprbOD55zQtjOtJ6uRa2a53MsL8szFMcEBnPOquXT8qbrJoghelUDp6ZRMzWS5z5q+SNGY3
uhdBwYTLi+qHqZnH58jDpK5kWofkjol5mCXDLomNz+mo4jVMLHktS0YnyeIducM1UR9TJcMNQ1F7
Y2s2B0xH++oEf/k8GbLY1U6Z7nN8M9d9PiPkniWxskVyjLLe/iQVdJQ47MnTGwMC78avEeZ9myQj
qhRCBGLAgiVVB3bwWCTE6crTMEO4cKPys+Fm0alSdf4oa5eDkrBwyCtijgx0g+GMRz2sd83sYuWm
5BimZQSSb38t2ZDXnO4/YkVunNzp6sG0m/ZktUVzclEnzp2rtwGp81ulQ//WTKevjRD5RpQ9YG8T
K86uLue0BbdLM48WJ89s9epXOLGtWg82VTg77nayzeZqjCp8+cAptq2EBNr4sPFQWn3qmyJdU/1j
umMGnrGB9Os+uWyBd1aThPcVDIiXOCrmH9ZU5M+WCRHDazvxCLEjYSPqcvB2w1sZuo8/SqNB9gnv
b6Y8NgjSw6MpbgzrOuiM8mD4dIDbXFrpQ5uOcInAbCvGfoFXffUt9LHQdcptCQnrWjCChacdYZZN
Rjn04FSs4cEusX6Fs5vQpjLiMsp7omaL/ehb0fVUBCznUDQ3+IJTUhJIEDRDdkzTwRoZdQWM3bUe
njqIdzvIXpxYQxpsfViJz5VZpBuq+um6DGK9FmDtN2FkaiKnTBCfngbHZZ6yupjUBgawhPYTsqdG
+6tqA4A2TxjAiMls+HfDSCE+6Njf+ZDtvlXMWGnHZ4hOVp9sG+KJPlSuU8A/rMFC1p3pxxvpVtYO
FYGpjqFKGN+l9Ba3ydQQAIHgMoJt48qHyGs5K/F4aOkmfjTA+KfOiaN4o91e/fByBUWtg7cTMBHd
BdnsnkyUONRTUf40ZBZZ8Z0PKtnGE/FzbXQoDOSEZQJ82EvkOEHcx+ce4hSAVE8wdV1ChAj8wr2y
agy2BOFAfBAYwMbk17cNzFWg+Bi6gU69R8/MoJQYvbWKR9h8VCrmrrSqT4CPIYnrKT9UQyGfw/4b
niLZV98c2xM9eHDOwLV2fjUXh2JORs6ziKakZIHWkTtd0xFZa2Fn9cHv8mjT0Rh9mKOZ+IambzmH
BGaaoasPbpE0h74eEAN4MVyO0ZI9SdWZPuVB7n/pe1C92m2CrZcRJxgmVDNFX4yEVzDhOMxDb10j
2egpXl3qGZ8WLZzgUI6JnmPgYVW91NKZtyN74cqNo/HGixAqUhERjSwpHwhMYLppiwimUSjb761l
jNHaaYriE3B19jg20D6KyAiOFfZHW89m1jsLHT21eTfcjB1kSkxF0cxk9CR22/vMwFL30RPhU2hW
wc7MY+ZxmXiBSEN6a8JhqOw6IKxLFbt8CMS+LT0YXI6241WhXefJ1qq6mWDMsfbrZF3xHoHtSJ9X
nYlWGLgg+cborgYshD/yksenwIF8SpNMIJ+P4wAxy+4EfqOacOt39nBnVYH+rPn6OlY9XXHM4VmU
ATYeU9QdRKbibdOoeVv6utzgPanXqQTV0Diz4WjFngte/yShtm/wz2SOqKPqa0NkBv1APFxriNtr
YUzdsRcz6vVoSPa5r5qraPbHH54MeBd8TtAdxw+Z5BzlDFcH0jSMpkeT0sSz3iLHYV9uohSoRk8f
G4X0HXz4dTa7btvbMCtNW0/hGt9249pxq8+hVTG2hGC0hbhDJAKklAGNCPkb4KRIPLxq/DbIJXI3
YfzZeX24iYco3FW8gScznlEbdWb7iZFxui0SFKEzzerenBSxv6WKYRIE+eckSV96YQJ0huwhjoeo
IyimF8MoZqQxjoQb3hjrEj7vY4KCAQl9yqs8SU8msEcIq3F1x+vgVOqn1vRfik17LjL+vM1Dw+3v
tSgnpElh+4/d9+L0JfvevP2m5ff893c1/7h8WX8vNl/aL7/9ZZuDQk0PRJVMj9+bLm3/8R8/3QSX
7/y/fvHfvl9+yvNUfv/73yAw5+3y03RU5L/HnyGM++9kpuXn//P/Wz7A3//2xDDnT0PT+L/+JzTN
t0xyzoipsH3l8JXhe9P+/W+C0DQm1I5yoGsD/y3ZE/kSwvb3v9nq311h2WBltmfDnFgUtv8Vmmb/
uwUaAjwibRREPuaZ//Xp73/KK7lxP+/GP//+q7fiG7c4hkZcms/VOZ7to0Qw36gxJTwWTbaDvieb
ZboP5Ziue5nVK9kNxino5oJZI/tirVp7FWle6pVRtuk1qUDtjdukIflWqaNWqLiH25LFv6FcJsIp
8L1wZ1j4TL+jSL3IQ/9HNnq5YFLRHMczpel65ttsnLoMCahra32PiMR4gEIC0GYlZFvWFrGLXfap
Gh2Q3txH9WQAJuwqvHbeEfv/rt9ergHGvsUd4w+P72IJ+ItGsoUg1ToetkNG7Dp3wexZX7JeVHuI
vswpGzMhSLJqw4+/rKw/e1aLyPn3j84DsnzBJ1/+Y1lJv0ozw2hsKm01xX3Y5JF71yKFepGZa50m
q4h2uEh5N3NZ6mcsbhfxRF8I4rnLWSmI7kESXWVjrh6sdghS1C4638LvFO/E5P2uCF/uDIbhQlme
6Tq+BGv5/RKzwG6mrszT+9af8pvBQawS+k2DJwlMturarDyxRygoT3Yfju85NV2e/Zsb5CvPs1yH
d81z/EVy/Mtzacw6tj2/ye/DqD7FZhk+Owloaodd3a3B2PuAJyGwKFkCAbRmUe8bKBMbP43iQzKF
YvPO81qex2+XY5ueY2IE6XmuZSN1+/1y5tijr2mL6J4egVeqL+3hdYb5fzL9scmuQkMjSaEGPRd+
ZTHRQp23smQ53WijyPVtklsZrIJ+as/m+0/qjy8SkAD8b9u0ONI9963fvDRiGeG4oe6q0iwYDRTz
SQ1W8yJEH+0uULrqwNIQwLTHNI6NQyGK5J1bdFmyv98isqFcl+TI5alZb51Rw7hFCAuweD9Cydi5
sivPgsJiP0C2emhyou1W0m9RlCVhSzRuKBNQvz6Ej+e3xf0UhlTdRpx6WC7q9MPkOE+UIeOqlGFT
rbIO1arRtPJIVzS8BoPwHkaHTDZyOpC2JONzNXYDlHGM42HWwqsIYiwiTFHOmw4RcrQadJ59yIOJ
F2laHpRpzi2qimk+Ujy0K93CQQxnv3iBfsylxgNyllUZT2IzJ5F1XRfRdOfrfHj965X1u4CatwxN
ENu262Evyroy32wEWU8IgTO28b0TDe6NzM0EDdbYfwpx+YC/g79nWIQCcVVJRHfT5O84DvzZr5eS
DdC1LNeWksPp19dM++kMOjlE940RGgfGEslG4Ax2ZJXW1+VQwOaCDVBdYWz3WuIFd//Xn/5i/vj7
ovFNSFicj7alTPttSsXUBz6AnE7vzalmVfQhZMbKl8tuJ+fhVSgHBcCyqDEXECdI8vkPUSu47nmV
+vihY+z8UDKFRNYKp2vTQomvV2XXCPoHjC1WE4lpYKVBCJOQgrvaG9EoTm1lRjsNSTJdCXQf3Rrc
tphXUvr1U2CM08cZP2EkluiHBWQucoI2kRy5KCPLxSkukLGvhmjUwyqfW+rnrO7FCW9zYs1zipOz
9Pm7IfzhFZ2zPIJ3ZZ9Cs6/OLbOvgwvocQwvG7tbm94DrnHlSxaV/Py/vrt/9nCVxT1yLRxx1ds9
tJeNnQ+1TO4NjniIzOxx96Ww9d6SkcCbaJ6+YngK2mBP4daYtPPO4loWz+8Plx3JUraQPovbfluQ
ZJDegaOC5o75Q/ky+enyRi0Pk5FS+eLkjXznMBeLmcWb37hsgVRAhNo6P+0Kfjk1Wk9kXWrI4Y76
hpc4wdb+kBIcg8iMhLyC5MaNjCI0Z6bXw+NX1WZEYGOgEPhZPf/vxdgfDwybA9QhWUR4qJjepigF
zNDwdlfjXWhiVNSqxr8qOzRhfaBDe1VLM7plQhZshyRLbtqc1bRCvo8/VOEx90bDNM9x/0lF72UJ
/eFUtyk1XUlOL5Unj2f5+i93iEAIXVL0mHeeO0Q7Mfb1wbHsECC+cF9EAfHT8Sex0sUcvbMaLsYu
bx6O40obfQpnhLDenlJCdlohIXRQlJbeuez7lJ4zJ6S6xjL+FcRTnBzatXsbRthaY+e1mglDI3u6
YZ6XhGa5mfJhuB7DqbhW2mvHf/l1YcmwEQnbdc3ljfn91lRmw+Swspw70x7ac9fa9IdV130Gy6hv
wiUz1ZuTsEesICQ0ntT9+tev6x9rHtte7o3tCQZYNq3E7xdgupizwquiDC1842MzZaCnxOVthKWx
rKzbaOdVIrrVtRHCyown/aHXQYz/ETvNGUeOfy30YDmbfr+eN9YxUBbIQh9C546Z0idY4Afhxz/e
+cx/KISX38FvogkQlHtvF4USfVwrraBL11NkrtXcdgSqjsU+R+R10+lU38QJztO5icky8Lm81hBv
9l6fJ/sQphbR445ovxUoHrfC7/x3Fu0fXxefbCmKYOXyMrtvTX80LXjqOLhf6zGwbpzEaQnLilAn
0YKbUQro5zPK9HJHHUg2sd/Zz/64gfrCNRVkTURJvvXWwdptU4KQqHbv64FEmlUauu1Zpco8eYjb
115r07T99fN4Y+XDM4eub9uu8paKn3Luzf4QJjhZZaqLH2SUEmMfascGPimQghQFio5lG6UfKvFv
Ee1t6rX1OiVd877OO2PrlVn5Muc+rLzaI+Kr8SFYj/ArQ28ublsyxh6o/cbjgEAk0NH84dK1JEVn
Pv/1p7jEN/261WBT7nm0c64UVKN/qEU9yJ1wAafuDl+P8savreoonQpOduM8TW3KMaRFgty1RwbG
sDt57ZLqXIuZU0pXGi0GlebejZx4w4CcCSMjuHDTDy7zfj+7LeL8U4w1llr1Ipk/m2NX7AD/anTi
qnpWoT18T9CL3V8qgCJ2i73vRvPjSB36DbkV/s7mIvhMRjl+zmbL+pgAHsEnCKhuI5SNpqq5QlXZ
19ZUQTwFCb+qhh5z6IF5HJRR/y6AxgpFE8PodpJq27tGKViYfrYrBjwDlT9FX9AEOzVuJGmL7A8V
yi4aY35DbA73yoN2OM/lB4Nd7iZuQR172XVPmUPhNcs7y5ljRkOzv4I5aHzJ4O49NNBStm42y6Nq
W9HtktoMYb+H0FGtNvkR+kZ+9hy72Ou2tBiAj31xhuhnHmNGTDdtF8+vKrTES5QF3l45ssKekWIt
r6QVvbOK3743jqQEEDStjJEEIVhvNlLpD/kUIx26g0lHITZ2NAtyqdwcmW39Ph7fKeL/bBPjQDPp
wugPzbcvDQFbs9+7sNU4SttzPdTVbsK8IFtl9YhR1F8v7jcZ1T+3ZeAnVjV/FLzQ348JQ7ajlSsU
ZUjeqKiisuk/AN6HR5U142tGk4VTDFLxlW0waqPp7LcOmRU31NFnxdQK+2bN3ddYK2ygCJEgInSN
Q4Gpm92iXL42p7DP3zlcL0Zyv76SHCbgZo6w2dL+pEedpS8HaTXirurKhcfI2HhdU7nfQEHgknLf
RdNY1nZ79CA/P3uO881fSuIO6tqPdnCHg8VGgWtqkq/cxkife17S8zu3dkEV3l6kxeIBPENnwtX+
fmtnNQvgFS6yqcweBxTYHafcS/IrR6TdTqelv598P3gmfVycYGwOcP+iTVbg9Cf76Lskze89k60/
vXHsZ5TPklNIXL7+S8XG70TQWTFFb2Ypj00j2jMm5uygUeE9Ec4QHYlOHPepFc9ITdLic9/21L4G
lDhlxvaT0Xb2TVy0tCVMQF6dMPx/3bYL/In3JK/4W6MxXGlIgEbSAY41iBOj9vRexsFHfyghZzcN
RL+4TK8xjSmOpm8i2Sip92ZX7WnP2ztDh+8Ynv0B1GOtUckBrjlLFf4WutKoQXC6G8SdXw7y6ORR
+dIHJRt0GkJ2nDyrZgLCzXxn9SzbytvV4ymSWUCKXN95C+r5nejSRZZzp3Nff7U6lOqyI6eeYrPZ
GtY8PMSwaI+1X3oPtjWjwL00gf+Pq1C2dH3ugeMQvvv7GvaTYdTGiNQ6gfqdYmmgGlhZbriNXaFX
DA+/mtUcfEEXiAHH8u95177ngP8niBSAthAUsYDivniLK5BB3nn2aM13IA/hsSg4/8WsnNckcsTJ
C4YCCk56mgcywpHIgZ0Rx7j76xtxaWV+fxxcg8Pp71DSU7wt7fEvL443iBICoWPejTQeqI1dkzZ7
eXE1E8h0FcBgxyEsSdyrfJrDkxNW4mnMq+J70UXhvHEdWb4QsgQsgQ1de06gQe+N3rEePPzmjnJp
X3XUF/tauA2TygGmXDoxDEWMk0ZXyP9MiwYnokxQHk3vBaclHuDdNp/bujzTNx+Vj8kTFyw9232L
Yqd5D9+8G/65R6QMwE6OV0Y7WIHeA/JmcaxJD9gUuvoSQx575FRXD0T/yiN+6jTGWjq7yLSmmzq3
nnTkOtvRwPym8DFdS6WcsURwhu/obe0TY8JPtd2DaozzgAyGlBrEps0HDsbFJIOh2k+IdBxt+66a
Ifhseh+NKgTViklo6OCjZI3TI04XFZ5aFt4V8YzbjFjQ1DGRINpGYcsjFUyCvL1n+DYbx76Nq0PX
oAr1k1ZuE3PIP1WZBs9QYb5FnV1golwnD9IZNQtfsLYS2M2t8AWsfO6+waPauyjNDvjWVM+TX3Y/
5hZXSigykLF6S9+GnDs7P7VmCJAG5i69YXxl7moSNbSUvTZ/p2NFlgbCVMgeg4/c3sXIGG6DVI07
ejaWCl2ZeuiHvNgr5goPlY/tR1Zi4jEnwcHR3kcTWTz2EM5OmxpfFKPsotfCRVR7KZz7uaVMEaU6
4BMWH8iainYSRHnM4vAqgVl1QIQ94qdgVTsr6MfjPFiQVhYYLO76AdJnNX3PvTA5RTHYb5YH1JlZ
Ohwru2rIunGMjyofvudz4p/IgopLBvYB7moBxoOhnX3Jks4/0JMZV12b4FUUi/BO+chDMig9UH66
aEKhK+9FGvcbmAs3UWJgtjd0othDOW/PWWX3jzhXcQIxjfrgibSCdtOIkZRKHFFWl29yzBTbrrCW
T7VIcBbp0At6MZFFzoB/QT366c+zCgNEC4kEqG/dIu4y4L++hHEl9xlF9T3BPObOlvB7VpVEpQGi
3GUrf2keo9AqMGICM666ittweWgwS611wITua5wkzi1ojLfLG8b8Xe/ncBMo/a+nAZn90BzbUhef
7aC/TXvhQbNUCKJkHqw54Fy6CAmRAnvfTWoGeiedqX0ucWmDCy/lTSQbdaiTdFy3OB+sEqtqYKs4
WXK8nEYIeyNI+tUMhmnk9jPtZXkrpgR7dkcZhzIt0i2EeOcUWVGxnsCCvw5FVdzn+EbvtTT6TTRC
duhzgetkNJQbr9ftDlKuh/2Oj92CnTX+bZX7jz3uSje5X43XNcy3TWQQuxywkhFjaQiTpROKF3jV
KDzNCSuVLoOCt2kRcK4dxwzhk3lgC1NkhBsBF2NtlbXzsaki5u3M7A1ym/AH9iGluCVGDNBW1uix
PojGs9hKgy+ZTpPHdvS8L0MXfgoaLbYqd7KdxjvxPoW/sC5rtP+XXTHkNTtzDF0xRuHCorzbQJDO
1ryMX2Y251Nlspc2Tf/ZrkPIB2Ne9K+1apAoLA1H3KIrRhTTI3hue/sLIozmTNnbnp0FX/0J5Y9V
yiI0HQeh1FSEX5Ka3c+I4Z3wORnWIDnfiQoh1hzQQE1TrW8CBGM7lzboXOH0vPVh216Ni/NA05nN
fTzg5TQ5rb4zslbv4RlgxyHz7GgIRp3w4w0cM5QDkWPlOfO0hagSk6Cgqo8qNoNTULohoI3H9hLF
ctx67fRIKAQRWKZbvsCRZCNsR8YSZFElHQp/lwGcLTllmjquXsIK3svqgpRc7l46uS52tGhf4jl7
DaqogHRH5tUODTCuvPR/t1hmpq+okuUnWzbDt0yPxe1oROrOzQrjCeHLdGgGS17VY2PvTa8Z9sKZ
4V8GbbOdo6y8wjwDDzeiQXGpi0uMSupq7cZpe/bUBBSezpTMcwhOc9nKptFqzxB10Sxj4mVdh+TJ
P1gxcrqqG+WBI8f64Gbs6r5dPFuReTuPnLJzTtjVqjRaubIiRMJdgcerIeZDNlXFDvOK5KZRODFF
euK3TZMoPzgGqrkRyt7A5yzw7exabAhG/1PWOuX3sg2YxXklLGT0xeZL4UaP+WBNULxR2sDoOypt
62s3SZ2rOp3VbWsre+8IS14rzAjXVg8VdPERLaKyfZostNB+reTWgtNym4XZvesO8bHvWvmglmrT
7zye3AXhxmpflGsqQm+HFGoYsv7JMm3AhNnfUpTO37FTnW/7KS1+Qo7xUhzFkeHA2Y29dcSj2qW9
DcBna2NYQ/hGnKuRSLhGaN4AgaXQU/wGp+EC0W0Va842I/yET96Na8gYSx49HM0BEmc2FOZzxpx2
p9pqes2p+zYgM9rbxDN2a6tZtc0ZbSCj586vok0ZiG+OOTYfnaI0UGzEkH3tQFhrfEOB5pp4Oli+
Q2xs7WUoo2pmakGV3NYRTo8zWlGMS5OTGDsbBW5C9gGjkh2OOPB9s+F7QaLdrYAAd0gYSW3tih49
9ZzoyUpMF2l5t9jp9sEVWpPgMTXG9mh5bXGX5hMQnxNUi80bbz30X/MMRpPeYTZC4EQ4if4z3lgN
DmNApZdyD/Oo6KGyk+z7HNiM85esvLxJ9KoxXHdTSCdYqYQeTwxczsqKYao6U+XdecyfV7kDr7D1
h+lDOhnGYS7zZuEn1ifSg6IdbU2x98zcWdtmpdA4ciOx7aDU3Fh2A+TDC/4x6PCxZGrq3/aXE7KK
Z1JBnApPejuvmUBYiP6bLuYtnzuf06yYMQC2ywHd2/IuWxRtuirsx24Bz3IfRTd2b1swpV5vkpQ7
1SkFRB7TAtq8Zsp/muzBPXboyHeUQeJsGhjaJdCUWHZSMV6IPNgffawecl0sVfHCHhi0634209Hg
4yehehgtwTvjp6b1UlJW0ETUNWd3hQgqxqWhYefBIoh/GYaKjnKpI/EnKF9g3vMlNPMxb4Cruse4
4V9nSJBH7U3NJ91oVqCvUGBjMOgcQHDCQxQL99XHZvBU+wl+2gqa2B4OVnOEg2xB4Zqb6qvjVPy6
lNkskOuMgg6KzbMulXGnisi9qux5xPdBzPm+uIx4LcPD1bfH5wZtUe9Ozr2DkMDYThUmAqc4gOIX
Rcn4OOTRXRLY1bzu+4XyHEmvf2LA1HwzO6P/1DIpu8HJF/8Ot6KaUOY4e/sLyoMVnvWN+AHjk0nV
Cz22spsHuyur70VtMYnGQyzFOLikH0cP3yEEaNoIzyArgmNsXSEHmTEtqsYXdh7U870rAbSxOMIH
RBGzU5fmZ9j32kZmHA7HcbbOjSqdR+jB91Msz17q+ufJHtWefbRHHjBw8cI0qLpy3rKC2WjAbN2i
0NhObmxsWOswZKlXtLF2M5JRy8JCCoaCfWV75aMMzGTP3GbaVg3y/tRw5UvolcONSJRzFdr9cGV7
gXskQPvgxDKniIhwI/LCL/A3qNxCXJ3uJqRBawt6O4R4yDxJO1U7J8RXLyUBxENyZtevoyoX2x/t
zjCAc6P+Cs+7gimdtsEpJ8Qi37Sj7Xxj7QX+HoeoLr4twkTVa5dw82svQ5Sau6U8oe0pf+R+6Q5X
xhSF+Fr7TvwxnczlBAD5RIM32vUn1YeNcYNldY/3YWxl1Y2HVvQzumVvU4rG16txnHZpk6p1gPpw
hQLsLlP2YRqy7mCpYTwNLg55VpxWt3Fgfq8iDHnRV0XpQ5orDm/OgeQLO6I9oa0f/WztRmxmW7eT
1s2ER6+/Gkrf+9L01PJYMTVhc0jy3PmQahIWMNTuxru+afzuHvVzWPlQo9Mq2ZFmaX4Q6Ab4eWoE
9fdgUiGInKMdNsn5NsUf6AFHmGCNOMthWpjSAcymncv1Zfj8s35I3apRK4Jegrsysru7y5z6gtFW
BuJXJt/FvnLpY61ppIrOAoP328p6Xh0rK3h1Lt8WmyKaNhiKFXtTx/RAdiggIl1qj3LZauOMLuXy
rU1AvZUuM28NWq42PkZNV06N527o2u09SUBqg7mHOHFoMn10AaWyLKpeorgeXtnPB1QYtHIcw/zG
YOmadVZSFGDW/tFEoU0GgIvudk3yYPkCNZOEJH+M3B/4dRCafakl03xpCHLdxUfbLeTRdbtkk2JQ
E0N/j4oP7dLw6mwAl4WDApUkUux1ziTo07EMYMzSYdrI3rxgf23isO2MpduWvFSl30LybRPEhmp8
QErd3BmO155tiTDR9TWvYRhYPy+jKBt+oKHLyy7pcNeGhduAfAq7Tgji6oDTCbI1BCEn9BlFACM/
BxcVRrggaHzyUKP0DlVVXTX+PF5PWfij6xXk5mqc9hwH90OF804v6nyfhX5wze7gnfVAClEYdRxS
fMQV5a6+NpIgPRi9H2OMQm1lqFQ/NUVm3fLOEm/j+/24jp1WPBZt15557Nw/qk08nMdQb9sE2zjs
OrOHzAnmeW3PtnkoQ+Nq6CQOVG2DzWdu8B86/XJBQsQgacYb5BWWmQQbf6aLUCLR33xDzbeTqgRO
MdoMv+YReqpVg5CfQcpyczy1LLG86e/Bgu3jaNgY+06wpn8+WPRjZzEKoEMvca8zTnS6k7TfgEHJ
x6TM8HXj0c6xadLBJGaQbnOH3n5o2uyrR+H9hOF3sY2G7KORhrSrMP4xaIpFtnVE7D5nZiL29H/Y
Vc0m4EeCQ3UBLfKEBzoSFSqEJyNqOWzZB1kfOohQtid0DdnADOSyguMEUE9ji4L/BTb+q8tB8fNE
tfHpWldM3vfVgliEuH/sQconFNLFOTSir57tyLu4wuKFE9CZNsqiJYd63t0MDc5UghnqQzfV9Sty
VPXYhFViszVww5zKN743HgjrOh1g8+A9ATlqcJLypCdEkYY7h9NqjvFbxazCRJjQtDhKL9PLMqvG
rwInSnAtkzJx6oL0CnESXjIkk107YWruleGl20GNyd1cx7XGxTH6fAFodIrH4opUL3xC5sqbPvwk
Tnku+sOgT+0zMNZHJ12sNRMo0Z+NJsEFq7Uh01woRqlW+bd0DIL7y3KvNJ7YBbWFptzl7U7SxF+D
htgP7Zg+Jwt+bboFgV6WqFBFQtpiF9GgJdVgsBuRDd2cK9dAl2TYWDH/3I6EhYrcQ1m25n1svdXQ
RnOxSmF+uQtuvDNjq17E3SQjYWMAApLXD5EzUcBLY6gxoE9TxhQzbXeG6LHFebTWqDPGoKLYMbGZ
u2qJt2WlB1b2Gd/NHn9oO7y77G4ObIprS8qnqI7UqW8o+a4uKOGlRQLpqCKk76m4D+xSnuulnLy0
d5xHgIWQ6WhK4c08YE2CFQSnZHCD+b56GGAinOfLRlybfOg8CI9xW+DoFY6wnDrYAAcHy+Ajvlbl
abTwO0MAzz9h4lph8PpV1m6wtaPKvDfNOiTT2UheZDTV+2h0tiQWyBPgmPFIFBbNy4L0lTZUrFbk
mIqx1rLbQZb1S+rUUPKh+iG17sbHC7LtY6B1dLOBpmbMroZKOvsWb6G7/MKPWqCtCyAJ/a74mJJy
fXAbjT3FMBnrugz01igWiKjpi+YxwYbtlMKreej9Ht/+setPHWyRncLGSa1KT36xLS89msvBh4yq
O4U+ctfZjFGr9bEJLIIKyqxH50ra6C9XiPcD/BmooMfMxBIfK6/rrJ1CZhC2/+rNE5gN3NI+9zoM
1k2C6KbiJOxZoCxvicjwzYCqSKgro4HP6MWSRScrqvJeTSUGRI4MTzJiguyMDUuk1TimNHg/0MW3
abSVbFLTBoQMx+jET7tvAim8c+gmfIQ5ceLhtZOMVpML7fByzmM+zxnlzQsQ4FUma831Up7DMgAq
/ChYF770Fga9fsCDfdyBHnmAF3hmX9YS7GFxVfgOoAFmMgd8V+pdDga77/JSXf8ndeexJDeSdekn
QptDuAPYBkJlpIhUTMENjEwmoaVDP/18YP0zRmZxSGuz2cyqrbpYjAgI9+v3nvMdr5H1RQPl/8Jv
xl1dhuLKFEP8OGT1Fwwb8RUFDUWZTLMrQJNHfO3WV1073ad81WF4tevg2gDtAV0vvjY5HUAYnebH
zPKnR9Cx2Y3vUxgouJ4HmZLtUAyDta8c78blUH3lV4b1jecpeR2Q1V7+eOL/3Pz/jdiIOZTredJj
mUEO/2EEDLrHq0AsMm50u/yR5vk3b0kgUI14FgdTlqe2Et5hLIBzJvHwPAwDY1DL8Owg8cvw/R8F
b4NO65CrMbz987f7t6qE4ZAn8AOskhL344imn0CW5HW2nEnfwK+Duib7ITNwnNjCfVhl6WUP5gIK
dd2E/l9yt34jM0JpKRwKGuWhxrKtX+ciYS5LNboNyY5RgikQB039+mNFpktFWk+SNdciFk9jmaec
IrravrXrKn7PRF6h+CiS/Z8vxsdhvY2OW3j0nVxIbP9WKSYtWT59aHjn2qUegyLL3EKsR0bh0hXM
HBbvP3/gby6A63umQt5uk8diuR+EXpTbQ1oXkXGeDfaunJ5itpkS4X8zrVmc57py7o1qtVtHnn8N
fHTFV/HlNmPTtSeVKP/pz1/ox8P46/iGL8TUcB3v4hWxVjHhT5MqK3GoCboF8yfO4zs3jP23dqG/
K8A87zutv+fD4B8i28MWu0zEdYzR3dx59XffITQcobnoQU/VgGgNke4m3YaXooypeJPE++Twwh/7
sU/+Ml/7jQ6BSE5TuKaNxsb9l8pCDBgvO8+yz9jUst2i6+5oNDF9owyGQTOGn9E9d7dRmUL5hSYy
7MKyNK7cNMyDvmLmuya3LJAzAf9EUN9uW9G1xzECa/Bjv/BwOt39+UKb64X89ULzldFkCp8hv+//
iLP66UJXTlZiuIvl2c3cnHwBbe+H2MkOCZaGPQ1ledmNVNdeNMvXCdTZPovGVxKmOBX/T0+JVId5
jv/2Sv57YM33YscwXZwwfLsPryQmlRpncOucx1inT4SyhofUSfpP2gUzAyPRuiumdJu2JMFUofJP
LmMeMoIQ7lyb/aJO3loI2ShGt6Gt9FuPd2NLDlC5+8v1+7e+1hOcPBXfEbG4+1GLsIprxwiw3Dn7
MeH50QNL5qx+TSjzN3wzIBSEsVzYbf6lTNJsi5+QTus6z/vzN/n3ouFxodZ3hUfQdj9KJam52HQE
A88fA10BZeGbj3keBVZU3ITrxOjPn/cbKTWyHgTgiBSxCnkfhCHAOLAoDbl1tqswFTQS3xjHlIeq
Th3EeZ68HMlUuACXOjCEoSj486f/ZjfzBGN0ng5L+DgaPuxmCUb1JS951abQhCffKTras/Juej+n
id0NJyYM2ZVXOAnYUtR5mWyaOxn7uKbLwnibqvrRw/d/hxrpb1fmN3fCRJrCTbCR24GQ/3Xtaqu4
kmLU6pzkqGZ/CAR/6MwYGNevMFP1XzQ6v7kTrDkuoo51v0De8evnzRS+DlJLeSb2Kj1KAqnYz5Pq
ocgrxjiFjVmyJasnx6xyko50/6Zj+rdEiLapiWZ1XUVwb3y4FUZrEo5Se/KcGbK/wKESHUsvL9+a
NWvATOXWnFcJMSPep2Hxymtr9h61TyJpmo3qGJFv9Ref1u8eDr4QTVZlIhI11Yc7YONWrO1aqTM9
O/WpTasIEZ+dRvsaQRGNDOV+dxzmCXHLCxLOxrFvsu5gxnFJzICFqd4k2urrKKLxbVpWucOfH97f
3DCuEpcaUTWLxsfNrYZcYUS2650dM1t73q3DCKsvxrd0HdJmZja9/SiWf6xX07QwmvjzF/iNGIXN
FTeANBHj0w79IATppsrxE7Jwz96Qzvc6WpOD0gyb8JxdVrLrLosI4JFJcMIxmab8kCnatn95bn6z
x3voLFhBHMsh5fCjRgrHQ6UWFvVbX/YnJOUl87ipO8D/ZRxqLMuLN40w2VraPgwjnWlvJXeZyvpL
u4pJhMnbDLqXpb/0EYgHuA4JwHGzPyuDdkpDTjv5gi4twj9fut/sS1RkmLkcXhc0NB8eLWBBnCSh
Sd/qdY2jY+Xe9ZaFpKpW66lkHfv18n9v0/+vrcfXyVtb6ep799F7/LP1+P8vgzLX//9uUL78snzJ
Yt19+eBq5j/6x5/suf/BeoADj+WYxAE8Fv/bn+yo/6AOspBDKQ/RKNrY/+NPlvI/1N7YDihA1Ppy
8Nf9jz/ZEf+RikMCHWFmVMipnf/Gn/zhWVpNQJZEn0SrmkeJsvvXhbuMwYx2HfkyFcFuwIenMHs3
a/j0EAsN6xJ8uLzBBJckf3mGP2ij/vnc9cu7WDtc3Ky/fm6CpyMcQ4GqRwHKFegW9sClaM2MuTr9
dD9u/ykkf7Zgf9gLf3wUyTT4fhgRIQf+UCUUC8P3viOib6hH95Tb/ZMPbmlvLQuuEcv4706R/3wa
/gCfYxzerY9F49hwuEm7Cf+SO1CWuiasZNohW4joyb4exzEAooCJUFUP//XPpAJk1+f8hJdSrlf8
pyo6GU17zSDkTnoEo8Zaie+9KuZdki7mTue6+osJ4zeXFRQIu8fqELQwbP/6eS3ahjjMGHYWcV5M
cEXI/NxG7TLcKXg0/h7uXfe3kPF1ZfvppMDF5XiAttrigeXF+bhnaNWhyRplux9A6MMXR8XgVebf
NIofP0VROQkHgxgSRd6Nj3pjKn4Ahq077qW3RubWXXxs0lT9ZQf++AbwKa7FD8JXpCjQPppYYkcb
JUf+aYU9lXTw8yl5TmsosBscu+Lizw/H7z4MNz0HQzoM/z7KdDH9tFBhWBIhB3kVT58iC2SHnViv
f/6g31w7LNkObXCErpzBPjyFtZ2WZQKxZW/47hljUAtM0J/+8uj99kMcua5bNEpYtn599Hii6THp
jhAc23mzHTjQ0RJ6f1k2fnfJOJVytVgV0W9++BA7DnMVEZO9Nz01HOplAU3nV1c5Qsz9n6/Z+qb8
9FSjLlkLRI7ACt4C2/mHNVhZ8wjdMKdtumOC+5eF9sNfjo9r3VkEHTdqLe79h7985BBGWEWR7bH7
kLi7JCJs722Vmt1dVRCOdZw62ihBuYSpxEFPlNITvedwuv/zb/ywz6xfgxJkPYysBQtaq19vmQFl
ylvA0e07MWaUVVXYQE1IgC0QEZF59dEtY/vzNECf+O8e/R+fzLJvgd8wwXB8PJrIZbbzdunzPTPF
/DAz4t/PKVl4LQ/X43//I1k22OVXZ5r5w1f90xLMUL20kYMQKxYT9mREun2j+OwvGAYvh8Uq+vus
8fq/nDR+d2XXV1qxDmPXdj54w8LUEpC4WyKMExPqVe923fMAQ/eiVB1pMlNk9URYDJX9/l/+WNZf
hUuefi73kyLi1zsaWqIqM1EXe/hC3YOhXJrYcVm+6nxsDqPuEUdaufP85w/98ObbEo0Lp20OVbbN
kc5e//3PV3i0HLf0zWLfzCZDl84b8609Jvbwl7fmw8v/z+dQZSHf5s2n1Pr1c+Ik9EdNSB5h4lF4
LbPBua0tVzLTIGD8zz/p4/0DQaPo3mAI51ryhK777M8/KSYJCpk4+Qpd0H1Ozn/+29feC3/BT8sL
CWEcFViMUccptPf+hyXZ7h1CamlvHoYuZjYh5qU8DXEmEPnj/YadnA2Qg5kZQBRzq9RiMF96aGNY
YM1yM5oRuUg5/Hs4Dg5Jmm49J/5mSiP/xemkw7A71suaGqTxFA6ejCKih4l1Ij25cV9xavanHJh8
FNjeNAHYszUZavaQPNU4it2gNsrimI6kYAY6a+1Tv7RaXqP3NoBSoAxBEZswrygMNT67kQuOP6mt
+L7MfPrzWhqv4TQ7N2bayTfiDdxvYhDlHfbMHsIjw8XXJJNRhzzJhgsLGky2DJJJKQliHQH6rhFG
J1vVVfOxiytNFlKEDHpX0GR74CUOb3rdLnqrpdcNqIMyiJFqsVcW4eD4gbaH6EJ2WqKXM7sEKI1J
KMERvCD8WSPzXSxJeEJ3k9dMKpBmxOXnjDA5x/IH5Nr1jfkro1frJc5toD5zaRb5BjMVSVBOZDWn
lKV9jZbvJO6xvq9q4psisKwu3IyXKAl1QcadyO8aV9VopxpiRjCRIVjISacMj2GnInvTeCv0sCXx
mZYu7bL+SCMKviN1TkWM2+jqxzDDTFsmTG22/oyFYJO3hNuCwFbpdAz5FzTX/M4/5DZUe+qTIr9w
IwMMXaM6I9uPuVd/C/Ejnpm1CWKaZxxjF0ZW59c1ADX7FpbweItuBlz3GDE1vuqTpZxY+ZErbMa5
Lcuj4/XmtyVRlQZ6C4Z3mi37s2UmI1DrmDYZzDpGfCiJyxgIMd7IegvcjDAnuOzAlDNJyhRqjWEk
osqzCVZVTPXuhyxrybAjrOo7DsPaQ6zmlWUQUz++hm5SWRduFdXpLVrK6bJxct84MMCk1rPkVLxS
9Jn2oSIcWe9R4xr6mEcOtLd5jAtk8UrzDSd7xKapF7JIuhVxsu31PCMp7hsyaLqFJOMqU3mzbavG
EOQQSgtdR9H0b+BtTTjWNBHLYLIH67JWVuzua7PPTIAVvbjj66QMt4XucfaGPU20UTcmqHS1EMfR
NgwTAVnXdEUmV43npaSVEwAUmT9Dwq9pp0TupHdOWHb6Kgvnrj4YSUMuhUHW6QFfiau3hSl1tYsY
vBR7G/FTeAGkvOvQTy06uiNbJHS2M62IE1diTncZVeolGWVrdHfVE93qxTL/ZIa+hAVValGeQnPm
kVtlkzJYKlrhgPP8kSXFjl1AqMT6wAQlF23YGMw+ccd2ukHuhaYu5Azh2FhBHc2QFY19TQ7NIrro
a9uC890WTS6dPcQPi9zWnHifA8HzXfnoO1WPhLLOOm/nLANqJNF55riNW7Dzmzh3xxeMp+4SSDvu
n00UofITs3L3KUkwe+wzO5u/GX4nLbKMRedcaOgzGqPvVOkNqSD6NDWulIRig2IIIcN2F5HIGbBX
rmqfScnOs+0ADOFbEsrS3s4yVyTPJ5nqWblQqAZu0zswIfuaqZGXL8uzQ+V/VTaCSFZZWrEHfQ/V
J7xdETn7URRVF5SqyQ/tPBvxTg7VjPJPGU609+u4/z4Ok2EGYAuzm9CSCMClzpf3uin5Y47Vy6fa
LMw+8KqSR6DWNnEfrtvFXwY/ru4HN4FnbULLx3ZXgdC5zNQKe6gIGJvR1qqWyJ0a8+cBITyE5Sj0
jQE5alJwViYu1N8ok5DfzVJjKz9pmMDHwpvMcEevDEUqw2eRB5mlyotu/PGo6aJhwrygiImyfrC2
Frh48JBg9vttHhehtbNiJ7xVjs7fhmwibWB2+WONSBlaNEuGhxPpdWezS3XyvRfKcK8wCfLkA8Lz
/R1B7MoHk77Uw457EfP/z2VC6ng7kFiXj70C75gMsJpN9gF1NBs/kwe0lyb+ogpRFO4ZTVzUMrMe
FR2k5FFDQc2KFFSuO8kQBX1ZvtStbCGAoN0PZN8ZgGd8WoVDl3wFCvuNs8JIHEoozgU2v02JAeRg
LzmRWhUVBjDA5p5xP0GEVS7IiqJ0Yba7NllIOg4hvrocarmyWPOvNaUC34nwxUtEVkN98MFNr3b4
4RSifbvqKcdYGKpdL/0vJYF2uF78XVkU3/CtYA2qUEtyy7/JXi8Po5V9tzx3HwswU4n3kDd9xaRM
vOCj2GK6fIGLfWSUey+jqgpEozUUpjS9JtMX5fZCiqCX40hHhwjlublq4na+nNfUpSrh1ZrZ5QJX
GqBCxu7krJYsRXQ5Y/8qwGbdXrXEKD0h0Im3TlbcYgaKdqiYwk2mW/wkQ8J4lLwS2MFE1JFUoE/p
zH3qy2hv1Mt8YaJiOIPDHq7GuV70TscsfIFO1/BRIXnnyb9p3u3GrL8pXfTTLoXD/thC9DkV7uxt
dMHpDkFtPh+0MlG5Y3Z+00tlLfx2nrUNVGnrYYFzfu8UNnVs4s+PCSGikCRrGl4pP+SAfUscTL9M
z06Dc8rR5mc/C90rJk7DGQ5xEgX0V5KXqI5Q9pkMHc4NsGaDemoskmDsOudbowoaJEBwQvHYYj0D
YOBkCIXHYf4SSsjxs7xXPdCDDHMMdBVNPo710HmC9A49WfegciQgmnBuLtRgu/duMtqoDrXaMlib
dwLaJxhTsV0mdiWszxXoJJO8wh3DuPZrSCmbBjSpwznwslUBvAyt2MnMxjlV8j/GFhmc9dnWtrhC
fUzoJAON4ti4mrehGvUtA3ILXHbX3KBas7+mqLzGp66YR3sHNoBw17Cv8jSoBS63xdLTaZ6W90q6
/a4aje46pAOAxL2Qz0Mkkm+ojuW7HryOoMuMwqKPq6eJ+cnd5NEOWV8RHrdUYC0fIkh3NN9tBO9i
6C/80RHfvSj5PJGDfmcRvAc2Yj5SHuU70zCN7wYs7KvKD5s1PvQl9pr2GVM5qYx9dzIbRimbDN8F
y1S0tDdjVl6khJsFaOCbu6YbYZl7Pbj7MfILWNje92FijNXMJKqHiJR3WecuOyR9eosQC/sOzk60
Nb5DmC9WkJ3tgHVPkLgEAt3GO1QDAhFrAiBN0Vh8sFneq2Q8+mI5ewbhcRucAO6pkRXY4yhU6l3H
c8k2Cg8JKyMMlS9wBPNhjSoed1SlYqNA2e5nNfi7cRRMoC17P4bM0hwrsQhgL3JSsFpyHjyIOBcA
VGziruVUn8Kl4JU162nfEMexHXrlb7M+lKjNtbBQ8Ycq8OPpKexV9lBXGktTVPvzqRFoXf1QoNEe
w/LVBnL/2KHhuPJSolTBu6nbtMcsV5Ldco9oj+hJjvKQ1pPOJOeb6vacLFBekavwUBXemF057Gkb
t637Uw2U7gDXftyqhaCUabZZUmTHKwckQh4NuLsZcSM7bxjmgN8c7yeyh0l10Jp6pQMlq90iQGc7
E9BV9OUJUII+UwS2gSwKDZBdKm5cAZuS4trQwUzE7W2K9PnJqfVkb+wsaUg2Vjm04xrFPxpEPMHz
MNe7ImdD3y+LFZ3p5i6kndlz4W78dECEb1Uzq0bnLaeRu7SPfTM2AorAmvdodvfdQBW4acscFu24
WHEeSGWECxTjMeYcMqIaSCUF+RFfq3wrzGpILguSWO0LW7GdXmMZ6Toi2pphvLILTyFrh2RCxWKW
9o72b6N3XlNRf3gZW15SGeajExuEUXkUtpvGjaMoQB+9jBgvxFLsl6TBDYfrzJpXsDBkTX5Dn6q0
OxMjUrW7uVAEa48MQ1fVOdkavtfGjwpRbH/XCKcGDGW817WArjRDtrW1LwLdS2Nv21XB14i6Tz41
zntT+T2xdDgw7kHU6l2VaHEenfS1t02HOJDsnGAJQ4gfm2zSlGWBG3mks41EyfSb1qtJGUGO2yPj
jzE/RT0F12aO/Ol1yXrkkshCysM0ztl+YpPNA1S3JedNIsiLhvNrmRgG/st1oVU0POLIdC/K2Lwu
l/Q5MhD1xRGy/NJOd4ri55THtXvtiia6Goyyf8C75ZUHZ1l68H5FDNoYXeiQtSXZVKpOAsSCib7F
SV5fJb2T7Xh5rFs8x6SRqxoTyr4VEbJbZtBXiaPVjZwIijBkexwMSrsljQTc8CSKbjlRgSYmtnZD
e6Y5ktA1YwQc8/ScEpbV1ro62O5svkE7n5+kncWcSixORxKV88rrx/HF+uRu6QPVe67AE7MG0UDO
B7kDwxs44H7xs8LZjNAI7E2UAw7b8S6UF5SG7sFuG1JiK1nBgkzjqzb13qwl8snI9K+dci6szZQP
UUbuRzIc3cR4LmeU/olpDDde6Ilb7ILlTqN9Ra47fVVTU5xrUxZnhtjTN56sJzptGBRIb6pw97nx
1TCS4ov9GOpFPNwzHblwx4T897mKuLZkiYgLs4zmICmrV4as675JcquZexjDYtNc7kKX9hKUvAVk
Dcqvox31KsCyUgVlWVjPFA/JY5f3EPxbBL7TJja6qN6lbZiPB19P0aNXEBC6vtgRuWcheMu1sv/M
zkh+VYmDwGMtpZIqKDBc8Om5GZ0nUYYXXqual7FuRBykU1d+AuIhuKykSATQBMMHkqEGXI8qRIXq
Fq7a1SaQ8dgm7RCZvvHJLGcxbVC8e0kwFEW7HXvxsirgH/JKtVMw5sOXWeMF6yn7o4zoDOxiKW4S
TOxJiQUbmOFY7z0kUclAHh1cpJDasnKnZrU+sv+oQjzibh/fkyFJjngynvVKFYa6HxK6K+qBjTRz
kbaW1Bzvtd+uXtUYRv11W0z19Em0LeksEqMwfeDylXhM57mLfAwwNi4YxFWx99Wd5pAwN0Xs3Gbp
hNlBg5HzPhoEsgW3LAQpyKzJWy+p3lVK2ExtRsY1YcJeccIOZ9w1+Xp2QDE/vxJWVFCNU0TchOTV
Dwf6amWxK8ZZfkpiQ3OsoLr7LLzI2abFnL9bGvsiyfTz0ygH8WCb9RrhbhDnh0DAzwlkRIWFJr8a
DsIwsWAuaekR3pwSOVt3NoHgNil6cbwQW+aWFszx3kPXVqeLsa1LA/u0v8QuxSeXA/G67mYMy5O2
fEwo3P2gSMD7I7m1pr0jF9vaZsMA3nbuVffUexGlPhoeddLaVc9OnBEcFfeNGlixvb7d4UeW3M9o
KsvtsAAkcLGpRHsekHyEiVsU1xahmcYGUFNJziV8iy+9TUUZJHVb3YYQySemQpYpKJ5MM90WyzwP
29FcxFuiWdS3SEQVEt+RNgperr54TH2RU4TWwuqx3pKytlWouKMdqwdGb7fx9P04pRDELNwXhLHW
A8JWyLHmd8MTYPIX3eGLltpt1AaEb0zAb5YLLDrTkGrqO+qvbdM41YGWQrYGUaZK7HLXrb+HzInH
bTgUOWGw9JuuURV7V+k8cwxOU5dV3cP6fevbS2Zu0eSYtwbWF+IbCTAntKlpOUpQy03dlT9F4P4J
E2QmRq+XU6GVcjiJw8EhgybjiILOf7GDFjk5+XtOv7zQsBkI/Rt1h5fG7smBC+U07N0M9gB/ThKK
xwa+HKoJARAnmSmmcm99l+yycYkZfaDOXyMRcqaJ2Az6wIGxDKuna+wV4j5H5QW+M2gxC9kJPdWj
Ka8qRMo+fSi3v4vYqgwaMRMHPIeldiLg1M0zatDcNS6bfHbTndt2db1p46p9zHNN9KqaDDpVLpmC
X4cV0LTpnYSDB62/gY62nSdy61eqPotUsGmiaGNFUrZPokqT0K3YZkgpCU/2h+IzHrKGBXQaiiGY
hl5+t+tIvjS+Q76krn1CI81cDi7+5KqXgW2L+drBE2qCXrUb6IkuadjETUZf+RvV9yq2KDXDQUev
0uq879qeljV2p5z2tkGgbZAC2ZkPs5/FHPxmrRxIhwwEcf1YTb2r1EjPFiNRR8gAuJ9kj/XafgEb
gmmyVoaQR9WULTUiMl9M28Kh75CJfr6SXWN2axOM7kZYL9Gwo7M1nKN5nrzA8PyJfHbfMLxtg/6E
frUsJmxrVEW89iUG6AN8Wb+5KPsmIlqeWvEuJp7GvkCflS+baIjLg0QliBl+asDImpWRubeuTO02
MGhu5TvsGsykMFqvgRFWrMQmt9X82XUT+Ynf7D8k3gzmqrHsSAVT4rftqewHfhbC1JmN060z55K8
pgzsU9Y5L6KJOdV3HGNfgD8Z2MxCZRHsO/XqwUutmb8qQlqBLcfsZuhEKekuuW/1T4locbYovyud
r7OHgOLGMzA8X1P12s0mBUr7Ppm9mRBAMGCMGqEdOlddTYscv7msvGlj0/pytuRbC02UR2Nd4sK2
+QiA5VA6FgDu36lSDe0FAsyBJms6nFyzuY0yBSXn0sfNULBnorocqx0JToQ1bQbJGJH864zLqgIQ
NpURHatK5uiKBwAZczBmyA5vPTZjxFK03TlN1xlHdkvABd7mq1JuN/tLhn2pJ6EMRxG1/bYUJGts
61bYmBIrXRTPGCbx3lZr6tMhyprBDXp/ysMtI0NtBoq+Xk3Om/CGbZY1PRU3izW/vMPziik+T9yT
RnxoBkO2huflTIvT8LJAIdzswiaPppehbsyFLMrMS+k8ctTc4vyiQ20ZYxrvCLQaQJa0Yd36W8cZ
1CG2R7t67px0pP5AFJ3w+KelhTNYVDExI2O84OvBI7prarOuvrCP9PYl8Nbq22BGDXEkXsI5bR4N
hi60hBEw2DrieD/VVLUo27QHxbHN7OiZ3kEb3mS9V1DsVrNPkqotCMCUnHsIPs+Y49MmGKLmPXM0
dnKXxEm5q6fC9l9hnzBIzRpTU19JpyQIiV8Un1SZ9s9pSnskwBnpgOdmW0y2hpF2cDHmebFPQxE6
EGPc9bR1XuKVOOhFodfRu5LOoy1rHH2EYkzv3SDFfY3LqNoMyQyCJszD6dmCE+1c4hgQySE0J9Kn
nZTGDYta7J4MaU/uLhkGdwj0AN3yts+q6J6+L/amTTxpw9iLOrQIDIu8yOeZghlOJkvlW4hIkcy8
hCjooytHDk5/69BTyA7KDQ0YIYZD4EZdqvkL8AyYyTxKQtEyQyGwc6LU/Z6OvUnHmd6GD2bFY7vY
4FlSznbgOREn6NANOCDlZuT96owSezQV03DRpXB1Krv0MKdHdlIGeRhNxbHmlexIgi3q8ohZY/pO
2Z047DHk9Nwl42RPn5Myqgkbqk0xbdF1lNUuA5Zg49PH8Al1jHi3/JsFSHem0JmJOaOXaayB16sj
G6fvWAbMz+MHb1lpAojccWTDTm5bfHBNHb+jL1rD9SpbP0BqRDTpzK75sDgwnogeARmyRLh1D1Wp
MJB2BNjpg7UULmmLLkDzrVnhFt4QaZYmF2rssi1h7H5zqU1ibzdaLPZt4dTOAzGcbhaYoui/+REi
psuFyVmymclWva3tYWT/BT/74HAY/iKtuEqv53iJvtsCiNcGhnxt3BPnqO5JkzT5zzrt+6+zDdD7
lnbq+DD7VqNOtaea5dKHiRUdh5kz5FVvxE62zztR+QccKn3FtpIvI0FAuF7kucmS/GGK3MHca3sW
+PMtBL3+2hLiMA2cxE/D/hs9Mk7gSxsv3mFqaZDA1yGe7yaM+4ijPE/aEMh8Ic41LhfpBJqn+7zo
sL2hDsPoCBGFcGdSoz0sCGJW41VP0JMRoBWSr4mdGDUnV46yOxPDodh4HGV5J5s0fKN06S8LkFc1
7I48mk9e28bDfoqc+CFqfHZmvxTUj0ZX0CVvDKfa6oXqdFc2Ufap0Sk5NeDZWoqUXhCeM5VxTjfH
hPeVoW37VkeTnoMoJmY7QBQvk2rrqNAoL1lTM+uGUzFTEUGrtuNFN+09TMriuyC7Pd56nS9zHkui
nPatJYZiC62xMC+yOc3zveyBxAYKt2UdbfjjxXAEF8hXVXVEvPCVXaYU/Wk3uBMKayxpwVQ1sK/c
JGmqh7I383HXwqJi/jGHdo8JbmyXoLHK6KUovTX0umBITUa1aw6XiN85Zrt0IBw4TDLLOZb3OieT
Tqaf/WmpzW0LKelzUfTULoK4k3gH1Ebw/EFxLXJeujAZbyJ8utTAODvFZYdAGiO+s6h3uQhJ2BD/
nG5D0fYdIaL95G7sxW4EmY9ucepmZqZbW9jTV6dY0ksGeRkzNJ2JywI2BK/8ODWv+FpdDtADfWvK
wjH+ZOJiLG/8mLk184FsPnBLmN6EPLRqZ9I5dLe+oZdj0uWKUX5YyRn21OIbu74o3Oiq5YdQXduO
TjcUwy35CTKu4xMJ2XZxWMgdSkGGYL8/TEAHQF8tJl3/UdScoDV7IqpeWAifrbFgAszsgzY73R76
KIw4DfT2fb58qogFECc/dbzx5IQcQC8Wz6U6jHCMtTscs7230x4mpNM6/0b0mdIedVRFt28SLu5i
oUET7eKObI+ddEZtbgYc4ccxH8t3oS3UjDFyTnKdmjjFWV/XJH0AuamOo4yokFuCSK9Czs8ESM89
d2wAXlEdCcJwaKVKiux9xeyWuHJary4cGmfOdjkJmkbAIidewiZckf9ZuUSnglH319mPpmyHqbKi
oaW7tf6iC1PsAPMr8zphc6z3KFghIrXsvfeWGksPsA6V29aYm1LhTLVjf5P4LObs/rU93uZDzROJ
HbUxX5nVWo8txqd7WxDQeVSL9LJAk65gsGMtstp2aVZ09y0VDnOzsDDel1mVzhErorzIy8Z6oijJ
5DZnWy+2oHzDT05lzdmWa70eSJeMxWHFh/dBZ4fOvPMyaw6P/TTgJs+JPSgu6NJXNAs9sjj0MeN5
e3aZvhMrrWki7RB1gO7pRI7PucjNOHtI8GEw4if9agRVoeTS7pdRyfwLDpSwu5PEKFyFBIrXVz2W
mSgADSA5zxlWMq3QO/m5zCaz267FZHjR1A4jhIYacthbMOTUg0xb/9wTxjbucsvR96B4ZqzzdV7j
n81rGCXMG2ubybUaHzNTzOMhFp2Up9ZwvPBooA70MTOMfEXKmxlOnw3nY4+R1sYoZy5jfc4ajPn7
JeIkfzPkZK5u4WPik2VAYqcEzwI92/XGZNJynaVXYfUu4SHnYese3D7Uzee6yUhdCYqSjgQAExo6
L0gC9OcpHtw+4DoysE/davXA9w2xfGHqvIGQTh8X7h6xONlsGc6VVLyzO9ho7s2cR1jQfTVXdHQB
bSOWkWHRHxJY7vYFSXWuYrIv6QDt7HmE8kyB7X5tPCdLmZeCbAJYUgDUkHlafYmIKq2OJYofP5jz
uk8PAztpc7Jyg7b4Qv6uPC1R7IjPoRlr88qIZS9nOnYhcHunBvv25C4WTeIrBMbTtHVqWM1PblxQ
iZAaHE1dviHPTTvB6Bacv8z/xdx57EjOpFn2iVigMoqtaw93Dy1zQ0SGIGmkURlpFE8/x2eqMKgG
Gt29a/ybAioyMyKcNPvEvee6uRpP2TKreGUgtA07kGCABZupds3NVNDmbcNhycZDwJ1mFEIb3/1J
MD/Dz8i8olkJAJzySE7wSNh1FMkvrxxZkOIjF0iVp6ALTiPF2nchxrLb5C1oy1WJDzd8GIj2E09g
ycZyNRNQSrzDFBQ/BomExzqCPuwGrJ/703eW982CkxlMB56oPaBSGYjfndpuAFe2hME6F2K86abO
HR5H10wfrP6ycgtVipRIbUzLCN/O/F9dFJZ1yytVvujJ2C+ZCMY/YZ8TQE7vRVkLKOUvYiZoR6MX
At4YhVAPBj/plR7ajuwHYA9km5AYmRleCquzVe4602/QySs3kPxIfZSpcMdtNbEXv0j6db6wLrFI
stnw/1CGMW+oocqpM6NOCifkNnADeJnVO9Em/E+Lrg/pdReRtQorY8pYRXTtYK8LiMD51uEXHpzn
0JLRDticQzijF2VgU4QHtQt/PbNRb8pxZyOI1umaAHrN+dcWC4Rod5AD7j3hl9uGqT95XJ6LRAmO
eb+ORi+V68ByvYqaOuQYJsInDQ92mpJuTAvGRZdn7RSfUW0HziYtAAQfKJqTdwYNmqqgAOu2DRAU
fgcCk5rmaCGWvidGZQuxS+N3R9b1qZXTkmaGV6ddWRAgOxiOo2jnQ0n87XLSWV0Q/B31lBMWwaQs
SWcDb3x2SVxiWx8S+byUic/EfmzqU8qI/RogbvzH2MJyt1Z+XJ349GW8trKUe7uADfWdFxpSWO1Q
066mtlqadZnHEEZCptXWusoZD65zQxW+XspW8V1TzTHCWvicTtJ3qHsrN0+Q4g/86WMGGI9I8Ypl
5rp0h+Yu6O0lWIfoDyP++qJ0No4ErQX+smjDtdVF7PPxTLfnEap6u7GjMvuKQmLZKaeH4i3UM1V+
V2piS7Vkq7mWnXQv4IOsL2LS2he0EQC/Er8ofx0ftcyubyMGdeMk+Mi0mOdbzF+xe4cElzk03xZs
eLA2xQpFgM5XrrCC+8lQAW6IzR7/DIwj3HVE5fTYN2MpVnUYEeE8157bAKFXAiQQDc+9Savgtmd3
+cpjjC5mlCMp0FY6tSm56RlNFqMs79n3u9phTcwjydHej7TYQV3de3E/Mbgqo2tJUyIaXLWBbd4T
uv8aXkmT6uu+VN9lsPYm9GEFD5hLQsIuD/z5C9uqeAi9wvtoRcm6RloJxU/MjPWuWKbG36Zp9clE
MzwW4zDNbyaLxOcY+OlPyAy0Wom698/JYIMYb8rSfbSnsMzuqqa1GB0OvFwbycDtC+9h4ZGCu+S0
nKkKvgQwSeu+i73eWRUOaqiDL5PgN4JQSgw7LM4d7t0GEdRiasqw2c0vwZQzqNccDcTAKstJboac
/IE/gfbIoLcTiS8vbQq8VbLWbM5Vkehx5bTQtB7axbLDuwlkGV+j+R5XiUiweSqQcO6ZxUm4bJxC
QwltMNvxrvqQganjG3GJCuHbKFTADK1QFVNkdEuf/7q8wobw5BDLMCqZvtmh64qsY0fKJ5+xzhnP
kLFtog0sF/sgab/NulFMti4Cdg2egiqP164M3XMmCXLZzXHm3tfKsX9jp+hjDtSZ9GA31fUFlx48
jRQL+69QRfEC/5TjHZaW/uY6G1BTWFgYVr0/jtcg4sWpkBv0snsGf+fXkEFE6n13finb83KdQP/m
ubTzrzZq82KrVFaQOe7XU7EuVZz/ZT1KbPAwDtDR65QKeBWWBvFVFk8z+blz22/UMMpLi/hJIjO1
6/zFHYKM6kBnYtmHTZa6X6gLzLDNmc8tb/yNM7Roe6LNSeqQqSeLEQDfy1ghy6nrSKFXgRayA+4Y
iY1Vlv1MaqrSs3/g52AWaIikBl0YhxOTfw0i8EaJlFYD2GXXeoCpYv5baZ+k4a3VZbwQzPfYv7G1
yYa1sJndI1NIgjcMeEp8xGD+l7MuCAtCaxGSNSzR+RBkVY1EUQGsysl6Qn31pN2qP+kEctKmAMPK
yLgZriF+gyXTA2s/UWzsMJiLw8JzBr0jn6xyg5EL4aofQONaYQg3CaEnqV1S9Ffwn1qPOpROTbpp
th5n5tMNI19GaXBSUgq+P20ZLsvBxKndvRob3NwdFQ4+LMlNpr7kAsnwRnWO6C4Wgc9ZfpnLvGYD
6hT11CR0ZnW0bERqUvabRdm424iePTorwMjpAaFeXZ0twLyMUoQm4BnDu9WDGR96ZIOUShFmmiaw
LZhhcWSnIIIo/ABEkSGWckmSlcu5t2NPJ/216cc5F1QRVlUjsgj4yL4yv5X9DewbrWE0TiPkp7Sb
qi9qEdPtuknIjxbMerEbYP92h4kHBMQmUpFNzwqKib01dZ/2UqUlweWEaG5HxDrqFBPeo1DEjSPT
/8CfIDnUYze+59D7hstcufVwQO8HMqYalwSl6ZTXtrufC1u8SxLVfzVPsVq3QMemTVq75XUpaQjn
5HPV7Hhs7sOOw8pqy8eGVxGgG6racTMtmHPPRNzKNx7fqdsnLFl+SrLJkxNJCgZt5qwrRr8lDd8x
kQFoIH7GIOKVQlKzljCJYef7dJmfakojfwO9IYzWGQLozOYSsVn6W6rh/sgNz8mtDydL0tUm/RtC
NoRvnixYh5Nrl6cHeEkRY1lywRGRRVINf8UA4hrp0tIEaCkykIIMOipzA+wviNI1zrZQHxa3ucaJ
TwRlhw+oUhRjicX3vhLmvnJrS9+3me9U/IIZZaT5NskqjQrWrgqBhLRE1dVsYJk2y84PTfie5R4S
BakQA+zaAlYQg+igMTeijKt5F6R1WO96RiXqBpCrrA6Jz4+zaVRRctlbhRw3zjTrmAHdIMnbSKc5
1ttYzNawD3sMAydkhY29zpYerLEK5gqBkDuwuuzTboz3SYy86gMbMBUM/c/cHdxZ2dkJcXblbjJA
pA2bk5zsYvZLZCejdlTURjMTz5XKaNTvBrsPPBJ4GttG6NV3+gIzFl0kH7UtT5M7Ev3SIpHlmMHn
OT7xNhTOs+1O1wUlaCubYoPo1cRtmuDsWIkNFKZbWnyoEZfZsbW6wVkF3OgWnJgIJxR824hXL2eg
pbzqPQm6tD3VdKcMcMDRFQ+Nm8w5nZzHDKh2G0u9ab0wp0f/nupPS7IlvC+apNavJCqmzjl25Yx5
MW4m+GVODcL0O4d9MpAQkjEQd6jHFGNqd/TJWE7Hqqoe9Fg7w9uQeqFbYf/wwT+ucFH3y9YhI1R/
BIwVKfJY2kPzwRVbAp9fKHJ4+kfHCd9HVCcBRWBTJ3oDY7YZnnn+bQP1zC7j3sBnmlx16+NeKIHb
lgiCrGyYU0RDjB/NJs6trjtKiHPpzVyGqDnmpumYUbDHj77rHCLpG9xz2zoSJ2+Zh4W0YuQrbVJk
zt0ykhqCQkQvw0fdF457aew8Io5+yUMopMjFUclfKfLsgMtCLv18IrE7LYqTX6eabAkTl3AFUMZb
SbeB454V+8Ynq/KWKVtXn1lZivwtCJHRnPI60/PdqGsUe5WK6/h69blntdiAhDXQyWMOoaldBQxJ
ESHGUkI/gu10oAFmcZhTxaEE6RArXqGrlljZdEVfZd+gGwQU1TJsY/YL8dinCe4N/8dpIPc6tMID
pWEaomASSAOSfQ9I0J/2yUi12jzFMmf0dJSDrER1YBHiqu4zsvOaN7IoUS3Op6hxsAYswnTDg7Ht
wWWWJFQZ9q+GWYvHikgVspm/lK7p/nYcbYHd38BKz9poN049YzIuMOGnG89ZQATvQHdkDrKHfNbl
1qg5QAjaNElMGZu1Aj0A4eRpy+npsg/kNk47YLGlzNSsN/VEasG8z3qTxvl2tD0dPCZJksluxYoz
8vQRgZiY7kvPtbkqDN9b/OQFeTIeOhYrhCeEbcpcFJhnBzFXR/u+9uRrWwysgXM7tR9Gb1G/Oa4Y
onnkKH641oxPSdpGbyFA7D8xIt1h1SArfpZDFO8n21m6g3Kt4o/TteKNbIf4nSThzGCIUcR17Toi
KhmJ9YRAb3ESObhY8hrIcMV2+/+5S/9Hbv3/nhX/rvmpnvru56e/fDb/0bR//fe+/hUr/r8lMByH
23/uxz9/1vrf88X58n8mhdvhPwKS7QLbgVMTEMrxLyc+rul/2JAouIl88tWiEI/UP5PCXfcfAks1
ebBEDyG2iLGc/dOJ73j/iNnNY0OD83o190f/Eyf+v1vbLOyC4fU/5z9YzZraymNATPHRX+4Qvmj7
v/CX4ST9dwfY//+r3X+3lhVZStLoYJVMgiosDe6AiJG8lwhLT7FsOy9zH+u4FLeOtuOLIyV+/7yC
n+wuFAMqX3IGHkx7e3beCKZXXkNuxGbpvHkXgrvdERXQLit7Ev7NjFv2h15xvtdOyVhFz1H21idx
tLW92Nwtfd/cRyodX7x2IV5tDLoP4qLr1xbgyVPURv3PghdgM2IrSFn2e82DtPr4KeoX0CC2Gt/R
W0533LFwOJch+WjZNQLBFIzfJk5lm+17XvxqaIqPeWB561o73pMQQ/s3Zmi6qfN+1CiobAeQHDsd
sqp01R/cFgbfotjFkxgiuqNCpEu/zwxtu4gkWZeUwcVGQaV66210QrbGEbSZCxXvIJ4ycEI88bdq
4mEbc0tD4h/y9igtJ9/qYFak7OBp0XT239Oiis2QTDlVBHeHH9fMd0mO8g8YqYNDa+kWC0TsMMXp
/ItypTzFhBKlm3Ly0h98pOOnny4qW5s4ZltUhNPtFRvBchtJyq1ksgyvjig6tMPuNu7b5IJACGw4
WPG7oGWziS1onr5G5sYfQ+6zAe/lcl+ppNjSY4pH5PPhho+P/VaTu0+hzOKB9Y2IDvFsEnp1NvQz
l7BiehkCVLfseTvlVkGSYNXSeDqROvINCWIJXGc98bu9QTIcHnJUsOBTnF7/utbcMB4hKesZwUn0
Ar4YAYxbagZCfILp0zCIZJ+4RXAwhcusyvYt8g5MYXaKF+QZXU9A8oYy3j1kiuGSNxM15+JxrEbE
TD4VeWit6inKD/wI8tR5hX0eaBnLzSJK5a+Hhp0RSB37TsAqurZaUUG0tTUmv+g3epIUHXvvGxZk
u5wsg8MQZczFo358QOTZbdI4A/peBcMqGCNtrwG7Ji9LPbfrsaJxxeJZHRBR+K9QodL7enDzP9JZ
sosgQunOJWxDM2TVxWEqB3eXYPhmEoS0/CUIpujvqPVQrXrK4g1M1uaSzkX2a0Tub2rAQewBm8XG
n9XW4f08TNZx7tntJ0OK/gm0EzqbMvhW2s8ehg5yepOpfM90EjZdpNq/Osz8k5RNgmZDILTtyvbB
xHzjyooknpmiB5cdWzGy0CbpdsS7k0JM50gLwM/3HfmdPiqL5fYKG2Dfrjo3dDYNCyLkAhW1KFk1
YQNKE86Z3GDdQ9WpSkkUaz7+mSmT322sT2cqDgA1UIZfcpv1JOt7dScjnDQ1ysu33q38l1jPKUEL
y/BpEL46tAyB3gX8Zm7MktpPgufxvnVJEvFMqCz2Szkuo9Y0jIhBg9esebYtudZPacM1HVaTc+fP
ymtPDUR+vikyFh4tvE07UQ7WBfkekH9jK0P9VZnYZ7ctanxDtLT3BAWFJx4F+qiG9yuYvenBRc6D
p6SIvQ9Hhejm0Gy4/AsG4WgpkuHI38grxSbrI5it6SWx6Dcmb5iehybkw2NmvC5MOQWrYVimqxAF
Cns+R4yH7QEQLebAtii8dxvw6nvqF84+7yatVqbrxHFgLrWbggyrWaj0yZ9UuBPNKBA8ZuVNKC2W
0bkc32M0FRsCM50dcwQnWJnFGk8zNT1HoxzMY4/Ln4yvfuSUAxrwtEy2/Tx7AVMmyC8tmnqHKhKJ
aXgsMwYNq8gOp3uJCuOss47vhq1W+pPNlvz1QMv3mxIC7tZKICKRKTo5+5RMuYcpXxBn2kvUPSJO
EZs2d9O9SaW+k46lH/DFmmM/zP2hGhZgw4OV3+FvEhfCweNdYBnzhkIyWs1L2swPnpOShbjgYcQN
OLm1jb6QsR4Fv06SHSs6v1urOiHxNG3qZhWJWn4KxzUdE4sEuSTJAnd556OOVpV02awzM/qx8jpA
9Z/OzX7Ji4aeupTdA8zN7thOvnia5GQOxreic2eXM1ha333zWzPn62JS5ctY2Oa8oET5Q475smP1
RIS0M3t3zKBYFYwmXc4xB8EDWbBXvWLe7fhokVSOxSPFx588n73bOSxmuCJYDBHWGvEbWHLaYb4t
do5U8XNSBXAEfBlf9S3FyQ4QLG/igWOmMZ38appsPPZMAAHNSfWR0RC9uGOgb0Cs21ihkDY8Z0Ux
3mdtpo9Gz8tf5JrWZgDafhmmCr0wUoQKx0uKyYMrbzw5rDT3vudNHMB5zMuaLijUpg6cbJS/ORRO
W9N27dMowvhv5rocJjxO2YvyC3fjtBbDcw6z9NzPtTnbrVp+jK/DeGWnyUI8chhvgJ5ZG3tMzEc9
eRaEepJpraiftyPyU+yfOZlilmT5BkaEsIZO2OiwsFgpxOfVeMeEK6GMGZv4FgIVoVKBsc9XBeDR
0BLwhRgiXG08Zj9Q4j2bBBgrzoIP5I+4beIF2V4MEG4V2DMWKR9fKuR4b5n2cauihybKcy6xggVr
M2THaOzco2d15dPYTN4l8Gv/hnVqiLtkbpkAcPHgC8t6ZAeYNLZhWjnAf70Ea6cKsndtuvnRG4nY
pb/B8swhUxUnpxq9BHdsEz+K3pMPvnGqZ87mdo9cAGH5RJAB1s4Zc3PixIgKWVIAthd1bZ8SdloX
Ab72RmPKPIcza+nEYqNMPYTCOOn7+JKAFV0j24eHEIo6uXMTIW+Elv0Xmg+UCVG+bWE05pgaC1w9
8RC8ZZM0X+DCvUuiff+8UOViBStpuJVxvIUaKJkOSC3YibnqB1U225JkIDmxKOie+COPcSFNumb6
XTPJiOJHTOzy2psTCNcAhcA3re7aToU3M0lxWGMEW068t8EfPyUTZ5h6FlBg/NnKMlICCKC7N+C7
Eo5RYJ94cZd9lUryDLI5u+ll7PzWkI4Qi9UxrBySQUNkdN1wNkGIXy1ARfBBiKKEPFBHO8QtBLOk
c3opyzA5hCVbd7YP3mVyYn3sM6NLUi9CuYbZOrL4D2Zw1YxyyxsC9izetwFhOAJ3uAR+57wSMxqd
vc6ZHls5esei0f6bIPwKPbHbPKA1Eoe4xjq9F41tvTGn7Sk5rGHZI7WK9xlnx/2EBe1RxWWxQ05i
shXPdPsksiDd1H6Gd6zReMlE0/op5jxZbpLG7wlSCsxnPzqAPJS57Sgx9pxgyXFBrTxSSHr+DmmC
c+SITt4mxx5fQdFFz7aO0+cxGfMzdOn+D5PfdjsGlTgiY8aXWzTBTxIZihJfv0EJ2C4N5q2aecum
yctErCk0w8dcE3hkeFBvorxnoommhtgkwrKgFg7WbSR4HbapCw7caJGs8WcML3IBYrDWmSKKFZzT
Q+4lxZco3PQTfUmL7IfcPcbE7vKA1VRtR6S8t5Fbxb/Folog/0x3J5RfiomeCHoygDyLWV04ctuv
6kwFN32CmG4Fz4GxQFCN8w6ZvXklLqx+tWt0mFAMEdLT0uFzXiLZfHVWkFzKdiZhuesC9hs6ceeD
y0zifqladYYsWaJqMmzz6l6baqucvlrHmGoPVc7yZJ2oGbsjas7DMgzdZqhkdMtKcTyxjg+YuSAJ
22du4iQ45jBlJ+wnPCbvWfAc1ZE5NZWITk13/YnCVoVrZ6bdQaae/kVu1d2DNsQUM03BtywH/ymD
Wn+YFKvBVeFltbWFyK4eQCfkt4W/hGsEDTxOsDZe5znlVfXGKnymrsL2hy/nUmUubLMSTeR5HNiy
VcZl4oxNxRDARKQL9soakbdHSbx1I7an/Cva/oZeEa1by7T2KgSttZvHRZ0btsB7y6mIBEKQHKyr
ZAm28eAtz06cp0dNGs29mFFKxblbP3RqBMYRRwz3RnsEz590QC1Ny4TXDLq9AeoSHqysz09EHsHy
CN3aOiSdUz+Xi4VpkjZtXQuZnmMLJ6ZrLPc3HHK9rwOvfc8bgXqsh8fRFIn7TfAH76Ffidsxzciq
5Nicl62ZGnUOi2ncY+4a3rIom7iquxS3nhved4NunnCz5KhJ+xZ4tCeIYvThxXIupt9uLb1Xd3Ek
3JzZnR26kCkje4GYnIy8RuzOEUidCl1RD202ibe6E8B+NQvEFSHtpJZJ17sMUsd7H4zCGsf4XK31
Eqe7QQpaUM92ruv53nt3nJbUK6KvuzVbtBnNUYiLLDHFB3vY+pWtPxec9G1v5fgY4epAoDukqBO4
i+wI44oKf5Brk9zU2MWaoWJ1u6TOcsJ0bfMpT0jxpTsyksbC8YwaEUMKfavYL7DZfhuUPv1quioN
Y5YGby7+TjKd4o7d8iyq545w0OMQJ/FLUrshXans53UboTzieLiqBJAAJoygxcCmEm8ECqfAuZ+1
HX6xUsY+VjgYxwWV7i0sAKxNY9Co+1Kz502x6Y1IlOeV4Emi4J5U/+qpPPqbsvbqTv1MGNPaoClj
qJ0GnzBBS3KqHPceGnf4XPWS/QXC12hT8F1crbkc6XpJhnPuFgVijZ7CgqRdPpB+SS8ucRjA9QNx
FkNIIc1dvilknN9ChAo+QBLIT6cuccYWIngEjZVuRkUyPRuuVBw9HZX3hDPY+4Id1HfkKG/XuJQZ
q6gy7wMrMOUtA6PprvfIkoIygQrBTQgQTNsLUVrhBcWefdswGdzpcQnvXGHxVBQEsd3N3sAitwNp
QtSp8wKUtttP7KeBxQz6iWwo+4y+d0J1Xst2bRFidBndrrpxQ2TIPuEW5VgQfSDhPrk8p/Ioaiwd
opvinxA94x98+gifF72k6D2N95zEWpMUpIonYCp4A0SMt0U4Zrewm3r1cNz/gsXR+z4Ns9uZiIs1
RCf00JFQf0ZiFLh6qP1Xlm7UKeCG30QMx9fUA+WZHZeEfJCNqJOWGES8UQusHfKVJpoAQ+s9M6zG
WlScXL6VvT/Zwy7OY++VGRNJYHlqHSicn9lCLE9R1fqAawa9q0zVXirOv+ulPuy6jnqR2ydsjiYm
uTGlrNzOi2fWKQKoW6TcXIVANfCxyO4jFIAhtn7nDh8Zc9lVDn3lnWkD7WrVX5/9aALE0IbV+6CT
JzIUDf4oZ74QRkTXx50nqb2q+qADC0cdYYHMUAKCKVg3OtbyNwyLF20X9dbyJifb9cFgPQBusS51
rZs34zn6R1qV/50V12+6NRrPVW0nO5u7ajtjYVvb+BcYdgOinJt5oTmJbyZHZ+hAOTKoCq4/t69M
c7puqLgL4vKAm8q6CJQCpMlUMRyFBQno7NbBH3YzCfoDnIGgygmCNJ3a12w6dymZubd9G5R7KYfh
opUpbw0T7WnjjTYezcSul92Cp0uv0JCx6o7strnXrEDRLalIH6hMnBv6cQounNLqqfeK9CMragY8
bW82vFTVY2nC+DvE3cFWE0HrGfMMC8SugV/MVM4jZNaUEX++pf0K2XbfsSF099R4iBWKsN3ajfOW
XpWComsq9Fu9Aa9boY9FaTGlu4kRlMN1Mrs3zuxTMhU1znwK5Lp99FQj9nhJsPZrij6x1j2/VmfC
frhr2Xe7K+W7JILS5XAWuj7X4aYfQ3nQEjQCVK5pb1chB7OkQQd8kLpczT1svOkKj7ieczpZ5ZjZ
7ulc41PcZRWiFrtqdoz4u1uvt4Jzz/LBpvTyxi30jGFD0VSyvEZmEqyiJoc8R6p3oG7AMzi/TV6U
b/BQsLbkaWH1qw6K008QsrtdAdBqL0SsRvfeoHNnM2W9Wr7DZJnvjQyDescBgCaSgBD6GZOP5Nh6
YcCzJHORPg6hwwzHXQQpiLBGKmaDtf/ql814rFCCXQXOMDIC0r3e0oRdpcNG6CScQt0AwcqIpcxw
wzRtbG6bFq9UTCox2PQlF2ZXcX8gS0PE+JYbNBookggpWqei6ndVmwhnFesqePF8joj7hBX+XsHc
PjNxCNW299hzK3SwD4Vh6zsEo/72Fz2ekLxdDa26I8gp7EW1CwIzvkxisNa0kf7LaAXWd4T3dR+w
ybsEiky3FQUYsb5Egu1DX9V3PanlHxXeXvAptnVVmKvloXF88yAsk97YV58O9XtEGheRLtPar3zz
2KZ1/qNczOzFEhbuyg3I/IqbJdh0hcWaPQfn+4lIGhYR0Tdhi4+jxreZ4J/BVb48ZY3ukRrkBC2V
lWX9thxwJfrjuLoRU1jsYsWbrwq23v1MQYsbji7QJb38VNu1dVugTzgCA6iRaWrWwnMqlj/RlPHe
hQz7UDlbV0I8TmWXMSwij5noRXBSyRPbs/pjAPfww4gyfA98kx76suq+l8HyLzZC3T9LuhBRRPjv
PrTHd+EsyGSN9Nozwej+n9rV8yMrAaBi4aC8m7KzyjeAR8MeLFbBDh3tWi49h6670al+SWTLJrsq
2/oOtX735QfIR9E5uv0dlo5yYyfUpKvF5D70qLrmCHWjV/y4QMyK0L+Mliu2xi5AMMz5odDpXYII
gyi2ckM+0sFhM9Fnybvb53CzaxINwzEyTwnaJwIKsdOtamMz5GpwZm5zjQLNbsrojdl56nNyKXaH
UYTaGeVBHb0T8Lj8mtGZXmZVDTfBJBq2hF3V79O45vEVXGo3rj2SpMy8b/kcupQjx1foPGMyFHky
pV9emJOKL+KzKarrYUw2eBixzjtOgg84jPcymJZ276A+ndeKn2OL00/W1+Q6woB9ToK1ZUMEWhEI
UsKRIA7kZOHK4HTFSbdrjZ9+QEZUH12YLk8uY5jHmKeN4USVXvIsRnrDaGg/9pa1b+h8hpV06Ano
nGhm2hnS0ZBNWblagnB4HkJb4kWyghuiRQzjMnAZqPURbM0YcZ/FwumXpgGuuoZQhNw387a0iQTQ
7dQ/zBjq10TBIb8ybb6uusplWSzDbUkw7wOIBCgb2WKR/OETkNU59D6JGW5UUdW3I1PRN2n3A/Xw
YFXHQqI4pEjNXnHye3cKp3W362un2wWovPSqnGv/Ey1Ge4CLPG8LvyenK/Oijch0h8Hj/7r0KuDr
K3+Q7YZfmDo4i8Fx5ie4Lse8vLXLBOViOqCEd/3glk1wd0j1mG+5EPwzStkOE+lsv5bCZhkcpex0
E2RBu47VyamclHoo6x4bQ1ak9MIefhonqiX8HCv6W850o2sniHS7h4It96TF9j/IcqNLnw2h3KDS
SjEwc8Z9jllJ5mZVSee9dEz0XHWQXG6qmo3yEcdaYK+DMsyRGNtR8DqH4XhWuPWOTjaas6X90lr7
yKL8d12NiPdbA8lm57j1WB0ZK5mXxVg2gZaBfjY2iR4wuAsSklHbs+cyqHOyLdV9YHA5es4nDtrh
lUklDL98Ts4SXMWbDBJx6YyfMYnGS7G1QQowp18Qvq1CL8I+OWcyjHZ9RNretWPqY9xleXnAak/J
zLVj6U2Mn/VJDg5YGN/pE2sT6H58Bonp3AKbt/5UvofypO0XBo1B648x+zWvPnAqDwPn+9K9dZMS
I44Gl69Aaej4RIUx/Nhaoimea79LnLXPSfvVJ7OxVz2K8YzGRdcCNCEAFs4vD1qRYd/HSYIPWq2n
AF4MVOskfqgAmZW7ue48c+AsS/Y1oXTpia9txs/Zd1TyR0C7MwetkV6jWLEWOlyerJgkuByrFMd2
GXTdNlDX09ofhfrMyejrbjNLZNk+ixcXTW3Ws+dYqiAkQCJ0SKEF0jH9WJ2FsYgOTjdbEXU0aX68
ePERvS3B8FZhtchnGz1Oxz6PlLdua86X0CFBbRfh83tUEWXqlr+6blGIhD5TzijtnD0Rw3I32OyR
1mllOXvb5iVZLJBZJPfN2UGi8512cNg7MFzGKw/MC9VjLeNunZSZ9ZLnrnXnFPgo1pTc9VsVRnI5
YRVqHrumlN8LJpc9VtjunkRqMojoBPaED8LhQxAGh28ew+kkLLdDolPL5VdJwpZWkK56JsVDhlPG
w7q7akgwBz8RaBqlEoPUi0grFW67aQlt4j2hic7L8kJuW4lRRzYhJnD8D4dwxNHFxiofTqU7mef8
Goma2V1wtOGziJ1OTb/ySoqr2RbU31nf7yOCLy/oLFwSgfCvornpdtIFCIhBL5YnPDrtG06o5ch7
W902YZodQCmVDyxc05ssbhnKoHf3n5uy8n8HW6mPfjTXLNlAYMPyGEmtrzndLSdK64JiaHF+lJP8
P9SdSXPbSJvnv8pE3/EGkIn10BfuWiiSsq2ydUG4bBn7vuPTzw96J2ZEUE1GdZ8myhFWlcOVQCKX
Z/kvIcQGUb7VnJL4DToOcLFBq74EmgjXcK6SRT4aKIPHRv0lgfYAJ6jRlQX6H82XcmiCZ6SOhiVl
3+xZ+L32wLaCyG77yd4zi2QpsYX5GiO8gHJVZD5WUgx3vTHSoOtbsYyiMd6oPuSaNs+NPwaMiCfH
Swd6HaOk/xZ4tCrC0S5eBiRGUO8uovtWlQIdgYH6Th1h/R5EafdSB4ldL4K2CO8ALU2iEan5E9Sg
BZYurrRNj7bBMZBVYa7ZKcpfdeQCb3aLxkf3zfPajVQRQGozPaTu0ekvXl3i11ohm3dAl8Lf22LS
KMLEXNJANIsnxCPIIGApKOvUitHUgh7myUUtDXr6Kh7EEH6ax6EBN22lAHftBKWSBWg2dd12zbgE
iuCvJgD2DxjdAKerLG5fcaiK7DXtH/te439XAglsYjr9hjaYB/CkGqoXSqH9LlMtWyF2NX4F+9sq
63f0yD8C0nzNEn7NsTEfoTH/Pxla2MBA/mv8zKZ8S3/5/+uILF76VgU/P2Jppr/5byiNokn9X9g3
mIgLo/prqRL55+6tqv/zPxTN0P8FZ0XifQDpXSVY/r9gGsX6F0biOlYrjmWZpqZJ0C7/B02jCOtf
tGcnszkQNfz+z+A04lxXGb1zuAVAJuDHAd+BtDEJo3/QVa5DSG70RId9FyACU+RRhY1Y2Bzs1gbF
WnYtbbC6W2sa9WXLkuN9gxDmmpAoXnWlTfJp5GTJ0DkWqu6rG8XUuUTGOLmHAFEsej9ovgaoi63C
dHwp++ZbMQQ/u7BvENNtuO8M9HFgxvj/xnWxlry3bJp0L0s/mlnMbHN4LdMyDM2h72Eye9KeXvvD
a3U4smakc/0+pj99R7qmvubo+sC3VbbvD6rCCPWqwD/qZjCQ22X9jUd4V0z/95Pd/f7P/+AReAKu
JqxDEJM2LX2GWDID0yFd1tT9CLn5u10M6TEFdJ3RN2T/2yWS+b0LGN/Thfddo0WYL1vbrf9SRy07
0dijTZth/o7SaOaMuyQyKXJa9lSKofQLpcYCGoDY3H0nK0tb0KYM73rZiYXij+GdCaLisQSGjmNs
5lRiUTchMWZRoainidhB6LPGiWIZgbD4sA8+m/pzhNb7e9smhlqIkkhWhDNTPC8L8KZUbft9Yjjy
GbVc0E8k3UqzyPSq+AN/U9Byj+NuY2JGgkN15+r3HFcHX0wW4h1dDXRGk/AHF9pNxfJ3nNj5V2E/
sR0dQ0i07tXZ04VREDqUqMU+NCTSoLFPg4Sqlbs1ikFHvK8zCL2RcTpw//f3cQuHaakLiDRmBVEQ
0JUd41nURe7++rRdzpo12Uhi/KljR2gaMx+FKqgcMyqrbl8G4WsdOVDw8S2+sSbfLR/O394yVVPw
/qowLJSkzrdF6xoepfhi3KsQQZZl2dUsP6RVVcP/EhVFfW+bcnzTfKGs/XEKodH4KzdJXidfkzjz
AozsoW0zFxC+RpUEamXoIgLzTp8aGef2ay0h6S/w2AifTIj6QFgHGG5+ap8STSlT1AGcnwM9SagB
/oBmUgXn94ve28mrlZSvVFEAjMMxADLlVv5KrxEx7VD5idD1hKyxqiwwGWNkFr9ZeNA+dBGnN+Zo
5rM4rV+ODY5ec7Id0eSEZPx4dJRjR3/D79W9bLL6u4gGHbPcIUUSHbQcRU4U+zbulC9WYQ4Rbmys
L6ZfTI08RNacFb08xCjD+Pf19aFNC/P80zmGxeqYTJAsE0rr+WMBeca/G73JfZq31RKtRLGPgAKv
XCEbIHko54HS6u7GrO1eRkTlsW8wrN0QR8n3G08yHVyzJ+HaMIUJgmGSyp8p5cPk9MI0JwVTkDdY
1XiyejAZJB8prPSGKEyam9DLcOJGRmN4FQDDxCKrmMCop/y+RhgHqHEz9Obq+pNNHgAfH0ywtC2c
HS3dcXT647MTFxgJRu61256sKP2ZC6bJNvxoqRpUZ6Je3HDMmO9YRnMsoWEINVlmsKfOP4iCaGip
d6Z6Qiaz+KH3sb9JUN3dXX+ni5sMowxCBLShbBuLBQ6J2TAUhyLEmrTTgAjOgk48bc4i8R9wS7ZX
A4pjiKLI19xyowXyIeDpki7d3niG6VXOJ5YptR2ha7YhCWXACn/cEqPDhVylzXBqeqffWhWF3U5X
q7UlWIUgoCiWW3u7MklhXEENyWndPWbJT7C/dVphCF+iOdOOSxe6/a3rZjqyzp+NeByrZLxEHAtg
wfzZQmJkAen45KRaR/NB59BJAsSBqT4B/CqoNURFts792qBJX1Jn1CbMBQr3izZEGuP6VJ37yBi2
UHka1gOeGNwyxFbnM6V7KRm8KuMT6uLxdmKcwVDGysFePQFDQjYg0fulIV311ieaHw/zgae98SHg
gQbXSBFictB3VHVkXqnrHpkAso20+OYW3bAIUjpf6Meoa0Ce5ZLkcmOHjndrvV5sQiGBu7FQpyBV
mOZsBtBe0vu0V/wT3FS0PomKV+Cq652Lat8pDdNs5dF8WaaKi643PBKj/lFhNtOXZv2tq0YLsdwA
IBE8yw1lpPLG97ncTjyeNi1mQze5AN+P2Q/z1CiwXV0rDE4gMEimXKucGAw7oze9B4jMHPIlQMMw
rJ0Hs22Mjebl3o1nmFbk2YrlEUypS5NZwhhVzD6VHaShL7MuOKm6+1QMKEUhLoGAGCUGxAU0jZKq
6z/ZMKiO1xfnZ5/GlKDwpWUIh6TjfI0I/jNmkS4DQxvZyIbl4aMFsHQUy9+YsRffWAtiflOI6U11
TXDfY4Jjy1kUPtDYpx4ehifDQaG+dcMO8VzXWHhFYt4FdTGgvF+KNQkrgvJmj/0GdM1tR7Vj0SiF
gthK94qnWLMZKIysjXZSfaK1sVLDTAcF7w6vgGfMldHXL2YJnNMzpXfDN+jTOSNctCXRKFt6HjFB
bRzLoAlOAtg6cC454mkcfg81pFS1RNdvRB/TjFysDSoM3GMah4k5mzG7VxHKoVh6KnzrK4h0LLUS
29+oo/83VSxUuylwXF8U2sXhLtiqqiEFiRJU5LlDnREFY+yrToDgctnj/CG+q2Xl3nWIVBTNBCoN
LPo4Ufbs2E8IzDxRaa4fqTptSyHMtVhUCjN//ZkuJx3WCTmBijwJPznTn3/YpCnaVT4K3/5Jq1A1
1DPrRYiJi+ZTanSz8tYMfDacrRHLQCtxMGma7YtxcsUAaBucUDkw4mXZhbpEaMcDX0/Jrvytp9rR
su3NqECUDGPwBahDKHa1RFN+3LbICiG9a+xabzC+2S4SM0w3qkbX5+T9Kc6XBjvJkqxBzJzRlp9F
NwTeSUEBNjwJwu1D22vjt7rt/DvfidG+pFwPkAHLg1gC4p7kSPsOYjlE7yJZ0XOWAFLbBtBRHP+C
LQaQvtNaEE2V2egrUaVyT8O/ePRMZTilsSG+X396/eKaFhx4mG8hAak7ljlVOz5+UsuGNqmh+naK
U/r4aBRiXi/iEYufUSyDBksdQnmxTJpAILcRbQH/y4cB4aHvJhjP3YCl1aLJol1Z0L5H28NfqVj/
orbar2C9WwthR909On7FkqrdEv7EOFlN3Dm96670kpZQ1iJiRur7BttHuTcAXZtp9MU1HORI8cZb
FbHyBTKrePJTZIdl1Oe7DsDrBhQTzcfaEXeQMam3wrq/sf6mCG72Ydl41CiowlDrN6Y//7DaFejR
ntWPynHIvWYhkipfpcYY3DDqe79WLoZheRvg+RAXmufljldpmdZjpI1w7bDSjdy6E2kWryLuohXN
Tm+RR0W9rlA2+RJSK1pWRdAcsrz76rvpuBfCzu5jB5FQTc9/gq/5Rl0YLS+EDyHN/HA72i7gDNdq
VXTbQtQTS4Xijo7V0BJca3HjEv1k0ji2plzZtsmLjFkeb6sNgP1KU44SLRZk7ER8RKU4/HV92X4S
LnAOmRIOj6Ebtjo/HF0lp8qkmskxAN2K3qtFUAtaZO3L9KBX9SF0MSMCFoZAdqLujdJIbtw/2uWN
wBPwgjDxgOYS4Z6vDrXG6bMfjATonYVS6NYynhTQ2dbfoe6vi9paVxaI6XGN9OmmRFZMFs6265t9
7v+ZIGJ96NyoVLy/8/lC4olsqjs42lFHmfiBH9frWODG4ql9chy9Wu6kS/VJQ9Z2g0N0jLppmjzA
Ila/tkWRcOhU6TatkTdV3TZbqROMXfYRtfZsDH8rVeXeDwmNfHBkDdLgXkjAFdn/eK1MlwnJiwA4
SY1zdnLSX9QLLdKTY4vJN7J19CMCJ7p1jVzeo3wfldONATSadlPY92Eb41mj1gMadSDw2mobNZ0H
KhzKCPhf+8aJcXlhmezhKek0HcmPszXht4GpZp0THscg8VZiQPTMc0FQBRYA1kiqt774J6/2/8az
iBbOX03oYVi2ZhAdw9i+C+yWM0AiyRE5O1/X1rn096md4xmcLxXQPIGygzG47eSwsHGZwU71+qa8
yLEwGpXTLUI53aZSNl01HybaS+q67IcyPoJvRabcoKoE43HbZa2/QyucGDGgrUOYjx2V0rvr66N/
svyxH+WYJumnWkc2fD68UbYgPYw+PAYowiCxWpZf8JzBJkHCjVfQdFmgK7WH496Iha41aOEO3VOC
XMRjCrVtXChBOtwPUantPLVyFrTu+p2Sg713kGt4rDX36/UHvkw3LJXohBKCo0tKrrOPh/Q6Lg0U
0Y4gWDCIiu1kaaLptMLGCpZQnGIubSmHzM5uVRs/OTwpXcjpH2uqHcxtKC00TFkfrn+kgDdsuiR4
bm19/Na24jfq9eNftQa5TJaqXAI1BSgfG8ny+rtfLlyeYFop9J6xj51HHaLoEQRqR/8IrPM5zUtx
LCuBZhNSDDdm+aKwLFiVlJ3YjhSe6D/M9uSASjqC2RlD9dkuBO9NrTgC5axk1QNstKc8dcwn9J9W
OYgFuH6YQDuIXXTiqRky68Z7f/LNkXEmeiaoIPcSsy0iOtRCGjkER4nkycKto+rJNiPjJOzxe1BW
O7D9yRcVAuLr9fm+vJUJYih9TIEeXeO5S6eJhE5hiSpENcZANcyUxtIRrXPjPL88/viaU3mBqhi2
oO8ZzYcDIENiaIxk6h/Dsm/vnNDrltT58vVo6l8qbXi8/k6frCEqrjp8eOqdFJimP/8wmk6LvKvp
9h+VwvkKjCza4HyH8pgju7vrI11e9aTJ0DCJ7+kHEqidj1SKouurKA6Pbaf9zmqYFJoryhfPjn/F
Q63+Nmgz3TjNPns5BoXZr0HnN/RZGJUh4y66UAmOWiiVRxiOL55jKrvYVN+uv9sn34yKOg1Njbq6
yf44fzc/69ux4m6mxy3aTY5OJwag/VsjuvxhUJVbZ88n2dJUnGZtEKIwo9ZsO2oQj6k1CURLwMPv
McwtN7YfjE90lyh4YP9U2GG7w41ifJzEmu4LekXfHXCvZVBYd6Xvih2yjiO9DEBov5oa2TZQ8X8k
zMPnsMirJVjNWy60n3x/jqppkRFCOHyV8zkSCIC4MOjkoSwtfZW3eXhSMjTrLYLNtARy1DtZdeOk
+HSiLIoz9JwoCqE2fT4osiJ5WjeFOCAnux1U776uvkbNH6mINwIq/F6hyAwuCMBkqbZOvZjcS6wM
2dxtBRgCINI3e1QczhhgUK6GR21z40y5nBUOEyoi6EazDYU9m5XJ9Am7dMU7Ag0/No3zXHWqfCqE
/airZfLcpRBUrq/Vy1NsylPZDlNyQTF3tnbyvBqVAtvUI4U0+N5OaiO+qzXb66NcdHTImD4OMy87
pET8XWZa3tEsNqLErMKJwZA74ZIe1XfcGL6Pdr1NPOWx1Hug9Jgi/A8fYDazxhB4MkDj7Mjq2Cgd
FhFGgGUqSSHcULHBHht1M+d74t67prdOHPSorz/B5aFAWMJqt6eCiKnOP23nFpHeyozTp5DdogsZ
a2j+aB6K39Ddr4/1Xmw8T1ts+slkLtKkZ3PRQIthkgL/Ur2jLMJnFd+he7R6Uf7EH6ldCplt9CEs
/5C5eA9TMfqHphb2Q62b2EqhWQkUEiAzYY7zCAFf/RPWuRlDEMWeY5HbxVteudTYodC/UF8AyapA
PlQskGELHR76xLCFlu6CaVpBxQzXgTcJ8/YxmmW272yEMURPAlb9Bkyq+bdEAG1Z54P7vR409xF0
t3PD8PqzxceOwn+dRp7Qqc6eb3tXFo0T4d94bITj3JvQkG0aw/euUDayFc09QnEU4EcE6oTlZTh5
edq3XOa76x/lMk6hm0laTYrtTK272d1aqzoF31LzjwbLcNmF0R9nLIJtW2KCR5ZTrLS6+Z2gdP/n
H49LAAH2xnKkJDGczpwPdzq2xYglV6139HITCWkC/RP2uN6zO4ijShB31ydmtUvD2nq4PvAn1Vba
eDrqrNIkpKCHej5ypjRNUdBTOKqC1p1h239qF5pQgtRXviy8IOBu7Nx7J1de1L52TvDrxFbjMAJa
7iM2XgXgcHIdVQjrdOPRJEPPNghPZJO7UqOz5DxoDHBUnGpEziF0xM+cWsgy/0vQhv9uUqmngRp9
MevosTHJNjuR3DdW9FZFWrEfIs/85yfwVHGh1Clox6PZOZulskLEyggdNAmi/qeTjSiRY9d4YxVc
Bj/0DblaCH6ofWvzXlCGxybISNc+JFlzaGMokBVI0W3XlhhGXZ/cTy4xw6FFiaYCCAy6qOcvJFIE
DEz4gwckWPG6wGV74xUe6E8LI6xCZu0SRQ3txqCf1I7Y4MyefI+U9fkXTQsRINfsOwc1iYAT6aUO
9ScD8olW3Y9oKFF7aE1/GzcDxy9WLe4K2caTHG1/5+gFGml1aeHfXufKPYxU3JJzW/1TNfrL9cn5
7DACIkdthp2oUaKcHUZjpxQt2i32wetMZEhFYS6jAVnQuhTNXxwgP1NN5o99Paj3PJV9ZxdquUS6
8deN55jGOd8BDkJVOs0QYkdaAdN99eFYcCJF0ZAFyo8obuR/IRYf35FAhoRiZbfC4IpaM8naTpju
NyQFunVLHL/CP26ZK326QjV+LdC2f+yUAb3zMQ42fQ57DJti5SEGfvxPb0+qD0SLgqhN0gGfF3Q1
g6p5xmGC8EbfLNW+pPJfh9+cESvOfnT+8RJmOEl6KwCZEZvOc2nU6NGadKVHCt2EwAVxzYRAVqyw
AYmxkUeVh0s3vnFeXoRi06DmdE5zaevWPEJAOou022bQjkrMkto0DKI6GW5cQ+9t+bMPL1EGYQop
FJiOasnZhydvNaF6584hqsItZRLK2hjbQCdo8NMN8JH05Crxtl3zFsOtVu76SD207TeRYUXY5w9K
j5PBovjVB90Wx4+NkX9znQhhqZbf9RsPewFQInRhTxP1cniZYIHmaWJqqSPC3cqhpnGwtpL22Rrh
Y0x50FfwatEOlztlNZTOM569BqZF0RSouPSuEF5JKfVDLg8c27y7sXsuzjjJl6AuBlyFp6JEdr57
yMijDuaKd2zopm8waAITT5J0V0I7UX0z2uk53WBSBu/JVsNw62jsKr3zm20NXslb1LbdYGzJpNVD
8ObRjTwBuxq31x9z+pRnn1rnfuPInwCKU8FmWnEf9rju5WWt+Zp4HmjNb5L0b68+VRJnjDiAiX99
rMuiEDkVgQYblOaXToFoNhgKDkSL5HG5YpuHMtMP1mRDCNqdsNHLrXsfwsbDFO8iwxE+mL6GU06i
/i0bZGAV+o2b6w90me0ZJA9Tn4mLCGjqHAKAKpxDCCKcY6PDvu8bjHVWJH0UKcEOPTeoCsOLcX7Y
whDbzrbLtYUvGr5ahuQbFj3OtUbgLl2jqL7aIIJ+5QghIG7n1mWxhqqNyrJj/wEdjAPm9Se/+Gw8
OCVEejBE8dpFmqpH+ThqqqsfMWhYj32A1DxCCjTouC5oAP3zwYBIUssiCJkGPP9swLE8PS4N/YjQ
9/CIaFm6xMvRX9YmW6dCmPjGeBenHC9H8UU3DMBDaAfNjp86ZQHCjePlUh/rUAFn0GrVW6fcp6Ow
Ck2QJyoeCbOgFyeqvLBLUz/iXdHDnSgA4Dg4L1yfu/cq1dkG4wSgAsg1qhpTiW52DIBLRk5G6a1j
gr7Uo6rUzbcs8rpVU3XGsy3TSeI3IcMIUeZdVBVUnBpsIxLTCsiYdYMJFbbGutmiw96a2Kn6g/vH
qgfruz3AQe+aErInqkxoS0wB6zL2Kd+QxalIIbV9aa+FlXlPFtZD3wBWg/EJ+qoqUXFQit3g9Qal
QjE5iQ1Z1C6ISpK7sMQL0FP49yWQyfyn47e7XKWMu3TcUpT4qsDXXhRmqynLEDHWFQ0SlwsQrGOU
m+wQTanXOW4xG1ePAZnnXtBjTW3hxadwbXk39vDFTuCmEpxgE0iVG3EeG5O1jH6TO+pRD1IkFAHc
LmoUdniqOAL6Bi7l+geVF1ERAHYBoJ7QiGDZnt/BdYIBbR3340Fr1Xvb+qG18rVu7McA124TNIYX
3hf2a+bDmUXOQgNQXYTxDmMOnJ6XFEzXQiIiiWS4Yr1VzZ9Yf6MpTK9Y0BeGvAejqKarHMCgi8VJ
0qOIQv8hp5GUUrRLlG92O9RL2jHo9jmbDF19NVZWdXejP36RDExvSf8PuSSNwuGcCNEQvHdql4+H
ZmjJ9EVZPfZeEf8Oxvbr9Qn9dCQ4Cf9ujNDaPT9doAP5re2jYwqRdPiLJvcDKzu9Q/0zXl8f6TLb
5KUoKJPkwvKACjE7yEAEQk90ivGQGT3oR/1XFccn2wQImLXVLmgzudCH+k9QulsfSbs4jI8dl3Lk
d6vcpoCvFjcW03sIfXY6TE/EpUgcKaaAa5bZRUIgLKr648GvcNuLGqHfYb8Dv7bWobkDl8vXpejN
LXqkOONCo+5SmLsJ9ADZK+nK0qiWtGZuP1kyF6sMo50bDfeLU9KmHmEBc1Wpik59//Ovk0G3C6zM
0g7K6CAXYmP47kTV8caHmV7zfBpA4bGR+TL0SfSJMvQxCmk7Bz4dzKDDZA4AtxVZLa7O2LjriEUX
0L3tH03mHCXujjsTA6ylO8L/72CCbLGGR9+1zhtrj7zM786fEFFB4PMpI+ywW2w+biyjdwTK7Gnp
HEI14koEjmzPwhhcBhALQKHrYJncglgSB+gKBMYmgThfkHlU+CoYyrAPPIT8cr1St1i3+8ceB9sX
15PlMXZ0dZvI0uSUAkuH92WE9EWJ7JRWNvi/5eh5j1qTLFsa7AtEj5DJalBeWEgPEzIYdpTNVFht
jZ4lW+yRN06Ky0EkKsRdgYJg0GW43iqth3qbOpAqda2DdzNYwYYygrhjnXdrHzOOSa8ouKf5+JYM
QbNtc1l/CZAZ3SiBf7IHlOoormjBa9erzqHOM2QwJbaCbms8cWtDRERQqlGS7sauEJ8sOtgfaL++
J59EaOfLIY/KQI1k3R/MTHC9OUbtnbwab3PUW0DYF+oKQ5sXBIbcJ7rv1iHQ9eEB+GBwRPHePsic
rBPZ4mBbYBS6hWmbPdSND3ei8npIn5r1MLiR9QbrV64o+GMyp+TVzqH6emNhX94VNBII/vkF8ody
x/mLtGYfGXgpdYfS6LS135GIsHzbLexD9Y3V9auoAzdZ1ENbb6K+1G4hFaZ9M1upOqB8JKo1YlJy
+PPxk4IeB0rI7QFxYOsFNRJwz1Zvo7NLREoAMmw1GPbfGsOrXiuFLKWBGF5pLoI1jR2sru/y99b6
7GlgQAG5sjjwAN7ODjsEe0Xb5LV1gC4X3qmQZ1muo2E9ok7/PNqN2vJ0dYDUUisptYfVz6TJml9Y
5A7PNByqr/iW4GdHcLgPS9U5FSDZHwaZWk8KDsAHX3eiDVQsXPFyNVnRmw43NQKza7P3SG1Q+eB6
rXA6wSkKeVQR1OYrAHD/S5rnuXNjDV+EJRNaExQ60Tm1tIvWbyY9Sp6l3RyklkNBRskdorUebkEA
49aDodiNysBlGuxMPWbKkGCMwd1MHMmPR2gHtj7XBE72mqtUGytPx1cSCAQinLw6NFGprsJSazas
/hYtpbFYlrHe/m58K/sJCq9cc6KKpRhgp13/6hd7mQICDXD60uCALjOVoZWhjhSjc8gLmpxtlJl3
+eREeH2U6Ro6W1p0TaZkm14xaYo+xzRJJLhVgYLswRH1vs2E8lKLDomFXPv7vzMQmaJOggIfdbaj
wsQ34tY3nUPSNunetAoUBl2/2uaIP91IzS+zU14KMN/UbX8vkk9T+yE3N6FjDbaI7YPSDslv9CPk
iRxU/WGWSYWu6eg/xkPwXSroq/cFcm9oaDpfPHXA0nZMqlcFr2aQubm5G5IB6Z5SCb+bmYL+AUk4
FH5KivjaG87b9Rm6uMvfmbi0toXDwsfO9Pyphya2w6yt7QOCR+miV7VqgaM6Ogx913bIfg3OXjHS
4RuWhv6Nm/mi5MLQE2R7ojDB4nVme6DNDJ9EL3IOdjPiIdM9o0mMZ5DtUiUzkYDCWnD3z1/WYqtP
RR6w/fMjrTS8APcyxT6wO6MVShzmCqNQ74nPiu8JNDj/0aa3hDe839+qMF2mlrwuNXSoyqBsVJ7i
fKb7MnQQ1arsQx0M2hc1LbuF9JsasX0720dtoyFK7jqbwS7rfOHZkwVTrGXLVFbeJugLwgavaB87
o6RVVwzq6xhONJnAHAsEGRo02IcCwb5yhHrYRLX6OBoIdxsh1hRazK3lu4NSIseCZBr2uf6urn3r
nZHgrVkEqMD5A24dVTkclLrHuExTUR1HoR+RHEwAsO5QdKQhHAQiQEkGu1INgnt/xKDPQPkoxhb0
zk2LHFfFtt6HDmorWdGhkkOBAwk5ux+WJtIXX69/T+1y9UI+n5BCZP3wUYxZVSAsfTwim0geMkUa
iy5oIQ0WSbUPkhG5SqMW0bJmah+I6b8VNc5rYW0Gq9wAeUOs+CWoUXzwtbSFMNqAE3CTrtpbrh6s
VU3cAitcHno8KxgFsI8U1rCCOP/+WouAXBXEdL+QZ/iJGNNajpCnvTF4vj4rl5cZTQiNKuHUHuLH
2cXdj0EO7qeWB208EqwCUu0sa1eL/OuAguP1sS7vCwaYgKPcmYDV5geshSqOL2NDHkDLtZhM1MYy
aXtldX2UT96Iy5mPRCkdCM4c6GP2Avl3XZGHYkCdo24bdR0n/t8+Wv6ozYE8uD7cJy8Flp3WPkc5
CBxHnH+pQksabF/pU4545CCt07i01NyuufGdLiGGFGl5L4cGCJcT/lvn4yBv0zUm+cEB685Xo/EB
0A8uxL8Kb/qFauYPwdCHG2SmynVYJfpJ4Ax8/U3f44zzm5ie3gQTIYIH16TOFmXc12OnFaM81GMU
rXHe7nYjssLH2nBPwCmGHzDyuBKMMotftNwsliZV+96BYt2Eg9yXwv8rQHVrD4OheSiGrt8otWpv
pR1lyK251dHT0GPxR729c2Os8dq2ehhiffLhghBdISpltzh3RlBzYgDbyIuBo1mUUIVXpRf49yHC
H7dir+mgnb2z1E36ENzTZMvzJLnE36t0nEY/4LCIfbNl9Y9xRoglMW49eDhs/lUqzpGKFCcenQJg
DZrV/rg+8RepBtEA/D1CLZJoyKmzeUeehqJ0IuXBhpx01xhGQ1060R+yxG7Qoqt/ImCJS4Xd4u2B
Wtj1wT85iVBlmfpu5PEAV2YHRIbOTdBZuTzEvvEo2lrEaNFp+wbRpn+MRuIgMlhfYLTofwHmPF/i
iCINOAlk9iHD5+9vz0lfi9ZXb6zizzYSn5E4kguWwoQ1nR8fQi/FRIpbkYwiB3MyHOkUEI6TbQVC
JrSQqvDRUtoMQejU2hqJ+4bJrlhen9NPbiKKQvAppC4INY1ZpBmFirQbmTiHzrMehT484SiXnEyq
1ij6ZsmjE3IlJqjXXx/2k6MKEsNU7yGenpRYzt98rKtAp9roHLIk0ja542lrL0fD9b8xioG+L4ho
2wEjfD5KoiWtjwqXc1Agnh7jQH2UWh+frg/ySU4EPYz9PfHgp37JbAqNBpPZpjftQx7LI11Cb6FB
4LmXfp4/5qiVPstMH/b4B76EXq+eDD8xNm5lYfSqp91dZHn1fWPUNy64y42KQiidSpD6NDisOVwX
vVh6RuCyDq0+vCptVT+EBfRB18nacIlAXrSUZgc7POQIuldc3b5xF12uK25Xh+El7Hnmf7a0Sww0
NZSW7YPu1sN9l3bZqqpxn5bRqahWpYItAEXLW9Cm6YOeH5FwBAispn4LagTzmynGQ8dGiNo6oHL1
PY5a4GYIR2Rd+Ezr9qfEv+PGkfRezJ2NqE18W8ErTn2B2ceP2ggVqFIZD8RmzXYokTjNnTGY4Jvl
XjO9jWWXGgJwQbaCq5Cs7cbQVh04hiWN++ZWJeaT94eeQp7AuQXlbJ4VqUrekaByPDeIuq9VnNgp
UwRh8opDYfaAW2d+qFNb+606noJ8QbNEX3Dl9D1QIwjk8kVX0bIRLrr3ha76x1xKSknor99qLF5u
fwFZnecjUOHgmxN8wyAp1UIQU2p6YB5NJ93HTePf2AKXCBdHEEhygE+XFvjn2bcBdNyE+DdqBxTq
x3jh+5WPHm3dbxC/fPCjJF0ZNWrNaaNiZi6bL9WI4W6OsOOfGyfEJ5+F6xI7MRbmFA7OMkZXGRrC
WEU7dIMW3XnhmN3lukECRAkpbDGdzvVX1x/alZk20RYt8gEFtAKVc6/6UXm5vXdyFGPI+UrSmgFP
gDtPJMm909zKqi9PDUILFY4ZFXIwIPNY36ThixuPZh5GoYyYeyFUlLUaiqh4EElrhyHHt1irxtcM
jakbZ/V78eR8JzE29UP6bFPDeY6swYoCZxWnNw8OWsHURB7rQuJm7CBdpdyP468y+V20/a8stBcA
1O7wu7q3KUgs0pE4DzqLY9/14d6qsZq0H3CjXVS4R1VG+6Y4xt31D3oZiLB2EVsAQovYFXWT83vF
9zOwgZ6vP/m2/idtg/wJ84R85aAAfWOkywxiyh5gwE/hDrzLWRyi4kykJHknn3Jt0DeFROW9i61s
XQG4WE+J+41w4LJ5xVhISIG9Icp0YA6cv5qh1jRE6lg+lR1iHXjf6FslDuD0BrH5S6SOcW8WKeYE
U7xvRFhGGi7Kn5mhf41NX3n17NDalJNsK/7it4KGC3Uvaj0QxalFsEAmyND0XT7GS5zu2SBrE1/o
J0ABeYmTwOBjvPxdSbRVgMBRG5kPbZo+ZkbcLxG+WUTib3zBT6ZXPVTKzrTRFvqqKF88Je8XjvpU
in1gn8wWxC3atV2AVbtDbxy5pR4Ubl/t6mzbKpi5XF9An0R+vAlRtCUtQcjw3pv48CYk98h38osC
m//il7hpK5PjQR02+clzbQQN0er43phYqKEAlW+rXLnBsLk8k8gk0KOiYfCeK85WFmpbwvHwgD+Y
XaA95rFySqSzbjp9r7UFaL+g+3b9nd9zg/kGZ1UBfAbsh77ALCTwtNrEoNwjGzaSe90o1y2NCt/I
cEuo1lHzbIP21xUg6WqwGfGmaHygkSbm50X24qkmvsTPvZ0vVePedx8zHasQJT8M/bqOsGqoxS6W
OP3USy2tn68/+ScXCXMFb4pjBAc5EuzzdVeomZX6kRQH0ur+yU+y6Nlr+/Bg5ajWcpdxwVst1ji6
om6rSjfWbiCCyfnBurFu9E8OaAo8bAM2KLnv/ErrRZDaOErp6LaN4A4Q57SVZZ6IY4RfihM9a+Ep
aTBAUPxdMdR3bCKQAgPitsWamtERZ2LhK8c2f+mVe5CTRvkSKtvSQBvO/hWoTwb6dflRRtnX/83Z
eezWjbRp+IqIYQ6DwSwOT9JRoGTJcUPYbjdZzDld/TzUv9EhBRGehWG41XaRxQpfeIOJmwyq4efe
Ur9gZoeCOf9L4FlRfYhkHA2ozmU0VlA63TVN/NvHiKfEMwdO/TPmzhTwGvogk2R9yVpMvVAOIHXZ
4vDPQo6LcE8jD37VdKHCAtn4+ruYuC0ZStHJXoU2E5Zot9GE9Uf8VRp6tyX0EZgSRi8U/GqajRmu
MsLrlLtw+HfSvg6a4gadRzUNK/ljEcCah0mdZzJuedoPtPBMjPqSJ/QcPHwXm+ZzjqyQbJw3ltY6
EkJcAmYEKSZHm2Ytlha6Mai3Ve3k6aEx3YWSiuQB2eJjWvjpUaD2e4rqvL9vcz86yVLlA0aPMRSD
T92ijiwnt1aXtDdh0NlbZIV3ngz/YaJJ1CNeJUGuJ7fvYm0sQAR7QyMueJdgPWz2xlmxExtvS0ui
uJs2PwhExyNBXPe7ySZxxGpRnmWRX3I/xcqzqjcOkfcOTpq+cGtBMdC4eN0gbw7OflB91JShtBEL
KZdaV78T3oY3EV36py4Nxck0K+mgVSoYNSrNFyvUuo1NuL79KX3gLTszkZkac3H7d/hRGjlmsV6g
xWf83OGz9DC2bqcw3Ao01rznucxCUY+cxoYcsGSMGD6yfR1S1F5tj90FtS0Mg8rkYkBbu8diJ92X
PTSZKpPD7wFgWuxwo5QF2yHozy2MYHKUcCsWmmjvnU5VfjpSYJ3VKjCf5HGy7jXhyxv3yrqtTimB
JQ12iWNeRTTvet20SizssnQGvObTC7SKwRMNje9dKKvUA4WxSzihd+Zg6U81zhq3sqBxjrP9cGm6
GHlkwcGh2uH4UFfp4GHnYj/0hoV+ltXcVXFYHsigTkEwOz5mZfzYNtKvwESYZeMrvxd54bmMaBP4
ABvAyPVrpO2kA2JrtYcI3WlEEtDbTxKvm7TWdQp9Y7D1XiPqIk+mjwXkyVoGNkD37NAoS+0BS0gF
nyvN2pd19efjs2a9bmH90C7mTCHr4UK7fiMsGKICKGri+XqYeaVdfxqFY9xPcfHXuf88EC1S6loG
l+aiTgfz3e90tU48jMeys1N2/1SJc4l6Ebm9Et9lxP67Ksb49uP3W0c09GVpBkJeASrL6rt+vy73
YyeScd4QlhN80SbjuzqGL3oRA2Zx7PYch7l//HjI9Xebh4QHoMGaIR9YXEA+rGwrnZrcw4DdvEP2
R71rjC1w1HvvRdo4z+nMF7XU6/eSe61LUfkg1gH6cYgajFk5FqKDZabqblDVYSclXbyxjdeBhkmV
FYUc6Gokg0vAo2VngS8mq/Aw3epPXMHSp7rQ24cqsn86lX5He1yhBq2Nd7lPiWNjP6y5AVAP3g4/
P96bY17gGztFcV14k1ztuvTJT+4lUFl95xy0vt1TVHzx0+6sA3fP21+42FFMQzuoyp7LqKFR9rkk
do+b01TedZgvU1b/YRfVoxOghN8qn0JnS67xvZVAvoWaG017CFTzz988sCNn+BiOoqRgjFQz9uLq
wcZKe2Ne3lsKdFzIf7gCOVwXO0uWoUgboVwggxMHN4kImZw4+zLaaYZJcFs9WpO+FQe8MybSRbDH
Oc5tXm7xKdQSr+PJNFJvbu/jvXfQjfqTIaV7oY2HqPTdChHltvuFuMRDVDynjv0p7ySXy/uCyduj
roUnrN43AIPr0xlcwow2YmkC5FtWdgfsn9siVjIvyvuvjWnlVERk82bSU1Q1ymIzLV5PAgg8TmfC
IXowHGzXn7dQq1Lwzq2XdHr2NU4SrMtKe/oiRhXIFb5rtZvoUf8Q16p/0+g4jbKhP2eiJBqy0Bms
MKuDZ2EG2qe0ycRNVFjTTzzvwpePD6R3UpUZQM/BS3yEeJK5OCxygU1EXxVoiRO8nGtL9TGB0sza
xR/n2+A0j35WH6ucEt9OkczsczkZJd6wsrZxB6w/EIktNycRLZg0apHXExbZStAnNehFuUKcVMOp
7NjWDi4mBer6o4Kr4Mcvvq43Mx5BxwyWpke9bEyBOCyjHEqWJzpsf9QU40+jsaP7tNJxFBmUu7xH
V6AVQ7T/eOA13WTGoNAQBYM3d1D0xZ5UrUmTcGFsvVjIxkFktXrqRkO6+DUMj7TppacwwCvDKrDX
q6H0fhf8FIyEMLzJxwcIU78tuZx3Viv5IUAoQFEsgte86c1hFGvVgKlE0Xlpo5pnIln/Yhi4XNCl
y78DtsUtORm+fzwP6wOQuwJMzFx4NpDMWty+zRj0ZS6GjkI4KamtxJY7KWiefTzKOoYBqfRKEkHu
lP7j/PM3bxbh4hVVSVV6iGXU4AfT+mQrhfw0hY7Y6Le+90Izfwh2LgABvvH1UEWDJatt+4U3COIG
H0wLNaFq2rhnX1sS11WRmfoLvILDlXlbKljBByWdyWT/IcKZ5WjiTnJDAIVTs2G6ai3KQ5Ebv4pR
H24xgA3+OA2Uds0iw06qGOYGXYSDlKS1axrTz4HI6NirvthBodfQEkiQgy7M9DBKnf77b78E64q0
BMIw2E9qhtfTU5mNNQKg8B+6sKVOE8Pby82sPvUV5duPh3on6SMImQNKmW/Pkb/4FHWKmi9wmNKD
6vGzIcv7JKrOP/RxEByx53R2CSf3WZMlmvf2NGsxNvXGwpuHePuZNGXuo2HYgHYCRYXl6zZDa1WZ
0TQP1DulY2+L4CCc0f7S2Yk493Euzp1R114Xand5l+CYtzEFyy2toeQ0nzDoG7O39CUKS4zCEoXd
Ww8tks+3va2WN6LEgNCfpd7k6JBF7OpQ0ydy8/i7aHFgljrofw35xqdCmh1ckjLExF39NmBYfs6F
0h4+fsbVIzI1JH6Uw1nGXMrzhnqzNx3MWcZm1MUjLo7/hH1vUHOxqxvZiHNPqwDMaiJrv3085qr/
hoLqzJMhRiXg5LfFoEGG6Dmc8ugx1fTguQ8c+EWY9OLYQ8vTHuBeI6caniVNbdyhlrI7tMpTNzan
wtiFRrGVECyvvdfHUWeo3BydkG1dz0ELlABIni0ee8n5FanNt1QzTonNjszKvNtYk/O7Xa3J+d3f
DLbYguTMgnK9JR71Vti3fox7Mpqi08Yo61eCuDi3cgluCcpXN6vSBeo4dOJRbZz0xU58chC+slth
CX1WyCg3lvryiKfMoQBcJIxhp6HMszjiVeo5ws94qz4wfk2GHt8YcVO44ShtXZPvjjT3b0hRubmW
J3yuS+Rv7SAecenAhCxDu2uXDJ027Ugeo40AZXXQv74XUS+o3vlKkRfv1ccwOTniYQ8ojVto0VGz
5+6VQEKwH4bJxSf4UxGDOqIcDhPHOhjBeJbT6Vik8f04jfArKIonJDAENjtkVY6BFtyhJnPBrXMj
6F9GU/OzzoRzfQbkcZ8vnhUZPcuPTEc8hsWoQgDJ7E9To2aHokOHIpdFv89Hwz/oxbCVd773TWh0
GUg5ks3SB7zeQFlsV1XWM7JIDX2ntJF2i9+7vwtkPdvIIdbbZz6wkIDlVEdg35rPszfnlTSZo1EJ
ZLhCYaVujzWCKzl9v/Hd3x0FP4GZaEqUuGxr+iGGjVEXRI8FvEaaBTFhGEzC48fn4HublKuB9Iyl
hYDJ/PM372IicghFsRePvuM/JIHfeRU12Usp9cODQEft5v8z3MzTRekCB5XFhQxwB3eRgj0KzQMh
UvNfQszy4OBYqGKidvh4sPW9wneiPk6fDMcBIrHrd0NuVS2iQeaYGzpjN0Thn1Iukepqo/6UpPZj
pNa/Px5xvQg1pBaYyNcKM6jX6xG7SS3CVu9pg+smuOIEt2KkP9tdp5X9xum6qnQQoCkQdyh2cMDO
MOvrseLOgFCVqQaQDe2o1v5xoAq6H+waOnLfXKS+kfZ2aP8y8mc1UM+DuE/0x3z4HKaPdQXkUL8o
YJjVkHJoMh2FNKhuZWWflZkXrvTN0U40lKTyjcde5Zk8NvU9apWzTB8An3nZv1lwfSHMwSG99PC2
pBOXav0enXJi1zDC/rw0iq8RioE7LH3NB0XuukunoPISWU6zsfLf+VYkOdByST0MQoHFtzKqpjKj
GHHuRjTK7dyaPw+SgNMKeHvjped3ur5vrdlBAJgChxNpyKLah4y/gQOcNHhZGKDYhGrgcZCr7OvH
i2+9la9HWbxQHhSFWfnBSBnTBpuuqRg42MoJs+re9YPi9PForx3D5UvNfmdQ0y3EEl5j7zcfUpEQ
3rGrevSCTDlKtf9S2KrvxjWkwhBPgEvZf5ei4K5V7rLo0ewvUflJRF/GyDP8O3X4HdieET2qcbZL
R7ctO7cwH4HJeUnxs45/1dUl7f8JmsCdZAR4jqr6jz39mlqk7PEYcA6UXHat/71HXnx0Lo6NnkuD
+Pe3pngMhjvh/OodDZOCCsb1OZIi11GeNeNJml5k+UBmK/VPjYNeWHQyyn+d7qZXviCb31GOxHxj
Z4X/So6bGzjPRmdz1hn6lQVfeyneZdFv+ulxCIWl/mmJP1n2bwpD3vZ1wozLWF8U9WvhPNgtCCh1
nyElLIHftpIbbE92H8//KrchWAY1NqsYU5enfLDY/4ghCMy0rRH0YEuLsnWUL8jwG78bZwhuSzUM
kIdPlRvoEvpdDqxvh+6utWXo8homL1YBacWMFiRyR+F73mVvVkEaDzZkLr/3mqrAfEC+RMV5NJqf
WEhQKAqTPzQBk/2UGL8VGztH5Wc0UunLdi1AnBLPOu3Siekuqb/Zwz+T8sdRzokNn0N6aPWfEsiK
fCru4/x2aI5Rbn3Vc/UJZ1NroHuMMoZL2W7jVFgHMECEyU1pdnDlrqi+hhyGVm8mmqcK+Nda+CJR
OXUFJJ2jnhnZLZr9O80pjY1hV1hQ7bVNBx50dmED5LAIyZUyQ+LMGEav1flIkYVv7zAhfpkYfnPS
IxB5aA93yjcsPk9NmiXPcasZ9yJPikes4/X7pm191wQa+9cXNmUZfPnQGwXTvAJG5nFshEkUyF6N
IG2OePVR7zLbpWa2K2cg2seLen1QYvLCWULZT3NmBOj1apLtNJBHkTMakrfHsWgxWBXDFhhi1Rxl
srmlOfpnCU0Ejxdbx4KeqyqFCq09lW58TuTmBigzDrrPXZqyBruQVhqmtYoUuFEAOnNSfkV+9tvM
C22XVfUzWqOnKk7cboBzr01WtRG5rI/ymVnHrU7dgsRpmQ2KiB83I/IGRWH0SHxp0ovhSML18TJ6
psWi/fvxvK/vQv5Bph4pU5DIwLqv5x3hjRITcOZdlWBmN05YH7sgHw6auRU7v7O/YOlzURk0Emd6
y/VIU6pPoRQAW7CQO9sHAlgjtN9254fTXRCeKKr5v3uj/fzx+6201eYvTswBigiwNQCwecLfHFNa
moMtCpPJ62GHf0kBKd7S+soR3FdGL6Og7YVZ2WN6Q46vS9LvvJHQrhJj4TZaAJSCPO/UwUi9MWHA
7+Sk6rCL6uMfHz/mOmC1uU85CaiFzLj+RZwgcPeIxtpEu0Pzc4hdtfKUlbX5UOiTcHthRAeta7e6
n+98e4ogIJDBXZPNLJECGVJuld8rfBEy5mlQbKrd+EEABeg2VtkKI8hXgGkOAhLqDenTUshxlEZg
WrYDZkWNzL3SyeZjUk2fkyKeQFw6jf5nrNHocgocj3GgNPGl/F44xnDS0VX8Xg3xixZ01bFrNO2v
IzR4KSa5HI9HtWJJIVOTtArroag8WhsB2kiGtCuGIt043t5bhnOn7/Vumb/zYhkmZQFwxigrT9QT
qKIkHG9tBPx2CtTB+0aT9GM0lAdZbcSRQMTcC6tHCjyrPLQitAOgrOyYt/J3aGeTm8wOLGM8DFsP
uT6EZwUs2gBwLNihSyy41ahIcxtV4YXQwD7rRl88THb0LR2E882owvg+Mq2fipM2nySr0x9qS7QA
POvuCXHqr5Go6FGUcrJ1NazaJdqsnEdJgSYmH4hy4fUWtpsWaLjZ5l7TfhPokF1Uv6ouemL037IM
JE8WOHAz/dG4m/AIemwwhTnIaRF+a+X+0qdbzpPvzRLLBW4e+D44ZYvHaRvMb9qajmoShMWLqPPw
2GXxdPj4RHhvFHJX6j5QMeAOq9cv3YLhbkpg9p5lp+FdOwlUf81xy3JjXnbXQRzIsJmbRaN2lnlZ
nDsJ7tatXOYlRHzyIciU5aG0jQlL+BCQ/RD9ZYNk/pKMRS2awFEDyHr9Ur1hF9NQqLmHu1hzK7cy
AWBvbfQR18ca5wxNXuKW2YpludXURg7IvM0CkY4ggFheP+WDkvx2UGD8+BO9tzApO80tLPbLLHt2
/TqqMoVWIjm1x0WGiEer+GfVik5mVI+nHE2If4pKPYumGX90wyhcYK6t26pajFK09hJZ2ZY+2Qov
y/zOZywkYeYZHsMivCkaMBgRBq5eHfbnVjd2dlQg04Wprw+ZOY1lN0977Tlkx+xzRz7ITe/sJ7lt
v+K7ODM/dSenWZ/3OydEt8ZBffeOv2vv4rTpDlGPIC53o9H9sNOo3SEtOb50jSPf1DlOhXLSVNMu
xIseKfJU+/XxZM/hwdVKpZtDeDLDuemZ8nGv57pohwm1z1H25Br4ih5OAinA3Lm0CjohaWqLmw40
5kuuFOJGyNK0UZNbf2vOReTSaJTrM/FtWZSzk7BypihRvGRI4xffds5FNA1nP9GOIC1Bu3e1f0Lu
60dWRLFr5J25t7BzUCfs8sapzzaagKtFzuPMjCXa7FgRrFxsAsVsaC6likfzPrkkahDejdD/fpap
v5Vvrk6ieSj6jZDuWF/I31zPvN+GzWg4uUJ1IZ8eJcOq3UGlR/7x912Fh4xi49JKTQamBEyS61Gg
FiQh8vayN5OD3URt0rOWKz16Y+PgsbWq59IwukOJ4PrGtbfiCHDlUdQlg6WuBk1gWboGLF52ttPU
HtbJ2Mqlcf1NwiVkP6S9els2yni2QuNrJgNEjPIA7CRWf97YhvbzaGEpSzO5wzok8J8TxMbPRYev
bl6VP8CsP5KlyzsldprL6AypJ4U19zhlmX/1ZOabIJCongtks47agCtrX0jHAoTEPskM6TttE/U4
Ytm6sZRXsSavSxUWsiq/aJYsAvEkF06HuzSdx7JCFpX61d6a8PuMRgWjAM1p0bWy4q2i0Xy0X+9f
Rp1bNEAJcQVauWlakx2nnV57qPydQHVY9ReDCqBUdECkDy2xdanHrpqf0uoFXZxd318ayBhS9i2I
wIanT0Fd7+djttB1ap1Pfo9ghFrM+mdnKcLLyvlZ9OoxbqJ9kj80oYQDwhH55rCl+6Gk58LXsLJE
aEc0rq3Hh0Bl+kN0D+/hnAex4UpNvg+7/hhZ0REm3tlK+gM83D1qeCnwhLBC8jMLz4OeHeoo2c+B
YoIoYsJf8zGqHc6NHgD4BK4Cvtg+aEZ1zGyMp/k96GXslu2jnoi9L92A3j4lluLGwS+Zpxn0U6uq
p9ofTyk1EgSkqi6MuBihxn+8x9bpLwUO+mMWeeVcN162pDOzlulVVbLnt9OukKZuF2MyiHabcydp
Y+CNzNZpAM20V82kgvtSTwhQxuVlNK1/Ja3MbxIjs/Y+LQoXY+jgIME42NeVrd2Tvm2JCq80L5DD
Q/aLUhdrhqN/abThxLavSIlKiclo8nNWiPIOlVaFomEv3epToDyEciJ2IZBupbf1g1w1/qFONOUW
j+nvQBy8zKJFPovJlO4UR/3R15zsUUunrZt3fUaCMaDFT5mXrgN9yOvTy5z0RqtHsFIF1YL9mA7B
cVSt8unj7/feKDNpgWYNgSet6+tRnEI2OoiBLVQ/GyuxHCFcU0ah7eNR3rnqiGZArCGNNJfElkFh
1WahL2t1+4gNknWhE/ZdxQthV6Xqn0GGz6fpKb6P3Ym6nBtXNQI2VjQ5uzSIxS3zq+w3nmeevOuj
AzgYbXKSNFC6SDdcv3aeVkYVSHHxWDmZ5mp53Ht2hmp3JgLjKMrwJx7F3aEH4OdmOaEXBvaWK+Lm
+ePnWM/+DONgPhC5hn6+nBZDBEOE70v2ODnWT0ePcFQL5HzjGlwNogOFx/0CGSd6zKsmSebUAWYf
keRNiG7ewUek+lcP+cZpvAqm5lGQNWTxQ1AiAbie0UiwTDVllDxJz6dDk3TFoTXz7uwU4CBsO4yO
rejNG2m0rRP4QGkjQn/VQrj6oniWAQyd5ckpz1D3vB5fU6dMi4zeeDB6gRg79qw7ZcCtpszDYE+K
p8PQok64cwQVfHtEPU2k/4xOp+1EnDxqNVJltRqPLoI4X6OuA0gUSB32ipWlPg5OZJ1t2s63cd31
uxHD98PHC2F1gZL9welC2AvPmVkH+Prp8yFNm6YxYi9OS2VP9SmDTxVRMOqbU6WIG1O08taeXF2f
CM5wV89asnwyvtz1mJU+VEwjLZ4UFyW3wc7ksY+QDrGGXP9tCU3cDDm1aWWajHv8MPC59M3ipp6E
fRqRd3Q/noFV9Eltkk0wa5aiNkZt5/ppHDT2/UJMBVwLG7cVQ2hfSwSF/5VGSd/Y/esNQeNMxUaX
Rh1YyeWuCwdD92MJuEIpZfGRsgNwJWQUN0ZZRZ/MGihdWCjzV6Wtcv1CLfyGkdpF5PlWmx2jEB/U
GPmyIzLnwZcy7cXXOPfDY0Xba2PkdVsUQTCMQ3Hdguc4Z5HXQ8dD7+ut2RRe2zfGfgjl9h4Hhgj/
weiY60N8DOB17qokzG8sPA46xBrdKNO7Xx9/0vWRMIsbceECoKEIv0SL+Vav06upU88wwIkgKdKc
GsNylWjsn4poHJFBp8GT6z0Sy36tbszCekuRVCGRD3jyVeRjEZP2Ki4Rk9ynHtSacJdBmDrprdHt
2YGfoi62D5kSbXmqrWtygB84f2yZrIYay7IijRzqhMiXrT5wcekHAtTiQKRXpPsm1oPvgSSn51Ce
IPjnSJ7uKPuEu3xokWMPzPg+K2LVzZupoPmoyT+MomXTx0Ws3WqJ7PztfpuZ1UhiwK6m4Qqs/HqN
RFPW2cUwyA+6pH6mS95RcdLR7vG7jetn9R3AZ5AEAW+hTAune96Nb6rlUgpeosgZaJI8K02/W9hO
ZjnSE1UVf/FTf6uXPP97VxfBPB6dh7kA9Vp7vB5vqvSsotUvP0A9bXahNQjXDJJk461Wx9U8CpLR
5DqUn6m+Xo+SxYmPWFwvP0hSig423nA3Kif2jjL7tFHhWgdPjKVDZXnlsnGQLI7GYhBKmk61/BCa
6rM2A2sxd4ldHUTUH70dulNXy/d+oT4Ls96p4OzLXVwFzilI6ZZmg/3Px9v6VaV6OcM6OAdCCpoL
hI7X7661diUGp5Qf7KAY95kZ+gekQKKLkmvtLpF95xTJYXyefDn6tzBxxtzBSQ5/OOqkodzepM4B
Q636VAVWs8N6PDv6tCpOpp2UZ5Qm/xnMJDwDn5ROcmz88eO42JeVOnJMSdqt0cfpg5jy8Gdp+uO3
Cu32c5Krxm0rdNMrs0ZxOc+xX9W78o6LzHlRsnbTXWc+u69ngCYm4BziDRhs+Mdfz4Bl5VHUqgXs
QqU192YPdbzvlKc4Ul0n7w1Yyfznuq/Q7dPswC0rqdwIGNa9csoKeDURdYEMmsut14/gm1akBhlc
EDWTLpoh3bVaUB/KyhpuU7T6LnWY/OynLrrNZDQEMZgs4B1EGl4bcSrukoQJ1YJJOeFM2/1rNom+
9+sKg+YE+n1UBOeKIOcUcWUfSqKfQ68M8l1tp8WlFFrjyhLS++40wqicRs28z3yh7+w8le4UTSnx
W8w46y00m0T2+PHqe+eIRRiEOvms54No+/I8KQepiNoyhmEzatJRR4neN7UaoQ2hlByXomnvUsmp
9lU8nZN+em7KZJ9oWN/KXW3cpBE9WILAxn+m/+nsKWp4rd1rG6fr+tDjIeGAkFYRY3ARXH8dOwBH
Vdm1BFZcLy/1GCKZmMBcimwwKqKKhl3dafLGjbc++ajU0nSi5OVw8S2V9yKsiIqZj+GVQTA9oxlW
3cthtNXim9f21dqfyUcamMxZDwQBtMW9in5zyUsgoCCz/tVR7w/50MeHpo9KAKWbHgTr04+iAs0j
wijq+0Aa5rd+c3/YJietkYyKF8UF+t5FbVITaYf6W97r0qH0K5wJNPEw1op6E2mh4cY5uvGqNNR7
NUqGZ2BvW6Hd6uvOj4SYF7EFBxsNletHympJyNaIkg7yc9/4lbpJWqS/0xyYSqDL4vPobwmxr77t
65Ag2hHvIc951c99MwsYRA/mmPuKNwojcBtkT/fRkPd/WwJGBYme5SzySpOIovj1i8kystUxDVFP
r5TgaE+J/a1Fuv2cSrn2/PE+XgWHRGYMQyeKCYQpttghUdFHyA4joydXcfsg4tvWqTACdBwpcREX
0mSXFvtBRe39Akl4Y/A1QgaTr1fxSKpBtFuWmIgpxs9MmE3q9cjfnZBe9M+xYVUUJBQF4ib2VvKh
L+UX2Q6LQ1cnCi4FeXdIKYrvit7w3SAwx40jfR22zw8F7Jh5mSmFS866HXcSF3uYekLT6xuK2vI+
z3PnFAeVsYtpGt10svopNAY3liNUm0R89tVkq6y6xoLxGFRHZnkb0ggSietFoAGpxOCnT7ysVO5H
WQT3aG1qB6JsgExKme8TOB17p5Xj/ZBh7p3E2UZwtd5fRBWkDiQPVBNWNhnpFMRcLR0c8VZ/1nUp
uGkiVLOksGj2aHkdEq3c2tLvvDU4LQDScHRkTHL0OeB7s8ES5DqbOs0TbyyyChnWwvlRhRJudE1M
6bK3ZeAdVA4iKmYs0ro81INDkeDjTbHe5dcPsYgrUmpEcVW1iSfFQjqWphQdkjwKPv/1KJD76fHQ
oIWEv4SHpY2jSHEahZ7ah2DsZEXa9xkkpo9HeWWjXl8UlGFoGULbRgSQmuv1jIpR1stmzEIvcPo9
l/kujb8kmtjDVToOxjdHfYyMS6N90fvMtSJ9B4h25yTtfpSwGm4fLH9Ej1ngUyjvGvFTneIHLbsY
+p820DGMf1bDz/6Aq0QM9LLtXbsGalImZyLzo531nyFC3dlB96WofuR4pB2q4hdqx3//vSAAcgcC
IuAiWLKSIf20QSvUwMNT5dZOJRWviHoz4lkVKwEp2IAIkRKcSQLLeBuN2YEIpQy9GOH6c2GMluvD
0DuPTn4MJSs4YNFRub0dOa4Flu6cJaqyA+BQb3zRd1bnzPoC3wx2lmRucTvUiHo4LfoiXt9FGs0N
zAbluUL68bpZb364Zayb+QRArnZ5Chat0wXCygIvm6qXXp6c57K2mheJgwoXFGGR4rCAP/31oITT
wEGI6wFvLQP6sAZEFdpIC01yndxMGEXcAizHf8UfjkksdXsi0S2n0/WLkhIzkaSq2GlDbr/eH7U+
hHSFmwxVFfCBhhkZX2R7avZ2Nih7llFwK8o0OX38oq82HNe7klEBJwE0AY+DSsX1qE5KH60cq8xr
HG/KfVcJ8Tc0EhTH0l0Ow2Dqjy0c7exlAIMr9y+JRDanH/z+pvDPBbUqM35o2huEW3aW/dSJH3rp
uOY4nuPxrGi400D/gpuV5ketD3eR9qyk91r4YDmUgQOjfjIn5TjKYNbrBI3Heie4Vh2RHv0mPdVI
ZXZKs2+Qy7Tq+GcK8PkwJmBm7QrAYtjgFtRX/fnjKZkzpbczQkmCCh1us9aMvAEgeT0j1sTelnvR
f8q4HM6ljC9aiRnkWcpljd4cGgqN1VmHtNW3jsjXqO1qaLRuEVohaJ/9HCglXA9tO2k4cSklnxDK
VHcNArTPbWI8VmoT3ODfQgstYK59O/UPWsT2NtteP0cNSPLUHJHL6lIVV15TXND/0V0OofFYcmRa
mLc+Tym2W4P/5ePJWvX7kJYg87dn2UFW0crqcRiCONQrU3oi9T4jolJccksSXhEm9UEqjOostfU+
MeRiL/UEMOMg2wdfl5THyBbOeWhwOG4pqZujit14p2jPo91V+yYP4sdUjdSN5b4K9GbEDoR8zEk4
QWl+LDZZLjlla3WV9uQrAYmCqtdHiAT5NxDmPyS/RYUMEQNXVv38PphsY1eaTuvGomv3dm3FRyyV
Ohf38Ogvr2Bge3T25jR2ZnBQKb7+8HE+SbmTD+qTnwfhITKlet8Gob9ROVoe2K+jQJHB3gwOPl3a
61GGIgmzfpqtNEZRHLHfY9uVZXPz8ZJ4VWF5u4oB+AG8AtoNwo+QfnkvdKmSKE0iGU+R4pRHs9JH
t0DpFT60/BNlgEsfa/EhtpMXc9boGOv2kHVRcRgHRH8du6kOeTrEZydzlAtiK18rXHx2bfgchiJE
Ktn+HBnysO+0LL9QZzc5HciAUFYpXTVQwkOmW+Wd46fGOQyLzFUmKT5SnDVcXU4tlDsbVN/wqXaz
Utdf7NhMXD22SvTj7GTj5lptZyaCWaCjwOFKHPq6GN/EkKLoJ6fBJvCJWOdgHNF7d0e3uxEHyvy3
g5vfh3sofl7xo/kjnv2NK2xeMouvMKPrAe7M5UiyxOuPjdByo4ZVoz4B+DzD4tQra2/qJ4V04ePv
vSKLvb4mqAsEqSCig/S+HgnrRTtl96tPxZ19Mk/xw3AsbpQjTOtdcFB28jF1tVPxpTtYT8bJusj7
7BTsw510/Pg5lvfn8jHU68cYzLYVnVyqT6gE7wyk4BLjh1acKtUEvrmxxpc7iVgZXMscexGZICWy
eGVdm6spIWprg5IZ95YdfKkzx9nIvt8fBOw0ZT0u5qXuLQFVWflJCnha4KaYi0gcMJATG68yX/BX
6wRdEiAQ9Ppn6Tqun+tpM/oQKdepyDyzDXBvhmuNHHQezMx8f49Yxg9aA+ljCWbOleJpa/Gs33HG
Ev6nmkNZe8nYozg8wkNl9FKOTdiTYz5nWFvGlYtRAHvNKAP8d+f2OiU87fod04TKT4rwhEcFN213
E7Djc0JC/fTxClyCI/8zDjVwNECohbHnr8dBY8RnN+ipN8jRcBNmQ0+nNnfzPLa4zpUGc9GmqNzK
N6q9HaPpChh+eqkN2T8pHZ50TdrlO1ZCflC0qrsdwzHcTTHU77JqzVNQDDdteI478avH689tlOrW
LuJnaOHRKVeL36Ppxxt99EUw9J83oi9ED2tGQC/lE0ZY436TaalXOsHTqFPurfhOBkTQHSo+YqcH
aFQWimz/3WZ+HVenQ8QJTkRFe/Z6JkeAkBYa5hRkasX4nKSJuBQtKV2jp8EuKa2vdbFlB/3OIgGR
AkKZghqvu0QsxDoXSV+KxGssPTz742S7iQY16nWN/Nfv4b+DP/njf3ZW/b//w59/58VI8zZsFn/8
X6/4P8a+pDlSJsv2r5R9e8oYHAfMunoBxKyQFIrQkLnBlCklgwOO4+DTr+8TZdWvX7236aVMCklB
+HDvuWf4Hq/L/P29nD+n/7i/9P/86H/++5d45b9+c/m5fP7bF5sR2lF7Wb9n+/ItESr0z7+J/+H+
k//bb/7t+5+/5Wan73/89Zuv43L/bfAbG//617cOX//4C7SY/2sj3H//v775+DngdWc+1nCz+Pz/
XvL9KRe8Osj+Di9RdG9whbiL0HBY6u/7d9Lk7yh7cLSh2gYegLX0199GPi/NP/6Kw7/DAPhOF8f5
eheI/fU3ydf7d0jwdyBRWJDAxLCdwdj567/f+b89/f/5NP42rsMzb8dF/uMvjEbum/J/DkAUQ7DR
xWgYbDUwntB4/T8HYLXg6oJn0XBuSBMWdUKWO7gzh0Nf4FCS+gxv0w4ezEifQDLzmwGTwJSuhXEf
UPs09KbXjmfa/0Zkd5o+0YkqaE6p1b9CZN8knyyruL9n3UDoJ5ukDnIuIuW2XS2dO97d7xEC0cUA
zVhGkEAYzlAmektf7XzR+eiZbLNgzU/THATPlkUTslIjB+8so7z21ss4Qlax0MNNymXSzxSOCMOD
l5H+RS2K+oekcX27QXimvCxDT97Y2HceuKJxx98JisGhLlOzyr3nVTHpNgyZljJfh7sJXz5qObTn
AHjjnlJskG1lMuipRG+o8fPZrF19dZIkQEH1ItIvinDzByTNKlPoPlqjvFKrOvVVg4wBCAz7NZ/H
cRnPsh9W6C4VHEthL619i+mghnTmNCApy23mjg8wKdEsTB5reCg1h3COudzXwRTKL9B2pvrQgJE5
5t6q+5+1m+BAD4RMP2Hk2PpFypukfXUIqCsHcHGnIkwn+5sSLXdrLM0ugAHWWLguJAAUlgTzqaH2
Sp/0/UEgSyYt0jqeWiTtGAYZTFdpDzUjYkW977adlM37kYymHNkSL3ezJyTGt06HSHyjLZRiWBSz
yLZOdu4R7Rpo8cP9YnqgSneqLQxStvzNJGOLWGRm6VpVRWtpV+Uw24YAiY9owxHyif8U5td0qo4E
NaSCfD309om58z41T16wkj23ZX0tlluYGEbExkJrtl5BVGd2t6ZJm7GcamC1z9BE1CCsIhLnvlgW
NcWovyI0sEGeQT+OE1ymUi+PfToE7F1EEKMWqagyYA8w/0n3aUObzN+DRJKmX6quGDnorEOPuU0V
m2yutI36bYCE4XVLvSFOSpXZRcNULl0eXKA0+RFgJUTvevIRfKfGeVjDrTLrIGgeBW08ogNgYfRK
NFDkI5fLAEC5SnxMitVYIVjAeLp5TgLkX2L1s9nDkEkNMWaYYx2Yn3DzA0fITUav12UdfMjbYEgt
MYWuoTiE7SfAAiBHJtlnVQuQdjTE9hsTh63MF39s7/WxnKDQM6hFGDSXsxd8IMBylHmF7N1aFAHe
uS1NL6cMHzkyIrqzn8zODBvP1KkdQGYNpgZExg4DBCTywhmzATR9p1SVNej6jhc9WyV40ASSl4Hk
DZdx9p4pP9MG6YCstd9JY2CqhctHzzgjeMz8IO9m1tVx7gsVL5u2g0/d2wQvKTjsezZLmUPQL62S
cwNnYA/XVVaFHM4spF+WY7uGjPPj6sGRs81XaAriKwVZy+yM1XP0c4qsmfdRJpe0SHwZUXhXYmJa
iGChrsBUXvWvakpGyNGRmtdu+qlqwGt2S/VSIco8zQlMj4d9m/oOynYQNvkpC1k8Qqwet+woIi/J
nmtuoTPWXTp91ZA5Qg0Cld6eycYbinXqPFLI0TFR8oqQ2wBnJuyese0Q1tT6scltItvog8JfHwdj
3M5it1okE3/ojHpwaFdAlGH6P9kP2norIm9N64ub4NYmJWNRo3OxcvIxwPuqFCYwB8KabIYn0bA+
SCO7s4VdgkMKID7UuRO6x3IC4XMHnmKAyF1MnD2RZ0GrXhwCsj/uY9THCBdNjr42O8WQbD7JjM8c
25/5T2RoXV1A6ccLxLHDt2UNoiRH3g7fOt56P2rnLT+YFCCJt/ByzHk/J9Fea5p++QOzc87x2ty3
aVeSTI5HqgN1SKdR5WkwVU/CweQul4Oq31Kb1PCn7wOKMgWjh9Y4dtGBHr5BZ3YfSEEA8QJONXba
rh438WF1M5jUFRZx9CRFOE0Fgec94jOs9tNiWOf4TLqG/2Ie8z+YQfMMgypRn8PWMHsNvXU4U1Rj
ub8IOx3s2IkMwVDEt+dKrqzq7whJuhxSLZvxyKbKo+fK8yGno0u7XjkMo/oD19LHr4qjFwvseluF
2m7Whs1mk47TMO4sB96z8b2eIq6ovzG24pFYL7n59RJAHlQNPpZfU48m72CPrEGX9+RrHXpzmFPR
dsu7FZq91bGaV3DlK79All2bYDJHprNAUsWPYbTioBMmnmrkPpdVrWMwioPmxQCtQCbPWj8IJCwe
OVH8JEAbqjBsUt7J1g47knp4IDW8eXQhBtUfEDYRyh2CSRjoNWPsTj74Bz98Ns4P60qy5wpUkKPs
l/SMYt0eoege80b23dMQYE2mYEMMcKcQKOGl7/AOpHxVdjU5na13Tp3XFKGOwxMly1WSOcQiC5kq
B5sGpe1lCok8LrFNu87gYZh6znU4tF/Um/ag9sItQdbsMieyuzLd+Xs+dcuBRF6Gk2BGCh/3q/Sj
Xk0PN2JBN4ARsHYgsTpWdqp/+E5GNl+dfgxNb0+VVlMxeLo/QBAZFTqp22OaeHCyh/2Zy4Hc9SVA
y5WXtkUOZ4rgyBfqHMTEggpVaiCquZxXfwvmI84NRkz3STpkAuaEC2TzATzI8nZasULBa7v6sEh/
8s0E8pSJ0pPunNivo73nBzv22nqKF6CJ0S1LuuyRws8z91eYiFcA6XOdheJa3fHbHCFI2UdYd0mO
Oz14TMKOHQRD9UQWF5UZj7LHSjTpJwa337BObTZTtSSXpSbQSgTtekJ+QbBvYCR6mX1kGFTwMIUl
BMztcxUiPFFFfHjsQQ0vp7F/Fi2xOSrZqLRBdVdggE85BWo8rmOSIfm3GU84jD1QbGyzQ0ihv7WQ
GeQS+TqnDhOzEWY1Ij1lvGn3BujyTQY1DOF8SR8MGZKL11XDe8iqEW7rc4XjElo47tgzGYNpMw2x
21JOyHvtlvH+QOu6kKtAHnsY3Dh3j9aQHtvGRX3JxxTZvRlK0mV1uy6Y+jIS5Ee8qN8INfV3NY2q
bdJ33V4GgtwbzyBnfv17UUt3Q2qU2ra4Vvfd0PU4b224kVOETdaIY78gymxa5u2aRcMzBGntQSYS
8/G2e0Qy9bL/p4O4g3nlTiaaP5B1dDkeoNdCoixqOCl1aYSY9TbK+l1SASt95h2bH8la1d8gdXY/
I77yl2QAWic51BqKNvahq8zkIWonNgaHXZp0xcAbJAa7YH4TpBc7iH4zPHz/eVyxke9q+2satl4x
4qQpl5EA8nDN3kcWOiSIPbxenE6KYcyGn7BGgEyaAxbWRbuQ7rlOqwbm1gtZLhNqwoeoovGJu9Vu
cVnX22528yYW/QylT9OotJgg6ANXs3GHMdMcGhj6irq3e0bOnI/bawWvLTIVykApEOI+TGu4CRfF
z8Q6oPYdVmwReWDwwDhGRY/LYqpcmRa2Y0j+KGoNJxmPwk06CnDv1NrG1/tYHDpl5XmfK7rrU9VL
mGNHPOHIKZlWqIVSVySU8d+NXcEYTH1QVcQsXrGsU3jnQfLBLCJmRgsq1LAAY6gTCVmnScJHCc3p
xsHoKl9Mzc88Ru0Woxza8Y7U37CEacCcv091ALhVRYSuZddMKMvQD6EqjAdgHw2yOeZmbba6gTWg
nFj7riS8zTr4g205jcazwZ6bTUjKZATlwWu8CkG9VuaejLoh911sSomRAToQNBbwv6Hxz1qJCvai
SMy0BGeMUSr8kfahOvhyxN0Br4+yDpPxT7P4j6wjdktxsZzhcrKUTTLbU0jWYZsKaU6BE08LiJcv
U7x2e9Kz5DCAvPtBG/k6NiLdptWKxN6mb0zuUr8qwRd/4Ci9DnU09lsEoI07ns1jQRFdd21c2uwy
KtU1IOID4uc4dyEq+1XO3RamzThwzNhhP85jKRsDRyE5zC913fX7WDRzMUrw9AyS4B+FGFI8JF0h
xhN2VoU22XgIIb7ahHCWPMpp8DBmQ7IF6N0/Rdb0p5i19NjUA8UmH38spkWWyOD8XdZz2udppJ0u
o3s+9BKBXYxMpPRhMQOMqtr2ZVFBAFoVr+gB9qZpgSHMlWXpdBtbMoKiTdgHjt+fYxKLXd0OpiAU
tY0XpKUQsy7okkKuSuUnFpjdA5dzG2oJf7F8Skre41nPUTVuDaCqZ+j8G5h0j8OZrA0pUQzMGFFN
V6D1aVlHxB5jIGKFP9/734GQP31U+7kLDCxDHTSivh2hvFIS020P13hivA9ELVU57CF66DVEDLYj
Ugz2Sxe5vXXGbqSdMLeNwkEXbBqqR61H1ReIc6jAborXY9ArJIPPDpJBUMwQnromcw9rw/rTT8x0
TicNayFJ9SbqM3FFl4+4FpQZ92WtB7RGEex4G3uJwJi81Dz1rguPyM55WXZaMEnGD0fjmns4SwvQ
2F6l12Sf2aqnC9x8UQQQjRYZAeYcihTIMxdvYNuuT+pc+ktznZKKFWbo1yuR9rckWa3zcGIKUILg
oJC3SN6AcciIhzX77KmfObvgh8xL76Zkj8O1O7hmGF/R7KofNrX+c1WJ+MTAutqMXj1A0k27o+Uo
QnqwR0ucDpjBjgbcCz3yU9SZd4K+4D3jbfMT4ewMipoggQtWlxQKV8ymprI/usiRC4gQ0Ekvl2Bm
JAc9wJwy34hPRpVDTpJd94E/ERjCjuOmb7PpqVbcvE3YLO+TAukvz2ZUdU2zricUB2+CB8GmjWV/
HjocuzP66E/aoCBIbVfWvSfOKiFqxy2tT9QZzCF9NNpj2rAjhmF2Y4f4MpiObGE1zrZmCO22rvp4
KyNOP9ChmLNRAYX3koxmGCBN63FCYuN5aeYbBjiwCYtDnJ219As4dfMCI6SToR55WKq5PqxsAtrB
17Ss+motpzqqSijUHlUgq02TuFeQIJFzNNYhTinACe28IEu61t9upgtaCYDfO/hlpodoatdiIlkP
snIcHBKzPJN+DXbg5am3Fgkkm2C6Xyo0M2VXLXLTpqvYVcOIXJuMXroIXOdmDOtDaFEjN7NMCxDw
kdczhdlmYlVwzoJZ5Fyjr/d8f32G3EewvOugxoDRZDYUTTCDK77UYj6ka9/vbBY9JrAqw5adsI0D
/1P4Vb2Hk6zNK3wSedgpuu/mdt67hEVlL0i6XxszHnCfrycOK6QLlGztBdlh80l4Dr0ngG0UGg0S
25ZxPA5ySvM4mgQKz/AWTzJCftx6hHNPkkvur7dsGWGBplvv5qQcXnzfYBLLEM0e14L81EgCKsap
F2U7Vt7JI6FMEA9H271I6/pJ9pXazcn0NbugOVXeaDdBPCV5iHb3m8FwoawCzuAHCIDwCJcWveQt
iraSJ029AWiZbQ32ImSgUqPaXMlHmLrps3ciybbIx0G4m6VyZzsqnud56h5x7CqVjwnzgDG0pN4n
Nes3NYDPX37i4qI3XryB0RdFebMgV7HV45CDfKGOPoroYml4V/qWZgVa1/HY+3J9H7p5KiLUIc+y
EcEOKTXzDiKu6g1XcrXxIso+u6iSm8pp8DUAbaOW593Jh7n8XvmVK702Rf5OimkpyuSmgX5kQcMY
j/0DYknViWjq74BmBQW8D7yjDrozbL0V8GVaPWWz0/mIdC8wP+Dj+B1T5rdFC+eWvXSGlGKtfwBL
qbfSdWrTB0Ds8gl+vM8tJAodZrZrjKzt2ZaYj34ikCF4SGGiuhVmQg/NXZRuIOhWu7YT44eFWdLZ
n1aGICDfK1QnlufYjO3Z2hE71Yy6gDfDuCVTQ1A3wyDCQlCV5QFPUjCAUvtkEhe+L1Grt2PY8Btp
0SbmM+yUzn2CIX5197ZH/LPd4QIJYeKqhi94sYUVZDdDVArp2I8x9cyL7NKvKgndw2CchoclYJl8
SsN1BwF+um17O23CFEL9e3t/pghcKG2WKdhKD3pDaw8+f0Zr2M+Rakw3XeR5F2CmwMFCqi9xZ9sr
JOAmB+oc7/yFOAjJR9oW3eC7EnRtlxtZ+xc9u+XkgbL60qzOPGSMTkWfRCbXIsHtnCmC8qdmyXYZ
cRtmnZ4Kir59ayaVFQPlVZ51Hf05L2YpZZfM25A5CKorEeHmC6O5RmhGwNCfqqoEOr/uWLro16AF
kzuvo8gL8yqFg/qMuLsL9dCqe0vjMITM7jAni7MAd1LkpV8wymPTHdsFNgFAhx58cDSbUldAXe3K
17kA7cEvFWhPG2pwdQGGN2IvU9Ma+LMDhks7v9+FNdpaFw4LckgbCJttM29CmOC4rU2U/EUHeq+f
zRp8ehCs3qhlpIOnuNOvjUQ7S0KOyTN0mCcBW8+DD4FRl5PZoIoWFOBPZTCmzxE+0BW1sJ+67sPH
VaPeBF8dFaWXmitMavoNDMT6b+4t6stvA4J/Iwl+1giKuu8adSF0yh4UNnGAxn0Odilt4reao1Pv
GgLiskjU2XSmPlDqAR4HP8j7DnzpFeDpRTvIzyDTl7BkgIL4kvY82RKsTvSpsckjypucVuHPgVZt
MbUoOlTtj+9SwYKplTAYGIRJi0W4BwZ2fDFE4C4uU/TFuk7vUdp+p+364HVyKoAa/U7nO4XasR5h
OHPw7KKJ5B0NkObNtNs2HfPzBrhbCdQ5PMJ2fN5SrMe7wnXNO7vSosLDaNf0jRgc6AjFwmJT04W0
/Di194sCwYzhlAAvm8ebomM5WvOrrr0fEp40eQ+F6I+hE191wxjAijRABdJNW5DZhycbTAhTJHji
KCNETgBmtrmNlqsnMwSmZxw0DF2x8KzBy9l6fEHLSxn6KjpMfyBk6d/BxtuHMQ5NGgEWb1aAOveM
tcLjbYu2f4xgQGvj4NMKHBdozOMdju2rgTyqiOjclQDTzm4RqAN96XsHI9mlhSk9Op8F1CTlf8xj
bd5EEy3lDLXPHTBvCrBYXD57DkbZupke6jiuzphrQw0TkBdg6K+iDhAZ7nmvsY3jxyoVZwyZXYn9
1JaIEUufvS49ceqbR8A2KVYaelGzqjNLZP97ITgQ12Qym6QDohDD9XQ/V2t7mGp0pKH1/JwYrTaL
6YeXtGPpzyAwKKwQTboZOZcHw4z8Gamwn/IqDNFqx3VyAGfwGrGZnpxl8uDPQm8Jmr195bgHCMWG
MObV2TOtg/5EkwHOvA1LnsYY9FxUWPLFj1cvr6ZOv3CCTakdXJUbUi9vVYf0KrRC/btm90OWMM2K
IdBA1+AXExUVvL8RzOdhE4swlHvfQglnpkrvukmCKLjWqs7bhvxMAwCsMO3GH4TiKBfB6P1CukRz
oYkHt6MBC3jNAKNxf5LPmKu7naxtd06rWN/qIPN2K6Tnj7KKWqBoFuESnhP/PM+bfQ2Z0rNOm3Uz
YOS+79Ae3zCI4jt45wjQjJN2v2RU5xigQQUUAAyuOHvQVNY7kwKRhmp9KMAWqB5mqIaOq0IxOeJt
fbs0+YPhDbiMfQXyKSZNDQDaOtsYz+teDG9wrnUr3Xqtrl4HOwKp7YTEZ9D0iAF1s74loU0EnADj
7AQniQW9hMJOUDYwhZwCnMcVic+qj+HrIiu9inxwnS2ZCfwCFTKNctJNFLWdN+chhjVnDMEAugxj
+tizOAT9t5W0qLn8kSwRv+AiqZFBmiI9NsWtsiFIWjj6ygDmlmvy7EcpDgeQw8e8qrOuRGLUGS6U
wOL89ZGE7IpUr+o5llVwAiBRJUDO4JvDkC3xCFy3AcN4bW/LBO/OuU/gtEe9lm1gIg+2zwp0PY/G
9taq5bqCyfIEX5jlEW8E9ZEMKtTaMLaHR0kMdHOwPcetb5Fs264kz5aen9U0xXuGUOmyxpzqjNzw
8TlbUvIZwuYRKku4o790pHW5WlKBYEytwDaskgdMXQZUgGsEZDZrfsHP4nNkgiFON2rmNwBTHYQl
EW2eYEilyjiU6jhNuAphDhhjJsftuGcOMk70TXfvKji0zGEs8x7gL3ICdXeZK4UUrRqV0D4F4YhP
gf4thlE/wkvHA3o2g82OZiT3Y7idYbb0Cy5eoIIQDQuaBkVSkvUXQTH3nWJ+hnY1ODiWqGcs9R7K
68ghPzZ0CKu4KPwhgDfzPMztxnXgkyGNGw6TDJdfNU0XDJWHl07UqP8zRqIbGntKENPC6bvtkmpu
C1GrkRcS1yYi/FoTwyMsdMvye1hWICpeqDGDSeMuUVsHG+z4YxTriJmsnYnYd20/ocGC+EduYvDa
fwdgfGNIu4SVeiYqQF0IA9uXGdTtuVyHRCP6A4ZKE+j8iIUpsjZekDQF7Ui3DXtYyNY6jF4kBHh8
K+GF88pn3PBAKjmMkIwdnzGJg3eRofXRwxisRpbICPOaxkhqS9s06c+VeEOWY7aOr8cV9jy4e+ju
/kG/r0sdn2fnpUegY+sFRybwBfCsae4NoTCFL/qrZ2XzGwrei5pc8stiOLQJGx0U85g+z1hIeTC2
aV9KzDpe2oFGGpugsg8BfIIxCw9kdEMSKpKqXIVhx9TPZH2I+4p/85Hoi69i7Hrkngb64FVJfJlZ
TT7aRkcIb+2m7tKhgWUAfTTvcwoj4nTjMq4eiUYu5tEHwJTdGElnoDoNzobPiHjIDdZrBTEpyUa3
FrTDWAHnL9rX3kR4iAgbA7JDF8KmR9ksHhCpblivCeKzKEyGiK9em0zO3qGHcVDze/HIiibNw+qJ
OeJaRxgL/glVTWBETfBcXRSqJ2XrdscqlGb7QMnxh8XltaUI0kEXvcT9DnbqHXJD9NoixrptFZBT
T91a6sVbPLDwtHj+XDI4CGxpH34RjQP9fiTGSLDeou8T+9QTMOVAq3AA+Xf9hZKXFQ7iSEyZ4S5P
NFvKEHcDmm42byWmezvutL8HXdOdwYEj0K6Su3gzsn8yXATXIcwQYQBaAX2FDwi5MBTVv33Y5dyc
1um7LyqODIA2oTmSeURRjQRehyEdjhPm1b95PC1b241gktM10jsrMKrF6B3+3BiwiQfIKlOgXgLI
b54Caj4nSkdfSophrwSGU0zLd6JWHKaROMZcDA1GdFLcFjNNuekn8weop19KeS+vdBj+4Nx81pPk
pxaeKX+8Ll4ODUvVs60a4DxtjWoXJ7RfsAbFZtgtgIRnTY9+pdKdGLFltULVO2AVgQSv+MVaE+4h
TOJnURssYc/YoBxAsihpANpCiMrg3GJXHoYkeO9NE/4UkKj+6ijWD/N4czPK0keEJ8JtDr7auRgr
Wipiq32CrMNbgkzwA2YzV5TdYZ3bPtE7cBLwEbcuPRMPRNt8VTY9wZMv3WP1J1eQjPxXWmMkmfKV
vvPR4pptx4jDeRsM5LxW4DC0d70wjiiI2OGHB50dV+/pJNmtnhtz9kOjStAe+Dmi0StOpPC2IOD9
uA6YzxZ2Qc8aMpFgZhiNDJ1OFmIos2gQNgBPOxrzVyhTjr5OkqvXr3FhlXuphP9lkAcGDhkyi/IA
aOtx9N2KFi3OMF5sg03MLSiPgCgK7N0RrBAAcQJTtxxE8pMELFoyGM/upU+bAwOnHR13JOjW4fAq
DA7dN6Yrt10S/tvVIY4MHI7wulE0fEEKAIeDNqAam0TJtjbKrffS5r7pWP8oOMgAFHToAxSX2F51
hGK/hnIf85emOc+BCOEEFP1CPjpFGdrxoOjT2RT1ojDctQRjnSGWe2yvcI9RdVwM9yIe7lRw3Qxd
+mLTCjlMk7zU0IFcWLSub03ft38W2FbCbztS81emTHheJsF/GeGiq8YRkHtRFtzUuKg/4CmYPyLj
CaSfXXgf8b2QaBWnya/Mgxdim2V1+FKHoPUna/zaIjwOt4KP8i/qD6zKftWw3SnSUEynFv9Duxs9
eMBiFCVKLwb/JPIillfahS9dZ+dn05vfljWfKokAuvVQfe5dz24w4+RbFUnxDNwSPmrTjOKiksFD
nToMfclEq1NmzAr/EMKj7R2Fzb0EI9YW9+d+DuEt3qhEYhoM+wmY22oQH0iECiTizYnV3UfaNA2y
01m3vDHeA3kmLL5hacCbBNZxWZ5Sumc1TgyhBP4l5ZKHFfwxgH5xCJWZIxuwX7KNDxnUPSA0CrCf
MlZvQnTlZ5gSRs9i6HbIAZtLG/n6E6veKx0qtGvHFTTTGRgnjcZr06bS+5ij/AjWhXwazAz2NJKo
r5QJQihtxukKv6rmilGRvsXA6A8t3N1e5kWhQhAMDuox4Z3OVTuG7xyjhD0ylz98WdFjUmXkNMPX
PfdY3XwD/QAe2wweCwpcQiOGK7AsaL44GWBHX7WDGx9SReAMz+YDD7BnH+D6z56MVzv5ABYO3YJP
CAMl2SqEGDDk6XqYs5ZYZRhXSSeuWC3Vj2XhHt7c0kRP4LIugPNIiMG9FzUUnU+/7jMXJodA1C5n
HkGKAnVdgUCi5QF6lrV9GxbbHH1XI4AkneMdm+BuIBHFd46WZT6PgYqr3Yxxiy1b4Y9QDiTQpbQo
qDXc5zpGVAXECfOfUoW+Z45OgLmxxYRk3FOawCM27Pwa4ZNmVtvF0aj90flAs+9pAabVO6RjBsuf
IYW4Jq8CsJtybXvRXShiqJYzlSK+JRysvBKuoWuATwlNjf9G4OyfXoLE1tGDR3Ep7hsMd1W7yQZ4
qjnAVpk1R16b2LvpqI3T88rAOjqRAVnFZQRfunSDcOlh+bXYkHhP4JL19QWjXK03C+QLy29LMsVA
A2thO/LhPFHByBB2ACMIT8A4O3/M1Twic+ITMtWA/Wk8jbwqDH0TpCbADwEiAXpcY+GG3E6ANWCS
Ab83T7rHMUT4k592pmgBLl+BxzhVBKAWnvp5tI8+9vy+SeXcHKBtz0S5BGDPmGwC4V8MCRw8Ylaq
1s/K1SfVdQnD/Ug1MEXwcGKkLXcYlf8BljT/TKiNPmMvRrQUrUPKEA5uzTcQCvvlJh0cF4jzPlUQ
LQl8lvnUP3OLZms7eqojRxhSYc1ZGYdfU9t4xXR3nE3AjMLIBvIHjFuY5++GWNs/tEG7ZAipcFzb
YY5ylNZZvDEYHyG+B6KGLQI5490Ap4Z9jLvEbAY+x7gKV4wbXha/Cv+khqrDHDC0PwZO3Ei7mm0F
iAJETJ47ApjtEk8wYz3VNISZdIGhRGyf4nbisL2H0UQYPjRGt+HHKgKICAsTMNN+gfTZAE0LaTev
6uYxCs3xoAK/Bikusv/F3pksx41ka/pdeo9szMMWQAQiOFMSJUobGEVKmOcZT38/UFVdDASNuLq7
a9ZlacpUZYoOONyPHz/nH4yuuitnRK+gGqdqCpIrNWEw3bTRaCQXCD/gXxKUsNXivWm2sDzkEmUn
4IUiGgkOOJGAkj9eiKDidkYYFd4UjOk3o5Yb021RvG1cTJKGG0raQyNwhcrK6VOo1K2j+8EPGgn9
97yYjdgdAh9kgWJRRZpcCR+uJtwVE2DsbwTHNPnWNFy+gPc36cEaJ8zJUdZEZn7oLYm6Qi4YLTAN
xE85MwVFCdpdbxZ1fxsPGEZ+AUOkoEQZl34v/JEH+Su49XX0XBeksu0ptvoUo/2/D5StA2T+v/+G
Pp+Dsp/Sl6j/1ZyAspc/8geUbSj/LCxiAxMICaaCtDjJ/wFlG/I/KKCjOfDqb0U59j+gbOMfcKqI
E/MLTAA8lvhD/0JlC+I/qEah6mXBAlwkHCyM6/79cP8NXPYp7wAJKlgOjAIPAJF4rE4X0PZb6tSE
mrXetKJLpmHpnwryMQf0WWpLaao4Rl1Hl9Lf8W0Y00SMBq4UHCZu/9B+T8f0rTHMQXvSFa/yxJVS
mgZTLre7N5/hX2/6FnH+Kt7+Bm/+Z5iFPyTBp5D0V4GTN68m+WWmZEMowqLQbbgqO8U/NMSmZodC
rRp9LxKsnA8l0Mj0opqR23Gi0kFcgSLgFByrB0FyBDQz05tScP3CwcC3lSCX0KJxECKlwzgjkEQp
qXO5I5DBpiSL0g6MgHkl3YyGYxSIE10usN3a1iVbCR2gRvFT8qI8WYWnzY4g4BLgNkDUM3d6np6r
AYy2SzVWDfGxlN1ovjSsqxzotxDQ6yDvcstkZ/QUTVx/g1x2tg74JgRLEQoATBBUw06/yVBzmks9
66CS6UWJaOCHgxVcxnH/KdHS2NHmYET8Wt9g8pxyQf4shUWAEWSigd3uWuA9zWHVFwHDiqD8IUED
gkI3s9zw+ltJIvwZBg85XkzR9YV8cPp2fYOHZaXSpQuNI6zXynDV3Aub68Eq7KJ/VnW7lGNbr5+y
/GuT3kjabVZkdkmsZ/lPINidEa+1owTm1TFHxEu/Jcbg5OKtIV9IBmkvxtO0jGb/OA7fJ+VBzyiT
9d+D7mZMfvZbguHvvg5UKx0dKmnxalyoZm9Wdj2hrpYZsegGpiPpt6A9HIAYe9yihgldeJhQZNae
BuXS6Ed3LCxbGxB94LesZECKpteVt5m4D6vLdH7Sot9CeOwx1UuN0akb7pRXad3syuGYVLuwc434
xlJdTUEMpV6aSfd6BziNU6zboMidMgv/fCbE7kViIYsQxdrT94Ko4QPR1mc3hbFgKxWOdiM+boBt
YwDiPbul2lJVemUbraMEyk3IqhGk5TPnFEWbM5r5+CQEqnxtRU9plPg3oaaCVsY6REDtjHtKdygs
wiHiUqFnzob7caRa9tbqEVRD1SGia4uYxTpQFVQYsRfWR7cDjeXM8pWCIlg25s/D1Ire349lQqhk
py/b3VotHVUwOhHE0+yaqLG7Y2fjG2UAuCqASQ3ilgbhKefx9YNyinH0wS+SzyVwp1IpZhk7D1du
cUaO8a0GxDbZmaxh+ZbWXxPDcOKkoTdpbmz5dwILIxsLBx216TMh+BG7jaRqNV4xDnP6YLjETb0e
bJwx74zCwW4hdSkhEQNd6nTBgoOTcziqxJWWOnmXV5TzVWXL9nylkfM6jbBgEf6C6i1BJ18e481+
TyKlyBUcNly4Ajs0dCmRA2tTOvwgDEryNmDnXEhAQ470m4V22AjS75wNsDkxeiRwojb/qu39ZvjZ
GqhrgihyuaMubeSnCns6ABQ9kPJmmi4CLXJZwRujvhMMEIiWCQMqikTyOjOhRgY8LQ1mkHtj4oU4
dDiNBXA9etJpg1Ok9bd88N4dkaiKpDoNf3Ht3JRIVRIMI83EuKAzotJn40bnG7Y/Z5JTIg1kz7EV
/P3mX+xTdGRBFy2bNS249FEva/EUcRcDiHqmeokxLbye4vdkKhvL9Z1Ag44bPD/2vYTwyeqQ99Uh
FJKEsWhp7IcpEpCQawtbj+cSBoC0sQXfG42R8EIixyXaQEd8u2p9PAODlAXiJt1DP8kDPeiCrshE
T3KW/k5b+M8WYQ7J9HT+IpCeDqaIwUi3jzuTHAF0leExOVoKguVvoyd0Y5xPIUMuYqdrBacumIcA
8S4mMOnVnZb+QLD654QivSor0UZGdhY7LdA6yCSrJqIxSEYtq/XNrosqS+mGBuyopXL8Qe3BBgat
CmdIxK9TY9liLc3HBoEFVNs3yMgrX3Vmk7ExrYPBbZAuEdlOxw4nyJI0GZYEI3qe6/yhiWFpjsAm
3aYA2CJWECRkaCVDhsccVTY0WR+AAGxtjrMdyXNgI2JgdYDJHxni6XP4yPPmyHmK7jC3LzK7Y1eK
qjf5iZfIQOoigW7Nx1/43VcnHSUR0LkNaWtfhbgyZ5RzO9FVEupqCzZnqKx7HRIIJUYVffxIvo+6
xVZHq7AvtdTfeW9RJZqSrSdReLmTtIBzhann9oc+N2oqq8NFFKBOGwYIdhAm3S5CqBxGnHAhxhVI
TVO7XSoMVCkUc2+J6ReqrMKuF80LzQpvUE8JN0QSzg4BLpxcEmmSKqJKPF7+/ZvlKAJXiWYpngFh
lYgWhOESjZ0qn9xqqHXIKeEFPl2/P/4ar8KHp3NAZdiSVb69imzScq9+O6oc6KOcRubkilIBWfZ3
zwUBJ6ii/MWesS2IRbAo/HwnhLtG31vz10y/UZMbsfmR9l+77igLP0LrJoLACAvmPrrVLtLhEOCU
lCWOkXtg25G6BQY/soXNo5F+9kOYJbtSPhbB13j63ocUI++H5HpsNkzWpdf4t363JZBAupdJnrXl
+7+Z0VnQpRj2DcdNfVDFC4Hbp6G9TOZdRn+3br5XWB/0+q0/fSnSS9/k1oqMyiVd3yzkCqPd1MNX
CWRyUN2rYBei9lHvvNZ4NEuEyA4l7iu5PVn7qvLAXZh23btl6kAHLAUnwHvnLhh2dXssmr2Gl0Z8
TJUrVnbe3QvBi5xe9/KlUj4V+bU67L+jEqNQ1tLdTr9XJITNXeVx/J7K+6791oef0/QGKIzWXVnc
oTS7+KmFj2P02M8A9GnLfZ7VI4b3FInxowGdP/i76dMC6J7RuQJC3IIiumvrS7mHn/JQWNTjWVdf
hucYjkn0Kfd3UeDh0+nHrvxg0BMV78L5hnQcLhFdoWbeWaULUpRrtqZcAgg3NdiO+xyEnTQ8GP7n
qnNM48roPdIXwTwuqSgAg8q4BEJoiof+O9S+EUYGqKjWDQq3f5aukJrUu1tR3mfJcVLtEgabcAEP
KobfLN2FfrKP2uPc/8zCn2O+mwwbOIc4H9R6b2Ql2N8YX3T6GMqTqF9XxwToJOzPfuePl1V7kDTX
V48IZANQ+njDnAdMbk8Ge57SEiKf8uqia3I6ZblB0hQWCr03Kb4kJYx3gZB96+MUPS/i+saZeJYD
W5iAkv/iQYT8jfkqXPVmGYN3Lup6XHJ8/gEBR/odZgrf5eMXk16rQuvtQmaGZoTIyYTc++l2WTAV
FTTFyR16/KW5tzg6Pt++DTVhfm4A3Yg/yvrL1H0a1RdF/dXAeOsb3CNiWxaPYYM2tJ3TfIay17ud
iWbWoY12muUNC/I7dCQU1szHGL503u36/jG8Xzpln4TLrLFLehq78J5Liyqj5mzPl+1VcGFcZ2Dn
9X142V4j9w+RteCHV47lAZC4qT7LBlL/jo6TSeRmul3cU1IoLHi/XnDTp1dld8iUPepvR1xrcxzQ
nvv2ixl9zjG9nn7P+0Dc0bWTOxcGLpuekrs9VbSlo9QRtW/l/AwzS/MvG82RetecbiJ4PA0snse6
vinDgyyBrHbH/jMVAdNAfRpQm9fNbj9cK7E752wRO6z2qnnRNN/p3Lb3/vytSB8yFUs2dlkv4Qyn
gtnFvEkC+VNFNJGewJ2r5a3SUA4DjVhXd312UXQHg2bn9PLxFz9LH7kzUsimxkGIXP5++r3bok2N
Cr6WO+hx5WpR/6zVGtcbTb2cffrHfz+ahOsPqmMiWk7manXJOjYMDbghN0eTOlap4g2VjPYKeCw3
hyn88WjnNzqLnAa7t0UgjB27tqCrk2apzk+TOyN+6EwZYPhAAT0MlhSODitPT4wRtlTi0Hb9DGpA
2zh+ltlb7SbSZHJZTTKZ39eyyJtdGxtlEXYJ7zvOqP8maQQiTbaajV373ij0RqgvkyyTMq+uALXY
zGZiVsBSCvMlAkZmQ3ffuoS/s1D44Yqsg8dfvtzqHJVTzGRU8IpuZmj7dK6NheoEvULyAxq485a/
xXkitIxFsQgOqkZhY5WWxVVhZV1fwRErdKBbwoUlUkbjtmMjqe/6OYBsw0S9+OMVs35JpKeR/cIT
UqfqD1JjHdhLf640OHeukg/fy2KAl2pey/PPqomEjcW5vngwFMPI5N0KaTcsoNONF/djHgADp6wt
Wd01x2uZgBzRK+th6SHL/kUf1a6hRNP+41dcn11LV8Dk1egNoG/GU5yOKwngogCvNpBuiLRV1sU2
Mhk6zTJI6MbgirNgbAx5tg8xEzBMtCApCxs6V//VAlVCEcWJ3qCwrpV0aAWU2/vINYYJUL2Q7GZw
ApgLyF7XVcdRnKWN/XH+VRcZJB39ODR2UPJb9s+bXRilArD2xCpcC2qNEU9g+wvSpnqi1oDM66eP
J3i9cnlZ9iKHNMUqcul1ckB5SfdTIS5dcbxtBiiSImBUs6KNXrZGuEe14Eeb//54zLOPikArG8VQ
+J4YvqwNfyGloq6WG7kLU6YG5FOxJ0G6uhU8B6cuu99JVkQbC/i1NPQ2uJloL1LCkcGpUJlDdG01
rVojSEXnZ25h3s044CRARfwrs34wKuW2qwVbLMkYQSjVgI8sVBPBA2VX/Ia26Dz8SJL9LBxCTAXF
H2H/QBuf5vM+AreglVddcc2vUxHvBosrb28bdQcJDEjrXSc98DOgjfADNGj75NZpsvxRIctsyb+a
i4ePJ/ds+Swak4viGgnfUrpevacJwV2bMAVwp7L+7A+14FSlCrdtLHpb08stc4WzwEANh5WztFHw
ykJu8XRax6Gc9DHMIkAIXAPBiJFAWMA+S3mXpunvWQkBwIrRHYY2dx+/6LsjSwxPcot+rrIaeZYA
8bVFFblTnPwKR2nYGYOmOVUfCp4lkkVhbggKSp6tjYHPZ5hXpiBIxZzkQJVX8aGTo6RRqjiiSyl6
kxhAiosMLltTazlltnWSnTUj0H5b5lVSl9oLNddVPMAGG6RyO48QeBsaVY1b1yChsmY8aoM+3RTN
uM+tPr+hURa4etoULvS7jd3z6pF6unsoANEPpdrMs9CMOf3MSmloY1aPo6sAl8iQahLRl+wfpJ5s
VBag20Q7EWTkQZSCL71A95QOa3RUw8bL0yMLfi66vS8mIFR3E1rCBSJZMjRCqC1A09gg+eeQzpTZ
7kX9zqqOXOy5h0LAxXMZYAkQlxjf9CeaL3JD7F9+ZRNKqFHUFDhQpJrTr0O0b6GCkfHYSslgVz4/
GvkuJEU2IvR7n0Rbvj5xhCYlvYTT2ehjyQwyaHCUoW8iCTdTU8vay5SLCLwgyRly0UYtQXPrQLsv
2gbqDza+G5/kLHAvzXJgBBRS0U9D3ez0GURfi2AkcRWQ+lSwZ2StUEC0y/6rMRoBRNdpNwdbKp/n
K5+TWDM1+bUvTBw9HTPFFShu66pz53Z2uw4zIfhAyB+olEXQ/fx4f9PE4MedLDqFUhfFYiASDMsp
dTrckHdwIIWhdcV75bn4RGwRv6KBgtlDEtzDhvCnHb8VnnPIIrQza7fornqKPo09YjWb2I1qiw/z
ZXAcc1fK3AwdH+2FX7vxW2fdAtGJK8+U9oLcErBhBSpPC92aJSQ4skaJ9Vgiq6DZGMjm8qdi+j6q
hyTEKc2iRM7CczLR4WLEr8BN4SpB3407W62cJnPj0AWYVWlUH3aa7BgVSuKu0aG57DYW8LyDEHkN
pYxwD0W+0jw/dhTkjsi6fTgZNiamt/NdC+0yttMvxjcJryZoY4kzCQcpP+DQZKmeGrzkJqRDj9rz
fGNxpesd+h8UteTP+LIU+gH6amrdYKFR1/s6dtrajsVj2exbrIZESPk3JWJTwCstqD0e/ycCDcgo
zLI3tUc08ZD21THM/dHEt0pwIX0vI1sMnfBKvhkfh9/Zpf5D9oSr/BeCa32i7QLtFoWZYboqsJbq
+n2iPPjTMwIXZfIcZfcZxFLVlu6AqQXSBeg0IXJ1/Btewut5I0KfHQ3Lwll0Ay283+hqrCK0kEqg
o3zk28VmYhlYJWxsg6KOgnKmNCrhxYwYnxMZcuCiMqUfNxbuu+uW7gaLd6mWr4u0kVaMUFbRTtfE
fFdgwgzf3x1wVBWgt/K1NHo5PTRAYL4ABPpsy5/mbJvy+qhs43OoGMhZnyXNvDDu0wFLTWgusjBs
QaV2n6FOUxXJx41LyFkcIi+n0KNxNiFCjsr16SY1o9BojQa+XqzWwaGZ/Gsq9PsSEqCtTOlT0LIY
4qnqN6LDq/XAKjgwLmAhpI/pR6/l2rMkqmrA+a2bxaBPpV5e8BugWlFYRGjZkrPLSFMWDITkgB8Y
b9tU13ZCH0kOPdLZzUjTdkUaXs4DdaC8k3+BtTUvyNvkDPpDH+7bCPcbH3Mqp/Xz4W+jN9ZPFMy5
Sb3Kt6/RGvCa5F6wMCHvheqy1jpIXaA9B3LGrkkXEnPxbYg3rvfLlzidMcaUkedaoBTo269OLTic
ZoPiXEWaVs0eci6erncXfSVf0sgRCKvZFtzqfCGCoaCWjbenIXNLXfbpm6tM7wOqVnsgURQ+2otU
+JmijmUOnXAzTNWXj3fd+TpcekHAyJZliEHVah1GBYr7RlQXrsBZ5FUi1Tg0SYgzwg5YvJsHlnVB
Wvx39jhsL/RMLFHiBMYmlVLn6mJsRQuRMS8gisp9BbEO87lJFD18EiZI+Qi6xXhLfvym5+kH0tdU
pOjB6Uvr8czvUEOWtwqTwpVGLHPpASVEEWqa+tz5x1wGf9zq6YAWXNbbbSdXSA8NodNLyV+H2UXS
mdyfu6ql4rJ5+nlhQCGBUCkZvi8yykyQUTMrRRYxyhy/GtD+YgmPeuiO2nz/8RScL6zTkVezDhev
M9C6YWTDNUbT3/VWhCNDoxm7YMsH6PwwOR1rtW1K6s8G4Sxzm0r4MZnc98NOAQYZ2Ep7M7dXqhxX
e1R8w43PvMze6XZlXMIqoYAqGYjP09nFrU+zyi6kCIj0qrNI9TuxkAcbuex7M0lazxWDgwJU5GqL
BuhXB0Io5y7k4dyJRB1yxIBiXBDBTAy3wAbvLF2cshbkJbfUV83f05eKgYtbcwGvOh7TZ4wzf0NM
gCEk+dcDJ0fhV7uCnDpMDeNI5zE40ArdOJ1XxgDLjl0eQVv8SBE5Btl4+ghBTbOSwxGlkf5HGS7l
9NwI6dvH+RV8a5Q66j66LFDcs1tVelInAR42jQCUxHw7AWp/hXKkiaGBXu+6TkNVNybnNBFyd0IB
mDYqjH99wvLACM2w0Lh6MW2nD9wpWqxIwGLdMBZuyx5B1EAtsXZI3FSf9pSrBht5zi1b9rOFodJf
piQEGJeSO7Y4p6Oipg4Dq4kTd+Hp7tEw/CEMo4NQ/jclS8yN4/DdwRCjQKWamzw1mtPBCt+EcNaE
CWz9OuD0TuhpJNL3rkSujr7tXwYPyC1IYYMCo9Atn0GNwS2JQx3S8EC58WddNfmhNC0PCq2bS+gx
/v1gC+KMXFRZKvurN/ObDm4ohFOX+uUBCpOn+WpvI32R2WOk//54sLMTnjfDr2nJxzhvcZ84ncZJ
GAG1waN1Ecmk6BTrKNxY5tNCsJQyoz9m4bBlnCRtjbmqtAtIgxk99gg4koN9QMvBK0q9RQqiEx87
3IeoXNDGrqR9IukjDkf1IQhl6yIhdXdyBCVmLmf6KKiXhm+iaaEYG7iVs7yAOQEsQJ2GhpEuroFq
4wQpnXIkQhClKbhdqqS3cvuzKnyUZrvJtZLwzkyHciPKnAVvwD3qUpdn2OUOu7q6ZqMOXVBOkZhj
Ix1TYf4JX3+r/v/aRv3PEWFSDVJ0lJIWMsGykNdoKhPsUSDjBOAmaVjuxagA2BtSnhaz4R7+VPkT
Yu49HDjpMAmodXWW9NIk3eOkzpdhiHqTMMzlIrLzROAtj4O4iO1IyuemhsXy8co8PUT/PCl8b5IE
ynUs81U0QQm4HnwhjKlK6teKld20lY/qRhPEx5I7rqV8D6PgKtIndePzr0yHGFmmhE5FfZGshyC6
LqeHeaB2tIPYE1F7wLgTHu04HeoK/x3kuWVPBBXdaCCKMSWK8MEJdxFykMUx1+r6RzDMXz+eiFV3
4fV5dIv6yXKsg53UVgfuGAuDgc1m7CKOortKpQAycYXAqHdWk+0GbOy8ubUeQd6ImPRRX/54/NPt
+q/hKRqpsDvIktcIysjv8OOOGb5vQDVAYP6COStkAvEOUh786V4YN0Y83YD/HpFbGg6EqnJ2UStH
lPpoKixqizEINW027iLFmQsTwbxwUg5Vj1oKnP0/K+7/k4/+D9KHb775e+SjJ4S9n07JR/yR/zhC
0KqkV0nIeK1h/5t8ZFn/cOKTEymULaAQ6SzNfzlCGP8saQDYaep/RB3+k/9HPhL/ef2weNfjXwMw
cem1/gX3SOOI+k9IgxSl6wjyL+kOf2e7LpnCmytjos7ISvRl46ndXB5MjfLiHCDRlfp+fHgzLXd/
fuhbMtB7QzEDwK3A18vAY06HQtQg58YQN16rdOrByKNHaRTF3STDKP94pNPo9+el6HmR32i47SjK
UjB681JhkhYYlAaNJ6qzRVWmnTyzj8qdIeALWVC7+ARosbpK+7p8TDs1efh4+HXW/TqpS7Shi6qq
y3F0Ov6cNZoMkr/xjEoYP89W1+xRvIn36Ab6D1qUx97sV/EzNgDxhdE1yWUlToqNVkmxkee9nrbr
z7ukKBTP6VifmbVXfVd2gszn5dREoKbFPeIeKS/abaGegVXJADtPehlehr5U31ho9GFnHoaf/EHs
IHVOIYg12KVfEj1f8uGWvmU7FF8nLTEO/VBY1x/P3LIEVo9rGHS7yal44DMckzZi/hSPc+tZU42u
rtwj9YmvAgzNeDQuCiOZvnw84DtrEjtYeH4SnS0wgKs1GSWyNbYoSYPKQZY3l02Kpb6qo5/YbiX4
8ipH+VMu0WTLhGJlLvXC01UxWYA7xK5mVSAk0FBHyONjIYo9no/oaz/ilJjvdKTCF+qplKGNV8/m
ZzSTMG7IZiW/TWSzx1/DytqamrUefJtzyByC5EvWTgt7NKUkpVUv9DihraMg6LwTp7HLdzEyypSR
42RGOQKAS7axyM7nkHISljKEEF6OJOz0vfI06oMp8hsvadBrRt2gd9SYoog/N/7G2XZ6mi4bm6F0
asd06Ex8yVZpTSP0FoiZgvUR9cJNpyJ1t+jY9LbfmMZtqGshBBAkIf52kbBEVGShiCQQhNZpfjhh
lhSa5C3yjK5gnOrQsYymcVSpi/YfD3W2RhZ8LSKBJJgGBIHFPuht5MprlEbatq89vCOHi2bUEEVA
3mHji703Cp006miyQQ1iXUMu80btxtysvBy91C+Wr5kHH93+duNrrXJBPhfACjbxcpsFW0Hh6vRt
alwa4rgS6fo00MeOSi0kL5PVTIiXYPn1Q5v68sVHik51EQ7SkU9MkGe2SVXQzJrA4iTXMYbHoY0U
P4L5yFaDIf54vl9R9CcRZzlGF/dTk7VrgjU/fURrQgVgLiRgyEJV7mAA5MdyaNSf+GRqh3nuDXsO
cVpWdCFws56GI7NqHBJTHlw8+KSLDG26izkvqktsPM0ND8t1OIT/go6+CTZNXWpGr13iN+eYlA01
iotD7gnqLDpx3XwqenwHB7Z6O8vCxjI/O7aW4XACZtVxh5O1dZ3T6lopq0Ut97Aa3hlSqTm90j2o
ffa1TiZAGl2AnwFIlUymvTVLwFq1+48/xzqUvD4BJRC8HCkXccU6/Ro66rxiVem517dFtmusKfOS
EKUJYqDkfTzUO3PLIcMeo1YOUHfdNELvKCq5y2RepGuo1WiCHaIo6EQ9IOiqMjbm9jQph9VN7RgQ
nsm0Avg7o8ZA/8+NWJ5STzJiwKyqMGaUiiX66uTl1R2SruYBAwRF2cVy2f8PBqeryxfVcK+GCng6
q6YJl6I1y9RT1ETgXlZOshsbvXwhZ4g6AglrnIL+2dOgz5a4EWrWEZsXBwa0EMxZW1wOVyEgmCi/
iFKVenNlateSHuIrawr9bRmAuoWLNH2NYrneWEZng9Lood5kyRy0sCyV1TJCIMUMKoW+ajxI/aFn
Ue9nlhU7J//lJw3EYGRIpt3HC+rsEzMobnoAOaHzQ+5c1vabzeqnrSUloSh7YxubV3VtRgcaTfJh
0oz4MGWm5MVpnjwPuZBt0EKW13kbwwhdry0fwphBmrdGQw5VbM1lY8peMoagRdjBV1pbyxvtrHdG
ebXtpSxK24dSyOn7yVnP7dUMFc8Mmh4JKFNCknmsNmbx9cesXobSOP/j9kPaukY+NuZM0UCKFZq3
frXH2H22BYw/XANbvtpRtUa86NJpPCCVXB4NtPAvG/T2MGOHpotrTnqDxke35XV/FpegJstQwUhz
YAiyg0/fHUkSKcups3t1VjWER0ROyrF2R0hYx49X0dksL7kvwZ6zf+mpG8sqe7OK6klHMGgOZciW
RnGZymIIb2Pa4gSfBT/YuCS9eApi3gnweLVW4ZD22AgxilKhyt1YkeGJEQyPupPVQ9sDgv7Lt9Il
pL7oBXCuUHJeV0HId6pontXUKw0pOSDOa1CYAv/+8ShnO5BRFraWwvYDH7fcp9/OXdznQQd4KPXa
uRhfilnSr6omK0Q7NvXoArXT+kINZBHLGgnFno/HXl856eaAIX1FAS548nWOSFrdDwOiz57W9H5l
dy0ePG4sgbjyCwUSfxZoCVkPoP1ITgMAMChjbLQHzz/qcpItgY+QrZlrhFKrNjNBR0q9hEzkHm9p
xcHmJ3NqE8HQoRvkjVLfWZTllYHJ8bYIp7CglqX8ZqlGpW4KmVmkXhahT+ZDPUHUNtQ/m4mU7tM4
sQ5jHbaHj+f5bCe+Drow0ZZ6BSS400FVo56xnmrR6zcbzRWVstc40TCOd5RCqDZmdFU85NhejbZK
xxcYpK4UDe4/vlVUzjg30kuHz4PTCmX5tdCNTLrAz2T6TgJcT86gIwt+xIwt2Xjr80+LhbsC/0IH
lA2nfvn3b6a6D5FBJWUYvHJh7ie4tmsoAMMPQZlISIqNGHwWgxB+4Gqg00DhusWBthpNEfFKa8vB
86PO2CPxb9CtwfPk4y95djsAMIPVM6UgWAlUSkT5dJgcyx8hVoXea2Fp9BgySNZeLaf+52iSjKOQ
ZCSUILQY++IuNyN3oKv+lMy5f6k2qvAgS5ERI0o4GwsmLOH68PHznc8Cl1myQ2gGkFBR+jl9vLpL
kSMMm8yTU6bahEWx7+Nhy635bBNxl1W4ysB0pyQAH+V0FLXCfALB58xrTUrlXQEELp7lyVUX2eS2
1r9icyltXHrO3gw87SuCAAN6rhXS6vuOVZsPOQYcnkkm/xj5Wn4Dx3nr9vfuKIBYF9TmUopezV/S
iFxe5Knz/LKzjprh+3sIPvpG7nM+fxBwuWJCfaO3LKmr85JIEGK2InaeLqSDIyiYYHXCJN/UGiGf
7KK9natkiwj3zqvJItQ+3osKH63104/mc76UQkHVqEWux8VIi75WAcjpLxcgJHfOZ6CYEq1Tbg2n
o6T4PAr81XolCq+VDcAfmK0UG58+HuYsopI10ieiW8ehCYZ9FVGHPsD7pehzcgEadlMMeL2ytM7N
iqDafzzU+bzRkJV5IzyNoD6su3RY746p7BuVBywBXH6o6Tu9EJ7/B4NYBgV1CIqcE6v36es5NYNc
r7yhx3TDnEL/ygr8fuNq/t6rEB5I+ZGyJKlY7aFBy8NwFobKy1BkRR2QYi8uJcrGReb829BD05ab
G5AAjV10ugTCWOuroaEAgNuOeUlRHVsLbm43XV9XG8vg/IVeUU4L5R7oL53606EkQZnCwMwLL5Iw
CkOpbvwyCbO4kd4u03KS3dObX65l3O8xjgerdjpKSFeeQho04DQYswNVGeE56TL/gmbg8Cky82kj
PJylhLTe0GrDYpQbmcSl4nQ8I8CGUUYigT3UZ17t18YntPpUxMAKqbkQRtO6yAw9doYw6zbSo/Nv
dzL02a1MnjSMHNMBjasy3E1YYLkYwkq7sBnTjUhxPqvwFEDioeZG2fxsMeoYamsYXREpDL24kpsM
J4+0G39JqLQekBDrt7Di51FXkxBDQCaJBj90kGUxvclHhKGQpwrjXYons36h1xLW8WjnGDsFB5HL
OILJk2pZtPt4Z6+hRKDwlg4qXDF6BLAM18G+8msfAUbkbZWo6nO7GbL0MU3y/rJOeqt24iAJHzEr
z01b1IlroL+VZNzTiRm/dEpehc5oBfMnBDirzs5nMdd3fmQWwUHJYAfdTZUwmXs1LerGQaJWe8rD
CSTHx+9wnvUsBcJF6A/wImAFlANPpg7PEHSwx7g6tIJWI2lbBqgI4WWA3SmmsBcwvEHUoeRPA2BI
ADDvQ5Rpvmpx7wuu3oPOdxDGkfWLdo5hQSOxCz1g4xFXywnIAOWaRfCD5I+kcw1zQLel1FXfUo46
KMfGk+N0+oL7V/FLxyntRQlicoUwj2UQx7JVJu7cJRKo9rGcwLxL8YCJg1kIElJhsn+PmwamEb7a
QEdvEm2SNyZUeYV8nsaUhTu4hGHqBibYktMZjXw1RwJKzj1wOjqCFEltZjvcHNqXCsgISP6yKBOc
nCBq7WJhlB+rKBh/YQQX/UQ7HA8Xo60ndZeLw+ILkcc4mKlVHFBwJX7FcLT76YaiSh/h29AY7U5M
Q5k30hEER7daSxNHw9j8slQWD0sE2YE81yCbkFY3k+KYjFqySzpJXWz9BONr3CHbLQfaN9FvjMmx
sGLYZ40p7EFiBZltqinFDi1CBwxhbhyCd9gfKV8Ss5xTlOxnsJ6BLwPrjUrK1jZ+XHLHijCQMta1
eVCv0OLVpENVkD47UylHd8x896lTlaFxBHHOn5u8Go5WT1XKma26QZ0AMf/svgpycdwhXAtGPicp
viu40Xcu3tzBnSplOLIJndgpl7glzF6UJCg9S32ZPQ4TtX277idLgtXf1+O+iIvwJgVUZtm8NqZs
uFH5Xt8kCvz1UBohJuQw6AU3x4Uexj9WVvHVUiCtXYB3U3hImyksr2t0mDWHqJIslLPKfOrKWsRG
2EhbENt9UGrhTm0qNAODGp8MZ1CD9Hun5u1lZQ6U4VTkFOdDgCnQ7Qydp9l3g6YEe0tGLd8I5QbZ
EnNMvipxJzwJVar8wiOccrDEnR2d37YNvDlVxm5X0ykdbANn84e0z2IdxgmOYjs5aqGk+4YBsAV7
Df1R8NHa/W30uaL6jhzNnegZGGyjzlsM1ZNYWrNY2Qq2rc86bMbHdAT6s0cNOqu8FscS8UqfehMY
ZhZYLSqPqEI5Wd1bi/Rfn6ANPEcWMsTI3tQv/jRXE1LmmBx4wZirOHoP2Hu5wdi2t3XWYFybZNgK
zYmCbkYSK4BncbiFLyBiiuhf9e2Am1AR4VDvSnhjYLtEV9yErg3s1U5FERbOiFbxZxG/vM5GeV66
x10UVowcZ9FoI0QwPcpTgmd9YIXj4lorfp4kIJu7SIYMzfrP+s8BpwdiDxn+1CgHtu2AtUIa1Y5c
Rsvk4ssGSBr9ZhWGWVC/4C0p/CjFQngJ09zAk8t/4OaItMRoxk5NPXKnq/1/sXdmu3Xr2Lp+l7o+
Kkii2gPsG2m27ts4zo2QOI56ieopPf3+lNrAiWcMG2tfH1QVsFBBFqdEihwcf4c/fTcly+3gVSwv
Qi+9OrD02rmo2qXaoaDKp41Z1oM4kHnYPBrttFS8dLsjwBmT1bsBeS4BzRj17i3bVctO0yffD7LE
42JNJYKJiABAvW9zoyWe3ZjlxSIyP99OdZLNWwpJaFSqgjq3mdIBxaOhFwp/fDNygl6P5zUIbI41
sPx6WbCFIZ+0y0T2wErLbvJYq7uQ420YAjnWNKJqrpbf8zaLqo3oWFVE1xjGN1VPrh+0+I/fQPK2
jXDu9MwJDXdK2ZpiOzmHwDmS65gWSbyx8jVZSxlegg86/DTYxF5DApWf5PZjYpq92OjS0L52kSlf
OmJZEWnoGGlacTk04WTjfY61aonhy8D5uUqz8D93vchNWAnrAdg45nzdKzNL9xrXSbWBfJkfGnxj
q/vCWSaMcMzUYpmMPVItE2a4sx+dFr6ugd26s81qYuTvnanEAYcgQoxR3GpoMHdYWuOxdlMOY20S
UgQxwRzborLNcYfTdzUFC/SYbtMR3YgUW1eLzjWceHeIpGokH0OiQcmxlidb2iwi+4zvdZ7OFQD5
k0mw2YvgdHMhCNvuDzfNfeyilLPc44uChYefje2TRcY1qUgNJD10Skpp8ClF+apjIGDyScRZu/OZ
TS0sbMRNOQ7tJUi73b6kPIVLRG9WkAjRlXT5hnm2i23uN1pO9EzWNYES4/Iwp6ksoJ+mOHWMid4s
m06ULRa0yaBLlKVVifsj4N7Xoh8nsYob83ijzVNMQqw7Ou6Wc9/E7Wfo+KGRQawBALcobmQylmY4
KpKJ+kWTzkZhstIjQ2yIuxrpWp1PWPQ7ZyRFcoSZXtY4l+QUDjX5HuRs7JIlcXgAL23EoY2TKLqu
VV5WW3OqXIxKIjbiUEjiyAOXYAU+oV6YZ6uv+p1jzO7LUvgCK97MRAqhU7zku4lMFoziK8PtHkun
FPODKJ1x3noiZk0NRuf9KoUff2FnF3qoE/gF0ShV411H/4XSrSceHIQ3EuMmQ2Mm8IJJjAurI/cj
nMokzklsZmsh4d7jwM1jxR5Xpr35y4obXBFF7OcYsXGo4U4mC2PnG0vXBqk/ogGP4660trkCqw59
J6l/dgWtJcK8NdM4t3qcP0OlYEsGzZJYP6RNQkpg5Ox0N3qv608AIpW78wnXRdqU16U4ryHKZAd8
PaphJznlMbMZO6FfCqzKxsCLtcG6SCpRLgf4iLr5yR3qt0fAHwXP7/qMxqQgFVwHsz5FSYfZ7Svi
Lq3jzPK5ZHcrXaA8UnkD2VgIePOGjizRLE3v89lAvaTyqPHhqqbpoetpZ2wsJak1Krrxc5DCujC2
yDu8y1mmsb/B6dIyyIko3B+t5jnVrsx8dV3NUpYEJPucYh/Xm2t99tfjrGiPD/oMdfikIvZVltZV
U1vH3o4GHHNbCMz9JHYfj3JyHfv90gBgKb3h3Lk0N99WiXbl24nVSOeoF5QI1oRftEtW/dHzp8+A
9HeG4j5mA19zk0YjdXJrh9I5uSqNnWM0AXuQUSBoVHaeR3WPcf4/fy76QybJABivQLldi/k/rmJj
MxqNzEvnyO3ZDLMBKyVtbtksbLQE//gV/ofATx8alu8pajTrYLlz3TtHz8RHYrKUvilsFBxsL8kn
zdd3riAISmm/s8xpeZ8y6GQjWhOffusImzx/XDDgORipqSEG1uJkp61qgo+f7aRRsC4P2xSQBhHr
8d9Tp0eOwdyFL20fVTF/pXja9nn3SIzhRddnvybFncyf08+kTu8PisHLagoCg+qk5zK1vldAy7OP
ke4l583SjdukF/42QzewHWKN2jbV8WcbIuszTtM7H53NIqUjgn4P9ttJ39RfjI6sWWkfSTUkG7Pv
2n1hu8snn/bfX8LavcTFEh44bZi/PL9HDeeVilSlKlqrHbfRn9duDJma/mff998PhJqFyyolAeQ6
JvHtd4BEp8qJTlaQGrk0Wahjd14/Pn28St55HhwY6cW6eKDRjjPfDjIvhMSZndUf+1wim5K+SRdT
+tddL5pPqJCnQDgrEqkhAC00BkA2hnw7VkQej5ylNxzHrE/Oorg2zipCp7+1da+dqU5TN2StuKHp
jvXW82P/UFg+GdJlPhx75fQHoD/7H38kvFsPCi+UDuSXp63iGP7baMxReywdIj1KoRlfK0cbLqVd
mAQIukRHOn1xXuSe/Y8XEogUfX5CEvgB4hRAjo0qFv0sxyOFpQqWuRnOKJKw3lh0uf94jv9eSHB2
GeQ3uggN9WRDlVVt54Y3WEddmdT9UBTQosWf7aWnemqm16I3bbOVgsIDAp18gJ3fR7ls+Pb9AmJM
HMs0dBytD2iPqh1tLvNIw97DYMA1X5x2jLZ+1LfY9w71me4PeTgZKLe4uBtBphJtk9hT+qgmgd8j
gcI7W3TRfpGGDMhbbkLNsbWtoSNn/OfzggO0CbWdti68jZOnoBmdJrpIrWPXOvqjNAauon2GsKFa
lakfT8y64P+oE1YK/UpgYm8G/EWoefLxGaLBAUCNDTRMpw5tLzbum66nfgfl3lukGddBUkzTJw7K
J8uBniP0GvB0AHUkFc4pT0whyrMrzc8OnH3udgAND20/+szU+J1RfisE2L7AXHGOfPuxu3aiVG66
xMdWkwHnmVvVAXKIWX3yDk/bj7+XHWxCdIZkctBCPSmDpqboXD+zxTGBqJ/u7SbSu3BphdmfReZI
Clk6rKpbNyqCSJDOI7jjGKG1kFgaVO44ZOFMc5IGK8fzLxAiDEE/nuWTN7H+QBr1K15IM5vL7cks
q9jLsoXWwdEasByUAo/Raraqwz8fxVuFe8wqBMtT3rcs6VJ66/GXJ11MbHMkEOQOn3EM/34W28LE
nPMdTGVlprydVZxlvRaSsDi2o/cNBgEIb1UJiCAfP8zfpxKlH5p4WMN0buGgvB1maX1jdJZYHOus
0x+4v2BeKe30QOanuf14qPeeCPCY/5CSANvkZHO0tDVVEZLbEX7AeLTJsd9BVvrM3u+9B7KhCyNP
RSTt/d47/6hpWzkSo1aOJlnFpX1FdKW6sWe8RCAtDZ9QPNZ388emwnKD00XdDGkPOIPh3r67PjXL
afYjA4bOlHib1lujypVQB8tKiO+V0SzpH8kGL8Ou6j9Z6+88JwIV1jr8eaqw09odnk5vJjU3H1wN
motqxIAO6f985gwYa308ce8NtZKxuTLS9PiroNbzzkLoYvGcC+00YbTk1SUW7c68Nv75Glmtwhlt
/R/A5dtX6jbm1C4yNo9Q0DOCVdsYv+P4f7FGcLxFqs/XhSnE6b5cRI0lImWJY1wNxY6Hi0I16iPe
8/iCf/zu3ln0DIUBOMUHFINTrNfUBs8dKNeOs1nRvnQ9bFjrSO0+HuWdGeJ0gS1LlxJ0S5y8NquM
ZetXBYsejcMV3aiFJCI53LGXf4YXnpyk66JnqN/JDiu4fHq7qhJfpV3em8fBIeA5pWFMsJxuT+Ko
nDI+kNKmHlPiGvVPFuG742LNAK+TeYMU/HZl6MWSgwy15rGSyXNLdzwg2W7vK/+HZc1toI/ew//i
na62Xeu+yA3rZEBlW4NPfpvJYeIDZPkpMBVcdmJW8n8+EqtxvUut6x7Tg7ePNk5D0WVFKpD3DsZt
Y/uYk5DNfE1X8B/Ss3wu+yhaQRChDLm+/Vsh/sfu6E6RByuFE9KcYgWpeOkuO3/5nzC5F/V/49f6
5j9b4J9qvb/mah0Foi/fFuPAwHr7QF6rNf1csOhJ5lGEcMyNvOld4rJsqyKrtQDssLmNJ8Xzx1N2
qkKg1uIjoPm+Xv65Eusnb9IwC7dEQV8f+3F08YaHM/7g2dX4qFmS4NPc7jzaraORHXrdjp1NqeN/
de4lY0zjsmrRDXz8g9Y18uaEoAGBShKlDNcOOkcn32XNJqf7y1CRzlQsYU1M98OkhP4JW2B9naej
QFpBCgpLBAxznY4/JlVTke3E81TjAU+erEZr8zCrOtoZcfZYZEr/ZLN556E4BtCkrtl17AUnVZY3
E8prW0t57PsEhaQUw65oos+sVf9aQ1A0KeRgJFi0AYR4O5UfTwPeSX+d1bQ7qaSwv1y5V5ybb9+R
55RGFg1RcmhgDH7pohKUJNH14XUY8+aVZjpx1o3vIGkEKen6oLT8sQtLAIGbLp60rxOVzeOEGvSX
rRyDXO1M5S3O4JOKthxVbrdPhGZvZFXhFpFUloE/hj2CA8nEGPD8WXRx2c31TDRyWnV3/ghQFTZT
kVThEuk4n+lNJc9E7aASk9KitY99HanIRZq0/HWF8h+fwpwevB8npb6PnbomO3hpzIjoFzV/Vy7G
XmHaaZm+rashasKWzEiAStDH77KXc4RrwxKJrW9YI9Z3ZQLrwdci46eN51K+xfxCfokLpC1hlgHx
k/tZiK91P+3HNJ31oGpF7+3SwsMDYppm+05CwCxChFU99hi5bsNHMLQCOws80qZMLPOdguUBF9Pz
yHEZ5iLOA3OIATBG1xrvEdV6CT4ILsZ7MA5LEc5QDo+LRcdiT4xqclcNUBY2FHrJlXLSutgWU0ct
ZQJivJSE2gX56PHHA3KYOO+I3IuKCGFjT2M6XPK5uV8M1MJBkkocVoHtXSDqoRGXjavhP2/A7WsC
PWvlfddVSHg00hyelqTub+1Es9ytRhApBOh4JvVaWo78WcfWcptEGMbhmZoORAW6CtyktSsccOm4
QK8AfKQ3vsxLEQX9SDS8lhjTSJqv5Ye9HRch4asK//YljTfZwI/eeJT4Ldcl2332Y5cIhBGVj8Jy
oxwx42/hEmwoLYoLLZ8xIJQycu+Vq5mPQnq0aPKuH55I0ZizrddP5nNuZcVr1MN02HSpHX+LLVU4
gPvZ1PGOIocFOrraqnio+bUjYmPGZsfMSFPu3SMyNkPjtSb5l3hcDHIkJm54kNQ8awvVY7zmptKz
Jh2WdCj7jOoTUXD9k6x2TBQzPc2YBG56BxwsvBdbLMN5YkIE2SgxLFhPc53yQzPxrYmkE5Kzg6kw
hnLvtF6hglwSQgAmrMW0JXydqF1lNTNGo1lr/uAardJtC+rc8ZfItwzT2RgNIDzZnPXRQtr3TN7b
uRJtbYa1Ibzv3tI1t70PElOPRTrRzFC5TcMDnfK2m6GfbypRJU967C8XBPaCfSRa3N/OTtI8wSeA
xTgVKWSNeBgUv6hSmDXGizG/utniJ+ezrDsL7DzOj4BiI74+dIaA1Uah/BBTjxiXDN1+ISfTA3Q0
9emXUSclzlQ94BwocoKbREmEMKw8Tqyvmu8vP8wsan5WXdrepmY2Ppac43g6aln1nNd5f6kaZM+B
nzakncTk2j75aMKdTTJCOAoLjexuXFmT7NXN49ja15Zemuf4ji9PcZFoKdiSBcmkVhVMiLj3vZcS
x85y6yzSOzo1MPFhwSL7JSW4mIiCRtV5IGjP3JAaqX5OlQDqh1XUvAx5Txcvmaw8sIy0uaore8m3
lmj16xljl2QLKLrc22mD76xuAidtjak1ioDI6upnh7YhCV1by+XenmJw56qHJBRKh7YjxLC2DPR2
SuxA6+AnkejioVWsY6cVG6svXX55NPeka474JmL61EmgxCGtzIBUNRe4D7mn4p9n79pkRbfsn3bX
hgAo/QI1xZqv58qoD2Lx+2KVqBf2RqGRvQXcNRIEfE1q4x3N85zHbuq9mLXOWQA8RzthtrwSG3W9
YKWYduOW2zEemnJLunl99KeZFLlcyxvjUDsWT7EsTfIzFgisAytClRsaNjVHSLe+kaFXJgiqTVGZ
X0zZ8C+Petu7tf3aYgsf2njNNYn4vpOkIrRaNGzVdqOS77jF6y+Tl0szWPw0viSE1SYYT9PWudGm
eeWxWZ3YNEvsq7DuuiYChM2IYJEwOM0vscw7di9rcZ6aCYLCAVim0QNfH50nzePTCHx6SODPi1f9
arsiUlubIy2BJdTa6W5eDJgJINnVs4d867wpMbTd4J5LMUDAet5h6+gsJF4YsqgObd3WL4Xppiw9
nCSe66kqcCkdOiiFmeH39t4tC8MOYHcsV5kzu9/nsa3T/agMC0Nqf0g3o72ATCbA3k5QZVr3vYVy
QuRnZ9s4ldratwzpYBqo2HYOTgxZLJynLHvtSS5noxmSuNpYet64B5g58asa0uar6pbKxpFYywDx
MFEQRBrWQKF5XrRaOOskOcMo4CF6CGvxhsalQdJ9Y2rj+egqm4MjGTv5UDSJYx7otwptY0mtHDfd
zA8MTczIitCq2tbda2pE6gsnZIF451nNNX2zwkCF7xD/FWMyqh/X5JUiDQmZz80jtx9sqR238URI
evegPziTkY4H4h7zfJNbsfdTGbB5g5T8+YgcW0FY+9hr2lNWZp3Y68WI3QEGnjldWw8PddZSHd2l
NvSFWfXuqzVW6jWy4xhKD2kEWDgVbkeoDKBwFCyQdgg/Yb6IxYJZ+ERTw7w1pau+8iPmrwgn5rvc
avJfEAr813EqWGg9QP05vpj8EK326u3gKBKNhiJ51iBM/DImjzTavlsx5SlNNXejqSx6naIuf8xr
Yd/CXvRul0HFVDdZrWM8Ka3p4A4tNAvakHQa/BZvi83qsg+glQiiCmFcQrbrtVb3yHOxxbemGub0
Eqfv9p5dSne39egM8JIkQO2W3Jk+33TjsPzEI27o9vClxxrlf1v5QdlVsHEiK2+i/eAQGxJmUyKH
ndH4lbO35ty84hOOJpK8jSzbAvrOP/HvdpL9ZCA/CRd0NY96H2fYY3gLqYaZ5cqbxi7Sb1kU8ysL
Q0QQ9Qg7awMJ8DIgF55S4rY4/L9oPjTAjadovDlD7lehigk8RrkBhYdYtqG4y7pyuiChcnhpe8iA
PMbsp8FUtrzPNu1KFQpfKZyPSy/SOecxz50mcxFhNFVdRh24fi0AeZSKFW1iUgLTDs8pr+ji26ax
R+gleK3eeKz9hHBYjANI3SMbjOs0HLMNJSF+cuYg/HEzu0PGMupWVs/KvrnvpylHRuQQDRLAIkp/
DVwZ9COl63TuNUmjDt7YvegqfkkzK04DihTufgNBZPuOgvOhKx3cbiMb0s6aK19f5SKFm8gycy8b
24p5SZmZuht6b/qwsbzeaUKEpCIKF0OlV3hFCBqIw7DE/B5XDqFlNtH0Be1j8k1vC/1y0bP6x6hp
45VG2frTIAHWOIwKa4lNUUMRCuvCUBj/zwvp0A6fLdHxhsaspmVZtBuRYTd86AqT3+760vrpRIv5
EMMVb3eNJcezLJudq5Fzbt66S+NdqWgw4DHm2RwHsF176nuYOtFuSJOhhAOS+V8Xg2T6szavmS3h
cYJuxkHDl50+lDGd+wtes5vW7NhkJy3Rfs7xFIe+S9PXrstCnDVcfMdNk1VyetSceLkXQ9zD0LBM
wrkSY7E8zEUdio68d9FLxh1m150wmUO8tLrrVBfjS0RSM8au0u/Ad5ZeXlo9YeahNTauE/aNDVlz
IKywDlXTUuv1WSbhYmZW1mxlkS0eFA8/OSgjyi6gLpoQ/1JYy2Hp6tlLbpvaswWhipKXuo5VSQKZ
cT9UvhsWs3muFf1zI6ZDk80YMxCDHMRSbeJZY7knURfYbnsj7WVnW97WgW4/99puRuH0GDUC3fky
zAkGJ03LmdwU03dEKZetPw3P+dC22wRuLUUg/1R0/r1NJXCd6Zn5DEWVJLUlBvfdDVnt3WoQlIK6
ib0rnALsbTt229ytN0ve34qJIxAiqg1VasyMLd0KGGtZcyYn9z61CmeDtf5u8jEOLyO+uRAmOJco
zb6A+HOmWpz1qx4icFReCRelcxuRe2ZDyrWghofGlPpB5FrXZtdAAs2d8ZsRmcvWJbDlodQSlyub
O51VaavfZHjg3hiDS165Z6Zns1+fZW7fbbXUcm8GbRjINxR1kLal/+RZ8KFk9CBoBGzSJloufD/K
72ZS2jd68x3v7rRX0+1kOlcZJLBmSQ8j++OqNwcDxQVF/z6xJdrxcD0t+ffIhBQ6jdgJDARSOFro
Nu0WImLgJc4R/9HDUE7XrrtsMOW70+NLOKSbLIt/xNwS8/yoG0ODmnN6KDB8HZdCQogaCVt3H1rK
RM3Eyi7HIxWbhIn+eDxXYSJEAFODlvImc9KvC7HpBOVwUyGRSyvinQavIeD6sUnUsi2SC5J0/U0v
0moLPEqUuo9GVTIF9EZHagHV33iuoitpxO5uJuNLLFV+romy2/aG/OnOXC00wKMLF/+bJ058vgQI
2XjvGpnk3uwYyby3C7VZHAfzp6g/VMmysTjTSHXlEGiKmyyXP1qRb71oIBVv7K2btLEvymT+mRYl
2RoaUXEO0q693zd3pRenD7pMzfNx6PQfQ4NjOyQ5b+MsSR/mhBlWyqi3qev1oT3Ztw5Sp02poS7J
irvEEdp5m8kqFKV4NihYwwRmdiDrug24BFwiLu+u9ab1X1y3/i5o5m0Mp7C3C3fy0G6LS/wl9x7n
LOH2yxwMbfpt9UM9jxtVhqXXHhy9vjdFdjezM0BWnAKFyzpWQj9mM30QzZfSaH56w7LrhXEmPR1K
Z7/xZwzoU+8Oeue+0ONH3VsiaHzoIEaHWwy7go/Bx0ZqPuEX/JGEFyCDfva+5Yl4JpvkW1KIJ0HX
Ex/iNR3cSWJ8AQbuj5AyH2eFHA9g2C7lo2nFL24n49c42xVsvaaTc37l0aaYcPlfiuoWYBHqe/01
1uR8BV1b3VtV4p4buV0FTmeEfL/73HFpTRMINNrdsTUkZVzZzUE0yuZO1NCSTbfsz6RbHdigYSAU
ub6EdmxpXBi9V6507C+2ucHGGLP+rN/ZFD6BJXEe7+WuTvpvWerLcCXN2dwcowsq5fqnlTr+zzHy
snu+fBKRdNiqqP6+RlzBd8oXl4WI73MT4yON+NuryKnXJNol14uQ5ug2zSD/U+afK829UqYVCqiE
yq2/VVZHfkZSNuR3essNx9pOlN6VlU6HlpJ+gLSXdrEK7Koyj26imo3vKeOX8peUyE0fxUuzS6bp
mrXyY67JvKEP0mgPMi6o/FvrEbfm61iLXLhTUun8OHluqaPKrIjTUgdgGIzBOTNELc586xvrfNlA
mxdViNhw5KSmjYN64rYpsjIPSLkl/c3vjTOz6Rx/I9PMDyNPQI5qsEKIyngeN34phr1f1LEAg8ka
tTNxes3KtnI5aQyfCljv6bfo9BxCqxjojsUjJdSOo7Y4uhjjOWHTaLp+9CL2YKyukuzO11VRXupd
Zmr3VtGiEgugwjr6M9ta54ZG6wrt2BYktVwnRdM/1VBxeaFKds4V7cJM201lZXYPc5XU9EcW2RwH
OhjFFsEQiuI6gv2/B56L4eLyf9SoSN1kemkBT5AVdDoLs/BtONaVlJjIyajwqseJmWh/CE/OggMW
z1FrmNIflilnbcdfZyOnXRbtuH+VeKHnEDO2SdbBG/eqcYKjOagp2XeJkNUuz9v6FXksJpDwpMwD
XB6DLgoc+9dqcjjy+h4bh/1Yyf6LiYX+D78S6ZOossENsmac6L7Qnf66xJN7xzGAXmIarfo7fRVT
YKO/KBI1ae8/9DrEfXJSmni84EVJzguMWa3QsuzqZkoEcwatypqPhYm8aqMPdRZf0wyNCva2vL1P
Eq/H1yRJttz8p+Jodv7A/bapMSBTtEvHEBO5fNqZ7D0vkds1/KsXpSHuMBTBBJbs5L05lenV4JAK
EOuSTazM1FVDO2Pn67J5NhEyyYM1IXbYJZ0GPRxWP319rafODMaFLzAU9ryctwl8KFq7yzjd1EOS
vsDERlEyp3rOLdMzko4TP+0odoeheta6mKp9sdZvYF48+ZV5dPBY7gcf2YFIRxiyi2h+uG2kC/RJ
npszNSU1rN8UOu3kToMXC9hA24n1zymZG4P8wpFQvLpzCme4JU7L3xqFmV8uLiZ/xNAXonu1VOvQ
OLOFFiYmEhaUcoN6Kfo8MYJ8LmilxAQEEKIaEdiUtZUcOL8qnxPcb6OHoi2mZ2Ouomhjjo75s7Ro
U4RZJOYmnOtiKjdFhffuIdV7b0KjU+R33eJexrRcv2dDNQ3XgviJM0LXIsU56c3sXJ2b06dOaaWy
+6UpDelIaK89wfLPIp/FhZEIpW11pVOfeW0ujW0rI6dDD+Esd2k5a/djm/plOEyWpMNuYBoSSDc1
npxhce/9qGqqnWkU420RwX0Oyszons3EkY+yXcp7O3LSPqBPT3Em+liumULLyqqMCiQWOgquPdlS
U/EJrPI3zuFZEKVXoZ0JrnIK3eJnZHdNHvVHS2kR9qvVcL1YTvfJKH9jVtyK4OnhlYBEkQiSt0DH
/ynSmUR1vdWPsyaNcU/pjg9wVn9toS6QjJsbGN060cGUvriH61ecTXTidqKyo09wnb9AZLjAsIcE
GBrMNXC0txBJVnk1lXEBRbdNcicYM0XTsNLkdLHYyWdWz39jVti6r/7CUCF90zuFkVVSGHmO+95R
0s7b91zjHieOkO3s2Hz50nYePoGAVun2W5CM2WQy4cytxp6nfFljYH1xnR2OXu5H3YvRWc53DPOg
v1Wy6GlDDgY5fmVqzTSGx8ye9j5fThDX2CXuP/4tfy0s8Cw8+lY+Gu6aAK5vX/TQTKPbEJJ4NEdL
Mozq9rVZfeb2/c4oZNrQESbzxQNIW2fgD1TQaMm2mW0y5uXcjXu/yosLvwKW+vhZ/oLp4PNAgeKK
h32VgxXH21EmYqZElkbLMWoc48rl2ndoHDE+OtCJuG7Fw06QfhV+POg7KxUlIoRdbALxzTk1voDY
hTN75S7HLiWSmtgO5IoGhh9QR5ZPPor33iI8LFIXYYqs3KW3z5enWtuKwVuOyiyXV6OX4ir2rO6T
FfHeW8TsFYM3Pr2VV/Z2FC+iWdYu+nJ0rFxco6kk5rgYCbYZ+rbelYKrpE7S5Cev8Tcd9c03wQOt
DiLw+UgmAzx+O6ydNHOrtc5yBLFKMFKMZipMp8/Nn3RjJ25QmGAMK5ylHm0xzU8zXVNnvRb5Oa2z
TiggiWkto/XcujDbWKOZ2+hglJ2xyq4+nvR33hEEGsgYOEJyXThlSSjPbXVfTfDBJzpe1pqxQMTw
pl00sqNSBYFTQoH9eMy/dilA7tUVDe4o06+fCj/SAiVgDSp8TEDYOsIEN6XIwOWS7GsF/PvxYO89
IIXSat3MDuV4J0ut8ZoppeLSj5WYMbir4xFHtkZL++3kJvpdhfLuYZlT4/vHw77zMUHix74SFTQ2
AKeszsTyFWpil85dX+TnkQ17oiq5HdQEK33yOt8ZCqILjnMY96zUxvUN/LElOXMBabMx1dHyq3bb
+CO6aBG7w7GsqvwTLsh7Y/HNEtmEwBu+y/rnf4zlYVfuIfRdjn5vyWfTngFSBc2koChm/xOe7zvL
BANgfH4g+GO0dJrjSQ2fWJ09sAnWjhNz0S7wz/XK/CxmOj2KONp4H0/aO9sSEmp8GTnQVmvZk223
45hW+roD5lFNZpBFhiNorrj7eJT3NgjssqBSmux88EtO2KGjVkMzN3gwQnTbl4XVe41KCqi9T2rz
SXNG/bJMkQnDiK1ufQ7Tc8Bd57sqYSEGpkjVRRSlajukEWQKWobxHtx5/mSm33sX+N5R/aPCgf5y
8iO7tKpla2nL0YKYtukWUjX7oR8+WbvvjbIa6/ISVprsqTXMFM++Glt/PkaLZ+7LFJSkMeLPuMXv
rVryQ9l0eBxM4U643Elp9NEYtctxdomwNUtr2s0gMlz7IZf8ntz/b7r/L9I1/ljnf5nuPy4/XnM4
PN+rP233f/+l/9juu+LfJqGxWIzZzkrxXd3wpteu/69/2fa/0QGuwapUPfjCOHx3/2O7b9n/Xu1R
YZQiOoUev+p7unrok//6l3D/ja3emuLmwGPSoVr/E9f9t8cEIhYkDD40prWO5Rf6J4d23yUOTppF
cigjmkqZ1jd7pTXTPnbnfFt1pvkwxeIzqvO67v5fpbAOCg+S+pkBvdX568QYSfSj74JtpQdnKB3a
PaNvNCSLOnQUayNH0lD4RnGZCxPYRiuSjutDUqjPbNDfkrj+8ytMgd38eiuj+jv9FZOamrqAqNAk
5TGtRRCZbOjxYgKaOeW30lweuGK9/LE4bv7zkH+SGVda219PT20EuZZiHSI+t5a3ZwkBrbh42l29
1+x+esQR4IKUSDHfjbaFTUQZCXXr9ENUnEdOa/9Ma9lZm2auAZgxRQBYyxTZmrTgrW9jK82nOHPl
dEizRTiPZMBk9tYX9iDp29pVe0jszCzu7dwZzAtC43CkbBYk/rKsrjCqGdI9LL+4DrTBuQEhvUKA
LmLk3SiONrVp19N5lOZ9qM2DeKosXYa2nDE6MAq/3TB3Tcbp7osihAjjTQGpNJbcVHUGmQP4NTZC
h27Eo+Mn1WuONBSegWaFceccF8ezj9Uwxa/YgWEYUorioE25vcmw40VWk99If7jxp+Tptyk3Thva
7awEIadu1N8TR9wc6SzJax1jCRJYK/2/2Tuv5citrEu/ysRcDzrgTcTEXMCkQTKTZJJVNDcIloN3
BzhwTz9fav6/JVVLqheYi75QdKlEZsLss/Za3/pRKdCM16l5ciFQPKUm7apJp4+BzgYhnBL+IwXc
492Ger93cALthmW7t/ttxhehyDetF1/6JHlVKsOK5hol2iMeHioO7gn4Eg5eGOVHNZcsyFJXGdjr
6DWJftttYsuo7C+o0XFa517YY/cK8H803zuX5Zk7US5ujhjCr1NqvtROQd2LYpzY/ctiNys4XyMs
OCAkmtzOD7QUUXyAXtTem06KxFKTMtLAAX3f+m4cjjMGR3YtmE7LkDaztHqQiFvAXvBQ3xdysn60
zJgEuKq+LE784fl+NkbADQlQdb6U1TZfl2x1DQQqIlOx58gZXL1VCyxlNFGCg2gbxXwTCwdq0vey
7q8QRGbxBK1CXQ5VOaVfUAmH6dz3DsM6aWY9tktzzQPGsGmMRm40Fyjvyjp5W7CNH6xGd87KgpAX
wPBY5CmV3vhMCEVeM7Ltqa8pmwUSJpEZ9c9IMlFGyBg5T8/rjJ+zAKjjZHlr+R3d8Ve9ZItxcFoa
Jo/LRIfdrhS99tVbHPmp2ppV3aWsO3DFtIKUfTdPlhpok6zmNGqLXmvOSa/Z9+bsApjzDTP3SLph
oLHYqpXr9IXreHYQ9EWKFb1RpwGeKBYlhhLquKOVdee1ZAa0Qt0umncMuWoRLEVXKVGidMVtkZGt
V2kno3KsWFd2z9OortWpW1bIknVVCgfn5dgATJpS3Q0cwUExmAZlNRFrMzLuQJtbiDbSHtpY55d9
nj0Fc8EoFaEHdc1DJaxMm1CDWeTa7LeGV/ZPeVqkNMJ1wgB6Y0P8QfszCaTVlSvjEZyPelRHo+b3
qlLl3uE0YPIDDNREMufRouiy2xyjSXdH8Aauba7o2pk93LHJ8z4tNhH8p2XzvCqEke0+9w2r8RFV
9IlM79JfigacHtaUHhRPm+WsNmb6A8o3buixiNJSt9KXyegnsctXos2UDGYuu5zSaM5Fgwc0SAuI
5Dzki8F+kh2b8q+lrq5qpNYrbRu8HQ0RmZUu6xP7e7rQdWcx/dRpkB/luulVaNckj0BD6evXfIZy
dhLMcFVQ96wT2Lcb+FpZlBFG1zJv28FCm0/G0GRXFrCztVNst5tD7BO3vGInGqgScKSgAiWG4JPM
wVuNYpWf1sISblQXunwamtIdfSvpKk5Yo1GyBdywRp24aY3kbs7Z1UYWBSJXcwFxEyg9jcCYwhev
vehLjQrKe2OOodRuqPb6Kr57ak2PdS8y7T7pLYvKYMxnLP94AH1VJ1OWOGft7nklxlV/6zg+XKxy
6tUA+JkY/NE2Zici6jB96EshqLMtmpuxzU1bEOMGO5cS59Z6KNlCbNTXl70dLKtTf3WMyntsNYfq
bFuFoBN0DRYukBzLR1WJbsSjUd3Irjne2wnHuI+KojwjBOkPCpgmzslmlp1Kt66xdWFFxYlgrQ4i
b57bYbvMw4FbyOt8WEKeHU9DaYm9SItFPmKQWtqzhli/nUWSsIA08QnlhwEs/Bzo9pDfOysmr73S
Oy3m6FXJywAwPe6YdSxM81KKjpAnq/L1Af9ud69A6u/9tkPQOZJy8m72OhspXl+4cMJsHviolVY3
2r3MJY2Go4XeEPHmTe6zQhWAn1qRPowUiGxRaxJJxCA6v/PcTO/1qmpzH+NHFVu1igFZjMOr2W5H
1p6kY9qU9xeOl7F57dwSYwwbqv5kT4JucGhd7XORGiwaBrtQd60c9LfG8fqPHt5qFY6V1mvR5oBM
3qdSc6+j7AaWSzzaK0O9o9BQwPwiiPbiFfrSBLroFBaFbis/lU2qPLBPkIZPraX9IOek1LjCYUDu
ZyzZTdjbg2rusfIVegizAP+rscqKhZ61ygvv09vgg6rvnNiTOsmu71fFjOZUbby9WS5iCCccnxDG
1uqbVfGmCKtqq5u9xRMGdJbJKvooYF+Kk+o2QxYvncWu2x5xTrqlHrJ6VNxLr63L1etlLk4uan62
m6fRGHdEwKotxqLY7tvVhIhHulOIc1uBK4LaJNzkRMF3NRyHRceIwBfefpOLOt25hbIuBylmbESb
1lvsPa3Zg9ginY+uHLMuXDm1sbdmQ61iysiT79Kd1Pokaclzw6Gnf2hnC6n2u7LwUoBanjZ/h2ye
Fndsn6v0MNELIENdMsD6a6ZZ7Mf7lNSpKXAclvb8vZkwlE2DnL6OjnWfYXM+tdIVkY6P+t3DA6ev
2stoGpFnKWOsdg78F11W4eCJcVfaHTZkbYznpM4O2jhohd/35eLbToVjajAIPvkEpK3JR2Iu7rZq
wH4sabCZPUP+wPCcxOWc3dpBWvMwudsYN2NHyVoPfghIq3YxmnL8DhFahOvUJ58UryrfUs2eUjZ1
mnHq+kR3AkedyjsT4fzbbfcbK4a9xJ3X86YGKbTTvSJ/dzpL/VRY3XUWru5Ae16UXZ0wI8zadN28
4cJA2uz6rrpLDOOdor8iqsjjz3DuxHEqxyGU0sPWuKYslsxhBEcEbqvS17jHtXmQaQp8HRos4uS4
HjJ1zE84VIpIsZU6cDyliHJXqS6VW98zBnEOH8AgIa9esa8xAQwARuxbW63unXsPGlTilrFFgUqZ
pd1uXXsrdDGOypqCKNM6mXIpQ2nOr/AQk0ubz6PftEkXmDh+CTBgcDMW4Z3recWxR97nwOPhh/Ta
co+R6H0AR4MzLzkgRH1W+9rzbUQ82D/tfZlQ36ctWcyfSeJ1EN3XVC9fiSSrAbwpyhDW7IQmeBDZ
sBu8+pEBuQ0aRX1MQAqZnmId0npQifKZvKYyrYi3FSFaZ1UaYLG9ed3qaOSHCDCx2nGCexZTWfHQ
aYCxsrFVznyDCd4arbhmm1E2fq9bGY+rOTnD2UsOjTFjGK6GJVA009w1Qtvlc9c9MLgv2J6nuQ40
naWJ3ynWx6hlM70jjf1s6LP9UWxNdmFZ9m5hdngwsmq8k7iJo651qhh724Nu4C8ZrORZs9hBJlAR
fE53gbo6r+iMZ9onoKta2vjRaWaDB8PeZ/jh/NZqrdhgSR3muDq/TOW2B1FGaWn2pktbC+ciCW1K
GpVRoaw96V4JVN0oSo53lt3W7TtRGoGuj+dtKY5atuQv+N6vroKxaOqWY1JCYzBMrzx76jcsT2jI
lu3jijpABnjuBIWkHX8XyHQoWY5ZX2zUJ8g42guTy6r41czV11Dm+ToKSIkzFRNLpfpWl3R7u0kR
oYDF8Rqi5EJyma/jibAN1VZ6ZfhGhXRm0qF7gqD+uG7O1cgsua83HFM0hrtfrJmc8owovoOHf+Ia
lc90+t4h0N11TdLcZXDrcB6f4ffVkVd2lGyRaCFyYa3HYSztI1K7ERlTeq2UCVF/WtGt551KVxfv
47Kf2qBK59j0BDAC8wr6el/mU3MgeJueVKN3vq7EP15dwKTPqSFs5kavekWt1y+Zs1QdReaOecky
mQR5x/bOr23tsVIc/FbJogUyge1A7yv5AG2gEQgM/rfEyPPPdc4spaa5e0cIIQkVTy13yTZ/Bla4
RZ3XdbG1VXGrFlyhRiIfOyGdGIbeM1XtlM60vfO2aAY2G4EE0DmtEzWTM+6Seo0xCsPhq5Q8bkrd
OHRblkaOOlRBOyf4j9s1qz+2Tn1a+9l8lgavu9lFPEh4+odFZj8LR0uvQNMTnmL4CTedJGuijkvA
hp4yzDL5jCR56qmewONVOJbfNjMVXjZufn9dR/st1e3kvPEAPxluzeGrayrfyL38XOOB2inS2M98
NYE6t4vfZoYaOXRzwc3rwzJTBC/lVg2pTtPuNRRyQrtj4UOGS/a5V1IrIhEbg0QjX6StWxNDNsFU
WDfK9OF46fhYpJ1xb+c4k3hfJr5pKOnJhES5G5fixIEzD611UZ6TrWhIWcjG+uI4y+Otof7DtPis
OFxKaAYX3MhuH2DapUxP9vKo2WrccvMwkFfjcWErBw+tt14cvuYz0Z4iaAF8nTOlk3XQOO4ASi6t
d9qqyH3v2vDlrHR8borqDtwaFpSSFJrQSjPcqHSOtw3boJB2E9u1jb2vd19Eh2zhTygH94Yx2Yda
Xb1gtTgS1ErSUE2bv4z9Mv4YJOODXko1wpaAzygb5zsMQrpf9vmASGx/lTbPSsiFR2c0D41qgBgp
dkTEvMbvEFajxNu6mJ2lHlcNl+uwtOsWqk1fL6FDkx2u46kuvafMmhYMe0tHAuEBSoprDEclSbKC
46dqDPY1H6fUy6NuYaW17jmfiXUItVTYGBTEoJPPGnSnxCSCZW/AkJV4Vp/CiVvx/PhbkjM+R3Ol
47VwMSj2X1wvkRNmZKXClBwuOFnsCLXZ7tydaiAg8jIfWnwwu2JM1Xb9qs1a6j2YQ/9pxIQ9QbXM
6SaEzM+fcs8zmUPdjVRrEvLR6zRmUaIOQ7ZyTiI27bymC7Ez8VHKorGaw9I5gz3CeZECwLqWiyav
d53NVm/Zb5ulTcBRwQ7iWOulsU7bDpMVaMcYAueAPymkrEXdOihbt6DCLks84Z4Lfe5tqiyr9j0d
OviavanfqsmxiruVcHdbW2hhP2MIGsx0oAdEsKPWv/LSHQNczOKJVBqLmxYSeGTmyrpzTEz/JCVr
puj2R9tN3a6u+EwHB4pm00Ub7m5/ttt7IZWYTjecTUqyBWZvcoDdChMAfrvxgCl4YPAdvgGyZDu0
3AKSOQZB1erlQRgVvMRCm7QpkAaYYIKprzVszphbUezSrHQec5IB53kbODPKqji0s2oHdWpjUaYq
EZe4peCEG+2T2Ewisluvcj9hBg2WijfJaI+PUDnxlDvD0r1QJdRuAdic1PCHxYT23JGI8hdNKe69
Zi3fNCWBWJzYJWZwp+0j0Su2gX8uz5uQdQrXazpkRRUqKJYbyFkTRWLtM86/m+Xg2UJwZJbQvA4e
RuZleyvXU0yvq2O8ZDmrkpDSlww0n8skPVapb7qYh1Nnrj6pbeEQhRALDTWzHVbbelkGszyOUnzv
sSUWqz7g/Jx2Zo3nSK3ciJaR/mg0w4xhlfRVsrXbo7nNyaEdRHrfJGL8pGRqoIiKWaPaskvJqozh
Ym5/aMpKbnOY9eFOjJN2pyjKNc8NKpbwWIQDj6EdIdbzjF9tJzQjFJraxFVWVXvwiexjW1E5YS4t
pCwFNOlVxeF6cxsaQaoO61NvLPaHoqQ9TaKVcRwmIMzmnGr7GxsqHnL9pTO87qhJttHIsJ/sejuv
1kDcT266oBC6x7M98JqXm3GnbtOPsZFNAICXCLhj9hFxp+EIIOBQNNry2M6pG+Tc6vdZjsk1Lz19
39k4UCKlbe3l4BiGcpaDTMj+IWQ8JLMzZkHDVfGCRJNEhqb2B6Vu6iADqBIqheMGRKUTMuZ6cbSh
JaUEgNqHnpZY21SnCJNL/dji+mHgSZa4ShRN2eE3tUILB1eo4OPa5Qa9uax3KvBN1cj1rEzkjjLs
4Gc767qcWXtLYr0z3T2UrnmNsHo4+xnn8R2xVyWq08J66vRqI9Y5FPx+E2lmBuV5DDMxvQHr7j5v
+F/3VuG1KeYrpLvImstzqzjWQy2Zh4U39U8spoU/48UPvJymNWQNjfgcihwp+a7Ym5nFaYQY9K7W
iQLY/U544/hFqsBvZ8TaQyFbDgcK9mdrSeZA44j4jYSoONHD2IRStbL9qHIEMTUs53JMqp3ibTz8
y1W+cGK3StfPaDoCOboi62ah1jSDeihLzaZnZMnouEVMjhKnGy4rR+w7j5//GW2DiBon/PfRRpTE
srt8tsD70jYoR85IPfbxdMHpTOVCHyljthw0lOhp1kRMd8mSAPVMlc+YwDc+XaeNhkrpA4e+qf2w
9H2sJXUbjKYpP40Dh1+jzEnFbuJHOjAkoxY3FkZQeMVdal1XNRXBSPIYr5gjz0m7GaBu8FAVNqNE
MyfIemu6y02jiohYv7JwaP1y620fhLi5o9BYMsfxBnbzxNn37aTf1cO4HZLFdUOdmGQ4UhaJZVVd
djW553viQjYxkkrbI9R5n9c0zy+OsL7LJWkeSG5Wewd8zb3NrP21m8ZpVxmKuJDsWcjqDuQOmg6T
MOjhg86a5HFOxleUKDprlFB6THVgsmIzc1dfldMcJo1AehDN1Rqq5iilBaVdsxhgfEHwcMexJ+Hg
03F7Ny6u91HBNil6emmXvM9w8NYjv+z4Rm3McvRqN7tDI3XDqstgo1hl96DKpAy23rM2P+udcqfg
8vVuNpTAym5m1dLpcH5LYXwB4Kfsa6HdQmOtQUw19drhG1LU9rUsLTt2PUQVt+a1oK16FwzZIKME
QNp90SrTUamU8qIiXwFMn8fsGRkA8yGbhmDLgDoJIe9ABxElrufWH2vzkI+Ne8mz+SxY2wYUCR2c
TFmPI9H3hyLJs0Ozkjt3mTeKSLRulQXdppF6WGzbeVyTHkPjWvE4bdcp3y/9cKx5jvaL/oRs3QRJ
IT7JtHd2RD3Ht1lfLqtU5aGU/V40DTsI03pcVIoY/MzayAwjQQ3nTEu6L71OLsEviStQYIVTudzZ
jlfs+NfVdxSEYXpfZ2er9gwh3QGN3zn2aqKIQPFqUNNM69rp5pON7bZoUkp2Uk1/hXQcbg48Z6Lg
4Pprd/2Qlsc7S71tmSi6q6NktCMKIl4mXMGsSe4QQYaAteMNUFV0d6T6qgikI8XDg8UgvBotkuRS
Vep91jIG7xwvC3tLczji6L0WDBiFme7VL+Ssml3iEVNcjXrgXdwu8N2X5tKrqf6cYLql7zrh9FQY
wDTnXrEeExr/AlyEmt+jtPnLNOHU3pgFgor4/LF0uTGtjjibQQ/eU9PpHZfNpj221jJGg6PwAs7x
ce9JlVX8kOZYXGnXJBGY5jOn1rEYD+W0zWSuZ3pmFw2VtFLN9mFRqvZF4/3m66jJVEj1giFdZkZU
D1NKyoQeHCTm7Bn9BTgGM1wwK0ZyAiNOFrnO2heyFs6ZhZIX44nRr2ujWtebYkTlQWXFejH0MfQX
Cgjw6sqDQ+ZqX7me+TjxVntu+b1pUhVFeWBc7UKvY/1RzcVypSr+fbDx0tCn2S3BPExuBUP29rHU
YtXet5vDCiICDU4+PxGHldFa30knby9a6do+VH5tYGgU9dfVztm9Ta7L9cHx1N0kaxtSpgfO2ORt
0jY3YxKyyh1Z3z4ugErcAYtPXpKFRkXOTWqotir1WhDRp+dROu3eK4YiSJAwD1yL1B+QL+UxrZQJ
8rCzresQ1baxph9W3p7b1g0UWLQgG3KymCcMqWhMfsbriV+9NcwObF/ZSuoEFFnOL8CWl4JljZom
geCo/EMuI4ebgGka7c1V3fG0YOyA+2x0JSAfGnC1U50ok1/IXj2tnvBYPrBPs5sTFyI0a6mJ7mkF
034giZygBFnmLhXQeHc2QsplxfHybnS6zXYRwa3knNXr932pfmH15kyh7bbGjhCMfnF0yfivOgyH
PNaE8db3VfZ5VgSLAXYvug+yQxMhaakpTplpxqRV1GjslvG723gYv0oUxxD9cnsWJUSQubhp61gy
w9lU91TLPU0q9ujKVsEaZBeaDDlPeddOsrZMCi/MtuY5F867Jz42z+jO49wf3CzBoANYvwjHxTzx
bAxQtst4zBIfTCIrhQ0FmD3v3kUPRdkr4tkBU59WRFuoN/bt1OLMK0/8wj4ATyu0zexR6P26K9S1
3dkbeAl5A9bbt21OS7NG0TxYSsMOg+jjOmaXtGt3ctl4TMrFII+mX5eF/Vcv7IzT9RZkA5lveyje
as8DmmLzqsgt40apJ7s7JQcXzT+ts5MykdedvYr/n/95HTI3q+SjLgzfVLR9nuGLn5Wew3mezJFR
Zs4TmecUTu5yryopURSCt2DCppCCgNCcu0uuysuUwLPlhvzhNc0DsAw10JnmHxU2xWICh20V52qy
3HAFkDm7WdB3S3kQq+o8pDNlS5WcQpD5bxD+CXu491SXoFDal4TGhtBNnR/ElDtfEpW5lnmdPtar
eu5qPP6pmEEhII/MfNqd4ezrTm5Rj3M8dEl9xxWvpmhDJbuVjQjSRHZ+yiFPAJEpU2b3DKr9IrNz
Cl9i4UjFCqOZu9BI+mpXI/ulm7xDrc4xTKTG181Cei+Vc9kUj7WB+iIEE+zN8wjZm2BEmlK8oreC
ZVA9vPD5HEj/njRBdMvLuowISO+cBI+QPRNfwjuF7VOxLPnZncX8wo3g+R4V65U/TFyhmwk6ph9t
SkI8Ar7BkmkLtyKNW9zKq3HP+VUDYABIoOBZO3m63+kg/0On1NSLyWCD5qvBYqnbAjdFA49Uk8mH
0tV6dNMnIEZM79KUxo/b8yuQal1+TdjAiLgkh8Z5amMOe8iKTIznhMXYgrA42/NRmDMHu7nXbfPe
qUD0hKvIsyezVL2V4U7a9S3/y8MrHgC9pHfsiG5FKtak/gBqovn/a6zVJXelzA9ZxyD1puvNtKOs
auxe/9mJ8htZ8k8unFt9EaICyie7N4qA/uxDKUpAEK2aUTo0etljZVbjFVoDhyeV48QSLm6jOr6m
TXziuZRo0D0OAKpARi95a2Sr3+NVIN+cKFXl7BfTsuZrw2Z8IHeKjuGPaa4SbzKmpYimenY0zvNN
LnEiLD1h34a/ZDXRlaQx4Q5JE6FFHd/+f7Xy/H9j2v/E2f2Hb/w/jGkPH+Lj6/fqfxyH6gMSyh/d
ab/9m//PnaZp+r9wf/3WUWdrcE7/7U7TNO1fGn2TN6oYWXu6hv/tTtOwoOm8Y27V6Hi+yR38252m
Wf+6gbxhx+L/5TvH5Pl//vefUG/DT//8J7fUn+1ptB6Y7Kxxiv3kXlaSNG9LbJ6xJYpLQW2intRx
OaqXskVdXJzjZCivpdNcFotNiTAy39NTwuTpQUtsFlRG9/V2HFM64/CHz/Av/FsWn8cfvGu//0Q/
ucUWa9RRHNYhLjo1dpWeQ3XbkWj36gbkm9zRhuP6iaCcyFjHO5c+GL830RLqTX5jnvzcu6MeLOYW
Izp9mE7P80ZxnZC3h8U2x0FVbapnh4F1V40refkNug6z9FWnbvqqmfBpklqNK5m/mcaGtto+4ze4
cL9/Xjf2xfoi5kMDieFQC4W8rtuOUcHUzWth+265yTGt2xCc7YPats+E25/7Wl6cunT8jNpY1Kzi
1YCpEfSK9nUW6mdNLva+qVDULY75zGz8TaN9v4E7+OcP9Dd83++PoX9/oD9ndgg/AJnulyn2ioq6
k94NJOG2IM3cPPKYkkkohXaVhZKBPE+6u7Ur3trGObZpiaqzpOE0kHRhl0IlYXtAmfsOVMaveWrz
qAHw9DAWlhICo0h3LkaR48wuLRx1msF4jE8Rc90N9TDJsARrxVERAwq+mmdHazSf9R9EC+f4z7+q
/mc/7u+/6u2a+oN73F5Glq2KN8VrMj9UFe4UXpFAiM58yIdxalR/MqcqyKzEeUkMrl8Oqm9mXvHg
3Ghotsb+MNvFLu/Sp2Km2BlXonRHsNqMHvRBVa9Gq09sXY3mMVvTBw6AvyJe6zcf6F99Sz+9JMrW
m9ZCUftYJOlh3eZ9bcU5XAmSpyEu9r1qJldX7MqULjHHq94mW/1s4xj06iwsxRxyWqmCquTy1ZhU
w5mL1serc+cZoMCc9pou89M/f8o/2cx//5R/iihloDyt0slELKUMNITThjhkySJqnaTNZJp+FRaX
j9s+V0bxtAliMEmWqgdzsgPRdnc1twqJ5V9l0/7uS//J5mnf1GW0JBG7rHUkKUdLcmctvzCS/1TB
8vtve3OY/+Gagpxq0wwnRExx311f9SSgVwZem3oga9I9sHjNGGQYYHwcQ/tGcrWzXkn8Sq+fWDej
fqvZfZKOJ4nsyihe7o3bHsap8jdm9ydNHw4ow9//+bv5m8e5eru6/vDDOqSLFxysIl6aKjQxfdYC
HyuakEW+wXF+8Uj5qSz798/k5rz9w3+G2qohh6WH0NbOx5seZvc1n0+6x9jmm1obOqK7SHgUnrUG
//yb6bc30l/dID+9qZImHRqWC308e9uTubqnAqHA9zh5o3PbP+AzJiEoHOVTmUowc8WhsK3doitb
qIiRPqKcTSBQEY5cqfpa9Oz4BjF98dqZZ5kLggs86a9Kg/W/+xp+eofZ1qrYyep28ThPb11OA6IO
aID3lOR4YsIQy/sKS4X3SdeHHQLRErhm/SJ+216lVhfweolWdXytpRKydr2M2hzWXsLR0QpwZZ5m
pME+169sujZWKroaYo2Jhlr9RSPF3zyNGFv//AVv7tATjjH6eMsHuinNJhxIOmLyflY3/cVCpO51
Nu1mGUwp7pfO3kmn8REX7yHUnFfYWCRzH5VlQCOS17lVT/XgwKgrDkkNA9jAsvGL+/M3suh/Xhe4
zf/8ozaNUq114iFmDBzzFNZ0d/BxaBJjFX/x5s2O0pUJJVvk6k8znjH8ptfW7tR7S+PshHGToy5n
cRqmOO/WOqayhDVQk9RGRCPMcKDp7ZMyF5+Bwn2iF+/do1MLXbPayyH/UAcN156RG0G+qC3AqfXk
1pQosut7NppfpVm0v3472D8fIZK+xIhmah0aUxbYTc7ZP4lrG54XzY9wQ/HovfJ1nazN2JliPFF0
yrGyUX5xw//GRv+rD/mnRz7SsJA0WHZxiZE/YHcFDrRm6LHp7HroGCmgdIDbamqNxsn5S2mYX3GX
3qh4DsFxzxB78kq+6hLnqlYMV578hqGPvZt1qz4YcCxzSKQfrGNJ6XNuqcNuGx+7rjQPC2sW1tpY
bk91NZ3MW6MFpJA5bDIXC77be7sGzz3G0nIPhfJQJfoHOpHLaIYA1tfwKlkxDKGqbp82tzoaBCB9
Xkq0HfTqFTT1DMVIvFuwXfzeSh6sFduh0SqXqRk/lZXzkhnl28RD3AcGdFenmCLwRCzzjSeVmW+/
eLrdngx/9QH/9BLDYjG79qTLGEGMFsK0fx4mkzIEosa+xFbqL5k+7gwBPEiRo4Fu2OiRzUMx5E1c
7lxGEXQw84MDPuN5Z9ZsjamZpdQyFvNCRcfCIPzPP+tPcN7/fvpTw/rnO25qx7SfDDnFiZldxHR2
povRNWz1aT4UYLdMacXW7Ojh4kAUYC4A0QCiENnWY2AY0mq/4LJps+1H0Yj7cnnb0ursKO6+79Cw
3P7QLVCGwK0NjnkQm8GKJ+V3pTLaE4w4dih6oNDtOxrQoTZ0yhIdcWVVdmqNaW9PdbAmGsSix8q+
49mLVe+unr4turNLIX3mWRX98+eg/9139tPLNqEhg/3CJGILJNyeRXv1XDalE46EuI+aKxxUKvJm
LTWGQWu7AVcmQYfN20sWMB9ElNODWWy9j25ZRYPaO6HR02Or6VONXz4zD8MKOekXP+zt1fxXF9hP
r2x6jjUVe/oYQ3exYK3ScnjM7WI9J02WMCu793BkAEvcbkDVIJptAswJWNHcmTaWngEHw8AuI8sf
3LyQT3PtwtHbTHEGrAeLsGnHG1VLgYJcFpE9/GKesf/uwffTW39dUKwV/AnxYKljuJlYCEucWYdy
yLUdNNEtMrJuRP0oZlCf7RxONV3Q5BgxU6X9Hcjeq9Mn951cD5aG9tVZzMwQ0bJokbYZTABU/Jxs
KJymYgRf6VSsY3TV1/UCJc+pASeVzhIMWv4mPUzL4GYCPdWxwihleTD0Xvd7BU5WxRI06DWSN7m6
rn43glcWa3G1Eoa+29SYDFUbZuVwmNbqDVTDQ46rsjNh3XAXHfskvbhKExUImOhWEPwizOTQo2xc
+MlaltxHt6lebZY92/aXscT7mxAviCbagwJs03PkzO6vGrb+ZujFlPHnW1zryTFxeO3iRIFNSQ0g
09IwAwGZ8aUG01imqIw9jr5Wfl9MHUlT6WhGxeITeaSNopZu06hvtRdtsOJyMx6nwrgztqzndGJY
94s+3ZlNE6yNof3iFfU3p5L/yGC2c9eYDvmQuCzdl2wa38cb4tpSZ9BPevZAFeGLrjsvtZ7dL9Uw
7in95klpK0DmGo0iSD1/GGrt4/9ydl5LkuNYmn6Vtb3nLAFqs9kbFyGckVpUZ97QqlJQa82n3w/R
PTvhdG/nRJm1dVt1VhUcIHBwcM4v5iT+ePvI/dtftMpMDEJuNDkFlYxaxO/EnIAzjQfZfQqM4iHS
7PGrJb36gIqQdYyEKeB8FONDVmunxiwj554Ag/wWfT3xJgScdd/0Qbhxrp6dA66EA3f13JQ4G3Vt
p1cn2q8jB772dpbRhvdQrKwjSdT0mNIAdTT7XYdL9A7hXYQqIRseHcRjgd5M5ruoL/U7bewl9QR0
cyo24sYN82/eF7a7SjfEUsRu1YvhVACQkYu4H9Gc0jX3jeOWjzZHXSmb4d+0z0X04W9+Let8y+cy
1zEimMdTEIv7Lg3u4Ykg0Rm7fhS4iI3q9y3l/NpSpXr0spPgS4vhloyhmFQepgSLsbx3o87f+DnX
y2D2WluCj26NtRDTCVG9L0aS2XsD/OmuTKf3QYL+ZdpSR7HS4hcO4z7SYo9GVH5C3h81THOxjhhF
J0ek9H7Q8MNst0n+tF1tgz//bN5xbfNcXnx61WtTf4K6FKkaTvg9IGf+LWbhnWB3tA8ypHVTk4zG
8eCnVMOytv2uW+VTE1MNGCCtA6gHcEbFAKQpIugfutBGI1ZkHy0kDBc7+eZgcA4zaD4Wdffu9qL+
uxvbXV2C4FqRtelgaol6+GIhpn1skWCeOg3B/yb/JtLuO8rg3d6czZNpdn86xGfELoOImkL0Ft3v
N21MG83sHeOOxgRG8xPbP6rjX6GiEdz+leKcvfv/86u1ooRdaUukjVZ/kmLEtlhP3giIi/tYL34a
dc/rqQzfkZUhRLXUT0joPQn863awAfllOT+PCPt5cbmw6uAP0GpvjX48aFA0759/36sK/p/LnP/8
p/pnfpQVHRasfZ/Lzv/9V2/iH03Zlr+79d919g9RrP7XwKq+fvYXx6KLu/lD/6uZP/5q++yfA2Bp
ov7O/+kf/q9fz/+Wz3P16//+7x9lX3Tq30Zx+5xNrpNf/J//qptfVvqjOIvBbhW/2pdVfqn+qX9V
+aUNn9xVekwgAQ241//FQRfC/g88fjwLu1FAZM9ulf/ioEvq//iSIeZBHd9AtYp/6F8cdPM/bFQF
JERuS9AC0C3rNVV+lZj/93lV1pKI7uiU+j1aCtCFVkGfvK+dG6qgT2DNNcAzQ38MER/bqL5ejmJi
5GYToCBl4nK6OmQiySuzmnLkTAfLOM5xXYPlycd/7r6zDsbLjsW1UehY4BhH2wKfhdXlivO4m3mD
Nz8VLjrASweKzG2taf/i+77/59q8HOW5/3G+ZCb/btuxLNRduADUz3hR6XIBzJe2U01PxojW/iHy
HHoAjhnZX0BSNu8Wyx5/661VoywuED61gxDkp2VnqMLFGkiZjZhwZdZI6EC0sQw0Drhwz39Ob7ah
hakIs4btd9CjEcAJpn3H188aDgwCX/gS6nQsV+UfqnmTBrdnfIo7Lc3Q2KXWh/VGSxfRQFJR7MNR
MT0HqoxIHAGq+7osPbVfo07L6FBqcnx/+xepeZ1/BiyrOE5YsPIxdGuVjxZu3UAxaIeneCn/csgK
7kRT/hy0pb67PZDKLFYDoeuGZRpFCRTkzNVAWJV3SL7Ww9OMycGPMBziY7bYtGRDY3pLSdvbGO/K
BlP6bSaTInsiKqzu0jDr2yTWmRnXaLUvo6w4JOk4fbPKsv1DK4IswbZkcH4HQMN/Cp4wv7PYdkCD
zeOWzs/F5sLqQgig90Qg5r9OOVo8JuYK6LqfED8OedjNYCgdc+NIXY7CmdUlEnKqrymfezcvThRi
vV6cRp7layYKgGGF3Hyp2w+3P+OVQWyipolsjfI6WquouRBA2JYVBXsL2E3niPpLDHLuj9ujqHh5
tllMtODYJToSalCM1jGo6fuqrMsgezJEGC93UV4gt91z5VJ8qpPxW+W2bQw5AfmhjTggVBBdD832
VApJ0KdMfbVP9QAyJOSP8olKe1ntNbTsC+oiruF3wxRhawLR9SMqzo18QAXQRarXJqPYNYaN9LIH
Ue6D5nZa9/HVCwJn3QJzAU/R5L/51S++LfyjRg64sDwlAM/KvVEjmEpmpRe/sySp3TvE2MzfddK1
7kbEuji2iPsIy8DwTZlICUf9+YuBIzpkuDLFaOUFkXkfO1ZxyHs3OLS63j3VeDBsHNvL/aXGw5AH
XSHXtpWgzMvxcptCF0DOjHrgKPf4PI1HmmzG4fZynuf+3NfMituN+SjBRXcdjEyvS6q+qLOnsk0M
+TbVHTjCzgJ88w7PpNL1B6+ePtummfxq4Q9tFvgu9phBPsIdbhue+s/qFiiLbMqavCyfysbjdk21
cTdU85Zj2LMl6vlWhm9jI6NncOABQqy3MgTaEM5S8SQXDTLKqFHiw/W40L5DxKiqRwls9QftzliD
m1HWX2A95n94aCD0+3B22q85nB5u3laDEYbwJ1AsxC7KLXv6tY2u+hiUyISu9jbH3Vx9cmTbqR1l
snjSRCS/oIcV3UtkTg/OGMX3DpIcX6twXL7IKU7u7bZy9pD000cgHDEwxyLAvKbi5BV2thGEVo9k
dokjlcadZZmoRhqAmc/34jxCt/OKZPYzgPJv+3SAe2PIAj3bSsSn3LUXP6SZpDrb9gP8EfsYzXH6
8/ZWvTgQzz9CCUqS4ZI5rH5E3YSjkLU3+WHk9J8dCxSJrmyEb49yGfYYxmKSKiEzPBbvfK4TjPtU
tOPkB2NM8yYDnZIh6msUUMHM0fucQGH51uuF8Qm8qBnQRYgd/Dv1xL0r0yWhPzxNsHJu/6qL5MQh
+KNrJMn8ScvWirMdxhCzxL3T1ybLAAHptUDjaSsY9aad5pWh4GehZgQ4EFmq5/V5EeckONgRhkTv
J5YR4U81C9DJy+SjZG3/vj2rK1/UMzCDVAK3KEGvh4LqX1QhaH7fg6RzMqwGwlcbVxtf9CJw80h6
tup0GUMn5zz/oPqSwLhFusPHnqp/yJR5AO/f+U5JDn+oGyPY0O29Oh5yXrZEYJUxV+kWPkEZRiuM
p0sEKKepSo/AiBJEcUzr0Isl3XimXKQIjmVbNvLA5K2E0HVO1Y12MNahU/shJl0HFMQ/9Iv42hnu
p0kb3wcAgjcW9HKHoLPJFrHBk/HRnNWCiibFh52kx59zsjmSjzb4Nrtd+dCnhb5RK3v+Omehm5ek
xK0BdTHE07j6z79e2MxhAB9n8WmxD9POjEXpUIMoU3jlTa3PsIYx1YOnLpL40ZkoloAUEFBjyUgM
tDLHpfss525EMbtPPHpDJcF+T7gsIogVLTjf1AoEjgRZhi+LbhW2eGr0EEveqq3pqJCiLsUuGSbI
5YnmLoBAhwmGiGXNCEfEvZzxjCgEOo6uXm316i4PCJO3ubTQlnN0aa9iETCEqW3hXvuJbCtwUXA2
2rJ9daahHus6uZSw+V8qB+dLDJFnBDNrCh/I+PQLkJsJfMmwvtw+7Je7hlGEUKFV4Q3X+ZM5I0ZV
mYuggZePbzKEbQ9hnw/HIIO6fXuoa8tmKLQjoo8eQMjVhJbQzuBezbpvz1O0h87e0OUAL3N7lCu3
IjPiHacKKryX1+GLPi2QdaHpfows174uSqTEOoAZqAkskUWzhDYMP6V/S6HU3HdVAGil7YuNEum1
yZrAM3lKc0ioi5x/PdHYKVkAlB0nHcu7FEj6Li3dcWNJr1yLwEBNiSSVLW2+vvq8L6+FCAsiJYIF
Z76rHkd36od94rbzO5TtwJvXHVKh0P3M4gtQZSFR6td0NPqTGnsbO+9aG0cv+H4b3+Dq5KnCo/2L
Du+FX7esuMfHLhB+BZlhj4UFbnAeZpG3v/S1UQh5Sk8V7wJz3cnAOshACVwK3w2VPhPmz9jhGMZG
Hf7KKERTai8ey4wKLhW/lysMjynszcntfMdOiz806gQnGk5bZ+PidnKJI5D7sKfD9Z3S1vkotpa7
LWXW2TfLNPpTL6T13aLCtk9JAj92Y1++9nZyuSpQn6fEKAWq3KvbMIkHNM3h9mLxFAOU8gKn+Rxj
zvKPuDcaOGFzgK0ZXpG3v9jldnUFoyHODaRZEAVWw+rO7NIz6KDyoHjnF0oJ6+A1rf6hgXB3B6QG
M4ZKJvEH6YXTqUGu4StN8Q7FjzDHKWUx8seNX6SCztlFRuZM8sFLjn2q0vvzhR9kBkA7ywzfG00b
h63BhE+V1+YHpwWnWOt2/sZO6vANVFD9ccHu0tuNuubc3f4ZF+899SsQLqUaxE4jjT7/FW2eJByk
0vC1PNJ3pRPQl14ULz8Ig+hYC4mCRWRYf+lakL62YKKGRkgaXRrBgX1G3b2IIAZC814QDobvFHb6
PcCd7q9c2+qEXhwiREg5pyQlGO/p3AHn85s8N54Lu5M+2lZI04QBOhgwQa2/bi/jlWEopbmEQu5m
gwrm+TAl7wOYnBHGTUGSfUNQTHvkMtKOrx7FUVq/nBoScvwQzkeZnBbzYlSHfNhO2dcE68M7nddV
+drwpqoZaM9SmFMI/fXOlLhuFdi3SD8J0PtAIxYdJpAmh9dPBhKhKmhQkdOtVXiL3UK0bZFIv3aD
YW/rMj5Cllw27qkrH8ahaKUeiUoMd50upk5dys6pGSUxUfGMnA49HVffOMwXKTcr5nIXqnuXrOy5
5f1iK9sFff887w2/T4LqY2J5MxKzunXQEwoYYGvCN1lkxhup8GXkJn5YvMkQtdKh8qs/fzFo40xL
LLUs9wUaBX7fp/ZXgpX20BXtjMavJrONfXEliBpUNpE7pmZrk3uvgqiRWphvYUTuO20y7pUW5Rtw
UkhRYtv24LkVxHwk9qxTt5imD0yufQdhYXhIRFo/IhIIr/v2FlpBCahD8Pj1qIRSAEAagZLO+RKA
zUXvFOEXvwaDhSwCcJGPdlPYT2WvD79cOdrv3D7PiqMNjgEVy9DuXFyrdexhtQrtBC2e6vjYugB6
7lOvr/K9St0+je2UCMxv0Zrf+sWXUZ87CHQs2s9Ye5BEnP9ixBChdAR27mfwu+9jKw6wQxjCT3Ru
LD/ERBN/9XYaf7sC9Rz0AjRx6OGeb+VJKqyfXz48odTH9Cje6OYa7ZAqkfQyzSvfGuGl7/Tcde46
ryoeA3sADJjYBpoqpacj2gcMpEaVdon6jWh28QAgTKJ6w2JQ0bQpZJwvRR8Kva/p151qG2H/ACL1
wSM12PWzHmycz8sooOIZp4VgAwNvHdGm2cu4bCp50rKgfZQB3ro4f8u/MQrtK4+ijE2ucdHrbNEg
Q5/UOLHfkWWIhhr3vnAL4X1t2dQNYGALw1tjXQceI9R/klk3TlB13+IX9EMbsI8VAV5ot0/XlYGU
ZQAVCxuSllwvmkQvIRJNHpzMIuxPY9Hh2YEZ+ikewt+3R7ryeQwKzvRNcKFB1WMVVzwskj18Lz24
V3FzDz2pADPpvtIJgWBB9Yo8wOC5SdHXWO23meQCsVpugQghuwerRSihww/s9buarMaSqlhGVFrn
0xjz1YhWGu4pbgVAPQRPH+LC0/bCDdyNu+3KB2IompMqAnKTrpaNzkbTaLPnnlAmqH7EdfuXwxJT
hDCnLdrFtaHI2Lk/Hb4TWdv5We0AZrao+7qnng7+D/SYnDtwgsmTSBHFu70Z1Gc4D03PWAVBAUuV
vdfGBrnQKzAwM1jzpplRi08LiFEmHrwGBN4DTbbO70onPoxAuOutnERdGBeDO7yFuMY9NdXzeWql
kbr4mgSnsY4BHBKEyxS+nvT+BP04ArHF9ulPD0jm97kyEUjo+lT7VZYID8UJOst7jU3xCUpmpe2E
jJG7MIYBjm/SpvVfSB7G095skQsB6BVC/sJ7rXnqHDk0OzSaNfQaaZXxf4dy/NkkpkDMbqTXh3Yh
BwOdEs/70i05ctaYzNGXRpcUONqgRfdp2qMXOVkkg4eq9tqPtdTNag83PXzL3x/1e9MlShzrrtI/
dlMl5yOgWevPGmueP5II8zK/DLVF6U5VgbfxQS+TIypJBpsUtild3nWiV1dNmGM6656M0vuSVeVn
L56bXV9o7/MkeK9F/wIJ/c9hGhQFscYBxQJ6gl20+obGRK9XzxbkKCoSy2F2x1OO2eNGVfdKzFIv
SYrvQllzmerPX2Rflo4KZqbO+Zhi9lMErrVPmtx5un0Yrpw73soOLjg8zbH7WY0iJ6sIu4G5oD3n
PGqmMb430erfmUqM8vZQ1z4T8Z6q0fPSPTejXkyoaprKHofRPeUdPDMbCv5bihw6soXINT9QFLXu
yrb6W8tI6gwWVgGEnFVgcZOwgWRODAtSt0TKMmqxK4c4entul+mOwpaoi1kxmnFNOv9YS7JExtLr
7sl1UCNO8ZVEQ7bqkdlthvfhUgpOjTGeZOjKh65Ptghkl5VBtqTJGx8jQLjTSPOfj98U1lg2U+Gd
IIQq4WVEz+Bcyj2qfDx9lrk6lR6Ep2TMjxUUn3eeEbjFxve9tmFNrDnYT4hUcDDOfwP+7jgL6ql3
Iu8rxU62zfgd29Do7vZSX9uxtMOps9GspgOxOn0Y5CGCOJsMg0LTDs2NHOUhZGnwUDa9jQrZtc8K
e/35LeJaLO75lJATCYp4MbyTktv8lgkwnQN9Y2St0unBMLrgTdX3f0VVJt9p4WL/uD3TKwtKC5Rq
L28P1QNdfdQKLSR0+DXtNA14vyNO3skjKjLWVnvl6jguaRgBjdf/umJmhLK2jNQBol0181u9R0+O
JMr6+PrZ0AxHDgDPFAANaq1fHP9YdvzrcQOH7lVVvt1l/WGC0vDwN0YBv0IWRlCjI3Y+Ch4muTcO
bnDqRe4eegTSsFCcrOPtUdQeW93iz4giwDj4RtIrOR/FnNHUtXrbwSCdbHxxCvErblzvfY2Q+efW
qDZbilc2PR1LSgAmUEpwsKuNWOjw7wDxklriM33fUto6jT263aGtbfWjr+wGcAEcMPQTqJuJ1dwG
EURRImv3NBioo9JWcR95z25Vaa9MCEVYqkyqxXx5sqJQzjKfLfdUWIv7WNeV/bbuIs+PyzL9cvtj
Xbl3PJ2HDG94NsRFuxI4dtj3DmvnLqiJZTUeGEnSzO/RYkHce4jFZ/SE6419aFydoAvEUiCOwnNA
nm+RbKBNT8kTl5TZLKAuS+2NAjH9LlspnlK3dsZHFLTST04vHG1vpe2A+To+q9AcyxZN/kna/6C9
D9oSmhMC6lBVlm9TV+KsQnM2EPsO+bWvSD7Co4NX0EFCxCCWe5W6QAdXxwJP36CNhBADeM8nbNLR
vayApiOtlRb2N2MqKrD9xfQV9fb0H5Iwau70IczvLbOsoZVOoT4fbn8JtXVWx4YrUhUGXKUb84ya
eREC0P7sg8bA7KbT+vzedSE+9KbMH4uo0e5l6olTinIt/FVkKTdYv1d2NUOTq3kUdZAYWR2gMp+y
Gu6Oe5phdCn1K/c0ZWP3+rsJmAjbDO0SVeJUv+LFBFOHazWtmaCBX/xe9mWGCBGamp05bmVT1/aX
CnF04TyP0uM60NVlUaVFRQhCuuoB/m9/FBWUXatxrI0c8draGS7gUdvh3Yk34/ms+rzEoSFAbtvN
AufdUEtrN9VOdX97c1wbxSTbpdQoPXLe1WPT1MoiSXnknMJ+ah6aJvGOptt+vz3ItVUDdc4GUFhx
3rTnUyExi50xCZ1TicP5MRCJ9WjVMr9PJyk+3B7qEgULYh70O0YT9IQpCq0iAOGZlHDCgsbronmP
5K0BaKB+iu2wgrndyl04I4zSmMVDLvvDssz+VJVf/8aPsHWqcPhNENHX2JAqD1tsk0m6QcnziqiT
5GiWfXDQ7SA7UDnz0Ne0v9dTn7/hw2qPVhCm94E7ID5z+5dcW3mgwHQVlEEvjaDzlXdNntjaEvPA
h3Fxbw1D9tBDCNnbBiZut4e6cjuTAVOBoeEIGPdizkLpd4MJPhnsV5TBrPATYsfeg0424JuZHT/e
Hu/azlVhHjYDqRqDnk8Nr5zcjgt2LrS27g53OnQQBajGvzMKBrkoiXPi1xVVS28cLAMs58Tj03mo
IMkjySybjQh2bS4qRJJocNZp3J7PJbaMIcK/xjy12qDvac/EvCGsrT7TtSvZc0lqaQ2rJ8sqx9Bw
bELgS0NG063FvZSBicC3m+zhH837xhoX7BOKdoMhdbkDlRkiyGL2BLfQBQVptESM1r99clrRI3HS
RAc0jLAucsRWcH5Oks5vOsYikgmadrBjnNVu17oR7rdMrVNUDWWA6HnoIWEZIMe4kxn1A5zSvBQR
xQGJFQE1dtzlRtA+WX2AbJoM8YUF4Bfl96E56lgRBXVVH920MEucY4pu2cFKHizu/VpsvHguzw6q
bkRf0lrAHfQ2z7+/ZrhaBHTfPFkypGeaz9Ub3ICWhzG1LUyKLG2rUXC54ZSMHBX6Z1i7vjZSzOK+
AtNVm6dZQQA7dDwfp9ByN7b1lQeyQ3PWpmzKmxGg4ep2ScZldAuK3qfODYGPh7XV7Dy7lwd7bngX
Y5X2ONmad7RQujhlYTr+9mIExV97hPkRGG/SSgPUwiPofHHRwCyQATTME2q2Ovq71o+5HbeSrGsL
qohV5JwwrLAIPR9k0PXa63klnoYMTfDScpdDZy7R4fZUru0TcinuapJPOt+rUQJgP4iDC/sUjiH5
TYsuDRGygrxqyzuek1st42uH19UhK1FX5PiuWx+R6ESL9Y51grUb7NopRTMn19x3QB+yjdT9ygLS
mKZES2lPuY2qqb9I4sza7qewIkegu9TjL1yPtd9B/xKvDuh0PXiWUH6jmkEKdz5OIJs6mofAPuX0
Yd5gcDCdEi39ePs7XUZa/uWQCOgFUpeylELfy8kUc1aw8Tv7ZFStc0RVhcZEoNtPXRYYh86S0Wle
GnMjlbssm7AheHPRbuG8QeU4H9RB5HLU7do7AblYIAANev91QeDir2gaPLxL+ON32ohE7MFsIu97
NkvZvL8972sfUdFk6CsxdZpm5z/BdoO48drFO43zYH6qI+G9s5DyOd4e5cquVEGFlJjcmK6rWv0X
W4VnZIlyjkctajQ/uZo03un1FB51RPg2ztuV+UDa47AJRBOJ0Ku2Lq0YDCbMIjjVpJV7iJriEBaO
tvHhro/CsimeGDfYakuiGdrldRIF6A4N3vscptiOLlO+kRlfGwVoH6hMDIiJgqv3RBabaNYEbA/b
K4O3zw7zbZaUG68W9YVXVzBVDHpX5OBgTNawemEiBJ0MtnvKnLp+MNOwvSfapr7tJdTuhnp6QqpQ
3smhMl+dD4Ivh2CJvTxt52e+7MtdMS7uQs0wpdJVueJtj8pPjDB93GxdnVfOtrpPoGspPg2v/vPd
F9NxzvHUq3w3jkvfiAJT7vDzlOkOBziBd1DaHmtUY8PX70V2om4AR6KbClfofFz8gIvADIPSzwoh
j5GmA8yEtroRhp/1n1Yf0OElCBjkeac86za9OFy22c3aMAWJjzTToiFBH2PVoUr80S5zRXXf5aOh
74rQkL8bDflifTKSYdeP4+JXFgzX/TwUWYx9xVy6O/pb0tjbeo3cODlZlz6EuIvgg5vMy3fNTLtw
H9eVbtwps9dpj/q2+xmcBF5MAmZJsJ/cHpO1zgg6gX9iXiV72swyOo59JL9iM4TDQBDZGD71hMPf
GlCV7CAdJKsRe3ZinS8SpeP7mo63cUiysEwfkQNvlAxZHPT7NLbdTxmux+ipNVkf/hEvkTPiQOoF
+cGLhP49nS2hH+iOI8iva1WKqcg84tXbc0mBwbcRBzmC7M6dY9VBPtgj1NHPR2dqg2Inlzj+Hlq9
yA4lfggdipjh9H3uKmdgouYg9s40lp+CwSq7gxs4qIhVFlIx2YTGepzieryL7ZaQjRIlxi+FSP5o
4wZj0oT6NGXxXGbDkbvZHvEdLqx/JE4+mMh7hMjYQYHV4yczwxp6rxV59TsS7gcHhJlbGLDpUk8T
CENPmGM+lNiuRLtOVJ6973iqeXeuPqAnEzYejdIQVCcqZln228hzzV8aK5jQRF7yAPZYHPxxO7A/
p2KrzacQXaAfXAXrWJfv3DHM+yixe39QPhPgg4I3bmEan5K+1ZFPiPru0V6S8cHBI+XOxkb5zug1
+63RYY6EDHkY7Iwq8T6hur2pl3YlfNKL43pVurrcPKsgjVJbx+oXk9/mVvp+Xnrp6/WwaHuthLoJ
AroP2t8NOIH5UU/5i12bp135Lsj6lN3sZMVfJfJHP4NcYJtqeEOr7W8v3uUPVNQJdfPzvAPeof78
xcE1Rm6xEiKpn+aB3ux7qvxvLasqt17El7cv46Dva4Dxgxm7rlTrPXbfY2L0fo+182NbaOKDqKS8
o4xkf709pWcE//l+YCybMhtyBhYlA/VbXsypcqMW7zm99Z1IpMYBsfPhszeEGWKAZVZlRw/d/vg4
RB0SAVLSDx/bwXoy2LtfpFtG8y5eyFkPGQ4fbycEsBECK/oAsTjewcUBD3fY9oPlTccZQ4XTEqKa
swO8Hb8zRCVMWvM5zm9oMRWIlfPNUrwm0un72NvIA9BtC1EKbZfB22fZgDr57clf3jN0ARQGzlFN
VPg353O3l6lPbLwUkGhsjYPM0+J3FXfx/bjMxd0IaWWPmfL06tSKQZVENBoFBIk1UdOQTZyQPvT+
nBby5Fh5/ASuZ7pL4lDbePNe2a8AqiiiQjMANrcuDJhFTLQUUeuzpTHFWGTwWA1yeHVWQDUKVJWr
sKgk4qtTsUDSg+AuGkgviImOlagQ4Em26LVXzgRkZS4WlftAfVnlvT1CpXGCOZufIuS6z2a33/dd
iXgVzuKH29vi6lAQaZmOdB12yPm2yNAOtru6aHytxCZAT3Ud2zuYiXWBs8vtoa7UUnnLKskQEipq
bOveMhoWdWyrVAf6oLGbssQ9WngO7SsN406cg7sPNDXwBQtHDFlApQwL4vzUOsOqqO5u/5bLxw2t
Uhib5D1gpCHinE+b61brEq9uAFhq9clKLPetBjMVFxQjgykWzjUORPmMaCPx4qj3nbZxN137ARDR
VTGXmHdR3pRDCdHAE7XfjGK8K1rHxkM1lXNxCPKix8IMvwi8U5CQ5FzdRcD+N8AOl+dFlYdUH4UU
kA7T6gLSKnta0IxbfBett12RYwuBg0u+sc5XRlGdTpRdDLhiIMPO1zmZEq1tJPBt6fUC4IbVPBRY
A7z6VCpcLy1Iuk0E9jVwwnO9Aff4Wfql3mtHm7r3Xvc2I+iVuYBWow0AhJue57pfDP8ijZLZNvwE
y2qFRO2P3CPaRsZ8dRQiGf1UsKg84s5XjC4khe8oNX3Em7rHJRbjx4TMbuvavTaMEqmhRcPRx9bs
fBhsMjur8QJUGYq0fdcMUah8dJ2Nau21UWjis8P5+AaZxPkoTlk5aR9qhj8jcAXyLCveIc8lPt0+
zM931/m97ql3O2AS1V6/gNRmtVfzFoxNv9KLpD+a+qh9wADZO8ROhw2h3Xrv5ynvD+6YT5jaDNVP
UxvxccnruDyGaZbf9X0ujkZSDbwo+vkQp4lzxC6rOJJeantzGMtjZpo4lzd4xlGJG9/IsR53lQIF
YeIX3eddHh5yUNAbQfMyPtPx5g1v0LUzgSStSgaDY5ClO6nECt2bYbBidNTG2LCO1IsOt5fxylCo
qyCORHEdeNeantCX8UAYEvCeRg8T88QO9hVh/Av+RVtyvZfJCFOhNq2EC5jcOhFbJkr2E28fdl9U
YJZYiXcVrLXPaT1FVM6t8Hfh5eNGlLg2PxARPOsJdzAwVEh+kf0FGeYNZewyaDVnD8uAcbwFkS3f
4ROjb9Qtnju3Z1uS7ieANUXzedYGWu18nJw0TK7t0c+jyv5ZoHWwPPZpgJPm2LdFcLS0NAQpjSdh
vQ/skViSuppzjGu8RA/DuCw+CDHju+yEnfith6CH1ywCm55MNOPOwD1o2QMnCX53UVqLA2lY7Xtp
qum7yirb+jjqmdIJLSS0sGTmRbfrZY8ofNzVRnfIG7xZ9sXYNt5eQ9dO3g3NOG9ULS8OP68b6kKg
BNhUVBpWW7fTKZU7qTb5hhPE74GELCS2m+X4i68KMQH+MYxaG5LpRQITaHqCAjgKv1Ztijs0vsI3
NayFu9I2N8l4qh2/+qiU7SiIgqshRK/rd5Gjd56nmbFvFjpKILrECDgT8X1cmzLe2301vtebcXhM
8sQ4alZf7CJEcPYlsgkbt/clyYbbG+w47WAlMXbRl47ipSmUogeO1Q7mdjaAlJ0D9NfPHZGiVK25
YXFfFq31A8fN6Qsa3V63w7pX/3OaMUrGw4fm68YT48qnoBAOcoLEle7I+onRRXgcRK6T+o2Yw2PW
DfIum4rkmFLfeG22z/RBgPBqVIGffuD5WY6HGVn3zGWoYVGea3OMuqQRb0TEKzsYKANMelZaPYXV
n7+IGBDcHJIxK0UjIcMIqc/SfevgZH477l7mxdTHUJziDgN3qfMQPh8GUAsP1npOfO7kJD7Kwejf
oIGK7Hfv8ol3gZctDkL8XvgN2XgrQRDe1X7M6Vx9gjgwm6/N2fg54OForwJvN9CDP/85aT5yo2ta
6s818I1q7PL7qau32gvX1lZ9OIUlIgs2V9AXHQcwzQ2q1A+WejjyvB4f67HsN+KwWrrVieW1gRcR
GDhPVTtXc/GQz5hkUPuA6uODx1P+CHC/VeZBxb6wSnm4/S2vHAHYygC9gdSR3iuVxZc7Zo4NvVls
VDX0aBaPAdoTx2ZairemJqvXJopw7NTbmlaCYrKvCzTjovXuuOhw+iRS9k2AFHWGbMVGEL+2OWHD
KMSnacEjWXNW5YiNbIfKnq9VvQfnqzXzL2Fqz9nBmb3wp/TK7N5EquCnI2b8LDu8f9td701VszfH
VMQbMeYic6Cgx8ak+QsmRBUXzhe4LDs7q7Mp97HebdGYNiJ3P6dld18LD2O1njFBPRjm1uP12rjc
MEouAXwthLTzcV23AxSNp6Ovt5Xz6BphekBhWN9jpwcDJBYIngr8fbb2k6Hms9rAEPuJDEpBTDXk
zscNlrTF0CIr/FA2Ote/M4DKzgIhPrGrIzxc3LZ7P1DQ1L6GdZT9QC6iynZYZNg/tLxGvh0l3sIX
hb3A+GmAGO6xLMy+M4v0+5L1/Ye0X6r7QKIHve/oOINhQMDSQewqFt9A98d/Nq1EHILuHt7jpZ7m
D4gwQh/qqnLJj6Wckhmvk2JcDuRX6Y82dymn1a6RycOAp+qXoShwaExciDI7d57dd+CLgke9GlFr
vn32rkQUHrN0G8Cj8kBbF5syEc6yGccCjQIr2DvUVI+lY25twMsPgjQI1w6IbjqG5nojZMNEY14W
iR+ncJxiuEBfgInEn9oyN+u7btIz/CbrdPmZ5qa9g5RZf709TfUyO98RdNtA3eAIzrNaX6exyBE0
otDcBHWXkJte2oh577x4LH66VtadciQMTxFWQOFusbWtoHN5DIg25HMC9hPwuzW3XBglNKclS5Sm
RYb1Q/JgylbcLbAxd9GA/VCO/tyrvyvbnrGoDCICA/T1/AhkoubStbge07Sz3xuYLmOMEwXRH7fX
daVqrJIoisMAO5QtDQWZNbCjtO2l6tOo8esu9o5u0mDkqYVD/zPAkr0+NJPbqrxdD6q9O6jzpLc4
C++jYtT+qssW3IRW4tx8zNARDHcDeqQ/3MjDGI6LAsOVqLeRFhi4IP4cTOBRr7550P2DcA1YBIgA
Uh3nqxR4vGhlRa8jZl/ge9z+9GLjIzmR3EgPLq84BiJFcDlpdCzXxUmjw2dT8xpquhDx+x0WkdUB
WcvAzyucSW9/k8sjTfsVsAiwPCVltlbLtKrKjHIENvxocHV/zCL9UcQ66vm3h7nMEuD+k9PT/Qf5
R2Z5vnZjEwee0Xq5HyVaD08ditwu0HCtrHIAlnGiGVv4/CuLqJo+AFsgYQDTW10nTZL1VTNZuZ8m
yJsMnjXQfJjkcbGwf749uStreDbUKtHC4M6q5hIuuW7VDUYVkA7n/vW6k4ANX05Ini/hHHWFMCIn
93MeoXt9cfuDo21qHV5dNgKfjZAC+29dDTH1ZLTdmWXDE+NLjs7Vvk6FSd0lWO7/xqpRgUddGbwh
jJfz+YCgJcczGUliQfDoaHlzhCvpbhzay1jOqr0YZfVtzLnPemrmue/0jn6XeKV9V1YYS9b/j7Mz
6W0bWdfwLyLAediSkmVbsZ3ETpxkQ2TkPFWRrCJ//Xnou2krQgRfoHEW3QcuFWv6hnegqvChsnGZ
BU4ibyARvRm+QRS14RqAhHuUM1/ijv+kNkUJ06uZo+4YRBhi1Fbt7+wl//rvj3hmuVgptGiJwLf8
/GR6eSMqh5IS05sjM1lqUeIcUzW7zrTL/b+HOrPLkSgiOkNBEhmkUwH9xhOG7gFpHJWdyR81gf5R
hdQe3j5KwIpTzGZPQEV4vSsU13wqMkZZ2olXCOjGFlt1wdPbh+Ei4n7YhPkAsb0eJmggAOKSBJLS
DK1YeYHaIXBY3/x7lDOrA4ibYjZa2hBvTwXcMJEI+9ClI1iLKf9szdG6b6JleURM+u2JNBJGBM8b
B52S0Gm67gyeIT2DJKJLQ/swjaHYpwh9XDhNZ65xhO+YEfkpINHT+kNPOJTDqu+Pqmu95ymcsHEo
7OAdxu3lY9BM4wUewpk9R05JROLCnwKjdnLnzSLszSXy++OcTS422PaSBJhJX0hhz47Cfvu//gYy
OK83Q94a5VjbS380HLu/yiWozNBU04Vv93dgR2OOPbftbg/a57ZZ/nMf1H6IToAm+AllU3yo1Eo/
O5+WpKyD8UHyWQ+zcVGE7kxyufFsQZFxlW5E+pNRFy/Tnb9GgJ/YO7e+rcoBk1uMwqzJmx8yP8tu
LCDsd9ZsDoeM5s9doAb5VA7pJbjDub2zqdSCzEf3gWvk9fwDnLkMU6b9UaYWfK7OzQ9DORXfsAQV
V4Aswksxx5kKHmsJNIUxiecpFr8eEZ7bFvXq7oib0TEwRm9vB0uxW7Tf7ysDjAEWt6GBmU0Y7ZsK
azhH9eXBDLU9JbrJLtyfJwZ+IFFIZtyQQItfRR/9tOrjW4Nha5F5xwG93FgHbipjuwPohHlh9m5Y
6zEJUBd7LDPtPvrKaXbVgJhfXoT6CZyZH+drZLwt/Hv5TTy/dKa3fUll7PUnKm1Psfyzd8QhLI+r
AqqXtCfjbQHtyygIq6EPDFh4+xCvR8HvvfRFYPnHmrLiptUQXtVII+7S0bEuXLkvFM//JG/bWHRC
uQdBgNL+OAXKN6VpjeuSukcY7fmDmlqbNI3AV+DV4hZPxShJlpFmDH/MjgTvPbgYiCG0Mw9Zoqe1
uFLhmBeJYehQxSJohp9da7ZY3TQoceMXo8KnZbaRIW1TLN13VG7kreGJ+vdiG+ZTJiyvTpYxB69e
LS3Wq0Bvl+BKBl1jJiOvnkqG3o5uwkCj86YcG3cXG7nyNYYK3KiEAIw6cz81dMta6Vj4bLlh961Z
Q4EPRarXW1WvrdpV1WodPdwLP9juJP39ODp0ywrQIJeSw1NOAHVgrnsqey5fiQ97qgrTNGHpLg0y
ZG6rO0CTTR3didrOypjcQe0xwc1u/H4ZEr1wujYhqO5qraNL2KKzvwNkER1oWlpb5+f1LqLAmW2C
E9axFTbgst4t8KFQVtcbV4gwc2ZBE0ZTbEIVQ3l/XRENXHMXbdqg86wLOoYnT8bLNwHXQF2QVx2Q
wcmORp8g7wpgD8d8Ue77ysmH9xOyDRd6EOdHIWUCvQWD4LQfDjJjHDGGpuuuw/4qsKF/4jRaXgjE
T+/Jl8mwrGw+/gfblpM3AhP3cnYa2z4aatHFISqV5R1m5cifYEnEcxhK69PCJhFxuoj8OzRHAaJy
UcUz92f7SF6MceC/Iye6LKzmyTnedLU3TQ/6MDSdX692jiZhCMZ0Pcp5lt8MFuEXpOXyUQF4iKh2
pRLR4SjVex+hyCauuzBr4sbw2vaQtk0zx6afFdk+zYN+pdYmnfmqMmhiU1PIwZ/WGeXGxK5mo4vN
YTVp8BluqmPfHVauCifQwcEStSp3pqerG28J1s/r1CBWO9tjfR1UWn3AJw84oajQq048eB4PfWNi
jFfYJsT2ir06JUGhVZWoPCryvVBleg+0Ct8U4Uj5kIt8/eYLneFm6JYFeB05oEAGicmA87+uU7lb
8PZEu7YbjMdl5c/GVe3S81LOEP5OPWo2eyEy0DRSWuHPLlJIQzVpY38QTNvdOyh4dDGAirTEjyHq
1U5snbcdK1k+Y9fgfWl0xkVldn6LIrPu1QKHyi2/hOEwbSi9YDTI0kN515gg+/bK8Kl59V40PRl0
Ve2Y3GO8asBZ9EmUG62zLyaB1k6RNs2jowKMWhtL8IGH0RVT4nArihguwNztOkR4OLDFSC3LM7HR
iOrIupe2Tr9bXfdbSdv+hJU2DVbV5fm96Sh5tS7mcNVo2gxxgQfOo1sG7f1QifkJH8v2eUBTzjkg
a2rdTFODCbjrp8W18OX0B/8ep7vyvXXE5jeqaexW0SgesmzCt6EtHVSp6zAkd3KNSlq3oS67m3ry
7PLQNjnVRqWGRR9yz55/hosrRKKHdXg25zW6zgMpfvnZqu1YwGUHzzq24rsXLj27MZ3ax1rM401q
O/JXLkr8xfyoDoEoeqv5s10t4070WY0npxbL3ebz+3W0yuFAb5QbjtJ75+02zHiOy/jQ/aCLTm3B
KIbgSD1ZjQfQv+b72jGQOGy8aPxqdkP5Y8iW9aGc+vW7Qjng44KRyRrL0gXRvPKBY1xuWxQ4m2Le
F4Xf3vRuZT0NhRzxl4Vn8ynkHKzxKM2xZjvY3tFeFhUmSs31XZP53WM0Org/580wl/Hgen2fjHrt
H1RVmnhFTm7wWENvmvaGUaQGoXSXuddj7eWfI6tVT0Njpt9RaAsfGwWxBifPoFp3ZWgbz+M4mUvc
9qJTiW3MTpewkW31YaG387Hx/CBLurSo+mRlStUhlM6k77IcsOKu7dR011TCfV47G3ivli0uaRWY
ld8at+0u7mFbyeusElbzWLuNNd4pu7N/YCYwP3ng0oqdtQzICARWZmax1eS5eD+PrvmItvO4AVuM
6IukfeYltOtCK7FnLXB2KNSaJ0vQRe191Uir5xlXNabrpV6GO+yEx/d52fD7prnhltLVGHCjtJ2B
UbbZoneO6gDBhioaPx69HkYJz6tIoAapvemV0YocYr0O6E+t4hMCOdQEReU9Lr7h/0RKuDJ58p3g
qZqz7lc1uOyDQk+4ZVg1HooxofxY3I5dUfyq5lRlHzPZW0+mDt1i72XwqeLKQuzh1pIaS+NmHJo7
lIkGIk1RmnO8jGGVJ7QYxyJRCLf8sMEsLzFXn/0dLOOafSg8q6n2KbbAUbwYrgSvVTT1O22BJ3y/
aQibB6uRIPeFlEER92VW/QGQEaVx3ng6x8m3DH/z2KuBXTkv13IiuUxMv13TJOMi+2PNatJXwTwZ
gIegSnU/deohT+yl6mtlGWWxm0pv6OKIiZHY2Gn/fYRkDjwV3t8ORn70u5IVjZDGKZouSXutVJyO
nvTiaMhhM4zodDdxsMjIxyivzee41x3vgFMYSAI5qAdcu8EwiphNyX5sJtO5djzRj6DX2/BLvkqd
2LA8RKLMzLitw3b+Am03+CRNtX4GjWKE94sdGV9Ns67KK63tMb9ywD2NiVEO0Rq3tsAZHtNELvpM
V+kzzroR6KOp4WYe0woM8wIf9xMGwuG3chjXuzpbeVOkKnkgckQASSH1mPZP/rI09fWQK6u9awtg
KDu7rPT9JDRUkKkzyi9wXNLPBXj0o5t5EtZLhj5+vGlTfrWLJrrthcEzZAicc3F8MbJ9AXDnaKnB
dICnj9rdobiHcHMyD21fHKc879W1ATdZ3HG+saaZrVx77yo5LVEMfbfEfwlxjSgujDb8utZzqJPO
XQfC5jUNr3H6zD6MrSMwU0O7v9v7FTgWSP99hk24bPw8GQ2Mm+Me0g4nOBNtuANJ0LKzKxzQD+FU
bk4OBc/T3pCtLO6xmwYEk0XtVO5H5mSzkH2lk3Ap14+ZB1GCmF66ZZLjyIoAejEu7+rcaQCKA5st
d5u+Txk3pVX+wQgVN9/SaAs4ZMNqEbiHox9xNtP+eQ0qMRwWlRrtFRhTXvpG4PWQYEeyXkcpLd37
liZTHXdhaTmPbtoaA9FGPRQ3UT+Y1w1V6ash9PN8x79NkW4dadUfpA4GE9SRnH911lDeZeOUVrGX
wVtJJkLikTw1Y7/Olapkgvcj4nXY+HkqMYRrPwtXDxG1v369w7AcRJIzRqt/QNy0u2/kLLqPuaQc
hZSwjTC+lQqDvIZlknG6zqCiaAZUD3mksEkJZscg0ZmLb0OelQ8wgR0/MdGIwZehyf06mXNXPEL1
EOaOZkuOh2xmrQaF4tkK4cHY8zXi3u6Q0NJ2/sBUHd39FGDXcNDd0odxFrjdtfS6zTCZCOVda03t
c0TpHAeH1l05b1ng30WVW/KXe/LinQiH/Idj+O4fNzDo9nCjGebHmaXSfI/CWPYOkRjB1ooVV9Iv
VZrFKRdTFHfz9hW7tIucBPLO/BtD6/lP6rlCxv3Wmo+BBmK3Wfqh3hWmkB90WEI+p/xdf+tdI9P7
pigDiN1dpJfrBte9zwu5ogZplnr5t9SXrboLFhq6sY5qThtCOT01FJLBOAsr92lNixQxCRVgJY8A
di/2boRP4o4WVv5BVVH1YwH2Aw8in991gCu/VxnMLQRFBfbKa1F+TFcPB+u2UA59k1RPXZzOvfcl
dysAFqk3GnZs1KP1biqmTMSGRFVtJ8dik/6vlumG6oiYkTUrOudqzTfJw4GQRcZuO1cgCkwr83Y+
lmGfaxlV483StstPYiPsvGdc/W7bMrPIkTdEBs5CY/mAvsI0xrqvnSqGnassCEzd8ntFrqCIDdq6
3a6YsEjHETvwx7iVfvaIN2ReIimUGYfJ1064p5ToHb1W8qQiPaX7RJejvqlNgXmI6Vf4ekxDLvYz
5kVtAtFIdDszTdV9lUVLteevqc8KGunwISobArtuRPopUaXBdnbHBmnZsNPYt6p63nCAhtcBQA/T
r7kb2UUMQw2Fx7TI3A9yiuZ3me4LGcPRoyjDkyrdOO+siib83JS/oeM3YlcK27rNJwBLu7R2Uo7L
MhIwGEaPQCRs4fkbuJXRJZ032/e2O/P3FSJXyOi0FQetLWxVPDoNLc0Eaw1lxEBCBPImmVbNdV+H
OR5tURF+853CC2LU0hf0HdRSfLd8o5MAAYYIAxAXF6TYFSjSJ4EzN/LoNe78vtIL+XjFU0J9JRPR
Yz2sq7iqSfvEHh2/9leraXjvHFVE3Q1yR+J5scqu39U5xkI/lnHt3IMjcx7RbAjrPhE50mNxpMNG
xa3hYymFDgUt6FaTnsc8uZ7N9SvxIHba6QNaSEu6r/M+f/KIf/pDU8+GfhytKvrejlH2G1fU6qvl
NZy4RS+o3GdZ8CkvVfrTF3N0KCPYQvs8D8nWG82C3Om5WnCrylGG3snBd1EgzQvuOZBOqZnoSq5Q
ilo+MubLs/L2Gfws0AhU+4Z9jxBEtpvrxe8fJptSZkI+ON9R9dwUIid/+eTigtXfpKiFq3ermueH
WQUbxGdwOMI+L917L5SBivViWBlgA5Gnv92wYualuer7zKiGkawOQbzYKZEhwbLAyz9xg9Oz5jTg
gTNbtTPGvrb8X1NqNQei/lTtsmUxPgfKCct3SLNgsVAPcnqwU8U1aFC2+mjnMogOEjR5ft27nf0J
Hzj33hGRJ38HYLnsXWVIhOfasmg/tYZkd+XQAp29yrGlJkRK+99G21HaVKKDBNWBQuYnAdb19waS
R+IGuQO/2yEylzvv66Dxv8LbX+akJxpOY9Kf8Hmp+exxRjHzc9DJ4Mkrs9KMozZcnvMsXK0kr2gs
qEhXFFuMlZjfGFLRINBhDt/B0Jjv+tAci926WOb3QLbDz15VAmlke/HuPeFDMI3sZaNnE8+lyRD4
7Y+Q1OEejA9BIrSdOYv9dkiz6xXCxrUc7VAmnb2Of/TmeIZxTJOWN8aYOtnewbLC3HlIcYwQRtvR
uVC1PekfbrURkF9QCAEnbpiMrar9n6q9gZNBOoneOa78/27bfu63+vlCOUY1a6X3kVsPHtHaGBVs
nAI7938XQrbay6syCA1EiruoRVLKtuggvB6fAgwKeh1gZd8XfVIiMJw0mTn+Umtfv1E8YpsrNSDw
gi+IYkQxXo+VyabFIq4zj6bwnI+oJHioq3j+NWfqkjrlSTNgGwqxc2YFyBffxr9Qg1tVpgbcfBx7
572wdfuO2kWxB7xpfZui9kKV++xoUCA3OIBHnfCkcugCvZZ95lnHtLcfar2ZUC3USXtqLwfRL8//
XjLr7+FQBAIOaVKFpvF36vwzDqM/6LHQR6x07WrnTU1mXOlhrq7gS5vlzhizjDa0IWuCicCfRGJw
5z7ntet8sQhjVTylfm3eiTDPQOENq/pi+Tg0xXmbpZeIAn9vMAAg2x7b7H4Bi558myZcNFZk88qi
w45fSNoSnWpK0LNhv63PxqIjlE6Zn3IewAL6DSf7KzScfGtIHRH0s/ba0N3OCyfn/b8//0mf7WUU
vB98djFTwjnj9Sh5GpTdYojl6MM4vV0Ayj3MbtfFnmGLJwyYrN0o1SVt5b8rteiyY90CJQF4E3iD
14NCIbBk0/fLUS6mlaTWPCURZY/dv6d2bhRgcRRFPbp5cLFejxKmbbhSal6OcxB2hJCRe93k69sg
BS/fzzHR+NluPSAYJ1OZNqU2t5DLkcfAPKLQkO9nSBPPGExMV/+ez5m9R2sOw/BNGQSlw5OhhsWU
ZUOWdUQpNL/2ulU9hT7+OpNDd/BCRfncWJuoEHuQfj+yZq+/3ToNQYGo0HocyTh3OABS4urXds9Q
5YVpnTn/sHa44OAUwYE+depOu8CaMh+Po4EygT2O1HsxeU4NK6U65FoXNsW5/Q4GBAA2J4uFO5mY
4OltgxaFK17MBWsijXAjGN30vjdLquOrrJFc0POFXXJuK/531JO3wgzLgFS7wd0Mjain1h6eIpkN
P96+P+itsAk3s7i/2v/0vNKREN7Cw2RR17Y3NIdUGum3Ra/Tn38PdXY+m0hThAfG3147iyycloqK
dbQNayZM9rwkTef1wg14bmds5geb3hl449O1As9dtUuAc6eYzWa/jl52U1L5LpLNMGOOB3tBZf6N
E6PrTM8VkAv8TbqiJwtlVymxSYYPjFU08lCPlCsjMVgXLt2/Pt82CnxfoPmgNSD8vj5d0tU5IOqI
rmvd5FdWMw8JAXz1NpzqSx95WyLOMcED/K/Xo+Cv03bVNorKsdbJrV7EjSin/88obghwgJcRwOd2
4P4T8oVZOAZ957lHaelhX9e9ifWL3928eV1QeAb8BqMeOMSpbItHHF85qxUcC1DdO7+qmmSuo/rC
XE7xH9snA04M+ghwpwns4OTNdZtQRzSNguPcevZHRzQ4avZrRHDudgcvREc+X2FrtMq191FdhIcB
a5zDUgJLf+N8uXjB9YOgpZNM3/Tkh6imFKNEb/Jo+ZiWD+P82Q5keuEu/GsbboNsoTKP/wt54fXS
VWnTDRn+hscBwf6EcqgR5wHu6P+eyrmnBPQTsTKBk8tpfj3K0nY1bRDLOhqDSQZNY2FH1Jnt/cLr
Ljwl5y53fLO4mPAW5jk+Gcp2KZ8CV+EGtGxqn6Crb8zUWW4rmHAPzDSkstsser5waWxvxuusg6+3
wZRezG0IYl/P0O64+qXC3DWsLB8lNKEOVEcjUixRp1PsqaL+3NprayetRYp0YfQzkwayS6ATOai5
Axl/PTqWgHmRQuc8Wlkpv2UIPbtXtp6yKxMURZEI0Zh10rv+cGHcl3jjZNq4A3BkuGRsqFkne7QX
Ft4LlpyPdr7WT4XI0dAr+rQo9tpyBvPQTnL42iBZosnE8goaQjR1H1yvRUXJWDa2a+lnUPLyqG2u
ERj06Nw7bo8gjxctX9BbiSjdhtaY76TryscaOOq3srD9Hwgl0Etb2qUrY1HOWXo3dDkCVVlIe3Hn
TmaNfM+wLJ9tY6hvp5Iyx26Fw7okTpO6P8xMeeoObESfxQ4Ga0vszKZ4poRrFLvanNVXYPQkqNSH
bXcnsoWy2JrlaMylFbjUxBTL+K7p9KLBFQf5V7SNKA15YY5Qcjs7aOG5A6XEmvxU7+hpZV8Dqx7r
qxTjG/Qhcaj/lM/dRIWb6frxrBSSjY4rv8nZza/DZiPMIJDWovSl02C30gS/q9k4xhHhDbu6G2Yj
+qmN1LnrEYkJEpka8yeEKoR/VaxE0dDYvP6WgBg3sAU13AI/gd79Eg0FtSB7qqxnx26a8camSZcm
qrX6D00VNmVs4qLyo5JO0ByszqWIFZpYksR9b6lPvFThRyxRxvIuXNreopzeqAe1VL21nwxo7ns6
5I4Tj7QILxlRnLmniGk8MlKInDgGnQS+xVjTJnUgSpdsiatCKvGkFskW+PdFde4g8S2jzU+AS+QU
dxVmBrJm3A/HXs+U5yABHBCJqt833SzuzDYAzIDi+oUY51z6y34OYJEB+AJ9fXJ8ndqiu5rP+ljD
z71ZVFRf9aUYfjrK7vdyklUCucbch8JZ7uh2hleoIGbXkdN6H1rZKAS1elQCQtPqUbZeu53rz8av
f3+YF93Nk5PO7QI2G7INncBTTaTAzPrarQZ9BJ3VfzWNxb5fliz7YdijSNa5+Fk62khSmh5Htl62
18qd7qMmjW4m7Ido84Q+PTazTbKssw///nHb9/nrt0Gm5GeBewXY9/r6k0XAo12QwAIesR4q1dsf
M9PepBDM8UvuRP2XN4+3QZnw6SHgQa/k5NZTGuSa0duE8n2N6ajdRg64DZW+o4M+d+DPsuwCyPvM
A0oxjcAesahNUOJkRG4UT5IsW0c3HX9VVdgCX6uHXRO05ZsrPzYbEYT8RuXaONOvv6VpN5Jlttyj
PVkhNKGKFKzT+rZZuzEOQMlcGO9vkCdBNoWfrbpFRgtY7fWA3pSR1NI+OHo2MIcevZfvfW9S+TWo
+sSuNKyr3srcgDZQGbzDlq6+NXun/ZEPWjwDmuvoTBgXafUbNelkS4GHhNCG3i0V31PSrDKBjHhz
4B4p6vCx87Ha+9hB/YlKqb86QW991qAl6Ui3zQPOVyPC/NIDLtI57U2oHHE/pGtZvT2MYvWBFm62
kUATTj5VNw8Ck7bcO1YzKatoKaMHVqFjWsiXCOBnNtym84v8EkwwvM63+/g/IT0zdybeOPc4pM5P
06v96ynynl2p5YWo/szZRWdyK3MxNWyOT+YU6SwsKxRIj2ux2l/KfmnvbLvaF6Br92ttpReO7pl5
veDxt9LdloCdzKtHqduZYdAdQ03dLm/oviGTstLJNOWFTOLcUOwedtAGv0Sj5/UnzFK3gWDaquO0
0HNvpPboWc35XlrppfrJ9qtf71aHaJdUwaFKvGH/Xw9VTNt3y/D4QOLROwraEbtimMSFa/bvx5FV
MskkKXNBNT01D9ezV6JEVSxH4BnRe5M6yVMGy/YzRFr3a26a/lMfzrRb/33Znh0V7qC/7RAi++2k
/mcnWmubO5kZqGONoD9Gc6spP09oDn/zRNt8K4O+vV6XEgbyv4c980nReIXMzWl7sXV4PSz24bkn
1TxRkpbh3hp7RG4acQmv+vfuB57Lm7/JDcD2DO2TUUKF51Y6ov4HYXw/0ACnpUqr+InbxP2o0vSS
Uvjfm9JB1ZU7hDobq3mqQZ3N1sJDoudjAILq0I06uoYpIq8i3XRf3/wF0dmC04WcDs/J6W0VeZPn
GsIej3JtzIOHBU2itO9e/3uUM1+QIgrDAMN9ceN+/QV1B1JStNV6XHNpffRcHV3V9lwcShcD2nXt
gaq/fcBN+WhjZFAmOGX7Lx2MlLILlyPGyLmIKX2Yh9QV6c5Yav+mz0FE/HvAMzsRm2Tq5JTZtn9O
DgB6UZZRIDZ77BuVPVnlvNzORR9euIfPgMU3QSdGgWnBcTvlkenOm2gAOwsNJgVPnqzogznBJYvy
1koyvboHu8jtq80Q9zazYX5JM32jBel2q2zgcEoe9NKwCj95DGa0IP3a0Otx5jq4WYLA3C0NYtQ5
0PW3f1XyhQhTO8sFw316OztRZgUKVOoxHTvjYzvPjwSm4sJr8+IKdnIxw2DZlMC4RCATnURTkSoy
UjV/OWZy7g6L2RePNeCJWxmG1XtPANpbNeoAQagN0M6pt9NdbyOrUk/Xmu7zHOdodd72IGvRxHWi
L3ZfqWvlmOJD2tPJX8oa5ZXNvbru7OwClexMZIa4BoRCYl2EkqG3vj5aTV+saPlWCqqLpnuPC73q
EkDD5S8Y5LDM4RCBxujK1FQPswCDdoAWZv2xRJaFN5R8UnnsVQl0xA6VPz/++1ScOfeez0tEVExi
g1zc6x83+/h/lKu7QIb1Uafyi+HgzICeigCZxDIN7AsR+JkEaGu4bGJ+bE6GPBkQVWG4iU69HJsB
fBqCQ6gogWSn8x70uv9glxLAtaii4f0SFkEGFUl1ByetVPdO5qn1wwBp8psOPHDKRavoyxgoSgFv
/yhEUzDhuRDRNz25KoBSubxZ0YJubxHF9pwVsaWXp2WqxN7OrS5583BbRyPEiIjqExJmr9cAqyHT
z0E+He3VHZCqR0x7yNLizolK86PV2urCeGceL6qIaCGggr5JmW3//T+hQKbEBDyqXI6W1k1iB3rZ
tVnRJaAUL1nvnBlqox1CoaT1QLB7MrWgNFwt88U9Yo7YE4gGA4BpMd8YrcovzOrM/U5Ln4sdYhOc
11OaozJTuxep7R7DofouV6QS6LxG9o9/r9XZUV54z1S4Uag62b5wuPw0d0mzrN6erh1KGXejEM7T
v0f5+7Pxp8OtkbxhYN2XQ/SfFYIS0JTAYJ0jLkAVcJUMDtaGVXbSOrxQNfl7QrgFgTWB7PIiRHgy
IbMfvQkLNPvYdgUsBpqw6JGL4QJtKWJLvb7AaUduB38TstjIeK+3nL+Yszvp0ILd3z+HeX4Ho/Ye
rxpJbRCBr3oJ+ni0L5HUz8yNyILiIK/9Fn+epA5euxq6Rp/52NZptxNaLjs1++bu34u1/faTufko
ZpN8b0Q1XsHXc3NBYxWtRcs61W5JLaG/LXxHoa5l11R0rH0Zhm/trdHn4u4EWMKTyMV9CphRJUGD
XVXRTV9E6o6q77RrkBO8cKJOF20bJaJ+AagE3AQL93piGRD10rKxf2x0tYK39Evx3YaY+NDatqS2
bKz+Q2eX7Y0L/JKi5XiJU/nX08kvYPsHW/0AqQb7dAGx4Hbb1qjTm6DzywlslgMvNVsa9wYBdpCv
MtOHEN7U3Tip9snCe7OihGr5n8H6KogjU/Ag4PtcWHDi4pMlf/ldRHebiqtPxeUkHul8o0Bx0kpv
0n4yHj34XmM8k/OlcWmtk5MEKKmI26BxEWCq8cyD1yErLNPDaRqgjLUWFM9aZphCAv118904ugU6
V3rqK1750RuTzLAbf9eiX/K9ivLo0SiVjg4rSry3Vu3R5ZzAh/dxmdMZgJsUGXf5hn5JPOCWQwy7
w4SbMfnfa8/ya+TJi9CHpuhO6TXxhHkDMcWNrswsKG04qQAXrlMnMO60zFLgtQHhE2japfuEi0Bk
x1O5poCAzRySy4wq1c7UhpUDbizXOqnSMNhZTim7nWNEHrw0c+mtm6b06uticPKPYpisD73bT/d2
7cMN0m4VJrLrq9+9RcWKqv2K0UJRI/6zT3ujdnd1JDuPmpXwIFgUUwSuoC+qx95NgTauw9hFcWMX
3I4wZ6atxjuq2wAF4goHEQtBfUgggfnkN2UxvwvXwikSW7rqU14MXpU0vWsj9571xVdDFlMRB7Vt
fQ892d45GUwXIP421mpz2AiLXHXwNcT5Zf3tZbVz1+ZVj2wMbih/BogDYMY7b74b7NWqk87v26Os
jbYCZot9SjKWI8ZcuIyFSdQu5Regk/2n1VvSb3065VD3MqO+siFcpFd1Tz6SpNJpcxwestCJqxDi
W+9m1oRkNVCEHVrOy9dgdbxfuEUtXJfprN3ErxXo5CKw9VU0t+kcQ7CAK0Azpf5Q54Afq9GJ3ssK
P/S99mzjR2em0RzDc3Eggsx5/UmOkL1jZxoXmegus2QcAomrdhbkpwcx9uUvDRziixtNcPWcVAlv
12kTm+4xMqb0alxdBBTDaRzmxJrM9RvyN4hngu8WPyyokUjx9oX+1AAEQ+Ns64DtUh2s3xZk6co4
qmXdEGEROuOWFlGpHPLZVlcknE5NkcLI3hMrrvQ5LQwo96Jr6jyZnKq7m8Kqe9Ku9uA6pssKSSI1
ijkx8lZ+zyYN+U9Wc/1+WMQKa1NY+S+vmyxvDzrcSRNHKPGrRj7F2gXKdX6DM+/0wbKM9pjjftfu
i0iK31XTZH9kVm0OAJgGd7FVGtZz6abdN6+PmseW1zlPZFvb97pp1ReYYuPTONP8gb1YVhtdDwwS
N0NV9gT4nob4JjgTnBzdiLjolHoc3dB+VwKgELG3SPis/RIY6z5gJeYkbLLSubLkYKyxozuAlwYs
gc9uUdR/VOXqaQ+027wfomZpExm63ZcsHdohpkAWihvspMP/cXYey20r2xp+IlQhhykIkiKUnWR7
gtrW8UbOGU9/v9ZoE2QRpTuRZ26i0Vi9wh/+2LVlP+l6FnxlCgjphraXBu9zmvrW07Q67XdhNY0J
7tV1GjLyAOb1gFkiphMhSOQnWR4nyZMrR33GoYUwF0eN9csKpHnY55KSPveNEiz7ctCGFA+rqJo8
3iYUe8kpzMeAGdGvZdDeRxDkFVtWuEtqCBU7ztU/9JymZDerRdi6LQr/L7Gch98pzwcg5nKpSi7O
BmV4kIDPFw9GHcYvMA5CGAd9kNcuYGW61jUyrD+bTFb/DoOTNPsmKMOvcyy4Pp2W9yHcpjl8g5xA
PTOXEVCoSJck3e17h+OSK3byLEUSYoax2YXfjSo2KuilsQ7wN2vCt1CP2hcl5dB4RexggZg7ffaz
D2Ln1BGAu/2QE9RcxYR2WZqTBRFFiqvSzYys/n47z1iXanwDZNH0FUStQON1dek00LxyLHqhidrL
w+xk5o/WjMpDpKn9qVAia6MjtE5rPpbD1lwopArthNXtP/WjqoUBrFQFxO8zvs/BQ9bowbeUCt1D
9lWH3h5rW62Ldcr2sSpcYEew/oHarGqTRJlHKnJN8a1F6fwaitehh+i7UeBdWwVtHHIn0aNhFHqe
2Ux1WbaylCm+VAXQi5OC86Ck2UZqvc7ixbMAfzJFgY2c7wf9/T9ZfJLpNgoOEy8MePN95KjLjngK
frID8/LZs8HHjGouyBDKagxQzh8oihBkFOofJ7Mx5uMoRf3vLs6L95qG/FMTpcm/t9e7PByMCEGF
kAjB9mSadr7emOs91GYFOQk4pX9yq2uPUBDKRwPKjObOXYM44wiieKOMuHxvQA0Fali0nDDwVM+X
ddRxQRqzc05GQnTQpGT6HaVzvFHjXb43VgE9SWymUuEtnq+SB7CrJjlByhKXKYgXluNGA1xJOUm2
Sv+rD/SfpVb7yPg3z1Oa1yezXGYvEzgeRcu2vH0vwFgiX0WORgga0NRg5Hr+RGGVKnmM19TJzICv
uDLIr8eJjetdYp/QXKxkI96VMw0qN9Mbrgk7hSq0Q5hefwYtXuUbpcWV57YAffNt0JEFlLWqmbjj
5dJ2QucUw+A+2bOtvGZlIW185h/H8L+lGc/NWJmRgHBMBRa7iiY0DRVM5Dvr5CwdeJYAL4n4kM0x
nlBxrcTeZJjja9MVEFOM3ERbnSxSe9ZkwKz0RdLwTwnaNNjJuoFDNN7UGjopNWoEAJFgw5yUTJ8+
f8KF7y5F10e786Py+E/MgGSsRbgW2SepznVPGWfLmzsYgLc/38vtZyRNWYeOCBUrx/z8PMS0Q7l8
K+O0lPG4w6cu3sWVGmy85IteuAiAXBwISkK1AAK4ukKQIQgMu0lVP4O0/aTJUnxfA2z7nlYWpXEc
hn7oGBCvyL3v1HCovQHN243B+OXHTNMVBBJ1Ocb2BPvzR03xQmlE+9PvCxg0iTMH/2vjPNyNhpT/
vL2rV8pVkAxclRTLYtSw1jBM5QRZ1nmWfSOV+YZwk52fMEvW3dEKQE91Q3AnVXFyUBUr91O0vx8m
Uy126JwUz06dlk+WVtp/b/8o8WmffwL0XbgV2ANoAhelaoG/iBRZjeyrdT+d5DoDZGQ1jucEFb1o
FX7q7fWu7Dc0S3p+xE4+P2P1ZZuoD/YSTG6EanM09J1cd7t5SfYEuq027QXgh5MFL4dhJq0yg4t2
FT3xU+l1bEQnX5Ga9N6pa0TUAtU5qhMnDSRtvJvnJN8D0JgfzQGUV4DXOrIT7fgtxCjCaxaDmnoM
k29l3+o7iInO1icgjvhq+4k+8DNoftI2XEv6dkkkZfBBOp96E67qpO+HKvsq9cq/EnohNgYtRjN9
LyM4j1KnPEqYA+5vv5DLbx33BOa+CL9j1QhI+vwDKCJggl1kjH6VQey3LBh/UwCi8vYqV47ZR68S
TVeaohdkALCuU7Jo9eQvetC/6NpSvZIdK7tmKuNDOi/TRm517alEZwg7MF1cI6tXD7AuBOeoTX6Z
pNI3FeYhTNv0syplInQRHYEwMwah/SQO+3+i8aIkVWVMOt0Fc+lPnVEPh6Zq+6+39+7Ks6CvyhiZ
4hfk2voN9SgIqROKp77hFIYHt9LalXCPP38OWEWgG8Cxi8bh+bPIGp6NScAbykuz35lpVx1apfws
tgaBbjp1Qm9ZfJPAWc9XKVtDSnAc6v0adR0PDR75aMV6sevpmWxEmsttA1okeEJiqsaf1cHOszIR
shGqH/Rh4c+wT928N6KNg3YZzwBwCW03bhGAXGvIGOoxY5xaveZX5KOPg1KHx0mv+2ONzdbxs+eA
pTAFp+tK9x+a6/neYdvaOsiTaL46RKY3qGWxQwJ8C5Fx+aWyiqrSiBfwBcTxzlfR9Cmwh5lVskYx
J8SDpvg5tpRih4Fb7fZNGT/efqwr1yIrWohvI/cnxoyrk6er9dwGMy/Kogv3XI9tdl9E5XwKS+BX
c4nqHxovEr4Yafxcozf+d8hnOoaQ/n/LY5/eG2OWfNn4TeLaP4/LbDNCGNBGkHy/uBaTmYg4z63q
t0VkvBRM9h4iuemORijaY1Zlm/umridvVBvzFc+eaqcXahJ5maahDSV3yvhUSU31Mxwi9SkutPSr
pk2Wi+Ru6zVytsXGvfpzgfUZYgrOTq6yGEtKnWlCstFPjTD0+k5rfnHb2S/wK82jmhjmrpUENl0q
tyCT144LWARG70CVaASsDmWrG2PZoU/qkx9btku2l/hJpjYuihz6Y1YP5evtV3N9QWEJzjSUIfHq
tFT2Aug8tlV/DEf5lEmS5Mpc9G8pnbODhmTc99vrXQsjDIhocZAf4TCwesB6xqa+1wbVn1FQfB4C
RznoTrz1EVwJI0Qp8k/Sbe7idU2JNCBySWau+UnEVZV3TXQAC0UreXQ+fZuIUAXUQPwDvmOVdJvY
WeQI9ao+GkSZn0k0zvNk2MKbXtk1QSdjGYjUMERWB9Ko8qoLZHQpjNrMD1FcJr6D0tTd7Xdz5SzQ
RAArwAiZAHJByHDKKCiYofm0m/R7StgMzZHKvCtQn0M5re42dA+vvKWz9Va311gXS2h0tNjKvOv2
SajPO0VCx6Dvsci4/WjXNlBQ8fC1oARGrPk8DKNtnmBRFyk+DcZpF9nqsIMMsGXqcO2BSI/x0QLT
Ddhq9ZommqaklLniT3kegyMfBnKzbjgWSfXZYSs3P14mELmp68kx1sl4gjTHHENc8seuazwZ4RI3
KVEau71tH+CEVeDmGxIkbg4ElC7tfN8aOO6p3cqyL2ONbXoyUvT/0Ohr2x2Bvj6YHQbduwZpk195
XaUGfT1TQnkL1091R3NbfqLjZwilmjGcXVXJZsQlYQRMOyT47FMfZnXtdbGdv+tLLr0LbhRyI0El
IMKjxn+EoajkUdAwDcBXe+k/n9SIrIksCuYcddsqGo1VH0GRNmw/1Xvb6+YhYvwzbgkuXPmu+GLE
sROVCY2h803U9Upb5FRzfEmaUXVkDkV4d+rdjFPrIa+CZCMFuHIMYQJSgBMRGGWsUWJmKekV4G/L
nwgqB7mVhuNoRvJubE1tI2RcW0pgxcjbAQ2TTZ8/Wsx8fzT02PajptUOI+MMV2fKdwiM/N/bR/HK
SrwnXSgYcHHQ4zhfCc7ANIydo/nocEEd6hHl5U6WHhbF7k+fXwrlbjEGp/lJebVaKkzmymH258tj
0f0uWtlxA4hRv5Mytj5/AD+EOKARCC2DNSkjlCxTlqLM8vs2S5inqs6+o0zegIFdiX42WRdTO9AF
ME5WX/HQYRzYhLXsF21hHUy0KxGaRP3u09smBiWWyHIZ06/lN7p2NBddbmU/BdLl64qU7rO40o9h
tXT720td+aLwOKe/KpoeNgjM8zfkZPDhoCnLfpfl6Z3DTHHvIJGwL5QBUffU/Of2cuIiOo+CNlWc
cLAgRPBVrZL4Ts1VqbTakrZCMRzAHKSnUZXDfSnJDH8J0hOyXHRCbq96eeIhzgCjAWYFpgbezvlD
psL0IWG+6Be6We4DWa9/FLmWv1lIlW0sdXlAhOsIZRdPyQR0Xd87o9oyFqxyv6NoJeGtGIa2CO3e
fqCLVUhgUGYQos7cjpzE8wcy1MVo+9lc/CpYeuhgWXdvtM1WS+xyFVI+Jk1oZ/BM9vrrxVe+YLxZ
B35gQXSE5l+ggjbrGydQxICzIyHUbACMkVziXMBDnT+Lpib41CaN49clFMLYmZvYtRPT8CD+Z/sG
jc/M1eQifzRjzdwoki9OP2sDu6NOBkNGlbLK2QOhWGiUeeDPMXpteeg0rqk0b6pqfJs65cvtl3Zx
Cj8WgrhjIXbBg65e2jy1dT9rk+1bqEg9ywiLvaC2nhxQUGw27q0rbw6FOpIMdDvo6Krq+Z7i9Ir7
J9w1PwA57Tax1O10KHEbb+7aA5EIMiBk+C40Qs5XQfiZUBwYjp+mwXRqiPQPSGo23mgUw0aC+3Gz
r04J7BYdLJB4YRdT3XFJzHFAhN5X5mi6q0OEQPtZyR461Qz/RXDdvEOpIUNNQTUfkCYTMq+O88WK
+mRnq2n+HHSOcSqMNPIZLy6Gi+AWOoQIXEcAHIrm8OlXzSyTJo/oJTNtXJ0rMEMFJs2W5Uu2NN8Z
Sl35Gr/np92My/9jKaa0BifYFKOX1RU7tQ1qfU3NS4DG74X5aN0B2sHv0I62mAiwAC6+VeF9JboP
9K01e32ucBaJwEjoRITRGnBJbkq5A+m8jGhJygJ7UExGoFDhgAY/cI/CKB6rprFQ7ivV9yltxjdz
GjLNrcy5SI5JEETFrsOw0HEXKTa+BEmbM8GCyj26ErihtwiZuAd49VpBTjkHga9EUgqiPIiCzkN6
21h2Rsd1jbhsZH2foMS9mhOmXIK0WD4T12YEvqc6/6p2Ns3zooxidwJA/yRFoQKISa5MIFNq3pCu
IvvxL0C86mdQNXHj0fwxAHlNofqkREPxrC9S96DnTvqr6xUldRUkT5BNLmoj9KQ4HH6YIy0AdA27
8Y35UfVqSlbxu7IbPSeqhda/cZjXyX5krqN+qxylLDy4xXK5y5K5u2PW3/4tHLtzwDQ7Ej5fAFuy
01TMeueLOcjzWBqt5WVoOYRujhVGtWvrqmdBfShkF85AFN5N4GLgSOGu8K8VaxLUgSyZAMeWMR2y
GdKDW46DPRxMeW7udDNtVeSRW03bxfEkvS4qeH1X1SXDA9cajwet7o03Tc76bxFjKnCiofamoagW
g3BquvxgJrFSe2FjoNRsJ2o3Q1135Mcc4AtD4cLpVNfB+KB1na5cbC9MDORGzSJMvyD9GrR7veeD
RAxPa5Etl1v8n/sa05cd3jLB8mDVWvrL7BZwgFK6lN/MRI+/J5Rzf0cdLhaIsUL9n4XMV+1FEt6A
0KBN62BpdfdU4ggo8Iq1afudVtWAAAfNqfdhYVbOHtSuJr9KRibULsZIfp9UiQPnGAFy4yk5gnas
C0Sxd1ahQ+o0Mg1ShhYpxfDpAEpjBYElSguBkVk3nQ0kSqHNKcU9utVI1Zoc+8xNKxuzPFXD+ON2
ULqcpoN5IOuHAAaDnoRvlQZNwAjp5efN/dJV6jd5XpQJMY4gsFyJhPp/Klixv+rCJejZCxsOoquY
YWGmjQ1cqczRYtj6QZfxRBAXkaaBRc2duL4SgQwASp8RUm7s1DC9nknk7PWBbf4pHTMtd/YkS/dS
n0H/mVNTCk50fS35QQ/RT0T2XNEGV82HYtozHqQ4ttoMFROZSzY5aHas/hNPeBgjE1FE/zTYxTRH
NbL7H8BJ+z9pNmoQ1ucyjfZq3GR/6qFLUGYM2/AFOVHktBDOT+0vRYkKersgZs09uii5PwAqfasp
OIP7LAzkhArKqP/mulODVwV4IR1judSSPfKhcrofRhtsQtrkaEzUUlravpakyYuFO+Hg0kw0j/nQ
tomXBaHzLtPvCt1+scqftankPXziWum91LDql1gp6t9ZNMN+1OD/H1HjnatdhuUJwueWljn7RUNl
1p2zrE1drZCl4GjaKfs0Jk4z3eFZoMOVrtEMdRU7tx/aMsCswe5m7YjwLNi2qAwSJD1T6o0deWWX
nBDvLX5U/YTJNGkYEq99lKF3XWDxbIH0bftyh9g+GtN0fqWXRsnN0KvssZy8ci7taEenSH8f6CCG
yMtPaFHw+6XiLpy4X9zWyBrHrYOkLh+pRLHnzhsJyKmZOFN6dBAReZmEldVuUuwCDrZWS9+nCctK
z+kk+63jTf7G3CCKdqEZLy2vPWm+hbNF6KZW6n06p339GIbNwPA6DGvsGTT5T+oM4+w7cRB2x8Iu
ql4Qq7riNCjSAgo2pS+9UdhflDx0T+lUkGOiQIf2/Sq/7WIU9EejLO/bLtQBzIbtDxI2/a4Bz7ub
cDg45PwpNr6tywyQVXEFtnGyYmKyns1NXVsNqWOUWJTEw6HgfHxBT7jaCGCX+bNYRdRxZAMWqIzz
DJDxgxYURltCkxcyIfQS5OcptvoDyJjhoVe6LUTQlYCBNSWpFQW4JhtrX/Ks6KfalKP6HjG1+R4s
cH4faovz3Ka9vPHeri4lFKeojQU2YpVDa/KEdATa4/fjYFi04DAJWBKZSXSHxejtQHh1KSa1jiOa
WoaxWqrJK2RdzKW+h8qHLZJR7ha5xEF3Bglwe6UrxwK4AdwpRlqMtTRxWP87GNbgvmdTXN3XhjGc
cnOxsEcypc+2fbhoxFBC1PkfprznqyDkO1mQ5TgWCZK3Dd1LV8GNxUuh625s3bUHEqMwRAo0E7z/
Kv1VVLkJhsCu7udekfwp1u3HUjZ/3t61j7bOefUBFVIgNkjDGCattce6MmP4p7fRfRFIbe4WZS7y
Ak1ZvpoRNgnA/GnmuNNiJPd12gZI92pN9C3VOqViUFeM8t3kOAXKLKU+yHuM1OBRqHjjgNsaq8yv
scVG9Bu7KI30y0zes8AcfxuhHPpRTn+SYaOKZc7th7ry7Rog6sSAgjHnhWpKg7xFq45zdI9TTfeu
yZHmWkuWf9HANZ/mGFDZ7fWuvCmkzIQFFDK1dMFXh3xanHYxByNC6SHp3G7slZ9O7jgbDaZrq6Dz
6dAeoZynIjo/ejaeZYIXEt8XiRTt5zHDWktGo/r2s1yJ6Sj2wLEk+mEntu5DK10nD2nUsQrmIf6i
kBaoZqqjsD0P1UFlLP2DkcKWjNqVZxOsKTCRjJSISKvmI5arsTTREbxXrMLGNklbYFfEtPU2TsaH
yMv5cWcO59C+En0RzvwqSvT6rAeN3YX3+BnUuqsMXbjc6UHdj7tQMaLQM9I40b+Ophr+DMY21Fwb
aTPUv5em/1Ea2fAWYgSF2UY/Lo/IyTf2Lh7DSXcLRKXmO0fJyJWK2q6+ddkcOJh8MJdz+8HEQQoB
dbeXcwFLX6bpHcGJPtrZ42L/QtJb+5lQXw07NdLHr4z4kkcTGuDfUqEadXu0kL5hFIott8IgdnK7
VOqAPDp42LpKWo3VQxi1S+cVXZj8XsLBbD2Dem8gFZmc/CmsjHj0yrrH90QvbDPcmQF9w91khV3m
JWU6/Cn7fDE9PBLUp0at7a9zVLe2J8/9/G2SU7iAE0kNkv+TEuY7HZY3Fi5BigeWBlum29fAoAsv
p//uPPZWncUkf47yWoZS/DYaufIij4NjHnAPSO5kTNke0iqsnDsHjxTL7brYiN1B7jNtXzjF0u00
p+Rpel3J3uUWU3uoJLbR3MczFm8uKV0x4oDXh8/UmuWffi4lWBBOrCouZglYpc96ZhJviniJXLNs
+l5gC+cXc8rCJ2Pq9Cd+UovBVeVA9C+KRCdGRWw/9ikpkim3v6iLaERPjVhEs9FEkpUJ0vl3WzM+
wEh5SnxJd5JjHGmVOxaqjhXAHByHbAsqfQnxFIrTYgoMyE0VaLzz9aKyLuUWpTrfThbrXq+c5g1s
xfAe1BCOci1T91pTplgWBJKUuryB8B8a1/lGW+vyi2Y0IgAKQo5DQ17r/Fcs0WIvSRUm9wgV94dk
qJcHCrcthvFlekEzENFMgVxG9nbdLY6NqOXDq1XfqZxw3wZYF3WBPpLTW+ZnXyMQHR3JIK5JOKWX
cj5JGKJC12p+G4X6e27N8lNn8IXBN85xZzfHH7ePzQfKYRWqOCxoklFEAoRYj6OTEpsLCaVqXyMT
vaPHT0sGSu1JrjitRu6UB7VV6mONOceTFJvzF8coAi/HQuVZCXQqpTQvvyV9uYnxFAf2/IeJKS9g
ZTItsGvrTDWgayAojcn9lGjKjyUITIXriBTczTRdy3b9iOTgPl4SrDITs9f3ljVQZ0+K1L9s7JG4
81Y/hQ4DwDbSI74va3XKcuYIi1UX4b2WxSZPHAXzD2bi9r9GN+Xvea6rb+DFi0fMCvUBrtiIW5Il
Y8XhWnKv/aHCJAw4MBfugsFa3rME4T8PLsjce0Pe431TyEpnow62DNb77d9++YEA0pDpawrME8rG
q5sIp8KFDtwS+GmRcIpks/bgv2gbF96VVdgeXfD94QxdFEtI6+fojBSBbwc5sn958C6H5iftfOla
g8lkrAekgbTLWX+FNuj9GNsV27cj7P8qLXjuW1icS+y8ZUW5Mae8sKik5yx4+CxD+5mRwyovTvk5
MpIUwWnOy4x6PGiSXdnk+XMS9sm/aNlmLkPOYF/SsDh1kOm9tjfkZ9WZy9DN8L1JD598kwwZiXLk
wRDp2eJVwIWDHUzO3BunKJsgROpE3WYsgo34c/EmeV7GpiSAgjeBvMt5QO2lKDCdHtB6Dh9u3wzo
bceDtCUSfG0VsOJC8VSobawbaWNdhUvHbvpaYM9o0gXhLhiVfmM4dZFkEjsEhJfeIKYZF7LKldaF
cm9XIc/Sqccxs1VhKRNyB+e1F4dzto8Lvd2YHH0cw7NgIVal2BFNOWK4vNrBKaIXaqhN6Meg0tVu
+h5Nzk4fqxe4vH7nIANUjQ9lMh6zqfrfgHa/FaZYyrRPUb88NYa+W7T01PXGAaG6U9OG475MsWCs
rI1yQhzg1e8kwALa4SfyU9cUGSfHm8VohsRHzy2OaHgNxu9qMrM/E9IJBw3CwO+OzAjDKlw9Nzbp
4kIVe2QB3kYjnPHrGmsAAkB87Hw4dCmcQ7XE6V6XaG03pRq83v5sruRFfMlwupgnqXQ8VgGwNeBA
LX0Q+kOE8KmFqRYsjCQH0KvHP2Ida8GNfb126hAdQ3iCepoKYHVZBIHKIC9gTtYjrgjESHdceZYP
8LVTF28VP6+Dz7oafEAp/rPk6siZJULJI+rAfhznP5tcUfdzCqkntcOt9OTyw0XUFRlTyhtqUGD4
5+FhdnoORjGxm4uynLIg+D20Vb/B3LnEDQsddBIh8gxuFW7c81X6uhll26hTPxmJsW6tR0x5xsiu
Ca9K/zdQnGzcMw2OTFft4mR0oTzqFPlS1qpurASIEpMKm49yBuDJu32erhxdjAEEJJygQiqw2utO
kYURNZ8NxUS4B4PiPFLSMVfrzOzv7aWubDZFuLi0NYYN/D3fhlmHN5VpS+IXRY4WG3T7fVcnWx3B
q6uYEIXAXJD+rRudjCM1vngr8Y02nT19nIrn0OyUz9LbkKhEs4YOk07TjPr7/FnGylSC3CgSn4oM
n2CrHRioj8ZGHnLlY2fGDd+VG5JkRF4VQcT5PmokM/Uj3awfg0g2H+QplO4mFStfN5L1ceOKubag
qAhs+BWsu2b6MmyF6SunuQ/QDTXoQTaI1ChhgjzvwSwnw+HTR4LJE2NxUhI4zOt5T4vOqxOXauSX
nPtdvCCWNyep/vltBK4iCCk0IMV46fxlVWVb53MsLs5RiQ9Sq55SXY32QVm/Dglz49vP9IHcXN1E
hsCuQIEwCStrgko0SIOpIY7tR5WaRXdhM9bPeP4FP8JoGfylF+IIYJyUd6ORst5l4Dr+D9d5hDSc
IiwRkXWyQj2IXkN+XywzQivYvrbKHSu1r8JJDi2A1pTjHYP2Ggv7oa53QVr1zEwNQdcrMfABWz93
07GXJzm7h1wmGztm1pPpQW2qPQ3bS3PfzorVu1ES5L8HRHm/GGqWzRu3x+WBEl0j0CDg39GzXn+N
jKzjLrECxR/T3tpJVgv+tAALSk2Igjra7BsH6pJKR/XH0JKsWuh2wzE4f9dLHHW4ZjqLH5dSpe+6
wcx/x3VQl7sq1MbJVa2xMtxWKgfFizW90jETTlXt0He9EwK9jSwxZVTrF7VKtOCQyjisWmrCxDuN
6EHdPiqXsYofK4oZgCw0lM1VczJO+4rilB/b4Kn10NvJY1sE02d7CmJHuMHpgAqY3bpkUtWuQw9G
WvyUdrRnaji7K701bXxjl/eIAPkKJhstGwLWKlQFaoliTW2ofpr0uofDaXWHlu/wLKA4n/WKEnQK
giGJMM0Fsu5VDhQrJdIic6/7I45EbmyYuaeiF7TxRFeubcjzpAZIOAAFI3CcHyUbOMTA3LL1Sbd3
udSnx6SJvCEtfFg1bpVGBzFN7VvjkW7QwxK2p1h8XIuTb4HFr5wT+lKUi6gGC1DranMrSQH+Gzs1
MBsSbFTUEQ3Jtc+aw7CtUCtFzKIsE6On8+clZ0+VuVcbhDJM+60hE9pNYfJpmgqrEAoIx0AdQKSp
56ugzD6bTWo2Puxl5xBKTbeHzBp+/tAzXUUHlrTcRF9sFQbAVkSNJgW1b9qRdShspTiVNT2J29/v
la4huq/MmoDkAqvjGz5/GEeNOiOXisbvQiM4YX9QPmJPbeJ0n2VPUt7GR2XqzcRFZSc8LJTDj9I4
BXe3f8WVT8+iZwh8gCSBJHN1OqyhmWuMKmofawhjZ6pRfpJMM3hQ1CHZGORdQkb42sTngEAxCTpp
3PkD15paquxo7YfGjHpWkXugWfSdFiRP2LBKUMUTMJqSwiCi1jNo01OFvtrYfb/9yJcfBLWewP+J
5ozFmz7/GeTKdV7OWgNORAuPWdPXngR3eiMCXF5eH6JtAojDlI9v4nwVq8YX2zK5yI0mlGj7m/ZB
i1QZaR41egyXNt64vK49FcNlClgEJhn/rgKOFo+SHA4jkJIojr0CuRNvGnTL+/TeEZ7RjBfaNNA+
VmeWwThdJ0nK/T7Pgp29VCiddaClbq9yeSghbkHY5kMXgnfr/r0ySFauZGrhGz2iAPESq/vExNwz
wmt1o766XApUA5cctTcRksh1/prizO6RLpKJKNOkScDAYmNnd2Owpw+wqVh42WYgRgrjC0GAo8pY
LbZo9mDo4Kt9OQ6GF/AiCtZjWD2YZc05GTrtWxXU4ACdxjZfbm/p5fFgkClaG0LGUGzt+XMGhYXE
VFT3HI9Bw1C7zF/zwjSOt1e5tptCTwikNzcBl/n5KiMZVFxmZu87ndM9VpO+eLo9w66x9Hqrvvng
nZ+nygYjHp1kjakzbO5VOKHplOnGkA+AVSvVy3CNue9T8BDoF8vWozAIONFFthHbGvrIRacP6TY4
AdL3EKGov0U64VdtpATYjlZmcdARft+IAVe24wNfjGUaoYYv83w75kkIV6bD4DfdBMBET/PjYIJ+
xzoq+3J756+8X0h0dPjAvJMMrjstetmXkzrJvY9YZbGvFrtyLQDC+9urXAa1jzE4tgAaAZSG1PkD
9biVLWpI6ERM9TXA4Dkp2sBdGu2Q5Si63V7s2iPR3mamxXXB9bhaTK/s3kbbq/FxS9OfOymwj1WU
b8Xpq6tgFwGXQyQXaxWYrI7RsFSVxreXef6ymCX+g3rfbUTnayeBhIJKBqlJGjOrDnqsL0sHtolV
amfapdb0hppi4jXW/PX2pl0uZBLLNFq80G/Ip1cLwX/EBB2ZNx+cenZK5mU4Iu4sH3Bq3yJJXR4G
jjSpLTLWsOjRfj0/DBJzSIELb/xwCosDOo6Ta2opgDllyfZOH22h0K492n/XWyV/KOY1KMezh9jI
Nj90hC/cvk6Cb4Np5hsTD02kPeexBYsIhMSEg7ABQGKVFiW0SGZ1Slr4UqXc/E5BADyZWlY7J5T+
nAKENS7kIJFbUpQ0ypb/FTCRdcQMlyA9phTVES7pCUbgvS7JC32QIOqYqCtp8mCVKFrvOfiavdPk
3NIPUafPP0J6KsK+vHdeFXSVwLDnxvxTrYvIz2B6Zu5imuOvIC5kbve+Kt5wdlYn4QoWKZ/+8Lh+
bap2YUdEXNXOX2wdtdnCXC/3ee32scii0YsIW97tk3rZGwYHTKuDPhvTlQtCUD2qYVZEVeHnyqx9
nWm7vQgL79ANBlM+9racvVegu3/cXvXKoYVqjOEjrEVa4WvNNtwWWm2JpcJntIyt+oAA5AJEeyA3
ddtyi+F3JeUFgcAMiZYYAmdcAudbGWZq5dSlWVDZhtkD1SLOxKBuXgxHyo59Bi0ublD9lBKocl0X
9X6KTzu98TIrNl7q1QenoEHo2qLiWBM1uR2KjmK+YCxZy6Gb6rH2hRq12PdZVFrgdSV5I7USKcXq
G9JEVGWAJiCC6/gtDVhpGIGW0k1hc+O0+IWa2mtTGACC+18tMh+u6uiHUVs+37MTiC3SRzGpFg2M
810P5C5WjSXKfNMYomOxYEuXSkrh9Sjz7RGBDTfy1cu8jrKXzIK8R0AH1s4rlGZMNvBPQNtDKZJd
w7QD+cHZ/B3QRy53SpFGKAxjTPRlUuZs40RfXmAszgVJFUeZQTA+f9hpSgJYj1rma8iyvIUg3R+U
PPu0WBp5o0EXgZqbIh9xo/NVCslaIr1Jcl8a1NhrmrJ6bPRx3mghX3sW4o6OkQbcoAtwSWWXmT3C
6fFbAOv7LlC0hzjS67vPxwAIAhBiyYVBD652LDQHexrahM44VmBHWZ/yk9JEyiGhz3zndKmzEemu
XFwcDAGcpu+kInRwvned1i4RPmvAkT7EZcwhq9zcAus1B6H57fPPBhmDWaIQa2K187XGMuAyg/Lj
17WE42IFSuQQ5kExEd2M+YRgG0Ktt5e88tIEDZGCjSYkycRqOx26F90CGdcHPet4ttY6XoQG7udX
IeGkK8OEVBzFVYMpBp5WJ+Dx/TRWaxfy3fgyaJGx0fq5cil9JGjAuISC6BoBFFqLPCYNOaestflz
pCnSqZe7+XHBH+pJreX4QUbq43R7A6+cDw6HwKvpnDDq0PN3hgUx1+BQ1j4wi+GO3N3w4Lw1XhHo
ny93yaQ1LKkBOPPK1kKArRUbaicbpT9ocrBr9eIdKz4NgltUfv7QixKBTh09LnqDq1ORqFOGcHtY
+QiQ5/sBnYBjBq/smCfdFvPp2kvj+Mnka8zTsDg437+piKLZmXRokVE3enFnDc8WylSQbtIyDd1F
qYZD3kdbjdVry8IhxSqK/eSqWS2rOKEKda4rffHNe1KThbvYal66MWHI5sjzQVbKTzPCUXnjpuFJ
WRk109WulhNCznI6l36ppq8ZCq67qJ/tjVd3JVXgMgPYT69V2DmsYogxd4jkpeynNDb5qYlnpkC2
JD9g85X9TeMu2piHXumEMtcWlkZ0p5FnXZvBweSmjC6byjfHIptdArfyqsWD/Ay5J8w8qZql+C5t
RiihBDT19H+cncdy20i7hq8IVchhC5CUKMqWJWdvuhzGyLHRSFd/HvhsTJAllv/NzMIzbqLjF94w
+OlUh3iR3wIPXLnK/qCpICGDA7nA4sAHc6Z0dJsH1VrGI2rv3iMy8/9MhV/VkFfXxVUsYaU0nO9X
s85mbcCSg/Mug/vWUtW92/X1/vVb5dr2/HuU9Vv/YmfMdWOlQWM2D94cu3MIiFjuXT2jBlIV9jGZ
ITOPEJ5v5dPXLjNiLkj+cHvXC+182IHWvzDBUT7Ea2qByBPY6Wqgxd3YU3KrB3Ztp3oUlVd/GOpq
26hER7ZXT3W6DmkG5X6y4GLnydiESYvpZ0tgfyOIvrI/OA70w0DqcINuM6MOriAOk/X4UE2BzbfN
7c7X0ltN4CtfRa2OLIVZRM/a2rwHptV5XTI0wwOBUnefJYA63VaJXaZrZVQvN8GEV5Zs9Q0kjaco
Dwxt3Ul/7RSnB4ydNd1Ai5tAfcAx4F7aaXnwe9c5vL4pLyZwfehwDeQVQiaElPZ8KN8fst4qNftY
oPNXcNIt55DoUKn/NVrYjLPZ/AUYazl3Pvu8bfOTWwILEFkvbhyxi7ifUVauGlkyyLELZczKqrBR
JYg86l5VOo9N7urPvTtJnK6NSj4Odm+BG4677uPsyOzGXrw2+KqSvMr7IA6wLX/C1yiHZcjtox/r
1RdHTRgxtp1bGDuVDUFwP2SmcT8NU6Duy65Uzft/X0l2DFpXq5ICmcH5SuoIRg+oJ1nHRCVoXOqz
FjpW/L+sIzQpYhbyDqrKm63Z+jDWuUatI/leEtlp7uxRKLVu7JaLq5JzBgtwRajBGwa6sv0WR3hB
44mj0+jJ3Rxn3pPlT/C8y+6PXU0SDUWmXl6fwItTtw66FuUxuIKBuMUcmrFpCQrB4hg4yfReqznb
iDUmRwjKt8ryl8B2rmMCFYosYMeJnTcfKDur6Kyp8o6D21jfcRIc7kDq5B+NytHeaHFcvhVdnrxB
5b6+K5pOu8sS170rgrI55IGufRoGI1V3Y+rKGyfo8j7gh7GD+H2Uq5CROp95oebUG4jYjg0m84ci
yZp3y+zeErq8MtXgadaG/wrmpUB6Pspo2lL5Q+odEypCX5PF6B8V5f//llyZN2KZP5fzWdXjz8uH
uhf61SuHYLNjrcHzl74xGSvBP9wtMq65HuBIH40NrrrhqFVmH+ogTL7Vsd49OZibTxFyWcKJKKab
Hv9FFr/B76UddjhUJ58Ypnyii9XAgZ6D9CeeIrKN+DvRlVu0Dg22oDIn3PlaKoYS1pCVZyFb1xZR
xWvhwAI0xWeqPFCrkrJUXYgBCHWgDFJB2APnuFUYvoznmIMVrQcbhrgc2MFmvp2AnZJb7nHRFJrO
HrWRj6qfmyxUjtUf/CAv73nV7DdGMk4/FsNsFzRGzXj3+gm7trlICMDWrkB8Iq3zn5FZCpJbiUFY
ggnQqqWRwXAbkxujXEI9+Nq174oslIlO0/b5nIpUjTF87eNicD6oRlkqrMu2w1clrQ5JIacPAtY5
cKImeEIgOp/xre8weF9MMzRJ9B5A+SS//v3bVwUkhIHXy3NbeCyKTDfGAmdXMwWxbtadue/Gfy/J
8+k+Vxe5JLryAKfOZ3goiiQNnBmHToCwkbW06Oi1fh9lKrgVNF/dVDx1aMXQ8aN5tynqzc4Cx6bC
DbQrBk+GZQ1Dch5n56EfdLy8ZOxExjBXsHP8IFS5j0aCpzx5//q8XrlKVqF8Yk4IEZT6Nr9CA1HZ
tKKiD+C19hf8A4YXbw6QOgANln5+fayLOHAl+6zKzoyIRcF2rLkQuILR6iFY6nr0zXxjjzyynYdJ
bzmRvRTDP2vFMeJq1AIDCv02IDbn62mZYywDRCEBKSF7Ezutuu9z8QWfon9WKGQkCK9AhhCxBHuy
GQkBidjHw0w7jlOP3zZSEBoc9cHScBhajP9h0dbKN8AF0nTO6PlnEQ1581KY2hE1N+upF9W4r6zB
fs7RarnxoF3bH+sLw8MO5B3v8vOh7NJNtNYO4ocJs8eTp9np3UgSuxcYc9+4eK4MRfDH/Ur1gad9
W+rr1453WRbxQ7bKu0waEk0mqqC7rlbtjQDp2lAk3fgZgDikQrX++V8ZgjWOcJGDJXnQZ6O5n/3F
fvSTJXjjAyC9EdauE7R5PynvrSER3GRu1c3GSH2nMTM3Th/UgHez3yXeHSojrRk2uja+7/W6/g4c
NBkiManhY5IEt0osl3E1ZWHYPs6fjg3X2vm3qtUyYRFu+jAvvTh4K4E3sREIQ4RrN2sMR4QREdC4
+38+7d5aTEKPHBkbwDXn4zoVYbzSanFsCpl9z+LOftQyo3hbFIv/zkKx4EakcmVNPUDo9PkwRaBX
u/1OY1Ca6JV2hAL3zUzbFFvSPiEGzbS7179sfe63S0qGsNIqOYVoEJ1/GVlQDEsNbrsh/SXY2VYf
tPdLEJSo4BSW+aEOugX2Hy/j19cH/hNoXIwMuG6dz7XhtwlEkq73xEjs+jC5ubkbQUzvF0MhAVgP
Yldk5s9CiWfub+Sh5icUGPaer+2RjASXYyTVYXHSCr/NeDjEJvrLQRWkNxbh2m6nOGqs3Cy22p9H
76+DRfpY29ZoceEGnfFQxIn9vRqt4rOrBv0uHoI29FG8OcHUEs9NiojP6xN05YUB8kR7CnzK2gjZ
BMYlx8DSW/aclHoTcSqKF9z25CPKNfnn2imTT/88nkf/g/NNoY9Nt7kdSx/DLJI9cSx1/J0qZMD3
MP3zp8wfqxubbr3TN0v/91BbYKPEDzZHO0IcxwKjI7+ZkQ9Dz+/f72BGIQ0ns6KmvsV1BPXEBZwx
imf08fNU6v5u0bT63Tzhefv63F2i06nJ4r8BCYg1IwDZbOaK4n3Vm5U4ZovWHM1J1P9BocNWtW/b
HvxThi74nC13lPhrEoyuva9Lf7nDir7HzlR5yTHNTfMkmtwOM9DHn7y4C55f/5FXLk9gE4hBUkVa
37/NhtITd+x0bRJHfs7BrkE0jHX97E3jg46rEf1e8VT3yY2mzbWbDN4efB1iF9Bgm12lmKu4RUv3
OCc4kCqrcl9SYBGPXtbZ/8tQ1FtAOZNQsBznV5mkTBZAZdGO9Fw/uk4O0Qoo36E3xa1n6Fq8y5W1
oqxQ+KTmvwlallEfeszIBPezuezTsVzeGBWQxMorIQfacf+k+3V/L5J2OvhjNt/LET7f68t57RCt
MisriQh7kS03dQripmnR/Tq2Hmp2PMtiB/n+lpHzlVsIShekqJXjBjpj8xLpdQH9MveDY+HNAF/o
djf3kibnvrY4RzsEQOsby3jtu5AWBwuxhoQ8f+fLqMSQgSVv4VwCgN7hT4gLVKLd4txe+y6kYNdE
GC0OGErno0DbqeYFiPdxFDCg6Trnj7o35MepbNP3mTto/x7m8ozDLMMvmsncSrqgYjllDcCwIzqG
45c4p8pTk2Q+jwgF3bhdrx05uMpUHdDNMpjH809L27rzNdfTjq09149uk1dfPKxEdjhH3Brq2lrx
WkAw5OUgxdzsDolaKdqfeQxrP3UfVJLKB6eobqGRro7CM0x0C82LbPb8g/AcaqwKAYiHEeOeqFZW
8h02Tf7h9fO0XtGbRwluIUPoRO7IFm2CW71CjQ+DCPdoV97yKLUg2HudSlDUr+3xuS8QcSMeKG8d
sIvVIlvlfYJEuo59QaQSbZ/kdjmh5pIN3m5qY+s+0xp/X7nlcmNjXMzjmhizLzikMCe4u87nkTQl
E3WidSe/mLw3VoCATduMt6iGl5fj6ntAu4LcGJwjkPfzYdwRFeJ8iLuTKAwDJ10EeJpoTsw2xTqq
LCa6GI31FqPcbKAAP5iA720Z7yrb137/45LyS4jdViYWd/VF7binNB9gnMwvcZ1R7YiCJ5yrjNx7
yuYume6szAuA4qcu2oKvj3wRO9K+XxnIQPU8ooItmjyoG2KARZcnYPHoP6aZbiLy6I3G3p9N8176
UhwcvXR/27nUvIMsffsGTPJysWleBjAouLOJXbflnyZVnejsujoZVRP8BKFvv89hcty41i6B3lTX
1iIWtVv0HpBBOV/slMe9idupOll1370LamHtO31sPwO5sUK3TLKAIGceCC+o4X+fXZ/kMDBwj5qV
1x9cVUMkyLXuERx4Cc2q8G5Mw5XdSIpBEE9cyzWFVMb5D7TGwpC6E9enBC4kIgaYxu8ghefvm4Rf
4YA/+DrQxnw74SvwOJvJeAeQ658DXo/UcUVArOJyvKLra/RXKpH7GMj7SVOfetkvT06u/AfVpc6/
IrT+jPLH3e4PIXD7pqGjXs99X58yzWt3ndTKN11iZbvXt/YlbnIdhl4khZQ/3gWblJGKqjLGZKxP
uWPML36SJdE8pNpDU48c5aUe7opBxk9OgMBSa9vjhzJW4/1AlvnP99kqd0TWyhMOG8zdXDR9Y5jl
PDj5ieK9iz4yIo7fDKfpP7/+wVdOEjx/QB3g0QA5XXLByDDQNClOXtFT1XfbAGmam16kl+8AUdYf
PCbYSJrHm+cnE37e+GlVnPIKd9UQ0qXxVEyzA+23KqZvr3/StcFQvGQhV89FLojz/Vjkeu/MC2I0
1Wx6H8G1am+IxoL7sVmGGwfw2uxxM9AIIYKEOL05fwKs9tiMQX0KENy25r6NNB9q4OvfcxHNrQId
NBLgCqzVhC3Ic/Cr3KvdsjlJqsM/7dg1Dv1UTb+zZYl3us2WfH28P0zUs2CBAcFFUxMiBKeC751P
4Bz7HnYxSXESuI9pYPkDY0LCjCglymcrr0KU6hDDtNPKe2yEGeDeXixYAJXjKBGuShLp4aaEaE1s
oykYLjM9QLhNSH5H3Zg7v+ZsUEAl+jb40lJxf2i70bkfurFPd4bRdkj1xcLLQ7udxAOtlBbRADlm
T8pXtEaLxKZsO9eL9T2rB9gmmHsJSoOF3r41C5qLaDTkAWLQWpnGuw7NyCzMByezd3Gv6mM7tn0L
0jttIPv1i5p39dhO711pmfGdNQ7ym7WKw4UJ2LIu1NXo57gkJ/p4VGMAuLVAubVBZLsbVegPemOE
U5ukUH/E2MbcvWX1oxwHUT5L5TXJ8cbKMPGbhYGYiLUtWgdM3VZ80u6QcU9SZEIbHi0U4aHNe15e
0la7qWR35RBRKF8Z8KuML5ih8z2gkVwkI6zzk64ybx80kA6cXocsat/iD17KknrcPjRYkM8m2r6A
BtI81MdFMpRDWrqT8F/vh6lw96JT+gNq3v5Dqy3xT18lxosTiG5v1rb9EqNx963xpRGV9WBKVAiy
+B5V2PwJFa8yqrLSC1XdFwS3S/IIeUE9LCjf7m0vt34hdGC/e31trpxSGvj0ovB1Ztbc9ar46xV0
MbcNqlXCNdYci7DAyHdz0yOLLIQdNVnx5fXhrq0P8H6Whqa6x344H64rNANKss4lZ6JzNlnFENat
rx80Ud8irl8WMz0waSipQVXkBoLTfT6WRda6OF0nT3bD+x/6sTfnO9lXwUu8LIbc+3XT10efe1CF
TTD5d3qQzGNIdqrvzBaEJ5bnIvei3lPiJUCD56eEoU4laTG6vXKyVt14xa+sBfLAMO1XARKe880L
UIvSG5q+605Z7U+/adpZaNQMCPdxc+nLm7jybsUNlyGxDSaFE0nBgs7Ilji6sL/k3Fb6KZ46Y4/6
EI4A4zAP/xkT3e9dCRr6sUA97JjO3vhguEK2h9c3xHopb+6GlTLEo8cy0ULYfLOAe7nK2Oknp/d2
liX1g5/Id5md/3aqIj+AALgFkcHB+nJMniM4HZAg6QRtc1fUF7uqchkzSQq8J9o+BU/FpW8uj3GR
WO2ucTGkvcvZCXdelQg2auw7AkloC5O6su0JbBYw3JxeOY1OOIBpC+CgOOkvxOfyY1m18xTabiLe
am42ZXd65c6fF+yXilBM1NhaF8cMyijoKISzXlbPXOnLS5yX6gUNdQVPSyIFYDlpQx8F8zi2wehp
Ay+VLz/YTjmDOpvWn16Y4/DsDsHwq7HiBe8POM3vnYSKY9gu9filMIvsm5eJZHkZXS3LeXVE/r4C
l/5lHu3kLZwq/0Mrzf6HG9tNFjX5mL2pjDjT9p0SwY8lb9w0soY4Rl+8mob/utiTY1iimfIy5yUw
HNcW7+H+S/T/ncX+EUOl5YnVDe2kZ6n4nuiqUuGQzMBUDRGXCPZn41CGU0GtKqT17XxsgrQpd00X
Dx+sRKGVD0KjCFWaMDmwEgBBdCmMJ+AaTBW6tB3GFovhSfyQyoBqrk8r3YzSrlue+tJT/5HnegDe
u6p/8nQtFnvXqUd1l48ikQdVTb6KuryULFstgzEcYKz1Oy8Rxh3vKqoj5eShY5llFp3yVo5LlPGD
RvRyRrwEhBzGX1o50M3iGSu7N05c5tMTlgN1dycU8v+R0rOCx1fY/hKRW+smb7oKqrtkAFIKMLGN
2VUoZ5cRnLnimz+iPx5aueG9LfIRXRmwZ3y/MbkSZf7FT/eZkxvfCE/KmXw8c/uIV7yvI9U2aRMZ
fpMb+3Lws3Y3WYNTRv1YlY+ysNx6J3BkQInX7LXfJPZ8rEyF5kKur800SsRk/4QZWJahJkxdPCbL
qPnRwL9UWElX/liJQEnYqMxUe5BPhRmKNKvckJqc9sab8jk9IBo2iEOmGfEPgPJuvzKzZj1i8VAS
1i3BX44oTI8nnD+3KaaB9vApQ55rjBTRLhvWGDCNSGv08kPRzCI7AoPpX9CPLr7lvpf/GpbRGUIC
K1XciE+vBMFUAogVkGmE+7HtW7YryEk3lH7qYLhFbZBkj6K+ecNeefCgYNgo0kFk54Zb7/y/3ld0
NcdgHuzlRPGn3pP3LrsCtctd4xnyxlV6dShwsBR5yH6AOZ4PVVvWMsul1E8+b9ebskZsKcjlfB8H
+B/8+629KmVRCgYBcCHlhl5pIongl5Nplu1DQQthJ3x92IuqGH54uQ+Ha3ba768PeuX7wM5QqqUP
5q5AqfPva2rq+wuX2ynT9ea50oD8hpSw6s/x3N0CSl+ClDwKcpSp1gIBz8SWme/xRvSl1OcTBj9C
hjYvBlccrhteuCxlN0dworSnxXBSBLL9JV7CFDbWb7xcjDkceFTf91wBv+1CVtqNdb7cuCAhV/gQ
wMSVEL+Joco+juVCbMmj3dZfHPSzH9AidIfw9elep/P8ZYbPs348O2qFQW6qSLPvFXEc++okMYCP
bJtOdF2XVdiwvrsm4RJ/fbwrn8V4xNEoSa39wU0koOcIY3SU5E664IlpEyvZZ/gj7l8fhcL+te9C
A436GJIShB2bbYS84kxPtTs19JHnyDRH7YFSPP5ZhpYV9X7mUafjPQaZfJObSfzQe1OGKoIrHLVz
OpGWESDhotkFTj9NB2cyzJPtTEN2AJjqfajs0vwo0Sf1dnrRyCV0skzQuJe9KXcx6FC8c2TtffTs
rkGOvEnp4Ey5Mem7WG9FE6WBXf9047bRw2FUfr5vay35IcRAlU5afvPB9GZhRpreBPOh9TzNCJte
TU3kYvApo3zS/GnfY4b9TeWxnhBKlGYZZqkLjnGqBvwSesPpXrzCGF8qUlzSzFlZ1qHqJpnxlbn1
tuSpnXDCAZi9MzVVfPfjVH4rzETme7VglBQOme3jB2QHebHradTMUU+UUoXO5LsvLXZWedSX6dif
4lmjwCeK1M/DgV+WQuvEk/QpD5bOfM+kQ3TQcrf/NSWBqd3JJGl/zmWffo+bTtWh28UdLf2p7InB
ROvpIQgFRJy9NW9HWyUeMUCz6jpCuaV6HhsQPhEtEVVEOdYoCK6oRjslhj1/1EDC/BgNZ7y3mzmO
Q14j9XUiXjIPicIRUFW9VhyC1GEJkm5BK00bdV0hZR2gE2wsfaDvEzaUd5eOQ4/yT6wZy2nK8zV5
6JFm3o1gGH+Kwkwlys0LwpJuWch73VKq2wHerH9VTpcOYeH2JCMqtYsX3lXV7XV0rz40qWt9Z1e1
5g6ZDs2M4BfnVeRaC8mygXY2/8yHAJkVbSAiev1MrBfG9qTT8KArD5p71Sg4PxHKnozeCJLx1CXp
tEsomxzJprI2jIe43iWFWN6Nokvxu/wfirAA9QCbGjBgWJit2FbnFaOBB9F4GqvWCIG8xpHe9reg
/1euMtj9xPrrVXZZ7xpQzA9y0+9PlSXSR6gJ3bO11kCyci524Jz7G8/jlauMCh6gA158cPLbuqG+
+KOR5KmCSJE5b5dx1Mow9UXzz7VlSgugBgBSgA7h087XTcvjYWisTJ2WWRSnxVphCzb6zq/vjj+a
dZvtsfbf6Iat7z0g5fNhWt/rpKwTdULBfrKiALrEW+QA7S5E4dfrQhjH08nXVPdNr6uOqHMyCQA4
AWUcal7hfpWFJ76A17JVaGttBztgTuxPRklIGy0OwjLhQkZSRbZeeynM+iX7aYoukUcba8Vvldlm
6R7XjaXYjb1GNizFTD5SjWoUYYZPQrYTEnQ35THVqX3hjbhH9FmLWLo2xE+xXfpPo573P1WxiN+2
avMDG7GVIezidD4kAy4wYZymQbHzdfRiQ1MtGADxxKkABwnKAREhpMJAAxbaLZruZS664mDAK/zh
LhHVbCYX0y1ZJHp/StpAYuWhNIlRTZodZWKaexSlyt+V3fnvX1/Ty1CKUUF5E9+sIKqtTGHXVkU7
dBYHws7Fh2T25CM+8s4bmJTTjWjl6geuBGSaqXQEtl03/I1yN1im/kSa6WYHk9T+2Ubk7xkN6YAS
Z1CvWc2t6ty1D4RPB+aYeQW0t6lwZ7k15kJo/amhTDOFQm/Em8W0io9a7Jh3r0/mtYiChI0SIPxn
8lt7ew7jrqCNy2vnW40zRZMv7HCgzh8pt9SiNq7mJtQsJcNMj9sDz4f+rp+n/I0igo7MTA8Ooh3a
+1yl+jfKWRq1iKJ8wghguvdyM/hhFyp+02LP9+y5SfnI2TAe2sYub6zUlTmjBrSKY0JERkxgE4BZ
7pD6aumHk41zzIm8NL8nJZseujpO7l+fsiubYkXhruBiAmzqgee7Xu9whBxNNZxMo5GfKEIUxY50
kOqATr3OzYW2K20DbfPXh73yDlDuQZQWqUJALFuQfxK4/Zz143BSOrhFp6MU4AtZntxaHz7mY+3f
+MxLcgt7OAj+/3oGh7at6PV0H1K/sIdTXEv9h5k5C3edVrtZZNSj/diB+/+e2r18KZpliUZcWYc5
93+uBQeKHDX6USG2n9XX3A6Gj0qkMt7DilCfOndo3mLtjut0C/b3U5kI1ewn4bYP42LUT32qaR+6
Xoq3vZH0n5CvLH6mrteZodFpn9yUSgEZr1HWh7mCTxm9Ps2Xzx934to4W/ULSVM2d5rvTUlhL/l4
qrXAw361Sugvm7cMmS4Xc0VzA+BZUePgatY//yuzjl3V61bp56eiHA709huIDaP8FPeOeaxpQ9z4
qMstiw4VDSZA3UCGEG/YDFcVjQPePjspkUw8L9Mh00UDMrYowkwYHwEO3IKhXElCCSPQn1/rlJCO
to2TOMfVqna94tQgDl1ErkqmbH10IRDC5Fjyg0lO/L2Nx/K/lqSwDW3Eh7/Ap0Ly3KxGOFTYXWpq
T7NE/bP3GzwhMPQwv+nEr3Y+5/Ph5wDuKKD3eBwO1DQgZa0lx1sn9nLWz0fZ9LWNApMlfeZq5RH3
71SpzRk5WJyfTPIFkH5qOIyBKu9e38BXEBS8VPTSQQaw6NwV5x+HM3U6dG7an5RCUDcjZn82OnfZ
DVpdHn2a7Y+unVQgR7PxaPWecd/66fxZV4YbDYPe30ldOaciyIN3okmLG7/u8p5efxx5OYCoP5SQ
8x8X8L2T5yX9KQenBODedNAY1tU+KLp/luxnkVlhgue1DIDJz/lQnjaVy+w1/akmMMJnrJ8o86qb
OtLrdX8eYTIMLeI/ENj1gJ0PU1WWKeOK+Nwm8dxRjRSfKzqdT+kw1WhEZGjjiqDf0xUx6awN2V6T
4/Sxk25+B9at/R/mF6M/1p7qD4WCdf7/ulhkrPXksgbJa7JoJzhpwzsMFbvDhD71jSf38qakQw74
FxYDbibESOdDdR3ZP14iHCJp9SH/lYy8esr2r2/ny5sSJgGAURqVa7y37fKYftaVwuBhp96d3pPm
q9CinrXrQCXuW7nIG/nkrfE2h7ZGTilR5Can2Sn6TxBt1M6eFfKxjfZmMudbIgNXwC9sHUD51Kt4
EWj/n8/igIuwbLxAnaDjIJ2CR14deolZ3jeyST6JSk6UPpLJu5OjWz2qyatOqJB3kd4rdYt2d+Vw
Aqmmo7YqIl8qespYpIZXO1TNaP2EsVYsj8ipojCpultGOJcsZUIo4NtOAFnTgam17q6/NmrfBUPd
+6I/Ca31PuTQ6dNIyg6Ldq/rXRpbWTq/90sMySNNzeUnzfOHT8iToDyZW5SVoqnhPtvP5DzY8FHs
v+XDtV6Tm3ONghpiWnD+aTBvyV1V6U2WWighurHjPZrFnDlhCwfwobTaITIKo7vDSqmLnMFY3r++
56+cLPyXoGlgM4fN9Z8b/q+5sVG9NngRh5NWklnGorTuzLa/ldxcHYUWAqRO+rVQDs9XwK3LOTek
GE4J6gm7ohvqO2cS+Y3ze2VPgYamTbtiI2GYbNYZF76iEut5cgqENq04+2rPnbdzaP3cCHKufA8j
kcKgGwVRbitXLLzYGG0aaKdxwSKqGpth1+NafWOUy0fdp2xB9sk/MDnZXrAzP1z3K249rj9uock2
dlAHcIyy5iWikdLfpYt2SyP52qCQ2plEcjTqMpt4padEnzUZeagG+ukg1ZwANa2bXTrN44M1lu5L
l2v6Ddz85crB2kHvAowI9xJvyvn+AGTXZlCZcEzWpvd9g1Bba9Zf8IZIbwx00cjn8mMQWHB8Hfr5
myuwbuZ5LkrTwfqhG76KvrFQjyrRkzELqX1IMZrPD01ZeG8zpFIeE6m1u9fP28WXQu5dCwlAEAEu
XHQLWo0CKgTy9iTb3A+73Fp2nSmtKCOgvrF9LjYpQ5krTMICU8SYm28VuhYozYvbUx+MRRRPnhEt
I07t//xB4BEQ5UFACkLxH6uuvy6QkYblGGhVevL03j1ALXvxcFff90n84fWBLnEqtAZZM6oHazcS
0cvzTTKUeAIJO4tPZg5qCHvVxGtws5qQPainua4ifEULyufLnMeH2fLnp2Bu509od6VPqTUMBfbs
NcZxdlt6JW4bKv7l1MO8UjBrz4bLjkDG/eu/+eIwrduajiXAGs4w9KXzn5xj9Zjasa89zCASvqNB
JTVcTN30lNj9+ISjXepGjd4O/2r9xZUORnmlvTA0PdvzYd1gRJakjtNTYTkVKkmdipq0avf4dRe3
cFEXVZ0VEQOZiLIOd+8K9DofbBLxlIz2YhG3ZMX3FKrF81JNZORm7ODlHhRGkd3Pyxw/CHhFQwS+
dim/yGFpXwzZmdqzhaaO/U6lcXrMU61sQt2c3Wrn2KUzooCjtRal0kALogy9zx5ZVd3rQ5Hr8j+U
L8XT6GSgAfQSYl6YafMMRLFEUAyogMwc+j9ejLFvXmb6bmmGxn3sg9pYcQsdmZgn7CZ/6J04f447
z6uifKgFXituZnUHiaouCv71MuymeGydUzDL+VNANG3stNYVv+Vgzi8YbmO/a/SkObKf8VcLhDEh
eYR54LeqGTT9mJTIn3AgMruLvDR2inAwVKqixHQLJ8IUvr4fhS6wzonbHefG+lHaWbnqeuTdozCL
2IziomxEBCXImZBexBzrMMBgwrFmScFwlNPgP+DUGf+gFRM4h9gdm5SUFn5XVMjZEff5ooHVSCkV
va28lGYb8UYrd62zuE+OaJf+PrCXfokcG0TB3k1V9tmv80beg8N29cNsFA1ukFL11YutskbuAcHF
nzRdgU7s8CPgk3Jd6TvdohfGnHcyBbqSOD9EMAoOGARgVBMKOzNCX9Z1y+NsJj8LmAS4DuGbgp6X
tmDrKcp+/FqUpcTSJJC48cyTo322ytw/mIs0vrRIi4yHGUvgJ73TSu1QpGXxHps0eZhTxz/kc6kn
uxEh2nfMtP3NSKX50KrWO5rBGOwHZXTPwThWH8mS7UMgs/K56idA9Z73cV6aip+Hasyn2TUHGSG8
x9aBVoOy+2z/h9gRF42+9F89ZMe+NR4Q5A7zvvyAazrFyNqs1NfKdJPloPkj3ulNkiafy6TPflI4
n4LQzLjgdlXjdZCUVUOdAhVtQEKJb03RbHaJjX9pCUK7Raai3pmV9EsMDC1Xhvlodv+1a4kKPm3/
u+GAkyssef118ZPkMy3Ymv85h2y0t2oh0lDD1P6dDLoBC7el/UpP1fxu45j3lQmLc1rzi/PeylK/
2udmPYKHLUqr3IHRydwoaQ37NCxZHESpMM07Y46NGpmTbqpYrHEWoS0D2tqo8vfZc0OBhRA6t/U+
bHz4Wq2cm3vXa/RiXyJN/70MmnXZ6zqfYDB0yg/dTGtZ6xoIflT4fjUfBSw5MD9K775rblt87pag
r3ckfGQos0bB886Coviu6NOiC9sZBE3UdkLS0l2ycooyY1rne+pVdqxA5JmRX/nxzzRPjX6/YGAc
R8Q7w0eDy6TEoFUMb2PNrr46qu2qA7yo+H2aLpUfxaAVg7cN6OC3QdzOJ7O0jDFMwCuZmDcGkxtW
AZbqoe9k87R38L0/kUoilyFFnL8ZiYwW2MAjffHBrsH0tPaQf0om9Cnx6kn7/IEsVqYZwb2DtIIz
W/a+4RCqqDcKdcxN6WYwqCbzpfNRII/6wux/4gfoKBTNEiR84o6Y6CD5pOAu0Pp22pMzFf3OaLzk
PQdR6fcLreq30k1L7sQYQYMQO3D1zp7FPO5KPioIpZylHbWz8MMpS8bh0JAdJaHTZn67nzIH75IG
0klY/x97Z7Jct3Jl7Vdx3Dlc6JuKsgfA6dj3IqkJgqRI9EAikYnu6f/vXNn+Jd4bVnleoZFE8bRA
5s691/pWNYl5Gyhn7WM1zSUw5zTM7DhEqO1vF1ZHcNpqCF3QQLk1In0qBbeBZvWNw0giBMSsnN1P
oqzsuNTIY5J1ZoFNzLUJu23WOKiO8xKYWpNXlptEhu+9Zm4Z3vXsAunFOJbj28QldOOuxgoE2WMG
mqROKS8rsRCe48pivjRl0PGdKse/q8So+g0AkIp+tW/Uy96WqGY3wRKk+kLUQGcuVLkgKjdSi50X
Eby4jFqrfZosQWR6WQjxrAwbGTp9ANABEuXcECuyIHDXYI7GQJEOpKyn1tIkTlMKxTxfBmdu5aT5
VrE+bzJ7zfJE2xGa+IC8tacxtFDwGrNHL0wcJ2h+g7d739SFeeuzrJ45xJG1G0W39BJ9vdvAuafX
ctottlmx3rj9k5+u3UnB3c6AnZyGOjbybiFeooaylSAa437XdpZeuSFBMLGpAnNvLpQdST4tFjfa
MDk3XdvxteS1yNWG4NTaj9HaqdteVI7eUWfbA4H20ntn+xbX9HBX92Cx9siYj2b6htyolDud0iq9
cnUk3NiPSpVtojrlfpZhsHYbaQ7DB8N3nx8acyiOeatIAgq91hPbLcLY81AHTMs9j8z7DWL8LtyX
ZUD6abDMxkeQLvyzXfJnByrU6jftSt47Y9O6yK/zEn7mbkrJD9ovrbWWxzAT/Q4Ozyx3vY46L4F7
qLwD3jG2o2zszWBL4l0rt5La/qv0zOq20O70YRnISnYryowlcQoDRUKgcNb32SxetF13bxgvSuKu
W/z2WODtatfYbHd8dpnjby0vX9qt3XRlsSktwZkv6l3DiU3oWyhfxTxfuWZWLFv6EKl1cMj55QRa
93JPQMPCEsmsoo9H0BVuLDoBU9taqyvDdzSTHacJ3oa1jJ5KWFtfu2nt/Y3FGKrdKWwJ96RtIZpq
BBiJ3OwnrJDA37cR6QU74Yy0MyojQy1alwsxqHptUiMhIMBRG0a3zTX2zNJO1gKdrT30i5sQ4+gM
yYRiME984QDUqj3peMCPRPDk2K17iUanLG8k+phq01MFQvZ0jXXeNF6fIgjwS4E6F9//JZYQtjai
nlgKhbB6tB45o9xkTXus+kXPuu5N4dji9OijaxOA6JNSkfHg1YPXx8IYrBlVkGuXsWH54kNDQ3o0
h7B2kMT603nhWXy486CMy16bYNbraDFerMo2ryynsaaNM+slTSDNrGe+XKs7e7FBXAzaQQ8bKbHa
G0aS2Uc1Sut+1Wb1aphFGG0dSWxfrELZffi0VJ2440BYxzKozCVG3ksKUV6PznuBSKdmNSuWIm5T
3WcJqa/iDI3p0mzJDwmdTetxMkkm7XCBO511LPJqluLN0BTpjK2+poM2Lnb11I5Wd2csUmdJUB9Z
lVlnGa9NViPGqcfUPwxpMLw2pR88L2wyXP+DZk7q0gLoEy09K+WOWKSIYVb5GBTpfNERpdf+no+y
aw4TI7QPTCQ1F2+qRvsgi4ikCG+JFEIEJK53RjMtWxIQeIzVLFqRBE2GEiCa2g5/a+PAYbdE51Ls
1LK4irAcMD6bsgrNVzmP6yn2F/AltEib8zF3rKfQWGxoyOvonZhLr4KEbqZx35qo7uJBTfVbk06k
K3dm1HR7yUno1lOD6SSibtkEUxUgE5pKcp8OdT/oG1fb2kn0UOVPnuomFRO2IGRcgQ88ZVJavrV6
zYNNAdrjuczD8Ux6ZUVvbKWtFweYUb3rdpzIOZhT4VVxBsj1azg4zc2MkNeI55lBYjLYWW8kQ0B5
Xi6LQWIYwYDWAXitkZSePbsbNxxKe+8TJ/baBVA+thqfxNeKJPkoYftNz5qx86ubPnVZA/JhVUNi
4hP8OtN/uF/yRodfa78YPrq2VUVipUAZEbMisEmWGtJYHHB1FsCHCu+LHKPg2VZB3R/ydOIoin7e
W7duXQ2XQxkuIXxddk60VOvwiiUCTkOgohy7Fuqy62AJDaReo/C6eCIR4N7OitJAJVyWt7UmyTR2
x1KMfNemdU+T3fmmAYGIXW8HmbcN8gVbOA3x6FcIkz+0XY8HQ/Av1pEwxpzzM8e6MmjRm+wvp0U+
5XszzdQXuqDWhStlfT01xJXEkxv0BAoV2XrMHpkPaa3ES+CWYxIGqXcjmZoyNWy95RfCo9+7Ej92
XL+/NlzjbJjMKD9H5XbNOK6FPzqntBKyJBs9TaDpzA6fqopa3rMybyfTkMDwyu33vUIkXwsr21Xr
EiXmXFo3jCnCZMiFs/UGa6WiU9Np6RZyn5kQRUOTA2+89nLe9fQHvjc6/+tt/u/svbv+/kKHv/8P
f3+jJSWLLFef/vr3K/He3in5/q4uXsT/HH/1X//151/8+0XxJruh+1Cf/9dPv8Tj/+P5Ny/q5ae/
bLlC1XKj3+Vy+z7oWv3+BLzS4//83/7wL++/P8r9It7/9ttbR5vr+GhZ0bW//eNHJ9/+9hs8kB86
LMfH/8cPL18afu+uaLMX0cn3P/zO+8ug/vYbXa6/MuE+atig2XD10fmY3r//xPkrTVSyLI455bQ/
aMW0nVQ5v/RXXNEYoEjZQCN27EL+9peh099/BAydJijhAOggsJvav/3zvf/0Lf3/b+0vrW6uO4A5
w99+cz8NfOhwMopkTH2EGPB45qd20FwU7rJIA5Zgm1ZvOTtzI0fC6AvkDiUdyy+2vzQvCmNYGZeR
g99hTkdLxQ3NytgbBkVQfJASN5aGS3biTTLfDihEGfsFepZJvQScV/vRCnb4AK5mW3iYQjKzRGFb
clVLYWRjwvXdXslartdCpGUbs0bU2BkL48FmIHVX0L8vMI5U4RKb0Xploo8Hsg0Tvk7SdN1bJkf9
uPQL/7HWbkifBvWjE1OCGUk1BVUVqwYzTwzUSCR11a8nZAGbv1D0/d44++H+5ZNkZoRkkD4qqoY/
2KHYKAOFALTbz6t38FOMclJ6xUk4kONF/lzKPrY0O0n7np3EHE9r/DppOT+7DSc55LAvszKyA4Cc
9lK6zpmfqhpfR/3eZV60HSLnxllTDiPdKFk9xXqxomjYBGWhl9hlfDFw2EZUl7rrL/rTxyvgD++L
Fid242N07ecrhOlvN8zm1O3byXiNkEIhDHQusKe0iZUb92VLrZVW/a+aeH/2rMfr3IKsSnPh2Mb8
oYfr5XlZlygi94Yz0ljF07Mr0BbFUTO6MSgIa//DTfuPG+PHG+FTW/T3by84Ul6YZUP0+DzYkM3o
zIbhdfvFtZdrxIfmue31/caaspzT1Spxzdi/ihz+1Hn/w5N+6lN2YOF8OYfdPsLvGyMBYvmuUmtL
Xlqw+/fv7zNS6/tzHUUwx+bvkaX98wfamqPIQhkJvsZl3SGi5xDinA7w2NaotDYIq7PNAs1xt0b1
ZaVUluTtWL4FYqg2TW7YsW6a7qJdsQL5VLz/2dz591eHkpIx8HHyh9zq51cncanpLKAY0+GjT6vu
TMl1pUNWTgcCeP6zKcT3J+NkfbSjoI347DQWGXN6/LHdPkzX/IQrMNtNdf0rkOSfXVEAQ/BNh2Qv
/yGlVC7p4Eo9dOjCUvdElpnirC6Wfd1UY+LNaOFXq5y/b8M/7cI/XsafBizf31qAvyfEo0t3/3jF
/XDb+H7RVcrhrU1TWSZzC7C/M8tfZUd4n2ZWPA3zemQJSIv5w2ju56dRU1ehxfe7fR6cZPo2lCep
NGlWRNuus85qKbZTczu1B8N41P2ycQVWXFFuIuPDNHaWjHZk/iYqfcAvELedsyNFb7a+0VE80oEQ
7VRJwWFwKXfmJEgO3KeOf5DOts6Gs9785mp3uzDxzoaXJl1PMIGEdbB33a+q3+bRSVpfCM+LPdpN
dWvtu/TGyaA/j8s5xkIsdVPSNF5SrYITBF0sNW29rthlCv8/EJFfXNi/o0l/Xj6PmWiogzG1M5P4
rEeS0RAZa1H1+xJh345jTc6J1fNu2pKArlIES9I7/brrHBZ/2vZW3IYTKNqQXoHnNfLEnOrisqCL
tE+NxdwTDIQ0O+tfekJb45YEtR1tFfRj/365+NOXTZYNiYA47SgLPi1N5I2OS2FJuV9CjO6xC5Cb
ffkteHA+GkJcY7HFjPjI0X6g+5bF/t6/vfG/EyP/r6b8zT5al/7rn3XbH2rK+/ylqF/abz+VlMdf
+WdJ6f31OLxjT0bghTGCL+d7SRkFfz3WkYQnAWg60pT/VVHaJiUlS+vx4ANhgyHcvypKHoyVkPqP
bYEkHNRM/0lF+XlPQ2oJLYeROZhIysrPszdvqHuAc+VwGBtDXRDM0NhxdUSzl07e/EqOcLwKf7y5
eDKwyrx8ggVQi3+2oBetUdi25fQHDAnqqD7rD0YxZxsGR9mBxhDNvh++hz8pE/7sCWFQHYtvhouE
If288JWW7pxQFvJgR4zhkH0VxiWRPhgSzLq9nv3pV3kNn6sv3iE1F1q2I9CfG/G44P+woHdWl5Mn
xTEca3HJ8a3ygzMzD9vrYcQB16V5tqM5Ib5lHrvKv3+vn/cSH77MsZTFUUFdi7vo56eOciNtLbPn
Iy0ZJ0JEtHc1zs1fPMsfrheehTfGp4kyF1/fp0+0IRKRgpln6edRnTI79L40mWHvJKnivwovPD7W
T5fL8blQB7Jl4RClEfDzO0rhHbermvrDNHWEQc7HRvpwp0llj/MqZcNKf5EL+WdvDgodSiiKDU5z
n05XziQNkDlNfwgiQ8dpnucHc56M/RJ4b//+y4KSfvw+fnp3tCq8EBsY3xhxpZ8VQIyLFO034DxV
OI0XdlUbz5BU2jVhPLTe9E1Ji4dDirPt3DkEGJBnG1VyPmTE5xrfAPQZX9tllN9kubIJR3XFjMqQ
UWDsmKAXHGLyVU87D9N8GhvoL/OjWXa8y+2hQI9m1Tn9Iau37rJ+mC/t1Ta7WOPSeQJOgyfR7Jxa
IYx3rJuqP+oYEbo7d6YqXC9GJ+1AuM/o/4Bnspi309xs+w2xD824qSJ4O+dVbg3ZoS4d9r9RDStl
wgTw0coZ2zLxDXy8DsyHasXrIgjAJX+iGJswP12ZhBZBHPFa26RB0/Nk92k3HQyzD+Yd+7aqHu3c
rnB6QG+iLMNTno/1BtVfp9qkHFaZX/WBETFgyRlnTo968nsKjNWp0ulspOrBAa/SMG82o4ttbGNU
UVRsHJQWz2FQFMz7GBFwRHZ6rOrorenYPbclMF26OqPoGRS3Us8ccpogOJ9MdzCuzHIxx/POiQAf
MMgJYITbtnHf1+Tkxb5o9AoDwSJQF3eivrb5LIsNZMBMbcOQydnWK4XITz1Ryq99anrM3DJQYl3L
Z8IIflfAX1wYmAxtc2bYSzPtHLNcC7QAmG52iyes4YwOaTMl0P3UGMuZw9jGBIYhGDfYvc/MqzEZ
xpqZNO/M1glKXHLA0mOPqDgnLsnL0U/2bBUPXTQE+ksGnFPsgtwBxJCJBQeXBJ6B+A4WT3ihG2xW
+yrvWwJ/paGOx7ypNWMI85ncBVlmLq9uXvU1qcGtAa+cB3avRyPLi01jNjZIpaZgigcDZV5vmFSn
3sOSSSRwbV7UIwNlAB1nlocgehtq1B/gFKIpiL5CHLINFffSGaPzfGIKsAmzHF3D6rm93o99kEen
ZhrBMcjnKM0uh8YJmSSkDlJq/ok5KkOYVLabMrdmxka53dpl0jqiAFEcZSEVrdnjFE5sAxFQTH0+
RDdV3oX6HGrGZH5pPUsb/B87uiQ/ZOHaNZZV3taIaIZrZgWBjQbDax+kQIySNH3jiJ0upokM3Vro
R6fCf7exWnskMqitZP4Y5m5FHP3Ql7Go06A9uD1++9sxyMx1M3N7MCYEMuWeuI3jXBzjQhjQNxI6
TIHXAB/djLfunqs9esgUQ6BYQDd76Ap6iFsjX2FYdxFBLhiz2mzA21oikArIzzHzbz3cMJ2YFQvi
5YB2BZyXG4DwQscxrZBHeq+98RnrTDEe6cHaqNnChoGmz2VcbznCmg/O2EwB7zOoGGBhtBo29ti4
9c6l021vxsxdLtVQlWJT2vBOEpKZpiYGsmGUh5Shpr0pV6+iX9402M9bD6gIQ9Fh0pdOvZguhm78
FouCVckA1cA2jkDotTX7bE3cLJApfI4mpbkaGPoarInodsVQqLfW8dNXEztGuOG0vtSJaTc0mFDn
FOVmCELFwlbO8JcYl+sbYZQDAR2pZbx7XTqJPYTV9VHkZaNPodOsGtRXhqcmsxbI+9XE0AOFz4Qb
cy1RjTCJDG/CZs7tJGVRqpLabfX1YChICRVzr2DrmOuEGznPRBhD3a0mJDWpc4J/qkjjiRF2m8yA
TvKkcFIcmsc4IuciaHtyuRVMnAdTq/lOyDy19wBMZb3TY94al21RGZg/x0he5ZECYe0XEdkmnp6j
KRGIdB4d3WV+AoHEevN1Jl/GVU7ZzuyWQO447fZ3+hgfg4EuP05foMy0m+NESFxkg8q3s91UaewY
4AGSYGTgH/ehK04Krzb1Pl8H2KEkxZPfF5BmdxIAcGoTTDIaF7kK3JfeDPOKy6G188QZyC6NSygq
YEAF7cGkRXZ4Ie2pRc1lo9xuV78NMGwZ80NhlM37Wnb1K1ajcte6an6O/Fns2fuaJ68b1idriPAC
DREBw2iCGFXxnU1sWg16rfnE6TgOJcrRU8DtafFtwwLJdyNwgPHQq8n4mJkMXlF7ZwOeh7l49sCR
P9eOlPfKwmIfV11fyqQzitREl0GU2N4uFvU2NUaaJ1njZyJhKlfeEGCTlnyUnYOECvPsu221jBlF
mGk+uW4QX4o08wBi5aF3dySYfV3MbOsUKFO0UOF2HdMMWg9Ssde6cKpztIukWmGoqtIOMsPUiPBB
tH11b9C/O2umGSV3+yyGeWerutikDYCAUtnOc1P0xqMpI/9Rrd45KEB9YYhyCGJ3qoZzNXjAYcJy
3mi7GmQi2xVUEFi6/FwZYtpKQze3PcqTs8ZdL2y705tmsLsLkCqRx5TcXq+L3lcHj3kkgjd0dLR9
A8athvNoN9Z2cvJbEYrgugmXKNw69ex9ILEpyTOxyN7trNlLmojYFqb8aqPXqNmgbO2SxqweuCgs
zqPYy+6d2oLksHg3TTRp4u1H100Go4XR5Z/xFrJTB0U9K+4aPBsrFtqOVmxOr7h1Tw14hCIusU6D
+6s1Sqc5tN8Mo3LfbW1bhGUsY8h+Nj8WU/ABFnA8daPVuR7a2jzAAms3RLP0796Sk844DQANE3+W
WZPYgeS4jKUAdUvrQ/RTixXFo6GsR5EK87IU4KU86alTI1x1FhfTSqSKVpZxqKNg2K4OCsa48Mzl
3lHjmu9z7sT3otZdtQ+ryL8J+FwuO5Iwbs05f0Nj6LGwgFA/AxWcXQgmbOu1FDI6d/Fn7ew6pNFf
9MD247penEvGQ6vHfkQqSWRWhLkUBGgd0I45Fg31Zg1R3tldGksgPB3hRwoPO+ZvUAraBXyxJxK2
pvwQnuAODhlDTrm2t9ParjcCu76b1ODdrV3NINLimLYsORniiz+CtrAzmVSdqqyYdo/nQ8AJruAu
VE1CieU9CZuwo4WJ8HjutrN+ElU5hM8UQRJhYDe1d1VTWa+NYlZzGKp5mnZolWZxmVsZ8knm7ONN
5vdgkpp1rUticwO57lfIjcWJ4Y56fLYkPIBvtDoH52QRzvwkKzqSTx1qp9O5J8A0aWfDYqBbmQDm
kIOtcyLGDMQXXBK1E6Wt7uAaIokyykLGI8ESwf44ciQpymyKp9AS48ysw0Nb7TlGNG9SxZtKCDRr
nlPhyDWeKE42DfMSlfSd3X8AjBkvytxxTql1xK2DPsK6NbyIzb1w3PqDATGQqtDJnXYbsUgGxKCV
zbU5LNGTXUW0dB3Risc0bbrt0Ps5Q+zK1Q/S4yye2G7PwQf0CE7napyhFzLalqiB0iiCzcXFha8f
Yxq3eloWb/gy9U0/tOMhqo6by9KpAvdz05xh4UfbyhkvadO04vZv+vFL5ZbL2zCFAZjAOqjPTUOn
V6uwmdQMtJllAv4qnc+aMKUkRHyali9Ebgu1KTzpVwDbrPIqLEvj3pdLhmszhO4Wzwv65as6bSq1
N0Yne+KOpdpFBqkfGZ+EEC/s6qVP0ZhDT5HpdZcyeUJsAFkNHDk4Mu2c99FoYeg2+ugWWxoMlypI
xcMS6h6MRTu2uyp19ZnyZZRYrhJD4lbTdFg6a9oXTj7DiIuam5VTO7e0n502ypsh2CJaKAo/xQFd
PgLC4gBll8uXoxkReYyuzplmIV8w7Jzx1/EkNqHBfTCAZcWLT3URoFeiCNIU2HOOBGO0J/+LbKIb
gGXATSZ72KLS7D/mVvp8Dpx/Dtqi5G1n0ccaGSayTpE/OGu9b6O2P1ll92xa6ZlD8PVV2NgnSLIA
3gQN63hbxUakzgWHw43vV2dZarkfQGxPUKBRz0IKwX+/g7A6xkZY7r3MuoLgwLITsaUGbfYIUxdw
vLItJBBK7vLU3KFrj728Cy4NNezSGc9X7GL4PKo4VkaBe99uvlCpu/gwLebRTr7LwmVIsjDdmaV5
vWoWIC9zO4qgqXzB4FzFVtCceZV7T2xf/pCPeN0skTF+QuC6zyKqf4qu/qSww+vFZL2G4tfB+gmN
NrbcNvqix8WL24zqOl3FVS6rM/aJIe6LYT70NsQbBFnBRUsTbWszzo/15Kik5sNh9j5Pt5Wy8OD2
+UGmgXdiSG/aG7q66ym74qbNT4lr4nvRpU7GabIP7jChGnL6L05r78KS301r4FNTgJpTobWNl8q5
G3Ju7FJT5QHAs9bnKOgvLReQ+1RP2RsPv2yxCKMyzZH8ABl6t8zybB5SfQ00J1IoRqtzGUS7xlFW
gh0FAUY9RKdVxHMSWYceqctf/XW0TwKv9+LCBPPW1lNq86UWW1Dd3sYUw43ZTndZYWCLDIKLJbTU
hYKdeKfqeR4SIwLA6wo73WpZmfc1XQ1nU9ZoibiOcb5vDe2cmDrTMMelgfAU9gHVKKpAsc8LNT0W
zdrnPOGA0lguNSsMouU4jZzLalL1vdMGIzAQayx4vPU1tKp3020sWg3DkJ20mDoZZA7ETyk/DtN0
N4wuh8Uh7L/qyKsuZo7Vm7UY4QE61bbsj1GaKqrKpDKYM0Rf8DY/sUaBKynmaOsWtkAEuXCIw7yR
NLK/WtvGiDXhXxdBbTTnqPfsjaTDsO2NyXh32BziCbH65Ro0H9xq5/jEbkto7Ak1HakklLFWf6L8
4ITm4B2n7/verIPzqGseKugqsXZIYK8UUMlMexZHELqCwnhUQ74lV1V/abTZldu0KsRJbUwco4Xz
WGo4laxmH9kx7KELox1nDAZucxhd4Q/s7qzJrk+rJuriZuE+yTQqNKZzBG2QZYqrQN76vc13YE3p
GFvN1H07ihGuAz1SyWXG4+jm6VnNDOE+qDxzp7PsUFQDC2MvR0bomdveYFlxUfOEduwF2V01dHd9
XjlfjCh/iPwi3KARc06Dfj7zNJs16bUIAVCD3wQ5omU6Ru0bOp+TLJXisu4ZpRgWV12Xgic1slsU
Sl+7FeBUbXXAAlXKlhto66uVNtFTZ5eYnQxnrr/yHCeyraAaD9p8GwgY2E0UvVMsLbEcuGKHfYUw
gSOSVe3YkQG+jGY6PVSgDE9aS7evlek1zoUPVUtuuVzTiP5AGgabOkfR5firtatoYAFPtnsSBs2j
GJTzEwDfarhxcQZUG+FLJDdh2Hz1Sh5q1r13qDJZ3WiCVC6o+8NEqfpOo0HmSwBA+WoVpn9pRcrn
Qy3b+7qLtJ9MQtZ7Qm9pEi8U/FdiGhg+SXrjOacKm/c0oy7d0pO3dlk0DQflO/MbwSIjRTXYP7Jv
/NPWlvKAnqfbF7W5AhEr1XC61KO5bAhOmx7HXtpzTJ3mXfeeIpZS67y5RhB0l9GEi6fFb851RSGR
wLbLVqacBuJbDBTFftHMtdGNRkXC7QkYbVkiO9iaspObvm1yyPOFeaO6meaan5XNA30277mxlL7M
mtXsE4w7y4e1TOtmWBd9R4tlAq3lt4SBWpGnAUvWfbtld4LUASiAeMVM2SaEEtHDPeA08NyYammT
EUjBjePOyuL6XdGRqYrrG+tCWhqbNRrINuoyLRN40Aoc6dKbtyNIqDRx6eaup96x7QqtBU3dlsT3
+m4AVjTFOnCGgM1tjrrEYOyKAnAdXJsFO8TTgTEtooFG8YruukWwipK5dWO1kkm78wRdfQT2A54U
DmJM5BgElOdrCnd2u7q5ijZLBYr4jLSW+nhPNM3JNAzuuCNrEn+IKwr5MasI8NxcTIO/b72RY8WQ
TTZn2NmKEsPvrCsxt+hMl26c2gQrxvBkDzL/2mcW9aRVLm0d22kz05zl8AV0fbGb26Ibu5YT8FTB
PnUyEOkqpFGFkB3FZdybvYFYVaTg8Hxs+fbGM4fouWtKCUTcnuZHI/V1fXBVsd7grhYOG26EJnPw
RgW52vYMeTK2XhnFuUEo8q4Ka4/pwkTVv3MKXfkbfzRruE+ypkoZdN5dO26zvlnCF2OyiDysT4pJ
uObO9PJqXwcz8tU5rMqLBaCPtVV97n318nIyEpxNa31CGxctZZFLG+hrD3gh5noy68QLy2Dchubo
OPw0EK/L4IkLFy94l2R80oj20Yyz8Im06uJ6EOq1KlJ6UWHlFQ/rIhD+ur6mupnNsT1+Gp7LsrPS
xYGazloRzwJK+wbB32pz8EgXMob7frzxmiacqLx7ejS8iHJNgqkOrjqLPum27QlejXnXRwkMCBzj
gVaivJkcbRlcEXSsuXQLseyCtSz2KU10QQ+YBgRqUUc/9lApZi5oc1bH8qNj5KugqydF07cjcFtj
KA4hs4EHf2kR30dVVa5xNzTrU9dzrcSc4p2j96zy3lYCu+ttLZV9JegHvHPToSKFLoeGYe3s/LTS
Ui6bAOPCmoSNq8KNgol5b6Sue9rZo3XeBEPIzm04eY1KVoSPvcQzgOcNkXA0dNOJ8Jvua0T/L0nF
8DgtBRPmqg9SmUz0RYI4tcXy7E+eOGS+YiaExD63NjLtUPEvfHNiQ8FNv6kcC325ujYyaShojNzn
6diSanXme1uqNlq0Xt0VbmyOhW9vYLGur0zT8wv6Yek3IAA2/hb0Gjq2+yyy4hpXG2vVvNDet8d6
efZCZ3zFOTahEJ5bzENAEXq+1PU4V6jWuTCTGWi/jDG7reidTSNEicXWau7GabasrYjq4I0KEQCu
qYLmBmlvhXpt6EUXV2003YI897BEuf3os9T64250grE7IOceuCixktRIr7E7xVbmmv61f1yz9mlV
1nWSFxVH5T5vMM4484TLZozmhiaE1VlstCQ1htvBNMpHLUu7OfXpET7VtHVvex+k88btPfuKxPQQ
w0SGby/JTIDLtHVXSaWaRnm0K3JtIrLXwVEMvqjhjcg2mPlpeXzems83DkLNbZguAfYMWxhFd4Bh
1FrbyBnXLhlI/zxnS6eK1NDVXA7Y7C+xAXbvffACheHEtmrOh4XficM0lhbRz4P9AVjExXplTVq/
w1j3vROZz958mkZFcDCqKVo3XPUeR/ly1h+yHnq9G1uBjWUGfjPFtWP211L25hOdYP3KnY2eI1yI
asA7wqhMB1KXnIyWIrviWFVclHOIxj1iA2LZqqz2PmyN7ilnHbFiSMZgIjJhNt9oZ6dL4gFUsCjy
huqsahA3JpmuKJTovaAJgcXOBUI+TnfV1aFTb2xD0NxINYlsGLHE/OoHswffsxDjGism7SLJXGu9
BfrNcMeuZ5Dj/eoEPT1eEzmUxaH0o3JK9SVPM/lAHHNTsBrnGCMbO/fvuyJlUyy4zR9lWVhd0k1+
UcSZbZCBpUZaeXEgRPZc2wH7nGOUtBD6Wbj2XuFXvfLKjCtPyPL/MXdmy20jWbT9InRgSiDxSpAE
RUmWLNny8ILwiHlKzPj6u+Dq29ek1GKon25EVUVHV5STCSQyT55z9tpwM+FS9jogqEV+ATdg/0CI
WtJWY5XL6Fcl6agNpziqKLXMkDtyb2itAHS+U+yFHY5c0uzoG1oMofYlLXQ3eJiqMADSIq+YEMj6
WljDLzx+mscoG1lwI/XtX8R0g+6bMzq9TTVL+Y3cvnfjkIqBKFtWHmKSYZp1Ov6FXh4IRCKS+nVE
D7dsvGafy9EI3FES/oyGBt4cdlVDzaXStU8LChBjS+GDrnix1n8CMxfcJkqjcqgkDP28Gm/ILNk6
ZPStrdb1fLgIBNpVoZOvkicA7jT1WLi6fFxGW30e7Ej8YHWVsz8bnfpUcpd5KMOGk2ZMqoWPT9bj
9aQnE2xPl5riDvXh5BxFg1YD74SouFOdZMPJRGcs5CQlCacp6lhh3oiX530ipzWvMnTRj7qLm8/D
iHwXwas5LnvHaLg0q7hCpiGsqftkp65O3sLg0ncfUQ0ev2V1Ez2RFuRBAIWa5x1SPO9HlHMteGzt
VqacrBUp41GZ+rgbPOzUt2lrKHNfod1tgyh1bdBBUMKtfTOETeJDVCfWVvbAwVqVVmTtpWrtL1wP
Jyyms3lwbuMmMcph4yVT0u4U5c16X2QuveWlkc9EGg4ZSoLulEmqvBnz6xnHFLjtA7ejO68x2u+D
Eedi76Ew/Uw5oan2qkPfsouonDWknjjLrjgkZpd1jvXokXtxKcjGMCyXBc4Qqh3WUuw6VsfXJjbr
Zdsh6+DO0kaUKBuzJXxKGnO8dWOByQwhcWRslphkK+EyLp/3s9Mzg2Q0wg6d3pR/GBvD/Vx0ICP3
YwE/cq0HU53gaTblgTbg7pNXAIa7yUxYvLvSXCXWc12VaEoFmsUNKc1BbJeUjfSKm6gZYuMCM3uL
l5nBohjlVN2FKDp+dgj1x4fC0RZv3yK0TfbI5bUvjhnLaW+bNqEaOVcI/SRuZm3vsLS+x3llfzI4
CDViSOVEDxQA+M7btHK9D4jyJFH+ZBInJHq83BX6jHJaytBFtsrK6DdFFwrQuIKU9Nbu0Pf4jq7s
K3o7kyO8ejRXJqv7GMbe8j0yzc7aUhwRHxUazXpf1sWsUDgrUkNcDnWQ/B1mJZtGjDkSL0JojqNI
xNeqjtv0jscrDN/qSAyPFVXRzSgN42vRxDLzkc2Tj6gmZX0j+NQpjxbd+qgjrUJcAjn5vhkFGcIw
8rg4I3mKqGlLe679NDdDNhTqrFfEAO3iY1MmEZRlbVhurMjJTZ+IyLxOc12btsyovilzrZEsxjR7
jDhDXCCvI4kZqsWG3DQkyo298oww4GrgOZt4TpwHy6OrFVFvrj4O8OvDbbO05o8oJvnCbX8p9693
WTxr/6GtgmsQbcn48KFLOWtWEYYmHFyzua31o/ji6P38KWu66ZOS3CeKREdv9fqA542WpDyxlsWN
FIKciyDgrP2noGClXE3rDnZo9FgydF1M7RqCcb3VFF1RN7Clp4Rny9UnSEqLLE3Z56jQX/8Zz/pY
+BkrAtSE20dP1zl01Fq1ExTb+4NeG8MHVrm2rXukueTxygugiGddR3+oph5D0UhPF+v6U/5qeCqU
5azYsu7g2qXTbqIuTN+T+8sPr8/o+ZvERxwdEPlxrmV0fp8O4zRVoY2G3h0GZHn7BjIBqjcv5soW
1sGQJPEF9+vnT5DxYD3RrLfifs8ZhGyzHYXUpDvoHfguSq/mxzaBS++g1np6fWrG+ttPGoF4hCbB
FbYFdDqZ53PLROO6iTl3h8zLBEAe2kbHqW33DQ1djDjCoiaDVl67s5hJw4tlaxpDe1Rm7T6+/lNe
esqmjdOoxe8h+j17mXlNqwBV4P5QFOmVLqpfcTV+ASke7Wv9f1g3luOB77Jo7gLMdvpCqZsuEVyN
7oDsOD2sQruDVgjjgsrjpdVJ7yRyHkcYujjnNiubiKxLVUcyivYpvrT+2i0NdWEuLz02DOvp4xKI
HzBGPp1LnKYEPn3cHeYJkV6gMk9r71FL5tM1NC7A3poYqfa+/q7OVyhdm3R0r2QYxxKCtXo6qFPr
3EHrSQ+403S/XeHQqUxOKc529ayFX14f7JyPSUJi7cGjTxVAJt5B53wx2SP2lLKdAqp+xbeybeGr
04CS7uh81q88HT3oRJv7R7NtxY86GonmCsc6hGWW7kprqm9M4seHCz/q/MP586MIU9lsQeOgOjl9
BFKn35F8zBREs3T8NlfqEREzaX5zmX1uEvUODfFwZ1c0gkDhF/uubMJ9PyeXPuEX3oUFUp2tlh2X
quP5OYPc2xVAUUCStVFgJGH1G9nz+B6ekXP/+qTPVzRzXo0y6PxFgmYw9dM5T7NbjvS4LYGkxOFX
bW9e5YgUL4iIXpoQLxroEBug7sqzxTV2lGjsxZuCxNFJRw7wiom9Cm+OaDCHuH6hTfel4dbBVvWQ
Tfvl2XCZudCPaAxzsIR09KN7pJHNWm7xEbtEnHzh8aHqk+xvtMvS+bx+yn8dV0CASs1d4IaacqCh
xdLJAxjFJVjdC/MBfcxHyVnl0fh9trkVBrE/19EusLt8/K2cVB68SJ9+OhX1wzevBwc2L73U7AKu
ey68ssaRKplNfVW39QWnu+WzVVQXwfQ8lb9PKBYddFykh0giaBM/b8TFDKYkhPHaoFnqX2lServZ
7t7oZ7puMViy8Yez4FAxnCOnRIc4AnRkGywaWc7StuNjmXvqQiDxwgKgn811iVRo0eZ7PV0AkhQR
ykZcx2mOS7cLuJmjQXJk//pbeWEBSPobcCGywIFSSz8dBX5LW2sqnoN2rsz3iVEoeJGmo92kNA+8
0T5mfXDSwi0AJLpJv/Qf9c9fa9oqOx0huJoCovmBPBJNiNjq4W06HaN+Hh4zEDXjhSPvhce4CtMQ
J6xm2iz10wmyujNF78kEfsOZ3xlxMQbpbMs3OtX8mRqaLAMK76p5PbcvXpKqIPNLLXdYfQTe11Sg
nP3Q6qX+xs7v9Rnyt4mikOMNkcbpfKrCI3vhhWPgOtPwddRF99PgevgjGdzlgnL8+dowEM7hOkhG
DS+sc1IhGW4ygWREg0LiA2lZmHgNZVcHVU2K6vVl+PwtcRNZ1V9omYDRirPDovHCaaAiBulndNJ8
o9NCm6P6//X6KM8nZOrEVistTreJls8+qcSjy6RxZwNXNj0Niqqcrs3GcWALFO2n/2UoNgm2PNiE
5xTfburxyQuFEdha3W+9pKBIPGbD1rUyceHZrZ/o6Z7HrMDSSXQ5EJN163RFkL3oYx3cWFDBrNv0
g9FPW8/NzW8qphF9Bw/2Q7nQvBBSrLiwezx/bVwC+JqhO64Xg3NIMw30TgqZ2QgUNqSP3hLO5K90
8807IT2WHITeem8jWbbeZf/aNih76jgqRW5QkAk6lIsb3pggxC48xhfmsm7oqy7mz/3wbBR7cmid
yGNGEeGwNbOs2+koCd4cFXH8EX3bBIJEqPrZ50t/Ka9r0l2eWBLS7zs6gMGGOJ3fKn9xhYWlAf1s
hA4ciecofJp685ayrB7ErZduFbS+rT1ZcK2yrHzz++HgIHFhghxYj8XzLXasBre0Z7HWfvEpxkx5
r/dQZV7/op6/H3vF6XKyW1xezPMvivJ7DeZZicBeS5PRjJCYjl/zzasAOdTqPrRaFXBknL0fQy9o
t/M6EfRGOsIUr3+GMTjF16fyfB8i47LiboE3rAKzs0NXy1YXNa8UAV2r3R1mDvLGwnGWm0iOf93r
Y73w2JDSrsI9tj0+0bOXA+6qpiLj2gF2JzWdZUQuyVZZ1vDmhQ3kCFkyZy2pAU750480GQBmpSD/
A7ze583iChq5aDS98HrWP+V0ryOwo8cE+IVLuc45OyesqOhJh9TMZpbiurW1iFx1rPsU9MpDpU9v
5Mpy0q528uCqnTWc5OZ2OitLKRuhim4HGqckKh25HKjihxfe0fNZgeoWiNTwvSLmOb/EsK1x/nkp
TZ2qrJKrEQxF6dOBE+o+7fbzsKP1FKDe6wtj/emnj5J0G3BZ1hh7BDM9nVph9oOkAi8CcwIV+ZC1
S08iv+/d4mBjEUEeO1KIzPPQQtMmSarb98VSDZfA8OsbO/8ZBGgm/AexyhHP3mifO5KWnVoEBfL8
I/1axp3QqnA/Z9P03jaG6a6xcGd6fe7PPwoSEahO+MgxnSajdTp3cMTUVbNcBCkyRF/Qj+4beEft
Xh/lHBfLM5UArfku+DK4Ctvrz/jr4FrKVkubRG+DRI00bipX1BANs2mV+JQyfAcfNJO+ltihvU0S
ikgBTQ7Zj1lJzbhy3IEeGqfExcQXsRgUgvsKzXvduZN9NRdT99R1yTT5S2Y70U5Yq2jGi8bS9BX0
DorREE+HK4MEbH9hvT5/ZygCObz4i3wqN+HTeWVd24h0sDsEga3aoi24jgoi6smd9Suu3tLvozm5
EIw+/0YYE+tJIvlVsGqbp2POyepWj5Iz8Ip0eSCW1/xSn71vRiGHn1L11oV7wwvjESTy2siTkJF7
Nh6OY7E5a23Qc+ff9sjD9vBytd2sC3GU9FA+vr5Ynp8JHATMkMmRmaNAejq/ZLKLLM/tNmhVWlzR
MQ7cjv5k+irDSwm551NDZsz5szJlDKS4Z6ufkB6ZqJazLBvV/c7LSAcGV0bvQuKjbRI59pvjA/LG
RFUcdIZjk884nVrvDhSBQ10FSaU7RzQviPpFFF3KzTz/qD3o3xZhPSR3ihpn08rJ5S9JMqpAdFP+
aUJU42cySi9sm89GcUyuD4D3yaJJIoWzdQhUcspMGrcDva2ia0IWMibKcK7euBoYhZCXNAMgJ5sK
yekjQ5GzFn/bIaCKmh8QycUHTyZ00uSDE7w+1EsTolzBPsDl1UH/cDpUvkTKMWJQk1MozI9Z4epX
kGOr7dtHwUeM9mx8mYjlz9dAS5ssKs8hCHV6vGQ/2E9TU6g3OhCxRYAaECbJTYObAnvT6WToaOnd
WpN9QBuQvZsiaB/5FJZvTNb/GYWrN5mqFRJgnK0BzEX6qRzyIXCiilwtTm1b2dHl8PZH5nJJsBnH
hDl+/mJoD08d2+tpmq+iR9r1I9C0c/r97aOwjPH+Yx9fS3GnT2y2Z7ol6R8nGRw3NG2p1ryLkinf
v3mY9YQXa4SzxlTrKvzrKAwXjEbsKQFoCny0OpZl4Uw3UeIW9dsHWtNzWEiwoknFnH05VRcuBp2J
fbBYMrrVaODZp5M7XYh21wj9JGohi0/ZjewcLaarAcfpdCwdoZAsqj6Almqk+8iKjXQXF2Vd3k5R
Zd7nkT64t2M76I5vZqKO3v7Rrrd98kzIQYTtnD3OckCNNCIjD3pVV+8AIw9k2C/afP5JZ59Pk9Yz
x+BE+nPunk4TDfU0OTPTrHIrPZqRnTxlpWb0+yVW8fvYBP4cCRl/rqBH7JQKvZ3IEu/Cs16f5dmP
IHfvkBwizUR0f/ZNDwOWZ4WTjIGADQx+ta32NM6FV+aEEInmhma8dxG9jBeuGs8OZCrFpKSIScnf
cEiefRjMO+TL9IagLIfoJkNktdXFoN12SJf+h6HgmnC95aXSC3J2yxAFTNNW6UMQC+pXdLqM7Y8Z
HetNCyv1Uuz70uNcvcJ4n6wcTPJO32k5ZzUlJmMIGk+mh4WD+KZUM5ACszPqfZ00vOhWz3+++ftn
GZEKW9NEBufn6aiSvk4AGsNA2rIw3qdhP+5KTLXfvjGvl2rP4GKtk5k6e5BuFk0WVnBj0GUjfUe1
3l7HiKQvvK71zZ8vSD4HjhgixHXbPJ0L30KfZEqx/U/NfCBSkFAH6ZqAPlrTJb4tsQj5/fbHR/cO
VlbU+PEGO5vYZM0NWqJlCPADz6Bb0dKK0sD5/L+MQpTNANytzyE0HeUGeAcc0jNa4ytvsZttlOfR
hWvR+njOHx/Fpv+Mcpb9SAqF5bJBYaMOMUGvCHP8fjS97VvnYumAjMS6dVF0OF8KEy1J9GAmfUC1
tdotNQDazOjNC6M83yQoorIUCDYAWpEoP10K+epUqBprCBSAO/p25XYuIRlkUfbmPA5lQJu6LRw7
k3rnecdDnRVdo2cT76aLMyS1fXel0xdxIVR/fq4BY+TrMdc6Gt/q2eaQq1m0bpiBepkWx6bFU5G9
RhALuRaJY/lZhvp9WAwhAo28Gt8c8FiEoH8YtVxLOHROH6Ys8HcNY2IEt0U9HWmQGnoA3ReW37Mu
FmhAJ8OcbezpbFIchOQZgE+2KUSmM6Iysjt9gTtGFKViV2QeMHjVFZsY+wEUNDQWL9Azvrx5iRpr
/xMbFobLREen801UxOJNwj7IABhv0J3b7z2MYD++Psrz/Z7LF7Iz7kUEkxQ/TkeR9eQpPZv7gHzO
mL0zKw3CwdzI8Quny3Sdztogd0rQvHzh3H7+nZNwJE+AFRDVN9bU6cCtKotOWn0XDGPU3DkdBr6W
lbkXVuz6kE53E/qHqe8xO3qS2I9PRxnjNCz0ql0jIaCeaYwuJ5+KMqC/VV1YOS8NRUWDHj0yZxSQ
zobq8sUeh4x9H4IVegWtA4je0vuvBkO+NdtB3oh6Jd1GPEL6886+w9BTQ0/ObQjwyLlNMhrttcn4
VRFqgh4zL8zrhRdF8p5eA0Kd1dF9/fd/xeYjLZOkbsw+mLKq3udhjR6q6eP26fWF+MLeQr2SSGq9
Z5AmPvvuEHOB8Le5m82LCQkgjdsdHbTO1h40+1M8R1wLa3c44hqWXKiZvjBB4cA0JmNMcoUy7ekE
ybQ7pYekIADWUe+Gopy/WGkK1un1Cb6wPrgT0rzJY6TUdn6VyvOFPjhIbgEa/zm5MjU6qncmyutm
W6Hr+fr6aOvjOlv41ProS2Pr+PNtn04KhKM35EhkgjayCr9Vi2p8121m+PV/OuVB+IfuhRk+H5Mk
+FqHY8+iHnzeC1eabap5FDSDQdEuSrJHAY+UP6upHY/2lF3yV37+3oiHaYCA42bQQHYOHcXBQ6qm
Ic8Yi5ps1eJWWIXM7vb1B/nCLUdwj6ZUhjEs89LX9/rX+ocgPynd5ZbjySyAdvZNn1TqAzn4FUXO
zh6T71htI0fkyrdK0d98lVtHJ5O6rhx6cM5GF5oWjcQo7M9oIH8rz2xvoDDNn16f5EuPkmK0CauR
p4n35ukcgTkhuRj4BFIKtr6DV/Wutel4f/so+GuyZZGJI51/dtaUbVe1WPwxF82KroFKeId8NC7s
jc8/Mz5m4iAwe2QwKZucTmVUXpJ2ZaECOgZiv0kr8bNN82kfpnb6/vX5vLDeGYpbC/Ejr+c8nZR0
ei7ctFcB9ixJ69fZVHzA91e3DsIc3IeiUfW310d8cXIYy63EQovM89lqSFp9qigJg9av3fTRS6B1
IC7oZ0wpsTLqLiz9F0Zj+6CuJcnik509G81AwrsUetsGyhZqN+kYljpphVFFa6VvPqep2hLVUb7l
LwKe07dWA6yQwOdUkHa9TbeekX6kJ3S66kKc4F5/hs8jHprZOKEhFa/f1XkNt8cuq9QmUvcDJRRs
Ewv4/Pc4qPTJHsVRk96Vk6n/HPUwXy40Y7+wlZAWpAiqE/ezbs5p301jpE2EsXFguLW61/Wmvxlx
J9eekiGLfERQzhZWU+037bBFhxy9+f7L8FDG16HXwHI9gv/ayczYMFW+QL0CJxrv5jbUgyROLxw8
zxfNOogjEZOww3O7Oh2kozYft04PeiOmSojhJhih1ENT3Vyqiz7ftBiJvAjkV/4JS/Z0JEOOSNSd
BYgXuKx91JJrb7CQuHCovTQfAkfucHzrpAyfbY0YpmQ14c9sGquQcpUppq3ne+mQXti6XpgQHcDU
QkgbA4Q/zxwoS2vNxuX8pLEq+5okvbgaxrzY/Vn/b8Ib/1cjjBPzjFeNNdbx/uOz8f+HZQZB/l9b
wTO88e2vKflR/Q03/vMf/AM31qTzL3Ygui5IoKCs/9NH9A/dWOO6+S/qBvSE0X2/ZqlZA/92zLDM
fxGqsjpw68Uvg2zof/jGhv0vEpIU0Om/Muj5I1/yf8nL9/9Eav8YmbzsmLEu5v8Xz3HfXqsixI+k
ybgy6aszx9/frrIGbOXLuLmNR7SuWzb+2bjDkSUDD6ZC5Mq5RgLxuiNM0vboktLl6a9n9e8f9Dfi
/exizC9g3jjTcWUjBUmZbj0N/9o9EpxE46yrwYO2COe25qAc79GOLKO/moUX10d096a4D5Wa8HZN
08mxj3gpdlXhR4aKlnHjtEVoXarrnbX087sIjDii6ArUUZ48+13U/FBMjrlxY8J5abcSlVzkK0yR
MPhIswiEZroo5107WXa7z4oJFqq0aKpAwT8kCMnmDJIhXbqaewTK1//boea/ovH/nJJ/v7nVlIOa
0+pHBzGaxXL63DIrt80aNe8NemKc9PRKt+ZrizLUvTbRT/R7yuqluzYyS7T7wVQJiA7bLeV3uoh7
hSJRqAcvo837OjI7kAi5oPB/D3AwERdu5GfHE2VslFvkGbhbGsZ6wzx7w0Y1GzaWi8b1ok/5BJSh
q8Or5g+qLWqmztzFTlH+qqDTvc8QNs/bdGxacWigaLytns9P4fQQq9HM2k29/o/Th1YmcTjljjFe
mzipQSUzija/HUcwdLCo+7T+kjgNl99/tsb/+q7WPOlfr2oddXVToc+Pwj6XwbN7dblUmlOmc3dd
6YYYIPypxtsIJ9N1zAUX0XxYhEp12B1QfoLKLPj/Zy2Vw8Prn9rpObBOnvdAapKjwCT7c57wt2Zg
fHFTF9eYNmbZ7CP9s5tm03glBNHXhzo93f4MRdFt7UPhy6G+cLY4YQ6WQ1uOzTVOTqZ2JFfp9CBa
0wkfp7pKqgsRyGnsxZTYD/kGMGVee6fYGk9faxNGjoxsGroz/IlJHf7zCI3Ysa5hQ2jFR7JC9nI1
d5W41GbwbGibIqnkasqbXZtt1ifx1/alOVBTsC1ujo6G/0UgnWKkjbM2nbsqWXiuWoq3w64B3PW2
xBCTpovK5QSgd5TPn+Lz2cj6HLXKKutjGzVYmzddwZf+z3YUOyMr6fVXigBgveP8vY45w1AZevwb
7o463QinI7ZJPYWVVnP5r7QZf1GtnX8DDpqHgxWRvtrxXWMSnnrF4isvdXaA4WxAjRiN7cK6me8s
F4e8IbM9gIRzvnUb20FmWsnrUJFeGs1y9FU3rXSAbjjmEH0/NdwgD42uOQ8j3CZ/UqAeSO69m0QY
P0L/hs+CVWHYeNq+QQ2e2Ucd+8RO+zXkeUt6oul/e12ovtc9imzwRflVbC3iHcvhe9HXWoBnZXdr
TJid1/Rj+R5dxYd8kYUA0GHKa5UZXSAXT37AXlTeJZUHczsCJz7VOFzqcV3ckP9raEbSYf6mZZ7x
UEwoQJCiSdurh9g1s808FNm+6kV6dMoqCsqw+DjW2fJ+GM1p5ywgiuieDoMO4+tD1Fbxt7pHsdZh
w70Z7azx4Tgtm3DUlm3hdFngeRPmsoi+vYDHYG3K2K7fdZInATcY7VFdG4dudUkchV4/wREudqYz
ZbiI1qX6prIeTu4Mi6oUYfUhalo4q3q4Ej6l8V2OJknwuVHzbq6i+dYWmByTCX0vJOm5zumM97KM
swfE08PvAZqsL1Msno6ea8lNNouxfE8x1d64/BLYXdGstz5gUCDmPYmyryJc6ZVE3w2Ct1kcp3q1
xI7DLhAzVoskrR7TorSOVexMcN2bceNWTejjhrD4Zd9iiOJonqVdm1G73KQQiD+EMou/pEOZh1u2
h/Qu62bn0ZChdQdicngitw92Jh68XdNn2nXjQJaZQHvjEUjWGqfjQhrB0DTxTsuLrtrAiLNBdQ5z
+iObxLVptHnrbKWrR6m3x9s4FcVjE2ksrneTPYn+WIXzD2HUwp+cFp5LOrdXIJim64GrIiwF7Bs2
sSrSQ6xp4E+7xO1oGFVPZkSt05qFcVXLFm0IzYab2MmHd42r4Vk4YhXjZonf681tP08diNUaavZs
LwnMHd7QYC/uPjcT0y9Ene3T3oUHYraDr7BDurXDqthyBAw7gAchvnsifnSVcZOaIvdnt/qJXhi0
ch1dASIrHnFc/YTZMCbYMu32roJoPRuT/sVIZDDQAe13UV/fzFGv+3bS34VAngKzWiZIthna1Gga
dgmd676hgR5iycpxP+AB68NXWd6NnesFppnWBxOC2X1pze2js4TFu6RJont4P/NNGlnNTjVTf63V
jtb7UAmE5S+jgpXcoYmDlmUOA82GbgFWBVAGfCbMB6ZfcMlN4Vd95m0SeOW3cCPT7FrG2B99xgEB
x4BkmIuQP0SOoIBmz03j29qry/SnEabG74Y3Zz4tpaUeypl07XYsm657J1Pa6D95rkrCJ1VznGOw
uiRpchy4f2e/IWgMvQ9nvnUeUX3rP5XMC3orydgs94MtI1SgiWz1rRW1Rr7/JzCD895DVnBkN9hX
U2zzq9o5tXbTqGd6gnsxiTJftoNK9pRGyDBlaUxU1/Y9TTFeCgYJKlceSr+asQy7GuBOq402J9lt
DKjH9YcJBftNVOorEgSjpOwoZh4ByOlsqtQN+kF7eOeyE9v2rqlkTthsUJhZnvo4m7JNASpMBxfT
e4tv5UXU7lYbWuDYLozEG1FDNLltPEhS97becMKa2riEv5aZ7+O2qDP7m6kIHI/13C4fS48lFmEZ
rgiPHSfiVHKbJBSfoc7ybFrJ3uG3Wt4dF7OqLeAjoaOz49aLNbQVDZ3zki/h3jI6d3goiibKjn3s
1Ms98l3pfCgcWeU7w8JuvvdZnQOssFHCDufFhiZkBU768heETwwMGvoeqmscHVR8RVNFHaW4hMvV
53jReUPxDuS5pxSseKcEszea1r5sG+vB4jKUJjeNXs6244N+A3R3C8syzyKIgeD9Xb8ZcWolt0LT
gy9nC9DXhjfclCA0dK8EhEHTMt/+QP1jV5KDmrZDk2W1AwUEpkO5NTLd/UlXKT4LkOJmFzcU+kxn
beem7eAGImryfZXEkQs4abCzPiAlOUpQXbGsbkRuZNHRm6h5PHk4s6tfBT5o/VaTOlAV8IAx9oFY
vjpEAVw/V9vxCL5temOWMO2/duNYJmx+lZ7L9XjCpeqXDb8Ohtrqygd+A2iPHv0m+lD1+4XYFI9B
UuLtQxSyYfplSdh+qOI6Sj7Wndk67wZQ5zyp2Gis8AuNHfAVQBDhzPvQmAZW2ZsW03nb3YxcqiAt
4QzQpL8TwhaFYzEutVjFYmXfVPh7tVRKQZvQ6pR+AGobf3KjFFY/Jr+bXHoNHYNt1lxFCh6p34Mb
eNdZYvoqyjb8aMyDd6zLGF5hQuOMxFLxibD8U9NGyRXTK/djyR1o41mjA8Y3u3bACOV7/N9mqORF
1d17/fStGbp4kyMoCUKZylsKbqE/2jPrzKzbK2cKtUcsG8sACwjOlslWPvmqiiEnfVXgATBqPfcu
cQfL95LVzqCPYceQpKMVG3ki7FC33wHWqfYZ7OPjbGr9rvaixQLAy8Yi4aBul0Hv8gchIxwMQOyb
ACjHfNo2XpofY7naNveiqW7RO+TZ2jKhX5nA0g8JzOiDZQzxDtZICE5rfMJIPXE3jgfL3Sth7eqF
La6HSc1HOxXNtVmM44Z3kl8PJasaGoCxi+sKcG5Z1uK7GdV5YKUhyD20ZZu26MurrpTN+2qB1yet
ar5SCxCesk1/2UuhHhrcHTat4fbbagl73wDh+lCl/HEtUircqHtD+qUt6xullyWeCHHt3qUk14kS
LMQbeE8bvqc6A085rR9gINWq2AGEnzjzBivGUNxNBn2nutH47VEFukFWaT2ZIZdh7NGq3EdY2gBv
0tMEY4m2w5VXKIWRWhyKp8wwZ7F3PfrGv9j0TqTvBlobW9g5dsKtU7RQ7cGdYbktZGlCg4KKi4tK
r7DrJDxosHLra/w7m+wIZNL8bkVVeJ1RZKMrLK/AxnnU961agkCXwpwPWRfN2lbhwwtjZlBwt6Nu
/ARcqLrvhCKgYvbyoWsqMNy142YfyiKtJswLB/NTgtrlY+Km0zFGEPHQJVgixOvFfmvPU3ulNxT7
Nkq1yW6Bdo3DXCLsve7UtbObYTiFfm9n4c+un70nYSRYMTog9fVNr838dyR4cEFT2tSUm0aC/877
FCjLPAFzbwY9ybdtZ/f+NLmdse9x0j4WnuVtasvi3BrAv8e+mdCa4dt93d/MiVJfB5lkjxjah3i0
N/3yyQKKs/LH8nTvVhO4XNlpOmpyvWgweFBVeovFU4PXHdzkjx0X/vds6IAlDZxU79QU5iuUpt5O
k57P+3YcxmQXpQ22rVoO5JX+Uaffe8U83eIZH7WH1IvHkeeL0/TGmzIBJnlO82sTze/OiJfpWzG4
7m5SifE49KRZB2spfRhD0b5VkwhUGFX7FtvtD8Cgv4F1tQ9MUKz9jcr6xKNtxHZe4D6ZVbJS+Kls
7YFfz0EUt+V1w70psCDXbxEXw8eaVB4P7zziw3uEGONHJ3HBYo5pOH6ckCMfZdpkN1mfFbd1CcG6
Wb0Tmi68xapE3uF90u31aRYHuwphEVlAlwPAcUdJ5xw5pgzMGoRgdbNQ2Dhkrdlyp9I77QDkUN2J
atG+SS4qk59j1vSDj9UstrrllF/yZK6/CbscA7uXP82SAJPp9LLfaYtl94QrI5erxEsPdsJ1rEAP
gmFoEv1qZOoctZHvQpWJEaR0vAfzYCjuV2V7i9WC2hmi/t7T/ib3kxQZQI/BeHS4BW+HoogP3Mnr
XTmLX2LS4q3RFteR26OhGkPvvR6a+oeOO8ARY0fXN5U3vuvGCM9eSREqdJZulwyp+1m0YftOSwd2
Ha2Lg8rOzI1r1+6VAM8YFHYrdgbIom0uu8bX7OaGdkCT6Kdt/GYasWesYMvKzMmP1RjyjTSl8cUe
U31f25F+lZfwz7skT/xBtocwdCyisQEN294SRFQLP2gvkwKoFkoZZbn4B+aatxsGDZy/0c0HHHHz
LVAvrqMaPgOFF2FxOMG4/DGP9sfaVtkxQypzFGsDAFHWg5Nb7m/uWNXjwD3yXcrNo91BCMzK3Si1
8SG0CZC3su3rOxojS8jW6ESnjWZG8jouAL5B7ldS9BtNdIJGjWp27pNSaB+QlngykEOYpIe0dIE4
17ILvxL7GPSLe0sEh7B4oAxofp5V0wZVssIiZZRxKTOM7ElOubXtRK62WRmKB2i8tCFlHjDUyvzS
j0P9MMYTcVQTDvdl3YzHefFAGSrXuA6dGVA4ccJjqMvBTyscU5LJIKSjNvypcRSGsFau3SWp+ZR2
hnlw4hm/Bj2PnW3p5bcobnnMqnOv/w9z59UbR5Zt6b9y0e9RE94A985DmPSZTBrRvQQoigzvT9hf
P19KfbuqOJKIHmCACzRQaFWJmQxzzj5rr72+Jtb5EkNdvLKUEZsUS9ND1ddD5umjlW+XkvV6FlRB
XmmaUpATG3WaWms+8G4T3j/ozgF+h7lLw+wrR+P0OuMYAkamUa8BpvCss0NtplI1V5EcUZTxnMQI
EE22LaCpBrOaJ7epUw8nPLpyvRkIrPWYkC+e9UaqH+umaU4YzzVPqaGh5dBFXhBOWcSXnClUauls
Y6vSskKyJmolwnj43o46xFQoQkGt61GQo2MFndMmxONmLdl0VWbBnq4vtkG9wlgtEpJBu6x6iEWb
ncGftTe0bzMvJsKFRNtZLt1Syo5OQm1GAnq3qevhW6JnZGkOTQfLtCsTaEekfz4vVkoiKQEs0DjZ
t3n+GHoPqIZfDH5s4SWgMd1UVs5KV1W78LLXQnDq9pre2MdpUPUTWp923Q0qnbelsNTNQAB3QTJx
41VLbnmcamKycVNFW4tEGqfAoAC8jVO7vOo1JXlxcsELmCzye4ygQWUfclwdJ4KAEerCW10W8qky
B1X1JmrCQ6mrYtUSECJ7ilKauzqEEtQtzriOdGk7yLXiRswYr6L6Am7pyDXUQafI4q1HK7+cJgFl
TQNDhJW+uIuems9dJqsvC1oMOYs96xj1PhfMJjO8pWQNuABvue481BGwpazQnRt9UUCDwW4i7rrI
NwrpfJ7SZN16bNp0G+m4XqJomma37ZT5IOWEtlBHG8aDrDbieqIFjCRiGHwFa8+R1vgitfP0YnZd
uUIBLhgSgY/BKcqqSTQf57PdzAYNQCKeCMDulsXwkRt7dxZZ/gxVZuye5pm3nOrIGVZKmfGLlW2l
vzqY6d7YLAcv4cYeOlLjfK3CVeAa46zf9nqiDWSmytWB9NSRFVPth9pjRmH0iV/Okj2SURgdQtMO
/S5DOfoqj1FtbTQWu97n2GU8YNocv+SZ1o7xJcKQhBgHlLopmkPPg92Lh8lUhrExwbIMqkaAo1Bs
UZNuSThjPE2UhtN4nJVYeUgH1XHlWn9o2WmPcpsVb2glF34MwRz6ORNKM1Whr9oVjjAPP6WU7obv
Z5g2Rhk4lVnDWRLoQK6vUWCE6ZrL5LA1WJRJ+0ZN+LdqXTMNwahlS3jwHPInjJnQmKduNBZCxGvZ
IiTebSvZOS3kzC5+2Qz6cBc5Qj/mQirNYz22svnckzmdHZdxJBYyNHNC162EsLN1mdsSb+AC7Gm4
m5scETFOmsw5OA03/GZWtYnOVCkXKfeEL8YZIam1WF/X34/PLNzh9CrRiBXCDUOjCb+0mdlpK4VG
QLeyx8gu3hKnE8sNOTw5ol692BwxM5MW9Hrpizbe20u0pPtIXwbrrElChWWokc0LP3NWY/6hK83M
EUqOCCwlR7eQrWhrz0mfbvCQWafcgNB7XlIjTJ6XqtCQNENscj7Buh2JjZVKx3snUkmdrlSt4+DP
KLKm7ptamYiV0/JYgoE6dxXyBOGfKsdfB3zeeVykWl5Vlt6hgmTU0tumJ9J0b0sR0rfsjBaMD1Ya
ehtgnaYHI0pLW/cUAj+qgK5EqF+8SKpgQoB955EUU1khhBMCuEdXSDB0oRszuCTkhd7XsWJkR7Kt
qvRdStqaQ9BAhb6tlbJRVksvm4SHozGL+X3BkrlULqAg2yQHTEsrSNJ9x/OkKPGlZVZVXHgNJAak
D2cwhxtDzlXOpcJc6OyZBJAnhzyWm3RfKBqfXVqUto8sxql6phZKWypkpblWq1x5yWIMX8CuOK0x
ERhp7RQkEUdj3pyahkx4qWVkcw6aRAwXYbc1LiQsRzLfm44w+7sxc8AqujmuFf5ByMLlYTFm3TBd
YQBP9ZXCCjmN1AS7unFIiXnXKWGEPDzNNunI0EaYo4ghKbZhyiKltGLRrvsIWOKqCWu1XFEmz2mg
Txj7AS+bS3lO05TfM2YqGGFxUdO43BFppzzCsBJAw0h6N2LqOLpknnkxQ7AFjs5hodSVgkvjSwej
3umNy8a/qNcxvMeYbNqWBilpNBwGZwgQWdYXYtWQ+s93mi1nr7SEVrt6PlyUsyziZl48nGUQCiqC
VaKZhNN6RVqG/tgpGZDppqa2YuGbml056Pwt3Rosm5qPntuuG+3F3hlhX8ZbKp5hWIIfXVH9+21t
talVbtW8dwqvGSyzge9tyI03Z2AMD1KXmyS3FrUYVnNf2GrgLMSmncau6XKfwGdpz8MlQTRs9Yq8
6MJqbwg+yeoXp1OIjpwtM1sjZKf1jqOmOu9pjPXWKm1ts9zkal/IN3FWzSVWvpFwQkeSh/TULHhC
kBXIYj9O8F18oyvqcLVQ7FPDlo7pHDgYEcdsY78vCGqTWAwNoSaIu7rTPgxOUYbuZbQXdU3RhOPh
na+6V4bo9dxX9KH5OvfGcI4gPFqkeytt943gDj2jKK243fDuCmJTSIB6sPKC962qaw5T6hLV3wjN
Wl7QiDJtI5ypmldwB+zKV5Mq1PyZhYHARd4wlmibQ/0mLy+Phkjz+euPl1O0Cs+ozXx7Qz7kYjE5
gD1vXDZQN/LZj00VYRAA8NLt1LQwxlVOoWiuCA+pM5pCdakGwLDSvTJEcNgSTRNETMrRNO/MWW2j
K00Oq2afSsDJgFamPUi5Lq5SzpUiUexB8UuicyH8VlYSpDy41sqCqdJ7USWl+2F2mmjLwEv9boHd
i9+1ylAWlGfyXVMunI6y00jMewLKLIviEeg973wCZLUNsrYAyEKyZk5rzls0frmzqg7cgtrS82yN
rS1aj2qrRn4HnwR+KGHMTb42hFXNO07stIddlRU3fU/RdrId24CZHQ3Yc9UM34DHdEX7F2VdMmqz
hMHlwFyay/lA9hdNcRoRLesnNjdWr4k4d37LdiRIPHMYcNoZC8ECK0HI9Ty6jOqp4X1C/nCzdiSD
2X6Ecipt1ukiHK+Y+Y6SK2dK4gq+j8MToTLXr62nfKCfRdh333fQeIDeuUVdEKDuZkmV57uuIDjB
H+XLEJfqJMaGIGWRbjluOF90vQJhwhtcz35ky4L3lXDf2C+WrvlKIj7HbtEl5AwqSGKPbWOHo6+T
LK96P/aIH63SqYjzNKiSVLk1iGmPjlwko7qu9Jmk3ZZmqriv51iYpx8rptWomfJlaAmcXk2KnBje
zMlCWwAraUO8lrqeG+cQ0aVv9JhJD1ZguYw3jNcv6VblVm7rIdZTb+410X0zWzUU/sCOx+pjQgtb
z9RhXzK9tQHGlnn3VCuWPAQDcNgSEkhVj6rw4qk3qZS5yUAf4P6m0qa0BI+FMofUxIwuVvV51Glf
oHyKSVrLJTifKwnlM3QTeCD2c07wVn7EzWy+IjM08wFCpq77KdvicEdFZAw3EZXvcg7VQRvurKgn
lIFSY9jqqWQOh8s8/XLTajb/0sRa1COD8CQl25CcNf01Lc1ZVlYJwAux15Zlbt7YT/KMDUVOYD24
6NeLdOqwD9RrElVkeWPo3UUQlnpVNxyfI3Q4jV48RI35GhZtlLm2HsXVwW6NAtQXy5Sy+JJsV0tM
wLIqhbKvODQUxn3ZVHM9uCSPjzPqvFYMgTmw0z+3xWCMfjiaFxMPzQGoeFPi4ENxFWRz6uHWisvh
tmvJp7nmMDEna/qxhn2w8n7UvRTIQLGpwyJ9ylr4ajyivd1eNOyJLsemLBpbOaE/FU3ASU9ou4im
KWJ7m9L2+GeNZBANR9U1R8QPdAlTprGLK8MSvMVFsZwiORu+KcnMCiAxri4Jz6aorJ9bA74QWsA4
5Mcolerp1q4h2hJj0POcwW3gpsmpY1RbpIu63kjYrVsvJz22v11kapqNnHPq2QyLJd3TaOo24yiT
Mq2LtEwP4WAMM2wQc5gnrDtS9GZZ9D5fOLNK5WNEfN1XS1LT5lUGtsg5cJxi0yIPvoGtwECl0sUy
BOdCjb6SmD/Gj6MzNeGLMcP3vAuRN513GixTs2GmKxy27ZwmvrZIGfyEMaYVsdfKTMuOXUQhH4SD
2cm3M3pWDXOZC7vR4GOLQ1mgoJxCvBj1aimEmj0Y9PlZ6LOcmG9XiWOzy1dkz6igRiOKrm9xzIyf
fWHDEkZazg0txTzFBMz+Hkdc1+KsNVie6E8ujL/OfOUxcaFipct1HdKW3leJMLuvxO+2M8aqaLxE
YdKF6sn9Vutq0+KxUy5NlmQ5LC1+0RMIF7t0JSsfyAaqRo5nIQjVSsyPlZE3CepIaYzHohGlfjMw
LaVvilZhbW44oWfHlFC4ZTcMeYkfqJaFbU2elM1dsk26sHLOaUjy38leRKjSaqFiMRFFauXy1gtN
mvecGfo+YIZiFg8EXyROgAxc9B3grEruVKYPjRatMI9A9MIMQHohkr+pTPg9UORnqb7SpEEozlGq
NOy0bpJT6PbBwscm5Sdm1A8uwMvxnfQxZp1JOLnM/n+w6xjU1K05EJE4VMTS3gp9drqHMtXr7GWK
DZp2jkLH/bzk3KFHJ3fYfr6bS/4/mEfXb9XppXjr/vNvRtHvDsh/2Ub/911V8L+P/8nf/sb/EGsp
4wTcjP/13w7O/8tceiJjKf6P48vr27eqTLD1v5UiEfP223/9g/m6y9/94TNVtT+IVpEv8SAWMWLU
h//4jx82U1X+A+s7ni/5YmnGY8nf+afLVFfxnxI8xsFUxdBD+Me/XKa6/ActCpxNZJqQCWIZ/47J
lJnhvzmHLHyvRAYQ+XkZwqJ5/jGWV57NRo0JSPHghw72Rp5j3Aiz+pYANI3mxzRK6Z93s7cY9rPS
1Y9xLG1NczRfQB7P6zJuvxlRUQPp7c8sORfVxzSqjQbkE/pHiKD6pGG8gQKhrO1QuVbmzteM5oz1
9LE2av0KFGj8boAKpmXSbDN654lRo7J3pyp/1zTQJjXQ6SCHSHMrqNaulngnZ9sOENJtFgNgcYvU
cNOl8CT0W0efMxAIbRB3qp/ZxRoGzVU0Cd9RJmjKU6WuZtp2RzL9nWMCYBP84dB6sVx2IDm/5FV7
3xTLUWTZURnjaL3MqCdE/aQmZ/HEAt4I+CKYrS7zp6oyrwwjVo9WNFM3IFA6A67BcNu3+RdWVmfd
0RBIEv2V+mUmv6tFHSsiOAhV8wb51AI4sXgDqCNJEfVBMBtQ4ACJE+VbY9M0AFqM9lc8WHTVCjtR
7hpiczgesJPQLL1FhCndHurkDHlmlU/jA4PH3hwtd01Wv2mxNKB+lXdZZT2hDO6MYopWHIy/ldNF
GNdif5ql6zIJ91XpAKpq4TmX7MkeqppzihJN9wXTa6u+hhpZw2aR/a5+xyGzSoTVvRWKJPtNCAiG
EvK4XGDQeRHfaSbGMWy3cmD1BnSktvENDrTfrAIsjjmm1k2s5ncx3HmVPwCeUOG8aabbZALqmjvd
naVqLwLHfa5TNDKa6qYtXxUaD4SUFHqcVsF2MmziCVhzgb+r4srSF2ifsxjWJNQqAalFNV8VQofa
Rxuo42YAMyOArGh5diMBz7QKx6PeUtbTKM3uhP2aLqzVBKos0cYvwegyp4FqOsbPc8ITzWqf4/yx
zoYUkSEz2HvJluxA0KKjxaVj5VlUl9lpwVtQ6D4TxGTd1cVXKvjtqCzdJqvbTZjYJ2ternpbwg5G
vM7csOmB296MaZS45mRBHzY7plNo+vV15spq9bXCFgyWgx0exITtcSQP+bWG0HxS7e7JiqWKXgPd
UohLERNj4XQdV9Y1e/fDmGvAMvB7aV2/p75Y85j7LeKxp1vpHalMM+9H3nxNR3Ruq1pMYCWS/iRB
ZOP/ooI20i1470G4jgRABFSmGHBvcgeQQs9GdZXH4VOVd/TM651drtLloc9U34njwAmLLRwa1e8k
Kz4ZMRC4XJ83oa2EV2m7YVam9Jwez2cJSc+h7muL6k1q9dxwuR+B1SGDas5zZMmAP4SvGDQOE1Dn
A+AzKWIaiZtCZ1/O9IAUYz8T5Hyn+jRvTGuuN4TbjWetMKx1dZGxi45THlb627w0g96RYafEm3Iy
5UBurXd90Y6OWkUnaplLGWad4prDf1idbJQPtyBTwTOj1tehz0+pswuHQxKp2gaSbEkjv1Bu+qXB
t0ahiYCvZ4cuG0FWG7xizuT4WaRtKzwiLoN2rw3g916XslVNZqVJPeFdUPKoG5e+u1q/ohACV8FK
5+byG24jrDXx+SLAbLK5qoA3vzgiLoOkyL1IHeQrxtN8XZH2YXw5XXOocGDJVZB/AE8JnlllDfn5
WWkU8EicqWJXg1nQ1BCdVdWk653TstC78cFOMeyNTeH2CxXrvFi7KWwetSley4sEVDedbwb0p8DJ
pA1eafQyKUr2ZaXiqJ3wo+Wd4eWZdLBz4XZGM/qSYy3PcibthGY9z2CbJzlKTkxdpYFlFCOegRkD
GzAnQeJPLkH006dXUsbpfVcgKhWOL8tRijEJGTk8xbYyIDp256Sn6tQ6Fvq6p4YHQDo2i1ebzxHS
ohvXjXG0zLW1SI9TbGmc/JZNAxMvlrsXu7HXohnuJmC/9gyfsHKGgD7909xDvU44vc+AIBMGz5ZY
co6RNfanXC8l0OgCBmw6YQACpiGAvwVGWZavFS46fJ8DYwfF+JIsUYzUulxbXQcN72Lua5R3ZdDE
PmxK1a8s9bWbJg2+5f0YzelRQzl6RpouVmZqPpTMoOBWCc/mcCeBJt71Kny9sJmTXYj3AINDI872
GN/qBbBEOXEif3aicovAzl2MO7eSIicodbZC02yukEX4aV9zg2ZaGhVPFmcM17KecI0Ma1yC5spe
AiHkwfHQkzkYJicsOWdsgfukMt8j7MCezDHQLR19l6Q8z07jJH6WDrpn1cNrncwQf2sowZIcf4nw
Iawb03xlGLFdOQiit7I8NdegXju3x+JSu4qwo20mGh07WS19yQWulL5UpABhy7j4mRJIUTxpjh7X
96BUxLELs/5syBIWEaiFJzPM2pspTiWIoImxxb4lX0ejHb+HdLgPAo7hucnDMt7HUtRhwhXWY6xM
F55ov+gHBb7mqojn+KFmRG/rNPXiNcuifXW6MKT5krSUFHSXunniaWVaBfddzgUr+wc6INVL20j6
rtFQiBsO7zs6J3IwGVl2Y5Ok7OPrE5OH/lBsOjXNbzLQnle2JCU7lGI/Jczco2FrbPpE1Ctagm3t
anHVvSPbOZ7cp5DP7TB7MXVsaHT2jJ1eFN2VKFp1v2jzi+SE4ht0FSxonJbvnL7rfRYKlt2p3aWg
0WCopuO1HC00SeUifO3hHuIGsnVli3nB8lPRyJFrqIiZSGr1HkwTDkKjka9kfHi7iLeadb1txdko
kuYod+bklXm+MvoXw55A9jpsTgQ35HgT4yswc/3VBGAqwxVq0gVHVm2vR+AEuw6dFS6TaqyVJR4H
l6iy8eSkkKGkDD+Ys+CTkCI9okWFsc+t0nCqXKAJVdDnifkoMKtexVnzIhxn8NFixq+joUqkfqjV
GrMOmgPUIWYnc7M0b0yaNzvVCpubpKekE2NmPGWNWlQYn1Sg5om04P+okr0VE7hVVifamvvQppkQ
+iZ7mNO9DPho170oXnNizKUZh2lmAqrBZlSq+bYUg/iS5NMp5xIb9vgM9mgvzYTGmPm4Vdsxver7
wvAtgf2gj2oWJeP7haV1VMjrUM1VX7TyoYotWJyxuqvFiBzQZge7S31rEtW1VVX9HsRioOfdDRKX
h19SCaBZFxejAola/XjRe76ZE26JfrLyL3M43HchGbpapuFYXuIi6PFwaGUZrarK2VeRUq6aWq2u
YGsfq8LeMH77BW9j71BbNbfTOAbZYF478X5UeQmXEGIhw29uV5bySe9iPP+IBoU9nZtGeHJ7pPdN
HTpCu0p4kQn2BOSoSdUXQ5LRbBVPV+dtn/SX3t2qzmt8eVJyM0ad7iIdTatolHc4De+XRVS+VQuG
xHA47CxEOXfoK+d6ivoiANu21jM5sI34XjPb5mCNrJV1rID07sv5kUPFI5v0PjVrgjeFsVHt9waN
/oqucbSdqos/gP/2RSptE1Y0u0Qydn47zX5rilcmMJZd79xNWXSoRgmkudkFDgEFG1xPrpYYQdxP
Mlw9p3AXTExZ9zAxduMl1IIwz33OdWd1Wkpf5kgDUPCCattZ0OBcOoTJmzPqDjVQemzEZXMR90rc
SAfNzo6lkSxBP4Y1ELOj0X3ROrsCjDccZZEd8IvvtKUvvaXKE1fNs1vHkGLPEbuZQHoqsNIvFWeX
K1iOPRki2fCGsuYq4zQ9Z22TrGFm7OFlXhrTtTfiGg560GtB28YZI29A3iBL7vSB2pu9i26S2/AS
BzWgqwRbFRsDP0Iirm0i7BHXKNNyOR+vL1cdMxauVfI1HbGKDD15yJJUO7QzwLcf2sa/JS38duKU
Ma4/lYNfTrD+DxQPaEL8Tjq4e0nGl/KvisH3v/BDL8D4/wdCJtONjEUw6nBJsPmhFyiK8Qf5QPwh
o6GWRmbKv/QC1fwDAdnBGkRKEzmkl9HorupF/F//QGVAoSbxR8PrhjgL2u2/NY1/DoH+bir1w1Co
REmKeKYTgPD3CaMhUmxJpvF7qA/K1XSwz8VGPeP0Mvfiy2cUuMu00p/TTP/6DOtDqpketTIYqAhe
6HV/iu/dcSV9ErH0YeLxzx/N9fnrMJjlZIkkLfxo7WDdhIfhoTpUK/lr9K5/OvL/d0Xlz4/4MIM1
jgaTQTjCDm08ZGdhYU/AIN0GTB+0gbAM1sDCaaddPkq0/bpuS8+d0x8JD8yL9LHqpo2+LljpXRKZ
FC/L2TuxVTD6G178gJ1m+05RGBtmgExGcxpMY5CYVyK17WDU1c6nQ1yz4mD/AxMsrx05Hn2Ge63A
JDPY7dsONTOO47XSmvaDrYDZVCnNXhVZVO8j/S7Ku4tG3vQFoQQQowe5KHxnNjGip2VDJyGv27Vp
FccyLjEARTeiK+lDDjVh046J767naGUzzpQNUrM1ZcMJoqnIz3IuvwrbqDQ3jfv0Vk0aY2X3jn0b
tZq+Hnqd+aVmFN9kiNcBqR3FGgZV5JF8Vj1Cs9T2XdvWzLWIkjhJOzuFXS5RVBc4qTL1JeMUvxbC
Tnww38pxiM3yboZvEHBMGfdweOpDNnBOlsJI86K5c/gIAdG8KOxXK+srH7o6LaWBJuVIAbnF/c+Q
ABrVXo3D0VPDccaWHkb0vCGFVvjug5ze0TbVmqdCYT1njBLsp1J8RnxSLrORP3sNPmi+KfbqsKXr
crCUg6Qfifltlw02dXfqbF/CtmRej8nWdrZRn/xbcvOfz+6HDBUnLAmykXLtUNBi9pjPAhhMY9Nr
+zpyTSbuQKQwTCTFSvfJBO7lxfvZL/lh9JhkQauH4qkc+AU3pi+PrrZGkpA/+YW+T/D+7Od/mP60
Zitq5ssL3144Cq55TPtgOoO4p2+2o8RMb+Jyr7uJS++yGdzIZ+YsTnal5C6fTfd+mM7886pebvBf
JlBJfWgMR3KWg90kAT7/u9EqgoWighmLo64nQVk4p7LSZNKvMj/jkGbol9xYXDG79mJuLdYJjOZR
eYgV8EhthHM4jfEqVk+jVO9ZUT65Wn8fh/7zi34IY7GEMDnvMrmXN51fDNejkbi6bxUx1cLe+NZ/
RnD5Hin+s7vyYRcxbQSzWI1QHIhIbO+GEQ3QVZfefaSg6syVhn0OVnkV763dmFOEeaRoNl8s6Sz6
TVvc1tn5LxvvP/e3v4Yc/OLxu4jyf701nWBQllbOfNDXle33o19qB7P+6ihVAEj2959x2bF/9ox/
TEZh5p65+zybD5or/Gx/Naykw+yR/3LKjsPWWFGMecWWgQxvDOQAG5Urrybv1Phwj66b1W3hlts5
uG09+7TLA1g++8922g9ZBf+64x/BGbbclz3Igxkz9lqWA4fOrnlkhsSjdK5wXrgL56Zxl7ocphS3
+fr7K/KrKsL88NZPMwbaxUBxihihLFxsf93kBFjdXAPB/8tFf9qbdvpJ3tuvVtKPWVpdLxUCnzYv
4Bop2FPcyc08hh59Ws6rz67lr5aajyP1Q2Tkse3wKeY6XPf35bY9dF7l1Zvw1vlSboadvaq9MIiP
YSBtU++TS3m5ZD95lT7GXiF9EgRniuVA1COjNC9JesXUYmuvmJsS8WkcU88y7mLHg7Dm9nLm94Zr
D66ufvJ0O39PFPjzEfqwuplWUpXhUC0HePCe6PN70lRO5KOsbCPFdZB6qbUdnH1bPXeR41eEiWMS
I83CWuP/NjmC5EHCfTHGrZyKlxyHBE46i7DNfVY+OVrr285MI2g51PPzYicepa9PMtAqbocVwnTQ
dFu730rpgSEcu7xTrcFt8j09Eq+vdlJ938k3PdaDUrtOjId07t1ouR/l1pXta5VvWCmchhM5CNXo
RmECnhRMycz8OXlljtXrwm24PPb2Os9UDlrVmemA3SxSNKZwNVoi0Jq1WGyCRRBW43Okiy1nSj8p
rZWSbKPuKEpzM6FaTOMN5c44HUdA8/ilt0aVcKN0dCGGVCflQTj9M9NliYsPK9CEcdLG+DVW+iNC
lf/7Z+VXy+7HTH9QAbno8abyHiR7+jLyMd8rm2zfJ155ZiY9WF7sV/kwfTEfxHG8VQ/d5vef/Kt1
xviwDSdg/NAo+ORIOqt40Ub4iExHbcM8MO8rNfK6KFiK3eVKzchP2vOkXv/+o78jC3/yghgfyigF
a5mNkLYcprw/LprjLTIdA7pUbh+P69YeLk7brTMS0zzcl/WI/29xyTj0DJs5nLuoax4752aZ9mXb
PePeRbhagsm6M3BR9Gm4kpVmRdyMu4C2IuKukQPGc9265YEcQn/SCTRuMq9vZVeMQ2BH8aoa0yNr
7o4hI0a8ak/Jk8DKTkt0UMJd1LZumD2100E2r0IGD7VbxqWRHDazznR93B96lYKV4bcs+2Tb/9Vy
/JHCkNDAGxj1Ug6o7uJuurU2w4P0ZrIZHFFE7c+ORr9YqrQPK0UsZeVYL3xMdF+9jDfLdnyfDtbG
vJVfqztp3a0Ydr7N335/3y8t8p8tjB+T5eI+WUyl5tPUtcTNOy6da7zm/V7EwRJt4Hh541k6Ddsp
dZ3Fb/GqbIabwdMZt5Bd9V7ZZvmTVvmsBWQby263KlHuopM9nnsBGOWza/+LCuRjpGvRh7KkQVs/
MKdDUwYZs7t04aJHuEMwBDhpvPbDOTHKbWXuc6ImG+3cb+vCHYtV9UkO2fdI15+8Ix8xlcpIVGei
cq3IDZURu6ZrtdwYt4ZGr8qgGrtKmNbZW3LQEbGUff39HfrVovAxJVu2JcAcgq2r7yqSfhgcVvxY
yRjy53Izzl08iWzDC+o65g7fGG7rkeU6d6Xik3SaX21dH8rQcCyStsvZWjAreMWELfVAO/2TO/ud
yPqTi/oREpZR9tWd06iHpG3k54m4gE1LdykQA6bClJjWlTWExqrC4Oe16aTurFhT0Poyh9921OiD
LZmn5qyV9pIlKyU0rU0X9oyL4S/2YFQTx1sz3tYBHlkx79gHo1C6G1WzJ1YuQmBfs2Ekj/X3d+sX
L+9HIuxSSAwRRVwr6mTyZGxqtXix3Gx6/f3P/573+7PL9UE3mey8L/WWdXre0TFYVZ4RSJ7ktWxL
SvAufUtW8HQ/q5p+sTgYHw66c1IrOnEN8wFzR6+Ez7ZuBnJxzZEfH4YYb0rHcAd8po6rt/uKeVft
//Eyqn8/cDDwrdT5TMHdMKlSI/HTpZMYp/3sCPd9Mf3ZZfxwhnPGocqj0p4PRdA8o6Y/vXbb0d8q
rnm/QnPfpytMDO4U2JvSPctu66n+q+KJteX3X7OvFIvffn8/v68dP/siH14uc6iFI4dM/GXKUWfK
slop1YYWZPJc3HfXQ7KiS7snjs8l92Yt7YphldylR8iULfKX7NNKV96LpyGioebGu/6Tpe47WeYn
X0v/cOIbovYyy5QSasKcnZM+Z/a9SFcFDIXlnTEWb4wmz2letVMzro16xwxNEq9V/Imhg3a07SYG
AXa02WbrmKhuYXx2Rrlclp99r8v+8BeRoIlkLe1T7ttCb9eTXvrVEJAR82ByWPjkjvziob/oxn/9
CDxpy1IMJg/9oQvEYbzpjg29Jbfcp365cY7mY3NON2VQe72rrot7w9fcaKV8ctT+biX72W/44dCH
bk1/dGYFmfMHJ14Lxn0rLJWE7ZPBY6rrhSEwJfc1+k+W7cf1a/5/OPuO5UiZLsonIgJvtomnKKtS
yWwISd3Ce8/Tz6FmFmo+UUz80Tt1RCUkmTdv3nuMFaFpNGjoT/C2DA5BeebDN4Dl0NEh9acMUAb4
pBsp6lq+wC9SVEFEIw3c6NH1PFoXqH1zbITmMI27qoZ//HMCZCync5UEiLUB9SvfFCvQKIE4MNE6
5yogSgw5NobsluWWwDlQJaKgn5Bk4C53e3R0+xQaAM2pzg5BxRM+jzdi2dqOX2JDMylTKFjjjW5l
DJqsRypClyYQ8OHIpCGGaTWBRArxtIZAkdGGDIotamZshypwEw6upKRRE3Njjc1r6bePvAisHVML
Y8JkyLbDYFeJgynJb+lkU9I5pK2xp9WWO0BvgWR9pBfQlBkrt6xDEjVQhwhAfR7QbYreJ+CughEp
CBR5ArTOBBEX2U4DU6qnJJXuqC2xV2bteRfxOAbcUeqredsh91Bx02RQnfG16bM8RFqbExrIIkht
HGjpGRDIUtGYYcM5bq0XcS8X/djxDeUlPdsi6eKO3nOhtR+MNb6BUp8dIv3x1+BWEpylqY9XgVKK
1j6DLUf8Q3jjjPICVJyTmaNVaJUNRMRHcmJ2IK/dqL14ys3weVC7GyBOJDgg1dN6w9/jpm7nT/LW
el2Zcm4RgQMOKP4BYnxuPlhiaWYlNLpURjHQqii0Ark1blf6SH2zJ9oQYhXABAD3Wwh2mDyjV/uo
M5Tum2ZPfawBdRcqZ3kAa8EpCoOblXqQpJMmAFaIoIM5vT2eybup9C/rmluEZ8hqZEIn4KEhaWQk
x9JkDNQN9PbZ119wipqDCXEPg3Hq3dYFZq2etLQsk6D+4VcdhoxsHh1aN98lJugGNqfV+xAyBkZD
UNaRHN8eT4yeDGr6+fhl5w/x27suAnVHAY6QzQOLjuCiEKcNOshEe2kj615b+PfV+mPhQzZ3tizF
7wOiQUFaXFUuxY1LNUaP9qH2+B3WrjT3MP9jkAaIeWVKMIjyRIFcirv6AY7ukEEg4iut5bZ/io9b
Z8e9gPLLjC0VqYskDOSo8lkXpOU2RllA9WStxA0TuFKKAOBYQEkEGNfWYLFoj0oFzsCpRzceacWN
7Z8A3ELfQfJJdmsLgz0PjIqMoyh1qTR6MBjr2AhTg4/eypz4tUZHhBNOEwp5ijXUFuB3YHcDOUdH
f1vI+EtYl/0NmMi0PfkNemdHH2BoHWoI1bSRxt7f7Lc3njf3j+mVIRgrpgOmt9NiPXUUg9XB5zcK
I9Nkc9JETSTBZbSbHa+VLghY+8akd8JpNN+hr/D8+Bvf6xO/PcRioUKQYOiCFNMulFoBOPTrSNlV
aoxm+w13XI7RUXcDSIuUTxC7UN4+UFqRj9UzjhowQVjS3SIygYBEZgG7EDsMMm21rPrx9fHzrV1w
l0YVIRryUggI5lzmhlBMCl5edasJtR+sdtJZW5K0ZodbocgTcSPkr36YOfn78WHSqQ0kgcGYA/TR
DRCj1FTvaiMC0HJO/gsoU1JEfJrk59jEuMLwgnI4sCN//VZlrd7OORzIZ2DaofMHRv9WmXgtS7k3
x34819wylGIazyWgm5GTwLwxBsoweqexKsT01MBAT4z8ZdDyqDV4vpDCLPVGex70wmTU2g7I0+Ov
cg/Zv62axZEPIkFJt3MZChqMrcUiIKhAkaUaAN+zRLSdo+9LgP691S/xgbciE7fAFuA37K+jr3Oj
BTHm6JXZ+Y0+PI26+JSe02/vIFKnInrhaoC3Nk7KmTTyWyBeOvL6yUBD9AVPGnifhWxM9X6mI6oQ
OWogbOcAEZ84DfUUmAmOg5AEe+DdtgzT1gLo/Vj68cForvC6YT7xctLr6SF2ctUWzjoc5vQnaetK
Ms/5L9/iftz+GGRKICcN9DLas1gMndvqMOOxCj02AczWPU3ZV4fwxL+CmrcPTNGU1dB4vArW9uZ9
zn+MDFlCiJCCdItaOKdNmm9JBmS3VM7BejjGWuYEurBxFq01gO/J54+xeIAcomzO9MJDY/OOoCXX
wpUdgOjxL71mBCgsgoP8FNv+tVBBZ9e23GxWzvKluxLb0y2QQvNrnhntOhD+CIrr9gpdubXeZ/fH
m4FuAFZaj5/njNii9b+S2emKSdlbU7eWn99X548BepZuE5D4GRfiBGQ+WWoTcq/XUC0I+KtqgGsO
ZfwJtqLnfHL8th4X1xffgxhCxWM4UJ5N0bleIGuLbuEFgsK4TDHGMVbFI8iQhNVSrdZvvuapWz7c
K3nxvXv541UjaGdPSoWxY8LrqYqcXN8qvd+1+n97r0VVCFa+kSzO3wm6PWh0mJMho/BDE8i62qme
XqAnp0JpTQeiyILUCQFcCSf5SSTVB4DrBoQMjsJ+2KEvjUu7Rm9sjHvK/9tjLWpEPBdOTfR/swiI
cBqD29460jkgF7iFHVopgRCG2SYk1usbQ3Caf+eud2yN1B30xrRQf7FZTTLB5sKi7q3A9o2t0LQW
fJdOkXCmAed/PryZ4+T2umjyanGEOIY2ENauNV/tbelcnop9tGExv1YBpRd3jBjmNPBJwIgF9EJo
yC5SzkROnAefE8CRNL/+YJBepir8DXSZB2Jp4zOsvuoimZM6P4E8r8y40xf1Ol3R2MJ1vPqDbOGj
AxzhWKRaMJHR5p56m/8sXzZC8MrxNlto/ExVQIgsmmp+30pLL9CB0QqE/mBedYwKjBp2WIRKlK9V
WxO8ch2m57//3GFpg9ILjMXcCV2nvx731JbnGH3AhJwFSPlqBeq+IKtpfKAp142XXBuT/3dMtkvg
QgXTA3c8K0fkqSmUXP7A2WAgLYtqB+He4bJLYukyivtwy+FubdBFGOsprvKGWgCqCtQf4Qa/qFn5
eiP3X2sX0osEqqGiWKo6TCMIKyn0Mvb+pTDiPSgf0IxQmdvjmVtbHYuQNQx9lYuwgnDzMZHQkqJi
Ugb0KzQyQSOQfTMvPFyRhmhjuLV2Db2IRbBVR4oXYbzyJkHU5NAevFu5h2A5zh2tvVZW7U5OaIOY
+l1brFU4rIHegdY8B7jZPH7llQggLP18uTCaJqrFYum/Bc3b49rPvUanWdTNHCpSfHNOcakOwVm8
/I8DLkIO5IkSMVQwoH9QvhTvCnA5BhI50sP/4i/7wj6FrRZEqvjH9wqN2aimrCRE//FWCjIpmUIZ
K+jYPUE6dZ7j+jk59lpqT9+K4z9lZoeFtct1COuLKFeVx+I5tx6/9O+bA5Dof3dkAzpkCzla4Cpp
yBZ1l6C8tbWwsTlWqjbCHSbzI8aUvVI2s1cbUECs09ihDq4EmSuw0GlRg4+PD9qa9Emfj6tiI37f
y3n/PUZnaPc/cQ2cRn/sBrwR5tINIpcHTtQjUHC/+Tv2lL6XPEFmqfZH+sV7kZwGTMPiFtrCpe+t
LiNA3EzoKoLUoob74Zu7gc8JNucnaFn9i9jgOwTndGOJr03+IjLl0QSZIAmPCgCKHl/DjbPk9zT3
P1aeVNuC91jjZ0Xh1YNZqfQ+NBf/jfYgxwo9K/PxylnpaQnKIib5UpZS/T3yfYUX9sDYnMGCdW5H
wI/q2ZVjiXgV9vKRJ/6zqCUERwqKdIdyrkM0+9yg0OiKturH8+n821dfBKxJoQIeQpI4WXRAZ7G+
ApVWQdkyPSJqfzm1PgZ6aJQbu2YFPASZgn8XGaTsa3koMJxEQh2UXX0yAkMEOF/UTmCzqZ0OIIUm
OnCw07O9v7G2V9oy/zEESsaap6QRX7Z15goaS1jaCkM1PgSggu2US7eDrd2OfWOv1D48URp/rr5g
7/5enJEb4k4sGoJg0K+Nk+6r46B7O37L33Vl/pfemXzdiU0WNjgGm9cEnKMGsB8WcLsI0kQ0qDeP
15y4NswiXLVKBSE+mmHcRARELog7dZKpfU2Feix9QX6XSNBAh2MiOLdqQ5V6BCSz3KBakL9V3VPD
UjoUzgjkwcS4tegQixUA4ib+lEDlCsBoB2FXZZpD2GhN9FygHAJrhDMFMBMXy+oUfPK0kUL4O0Nd
0xuyVoMQJiQyeyuSDYV/62K9z2Tbg3xngm5Y0oEEYEU+NHOICBAvoIfD+F5F14pxYCJwy3rGDGJo
7EPlEvpHTsx4ZpS8xOUxhsYMR+OqIVYaxXco+wvhVh1lDi6/7BR5DkY/YnIhBjTTQsbGZb546DUW
GvUJdb7qqXFg75d+0R70g/X85fEHW7myCvIiGqdtAltBakJaS30OlZZQgw68ARnRtEpqKB2dxMGq
94kIyXiQOOyWgtol/gsN74g1Hj/DvDZ+e+FFlKWbShJyD4/QVpBsjXEmGBIrWZAq2BhgpR8Co9B/
p3To8zSB8+hcuOm0UY+tCBkg9JI+KZ23v6LLXLBLTHZHXYFfefxSKyUbQV5EXz7tgyrzW2S15qjD
32XH7KIn34FElgNxOhNckXGXmY8HWw13i+iaBEk/FRLYF1A2ukITwOb84TpOodGPggahIFTWIRII
2VBGLtRphFEIJPUY7g90xwjXcFbRt2oI8FhTvfMAh4bQNMxBX9l4upVjdEmRgn1XyUMOFLUCJBd7
7g2CsE/dMUJtV+PSdzF3JRR94cECriOBuVP7BEguY6SUOj1DrTkEpKon6caCn9f1L4tNWuSQZQZP
l9bDZ5HHj0q+tsrWvl051OGj+M+2DeU8jwavQEYO2RTGqVCRZrJbJ9i18iyEOQTQ9cfTOT/pb2+w
CLFphDJkM+AN4ENCggCuThylR9KuGRMzCfb18P14HGYlEEmLQDQ1lBhBGvHelDrmH6XTP/tnSU8+
5Nfp1r3HG1+EnXfhby+0CEFAYNdlKmDmeLM+VC5MtVT4VGiTCl19XQQgAFeKjoiE3hXPiQWE48vW
eb22SaVF6OnQ2k2ZAENXJ45XO4CMUdjx36VLZg0O+8V9yOBG89v497VvtwhETBUOkTC/aq9SR1wR
9UkbrMBIUKYZjcIMtTdJ9VWovG4kJGvjLYKQ0oZj740YD75etkKuDSndLbbSSmcUFi7/rnhehhJ1
AvlsF3oT2njwQbuAfxMoH1tV/Xnr/LIwlnyXAIoVoHJhASbJO9f/Ec6l3dNa0G2gmNai5pLqEvJ5
0/tziO6M3Bms6pg6pRNpkQGk7a7bNXqu9UfZArkJCgek38EE7fHWuuNlf3uzRbAQIKTXRBwiIr7K
a2J0NNQOyOSZsUAYwZog8ceoc9ccUn9EQKEn0WsI5r350ElpdUjq6aBFlg1wEfC9oyVV0sIjd3r8
bGvX+iXdReqjEgp5mPUSYG9DVJEv/QljQl1A+9opZ5gw7Dsz1aotH++1FGRJeIH/eCXDuwcXwtvk
xu9Q6ofrqSHtJ9N7Qr9TsdEtEg+NGb6lWwnBvER/m/9FyBmRqMfMPGSpe+fYmr92iG4KCA//Y1Bb
Ml3geDvE8KLA2rVRsevPjZ063AtaqVrsgllrFRao/qrgJB9waLBoU7pu1oLXXm4RZCTYg/TlnE8J
nK7k19yc1TBgiLUbIgd6Ixs3upWD9D946Hj0KIiU41AfWHUsODXprccrcK1CsLSijCaKbaIQt6gc
gslv/qTGF45Rq6PHvaWjCamYKNfaTvdgmNWgAvrk8xeFOSPFl567/spa3i5LDu0R9MSWU6Mz05gT
r/vf9d8gRDKkhZ6BHrITodZhQSCfrp4eP/daQFxiqHkf9nPjHG1LHSUi4puRwdpALJry5X8cYY7z
P+4GacQVBQTN52oQZFM1noOSXF9CxglaYgSsMWBsbtuc3pX4KyyiVFL2SQyZVXwHEED17lU64g50
aezMiO3pHNy8p+YAOFzxkW/sy5Xjakn5gWBKPIp0NBcJSgcCSYIOn73h72YBcT72ftn2S2IPD31u
ZsSpAq4+ltRLgFZRsac1BDXyZ+MLrc3ZIrJEXshnPIXIDuHoAls90usO4iiimeHCWaDEprjsk1zi
7u3gdDb4UzXGAM5Y1ca2XBt/kdHQ8EOlYYyHniCUyb6Tp87xErXb6knMOeZvE7gILYwPqcWipGh3
Og5H76Oz+1xNTuJzf/GdHlIfJsz/QH6NoO3++XhCV9JqYZHBeJBkoeUYI8LLTEFJBamgk9tNqOan
LZT1yvVEWOQxEVQFYAiBKcN99zPZBTx5/Ogrk7UEb8vQkoTDJH7X6yfSdDXpqENQQpVOe/z7ayc1
v4gGBa3ApHCQId4Qon6aXeUzdJQ9VznD0NJlHMrM9PRIXb0tStRKyOcX8aBufTYcY4V2EyHX6uFc
cqXWizrEs0M4eMHNCAAvBmTJQ34NhGvWnh+/58qS5uf5/RH0oFQIM8h5HtG2f8aG2ZebF+eV7pCw
xFFTUC1NBw9T6B/GW3TKbxz6ehyUQz/i49b9dy3BWWKek0phIoCDgYyxYZf5LO2k18GOHRbaZyXq
rjzUSnflEeen7BNUmh7P2kos5ReBACoeUNWnMWuNjYZF/syYidV+Sls/v/ZRFpEAsk7RQPfIbyQF
tSlaUME44D9baePp1y6fS7xxTcHvUozHuRM5VoRp1a5XJwhi7BQyTRfPgJ9ly0BZaaPSvwIgEu65
yI9FlsPOpYwhYeJK1J75FPZwt2kj4tvBGY630PQ2FBcQzI3RViLOElQ8Nhn0UWucQ/P1D1xC6/En
X/kmS9ivDAHaioFUujuJUIYdb1QREeEGEWxF2UDD3vmIvxwAS5hvnnZwVIslHC9OAQycAJZO6DTX
7ASTLZNxhHOmFccaeJCcFCoNvL5ohFoAkAgwuTd5BxE9ItlbGJSVLihkif+NDGjPyL0SzeV2YEFg
leWwZoyKnnctdq2LXoY66oHROMFBtHqrtSgN+Z8GYxhVeHs84yshfgkOhg2t3DA9bpDVeBJBF4B0
dzfqFPbE499f2cRLXDCcm2u4geUowRDOpQ4QUCHUybs8/vEVpQFhyaRt867BAYJfn5L30A2a3eCZ
0ntX3jxWC1AeB66jhWOluTHc2qpfhgxKpCqFGnAlAlNh0uVzBHWuirGnAEJ0Woj0MpbhhaiB4HEL
tlqca4HkvpJ/bGyqgehqPbcby/7zg6uMnjU60SjtqNBYKAtYbfXiveN6//gl7xvhtw2ySCZEFl53
RYbhItmeFFtgv2HgHmY6H+u5oNL5BJINMjPIPsezWybvsJMFaegigKQ8qRKHAoop1eLKnQUHhRiO
CQwsBgOVgylPJKmQqy3BwoNdgx5QLghGUfPGcx8pSszg45bF6+PXWCGeCUuObUNJHpdL+FaROwGG
NSgkv0gGZIi0atcbAymuaIqiQCeehm//bfgIjzWEd2716fH4axX7JUYdwoqwMIYslDsY9K29tQff
gefnkdcEPXcjB4XjLxFY2+wCe5v/Mbll57D6Y6WItaKIcMJA4wXwTmGXO5IRn4sdBALBOaLe6F1z
bkxPf/yGa6iCe0z7MRorlYpcdDgDGOMGEzZX3DfX0owu4V74HFzPzt3Aym3g6NH7MeHMcvj/gOqu
VAiWUG+l7rmJD5GQAFZqMR3WEzwQbSkhMG0IRj2FsFA5/m8XkvsK+/GejJexCpMgaQw4+PHp3ZOX
vA3KjX15PI8rZ959en/8fFG2HhRssVDg/oI22QhTmPYC8tO41ThdO2TuZesfI0B9CQppsINwGY1/
nmz2GXYYqemduJc5yUYhDAjSEehOgK+xL5xo/ljme4YbULsRVFby7iWymhLEsouanHdZPuoIm/n7
vO42TvS1YssSOQ2zpogXBLyeDN+VqLCzK80auNrxNqdojWJ08rNXnsTy1mfaBAhwoZcXeVSz8iUv
b/DZANb8VY7sQXJar0RrUlDRsMlgdYGyDS6FgttBeRcm9WavQBjVYtFDlNJdURkBEOxlt7HKVg7K
exz58ZFyMYMNSoJ0cTo2/jPXXEZok4TQjifQBn+80tbuCksQtlhQPewnQ8albxCNtxrU8gbc7kmy
R3qjbgyysp7vd4ifL1KLrVTDv8MNWunccvwXEzyzs12bBQH4YfzmlViN+0BHX+atDtNLK0B8ijrV
s+g3FM4LZSs7uFd5fjnJ7rfOH0/SZtA2beYKJh3vhBHUNtro8mvZXsrxKHrwEA8GVXrhjyzkHcII
ImRmNU5GfhALkwOAIYAM1lRrWTIL1TTYmeBP0FZ0TPm/RZQYkOqLIvwmmECDoch6msN9C6A16qWF
2i5vhgygjrBAwGtBO5yH4OpfGqQGJoxg87aPJJT/IJrK8U4W7qsSGqu+BrUOyOEffblxaf798fdY
KT8sIeMJfEKFokDnmFarJ9H52zmZ05mR+fjXVzb2Ei8+8iPEtrwKcVj4ops3WGc+/t2VtPSeC/34
dFAS9MvUx6eb0iP6CXlgKZCgh4vD459fK3Quwd+TGLECbNdpt49swdPS587hHEbHxQOWwlspwHxR
/W39LSo/7ZBElNSh1tkZEJ8gMSlsxkrtyPAMFB2VU7Kx5VbS0vtL/pgsMedbpuJjTBbE5cXkTYJL
e9faj6dqrbm5BGYruV/TWEVYQLjFHhmoRkKlDmlUalU2UEk7dAEg8U8qK7sBt+w0t8qMr5uoq5Ww
uARps3A/Dvg8QAWXJKmKLI6/ZTvZhfOVPfdXYClhTnqgA1asvEkbd6K1shQ9h7YfE5rH8HyUBazq
xO4Mz6zNzo2u4S7VZU0wZWPW9v8aXel/XCdLYPYIG7zKz7BFYdh+lJ14D0gRf6IuCWFU+kU5jZfH
n3Jlsy7x2EGVd1EqY9HziQ9PaByWwvXxL68ViOh5yB8zNjR1w8k+gj7TtvuYq1EQDoB/8Y4SBzUx
YdBhparm3vNAizqsHgkN50SBAmUyrXHTbtyC53S++954mpWNR89///E0HjRX4f2Ha2Gj9Tpkvvfp
/i98aEDBkK1uH2yk22tLk/13lDgoixxu87g6M7FLs51aD7neldMuHWKt4lMbTr8bm3DtoksvQkkP
F6EZZTDTp3gH/D0HuB/iUmYOtoiwMcg9ef4lXtFzsv1j2ticZRRpRthlNqvX5jyIr8d79o3XgDg0
QYOtdmBRmv5TYkbP0omyA4WMuFIoG0+wEpYh8v3vEwABBLzG/JqAnoAiU6ohcBMgD6tbMXn+of++
IoxH/x1glKOOrhgUyeLKgPmGT1vwFIJDGRiQDaw/Nk7FlVocrywCSDVBMVcaMJOUBdOA+ycDj8QB
swYiEKMWH7dwU2vvs6gfTdSUKByL4NzUOuAnBQi28GM7VecttNH8xL9N2Hzm/FgTgufBslPCAKJT
E2TH52G/BQxf++lFzGi6uBUi+K+7nPTM8bfOM7gYcgzHItgou/++QeHp9u+zw5C3lagBA4yM2V48
iFsoqFKUoGarordx9q7c83llEQWgUR9RuF9h8lMdwnpt/hEkqoxSr8NlJB4PDC4YNXRffBjEgHZc
frOKBjXkUIE+j/E43q3UOvglTppFYWyC5RFWNRrK8BdMj1LiAvYoQe8OxvL0TdZy6paHPdx74b7w
KsO1BwoP6V42OqAGcPcp9pQLFaA/jx9oJVzBSu3fmR+9EO5kPR5oeuo0apcfWD08m4wpCAR8io0C
xNrULyHSVSBSId3jytSML7CWrMYdnUNiGnqCk/heyiPhWwtuULjfwe8Eyiask8vWSO2k4Up/ZD0J
4y2s5AoNgZcXcYXKJMmH5RvtCj17gpewEb6FMCFRJNHqBNg39/uI24fceYxgZQETzBtk1lLGphtc
JfYpDWmBHaxUNtbkysZaIqXbIg8Ur8TDUGOmtg3oTixkziUQqiHFGWyk0L9n6Ly8iDy4raadFCDE
FZI1TejaCZcyQK1n4yj4Pafllxjidooh913gHbIWbCQGfiZQxw2ErUbgHAJ+CWtL0DA87qlGmQ8a
cDDNwp1It+MO8HwwBh1oHZQ/Hm+ElfAsLyIQpaCamsoYpjPaDyhLk5meQLtbfbmV3ByGgv/uM9RT
O56ZL3cslJFO/tOoJsfYETXpNf3oXthXCQoM0Nnx9wysSGB+TmLNh8bgVo9rbQ0sshIYGCVZ282v
B3RLPNiQZVdgIFVEG12mlQC+dD9IIo7qg3B+PZCDywPSARVuHs3GNllJWvklqreefEpsKKT5cozg
QPpbZshPEEXX5Z602uQ0qnQdUcIUzon1eD2sUD9hJ/nvB2unAM7z832Z7TUZgcFirJyC9RhhIzKg
1cRaVaSJPgqm8Ymag+W4MfIKVBC0y39HZrOGDnMWIw9f4NsllcYAk4amt+6b/DExKDW6QTcEb6rs
42sMbj5SL30rTVlh8vDSIloooa+MMZjl6Lr57zm+5mTwqocA+eRbnja+xea4b/fAyGog72QX6jxV
BCrY+2gnGrnVqgAuBn83vsG8On/Z+0tUsB/A8orlELl6FX4vRreDVZ7BqYVZO1uSPqvfeZHbVAwf
y3AaZ9z0oLxmHWZT7VxsxRtMfVTIJbueIei84QE2CRDXxnZZiZlLLDCbTTUdDRPnyiH7TTXAHsoj
pIaL7OvxzK1sd2kRbUZU/INcxMQpxwBkzNrdQmyuJTDSIpDEPQQ5Ix4XtsxlP1AEx854ab44A/Wy
wu1O5T58xhLVQzM/5S5bWUmoJo7wxrrjxtStZSxLKLBUQiX4jmuuIN7zAbVg2FaAfVBTBK4y6vBX
JoG/VZBfqS/AoPXfvTjWUxlUAjonHbDAJOrUAuSBP/RJqsnkTKhzfUEpu37pnd6BifLjj7d2J1li
hQeJor1xXpLNa3orQeNAOvolapzm2Y1O72Jjk1Y7Z3m/bLA7terHnaErOGYqBwA32gsFvQYimfBq
M7J9iTC3cfee99FvQyziSSuPHTOFDVrKctpaMttPah2X1caxvXYPXQJ65VKEhAiD9eh/QAGM0jsV
ska++sxsgU/WwrG4CBBwexmDti1pV3ryL+giR9f+m78BkQSbgjAE9RpcQuY0Otm+12BhOWrZftMz
Z96vv03eIiuJ+ej/wbomXAKcypikY2rCyxBCBLEhRXqllRvbaiViiIuIUTNDlEx8C7wViuETXZNR
PMgtA7vXLUHnlQxrCeKVIgkWuuyMAPAMiHZXlDYGEBpNgUiCzVoFnaBo4za5uiiWlxqYCU2NhPAn
9U9DqHnVRyvBnBEC+K3/Rr1Sw2u4JTK5kvj8B4frKULCw2HTzWYreohe2k36p1WMQTKGOtEeR4SV
j7OUGOZhgSrQXsm5HhMwHzD3S9VkiCBLUvUBzOXgq0weD7QW75Yw3C5gPZ8p2skN1KgHrDiGe3v9
mnhaC0hkqkGDWeOg7JSXJM9sftK67i2rAo3b2m1rx/ESlivJcp1IUTe5nef0+a4daZJB8irTaRAF
ob7qVaBImqUTDnbq2eMXwn7r/00Tt0jpjeVzx339suuW0F2vgQEydPmhG1pdwRMkTBFp/fRGS3rA
udEAX0AI5snToS0OcfM+lh6SBl5l8tc0NDz41nZJ+dwPcK6kwdwsM7UYpUuUWBwkcpXB16u21FOu
VFPPQqUDKpoJrmSmCNVXJt2xRaGn0UePThTsb1ER0NnwWkt/xtb4Hz/xIp6FNAdD6RgzDGtch/3O
rkBXOJI6Gsmhsphzfs1i8hQ9b4y2suuXetKh0mdM1sH7o1V9C0aSu15H39fwZx0fiA0GH6j1QmsZ
8sJkY7OsCKrxwiKU5czspMxw0KsF+5u91jUqSVl2ZH0IPCXPtQiqiX/iBWj8TNcsEsxABDs9i/Uk
zFxRmo5leYUsCYwKsAWgDCuKus8BrRDASH1Qof/WjlrB56RjMjgiDEQKdL49jI24sQfvoeO35bdI
sWQpbiaJ6+EB5DWQm0A7ZeKNSbDiCAaLzFUGg6eusS9RomnZ0WSDPzF1KPLqD1SaiZ98TfFHmzPm
6P+Vk5eMQUHL7nmKVLzVRC8UjDkh0wzxXuXJi80YVf0QShZC1O9S7HIRIss1AGBeopXMi4hGDi1k
Rz43iwJeivSZC/5C5UQtAkitBRRJs9ehSvYdZSaKXsMoY8TPQRFH4bK9pMiqVOkiKLx9vtEiXUFY
4SP9m49RoVTGDezNXRq1AEajLoyVaSjY3ko7AO6O2mhqrkT1JZwaxrFiWwr86MoA1PNQBCY+bDD8
HNTs8ap0b483xwqAi1+CqkMsqKQXIFDcaf0evimKEX9XJjCo8PA0cfbWBP3BCf7XrRm50ivM2+Fo
JUiEVfO+IKwbo3hpXKjZ+qi2ukBtaxQzoaPRHRoohsgbC3LtUFhisVt4DkOkHxsKATnOPqGJveOP
EwyiIUUUv0pq04AID66MykTa1kVjhbbGL5HYgic2tD9ENErCBfD+9Zmf0FwAZVE8hi+FrPnFcWKu
ffHV1gZ9Lj11lMkgv/LMQOomf2FBsQSD7av1Jo1D14oOja7fj6MaJFqKop+wjwJx48a+diVZIrsj
FnxoikOKyNRO6U+GEmFOIJQGmQVGr/03Bax9AL6rNxq2sY/XztoKXUTxqWiKIaYxJKTBLonh26JV
n7aup2u3vCWgOxqzOs5mmkIHgoWJ2zd7EArMsN198leUyaFGDk3F3bgTrso5++4uVaJOJwYa0Ga+
2+pyrVWN+UUgH0VOyZN63uxn0Yne4DVkRnvGZrTY6XbJMd2j8kFBFjP9w+NRHs+rwN5X2C/x9z9w
cJkHrKNhoQafRleeVs70+FpQ8WfWteecExsJqJCAIUwMVNEEjQKmfeWYSyj4ThXCVxdO0nnpayyi
YHYevZMcGnl17vKnSIBVYBarJdoOsE4kHFyf/GE4eZAeDdPxT+C1DpycD5WQWnKO7nxUwP0ngvUI
C8OZuEYCVOGyqXhqWsKGMqx2k9egCtPrfuLrPTQvk0DnPFB96eZCMcpIKkWE/EhuKCyjlQMPo2Xo
XbB2lrpJW+575akE2ZOjbWDa9CaTA1D3joynN4OsUuwHjjyt8XqjlfOPNrRpoVMZvK4gv0URD0gO
xP9p4rWfaQ47jiR5G5VCzaRvv1YseajVeGJLDcdN3BjF8EKnBtWgpp7LVaQmPmQR4g7GvuMp4JOU
cEwB7/IAun5jD5xT2BfG1MR60w4OkiW5smGX5fCC+O75yQ6+nS9dlGhKnD0LwWAWPP8WKIk61Oln
MPTHZghsRjHbAkqgTUZbTaMQEB7YOnKLsIKQEo9dOLJRBgUlPsxaUucCAhcn6tkEYX1IXLFvcWym
rBP5f3IYivNQAKJlngSRjOibEakDVZfvwEhpC7o5l/3/Iek8dhtXlyD8RASYw5ZRVLbkvCHssc2c
M5/+fjp3NcDASeQfuquqq/TP3lTOVmdlQWeMeukZpZ79m0q5/R7rtsSWpcWqv7IWniBuWoQ6CUvl
xgRIhkJMtELZ9obNU1ztqTP4yknWvVWdbE3h8GLQ36ss8m2E7j3Ru/hdq6u3rPwcimE6ajl54ovm
1lNu7gp1/ZT6tdjVita/Jwke4ZZa/W11G2xzj3Gylw33KLnM40unX5KkdwQyDRqfMHEiHneYulPR
G1VyTTonjyxPiYNccrJov1YlXv0lEYumNcLQhF1CYOtT3q6Mmv1Eqi2nV4Vx4uSQxWGZ7YZmv3SX
nlI4ySNHGRs3wu5psfHMS2ZbHFzcWlm6Ceew7pZCsGDyPqRHdTyKqzOqT0TrFOqORhQDOFO4Tcsx
6ZG06IHWOQDYhkeSr+JE+au4nQg7KGdUkp3odpIdCeuhENtThGlICY+CFdrV3JKbRWDjykBK3Zzn
/N6wbo13cs01vSXf8q6Z47Hufsv2d2HPqR3pDvJXs7BIlOnWD0lg5uobdB0TYgYtibC4qZoh9xMT
/KtHhy7dSdjjUvNcqdcteq5nuQ6NSrxgNnIpOunUyZ3XkvIVrkP8NkqmH+vgidstl84lg23L/Lnl
9YGPsc5wkwLGPf1r1G7OZA2HVYzRX1v7WYmscKjku7KqNzJtlWczmvtdSRSukLiCshQHLQOUYPM2
ZUVyToWRFUtDhcDq8HrK7KYWHbV4U9rEXdbsGffteeWdJ0TTtoZft+dp21rHNMTQULxyKr0lJ/Gi
88tle5taBtSJepssgVrUXuLz+FGsOg+1vEwzGboCflLJBFSeIi8no0OIIbIGT2CpaEXq054xNEqi
yfy8SJnfGZtba4pTGz0vSWxDqXUr2RMfs164vtTHSqhijLlPguFOoCoiptoe8T3u4+eopEIux0rD
JFq2gizVLL8V+3qnJCjaLb35aBv12shrdCzj+zxfxvZ3yDqb5OFhDfL22eSt6ylo0eAyd8DuKPXa
MUaR7PaDLuxSs4rcajxveJObaXsUkiIsAftjMS+dLrWeI8KF3YnbUBH0uzz0WGgL+Z4HPAdtcQJ5
smLSxu3uaHCyXUSga+M6Ddg7M7mUFE/iZAvFJ8p807oTfSFO37oVabaAXOOzsAJx3REBwbRxpjtD
4UjffGe7hdngNCRDmGScOxJSRggBxZ7IpNLT80yQTH0UNzsub7V0TfG8qryBBiZufVM6DNGTsP0l
JSN61T+pxL6D8AYDF/Z8jF+mLtkJWRHqSfEyZC1O63ktB325TyA62r4MzCkxfIUpPM0iAXjRg577
alRkwgdypx+7xcmxocWWU+NK0zgFH1aOh1h55iRPV3JtViyLPjWohFg7WPRXajVjQWE0jqbtEnEb
nKpu+A3xMJzayki/pXuX+ovmRQWzfrojP+hZ9JZloBhGwDAYBreL4Uh6arN4vLhXHaFGgZIyhxRf
Z012N2OwBZMoRePUkxRjxhyiW1j+FRveLox93Bqy23LMvcNBz52hJqMuq+YPtR8vy4BbOobkQB+r
VxVHouRyGbsykuwmb5T2jeIJidcqcMa42gz8XtNykjkdGLHgqX2l+bnHqTunLZqZwTxVW6jk9JLq
ryLiNKC6a33OxJdyE+waJGDYG7on9VAs3QvWUYHWH2PVjRPmAtvxSavPzeT1WHapAAEEo5bkEw33
7WlC4JMNN0Yxq6gjOa/ycOk2DW9MSXtQX9aV86hafJ3R814enWFdCKx2R/HTzH4MkuwG2hg//R1N
DgkmaWvOKQQviGYxiJfC2lIcWfYlybO65y5+0eq98jgqbH061dUBNiouz/rqdfj+glCrdm04TcM5
9yEs93J7rmla1NGdolBmpm0MqmFnkfwJxve+xQf4R5XNsSVfxCD5pmwdLb09UeWR2zuD5BvS4I1t
yTmUrbdm1cKYN9rE4kWlCy2adDhm5M5UXQcdBT3nqO3mWduyzzAf8WKx54pZ8wv57HYlJV6m61/m
Z9J5abWxaDNH0eVd3BcHrKj20+Phg+iac+6PJIS2G07vtT9x0De8C5CbYVn2+HY4Uju61XouYOmn
1rh2g2MN+yIZXHlpg3WcKqft2qMGDqCTpK0q7aUdjrJwj5Ti0MtfRCtXa8R0/jBdlVS4MnLitBiE
4jL5PBpgSsJeF4g/bbGYXGbJVhcnM7PTvLQKx1Olk9FZd4dRNmrH2lYqK2knx++jAWQ0qgZFldhT
7FGUJbLhr+VSfm8TF35mKG5W+oiX8Ym36kCNdX9VR1yYenfcFHsE/Qe0FE9Gw/7NQy4BQ2WIvN72
6mr6ckVbKetB0s6XZX6HL7ZbtXdEvAO7cnZlMhjXWnUS7WgVGrrsaj1YW0s8MZYiXGypfm/m3mew
kvxI0mTBAiyhJD5ZTN6ryAiE6EsEMgBtszdrbxlPpJwGViwTfPpYzAwCRZVqm09dF2hltG8s829V
YsWdMuFaVmHUiF9SRpBQyqvWpjaQm5knBjL/MkA7bYF5R0iuaaZtGQcE3y1VyNZ9rusSWB02T9Nr
aX3K4uuwvaorZZ3XFE8bcQDS4K8EqWA1HYUJnpWUAo6sZ7dZVn4n5rsckShAfN9GVGnlpU2bUz1Z
sq1UQqg3rFih2xmTL9eBWGb/VKP1EmvAQvdBK9Yb4fGEs3aV7s2FntlMzy8E/sSHtirn46z3pLpV
QxIm67KfSFaxGea9TbV00oc12Sni9FFzh++YvbSCuvuStsyrMut3WchYrTNn0l8znfIdyT44e3ol
2p1QTqn8zjMak6kkvW3G8WVq3b5AvrWOe6rZsI2EQyVlu6SJAmJGX7HvO6iqEKwzJc5UpX+KRfRM
TFiaRqi9YX6Kq0GRxrLTySfntEQlUVdnLueDgrq4745b9plaH6LGUXE2ciuxczZ8NRHqiWl/7jWA
TL3We0LLUTIt2OxAdx/6bSHemVEsO7XG5LgM5q6LlEtjdEcN0i1uysO2WIyw0Qx0kV/EmVtLFY+v
EXfqUEOUb+txiUs/3VJHW99EVf9sFto0qTqUEhsKxDXTfrP+I6FCGsqGxHgmAbxW07xt7C9yOjii
4ifydw/XayrVXZBuDeYp3fxCJuqxVIvrMsRMGpj8JIJBzyO/Qe5XYkyKlaJNeeu7+mNVrF3d569V
Mr/K4DOLfG3H41IlvySDEN5IdBchT9MacS/C35QCw3R21DzHRDtKrMD7QMAQeyH38ubMCVvXntwf
ckhoyV+toCzuFu0AtcZj76rNfrDknVQRvsXt386sEhLEn42xDduUY7fV3FVAGSp9zeKzvrpjxuSQ
Kv3KxfiuzT8sQpd+jPPDicrS65LMjfLFjdp/ukHcuPJbT95mtMeVQq6f06OkiLYw/OqmYEukUlcv
ivlUpm5p4MIN1F1jQ7GApSrVh6JlVyuSiPQQ8nBlnKTVV844KNS5dmX9fUuK/WrWL22KeqAvd7Lo
lCKG1gzRFJprWHuDOlH5l8UuZ+uQf6oGD8lJGcPIeHLjrkk9NX2OmK6t3hPFNTHwEIWjKe7KbwjG
TnNiYkurj1l518yQKmFbgrwHyZD26Uy2R5/sDcvXWm5q2pSDtozXbTZPMYYZzBuJfeUK0L3DQEmL
YeqkOxNuVkOOZyo10fCzbGTAEnehvEdrkOEb3zEunpaxJ2dntf3SGV8yp4xkP1q7yRf1Uw5yiwkm
gVlD7rfGXq/PnJ4dN8yUHRVmNcUnGWPJhf3TDK4pEkRC2J5qupb5GWOp05GMLYcaHGT0tb4kCBPa
h/9wKfvG9row0tcXzgDoRAqAFDZsqPYcKb4WnUyLwCiHTqeh4hsEdzTOg1JyFh2KAbfbzTqbVMFq
3noSflAAwmOXu1I+kiTFkU2V3ZdxGNNxKVbuxXQLcs62FuHUbmsF6Du4zRqfMLoL+oGOYhn2wpD4
loRnZvoAElJiUlsvHn4jYjHTYvXbqeaMq+20C6Y46LQCJ8iXTsVjJyglzygiPkR3yIrYrTOF2jh1
dXG5zLURajF8u6r8iDFmVGW342q/CrPqC4Uf4bC4vEfMb3RVEa6ip+j7uvwzOHqWirbDk4BLoyyU
UVbaJmPbMDnh2H4aajghrq/Xr765qkx9VDb80kD8FydAYVN955NXrHb1S4SR3db6a9mHcnIehHfS
vQNhJqTCxCQAMzmevjm4BJGa1kkqqIyig8VVO9UMqWVNDU5Wa+nPwxqSbtkwxqeknucPrRWXDzVq
e6BKc1T3glD7yrwEWTV44BOtkyS5r5MOHQ10vjIj31n9Z7LX4qrDkH1W90W37Oc4DWSLTCR9u26S
zMRU7g/rFFZS97PpenqiBH62xLjaITVxcGx6HpTm1pbzXxzTuKnYKURRYgRDUt0ak/mpyLRu4mrp
9qIndC9rRAyr8FTLq9MTR83ncsV1/DaLKQniSPoTTMmrx+hnnW95e956p/lU2n9whCOjH/Q8o6sU
TvFPx2AsmzpvHR8FnDEc6jdBJqcCNzos6szgQbaYdGTqqUkZ8PMMgfQyV5rttfKkxR/qrzrlr7dV
6Vnt7aJxEvUxnhCyY9XaS4u9KflaHztR55MpBMSwlu/4U1IIVkh+3UE8SCB2TUsYfEjmsWVdy5px
6T/9W7qor8qHsPqEe0uBNLqS7ja9X6T3MTuNWu/AHGvXgctai13ACiZZ8cVOkiCvzx3/W/DxFtA2
uy9OYxZWWG9OTpUFLY6X1kXJAp3wbETFleG1xAzRBcd7gUKnftExlYpuUyt7Y2lP+b9U9yNU51Ko
nhSUiPWG2+K3keV2EUF5vrZMrfW7TDmUZRNmekAIPKOu8/CdjK6chlH2KyRf0fYcD/+mfAsbye9w
o2pcWr8KmDDuMAm2iVTtW89qLrWxcZwiZ4vBwPI9hdzW1H5mfllTdi40PIV1voztoRF00BD4qlbO
krE08jC/K01MB3prM4+7ZM1cucICK0tOqImDtk+OqnnUL1pzZIrcxEgH2UzjWv+EqaXL9mLjtQSZ
qC79FEobifA5VD22Ya1OH37osj1lgsDYvkjOAUOV1ktphY32nkgMIBbzTVf/GRj0ZgBMhNTPHGbV
u9oRTijontoey8pNxJ9exu63+rbQz5V/zXTVYP8VZstrD6NPSQPgOMnlBzjTkFyiJmy1e5WfOu1Y
Mz2PBLxkeh5xkyh4XHprF0pySEGw1T9V5BXklhelawDaDR52qLYMVpUtw2MMEUf4ZNLd5I8rKSIj
blFfql7lmPVHAaCFEN3xRDnSMGX2jxrPbZudhCXbW1nb5jeXSv9a/2qtH7fPhR6qzOSTc0/Cx8Bk
B5bGg2JNl6isn4jgtJWGh0lQvXizooAExsR84bMY9VN1V5PXeLngNSxsL51CZZOkTpZW52agj6ep
1pMSKdMY6CIfbjtFb5WwMTJNeIsWqnjF5Q3IzaGwisCoMnY8FoGWKyVXYa/iIV3hHH4s2/pV55Ys
KMLkhGa2eNXqa7zadfkUDSz5k047U6m8ASSBoor9M8GRqxOb1zW/W9tG2XeCWZ+6C3I12zCOa32t
lJc2OmsUtDUsWOErkTvJu7I4pMxZjwrgYe6DW2VV2N9qzkHMmXuZJUtfc28q39A/x21fCmC8QfvZ
57uZwV/jSyH7TeTSZGxw+eRzGUkwi8ScSf8qdQe4aRf1Xkt9TFiIQbcMf/xllwmWN6g7GNCZCmS7
psZLU/2OxZfe9k/g7agQlP7YDI6a8+7e+Vur7GNROrvtoAyNG2JRi9fXW+IuAYto6qel/FjT84ZD
SPzeV7FdKk9ZFFT047FtWC/q4gK7WeesAwdTAqUKUWc5BifVRCMGCFSQwW68Se1BR3aUJ4eJUpZz
RHe6nvV+zLj3R512XuJM2QQXaIiSoqtCKiCa5ZT9SKoeayFamKi2cWYH9bIYZLP8iLsu/lLrf3Px
3neOykwRJjTWpaorB4teHaxEOvQ1OIp+QcQwVaT1BUZ2pXeqZK5NvbAN5dWkrIicenNEFLH9U4uX
ZMnl8ZdrV6W+loWjx0Gs/GhW4Wr6cx47RRYmXTCqO0gOruHJcGbiHJoXfIOzAtsy4bRW954w6OY8
Ztekf9MqANxDL8zexMxAVnwuVqiIf1R0rRA7OlWKTB2THPKNEbbcFRY0OE7bkophV6x5qheResRO
OjOcI/U+1DH8CZ8PoxbyzTS7/5nrHTulSdysC8xs13UUL889wXB9/BvpBz3ab4hgE9cogumnzSjV
cHBiTF/zkteFINnFlfsLc8PUgj0NnvxsgbgfFXJ8TVoUwCWRvZxyBQY6KImQhW1cuEX3muvEeZcQ
HodspGg0QqH/2kzD0dN9id8hMfCisauQOJO0IXOdBsY5XzxVft1+lfRNJhNcoPl9ixiT51zWK0cs
efsEI7px5RqcWOUJKYmg/fTArc+raoJt2yWm8R3naEGy6+ALDEwS1wkjsPwsqjcccCNfJSRAwIvP
3EBGhIOdvJP1f/ny3l1rLpZkl+LbQpkW/erF24wSGCir4KhVHWWIXDQ6k055DuwI/mHPfbiiltSM
j1g59SqOObk/Jzyk5UWeD6yEogUjdBTG8VrX6s/igLQTsNeV1bcU8MG4TouL+5NCHym9CvDdKkiy
0OrutACJIcYwbKP9raPzjK20FaofOnhOQtm8W81LTWDkaOsmvgOvs1C76B7tbf154IEfyH4N8Sgu
TwuSIlr/pg7W3msyX5ydWnCj3uuHENtqMf00pzDPKneZYcLE8UmZInszzCCO8Znvn6qFHUb7qZFs
gErvkjW3ePK6ZtfO++6lJZQVh/k/es8IKaT6FqNWNL3oPiIo/zD+xtxNJKcWcajfyZbNlI8576b9
AH8wejJ39K+S7aXfUsW5HzPBOFK9Mf40h/dFelKfFWwI5Ompf1fWoOYvUrxt3YAqb1Us7ahBiOJ0
6OKj9HNTREdBsoV5glYZIVcyuAzdAs8hyB+QHUfvJda+pJST0hvKA2C9Jf8msVv032kRgLQS8Wwu
L5Jw6Ds3X3aRGNDw6X9qbjjdR6b+NOMXIC+Zx3b2KVNS3/PKZJE1D02DUgclyHtxjpY27PQTPLZN
4LzKrSuMoLB+o4APLndN+RpxADCfxL+6vtFKFPpOjWu7XQ5azTW90LeGRv6vlX4U7fbA/zGC4mST
y+t/wNJjyal2dkyTHdYxlqPVO/gBVFwiwFCyfetZKBJpKL4UvPKZb94YkM7v4M02XKsR3cU7vElP
yKG+BO3yohX3jDWVNJiJY1U739RwaM6NEhirGy0+aAmCMMIAMOEuUTfSy7C78DcKOjFsJZ/1Ziyf
I9dCfBw0z4icMQ6ipnKJ6K3n+5ZgeXCw2jtQ8fxvjFunflfVO69d7N0Cp3I9mDofqHpm5OF70w9Z
RKyBDpYwOi1FjdDy1tZXDXomfe2F340AexaOscJ7HB5BBOpDx+ZYcekojWdJtTuWP7g9GLGXXbfu
TVHBVyRuQqz33/GKE/IdVXSzehN6KYHrn/h5JAAE9XXfxAlb2qHQgizfFZJjUbsSkWPiLjYEpskZ
7Re0vpxC5H4L5S4fA7amXvog3AIphsBJhS9ar8nXOtCpl3BTsjMlO804S8j85NPQ7iz538x/buFk
hE1uV8Jb1Lw0X5Uc7aPsBebk0fRYIyL9Dpuv/r0/qUD63aI4SvHU6Qdp4jKXGFt+saK3JUEUUju8
BGo1iUJ709wMSoyTuKdy1mHIJ1ucHgZIqZvXaLv519qoqJpndSkPi07TpvozaytnDNUWnnWGHcpf
VZE+aonZ2wIsb4HIYLqqkxVujsNauYPenIz/X+8kNtQkQK3z7CSkNNX1l0r+AZMr+pPRyu8CAIQt
aOODw65Lp+9g7bmGTJBnrcxBiUirifvnTmn3/ZqEclU7+tjsuib6E7Pm05rMb0FOgxZq2c711FH7
nZ7nfjmrnmF6sj5xsdhV7Kt0s1eETAhIbVNy6+RHTr5l1AjyITIDWnBSdDsllJrDA4ZLXFH/g7Iv
f4hR36UKptvM7NWX9j62sTeuf+OkuChQei4uMOedyk8WFU/alDFYhjZxsG/zJ83rJH8z/QqqRRvT
v0Xfy1Anizl+VKpHM972jmrOp7zFg3mYDuvAJi7BxGTGawCp5fRc36z+I9ZEP5uxdWtzPzbyJyAA
Px8f8V3ybZoejT1A7UKicdM96mQRe3+uoKVbvLjleG22E5hatE0fknlPleypjsKMr9Y04aYKd7xF
u5xrAqP7a5KcuDfn1d8saqyj9hfPvzNK6xgEwKbAx4LCcCX1MCNdVHDLinHUcjhqH0UvzPDwQB9W
gO/hOse7atqvILGQVVAJSvxkVfAX8DyhJh02Hchd9pqcU3Db1yswUbhtsHEnbuF0dEzdV5d7hd92
Z0e6VzOgGZFiEkxiH9bruf4x0FzlxnQFXAalmKarMO6F2zYcibNghnIyPjQz5um6hRyUxs5qYrQN
vzpWKfVFvi9KWOZ494WE3Nk5+dycetPo03Cr3bNq3VC7YCeNnECQ7zJLnzqZdzSr7hIfMqoMkQIB
vxYTKzUIoxgjqcqeJ74Q8Lr/LoyPcd4ZcrjiVERc1/IzoQksIfAuE2e5OlKtlV4OTRwt+I0rya6f
LmX2aumndT7nsKwAvdpeHdDbAe62bgfr3PrFmIL2v2ONA3typ8ijRJHwZ3yZ1ksr3Yc/66dIdXtM
PT361ywAWGl6X/TxQ+JmWPnmMXmrm68CJZg1H6b/cn/n1IcUVQZXYLxrmBzz2E4SpcRHTvVIGVn4
4HfKYls7i6Sq6FLkQVHdrenYTZ5QXES45TE/EFxsKubb+t6Cev6K9NrgnkHzU0e/munkFk0/WuVc
dHjuonbeFlfjeS8Ozrm6s6oUrk71ms6kJUmll6QfTXsSv02+Zsy9pfyJ6tcRR1c1v9ICQkLCHqnq
aaszd1C5P5kY7KV9XPcHtYMDxJEIirEUw22ikwA5Burz2csDtdNJL17zDTodOcuIOKDofZXHW7xh
fbOo66GljpN11xqOm3QpWmeZMX0OMNrw1UNkPLK7VW9tPxYRnt9Rld/1IadAUWN5dB8KspWWYuPR
3+QyhQUqksKpQfwoGVD6WAz6Zh/9s0Rr0jiDsls2T7lZ16l7bd8yy2E9AIICVkgx5JbwV1SfuJI1
pW99VBSa0nsHzBJnO7Gy3LWyYxSypasYdpOIrnxNK+hw91G7fayrH0U7JoFE87slSPwCes6INUzR
xeI6qCUe+hyow74Z6Wgssj/kQzt+M5J7NPD8VjdfgMbcvqMJtUT1PH8IDyeY4Sig0ugaAjUHP+XQ
EMOFVqneMPo7xQqq2Mc9A6sgN140nrb4nK8fbfoeJ54lfopQdKn6pudWoB0X0Vt0uMdDAQJvQf8Q
3CGm+oslid9jKRzilpsmwujx1QTbF5p3PeOYdZPxS8IEffrCMj/JXXqNCpWheVw1LK50Xg5CffV3
ifZlJgQi/HUSheLMA8ru49T6VpkHrQGHA3G3XRq0dDEEKELs6dhEnBOxq7O1m/pflpxTkOk4djpE
JHG3M7vSWUlno2FIum9NeFbKGXHQjCafcU92SGxQvCN9rBI/2ypqCHBtnVuq1T0jn71VQ49TxAAP
Sn4ZitluJOM0wujj7yw4ivw0xnciJuG6YwuBlE29PRkd7X1+SxocAaZC69BAgZjIzS7XCbcx6cLL
wk/oFWGeQUyGN7P5MqWAdUkzDqQozKeu/ios1kQK4EJ1aib1WTJlpzKfhN59POrpSR0uJb8wLr74
aUaGjNF8KtSfqMEt+y0TkedLNODys0B+fKL5yzZgc0SzS50coQrnqCh30p8MaG8lPshIu27IISNZ
dSv9TSBv3To0HIXbV21993H8+JYD6z9DFaPHtAkn1aDuTh1Zvc1LgvKr/ODKNiXgREO3JyTapZF/
9joQarHgafMGDsKYDgIyiIF3sT9WyV8PD7/S7U5/m9q7/wlVLpt2HqHWY3q0ljNRNM33mpIo7d6n
It8rJpqsJNvL/OGxaRyIxTyUi3Qf8SSY95X6HOVXFS1jHL2K/dy7myVdxmGKvE5+VJv1R1JkQXkQ
lg9LAr9G6OaMfJTxNbVusjz5S7HvN3iq6KmKQZSUpyHe1zLM4U0SdprpbVbk6tNvV3sJ7IpuhGrp
UO1qVZgKL6k8UWn/0+tvFYgpHUJNhW6xs47EyQrkPccRtrwN83DOSvlWqGDVxJcl5V7DRrH8p3bI
JYZVhHUmzr7avuaeizSx7thYs+eW7ltf0hfBgmtvNs2vpAn+CeWj0tVhO7LDh1HjXDP+jQNICTew
NAvmbszNryhZ9+T0PcfjfpFfDGTFNSMEafumCfFTD6jd0WCkhjCdUth94DRTdKoUYjenaPE1RUz8
RtZuhh6nd0VFINTG1PTVVoeqFd9rg/AeFeFo/U+Oc0/WlFBoUTOW29smPiAgjpxYJHVdPhcJTC5C
KDV6KAPpG1WreystovQEc9qr88QsAL5qtlrJu9FKIqfNjNwZxXYKkkH9jjsj9mFCUS2sycmMEJCo
ykR2qER1X10iwR+KnSpZzLe5zB3MyvwqcL9H2nWdnmk/u+xgmcxOtKlboUiqvjVddQ2CEDZb62in
csz0TSZhnC7+S4WbQkgRTSijMpYyPxHRBAknIWzIJWbMlkEhJrCtb4UpHFpJmB1TUDwNXw6ZjWq5
5nAftdSVqt2qfGkm/JccFAOrQf7qFlr8EjVFU8GVwFmaD4IOF+JacQyMjLamPXdJ86br0j3m3owH
2UPMru4zSbtMGG8CE6xUsSYQFpnulMG7VIcrUD7UBI/KJJnCri+P0zyqsFoRbBcGw4kZtK3Iy2Rg
zjHMMnIioVftrlUlL4l53oYFTTLK2epC8Jz6qruWsuWYnCLC0pyV/tPKCDnHaKSdxpoEJ81dLHSo
mtL8aMLRqMswjUdm48YUfL8MxOiiTX5GCorFWJZCJPUqXBQTQ1ucAqpzplA4O1SRhrQjhELhtlji
E3NKKVXnWr6s+l7ofNna11oQL/fJPKikmTIewG4bmuGJZR37A4Ed0FnqBlafCeCRChowCWmW5GWL
Au4vGS+MqnPNV5g0pdtnv3R78BW60Xpwyu65ITUjpru5QG8LxkFNbrrm9VhN9K6VgjNB9KbcLCOd
RbHt6AAsBqQYaTVNb2SiQfGQP/g1BrbjarhKzMdtwrg1w3FN/BEFwijTWLavyey147hrCyVs1UGF
e6NkytAcInrm/H1tbzVw6mj+Mzi3KX6H6asYLAxrlI+m+wE4i7rqPMTpWap3hTwfN+tXNQG7SzqU
Tt6vWu+vOs+hEUIz+VZUQlsEl/Ez3KL2hdQ3jlWJX6IVEPnodg3yF6uLvrqqJUAnixCRoMZbJNUV
av0rNaSNyodgwH58GyRxJ2fJfY3y/3F2HsuRK8cafiJEwKOwbaA927FphtwgaOG9x9PfD3M3I2o4
jNBKiqMjomGqKvN36XilYNqd7hheiBIil9DhdvW4riuLuM8hb+33rirkZSuPwpUUP1wqhveh5OhR
WdRaWzNQsmiQDUcy8xZSQ8v5H6APgoKTfEplJJ01E8Es394jwdZcGEBWR92mqziKNm1p74NhgMlj
+A0qph5CPh98sLHCGJygzldAbXmuIznrgG9El0X7aCjBpYJziamtBB5p4+wgQcZpnbKZUCIObf7U
K/YqFPEJee4xDqOLNxsUNXCnlvJ+wreSoroxTVNeym3WrsxiVogdB2Mv65G4nZB25r1pr7JZtIvO
3ekDYvK9YGt2i0mkGxupv0FBpdOdRHiTclQK2rVhyZfQS15aUbI18tLsXrrpWS83Kn2nhpysQmkT
UJ7g0ZNc37yt1eNg2dQ6hctka081FmrDT/ysC6L/PPMmRoFQUShnFlW6+RJLJR2MZLpD+pgV8b0i
RvM0QnODJSS05rN6W4k1N+lOVnE2gwepAqXeyVk+L7gsJHcyNV8Lkw9N+4WmZdXG2NFkFMSBVn4W
SPljpxO/Qt9fayFkRQkKF8u67YyN2DI2iMlLnzWZMPVAjWNfkXBU3anL3mPvNeiAO1nCYvxAZNBT
YacRfvwGlGKUlWVlrqZ2VeOOkM+dvra8i6ccNa8JzjHOTQ0V4tUYpvew6PpdVD+IZN0k5oeRhoxZ
6dYGcjFm+a1QyufayeyZG9AlECtuUzhxcxeaqmOSD2v1ToIaN9aaTTMr78i7Rhsy2Gh+xTJsEiCG
c14exgDBE+pVoaaw/KlrBtXGDFBiL4m3s0YmOfB1LXrCpeaiNoOfkGH2pI2dSJgnf3H4IjtBwlWh
ApHpuovnkGS/VGF71ZdV1h+nfht6e1WcaiNyfLaYuHvoqltIJ6jlPoVIXdkZyBuiUxtbriMpxqqT
OdZgaIIufu6k4BRTjevVfpCe295esWlfQr1cSf29rulEr/Z4EzQ3iyXjYlDrpQlyhq5mp00uvimM
TVNNZIBQ/i9zr4U3VS78/U4NHERMFMgs2jxubkI6sTSdDr5CUjc4hQYI1HQRtOp4Eok5q5iUdSpv
kvxlGkn8GHSnmlRHUZ4aL9/ZQ8J94IKNXywL7RT/x3qGA+Ehlc+0RQCr1gsLTL7Bq5FrSegChk+j
ieUUpCOZdjbzq9XJTYsAgoQg71T4PboC2t5I+kiFiYIUdSNC+zBaB/6qIB8mB8COw01XjIL+bluK
7jzII+6Wrg4LQlUhtLME4lpvaD9LAlHMegRz0FZd9xmUlrhFGVAuuiBrz20Aos+2P8Br+YEyurKM
z8MGqIpu5DYqna7QHyxkKBg8ctM4F5m2DvG57CpcyRhXpGwjUsY5ShTe7ShYsBMiykH1AndOdPpV
FOT+jtNjPHUS4o2N0sgZByDoSBU2a9U/DExyKixdLEo1OmXSMkEg0uYEzGka7aIlwSzIAtdjUm3U
TkLSOoABUohdWsm/+l3ijoMmbpphfBkkcEPNkCtXqKiHc8u+LRVGp9nDLYhrXD1Wc6dcq/5nbpMy
HypnjUJUL/rYyW3rrNawyslJ9e5QqSfLOHouGTgyPLYVh2ZRXj1x0QiwRk/YykwSEA9D/ObRfFXl
Y9A/KWxugbhrzMfBANVV7mVAw2hWBD1GOmSxxnVcPpuj3eMd8IKyvLFGSCbPSJSNFQbqi4dbNYU4
9Sc4udzzXJviSu5W2tzctRDn3lTaIKnWtq9i/aWZymWvlhiavbsh7DaaZ7lpPCh3snj3WsnhWDDK
MHxAIsVcBhNBRqUVForgXnqtZB8HSvRS1+mHPwWgZI/FVG/LyHuQgBfk9i4cgGQDE8FNbSTxJrAG
leWDqjeX3ZTPb8E+JAxLwQjg3+jmJpHfxoAhg0JDV6y9paE4AF60k5Chk6lNsOUgfWMfN3I2TGud
ZZ9aZkIwNkQSDUq7l4dAISz4Le8fzRafEJi8rtucd/G6HtONCYrnty85KeltcIcTC7k7KsSOx832
0N+3PdJQXc7oViLXAFFRJ9ghSw83DWU0CDrYVD/fTVStsvICLZvQydviqbbkWz+zn9MipYAGvzTH
VEJbMIc7IHpcp2n10JiUdwBukdkdCCSOpBW6cb8Z1haGKBTMOoSIcKuKbqeKZpk6IzIWgQS9AaGd
aqheDBP5dxEZ3i+AXzaw8sNUi9eON4uOQwmQjhK2F58JMgYmkW6l9igYS+PU9BfuWD6S64iaRfOd
tAflJC25xdaltOyTNHNpblxS/lOJp2XTNdtWRgQyiT1TThfYigcFUUslnKQJ16E3MscYeEZ6HH3e
WKkcCusGCPJQdQDfwjwrfr5BPp36ffVrYI5s1ub4h1CrkfBsNfz3DPaDZnmc1sQzbeuKhWUQbVh8
9h5AXj7Yv9q4gnoO6LolHM6pqYPL6MUKc8JAxukRWXu5rRNbbCa7BH4N9JssAu2jFpJdP7fLg9ai
NBNKhdhY3nkqxXBUu1Fk0NX5fIW13FGX4kSpDbTpgQ1bqHsXszcBkCzjKFniasWlo3jHfKxuTCp6
TQSrWgAWC4dtbB/b1CsQYH79WMaIU/phk+vaiaGAUHf38JAjHot133+opbVPI3upC94w/BfXuwPd
rdJ+43flNuRnKTUa/u4+V/qVET2z8W/GPN2HtrXx6jXNcdAejHsPzU5RMNsb1UqdK44HtjtZnYMM
exd4T17F7siHgrgmCKebwjdWDey2PgxAseK+ICIu75lKY55NpN7YraGeZaecPnSUWo3Xbsvs2WYW
E/EPc+XUo43L3u32UdKvrfWODiwIX3wZIgUdW+uG0ktPTrdu2twqiEbF6Ih4dPuiw0QWoR6HcwPi
j/WzFj15/ZnyNG/AsApWMaILyVrJjXRV82pjB9qqIj7eGWcuRhv8LV36WhMo4Md800mPfRmvTZJs
7XCvDg8FZiS1Y66bLjsirGeaw1SSykk6CTByXvQ9G3tEYEv7Zht9sNFVbxsb1nPAfNuuTNaDpTNW
HMNbhvEmRZCnxiYqM4QJprIPqYN0zJte7R/q7tr34boYsf6ZxU7DQoApcEmg4uyDb3WelNRBdiK7
svQFPXKHfT4HLaNN8o1hF6P2MEDp0uBama9SeJVNF38R8rWnUX1VizcLXl4pSXVtn/JswgMa9W/j
kOOtL7InJY/ORUiIba01Z2Ww7oNJJr8gnZzCHvdSsi9sIuZqptuJrQIqFtFVzs/BD/iZFhbEiveE
oUX2g3dESZzHe7Bj1ha7Z27Faz9Hfh5DZR7a4hx4V5qZIIcU3qf+bJtclW20bIzozQA47a+jdE+9
H5beuTOgrgYCAGS/R2ztNfQbQPL0/7smRgdu9P1FRpI6obS1x27T0JwIESYLVWRHtRzdyUh3Y2Co
t8zLQhOrNXgmw2ZYihYFrqL47N2Jsi6M8U0V1mumvljJeRKtk1QSAhe1RpKV2v5RGMMLCvY8tped
h4jcG2RQ5XyujnIvvVcq0HxaYNePmpbvIpuZ8DndgcpmKEZ6XWI3tAwqa6QnLnxrI4uVUjFkMURd
mh2Zl7Nq1MqxWM1k4+tC28cp5HIjvN0Qa1c9Claxobm+PWDEWBfRWpFQliJtb3VXrdZZdJSEd4sZ
ognf+t66+OMvw3/H6guVTxdqGpKrBreKcYkk7VyDs1dWcZQG2TF1scpN2by1hhglVGBpK5o4ApzS
foUV8TnscV31JLSlItJfLC8mbbYrGQaa9P9frksJolIlpj0RpQRxVmIFblvekzGspgDNEYbJIXsU
4gXl36S9FZAFGpKHzh0kahg2lOJBmNMdPdPW5NTJFLgR25ePHSYoqXkdpvhoJfuxhOnwczfMEqwV
FqKhcRMP4zoQ/lFCa1AO0cGIip3qG3hkBmPVFqrq4v9ZJkYJ6iTvSg/UICyChyqWl+T38gjwnYQo
hvN61aT90a89x4deyacRXf4UuZqw3CTv0dDVpfJSTLYZAK0Q8So91lbltDY76oYJDgDXWxVxW880
ABO3mpv4gLQnrX9i422VRzFudY+X5mCzpNi/nQLiW1Ct31JgF/6V70O3L+i5Rb21aZk9cVdkJmzM
dTJXQ37TUEkoJaCB3qx74V1ZX5lMnJ70kSOS14bYqfSWVZIUCBPtAqlUVEiuoonGCf2aB6xk6S6p
e7LoAHmjyK3o3P3QLeFryr7fWYV5y/Ctwq2N/FLX1zFYa5qrh9q+ACFWtPumzCmhfRqBZZ542qIs
saTlKxnWVRODk8zpS3QrWnaKhhbj+COWtq0tZ2tfidX1pExvg3nbU5sV09mW3tPhETqcFn12hDIU
h2BeQ0yOl0cr6NpkNNBtil2J8kHUGzlQXru6QGSc7gaAGDXbie7d1ybk5+GbpSZg4RJnn00u2EOT
h4eBEHAG0onXYKJZ87Rpr8PgT9QS7XDC7wKKMi5HDvLxJLGwO9nAiqAswnb4hWWosd9D7VMxN1Nd
n1PjBJMJTTziN5bKY1BlroYjPzKqQzKdKz1ZM/N1WcEdaemlyp6s6GGsOAfxmot90qNlr5CLa8eK
bKq4EoCUM1+xyi2sU6GbzCpE+FmDohUVWj1Zh0r61IjMTfANmxU2mFmk1IYF3nyxxEEUkEtXNxvm
DDlpGCyheEcmJqo4bleIn1VTOH7Xufl01M2MfxlGzoMQCTlbpRJoESEqlsQs2YzFTareqNQ38rqZ
dmTGAuwvJnKQrAFD6/QwE1/+Mi+2OHRDUEljC2Ck6+umO5WtkwJz+VfdX5YZRTbqbP2jnGdjAYyI
+F5C3YFOAqVScIOYfBFrr4L+GTYBfZXUQbxWOHSlYxsgRWH8bYwYz6YpVzXeEexAeILRlAyOV5QV
pZc6YZ2t+rG/KWrIjUPY7uvxadTdyDQcNd430aUeDiaCUTU8FbLEpxnET0Wqby0heHpvdnGupGxn
WrC8lY0qE2uk9ErZsaUtB+7DqA2OtKyTwJ0ascttm7GAGLdocfMGXnswHmT900gzdF3mLvSn+6h8
sZU2xbeC1aHsFRd3qjuqDfKHeC1FCGTF3p/vqH2lTefNo5cCncb61+reMmuKe7lrb0LomNYiOLra
S52PTUxaBpV/50fzVxFeDDvclTxp1VNWsC6OVrXbRjsIeTRIRKWEjfyaaX/xRm7qI2Zjirs74ee/
MGogAIAQWDGGbRmpWy8mKLkzEJWMU+aO3athaMBFLfCAX6zJxQJPrej8+5akcstR7XGryOPolr1O
JGd2k0cJySwBVVjWNaArZucPK080zForaXvLoV1PTAjT4gp3J8hTO9T3YZWz2mtfZsKdQcaK3qjq
2ZcU837O7ZNdk/7e9Tuj3doKwIFvgyXoNrpNMSATxQKFJUUaH8vphLQzVn7FVe5MNUkF6OFLuOcn
i6N98K8lJJCBccKuVl5UvejNuTIxS4z4wfoh/chqzM5j7VGjtij7lfLBYuRwlbaUX33zFmjqTVUq
OzFnQRTpuSC7yMxFuMm7SwVwDKc2KfHCBwQTEMeWwrGIZWYwjFVpvjPciJyjaNh6/YePRdkOaOAC
72J3lEmZGItTViFSw1/f0Xkyf9bA29crJ2/uHguoEE1+ShTjF9FHUt5u0yR60nz8uFk63lrMEriC
mm4oPRsdzKs79wnCJwVXw7JmrVXtrSCuB9l+GLyNzVYNpaWsLoXVbmFX1gVBT0WSXgPysqibJqRq
ZAtSojOZAXXfqD/78SlNXR95NqrQcETdMJ5DUs0X1NnkByD9DSTrnE6To/WeE9XLoK7f1KZYs5bc
rg72LZ2TFkuOAftoJVDXpbdWQYaC4aqPFGbmVYC6urU3To6VJpTYpGNJafeZzh9cuGJs2VozbxDs
lN611xnKKMp1MZcXoG5l8Yzlt+1XIsTNxnwqE4yce8V6UKorREQih6Umzyi3TjIavoj+QokJczbx
H3vVMFBKYHnDvxiEiTtlGef4VB+tXpo9kRfQnTy6K8sVxlu8+OcQMnSke7tHL0p+gMxdD76KbwyQ
YeWnd6JdeuOtQiaLtGVZYmkt7FUlPfcNwppo1RrOUD2j+/aZ7yvf1t4u6O9GZdt5m9iX3CE8e9FN
gvbUdgf1mpSrsX/P0qWdvYSw8uZzaEBOPTSwqOFTwF7RP8jJ0mIIVX9QATiljHiajH52qunv0/OQ
gpgLZRZ5hje+RWFzitk07O5iGm42HNXuIdOvojNPkm88F5ydiThSA7tyd4SarOX2vgx2rf2oUSwX
4OBJ5+XL2ja9k2h7R615aSEej1bFBEazwsg/vW+tk10Sdlijss8TS99rs6m2LAWRn9DiTkXGearU
VKL10TaQ9kwRW9SUgjGm2qmpUGNp+bhpJQETldc7z8rZFtpRXXcIsJwS25WSPpbyWxKN6xIvyVgw
pbeaJgJwupB/ydiPmrdVompbFeUmkXBLJdJawQQgSIRJb4J5HsywDKb3QDjCi05y3thAzOauUGQ6
DwX1NKjm1ob0r4H1iv4piBlkn6kUMCbchrLWbOva5VTxyIH3lUFBNGLHK9NncuduApkmOscTHAWX
zsrYfse1ICNnSNeNedLUk6ptBZAQDKRs3SS06vV4EIayMMqy2ulW4LlRYPyCmyBwBJq7CoiQglgM
eOOdor/5qthEeLziCUY7RoEPyxF0GktcW5gqniwCsuToNRWoXgOomVHV18C3hU5RK6ZdpcWHVKuv
oY7kV0ruJT/ce2gzDMk/GnWoLUSBCa2JNrYINuqEIYKEtSEfXaI2OgjA7EL2z0KrHooIP0O/zKUb
ryUyekwNp5jtRzEs8aXlU+3YXLXZqWzGbHRlaaLuNjWN+2xuQbeh5vOFR7cYqANmgbBOF20p/5JK
70mKoIVhpkyTtIPAeDc5rKtkqSDMt+vtEK7MkHIlGD/9KNpnNgp2jApUUEYOSDfOys5s3drt0kLG
FijZ0jMvgR8eGrQ5hgxKMdfnCQ7czLR3SkWo051qESNnoQWKAXZh1prSjfDEM8PcwF1YSw++Wrk2
zECTBAg2Lj6/CFl3ZJTuNMHtZuN7aSMDkaBkCH3pRgxRIr2xQA0rBKZtiKQIVeBCgw9Mk2xZ6+Wt
l2cnMwnOjH/eDqk4F+0h6glVatsPhDSRtBHSyY8Nl8iNX4oX7L3UlJ04wJxAlQ8NaS/AsA6xh8Yp
GhAU/zuOSpmTXv8WRvUl8C72sym17B67zUJ2XqdHDM+LOTLx0i/wDP4QmfhNHPXXGcFFHHWGrBoo
+PRVIN0VzW3jPfxwA3Nq4V9u4Oug4FIP5DHRVGUvy30xC0TV6jCqQYQU0YAdUsaifGrjHmusURlU
9AGc60frC2glfQpQH/zwO77JUNW+pKrHjZpVnY06ZxqOc3xugp8dCnA1uei78CmpyzJxmJcO5+lJ
hwi8Qf7h0tZ3j2D+SX+kLFeNZk6mxckw6ATrkt1l+p6MIW9YguWhlr7GjOeEu8Fem7bJvtO2vbI1
25ehIeig5gOTynVj41XEDRI2v8pEXUaS/c4pVgcb1i/AXMbTNBcl2INeX1RjdNSRSs3mpsrbYHzM
2IbrF61UNiH6D9nGZB755kvQ33OGYn7CkukIHGZeMTB6ot1EhrRL9Bp5PcnvU0tFi3GeD1vDi58u
TP+OiSRWRcJZycp+kTtsldmmbKuNEje7LJDQIukMaaUqfE/oD9Ryp/LPhgTnnQaL++9X+vvV/e3T
mj/nP55rV8RJnmbyxCDG4ObkpjvvnK/Dxav7UG/iZiGvkZbIi0fJwVqHVnax6xfX1hULwGnHX3/6
zhsepIOMFnr571+k/P1NAz/+5y/KzN4zWl1JD+OF/RgLofmRFiuV3WmmCx0gHSrif1/r72uWQNL/
vJTlBUWbSVwqjwJlK7IKqyfpGMMMkf/7Cn+PbtXML1tPI1WZb4UhT+hTX0pHEyV0cUB1+UN095xU
+N9vTzPmy/7x9nTkJb4CLnQYkYck02tS/7Tl/H3P1L7GJXt2nZtJnScHQ13kR052Ciysvi3n5ed4
p3OiG6736P8wXuWbx2R82ViknPiucOQ+YmqHh+pOugWCnYMJ8x8uoJrf7V3zI/zjUQVCUmvJ8rUb
X+02JJ/JKIek8heDC35VlroobA3Q218CCM/UKlpptMhh1ON70+j2CAWFE0saav5dCwna0dBsSsYo
vEb1Y0jHl5KTa5zL4GwrycbCP9D6ZPmPcJc9sbiyoR4RT5/7N7m4T4z98GmM8wUsYuCmTZrdRtqD
RPZmsUQj5Z/kgCy0WXRyVHuBbe6xQ/WZmTtc1Hq7RER7YY750rrCdUzB/WisZEJXYkJoDxJlcuta
NBboGtiodv5To+AzQGSG5XU56Tj5V1kPkbIm9vJ2NumC/n/2FgoqDK0O84Lkg/ZGsGFx7tsXjdOe
iogtJ433CTTiVJxg8oeC9Ahph8y3EsOiJxqvW3gkjGWgamCV/YP1iCjA0G40iiO6kLbbQIhho6z7
rUkaVRsf5+y3VLsbiGhGnKi+1wVbK8iKh0iFaXYTKpz+1dBRuQftKkynI8ZX6pYgUBeybLJ9+uek
8nGa6Q+Jqp/D6ODnKK3sU4qolZiLCOCxXjbjtlZ11MFXoR5b74MRSc1w0oZyaZSvU7bHqIb+4aHC
2WcyLqZg2yeeC6+VAj6qXmM2aqW8VnrYkucurmrRnas2e1Vjy7XppBUKyTQDOSD9kMSRcR8btkN/
GlbLgfwJIAz6goWIXlUvI9ajWAUw90xQL/xN6r3U8jGjPQMMKnRBIjKBaioZOYjlNnHCWaYdqYwm
OB8NQXfGr4r7NZplxJ5TRDpOQeuhMXpPexyxmOADjOr7aty12V5Ft1KhoEeZWUaECYQRp7LRfgqi
AD0ZE63eOww6NycwJsYv4oyxhnOrH9L0QraQ4m9tk+ClcEkD0lv7ssbdGOO39J9qNfwlguAhzjaZ
7NjFfdxcikx1lc6/legm0q7DSM+AuUw4QYtfqdaC9ZDHCyT1BcLaNs2v/95Xf48v+e+dD5PQfy5n
PpFO2GOBUJiMH8xP5IFK3UtY0z2hge2QR5vwyAFtwJQoF0k/pQpZAuSRoq7og2qBdGrQ8LPGIGmJ
d+hL61PSUc2nzWzxeSkATmXACrrDjhD/4IKcndiNfYBMHsdO3CKLNSsHdXBpUSOzPOKtUteQgIde
2jXJQRK7Lt3ZpoJo5y6Bx02QXCX1pRg3Y1SfO2DGxIYAKtpmnUAHLIwguBih/ZZ7hpOL99rbe4jI
ZEwjaXOFaVgWzXCJh/5V87qNPoyORirDkBBCrfpHfXoesq3WHKxp+t9OLuNLwTWIqs90okAOiKIm
JIRH80m9Q6o/vRg/RDd/U5drxpfaIy4lRWgRl/BfhrfsLf7UP+uLdEuj1Shr8dYclJ+uNNcO//21
aMaXzZ93b6kaAvhD/8nQOHZ/GE5k1beqTmK5U+2Cj/aHHOPvTuT5PP3jmIkk2ZSFJ8cHKWOztpa2
Jv3wQpTv/vR8c3/86aD31DGxpvgQSEjxcp/IuNpo8RHWCamItQyJHBKSkaWTsewB8V2psZj0aNbt
salzfZ0nTb5Tssn7oVL7e/Wka19utSVXN2Eml3rjxayWUOIUZeNGm5UT1/jvZS7+fs/673z6P+45
k230+4k03EDU4RcjirEiog9xMoHBhh8tRK3jE09W6I0OGSqaIr6RwjePfHrJmxD0DW7aHSe04tJH
XMJEhPHWr6H/Kmklsl0Qs80q8AMFLoQa3DftXCO1XQ35dDj7Pcps7UEC04mTtBjX4jZI3hTlGkSd
C3LqcKhWyqEmME6rgcvj8KnNjjkifhJV7IQzQ3mumJTaDitbeiiCNyWWL9UE+Rulbheg0lTI47Yj
SBupZZrhQ6lfOmauN+kRyc1QMApjeC5CwuuZitFCoI32TrJRe9Hz3PTZ2zDdqxXEXZAeqwEbE1gA
XHkEbRkmheX8+xV8U4/r2pcSVm6AZAyzhmRq1oFExCGu7F+S7t/rPlamnZeSOEwcQvdDR/L3UlBX
53/+5xvPsn5EXCPvG78wr1YV1yeYSgwlaZ7b5PBnGSEyieUiv4sJ0BOWcf7hRr+pENU5JvyPK8vS
JLNHjNpeqitY3snLVvFoXqWWuiVDNZhZg4+V8mTIDRjpR1rKy06q0fv2wCotKHgOuGrLofjh41e/
+0FfquI+SOvOD0ptH/S1hEs3aTyNaQOZ9BTmMmlfIazwe6+i5Nc7CwrQVGV0MAabgd4khL9Y+vBW
xcksrEqKrUkiP/mpWZ3tmx7LZBmr1WWwqFzU3KvvetuMUEf3CvqKedERExEi1kwmsn9aUXs/7GK/
P5v/3or13zf7x1NuFTWKZJJpD2ZrktZogcjlq5zQTWx0TutZ0LOQeHLxLKF9NkROa0PG03jytXBm
61D11OFH1qbXIhnXOoL1FGlkwCxSwURJH9VxVbWbvoLMw6fcVwXUDdGeVrhMfXP37y9FzJ/+3+7h
y8E16LYnq7GdEw3WQ2KiuHLkF++FPPIIkoiQHKHhDRUbQwNWdBHNFij5P4xrcQm7l/5eooeA7X3t
jywr4pzW015CzMbt4zzghhhKQ4zSq1kRyrKxohfQbOKH1YX92HzGyQ32A77DjyQ/msBudEmPFUNe
aC/fqDkl9DgjLTOCM6lexruaiAm870wrXOMxaDIi9BblM5b3Sl6kZ1JMhb6M6wsxNlPgoyDdQ7Zk
P0ya+D3h62/Pad7V/3jX6qiU+UTs1w1x/ittE+8gsG7Q3C4C5oxLizvBkDjdMXdM23WClY1cdiEx
pa5YmQzsMkEZYtdbUJFuQGDn/5ebOthjXYJ0HB0M70VbYn9cJw4+1BOGl2Oypki+IRcbGfUa2nib
rNtNuw+WYoXp7n/9gr+ce6bwvcrMuSvmbTuEM6zVtXzBtEwyOHPhe5eAraW55TEvhoXukmrrfDzd
+268orfdkwdQ/lBqKPM+8LfH+6UgCKc2Htj1VUb7wU+7+Iyc+RGZC4AShwiIRbgK7v/9ySvz3/zb
tb7U2xXbQxzP1/IO0jXbMsDiPL4Rxe5ky/8RQVW/HDR2g2SoUkfrxrOxE5TxUajoNrMhVn94c9/s
p79nJPzxOTZyV4oh7q0bRZpNsi0zkcooJ0lfWtlJ+eNwoG92h99jmf64TKbZFcH8E5AavHjRt64+
3tMfIFCxVr3JfIt6L4Bq7J+KpG9OzN+fxx/Xa/O+K70Ee0TXMmyADFOp3KVA9MQPErPTu4XKbJrs
hw/hm6Lv93yTPy6mwcHrSQK3ysGxnuQXjUQA86dH9021p3zZV33dLMZY1xir5FuXrsS8SYzmvz/g
74DO31X1Hz/cslKRm0ELdl3lZFvFFdqLOLDNxsFpQyD6YFI2yxbG6gId1kkZ0ASEBnFkjHkIlqkR
UHMy+Zc4dI10ibZsQDxy218Mk9yiJFeJjxmRzTLViBB9WQr3Zq3K20QE8r4lW8QdGoxOHZ5/Ysky
8aSrpHkyk9lDjhhOtnUjUoUkWM8jLC2R7feWOGInKQZMHomek3BBaOG/n8R3q+DL9gVPXk0oUZkI
UhOWRAo7e4hD3sRCNX7Y979p7PTfm8gfzzqsDBMLFpcItDhcV2gpyW0PjGVnIU00FEte9oNVH9Su
8E5hULW7JMWDSARvhPmtmNyIje2Hs/q77/XLvhWMKcIEyxx4byWdd7gTSN7GsPyhOv7uYX7ZsyRT
MyN58McbqTww70IdVsIm2+enQSp/33TlL7Vw3Xl6PmiMbgiTCk6BtN760Kny8n/6EOSv9W4TpkmJ
avnGFGT86LL9XBNgq9b9a9JFP3xs340RlL/UsJiBg0mdZC4yAmW0EZr+NO92UapT0QV7YU+nSRut
BZn0rqojF/r3vX2zk8jz+/rjCyzJ/ilLTx3wJt636VMe/YAjz8/mL8eg/GWHEhbceFXyd31lF2dz
yCGaeQUPbLA0px/q/u9++/zP//jtZti0ZZbPv11COSBWYZz9cAB+95e/LP2KpBCrSvnLc4pdE197
+YdZX98sA/lLJdIy3TX1JIU/nLgEQI+Ki+6bTMN/v8xv1rD8ZQ1Xde/7kspfN6xgwTASTyW2f/3v
v/3dC/2ygJFMDX40/3IbB66Mj2vODMhuhe4gaf33Jf7+cDT7yyoOUs+fugShka5iw9cg9U2CMN7A
Dv/99/9+/mv2l3UcZv3kE0icH0yE+748eQvFstSt3hF2yKRCwYfK3msnaB1ylVTWf1/178Un+pD/
/EqDBBncpGf5oQ3b1zzWDBBxLV3HCWEXedziQCHh+N+X+mYT0ewvq9ls2xwf1BQdcEXFR/l+SjGK
O9JluNcWP1Fp372lLyu7CENRMBP2/9g7s61IsuxMv0qtuuq+sJTNQy+VLmxwc3dwhgACiBtbBAE2
z7M9fX9GplqEZ4KrSypp1VJlJESAu9twhn227bP39yeHTilx0os6huhbm98Tg8zcCpbBKT3kPx5x
inU0vbMptiQlaIHiUmJA1VMWfzWmM2GmRLB9GKLqRBzlj+e6Yh3N9ToXMlUl+/YwiGZ8V9PxZ4FV
BtvPu+SPp6RiHU34KExCK6ya5KCGmyG+TYZLsToxIz869NFsZ1+/EwI1Sw4CxNTcmKAXe3VzYkX9
aK4cTffRwKOTBlol/wqzvqC+De6cBODRWcDmnrKzH5zFPJrxmpIMJMuubc/21uA3P9j7SNDOCOwJ
5MnL513w0awwj+b9bErdMGecJYE41rjJgEAFLAubusRe2AcUctQnLNhH93M019O4SxGJ5kykWVOn
QMCSWmaz9SDwNwhmnLihDzrePJrlFhrAQVpC2Zyt+yF7zLIWGMnz54310bHX379bU7tcs4IpznNA
ElcDtcdQyqMuPtE8H8zot+D1u4NTDtcqMkn+B/UAMr+n3I9I85VYe2p5wgJ+MJnNo8msdv0wDAVn
6LuvUOGoljxx6R+1y9F8mIvKrKJRoIBkmeAcP7fUz3YnLNAHo8Y4mgWF0IwJ2UfpIZFdeCAihA7Q
emvZhlvDGzwld/xB2xhH00DNqrkw122REn6dIF8q2e7zMfPBimAcjXrS7NRGj/uUmsuc4UKozlCJ
vpNMqxXy18/P8cGjkmIcDXpFIuZhJnF6GMMErLpeDPOlJBQ9edCYIykinreEK9LaKhOPrMTRs5ZC
2eKxfE87U9hK4TCesI0fNeTRHLG0IOoLvcoO7XQpqOfoPZ0YZB9sISjGesZ3E6SN5sysszw7VCA1
LLZCqZIAJGD3z8FDSz0xIm2n0oc+uomjmVItUh+ZeZ0dEhLwa+Nr156wIB+NBvnne+jZOFsi3UoP
5iL4KrichrB/jOCBcWpNXcfV758tlLfUt3et1GdqI1QFZ+gF1BM6ODRXgfDaNZBnlcT9fLx9dBfH
8z2MifBr5CMllKL36k0akCpAlkO5nJKo/6AD3mLB7+4i1ctZl6aIHXA5/5q1HdnUwuPnF/9BA+lH
Mz1KFMFqljQ7LM/DrfS9eg0eKA3+/NgfXfbRZO+Ubsiod88O3axr8PDk+0YVTsQgPrruoznegcv5
NQmsJwkMecyv+ia6/vyyPzr00ZydRFIy6yRkZiHvwf4gyZ+yCrVnSXTk7yBBB5n1V7bQ2nLvOtao
cr0PO1qISiTEy3rgGZ/fwwfLp340ZYsaXTqIgIyYjkSas2IjXlnFWfV0ah366PhHM9fqW60wQ8Y8
+qbSLfv+q+B4Q/W1TQbH57fw0d68fuS0DlUZR+Ka59drdn7RPlVXwhcWDOWb4oSP5tYJPNKlPz/X
B7ejHZ1K1duyUyopPdToyJIe9RDeaWvukk2dwedn+Miz1I6sRCuOVK4jZngonqn1JtktM+3sXn42
roMH/OTPz/LBjDvWB7fq0hCRVMgORkTskWBo2TQnbuCjQx8bikocyXnn+kVitbmBpGkSnLjqDxwm
9chOiLkyN9T/MJgWsjsKgcp+ZagmSJFj7X7eMB+d4shclKIBHmIZ0sMAzYs6eZAeOoHhUw8nHx3+
yGTkfTGjp8tinOfsspzNsT9GJyIRH1gj9chE5KLSISnJocdrkN0I6jTu9JTffN4sH3kRqvKzAZrq
WBPMkUQPNBun2+GKjItVDfqy+9ZeDt/a7ydOsw7yP1iGVfnn02R1DP4i5SbQd0M7Zl61I2wwZpIf
s6eCaLNyYpR+MJHVo4k8xYEVxKRNHsgtgMGldcAG/TGw4+fq1Kr20UxWj2byKl6tQrtjyYyQt0Vw
hYof7J9nNBu29GH8m6d2oT6Yc8f1D3Wft8gu02x1B2FK2PZYws975IMBe1z9kIjStAQ1UfBBAOWG
rLLwWALK+vzgH1320XxWRqFfLCqgzzvIbyLLQiB9eTvyPz1P/yd8Ka9+HTLtv/wzPz+XYNXiMOqO
fvyX2zLn/39eP/P/3vPzJ/7lED83ZVu+dsfv+ulDHPi3E7tP3dNPP1A9G3fzdf/SzF9e2j7r3k7A
Ja7v/Pe++KeXt6PcztXLX/78XPYF5WlfXsK4LP7820u7H3/5M/XI71p3Pf5vL1485XzuFoEzKkzj
tnv6/cdentruL3/W9V9009JlUxcl0VDldS92fFlf0eRfVE00JMOSdeplFItpUZRNF/3lz6r8i2FZ
um6Qjk6YU12voi379SVF+0WSLdG0yCJUdZJ+/vyvd/9TB/1bh/2JFJGrMi66lov5aeZzdMUwFdVS
JBUsGcG4o+VjCEKlyDR4F3LVtJtRhVAZSZa0ouc1f6yj/kTU/Oex9+v5TE3kznQJvsWxXyvrrVVY
UE69PK0JrCAwtrimEAan9r2PrMBvJzIl0xIV4JPG8e6FnNRmKZiyyQ7jBKQpqfs282s1RtAuhLRI
IEkgqViHeliCJ9IDaZ+lllKR+85G1IkJ9/Ns5lpUSWdXlOZVTY2mPooOqGpsyqqG1CbyxenWrKXw
Vk9MdCbnBcP+bvj91sHvO/RnC/t2LpOONCisNSiOOg4RTOAuamBnltdPk4A5r8WrTgOI2w1Wfi91
TXRWREt8JcjDqafFo+f6X0/NiBW5QwVql3q02iZilGqSPlgw06TxnOrR6Jo1sjnoY8laAjOXXRJT
0sG9B0N7GdHOfkYJ5207aSQJipUewIkv87vPG+QojeO3yzJFCqYURRLl491wqSqSQVA1y9PKutqY
aWRsC2WmenSWQZCAeKHuCFEjpQGWIUD3hpUgFGeIZenurAZoKX1+Pb+bcapkQkJQaSfTYiwcLe0F
WrCj1q31+8uMG5uktU4GZtKQTTrm47grw3DJTpzzd7NuPSdzHeEtJrxoHvVMl+ezLi8oVJUTQsNZ
RuGPXkCy+vzOfjf0dFMRjdXUiYZsMAZ/9iaACbemEKPEbURVo1z00tBF4MzSvqAMVsifJyFPrd0g
F0a1LdMcIc3Pz4/PfGTNMCoWxAaGn6UqhnKcVJEI1I03yIhuqknUFfT1UtjdtmLIooxeQ9s/DbIp
fpsWtv9r1Dzu1FSUmnNrtmoEJNqqfCIlMnvJwrXAI4tyDXEjMe6XDYpcEvymuAU5FOiEM6iBESL5
spD17HJMYGBA9lTn2yzMxfpuNjv9WgZ7j4qnGsqvamFN3aXQ5r1IUSxlV3cJtesVQnpTTeTULPpZ
gxUxNzziGF1GlYwQpW0DjEM2KWmuB+JGaiPJlQOO2zqPidF1ntCncOh0bQHYJXeIRyRpHNPEM1T+
WteQSypkURn9Um4jaGtCWUMdb2tN1y9r4ohfldKIwfxNa6Xu1Oa19T2HoQgLF40bxDudphIM0k+j
AkG8Ukypr2hbAIluJclwJKnfk9RXcr/V+WZowE5sF7HN2quolpbXfK7kErZHHj3XYjgJGyXSVBGN
sIz9RnOMye5Fya6TbGYl+x7j3MnfRtXA+yyCaPkWy10rUBjTo8eFISG3uRmr7jFVLavDauQ8Qk2T
mDyOizCpbqmKK81XNhQygKS1YFmG/GgiekaWuD1Wddgh6YUxtPNaia0zMVaaDnkUKyF3TLAAuSSL
DOZnEcRWdVswq7mvB4MqbCtNFqCGy/186IxRRf2vRdq9iirKqUje1CgUD6psmxmKjhcIgYpKi7aD
8K4oNcKRCAGA0p/LlthZUOrDa1NaEdgAzKK+F3OtnAzSRTJARUbaKI+ygrwRd62P0VWkiSWipFmT
o1MkBQmpTtEQid8Xq7F4SB2bsriZqziQzjSjlaxDachWbPh0z5SAAKQ89r6n9SY/1LqM+k1xbE14
qSW2AR35uCbksIyoD0ig3jBCbG4oqlZ5RLAGFSuZd6NTTwGjrlM7HgjMxKDQpdRGNln6VA0QUxTi
dJ9mE5Qc2Jkrc4DVHi0MwaJUbmoHMh8MU6648WW2gB5aJMJ6ZVt1kb9omU7uYJuheNpOClK/oLVh
pDRqEt9KxlqaM8/l6PaWqqVurSkh6NHY0sHnmnriB/WEEg347Y5KMxLlG5SGpjRzpS6rLwB1sbsV
F1G/w5QK3Itq1cBQ6kztwDwt2VOstPrsoyrdJJtlArNGUntEFpMsJUhK6zAhbV3s5peEb09poFBv
i4sgyQ8MV707n6OikM46xA9L6mIsRCuW0VgyVE2zdvgWK4XMAB+MMfw+FSGK6loyBShoS6DC/AHZ
+EfLkNLMwwuaBN+alighVlLpaCqqVUt9dlii8rAooziRwQptZLVjKD1Qbx0gGaYoiyvmIztRkxFO
8pZ8Z8B9WoZIZGoUyBonfVfp0O9XvHRRG4gUtaTvkzfaUyntZQEt6xQpsCZIHQDP9cGMDbvORqSx
wGsglZXFovmwhHF8kck9uf1VFSOMk8EtGlzwswGFQYAZf2SBKu/GmA0Pli9VOi+XqPkWJami+Nli
IvqiKZ3wKpRDSPFvM6PPUoeJ1dmt0IQAuEKJMr4xUYbzLMU/oLjBqMXtUiMq68Z5qOkJe8WhRon3
HMMjc+g0aJSyVqc3hR4KT22um5eAXhFDERYJrHFaljJo8dhKOrcp1firKS0IhgeyuRqyIK3Kmww8
FDmpURAAGVvMDjqhJCUz2h1ZR+0SVOvbBcEI7VxelFVSohOGwIXjQslMFVeUqClBVWWblhS4yTeL
werPB1UzJ19A2be3rRRWgtcWWXZfDJk8u/ncDDx5hKPhZ7MivGCWLTDpQSiQNxfJyg8rxT12cJUJ
fEhxh1JpKCoDkqVWDSCuUJXCwwxL3VlcQOncNtMCEZ8khFbZLUYelXuKAhqNTSAZc2MbS6Sm/iho
jUFpZIFUitzLgoy6U1UsCHyUSnSuVGhxQ7kpqi+LQlr8ykswrhvdoviiALPVn+ttrR8qczRhKKgB
GcoN325ASvToAYGm7yB0FsmroFVUh0IzRBrFqDTzjKf7xjyIsWosAnyqupGAJgxZV51NKF0jFRdP
A7SZCpJf3lUUHLfDDIhVXEgF77MeKlaM9SN7OAsgZSYmVMlhrGIFjRjK8OxEL7jFNEisXbGIUFI6
UobOS/wNIAptGYso40btfGkYVSWezUGtxfedkDXlea2SGnBRLmkEmzCzhMYdyQ1ZYAcgUF/Il1Tb
jKssOnaSIrdYylO04ZXRQsmr6ZIBGRUlgi/X5WoDYiKYKECgNcPEMCml7HrpgZWiG1BCsAz9jJhe
RbZGJmbdtG/GOOofFE3WKLFPB6UjojLJpp+mUr4DPNogzjLW3fw8G61RXEp6SCp7Vwkky6tGXY7k
9veFCAxNquL+skoyMXBHhu19U7HuOfWoFFD/jThDM2dKxpumWcL5rou0YjoMaR0IV4Uct1cGFCeK
I2uJioIyF7SD0AQZgsGEb1FLjvI4vLEEIQQGveT1eVPqKHTLU0Nh4DJUWbKn+C9snwN5rNFXzqao
fWgqCkRgNarFeKXXansVGMjdP/ZSHNzHqpAl2wxSbOsGbOxpVA3p1G0qEVP+vgSHAagmFcN4Y4KL
wzWM9S+dNNHOUw8AeSOmUgglDO2/y7mxUF1plyrEfFVWSMC/7qAwS82cPURVgHaMJrXYlCAIoC9q
yGKAAscnomZWNwOUoxeROvpysCCZzUZlPatxMtxN6VDoXitY5hUzX/4OayVCwEhoIxSZ9fkHVa/L
tVUlSFUJgdLcJHVEMsMSL/VFEuhGdRZOyZS9qEMZfuksfQlR/siofh77VTxBHFiQ2LCOhO8gK/D5
+tTI8EK4c+lxLDqd/OE475qbVovEQ6KblDZ2gspGgNTITQegq4OUF8kZCqOZkgY4FGKUX8fisMIU
NINn8yg07kV48AJoRhMFO0NJNaTGVUujysIUm3qnzazt3jAbUCuS3AJg2cTYAjKlG/J6yQ1A+8MI
RZR00acRTHfA1I3ImmJmUBpHOBitmyDOtmkCs9gNiUSgdSeTVICtV6KvWVrQu2T2jLdCryCXRj1q
+iqZoYSQ0ZxTpDOYy0PS69CINZY8WApdRCYWPcQFhWIi3umx0TyV5axQit7J0gO4ZySCjWiJvvOo
VnWHcME7G1BxGo3m2tJKeFRDEaQIvNWT3t0zHlrzR6qSn/goirXc7/AdQXV4TTCEOKoJVKfEzVs1
0Xb6FFgjQgKGpc3bONOi8gnXqLwoEnbAKJhTYFfmaqZYN/Dk9OhMQd1CovR9tkRqffMiCPzFJDcV
g5bJWkOKNH62xRpZhOKLJldmBjnKCGjqLhNlxEpJm476YfwmLGlMNffY93dCXI/5hYW7CrBVbqDk
5wpye9E8gRVuhDm9Qyt1UihFUtBAUWY1Mx0N/7X0dEIYkWdImU5p7NwhlyJK8LX0AHj7RoMrXPP2
vKJ6T1AnuM5VE7yIGntkiGy21vlMA1ow/yaxtxvNADEkFkG+nbU0SX2gNnDt+jxXkPeJNcNdGlX5
Fjat8Mhio3bgNYMMTlTEY4iTVvHwzVCTgeofbUVIm21szWtROCSuPJxYTRS1iKhbz4ym2xj63EZu
USZGj94CWm5hLZBxGJYrKtkCT3BddKQ9+XOWUNRYKvOA4k+QsSqnSHFK1KNbXehWYm08i4wTyMIV
sxxUbMdGk2xlEwtUuCB2JLOa/dDi0jpXA8MKnKLRFETFyqXHr6xiGbhT1RrXMO7TajtbnQkxzpC6
e2UODWNTjitSWEtjQ3eUnNFUjvGweGFfSi9dWbDhXRYiiislKubJVgbZP5PQ2C3ivhME9ZFon6Ju
A+bxRdRFxqsmJ9wB8N0ZNmBiSVe9Vq20tjRmfCxqpZ/3ZpWuvNQwiXYz6Q+vUruq4rUI/nLasLZi
X1En+b6zjGlEx0boESuZVxGAJY+N86WUUMhElycHm24pPU/xozTqh7iLQK/nnTnRAanaypBixJaS
bxPzMHiDWlc8M3XLgITKGK2KbSI5/ZMlw6RcSJtUwbcaArocnNyXDEmINzLIUMGLeTAW7RCN5HtC
IZHpCZPGQ2xWhoyouokH1Q2ITz8pibQSvRdgAX5X9MPjkKTo/BbjsHwvpmSwXIYqzNV5TqAc1K28
mCt+LVL8uROJACpN0bdbuZDr7Eeu6WHxLGbmlO10rRG1bQQUSNhGiS4jTBziXW8KDTb3JfZJHxyN
X4BR7dLhN1TK/1c0+8NQ9U/h7cvqpbjpmpeX7vBU/R0EtVVCN//0r1Hj38W0nfK5bP/0v85eXrK4
CP/3n0CePxU/2vdR8fUAv0a3Lf0XS7YIZVmaokuKbBLD/jW6zStE8yxNI6agirpM0Om34LYgSb+Y
Mt63RYBWlcV1O+i34LYgyb/IoskHRPSgCI2TivSvF/rvCW+vodV/29kyCUfKqkrUS1dV4u9w33+O
SS2wN7LJUmRfHxA7GShf3MbNmSmDRdyhHkeuVl7cZAUiMhDyVXE7dVtdOdOBfMwFCNxoD2AQ0FO8
biC5FRmNyxaRZxQ7G3MDn0QHjqs6QHXr9mZIfEXwBXz11CsMXBLoq8Cn4fHqQMf2IEGU8Rz8McEi
Eha1zNU7P5/OqmUXQ7AdtvF8mzdgsg/RmfG1vc1/TE/aKzxqX1AvZryABBzqLg9OBM3Un+ORv2+h
o+C0bJYhbr4q+6bgtd/mF+O+/FZ/k3VHuxdfUEEwvkuVa3wvv5Xf+pcCC53ay3ec9egmB5C96eeX
Gd0QmTpQ9B1dRJPH5KxPnvVUsZfaT5ZDix+fbOZy16WA/LZa/5gJr3NKDI09uSm5GucTcci3SvlP
Ov2tlvV9+kZWtQobG7I/Gg9Vc21mcLjPNOGukq9U3b5YXoVr86E/z2+Xr+mjgiannT52sVMPKPLC
qEIM3bGI9Hxhg5KH7ahxGjhUfPDdpPqDSP3JyzzaFKVQ+b/jMk8NEFP+eQr9HQyQoyLd34354xzT
/3lW4Q+MgsXmnLHu1JmipByH8qWszvVcX/V0ahMpJylzEtQ9SaFz07k7lcB46mxHRjr/j51NXufV
kXmATcquqgawUreO0/YalUJidYhVv3d0f3ZGT3USl4cBx3IsDxPv8MTnaE7sUr/ohq52wjxJbxlS
n1yAcZSpkGfpUhHHVn3VHz3RI7kJGQiV8FTGU4atPfBUeE5iG49iw635NP2g6l++W0vKJpvvVEqh
CpDuqxsLjavQCRcf6LjyPd6TqakErsRv7xDPYfMNMTGcbgda9wUwH2JJd4Tz+Bff05cBZZzffuDx
ZoJUnNvEHUhcJqfb8HhyawLqNNZS7y5w9NvwvHuNcle4A3f4ZUQxuLSVfXgVPi5P1QTz2ikuRnf4
Eqok4jlUpvfnzVc9c6rMPifXQH+QvrY/Bj+9nO/Hs9DNv5ABTPH2F/RQVI34o32rgMGHswnFyIHU
UK+abpvlMdkhXYq2bvwa8eprBT2nekYCF/GUVT+lsvWLHyJKZVvUlWeJC3YUuGO6A6gA4eUShB4h
aZVUdWr95bPYbU17ROYJJaebzkfWDc5edCaCFHU+N++nu/nIvv+jm/8eu/mUNTGOlsf/bGvyc/7Z
21KGi82WrqGZqJYpq2195+uQKySZ5JyrfiWHLyN4uJnkMbsz2mVrNQrRQYXH2M9H9qlTHi0O/xmn
PEqE++02dUnSuVfZNI8ZjQS5UsQfCtVns8qZ3Na5vQf3fuH0J+7t5ImO3OG/+kTyHy16urU+lJD6
ofJo8nPHxXIZyWZbq/5ACNNRzBLZdJTEHVkl1BBP06atICsjDUtsomATVFjIyWuAuFEAhbaeJgm1
KxdzvpuVqNrDUBUdNc4CW2dbBqUwLG9zUVfs/gDxYIEL0sIN0ttJVjPirN2pDAP5jwbF+9s5WsOL
NtXjJk5U31IcVO9RN5jQtLYB07CfQS0VBZohfPYYHU6bgKJgiw8UiE01MD4nGJAdto3pUDyBQzbc
MnVOLbp/OE3fX99Rv4Y5pIEk5/pmPPudEPMtYJO/cJKb5tJ80LfmVn6oeDYwL8fvw2Hym0N8opD6
VJcf5xr/nXe5drS+/Vd3+Trijr2sdz2uHRnmMoL1C9pR9eunGvZnaldPbW9Hh+LEQn9qaGlHGT1/
i6F16l7XBKB3q8Bffa9HSf+/2mFDsmRyR8T1vyOr1Q6ouC9jqvoPD6Jzecn+h/34eHdzcyIq8dY5
x533/jxH5iQ0Ce0RZ2a67tlp2UVObSO454fbbve92jU7atY9RAucYYemqu0LPrh9Gz1jGwGZC3BJ
T3vXE3xvr/NLwD0XlX2PnBogpYvOQUThpFMvr6Ppsws+ti/NZMZ1iX1BJCX9gv0LEK++tjYgyyMP
hZvSEeHfou3uFNfVHpie6CCXY5B3dGfsPl+fT13LW27ku9EQ/g2v5dSAeVtv313LXztg/nDdfjdg
3rIA351Hi0JCkTkDZthAK4ey9W3HIlP6gParzJvGU5P+RH+/JUO+Ox9JX60oNvR3507P+eRal9kt
+j2azG4nih0u612l4IfZyVaJHUu5RbdkgELrgivOeFxqT1zQqRnz1hHvLui/fcac7LGjpMT/aI+9
jYBPZqh05Cm3em8NQDFVv8id0kcxGmX1raq60itSnWQmLC4ozP/gTDwyl3/zUXKyEY7s6n9GI/xR
ANEiA00j8U4mnnRcLqEkqbSMbaX6rvuttL9Vm9E/fMvtzn3YJK79Enpw71rXvHx0rtE5trc3Nxdk
xtizuz2bnYetu71L7O3nHYOG3x/Z63+7qONqkazvzLZcuCjRRyPQZaFx9GvNnjbRrY5clj0gmcJP
7b48a/dM5Af90GzEa4oannknxMHtzNTvNor9Vdj8qLfKo+b2jrUNnHqb2mR13gU8nFwH3vVXSvGu
dG/eEy/Z7tiId0wXEUQ3daat6cZ+ZyO8RcCls/0rtKE301m0eaFM2Fuc1q28l+YMwLh6e0VoSvDw
nV/KQ+CqV539Ijj+LvUNjzwvV7cd73EF8AmMa/OH6b4AN7Q9BxkDkjE20XeW6u+hT5UVR9VtKnyc
5yvtYOfnV6ZreJq3QxJ4ZzgV16G7me2hlmiLu8Ex+LXKO9qN5cR+cF7cx5ySDf0vxsUaLpN8cXef
vHb7fnM/ONOe+3lOnWfdPX8c3fsL074nvOXcX33JHR+A7TnpEDvIvSzG/j0vIUlla/u9Z9q8Xdln
a+xN3JS7wt5f3Fxf53ZqdxvN1r2z1lv/PIxOap/9mC5Tu9mQgulCPnfPeufHVzSGNqjQsLgnzg+N
z5F85oGkRApl2Dyc9fYh22mMOhYIYIYPh7Nk17jQ0d0JOYiz4nw9WOU2m2g37oeH+nUm/aK0R2fe
J+fJrm/4Jzs/dr+HOreZrmTCh8n5vFcu19OuV4iCHl9fU5tiSE7/4+JR8xFbsp+2r7399at4HbsJ
mXa2XZ9nNoR9u/JaV3zwHtNd5+k2iu+7x9btXcrg9+PGONDMaGXbu9D2Z3u2t4WzRbz9xAOvsrqG
vzOL7ybCkRdf9ZR6S+vs1Gw43dwpN3DY7FZljMvD5C6b4nz03Cvy2Gxp/9juPGnPJW7mjee4J7y+
U5biuB7tv8RSnGqfI+++6eq6m5q39lkHVXAwLkfvQKUiCMpvkrvAosyd/dN87niKzxxAZHETXp3v
9zfXJ5rntNE6cvP/YbT+YbT+ZxqtI9/xbzkpT9mHI7fyb2k/5TWn4nfGnG0tnYx63C0qUXj93UOA
oFJPF5UYq3Uxa1zRX9fH1hs2w6b3em/ZLPydf50204a9J2d9bd7XrJLd2/vWHan1NUScNhTD7KSN
tDH3iys7kqttZC9yci/1oP+6yJ5vjS/DdtgiO+3i0LgWf8d41No1Oz6kY1N2W3zt3QlG73nveoOn
7QfvKXQt1/TWlVT3k93oCTczq+jgSpuR31ZODgkZdajVY8jwarCmF4kd2XdPivOEdtrbIz5Og/+S
O+ZVyer4JfWvvqzo4YE/X0rnXO7hIlsX9bPiL845K21hn1+d3z/qBAUie4s8nv21tNEVfFu1WaZ/
nH0FZGATzzBsPMAZzvF1b/9Y2+Z1vaCbV5ZvXh95fXUqfvz4wW7o3km8dBNuUITDeUXAatNvEMyl
WVDDvEModqNvcrfyV6cA8XU38z/3YOnPE3195MrH5hQVCLIT+af3elqvd0y+1p5XWMrXnjwb3HWH
c+1GdT961a7YmX61m9zZUzYiW48yQZQKLzz2tC2ZjF60SfipIL6ee5Gb0uGKa2wiun/9Xe1HG4Fg
RrKJvdYhydDj3RuExiB9gMPj1WmbUiyDwpArXuYlLo24WXBB0019Pj8Ijc3/6qXkN964aXcUnLt4
+oEn2/Jm8jQnxJuu8MG4Gf4guMtQC7gNna/Zw3tzDTzu2kOb+Kz2lEvdRzSXQFC2GzaVGzh8ksBx
wwBLN+UGod5t5TgF+TRetLXrWwQ9LpRrssJ38Kx9h5ott3AIANsLlyPti21sw+QWvNovNrm3GXfd
RXchbkS32HOkw7WL4JAT7VHedsozkyG8up5IizoZjiSOoRN/Hfg58yDgcsSB3WRyeh2Vcdx5HU1x
RtwJB1T2S8/0dL4MbginfZ08BAa2xjnVXZut5ZCwejtf9hs73oU7J4K7HZ0aPidNxVHA6h+m4u/W
VEhveNtjH//dsnD8sBv0qpDGJqZi2LQYitbT/QGDj8Dz9fTbwhAwl2RsxPqK9hD4q32QXNGbmYGB
LzozWRKFm2xyX3CAob8NWm9HjUb50PI40LuLl7sx49lgEmZO5u/d4tAdEMF6QDDDVm1Qnc6yny9J
O3CZFaFXbBS8Z54vmL1I/GyQMXDVS9G+kB+iL52T7a1d53c+k2+j+GRf7aKLcsemvmO+zRysnfe5
SdUpnf90+TzGVDQDVdnR2Kg+wp9vM7p3eJI/jM66PPae9rxsBrdiWVw22kO2W7BKKhZScVc7uf7R
HcnWnd7P3JzWQxXHy9zWTzYR7Rbyb6Smt6EXuIE78Tfa6364jz3qivzal76vtjfFshbYVwDIfnSz
fi4nO2V9b3wds/iSUufWBz6H7ZW+r0eQtsmm5vPw8H3By53AFWjw4Sz313f9+s72ZX1HyZ9os34P
99km3kvb2udvzhh7tdP6Odcd0y/ZpnYyvqdcWerlXrXhmrjHglUg2/RcwWr1A5QwA87J1yH31/tZ
IxfhPnGXbblez2b9m+vkTkretZ757etyXSfWz2FsL4Ztjsldza6BA2EQUIidq3SX4zOcg5HEf8hs
61rbt7vsS/JFfSh3mG/W1u6ivZX2owuF2idg8+bkTDzZr86Mxh/J7f2CXlCdyKHswuk9Vgzst+5l
fvlmo0u3u1g8rLuzri4y/RVu1/E40QdQu1mXKD1xGkdEmCH5AhKdDQXEmD3hKt6Qve9FnptcRzgn
oDpY3telq2ZBQKPcm7fUBLKkzRsqwXit2xBJWB0KlWsdNutSHflrnMJkfBlu4hVfZldyzlGcftVw
LAInOgQ4DaSbX7G3uw/dm5KsHz8jylP45pfEj12WeYACxJtwSmbmlkcppKPRkmzJgPx3Skc4GL7m
WH69a8/bc8O/OdQslQ3L2GFkDUWn26Vy0H2QNho33dJArVcx7Nf5FXjoXKPjANOJRKiz7Zm1G+2v
6x2aNAyXzOW7237Lfi5Lbs8E4WrdxuvdktBW5RnXFldg+ZZns/QNtm0QNVicu23AOo9ftiUUvmt3
yr49l3z5QX3Wn1t3fg4Zma2bnpvnw3bHczW09vVB25Yd3K/cPiOU4x6WzcNm8IQDXYvnGfpkqV0J
+8nPPOe1wD68vmbO9Q+2052bu4unxL67G+0feH0BHeYgVnqnX7hnq7dH/av9ZQ2xtPbtepaaf5Sc
C2kb2yDcs/p6X60tZB8M1TrMam/cWlchPWzSUjX+9MzQWrtUc03ejqimW/jjtjwr6ZjVFq6tFdA1
NeOAMjeXfSG8nnMSrwjvjRtlH2339OTqjiPOzahbBxO75Qwh9NgdnGWGw8x4zTGwNX6mgwbbjlpf
Gu7/svdly60bWba/4sd7H+BIzMBjJwCCoyiKml8Q0pGUmBJAYga+/q7kqS6raJcYvu1u29EnVKVj
TSSAzNzj2mvpa+tRQWmoCHFb3pXmm96EB7P14qUs79HADQM94Hu2/yiDDEEE4PNhgQ/g2nAL0lBD
kgULKS/VCmK8jHKhZGGe4C9fuR4ZxX7KSIzKSap+bNAnOVXrRKCdchJ5YGWEKg8FOiin/GR8lLmH
PNDlFZzPgi21wITgbn1rLlTf8NQtuLa97goafvi6XWFEOqFsaXjy7FreToap5rZavKq0u4MV84v9
KVKFVZN2DBHrAjJH6y4UsHeIXg/TXRfWR2g27ppQpbB2+D1YwlDdlCHsNCxzCgtcwldJW4fIF7XN
TKIE8YE0A7ozxn48aEftmGy7J/XK3GVbtjKv+ocyBMUo/soNZIkUldVrF7mBtIXSDqsU1yatLDxD
FkJ7AZZPgUuVr63gK7Y1aI2MyUAMi22zZAsMBJ1WSRYYEVtv1ABaTPfDAr+Fci64r73huves1biB
ZQ7zIwvkNbZLFGx9FO7aABFsAWGWHDE26tIPw0Mddr5A3JnAvmV4feyCIA3BeRuCe9Of4LRn7KaX
2vMQVtfYnlgnrGAcNq85kprK1w7I43D+ZQqUhuoK1VDsQpRLZXSLfyHbiJXGxCXCjQ6hRovYVwYb
cs1lwC4A5KlRjEV2io2ImCFM9hNqnApesYDQDc4YzCM+ghRGW2ADS6fc4WHE2NUq6uMdwmoCCwup
LKRb1ccVsJALGwoxYC89mTGG2B0/8kFuhc9INxYyEu9QYh3x1OSfj8GMXMFFzgENT5w1eVwxe4cz
4QL5ifMiMzdPv+YPMHOryONIZ7BW2Akcpk0mvEg8gRiVDYwWry/TnW5FqAcLjuNkn1zR6cksFbyk
/TRslBUkNmAN8LHI133YehhrvSIASxb3/drcYblk0Z3GL8oBjjyIjhaaA9hKV5HvrPD/01Z0AFf9
7lBHWj1kuASZRJhXjq/j/9K5ZnfRSrmBY97wu345bqRjlhtOvoKC1CQ6BRUIShaFnyxlMjjjEL0i
825WDcYfMHcLyxUFcjVSGG1tsdUWdvBNbmQoTAVDiJlJXAvHI+DbeYcp1XCZLArPy9+hSgVXKz2N
wMpJM5ZgK0NTDWPp1HuzsZej0+IaN3GIr04ZsniQTxteEckOLNKtdEPKrfxd+V3Ha5byv80VRIhu
pOeU2WAcIo1CNojf9rDtLgSEF3Pscx62Hzn2jxz7F24t9VI6cVauty27nfMB1bgUwa807tD38l6k
mdR2l0CZl5MXeTWfPO2P5OVH8vIjefmRvPxIXj6TWX6m0pMV0K9Sl7POjqpwzlxpvgE1QE16FdqI
iS8MAV56j7OGzf/Xe1xOws5aBT+SsB9J2I8kDHHXjyTsz0/CLkbRZ42q/1IUfRJq+cLmn49ogE4m
4+6ITonUmZV9j2olG+fFVt/LxqpEjqH/SFGsQHcX/EboIVbITcGegkKVEWjoY5ioNc2ow8j69veq
EXB6jv/tXdZlIZAL1iry9jCvUd7GvGRghgPKBh2KOCNAj6UPhhWUl2Wh+lQaRiliI/PjS7ivi3d6
hvv6+97pxfbXqZP+KTP6X9r+AlXqbwU8FnhiVY0QUG+e5atD3Wtg92zl5ke1DvU6WXO7v3+7n7xX
FFVLgB/u8Y3KRzV9A5jggM+6LK3Leh/qUKvZf72Z6V7gVxsPRfVbhe4BJVgX+2LfhM51+6Bd61f6
bjwYt1VQoaAtgByx0a5qUFqi19fX33K0Cq9R1czpNUpR83pekxUwqes5FL6JUn+3KFEdjReqV64m
gFmFL6c+RiTX8YLir3s6r59AP3n4+DjG9Ig2AK5V8d8S//CBHoCOe4A8MWr1k3cvYZvKYnO/QeF7
29HIe3tLPWA/0MtH9f++9u/R2kBd0JQ3DAgnUCFgucETwU/k3R/u8SxOzwiv3C7wCb8hQQWHt687
k79dRf+0Mme5fZ5kbuZknQGssvzYoOXjPQ/B6Jf00aaLWwziPPSU0ZuR3p5m2UOAl2mwpcC/bIGg
ucOMTMBo5Cdoeci2XY/mygJc/yjyJWhM4F5S1Fzv3wC1mU5P7QPYlzT4mC7ATU8t1F8Z2E93chZU
j/qkmKOGfoD1XD1G74BZh8PaPiYv1oEctMN43QR2QcfY1wCxtDwCij8VNI/U3jlHDAcaGihD5DTN
+Fp+s9DkA2Wzp6QeGP5Z5mFwUDtYQT/Q/unrFdAlzPOr6z4L1KGsYkPCF2djulIT9GnfZQuUe9/A
i0t9RpNdwrw7vkBNN1D87Jgd451GZecuQUdI1rQlPvjrazoN2H11TWdhfVszQ88q2VtBhwri8vjQ
AOxptw5wXLKfB0AMbZYnrInXYoxfDUoggdSHYbEGdgkTU+hsogvYnJoyOvZ8iksFJgY9ogEtTEgn
oRLbLYvQfMKI6oWtAC6gC8/0zLOnRQwRagXXL7sFDq5XNmnRN9hJyM+Elq3sDsj+UAHg0hCwGwlf
6tGJi+7R+wEerd1LNFpzl+Nf2d6WTeYI7WfZTpdwJtn+liB7ud8Tj6P7HtZVwAxfP7Db2t0Iwxc6
LVB4npYgqF016GA2frIdUaV7sfZzsJSQH8cD9Ri6DnIVIXiHfgZgAItTOw1FaHnF+Wo8wZJcPwN+
zdhLvEIf6GuCEKFAo/ijCofN21sUfHzcbd95eHNdZLQoKM4fbFTi4xP4eenxw/UbINRkdVzWvKXf
l58HVL7Rt0ajoFvKr2UXSNbK0V5Ecb0+9ZPRsv0vbi/tjKaiM4okmnRseU7JCYOAed2lfLzDnb4U
VHbPoMnjJTAlMLzrNSzGsfImWnl3hN5x/+7uWKLJcbpD2MTD21uB2TtpI78+B78dIf5iU04Dmp/8
OxnBBat3uFBxk+8NC1EXkGZhH5YSBRaCWs6ft9rDhTe95C1PU3if3vWHt/yf8pYX98MZZP8P2Q+X
jLF2Fjz9eaflktk9IQM/bdwfZvevZXbPIqS/mFe/FCidiCI+7a7/iUDpUtCpnQVKf5Wg81LYr50F
SH/dsP8k6PmrUBVS7JJRzMRgwpl1hPQKA+kIQj3n8NwDubMvx+VqXxybnboEyNt/B5IiyOl7tmOI
5IA98Ls7wOi9ZI3wYsnXwPZQgH2Q3n0bPTNsgCUDZ1VoLeZdiUpMSgHU63fZCVdReHLKIL5zEXkn
mQcNkhACiOmhFvSQI9PDsOaFUPbi7Z3lZ3+z27N+s5ENCR1VJRZGec8pAB3e8KSVARaBgMBtB4iM
8WD7jzI0l1jY0Ucw7tW3SD+QgGTLbGOdsKKQXd1JHGi6kGMiPdhraDvRzgbQCrg9OTzgp3uArBZ8
5yLll5CjDh1yCbgElMfTsabMg4oFJghKlQ5WaKoLtwu+DuQu3txZtPC3urmTftevzt2nlTs7dxPJ
WKEZPfg6bBQ7Nod71DXuH5FHA3tHUAUJw2sDFZfeO1Unr8PrQ4VxGdVDPnIhnZBu66srOTsiIgKT
UW7iSvaL1fr49RpevM0zn/nfeJumfKJf3edZocDUy8TqapRqRCCxpNnVjCLNIoH1epXFl9fVlUZf
nrYhw/xosl5doWQDdhr8ZP8KsCN+rfRQQ5NlhSl41sNmZSz4tba1ltbGWfIja2m5/PrpySv66orP
vOMcuXbpjLhicNsuNijoff3yJ3mzr17/zIu1WWmUmg3rUbsgg6LZ5GX3r3KYTN0aHsG/BRCY5lIi
NCUSHWIuy4W6kbBxmcHHi9i/abinf9SYykfFYtjqngrjEFHdy2/moKYAp9F+CKKbry/8wnNxz/Pf
0SJKPOO58MMTRscOlxLs3/YavxxOKf/3GbFTiTFudYE32LSYIp6BCgVblleitocSqkJv5c6YkXu/
oq66WNEQk2wFvmEuXqGYQN/xv/drcN3c1fSpQkxbU1wlBtpkhTBGFr6u6Q18IQacjqjjfRBKAMv7
uLC6+r9qbn1nBIKg2X/6Blf715tQqlmB8htuAlZlwsU/uvRRoAAsq8XPO/md3hcSzgoH3wbbJ7l4
SlhT/+vFunTuznXV/vrnzpWW5FOk/HvP3aXte2Zwuz98+54Z3b/n9j0z1/9d2/eCd3TPbPDv8o6X
DPCpkvVpo/1lDPBvEuY50NYzbAJNP5OcWeAiU9QGMhdG+BpjPKkJIcWAcahvD7B13hEhyh3snY9Z
CtmkujC5oBIZ9/3abf3y5mfWOZ9brVT0EfO13IP8CyaKZszCTsHuxOy154G+LAC2l3B+F8NUI8im
gPM8mhiEet3UR1ZTR9A4hSMH8BozXdLCg1NDX/Z+9ARI+uLqiuA+NP8jxV30obMhaP+mlGMqp/R1
70jwn9NqDOWoEaR4FsmCLFPwhzBMkaBJIwutaaAtM+Q/fAE9IUCs8UNMf2gIoDUfqmb+i4yjBX7w
tbEF7+aFh3Nm9SeRgIUywsr4NiapJwzTSIu/KeF6JoSV8ksC0797JqdpGjlbg2ljfMemj//ZxZJT
2CNmy/WF9BEllbMBzy7+UuDbMmqSkzhyHlG+2rOg+Nn3j/ha/g74g5EU3mIEDCB+CfOv0MxAyzDQ
0Bx0KKYNvRHjXbLLDsot+TXg/phIwli4jYkB6GJgwGLAX2F2CqpD4Xf0vrpW4aBG8NF8/cj+jX/6
ZTvJ7fbpEHKm8q7MsJ0IsiRBXxldCe/mliHUQ2gI7UN/Ib8h9wgPitXz88PkP+gemOsqBD0vL29g
sIEPT+nb4WOdYNdD7wibgfuX1vbixj/zS/+bNv5v0kZ9tkhnTlXUUdFXHKt4CudlpUJ+yEWT4Vu6
uF3dYoYIs0QYID8F/QnW9/b1Ffpl9PBxfw/qgfd3B9xPGfLhaCUjPMzTbtcfHx+YJTwuvQ8F7Vi5
uGuNyvPsHTGil2BEp8IcXhFiwE32a9P1MQ4mesHmXby7M4/+97q7y0brzNf/MFoXjdZZWPKnGa2L
kcJZjvmHRgq/GWi7KoHYuKtCbvHsIUWRleTTCF8IL9XguDOk8PBW0Hyi6xdrAb2k9QUb/ZuUs1CP
/udbnt1uoimtlWp4y9hW30bigJXCqSHA0r4aMcZPe7UPearWfpZxvihmcKQaKqhGjYy6xHgcBhDt
C15AV4tU17zXXqtYeH0x1aFpZw2FYhq5dMW/GTD8csXGWSjH0ywzowaGE0wkPeZwAcmJAa7T6bRD
fbDFYO+yAg3I3YsEJayvGPj5L3jgU5X/VwHdp0s4C+h4bRuTZeASkFhLE33DAjkoJ+nscippYeTc
IANO6IDo6viRAwvxdQygyajoqys4i5r42DVZLHAFO5kdvx12khBxvwCnX4sIZXu3Tunhwlteeu7n
Yccf/9xPTOZf3fVZPNFUXTso0GoGw4RAJAdcmPBQ+0KpQwBWIMIZ50USI4DJp6eDf4U5Phkacnoo
gCZIfAAkpiWWREa/Jsr+qHIApPRx//WT+m1b92l7nLn20ekVRStwmffw1q8ywkRUhrATJQ0Z0j76
Ye+Bj6ii15Jk8RskdjFpbwfhVS3zEDnYvVzeykhAXvog6zEeBtHv7z+OH19f6cWNLNf8cyj5h2/k
i0t65kn/pCW9ZCalatnnB/Xnm8lLp/XMrnOW6dDJxR7kdHe9XX69by68+Dm2+fe9+Elo4otTfsJH
fNqU6aibJBrgknBaGhxgFTQlICbxsl360NKtnIJPPIjxAlLVgXIM/Bqg+6roFcgZJOLpTXYcnoKv
7/jSmT5H/v55Z1q9EESck8j/EUHEBW90enifVuwP8EYXN8mZjeVzAhHdWm4S4oFKjAHIi2gJHqDx
JPWt9AkKfR595PyhCRDdhAJItoiugEUMgWU8YjbfuxCZXLymc2v6V7imM/v6Rx6m3yWH+R9d09Yv
efJS/ES7+v2l+6n8+OnYvrRJ0ybfmr+B9KWu2gQr/O/VL48vSdH+tHup26T46f8s6pfi2/v//ax9
+Y9X+C5/qVjaz66t246rqVDhwb+IKr/rXyqW/rNq6roOdUwTQi/QxvynAqbq/Kxqhmu7RHWhaUMk
J/Y/FDDxI2JYpuM4rm0Tk0Cy8ncIYMoD9YtVNgG1MG3H0SxT1Uxo55hnmzsbs6YdCdH9aVa1ZSk4
SHP0GejZIhkvxdf/2gn6/l4u3kk1LM2xjXMPoJuzq0IpV/fTZgZktQl43WS+lsXgyCpHjw02uGp6
BsSq5RZ+BQnJacwXTo0rsSFCG7YfCWHmss1m0D0YSAlIEvtGXWztjJiLT2t6/f0JfJ7tNGTQefZg
HFWzLMw5EFtTnTNLpDmQSOqxeH5T2vcsmzM69k6+dZx4V7oDHaseMmqVc4eeteLbYknIBB6MMYop
bxxCTUUHwX8HFUuhO69ZIm7tOgF7dqt43BaEQidX9zUnFX46Aw9eZuA3S/o2ZLG91gyo3BsKZAnM
oXD89EprG4CuGZDJTi28YcYLmbxMFqqWrh2Sbmor9fUkeYud6EYX7hhGpnLriGhtRqX53WX+rlP+
pZztvwrf9u91C0OA81I1Py264g2moCz+BnZAk9vz31uB++S9LV7453N/+ovvp14l7s8GDhZxISur
GZqK4/v90KtE+1k1/nngcer+eeY1/Wfd1QwVorcmAQLKhlH/x5l3fjYtDRq6OiyJDTldQDZ/x5nX
iCpT2V92t41Tj8MOWwTlW1ODZTpLueyOx02UOtWyymM2Vp4qMm2+Kys9rXZNP5nDvhvNor4fqmbU
r7iYitygWpvFBFufNHkNGruW2WoIbanY3cRmV79VjjHzQz/HWbyO6qqdnm2IcitXrjMIMLFEdWqi
jK6xttj2g+6qKsRT8/KVJCkwO2JKRuJPoiWYjzFJpXpRVY88IOkcsbXjFNW1E/V879qNMoRJ19Rg
eIrz8VVA7vpoWlMyeHPSK8NHl0CVJrDdnisBTjbj+7YF6IwyZhmABHS41Ue1rOz+rtITkoROkfCm
CbJc65y1ZueuTZMc8t0xxMMn3tySTpRQlHHloTQtLu4FlLrNZakns7UseB9VW6uxm2wVx1bJw7Yf
4qMolSJa9RCzR/Fg0JxqDXE2gX5D3jrRJo36zMip0lQaRhLioRlfO5XZUL3iYoYK/egKTJIreeYG
hpkZIJMv7fHa6LXB2SqK7vSh3dakDAgkr0HpVYwEATLLJARqIrNx02tWpQZNPNgPRqHF88YwyxSD
Crkx5X6kEgUUtqXeVz6P6xgqNHErupWaGnW8NAvHTWgRNSX3imhw8ZD7ytRoNdRxvG1TbgONobCO
eSV0uTMvLydlBoKg7pVyza28w5RJaQ9dUDr2AGUV6JaPoAqKTO4ZuaJOnsPd2aAOyfSMMrct2wcF
KgsQpY/mZDWmDSQbi06rgGuo2lIJU30C97wX6Zr6VjYqSReqmrmRDxzhhKCwLw2kEDkbxtWM3wF3
3JhMYDhsnAojIwXDNFDuMgGmNjWNX1jfT+jFDdr8MsbcAIlxlZnxfTnWiUbteYzvk0nYDmQt2xxa
DlY08008mfVW9EZmPjXpML2qrRuBfVBnDXTpY57Gz0abZditqd3yq05t0oQ6c9SVi3q0ymPcxF2+
a91qLN6EwdTmPS1KXq6qOGbzQlXKvFwXrkmMtSMUgnlR2xTHPp6B4tFqg4DHTxhKG7gwDt/MfC6L
jSbU0Ta9eoCE+pVSE2O4NwYjgn4xb/JmRVx3fon0fh4XlSZiNUTxL9I3ejG28aKd+lJgdxuJup1n
NoBss64JtANqUYtrrpuxShYIGJpJ8c0+6ctDn7dadhe7PCl8LTGaxodwuzovdS0rGkINs7ZnSBvM
vHAxm2qz1ChpXMYW8ri5qKet3gyQ2KJWj+WleR8rgjpNzstbexrKJKYNLgkqa4nTqhD8yIwRs4B1
564zUTbObWSYLGmpmsywBNnImm7VjKam+nquxJVXiIn1/pDUUbnRjcQ5ZmnXad6UCYVBrqUq68AY
a1U7dvpkvBRzXoOEq5l76Ei0pDOPompJcT/Flr7T7MScV3xWqmHVJ3O1dO1ICJrPTReFHVFyjNdE
DCpBjdsnjh7kamfWb4k5pjm1xomgdmoNLnj6moozSLV2LbrBWcuj7VhzNgeJYWV8LXJHQVEzh2A9
hVwut728LU0wieY6I4uo1Mre43mfgi7NVqFVOpOxjD1G8tqFUHapWLedsCA7MXd9i45uO+oASnKi
38595MxUN0purDWd54PPnGqyFiYZjIT2Iq3jx9pBfwMroZF8aWtxmUF3yNXfRWUJTAvOZbuJCKkU
mvKZJH6SRG0DrT7CqoXNB+irWgovDTobLVS5udq0mHHKJzfeWLmqo6ZtdrwMFHXWX2JLYImM2p3y
oFBmPLRSc6tnfWpiKIYUc/Hi1sVkU2GzMT1MYi76IJvSAaVxYbd3eSUiRH/GdKva0c50pxZzfhoE
WMnQLjsnNRIv09w7PmQ5LQ3mBl0ygfmtSa7ytr/p4mrF8oGtMyVZW4NwaFujvJ3VYP/S9XRRiyKY
E3Gvkk7ZOkq00gs+YWdabyqb2F4zC0WncR7tHJIrj2K0M19JEwWGWMEYVpZVS9Osa78sk/tU4SAj
m61iDqKiSPGEuij7SEXKfJ1Zz1MxP+pOu7RNm6c06bv8mHY5yMr1YVorRpkHmQrmNtM6JEXxxHPx
kudpvlPMuc98hI9vWWpYH4zYuykmNyy3uq3Rte625NPoYXP2IMvmu2jEAitj8gj5yxzebQSAOTZZ
WNjm0RYDyNITOzR6PRwzJ6KZ2zwIq79iNobWGx2jtZVNFTMal61bAHFXMs3rHObDkWdroLbCBsHB
cmaQt+eFTqgC/cmidiDOwoZrLbFzSki31bUB06RzW3x0ZYFfMOpQTW0QRhYaeS5LJXnnwhiogm3h
zUVEk0n7xgZ106e1dt13ogETrjJDTpgjXNajaaXwyqQzMYO5HedA7RjY7ZzGXokIXkPEIGo0+UYt
m8E32xbgyFwvvK4pyhUSDL5hDlHA9l2M1UDVZuCeNhmbhpQFRoeHBtgBYQpIZmKxCWjoe8z41Rpb
t9wQK9Oa+zCP+Fo3B79G7OPDQIX62Ci70Z7TZT9lPrICgOYybVMaprPinTLfiDRJaV9HjadOZTCm
XbPomMVp0xibSZ/H+4or7cLQCbB5E2xTwaJ25URQBUsRcWGAtWdgcq2zj8isk8CBwXdsMjwZg11u
WdSbd8DGRqtKtb9NPWQ0Kcns4t3quQ4dzH6sHsfJKt6sYjTBpGc5oD6dtaOrzm3YE8XwjKQvHvCA
k9emmkFKMEPgUy+0GxPFuNucDwgV7HrDFcEpDjocsqLhmXWTWI1TvRhZm60L1m4mkZuU9SxbkSoG
QyLv1ZdoKGfkIrgoToUg+nuRuaZHSrWgvBP5ZjZqDbFGnW7UyQis0gF+03TAS2ippqcrdrKoZxWT
jnPznhFu0VwV1gJmyAWYe2p2aYHKjtMVVDjDtLBdE+3wKdmRWn9KOpt51Ug0b4xUe2UIWDRaEm08
CF01sB2TsaVFPK+mHuVSGHKjCFKhgmu9GSJMA88vrevaz/mkPihjLejsaHBE9lih8ZBZq5a4905v
rEqWvhIE+j6J7MIX9bhvYlKuu9pdAZsJHtFRL33IEF4nZryvy6LymahB4CBq947gWC4HRsCjTaBx
2unMhfOzPvrcYhDTjsVhZBZb1bnYu2LEmudNF+jGtMVRDvRsltneU+GoHSVTbXgcrx6YiA0oM8bR
G5Xxo3LMNWzhGt4ZaOGk7PwG041QAl7Pgh37GaLXrFRnGpUYRo3qNVTNr8zEqp+HWTHe4kl5Gcg0
h6Ob7JxcX7pWArUaYgRlN5nPVeMWkP8mnrCs6SXT0CGkRs6mhWJHJtV6VeACM81z6jSAvYhW89TV
izbDGiM0xjxtloE0EpLEtNb1XZFFupc5nQtJVcN3OXlphXKrlExZ6Z146ThzHiE922+MdL7O8lrf
msw8NJOFQAzRqe0W1nKwYWS11G5Comto9LjuFKiscpqdwWdz23X2fowgF5VpnKE4YHXmobRsxJ/Q
cocPqhrftgXUGFqUEQulvGUl0QG8Ig3GQSyyr+aRhRbh2RJeIPNbES3VqlpkLDK9VpmnB66D6rtS
QA6Q9fUta5n+RqK887OqmDeNcPuWOrjNp6g1l0nbPA15s1G4Ao2HKBnXxIj0IIp6oJFyRt651jug
/DPRjlW6MUo8x9DYQ5NFd/CnN0ltTBTkgGmGKNMaEeIJiL7rWQFrndW+WzV56elmCR5rO1qVDX+E
fXLWU8U7T53Hj9IkS7XrdBoJqzlOTNFvczVTVxZqDAhQE82C0AdBbWFsxF0pBGQIrdTZ6+no7hw9
dl+SJHf3bEySg2JYSkPr1nFJ0KMFdj0aBLTcSpT7rkuuHbUBwHoyyGFi5aORcofi1gKrTdlCcxDv
aY0SLadIK7y6djYI8V4NywEyu1EmbclS/bob5r1QotvMNe7dGty0iRs9aFY+DKE71OM3mK8rThSI
FqfxtJkiI629GnZnhygmR1UmCctRUe+zhCG+Qeh867hW9AFbMOyHISfvU9Uf+yhZDJOGojFrUhzD
znCLRZ+hhJOqb0WvLy29fba5rT85BFY1MzqbambXb6uYYEcVsRB7bhAVEYczBVkyWjGqP92zmCuM
XZeK6+Npxis2OuxbOykYhy4mtuzm4VvEDIhRRBZP4J3N+rlTEVwToz3GHJFfETudlxWg97aqQ6rE
S2RSHW2HmVGz0VeDSqBPIoYrYTe3hWi3Ouv3adwCOmBUzV2imto+U23FL5l+RP8aBqnpPU3ATePm
SJi5ya1rqYg6KtVZ5zFJgyYtkgpECLZlhVk9JyHJm0XapU8IfgGKSzQRWqIH+auQR31sX9ssubV6
BuWS1t6ZGuJhVDnj97q3Mpo0hevNdRIfJyubBmon0fhtnEw7iLNJQ34fGdgAQ5K/Zo1aPWZjg6yM
E9XjfHhlXWpuUg0VUo8Jkkuda4iIWRO8T9QzPC8ypvuubeFL+migidWWu9aIoPfWtE8jQqEwsfXH
YQYbfmcBHyhssPkWUFOdGmuRa+qzyzOQcDu5HQquLJDaU8S+T1FU4O0d2kfpIUvs66RwIUvjpo9m
jgExnXimCR2Dmt9a7dht6mEC4nBEcmsXKcxGL9ZTC8OfT1kRliQb14k6ZhFFJn0cRK+3CNcdTJd3
rAKlg8tKc1MOyNeyQQyQPZk3kBwGnUY2gv48L/bMJKvcUldmLkzQGIzNatJiEUSW89oXDT8mwsVl
ZwY/wKBsVKX2Zzt7qFPQGbjxfayRjwb5LR0jaPF0jKwtk3GYJ4Znlqogrm+gZQlV1HA0cGXpwGGr
7cTuIyBBHNegyLKmXUns1Uj05ok3IziJhso3o/aalLDtiZEtjUkMN0pj5hgsmRFzF02chErs9ICv
FrYn2nj+iPRGXWD51m6dWl4mcrTltcnyhD4i5chJvm3MgT8avA15O8Ckavp+spQlt+aK5k0WaniI
i8ktKorMCbGE2sexZyVk3E31GF+JGqUGs1CXrIa2itE/Nclcr/U8JSbNq34NtGnpV65V2b46WlFJ
s5R/0zO27uL4W0IQvfUMfske6xiif5Zjb6JKpSqDP0lsNfJmtUQgMQqItdjZ4GfNZO6zVlTfXCWr
F6xNhpdS4c3GcKzeM7DWEbVZqZceymvAz1h93HnEMrsNn+CJ4emvprgRJTWc3EJc62Yhylvpio/N
sCqMuAEjRMkCY5pSWlZI+0U8ZBvRaeU3zSi3qTUhtTd14leJtkkZa/0IZasrzpA1JWPVwLro02uE
6jhqXp31mCBUZZ5tD+sxKfutUKddndb5swWzQydRXDF1mheDq5BvHfbtEjbovmd5864ZUxQonECY
UhEpkihrfMx1MHTno73ijtncmxaK1cY0AFhaJ43XugoeT0xCMZEqtGJiH7QEgZM1TeCudTK+Re2Q
X00DPuUa1NOJrfRUb81nHPTHvGIfVVo+RXB9CeJwPt4WdQYzRYxF5pAbO6mmNVJbWET2ak+5dj0W
aha0hK9iGwT1nAfwJiDqqKOPhA+rWm0rDByyfN4PvCy3dW+zbTumE3DVGZtpyzV9WaaWcYtKnuv3
TbQ1UiNeNEraeYopxFoYNXCZVnVXO6wMu6xzfVWP2LGuZ4IMVc9G4IwMzaS9Fim+PigWUti4bGy/
SMpIodzU2GZotdnLq7J8+H/sfVtv3DgW5l9pzDt7KYqiqIfZB6mutqviWxzHL0IcxxIliqSou379
fpXpmUkH3ejtBRbYh8UAwXQcl1QSyXPOdzknRIekWwuUY6vH9SYAQHQjy7W7iuq83i5ARLY60XYH
msCf56hn54V7NNo3SZkuvMAZV3fPs1/iqyKOvw1UV7uhRYXGxnqvJQZmFflyp+UkHvIkl5vJYxCn
n05+7Qu84kqwtOoTjuFTAKaTdKnQFkfFC1LwbuwcdMJFwY9zb/x9KSd9z8o45+k8hB6NnBYHlXVI
qp1bXD9mqxZzf+iaEkTEog7cVT1mYDGgj4idDNM3pepOc11CIoYRU2THCzQN52SBZbPI5Uud2/ZQ
xBHycEcw0kjUGKcgq0+LmL72K6GPhk/QkQHXSd6GJgmirWjq6hyx9aWsyb2pF/7c1BYtVWzxUbCW
bCMUobdFn6NaYujvIoZm068jz2r30hfeZYMXXcpq0aZhovZjPBz55JF0Y2ukpI+mLUPymWd0afEV
ilWkydC+h0ggPpC6Hs7IafktMaV/lK75plauAI3Fc5R6kzfHVpn1bKcgQvd5zVHRrOIoOzbc235y
2VQICcgnWZCRRu+91Yeqw7xgM5tXMfL7xFb63Pf12fpyPqJIK7ayjnDIzTb6VvAJ3WgKjW5RCb1W
JCyBMYc7vRKMTQ3RzgZvs7UGw11MXz0OcWV8ahZS8s0Yx1e9qSOZrcmsbmPhESjDlpJD2C0mSqOW
D2+x6HKWofgRmKoK2EAwLMljPFT13Shn+g2YYUUyrYJkzmxFqildF9vckpxTyIkHw97VMoSfESx0
uOGs5dksm/EYmS4aEKTlbo2thqI/UC8Na6NtFPawOTCmNkNE6nKzyEJgW4W6sAdvAxwlbY69kNYd
SpGMRSghQldi2IGrgjlrosFJhM7J3c3c2+vSAEGtbQ9InHKgvb12ZOtnhcBUuwaZaV4xeH+DmqXc
+vE89jSC4SNemmgbtIN4bFiFAUSlWFq7sUqNaPtUR/OUFl1fzzs9VMXt2HdPTur2WoXkq2zmCJPa
eA0zsidY0sioyG04zhysqJvDh6Ip6FMbquEbCwI1pizvPHZIOeoxtV3kn5mjaNsT6SHKcs5AGtoy
wCrFoVc91jYS1zUKCKQfdL0TgVRrmrQlUqSixWKKc5Y/C7qcCeM9vNDK7XpJhg14FcQkm1TyvlaJ
KVOJM3ZrgLhBKzd1GpOaWEmPrbVIJWncnU2CEWQ5dc8jk4va5IwCAVO6qDGfhxQak5Pn6r7OB2BZ
YzvuTFldc+bnF5QbCShg2pyjvDxLRI9tMjp27S1WIq3pY9PKU6/VNan8HiuxSXPS3vM4h89b1PnB
GM4/rotZ8EfTH0g8X9emwmzgyHY7BzS5EAN5q6j9VEVdso0IwFfkz18vqdK8jmAWHL1uZ+/TmHUK
0ExdYOrG2G8bJVaWFcvMYXVB6XOoQ1G3qaHuwGZBMgaUJo2dlTdtyKpjHbICLeBgDNqaJDmSiSCv
kIVMPqkk+ezn4qp1vj30IsSUQRQam1IzzOUZgAgOcgn3ZDBAIATK7BqZQYDxvXK0uziAVbfptlWt
rpgJMQUrEXAd9T2GV/XIP6tkOYkc/EfuHrq1wYg9wcxOSOcPS9U+lDN95h0w0jFAct+Ay8KO4uqu
aKbHtqr9PQ+Y+lzGCjCGWDHPpbYxJojUOZ6yyYtbQnUSpHQw/jHv17gDwJ00ZdZWsoTmECTyPR+j
6WbSU3kM/dTfcV/PqAe0GLG+3IIJSlEtdqEpr+JmrY+xQGT1EcUEuqlbZBr7IT600nX5fgk00OTF
TtNbTUWJRLxZ3JLOF8gn5cmC/ms6MKxOAzeG8RbnT4d5EHEkX9iSd59I1XfNXqhFnvjYX4ikQnQ3
xIPaTCcaqR0gP1wk9skOTFdFMyEjWqNeRxiIncaYmnKdUNIzc51zbYD9CYbvEAHiNVssjxjnWG8K
zNSpwaalqzJ7J+P+3AYyeBkmo9ECDvTYUxly9uxMr05sRCjdUMCvh64fAGv0Jqi2QeLUx64IG4zQ
6Wb6JeqmrwOpqnRIPAIcYDWCUhCtDfpXrSkij5hCvu4R+mSfhUjqPshKxpi6wxRGh2COTcZw8CPp
Dquuht/YB7e67vLyyPoVDegUMnPMWDviyXV3nk7zpypIOOaVRZ360geO7SrvkDO2NliuBUsAlIYk
Mq+zHoZb3KWaAMTiqE9NTMNsZXX9qEEamjTga5gBBtwMTEzXSweQM8UqCDPeJsnBBRUrN6VaQ8DD
vloPAp+FboXVqrZzW76ijrsaRK0Og+4izLxHpYAJoEC/IxyqMbsSqE43hFEI9vqSHXjR2Q9TxKtj
oIEkZeU8rTQdl5E850Fen5Z+jN7nKo5PST23O6SE7NuAcHyN5ZHVYRncODlImSIFO/d+WNOaTsNj
TDhNZSBdWgQYzYi1s2ZAtruPAJQbjbjK6DUO4GylTZ9Gvcg/DcMKSnPt4/6BkDZ/K2itMfzRa3LZ
zpOHkayn+LxhTRZyTYaA1BnySPlKB7zLKxGKnDTbCskOhnIaPXbZDK51vRrnabz1cwe6KvHIOWml
562qJ3vHgWa8lrU/FrLBUwb2lUblGN0XuYlOpVDHwKn4rouTKdPTXG0TUEUB0I9A9wjhEe5lJpRv
CBQZJRFJ5pdoeTNJsES7ftTzTQX2fd+vTTllpVHiozZN/dpzcD8bHtp+24roowZUhOdkH2gp6dXQ
r/s8jrsNuC7EgsYHBOTVGHb3MjLYtSCkz0DM4TBk3RdHqk8dVZiHw0cKdMx5dO/DHt+WC9jPJG6S
LEZysEUB/WzcnJzLOByPdTmB9qCN2ga6YTfY8CuI69ZrDMIy8mPtpvvaLOylF16da0Nvqgo97ao1
3IouOsoAGoBxvq1JpwCxFvI2n7tPMq7oqQYvnXWGv1FQdJDMLPG3ybLPcjY9ApL/kizTY0Pb5yCq
7LYcQCsEnQXiS5rAbXPOEwS0Fh14oV1K3YC9QhGqthrl79bpCEM1p4oADInQwJMlMptx8j9UWKXb
ta1XVDp1X9+ACv8ccNRUc1892Qaw/9qv7ByOBg3i2o77NEFpj4Qg6Ns6iwF9wz+4QJiz9SsaIuxJ
IxWAvqr9MCb+c9WZ6AiBx7hmdeRyYMBuiOG/axGDMmC/QP/sHAAo7CvaISkR4Ueymmsbdte2WOmZ
LAT2C+C93T0KQ9CekxnCj4Of5gwQ1LtBEA1PATBWWP8pJfjksKpebMvA347LkFayCDd+5Ui3K6hF
r/p2Af+PLXYISGFMFucBaHUbhoCM+qh4C6dgjVPv4TnMYhQpiLrYbcgukWF4Pz1U6KML2quHZKAs
8wfmG1SI5YCFlhugUmAv+6dAkmpNx86E+A7OHgkZzrmu9YlNfkBgQWqDYBI+9zxBMbsA9JBRvCA1
Is8+CJKnsiA4uygwL5FZ1XRpWBFMiFoAYHoRbesC9lgcZQVYpK5ps9UW2KfItdbRVbcAPWrkS2xb
dGQz4ozPRDVGOyTvMfY9Yi9I+g+RcvmGIzveqHxkGx/OmDys1Iusq3nHhiLa5Q2aJC6Jx5kU8fwT
okz0oWnWNuMiLz6HM/PPoQB2HhORRrHH+D2y0hNjNbufiiY5FSDugUfG5r5jUb/DcwiOq4/y52Gm
8xWsNjE4g/yhydk7m+O7nPDDEI8AlXLWvIPM62Q6Dd10oxJb3AnUuyCnuMV61+sZEowb73J4UBKp
jzH2HlZBcd/TeljwIIZht/Zi/QAZc6U27Vije0ZDc/uRsxATv0gtPozD8KQZrx+oW4BL2Xls8BMU
lEtaljznd+3g/E0+D6jV5BSAVTRVIdGkOurHGNo3AbGCClodbxcUVxqEYTugD7UWJeqK2kN144u1
fxgAnsCn2s71OaJrm6dmqpYi7awdQa+NHQJAF/VRe7s4XbCb3PCeP6LUcwUAqTlmILKqwczgGxhB
EDBh89jmSwBxiu57HIBihPdo1iHZ217EKhuplBVu2E0TYPIZmEBeBSOmJWKHvYZRH/hMrBR8tVkh
3wFy0E0Y0EiCWl+D91zzFOeMuHYqqBrUumwC77JG7S6Zsf22ygvNs3WOydlBhKQ3vBHABbFT0UIW
faqaj8vslN6EVobnMSrCr2ShABMnmfS7PCz9E8aEAiCeeFNv5nwYbkThIRGw0xJ+dsKZ5iYpcnrs
4jnnG+sV4LoEuopPoPUvHbDyYflWhFP4oc2LEPOoG4XcwvFhbW9HTfnRrVGAqZIL1W5bCTm7Gxr0
Xh1CaCtR7Q6kfTVQnM7bcubYzFYRaIukgyoE4hdtwrS2prNbTwMEOI9k/lXFkC2lTd9ArRM21B0d
wIcQKfAwQnkAIgxiHVBhSYrCtcQUxHGGSkq6OHkOpqgD4DCB+96AOMWwV18PN72sJzQmKZsVWgEE
iHxHmB0wcXGM2891y7DXlnp6w120wCdxxlyYtMS0WZGTgOzk4ACGzL3l7SbgOZLuwC+d2vZxmdBU
SNSQF0w0eAsg2GivvFwtmhtbvOrURfNodqyYRLNfajkX11jVKLYpFB7obBy08uyasq0OPogZDhIp
ibiiFAqibdsEyJSKakqKrTNsie4q7ZFcR4AJ3leSzI/FECbPK7JrSDvt1LanhVmmD66d1P0QhkYe
Vkk7VKOe+SUF8dt/xQnX3xSsghYgpjnmo0M150CPNznY6AA0bzpGbfHehpTxLzSxncJhPItp104o
zjLNbOuO0MAl00YPpQxSSOZ0NlSzgGFiRgE7ozZ/TuKClTgVm0mkU9xomq5TPzs8pCGEDb7poi5z
1FeokoIhSs4ThHY30NTZ5IBnD/HQ2iqFObTlYruMFcVaggMcmP4CrKuswYKaoL9fJt4nWxTqIwhU
25TlQx7MyuzW0TfRV1Pj2L3vJgVEFEqe0vkvbcIUAwCZkxIsAV/Nne5GnNCsRKa+6wMzLNvID4vP
cghdL6IHrpAos56qDz9oM/9Azft780SMxxgKDG9jcSjQiib42VzIS97YvrDLMbpGw7gXmf/LuPe3
RLEn9dXbzr73P4tbfy+Idd/MQ++/feuhiP35X16u99W6BTu+7Lv/+f3HxTe7+dJ/+d1/bFG09Mvd
8M0v9986HIH/FoNe/uX/7g9/+fb9Ux4X9+2f//hqB9NfPq2AOvdHUSsYJIqn+edC2A8Q/NvxlyNU
voP75X/8su2tt/3wy7HTX8zbH3zUbwpZLn+FJj6G9BSN5GlwEZ7/ppDl4lecTlwISFPjEFrZ/yhk
efQrJOpxjHow5EF8kcH+WyHL+a+cCR4nkNNHCejav6WQFfIngWyCJvcxbiCmFJGEs587K7qlMcA1
tfjoowtBqEkqqO8yX5X1ya4J2zJRvZctVJ61jM9r0Ky7HGhvT22YqmA8DeXC35D/4GhXa6KzuWd3
U87au67TQPIXOR/BRvT3gLDMnoc6+kCrJvqgR4gEwKbfdGNdprGe0chwWNDmClz39bDmXzUN72JX
YayiaZ+bEtXSpXPWJqbFG1A4dMMjuUwT6R6apTh2lfwcjOGdc1wdmOjcdjIj+CFQxcjf0ONaV6+D
1S95k4Mll9h8dJKPyGUgxQrIBcfqIWzTK/qOUOQeyVK9JPX6xNriIyubF4tyFLCLPLKGfCkvKoxB
vw+AftOK8rNaQQCT0B9RvPg0ZN2nxTvw994Fz01bv6pAPnYLPziSEBzPuPjcoV7h5IoOMYEBwWH4
rCmvy6GzwJYZunS3nm6CSkaZClazp5Cm7oYSd1cFYPnnmT7lBW5TN/njIDAKOSBKpCbEw2qNfs+B
zW36hD7Rxi/7Zewuap2g38YF/ph49RYTiIM0xfemrXIfclaILI8noICRue3WmaZLj8SXNrZ8K0LU
HTj8hgMHq/AyOeR7RRWXINXH4VaPukSodnxTWLJxgWuQeEGUlwzgbjpf8KukX/0xaaFl69rabQMB
2UylcP14pe5VRDZ4HhxWgIqLNeOrdrt2hXpRUPUGBPouiclVMOFLx6XCeGxbvhtSvquweFduYhkU
SjeAe9FGwuERFTEH/OeH/EjnhRzUSOYtlgkaaiYFPRSTu49R46edC6LDssIlPnhEeqTRoDpnfH3s
BaCq43iB/pA1AuXb2AsgUzCwSLLE0HgL5hiWcn+s+qW+kobWO9Op8JNeWJcWJRZYkXf7lU5POdHo
BdON5SYKUCxzKEkgrwj3BRVn0o3RWTnefjUEY0AdhCUArvgdqj8HJXdwV9vqbarmp6rFfdfOric3
kfkjlEZViiyRpMUlloSreRSQOW4HTdQBmT/Ib2VvjQ9B97YzrO4T3iL40G6TcFBXEGM95m31Slb3
YAa8fVvhGaBtfpJ9f+bGAd3CAXZHAjNCidRXadWW17Bh3tJpPI1C3wQqsJt1NRAqV9hJsb0QvgaL
HSpJWEHmaM8BvKeVxdKNoETeEDIVN0kjj4mhWNzW3LZhrO7WSpwZ3mbqF/dMZoZSe4TqPLSQm/co
+oH8H+bVvrTd+lSAH0sXyp5yBNt0QbGYoh7tNwryeu0N36liUHunDJYdr0Tquho7QsnusYN87CIw
yx9dj/OlaoFVchltNfHQqeK7ezqcCnhdVuiLsnhJHjvmbu2I9UST+Nyu+E50wtXLsnFZN1FUmEU/
bWIG4shG1TtxaOupbbcBDovWSDMbs4qCLOv9hbsTbf7y/fxDSSdSbi6lRaFE5ilWkc7XJwIJQEb7
3F7ohC4TLaS+QYB33GoUkJxiqwitXjvG7yhmRaRMCvvBNIZnco3nDVWwGUCjC/U/oagoW+2yhuCN
WA/3ERRsNQManOOR2AA/L2yvj2sPTSOU6VCAtf7ZBP4ZbC9FQYwjf0lauZkX8xADnktDoFL39eVF
NtFFXzuzLVENJurG61MtsHrMRbc8IgpQ3EwaG/88lIgULv/CRfneRJM/Wt1VODcBbH//bAMx9Yau
0XEc4se8XoutH2i9geXoFeJoiiKswfjgAinupFu3Kyfk9P0U7k25POWqegdWDrtAToOrZJxOLUTl
oKSwZbUBDmJLfdMu9U3b4PcRPc9JN53CPIcKySMsSV69QK/57IeGXfWyBMJM1ifXIbsEYI/TOpJL
Fk5DC3BeiMTvTEKqdlfFxMDFW63+lAw11hpdaDqNDAMARnkOXXgH+BOtqAr3kDTmpSXVx6rNB5wF
WAuQtxWbeMCr5TmmKwQTjqJorfmm1uIcFIU+6NX0D2Ht4i3rK5eBdoSQDOEA7RGedTvVV1NQvTkA
C2k79CybBjgaJhhortA/VB0KxtHHScrgESl+lMFrAv3Wyu+msE72kSbJMZbJtoC+Ips6h3ebi0er
gYnNkBKkE8F66Xpk/KN5WLm9naP6ZcZtZUuBf1xF6rVYLrQnMzdVuzyh0cYZqnpMTmZjfFAS6ARw
Z8jHCv/crBqm5gpPAkTOt6TAXwOyPZpEv2AdPJsZizrm8WPSJF+RJL/BPzhvGVtxeisw7uGy5vf5
bAAjL0+FxjiUbkHlMVf+FBpU6lAIISgL8g2RBhJnq94Jhc4UjTtCBMHmJSA5FGFCZ0BQ3khxefQW
hpHIQSqpDCPpNINunhzUyQXuMcBjHpcchEm8PM12yq9q8B4ArZrqjtQFQmlQXAtaksdpWcAdcI9b
iOo3PRfvy1zsIMV9qwecMs6WmKTmtD0sDtq5sMTdSQjRs0mVSWo4oDNOV7Zto5hgf+LFImBB311M
fNPYCQ+JVO+Jwm7zBO8umBADlcCeCQb1OobkqoHEMUsa8jhEOMqHAd4DVO+4G6jOgGxj7QOLrTNQ
K2kx4TQwCxBnKoCcTf7yBMvRbsa+QIkOXNv6jEc5FBNjwJ+CEk+j6C9Wn8mVy4Zb9RqFF98A0bfO
hHxDoV7y4PlRsV/0kWSG8Ax1Z1Tj+qgacRzV+WMJOVyvInRKWTFPREbYGGsbh3uvV3cu+gB6Ol2W
H3RiZpgCUHMN3fykjMy/AI7Hl9Hd8yW/6wCJQY46wVgImeyWIrfKYFfCE2Y4chjEQTvwRXQDTAia
KZpDHYhEcMs09DZN8MUudbSpRvsCr+CwQ9687yFV2MIX83YRGpgZxxUawOCoIjG6aoO4h/ra2EME
1eWJ2jjcLa2HKpwn3R62I7TIHvEHc1iaMZ91WnGc3WQE8zrBSoFClt7RKgbsxoIbFWPX9HiYwuSY
1DK523HC/QGzwEgTYWvQNiOCASCQVEHgmNJQvfoGx45uEHjnPiIgrPGbssdxVgQg93VcPoyEDbvF
Y6FCRwgC+RJfRFi8WVe/FBMY+PGSYpe6Eac+hMwNR1a9Kb8LvOZmggdNPsoyRDotjIViPThCOoDx
H+N+fc094ADYjchrQRHMuGuAcxBsdJ3z+fj9MFS8lNsiZ1dNCZ7foKNsZeEiQtLzdBn9c5hmBssE
EPetGsHYJpFOdmOPFcw4KJ3CIL5dDhZI37u0nSH5BpX2uAIDwa0AVWmV4BvFZgudMSJRVc14jLXA
lJiy7Pffa7T/CwXrn5a1/y8WqzEX6F/zl8Xq9WC+QKXmUa7++/+qPypY//Vx/y5Yxa9RQqEdFVRw
HoX/8XEHKEtDSF1DFqGgRcUKM6Wxvi//+Q9UpchjQzCb+HnMmECV+5ulk4e/CnwIkI4wjMBXMPZ3
LJ0oi3/v6IQpNLxUvSFHkIBfmV4K2h+aNbRWCkaCyn+MRpD7PeHIBATZiqh6RbnusIthlkaq7F57
iIR2tYntBqFbnARz7ktNu2Xbt2bdIYJFZ5gUVvj8kIWbcBYnjgI1Fe36xAGHb31tht3ge5zxpUfm
A1nafpxDdVhDJF1o8gHTQzLZm2CZ1V7DEbBfmUUp1PG7pVvFbgrqL2FslmMDFV8GP9Cwa0aE+Ua4
cmN7YH4xqfShiVFGrBA4QOeEuFyjnsqIq9ETxOFcWG15jZxYboJE7OLlUp0WSDQ6ZDnJqtQZEhuP
OK9fgyW8k0Bcla/e0F4CUCcy3MtfJDl94iVObdI1O2nXzx2Y2LSr24ch0TeEygsbAX2smJHvwt74
UkoU4qMF379G0IVPKMK2UNbUwMSRhOSyfmcyv+Jmzq9i6MUPKqpfy2VIsq60D2BqT1DuocBTqKnV
iMoZAMPl4K9e40skLeFs2MsS9+88rR5bpDdH1ajyg+zhrEl7uy7XeQQ3ilhGpMdITL5XtoAWkTjN
sdw3CV6S53lwMztxHuoWRa6Yb137QntcrdPmRY8oUfh0CYYTnsLlr6zQL9PiHyBXvs5XkKHM4B9D
AosWRW2F4D2Sr9/LGxnQMQMMeCqB3G58U8bbpoCLVZZwpRmUpQKhuIPosEVGsYvR8OwKNmGFdz9D
pLn0Qb2xA1wOENYgc7yY62ZFEWbweliCXGmmJeKaH0GM1tX7BQaol8s9DvolSSAlSopAg9ywt9/r
D1WVw06bzr24KkF1BKld2q5hcAM7lz1MMuLn5bJ05rA7JQmCSWLH4eY7Fh9D2AEKbUU2k3Zxw+41
UqtXTDZo79Q6PLsp2jM1yM2aQDvYqlcXICJHM7ycEASf3Wxeutw/QIWOluMVBlTgbqsW0ZQ2t3DF
wbg6zVAYelJvK9a8xkP9tlSDhdZDlxvFQ5LGYTdfGav5jl8wjqREEGtKclV6ZMsLlgKDg3oDbdcb
sxFy2OAO6QlGrDUW1LhCGlTXiHQA0NXZUpQGlkU6g34uehpUhaQ0j0ES5zXiZrXoW+bRMWEmF0+a
efAL9hlMe+/REsDbKWdQTxrLTpn3yAmS6pLojLMGi1BQDMcgfAE/hqqtq+Yaro3pVKnyZRVAUsAp
2oOu8GhnBxVCVvIADpJ+spucLMWNWMGFjXkktn2xnqYIa2aO8D4pNNs7HeeYe8d7iAHg0/mgWGf2
awdzaVLnYPujDnPZEsgWqwLBc0JvhozW+IAobKdNKyuMUl1RfkKU/9zPOBCGRWDKKgXE0NqifOtt
8jVUQC9yot5zyfffE94gHjYNR+5UjG10G+NYDBkNj8I0fKM7wElJgQcwwISzYQWu2CbAOS7FEJ6k
2IK/PEFtzA9W1nQzgqCFvoiB4ujKt1FNp7mp3yWYySddIedhHHkbb5FPKYVb65KyyaaqN/uhYMD9
NGTHIWjFWhavntEvko56Q8JW7Q1MXFcolOpdANgq5TWghxrN8TO5QKQuoxEnrQG0YZWEUVMi9XNL
1F4NkLZAE2XcBynD9SDnvH0eUPltpXTmphmNf3VWDOmoUG/l4wDJN9ZN1KOwxmYrQTrjiEs8NFaQ
Oy8HChdzivxEHYhEXceVQt3Eh9P/T0H++Y8wEJdmC3+egjyA+Oj18lu60f0IkP/2u7/lG4H4lceh
pFREyW9Y928AeRD8CkksExROtoSjh8N/8g38hMMLi1+igQwDGqG7xG/5hvg1ZBiFnKCxBLpSsFCG
fyffCH7fy4UwtNzG/8LvzZJ+SDN8OYXjAncMNGZXXWS+5kxsGpZ/NEGwJ95m3NmrBN0jiuRfFAsY
DzAcf0DhXBrR/LdjxX8v+FMfFrjeRs06bJsVTWpa0JFsoDCRrwpmfff6w5v4g2sEv0+i/nsRZHA/
Jk+0CKZS0wK9pIb7aeUbbjDIORKbokDEn19zWWLvQAgZrqhbPEZlmpTn4i++YfD7flv/vfrlrn54
plo0waIgOj3SatpbcMY6J0CrMOSja5Bc3FKIgPGFL6xaRubmxjR/0fjtp3Yg/73y5Y5+uHKYEAhK
W9IdCY5JafdgkY/RCDd3AbaBjrdo3HEd12LjSQs9VvUXDYH+dBH9lKvWoEXaSLYY0Aug5sNw1h/6
T/B7mCcslPIvLgK26A/XzU/9RElQMnj9bX6Euwtucuj6k2m/+A/gLDaDxfgnAE7/Z6vnZ65IwR2R
tNM8Hych9yv8QgrmmDBnKboX3OoI6Wa+7nEMoxZ5jELItRr/r6Y8f7o5/uwF/jy4TKxkLtdg6o9c
B3D73vYTLG6+OCiglxF00a7DE+XXrRSbUgR/8WjBtv3Ro2UXtvWHVSOTmcAztPbHmkF8NSWbkEIM
hck9CbYMn/N9vrKL+OdfNevf/5KXo+GH6wFXWGTbS3l0z+5BfYOBGpoo8DsQ65wgj4Wc6y9e5GX9
/cFZc+nN8+OFarSokWEdtseEoKV8+NjAxxwuyfflA+3lpgizlgy7oAo/0r884IKfGs39Zxeyn06f
aELGNOXeHvudiDP1FDybky1PJdxfclfemiO7muBHrNds3IxfIe0Ctns2p7E7zNdw5n/NYa8ut8Al
xhvIbzB/9qm6jciX8YakJMVZWYSn9os923sNf/HmMgk3ik5ki8Jk5/HXd1V17E/SBZ90C6LyE1DA
9KtMWwZ36EZ2hz686niWMKDqn/v78b6Tp2CL8do3kMHGmD9UbZdDdCTXMO7PGPXFszDfLXt/ZWHc
2fH/xd555UaSbFt2Kj0Br3YtfvojtCCDQS1+DEzlWkvzrzeNnl6PpJczsyrJqGQSVcD7uMADLlBZ
eYuMCA93s2Pn7L02gL5sU2UrUX8OzqtDvQnTXbOpDt4V8mjMW2Q536RXyqq9KI/YULPw0hSfonvj
zF8DusFFss83aISBYeDf/pJcAg1Rq0X3yTRZMA7KDn3isK4IJHaifbup/+XKqJ+syVqfen6CQ3VL
5YeU1FvQv9w4jUBN0UVH8pAWmjAWoJFnLn+m//3RPTjda7+6B/W396BioCuJ8bVv2+nxVQHTaB4T
SH0m9KdAhLN8Ul9UT6GGFIRlpWsANIf6WjJJaz58wk8SiH7ekqcrNO6fetQ7gQFlrxpkNSAPbSWW
Iy/a1aMYgQnhokjuk17di7RE2mj5uzGw5gpVPDI6NKeFpi7rDC02yqIBEE9AYQ2aaTbIXqEQ7jxs
NeUVurXK99Aj057e9S7R2RTpS/x8C/bEdlHqGHQU1OG9QoNe58SQIpajOUs0e92h40S7nfj3jkQc
pMrbyNe2QwhggM4LmuhWPoZZcFEPAU26xJ8lvnkcNOscf8zCjZJyZaTImMpxIeltOk56CDq0zhFx
GTha86De+FptzVot3WALLFcyMvHih9Yhy/ULL+vnTfHJd5+05gO1yntliH6yZ0Wm4SVmWYitCDdR
+eB5/idXURdD2B6dgis44rMortDVu6OEUoS2lRPA79e+d9b0CVj2eulrA1/trBg5gybKT4GhLTLX
WIQGJYBwFqHv7PFTM8AzPlrT36m4tGnbfrWmm5U7hLYKNaBEvc9OKTj8c5NPu+Ysz6+CTs7q8Coo
Jcu7v3Ec54PP+V7t8cJZffXCIx2sdPABv9hTCyVuZxmeowR7U8B0x4uKvTnuO+syy69+f2Hf+1Jf
klJevaBppF1tWFW0y7YQC3ZJXd0qTbCZvtQIE2isnHdVcrQ0dmpb34/+ztv+/pXfqYC0k91MKlkb
14Ud7Tp3SjIn8CXs9rWnUAnIfcG/T2XQ71/q3at6soXlap+4yAP0bS7VYyDUnWvdTFPn1q9vXZtw
dqglRTPS2kg+Kn2mBfEXC+XL9X51XQcUyxliIG3biWavIO4T/ZXrSaBmOEY1bR+yGgrpXLx0AHgr
sQQv+fuP+z3Y8lcvfrJKm4ApjCSk5Bs6LF3eRqDQcNkcohwspTZ4eDdy2ouwnOjWNGdZEO9TgApp
BeOoOmTjsB+TfpuU4rEwcgA69AjjNc5FLKeg7xvEOiu3XsXGrqxXeb6XI0sRdv2VwrenrZRGzIMW
z42+AS/DxGmcu8oE5htYZTcB36wQzN1bZrbBtHHPg5HR15Ux7vvik8kgiyIxWHfdGowJokXUFIOz
GauNQ+bjsMxpvc4UGp8UdHCfpNjL+MHQD32KH+fBMq9a/cYb7gvzW2Pepdk1WQKxgeXyWwfsqN52
QMislaqtAWmo6VobpjddB6tqWGvEfHabwN/61tYKGBGuaJEhzp0VguaeUuhnnSs5iHQRkvRM2USG
cRFX7U2kV2dGTuSrGBkQx3uvKLct7TmMfUs6KvBGulXcetvOXwRdeRhkvB0j4xpL5LqVW1UdD6Z7
b9i3XU5PS8pN4rOH8rg3hbmPEmsVYBkN3AEEFPNYV157ELpmteF+UzLtStburdkctBwlU2LfeEZ2
jjz5cwP6ygmHKw2yEV2gLdCBZZBUCz/FehbEc81TlpqsP/eKu/KoctK6WhRR9jyqHpiQMLgMXRq0
o2TNMW/TJFqPJdEtERdDqSEVRa56pgbxTVQ6W1ziVvI1wEJh1lj+ShqQ30J/U9EBhXfcyXRWGf15
0KJjt6q1mlvjMsl65Mb2psTV3KCaGMZsYcXurjf0rY+BIdXHoyzVuUuDqSt6JvNybdn46JO9W7iX
WlBtsgZJbGssvDJcFsF89NluMAB1dX6dDNlF1GF5g6fjaOpWeDnsB8wY5XRpLjhT3jTxvRGjAB9R
/jHsZ0wwjSXS/nOBlcPP1JU3FlvHbLdJUZ/bibqUEeQ80xkOMnS/mvpw3RbnUKPgDPLQ5HHVzx2m
ep3c6Gq4633zCqfSOZ2/6953PrnolsGtLWJV3wRJspKWddbMYlsey1ihbrQuO7U/07HsZFh3e7Ul
KRZ2ZaptFJFvLSy9wnE3dnBMpbpEgrh3m3IftfEy0B+VQvD8DpeBb/ozym0RIRoy4/CZsejKB8cz
1u3MUB9YWWex48yz8KjZ4Uf75Hur3EkhpmFMoP/XtttSbsd62Lhlx3gcoU7gLqzpuPktjcS8EZRU
9rgjFeP3K9xJNNxfBeDLQv9qdXVQ/ZlOjQPINRgt++Lcb3jA026VR+rBaDGDI/s262bWFgd8Y7M8
vRY91BAKPtW+hg4whxIyd/xyUST2XC3Uudq0CydjAICRIxcbzHiYvQZcLOMicaN5jBbdzG7q7FFV
qXa+hL2+9ITFtMhkj4x5LpW1wEzYUaKhA1m2+F5679LvGMtfxU6L6LGcOzdpP85/fwlOomP+ugQo
St+UKGPQjaje4F0ZiMAnM2KyS/SbTH1kh5lZnDrJRGW2r8w6HxyTPNYIkzxqVpU+sop6d9iq2Xzo
o1lm471vwgUUxzMqN3Cq9vISQMEHm6/3TotMPa2lNDPA9oMzLZXGNmATdhRAFn6/RnzUmFeqd6hA
dQJXAJx3WTGcZ/y1jbPmTBfNKu2deRVmfI/HUD/vELZxk+n7RAWOUHCZgwqfx7xtTSQLD0bD7faJ
IeK8TMS6Vv1ZDNp1gPlRe4j3MRjbIlsFPOKTxG+0EI6WPoPEZW3BAbFQzrFilPlNiqHdG+epUTP4
/5yk36YjgGWr87AJljW22xhCliZBvZjpzK1UiJ6MJJpnpX/S/B7/yllhMVZX5GVjSAjSKrLSy7jZ
JpgtowsT4ZyN91qruQuVYa5l4Vl+PxSYc3R35aI+CiOyRXpvLqN6lfHrKwgPg0iWfmrPveYxa3BX
OTcmuze4IodFtx2rD24ra+qS/KJ0mNTVrytfxcl8AxoO5+YzN9JIHh/VdaLbR9mQZwsUAZKshaEm
uvN7zKDDYxlcWmkHHZujtN0ux9adJ019Y7b+yk2ggyzqOESX/HLI2oHQvrbKYYGzEzADOiG4E208
zZxa5j5ijdH4wosZEoXIDuGkpLa+TS3SAN1uwXxzYUjaB3Q7+yaeZzGikG7cmJjfAM2iSkl3seds
Yh1odcq+aoFSLPNlFPpLLfMXqLNnOuXI7x8/550TgnrS9TFFpYH2EhVsnEdRY/kv7XM2773ajTPT
bzZMrw5l6F3qrfmlUMKbVl0HDsYsvrjYTw5GVW47u7zUqq3JbR5J5WK0cyak8W0dmPd6Wm9tv1mi
H0NcnM8RisytbDpEdz5nkke7rs56f9i7Sg7s1JypyTPGYSwXOBl8XD1SWbsR2cTcjTJTLhQgbkVv
b/0ClQmwt7JtN5gfTUSQ6VjNuiFfMj08L+BSyLDANCjWaYqqjX+Wqs1Q1F6TkbuI7so+WtrTiTm/
FlEBVHASsM2wPAEDjdfgHhYDTjXB/Oz3l/kksPHnKndySoD4yNCAYdMuLO2F61XU6fVlSwMT3PJe
NheDwl8n7rrwrUVZw90U8DOQOSVacyylt/64rWi80/pQTw4Ro+wEw2lMrG6E4gjB7l6VF7XMNdqZ
zPvisf1kIG1KnP6G8ntrjNfN1o/dPWpp1l9mvGVziYsRJuComyo2wnuZ3I5IwnDnss6ln9J23NLW
3+nebC4SalC3uRrzPNoZCPF0b9NbWzgdH1zY9+7f6e9f76AFgPCmT2yolSa9seDBoKNV2ItGm5vg
OyJ7nzX+HTPIfT7sbUNZjA06sn/54lM58erF47FE6gsOZ2vQEJaajgLe3eeF95ya7T4odSRx3d5A
zzB9jV6U7Cu+VgXv6Aev/86YSD0pW5IM7YleoXWEGH2Bg3FvlBYQo/goInr8gF1eele9dRzz6O73
r/lOB0M9aZ5UseKpGuyxrcaxNmNY5LrH6Vw/dU4SSpM+IGjN+nffLhTDtxcYI3XjTnKcbWSXtzZr
syWSVWF90aGhW+5NGhaL3HIWsKKOiiX3GGz3Fueg33/UX5/s9dMw4K7MNMQeurW1kef3qb0e24O0
0frxMSEIrnWc0b9/JW169v6+W+neyW6Fm1kGY8M5sZQXWk90g5veqnzG6criNFxX3+oSe7UWsVXW
BlQkm32A0jQyPrqVft2Uh33/9kpn+JYawxjdbcxumermIpJEhMf0yrmeSEgXTaOt9cSdoy9cxbyt
Dz75e697sjAmSacRRCPdbe1hpHMepme3FHe17lDgjHuNS29nymIo4mOZf3i93/tqT9ZAL9TQnjHB
3Q44ref0Aevsbhr+Y6nRYT86M1tDdUHJCXq49XeZa0IRfehF89Qa0dGnH21UaK3wlf7+Mvz6qUJk
9vbqJxPsxkJhuwXM8QyWb1mbeOhUax0LSdGv7pHz7DVhfXS//Xrh0E/T4ksjZYrcFd6216NPLqPH
FO816LxpvXKNYKmHFvDl+5DD8O8/4DsjNH3KZ3m9VNaW71uKyx0OmGgdmqQiW8XC6B+E7y4CvT72
kmZx8VA6a1Xx/9VapXsna1UatGCI8D1RsXd7fwSDyLSs5QmelkU3c/Yqw0ooLP/yqronq1VrIQmu
SBLY+rT+pgUj5zkdRoPdW+71SiX5EQ8IHGbLEt9f8x8pTW/ylP+duh1fmx3/z3+SzNSGDOxMiTzv
qzx+uCKvgxA+FWFI//t//fXHvxsj//p9P5WmAE1QhuqOibxjqnx/WiMt15oSaRzNdN9YI40/CARC
/KlpmvU3pSk1j4rjwbSnlHTC+v70ix6/L/FYTd+dwp72PCkGkaua/D4dESxnMuNkS7B1LMh+Fo63
Sqndm1LfYZK+jCqNc1ySYpAw9prrr/g9e6TwzhJS7Vf0UtfCze9awzrXJj1ZVNPrU87DMbgSYwdh
EYxa1uPOCO/ifAQcicthZYsIQlU0ILqcVJS5T9NPXssqvvT67I6Z9tYp5ZMLYhPl/I1E/MZ5Brqm
N4JW8ib1fZ5/BSLFcCcqQCc03o0RadeQrpch8MkJCcn5tNIQV9rfWM+BjRpng+7ALXFucke5QQ18
IVJGBHA+SuBBratsCCV5TDkEZznHAejPoD91DCzgmr5WeLeAkSC0anomRWaGqcIKnXKmMpvtiVKY
d7l8yjOaSMEQPyoUs7MqSmFGS0wl2nBNJAyeB83q5lg7Fn3H+dM38ju3h35ftO7FtMPWk/c/1psr
paZBqtWrPnXuam0g1x0/4ZIW3co0xcYr+FV1VRtQCPprP6Y/DhV850nxTe+ZBGtcFaVLxMzzuLYD
TUR6gm05R1PGCdniPVcUznFcc1BulG7dReklTlMLzHdKsV3e8bN0ul1nI22wnzJH1eciG7Ma/to1
nQNK1nQJ9xjkR1SW89Qtv0YJbx3QZDLvghSrlYndaJiM60nFNzHW5V3kj/e9IZZSVS5oCu6TiDNq
NpZXSq9+tnKkde5gljNN1yyMVtWVBuRN9cD3MW3o5Vd6usfQDx+BaGjzus6++mWJMNhdoRGVM+Gm
X8e08heqS0oFRyoyVZMIF0ECw7eoYZ9Bjrz3IuNMRsOT1frHPHQOiaN4IACUb21Qr5N8vPZJUwFf
UBfIBpVwaUlvY5L2MitId6AKRAEdlVe4sDZap953SXkXa5w0nPwuUZtLMbZAA7IrLQfp0OfpnRjl
te4lPpbA8TqcaKFwRRdj2CTzREbQrQBNze2AZmunWw+dWwGxFWKj0ta0AvPMA6MzEzXc8TKqvsYa
33Cl75Ugvuw8saSZPneMYIMeY9eW1Vewm5vY1ZZulJ5r4fQVCBfUHgwpt6uWTg0L1O0sSJ8N7fyJ
A6ydBQ2wg7YVFwZnsjnP2CN4rzVvjwQr+U3X6nWnKxsoSRu1gBdbR4+iUJ96BOcuXZq2Ty6RgeNA
6jFrKa13U/bmZ6/QaJ9b26JJX95aT8Gcqco3gsB2TuJsC4WLY/bamekFn6Rq3RAwsZdd6i/G3twl
aryBc3FVx8O1WiobK0o30uWuILLnU6AUV0Dgn/Le/dZxLu9L7BM6EFU5PkW5vY0t+dRn6dcBrF1v
cep7tcj/WCxfp4adSLh+rI341rGMs0M4p9NFtHehBUtivM0mnagoi4dIQ7fuZtEiLfzP/UDrxbFX
o8jO/KZ+iFK4xb29+uBdvD1yfn8XmOAtD/MBjWxHf1vSpKiRyrKqVN5FWiwNoBozkm42JfgjX0/O
QJBeR0X6lOLnKqTY5RUabD/E0pJ+H879o83/3Z39P3b/d1QXFSW78vv7//lz8iyfcZdUYfL//uv/
1vH0b+tKPn95phbYPH/K0+c/LSf1aw3oX7/7Zy3Apm7p7NseNIK3rhPXNrE3MPzGDuJwPvnTdTJZ
S1TgCd4PtALf/0/XiWGr/EbH1T0CwFzzn9QCbw8FL0FklCFUQ1ASyTc8PXJLL64SPVOrW1ugKSrV
fWraC8yji1xtF5zkVnFarKNcfqSPOJmlf39hstRtnjOT9MS/yd48TS+bxmhu8egtKwc/LOTJ0IuX
ymStVbV0qfR4LeTYnSM1JIugwxtBXgh4JBTl1AbriTdSm/XOHGx4JOlTNMplQGcu07urqFKXSdQu
fEA4ONuOff5JS601SIi57VuXaRLf5MWngAGtXaZnZj4u69S+gS527tksKR7zt3jIkZbT7BmHtRHZ
j4RDBTPL9G7UBq4wmNaKcXX0KTCLtVonB29kzmqGzwZQz21XuTd+SjO6Kh5pD92aJm0c0NTJlPDH
RhMHcKKq4aqzW+ZZnJWI33IPfeLchBA+pl8JsmPbYd/AwNZv48q96D2Q35kughUQDRq/5mJouFgx
OSUcOoZW2UUcrBsAG0sa52eZKj7LAj9/1mebTIm+BEEbrZDgm2unLx48IZaFMT4NknqgDpSAqTF8
9bFb6kDNJmsK3CGcLkalzBsTL0pJCxPQM5IpzDKM7AFFMRRM6l3BmToz0zM4YqSDkBEWyiVBNx+d
Xd82FF9uFygmCKktKg/7b4fYsi7TdgCefoupZ6EOFnl19corJToj61KKNpoZdn8BLPams/194CVL
UiXnAAUPIRsvMvnronFWpRwm2mT94CfDXQJ0o8mLdaBYG8Yo5ACJZaABBQ3NDaaSS6w06xAvreRE
O0tz9Hp2eczFcJfWVH8BX3tknyELedBEy2lToJQY9mUGYLhHkD99OzBFlvQmoWdN+BCtvVKt6QYn
fCr0XcK0gm6eJJzDAzSXIBZg8s/ixDorazbsTkmf+on00QLjmZwPrSweE6vakS10wBS9AVF+6dnp
MdWdMwiHF74xXBRleQ2XapEkyr6MzdsgpPXt6bdd5a806hEp0qPDYzIE5iHWqxUe0PPO/4xMfGGn
6dEveK/gLxMsl6XGHaI1KyNJt27W7rhBz4JR7F4tqb/abdXTjY41RNfIT3VgMJkGfrq3G10XV1Wa
9XZ9W6neTWF7N5GK6SFxV7LF067iduo1/CWDtSya6LzpmcNV+ZXo1rmZAR0aLkCFr6syOgtxhKu5
vwLUi8FVPy+sBP5ecYQSeWPKdhEmzlkxojogM0lNmC0p2rCvynJrTXAHvF3pkG0lhXvj9Mu6aO4F
K2Et0jkQ0nXG8xY5ch/GeI/hIYuk2qGmXoDj/CTw5/edzYAhIOo+6+8qN1oUrcE7QokRpnAUCRhp
mhUl9ppYqZVOpQ/2AYhqR2UO/GOYLj322i7bSKs9L7xuPhQ2z3C8dFiF8iZDp1af+0Z3kRqMGJik
pc7AqX/ksED0g9afp56+BlcxzhsNXkOF1rCN6LLAgCzvQK9diL7Y5PEXz3WwvnFuGJyZ6n6udD6C
jk+rqnZtXWwYAx+jycDGcWpbGKz8Qjn+/hs/kch+f5I1xHsa2w3l1alCl9optUH61bdc6/O2YUnx
rbUvrXltZpuSHqXXWxtX+JdYjJC5eEslKtYNEGVl4DJycyA/eMS6tfTMsCDnK98UOBIpsleVaW6E
bcKziA9uSr5R3t7XLtpbw7gtRfh5ekp0nlsOjauKFAAhvS2BRocK0vrvPySFxKtW6/fPaHDCx/uB
T8Nmi37TkDITvXTseGxug8iBBchr9nq7kFVPBK2IPlgbX1RgPxu7P17NtCxMqqCY8Kq+fbUOLi+h
d2ylZt7s8JitnJmzMDiPO/6+KYmecmDKdtYZoMj5QLiB2uIO0zoRcHjIvpeL7/YWJrPum49Oa2H6
wC6hx5ZKe+OkT2VYzH2Nvutvew5CY1RuFY/m/bSplpmNOMjG/EmVkZjryjE3XVFs+oYgIMtapTxP
atwu7Nw+RI1xaPCZs17vgtY5yzGKDVl2jDJ/X7Ki6l22zb0WLHB+tHTvGFrVvTn6e4xhqDf021Tp
ruyGj5nJ9j5to4OBy79KjLOKdCo/8r+kabnumIe5sj0HlLsw4vBrza6t28NFHfEilECpm13jYIQY
45PYJ52ynrtC3mn8N0DQi0cf/pLJfzBTEtZ5XbmpVftsMIJ9QSTXB1/ydMe8/o5p0+ima+BQVqfu
0KkEsdAE5t+Ay2orxoam9tpIxP9U+l/wb9Pber/Inz/LlN7e94Ze/bqKn37uewGvON4ftOO4n+0X
r5ZqU4x/7+YpLm4tnc6cSSFrUURPDLQfJbzGT1m2Y3uaS0SWwwHgrxKe/4s6zKVMclgdCA3X/kkJ
/2Iu+HlvoGXScIU5rDT29C4se1qNXk0KM+TZGWu/turCuAFi4ucXOrUqcARnpdUT1sPQwkdTNb9w
oPePDgypNYmKC7XUxnkRkxREyI23URtJ6wJ/qQFtyQUykY7iWJsd6osu2rZ298i5XfvsBZIQqgFV
x6sL/4tSQH87pfn+MVydzqhGz5SVcyoBX32MoEziECyHyloOYc+Pbx2CLGY6sBhyGYeA+ZiUa+TE
OLVZxaE/RPD857mfo0cEY3qR62OxTgiPOSuVgZ6B6jfzwiWtYaYlXXtduXFxNYzFPSDx+e/f+sme
xlvXQW+YnsZ9YNieeyrfQZUWlj4nzlWtQ1tfamZ145K7+Aj9sivmXqUBth2KHJyHmV3BmrwNylA9
z3ytPYRplsL5NrLo2KlpARlrJHpHrz3RzGy7VYnYTfuvQHfQeQbNo+Skv03VoHuGy6YDZeFIc9m4
DJoU0stxS5MEVHm5Dnge5C8nJiBMZL5lxUoG4b1qE4HKdE8TeOalBcrFAH786eVq/Dd0DC7+Y6PF
X5w/7y8r+7Z/DpvXy8nLD3xfT8AmkhNpWK7r2g7tVe7z76sJ1ESSQWj2cAf92Sn4sZgY6h8aP2KD
qFAdG8M42+qPfoBOsjiVs+U60znaY135J4sJ6Iq3Ow33L6UEDQkaDB4FjDftRK8eQ4kQz0wrvVho
fT1keK3ZZ+cdJzOzmqteaOTVDKxiAd3dygiGrVq7HxD+quAAWlGB1ukGH6JdRpr1xH7JoW/bYSB2
ei7bcJ51gu6z7Q0VeaRhABDeagOCQ6pIQ6EIeiguF3jJ62zDKw2fK38aFStCZeAAlVYzFiTEgmRW
A+IJ3c7VLjld+Ffw/FHtQAGuyeMzIZzP3LZ1qTs0goFmRaExeCUNK54bTodfX3PKbNvY4aBAGarU
c4CLtrvJ6iQ4q8LUzJil6YGPD84Mp+PViPhdH4nNFlFdkVac5cis3Ew0JI7L8EIdm8NIaOJhyImp
goQAoAnOlhldRkKGj/6gkBdjVrJHOu0Y6G4sfm2AwPzOAOGWAc7ij1kjTHRCZWrKq1EMaMmIQDau
BQDr9ovXRgpwNx/Q2i7IesXaAZDv/VViV3ZNKBEreClzyH4xGTg+PAcwjQdfkTkZMp2r63MCL3Xt
0JI86dL/SImWszVvk43ww9dxGxjBZRZ4IAdU32g2kCYbcWyqkhSB3kibneE7boaSOy/2Q1lm5ieb
aQeIXK3Rv2W+S36X40XHxNBtCCBc5UVoh+QbaVpyVldRZ8+qYSR1NewqiMKFayAvHIficxDjJlAz
3TEfLF/vN4mgOJvpsjhYhgS1ljkLev0mJ/uGVAPL3HHoSu6dOBEcm618nNgCCFDVlpTZNtL7mQhN
BjTsL6Du5XDRJB7MIaIJ7W4h1DLz557Tc7YZ4ho3fERm+P7328BLa/jnRuzw6EzAU2zbtNJUVX9p
Lb96dMw88LhFRvJe/DBc+bAr1zpIpxLClwrIKnYnWVhI4jEeAbNjclITUpJl5GJavVHssyh3LgsH
5PXoFsG5yLTsFnl5vNBlMHxUT0676d/e68S1sWl1q9qpUclspCBvgXLbpwOPNiFCZ3gUYe26fNNR
PMwiz0ZUHg5EV28KvX4agAYOe6PQybQ3yrpb0DnMzJlXm6jjhj7ov9mN7X/zBsuA8e9lG8WLzWtA
GMnkD6jAeTtRRCKQTk8tC7JvhFWeI23CvciDSGBAWuSzvm7jha+73ldPWtFlUYzNU9rRkptR8COS
z4VmOBgtNHGXosX5Kn2RX5ZEtB1S2yNsBRhdgb+r5lfMAT/7vDF0duuWtE91BhiDw/YHX/lbkcf3
r9yeTnr0Ty2Pk8/b1RKUstP1AYc7MmWsqzytuoe2tG9jNLwb6SfN1lIhjmcVTc4SjuVKiRvnOVHb
+ugoPXVUFza3QgsUyHmd3LtTJ84pG4L0FL374Cv/xVvlYMaBm5UdYNGLZu/V3emRiQAgJGsXY6W3
9wHfxrKPinGVt6q+Jpy1xPExUVh5lPKPLtM0UD6522zX1lybHc+m4XtymTyvClw4+dxtg2VvMxqa
G0BHHs1VWdy4SqcdjFSHNhIC8pFjjagT7DyxWPkqzcdxqcbeV5H6yhmz6nQJ7lffDbEZf8dZvHt2
PalApy/TZYfl4lDBqYZx2gx3o2xIcxsRJ2p2thMiMha4n8R10bbsHaOsQVu7gwTTLVt9kdiiXYrO
GOelEz94ft1vutA2ycBl2YGQrhwqocA9d7t0Y2MVwaGTtGvk9RrmDBH43+vnf1R2XfwOTf2fO6xB
m0fB9OrJnCDZP+DXh+cU+PVNmOaVcva1br6+rrqcP3/yxyhGd/6AOs1d7H6vvjiS/ZBl6OYfFO8/
T3gslz9KL8UFu0Gnypvg46qlOpzW/qy9FG+CdViGSnmnqRzo/tkwht/35jmxXQQZtE/gnFOX8Sbt
EyUTEP7CMuEH71XVBM8Jn9dbSZIHFoMCryoqGPSHBbdXEbnxUkCd2o5k0t2rYjRo7LW1t6I4USFC
igB0NRpzL9bFt06RMTYfOyAxqcgSwqYCwg3nDDSCYxNVYhfaTBvRC+iQTb1sPM/avAX779XBMXcc
9OOZY3+2I5EeWqXV56lpxkvGpwnxG9W8b4J2lphmdWkZCUknA5T1vqWaoLJTbjLPyJ+tnnchcojy
877wwBqVRp4CGLB9/gbNsKiWGB+IgJSj/SVkw/r68l5q4ZA0VxkW0D7sicWc+NvxUlr8aSA0+DJ3
SuWmJPhpS4M95re6rWEuqZiwpFWpn+OXCsdzpyGDfXScAQZw1YHobDU+XN7B5EnxPD8YBQAwlUYg
wkuqRLJx6nKcJAvnURfVytyMYkneYzlXRkf3Zxkeyasxruwzv27SmybVi8fQysWjNmgDcEdIpqQc
2WNmHXVRjOeuCYbTizQkzaZPNZNaWbuESgL4hwAiBvwhQWVFPuyisMUn1WVZea/pucCHrYubZnBS
QCaIVTcSMS7CiY45DuVMfGV1fWzMID2Zd0SRBcc+1tlqoT+3BcKMob4viP98igrV2dQF33QwdPWN
pgnlvhMxhtyx9rZx52dL4bnGVvVSoGf1wOEaRUZBJsmThSj2SygjS0c1YNQXg40pUDe9Rw4pw4Et
f6RJb/YXTgaOzGpHyojSTY+mCl3bjScZr9rr9B20+DgMrXjs29hoyRnlAO8zOloAlYepKF6cXN0K
63lwGEKqgjHr8gdC69WHMgjkLalb9lElTRarOP+JycJ/140ISVqOBVCQJ3UDUpcl6Y4K/fBUx63i
umszkdW2jMZuLhU7XnLi6G5pIV6EESnikl77MswH4zmYgJhJIBr4MMSKbOqa5yEjFw7nRqw2c02k
xSPlPDNJYALnVqH5xzRu/acRv+a6n2CkesOziW0C0+pYxecMZuJzA3DaZaIxMJEhJGFtbMK1GeBb
aSyD4YrdWnsfzvO6TmExJF6A3yjKCD9O+H1d72TXROByZtdbvLitUx0D3VII0YMlPLF+vYklBZRe
nhu6TL9NENKD3UhqRkqVL4LwrbUdQ9esyXLahHEYn09hx/5MGuYdRxYnnI2Knaz6pPGjuZ9UHY10
v2rLRapWOe7OGl/GBCGmT4DxPu6xDpGv5RsUYDGOHlcX57VfOyDqTHq2GtbFEIHLThmIqKYZEV+T
Gp3v6VXRUSraIb5RAz1/8CX8z6AN9Msm7et9ZeMDlUbm7wDmFLd5JSJMk6Jvdm01tluiuJQpzLk+
t8KwncJutbNyaBCS1pU5ArPWy2M7Ju1ZwQHtqow7VLWcHzeUhME2haW8GgpcuZZa2s8WCS47O/DF
rSELbe5bZrzIirTfvNpzftXCms7GP8ucl+WbrYo+EPnDFDmnsw1QubWWQfTfm5qf3FHoQyFjlmzD
2GvhCzea2BPIYnP8MiDeZVr3UCANXzuyaR+sKOzBtTXdWiDUvYewcyh6Mjwrxdav08iJHtQ6ivcG
I5BVlBXjdrBKHG1OwYjKS3Nv/fvPYtpvazYqIcemE4D4hF6ESS//pBHw/5k7z+W6sSRbv8q8APrC
m7/wOI5OlPuDoCgR3rsDPP18YHX3SCyVNHVvxI2Oiu5SUYcHwEbuzNyZK9dSZZU+gdK2xwls2Qez
VvGaGexmL5wEps/pvob90F1RY35d3X2dkaBl9+1rn+5voe0HPcwYXIEOWqjvZcpwJ/UKnr645uLt
lbB0nhV4ABE4lkTY27QMVtX9tcsrUzYC/HMHdZ0RrG53A9l2Uxl2o5l288l2Q0p3k5J24+p2MwOC
gcXRHG+O026GyYpB4sCmwyCNy5kp6xxWZwy3zVLhvIoxtfsRgHY2GrdgfvIWSrtC/Wp1Mo5ZbnGI
DNeg6S2hiKajzdlV61nfRtGLYfZ3mZFbhjhCNQwSliTSoLFjRyd5Fk2icWPRPq+PNX4fxJ5b6+Ux
FT8X2THfntDT1RLiSot2/X2ufOwZjRnbF7i+hevnhGiqj4oDcaVTnav0vu6f6utjp9TetYrk5ia/
fkEdwlYYkAIE1yKQtH6UoLOaLMlNxmP2wZpp4NFpIqgizd2e6jzzGKJ7AifRJ6hGwQE+Gu/0pffG
7IYBPw6nxM5pRhrPy2IHfuyoqPxd01U+ok13n3xpocWmY8oM+eKalT9vn4TyA4JlqnhbIFSLZndW
+bH1bHLo+WJgMkt2M1m+uZ7RDmMkurLLXXSsy3yFNS4VywPiZqYf0NpgjCZxhnJxNAo9Zg2lLoTQ
Uaa29FhE+bGu50s1cyhZtMPcKUd8l7eP6CZ14aC0xeD8vYaUdwofI2NMzHz3hqVCDCGMFCgKWXDH
ZRHD1kzHD+gFtl49sSaKKZ2EXUUrR7EtIDmRSAdqmnMaVQQZRut1Uy9Vv/ljYTEMuq7QENTXj5Y2
n6ZycwdyrTFJoDfG0M1MPVvU3nNUxLVsR0t80hV6QpmsvGzL8pECx3O5ii5Zz1d5szJYAt9V19ab
+voRjYrw2g3HBfh2NTaHpZ00k0n6j9IUXuvmUqo93i4TbxRxL+vI2kOnTqEh1+G1ekCbA+05Vf2y
TTDrrMuBgjCUSrkjQa00QW0D2YgFRgUx6pO2LTU0O3IKF4289t5WZRq+HAyC1sEZYFYZ+PFc8UaE
zS+iGd/20wjYcr2IzTVAvfyUb9YXJNURHwH6OaFhsEjl5EC4gnRbbTyUE/QFcP5Uh6vxNDS8FtVZ
zS+K8Q6iHxkEkamcmsWf8+dGofEO7NZAWmHNUXfN0WGzIYunF5l6qwahZ5Xc1GijAnwsjB6mLcZj
JOD7QSl82FoSs251x6mGjfGubXysTGyzSO4/AVaOIWWv1Q+olPmUDG30KQfxU4JicWeSzFZHI37Q
FNiKQIsUslsNh4ypjBEeeyLyPMN419sdU2cts8oJY0EJisKf0vW2h7HuQ0pJIWEaq0x6X8yiRCT/
2KdbJ3YJOyWndz1+2CzvqitMtY72KN2YSEhSDHCM/quRQO91Vh5X6RbKSLt/6iE31/KvcLZt3wA0
OFLnjNeW8uhpkF1Zvi1lpDG6CztQG8awsVBtOcrZzUzbQ1ke+gnN0KsUyvm9WRUnRSzdiVpsrsBt
xGTYTtGPqDgKTt6muSQiKpPWGhLxStb7ygIXi4fyfKSMjT0bEPHK/mpJfk/2uXWDZygf2vKialUg
Ti/j1vCXcFA1n/dq2wb2lsqjvTDMDz8h9zt45nhnAEmaMZME0q0MUU+zO5jJhUSdYY/yS5q80/pb
C0K6XPrY95BiKglKFy9tuTlpSd6bR+jMe+NMaWIr3iv9Bp+3l7VXVyrTuwmGiIxJ5q8Jwu0JlME7
3a8U1tZFhUqpfFczMV+1YZ/s6YpkpyYdHlAwYL7HDNQNKTmEFYu+2YpxMq6fIOSzoTyNVtEMafl5
UhIu2WKry4taSLYx+q0YjXXnyelTl8O7i1iS5v06tL7W/r/LE15DK+c81ZBN04DAHCLHH2rs4L/b
RJGa8nhtYgwp7xcU6qhqlKgEdgCjUXii9VXLY33Tq2sFRZshzp+hVLLIZ2hwJUp1HkVhPTCTTnLR
xCVs+hRzi/fot1mB8JoUQCtao95MpoCsR+mLg54fxYrqxboJJthsqbkZEVcPx3pQD+kiLq6COjnZ
VU57cEZ7s7HK+dhCJ+oWSX6Hj37fVhk2smfFKfX4ZfQzA16aCfReuh5W8b4tj9mQRWYWcwSpRlsp
vhnNl6b1GsUr5u6xKTYXmUXDnQgSB/DyO62KyL6Kwxg+Uwqic6hUqz/LaVi2KXjmbQwqHaVgW562
5SIWfeVv7TvDWu0EyBOl+2o660zmMkSgfMz7O2ExoyrtbRWhTDDHrmSex+o+Wasjh9tvFI8s5X0p
J6CvgQlp7eQVnBItRkfTdxN4v+5YLMaFsUfEixCFpso5oXykb4oQCuUW6Rb4u7l+HHk7Bqy43rge
zBik2PB1ywjHwu2qPlXpGDVafFcbj5x4UkeXPHmDR2fWGRjuw0q03Kkbj5tpPEiA+8sN8YR0sPX8
XdMhOrzFn1Mq7Qq8JN2Lvr031sEpLPii0UxEQ1L8Tdv1Dd4ZW2QUgqqGQtuJQZU/IUA3UevLXuvm
Y24spA6b6GhtCVZk+kwutJ0L1CyDrb5m3jIkLREfrJjc0KVNWhLA143xt0pY/y+DRj9UuIJvzV4b
Gt7OLO13Q//4P0mhbT8n/HUzEVRrnT39F1Js/xV+67dvNLSz+un7Mtf++/+scFn/oHMj0TgCE6Dh
eEjq/1nh0gAxUPjde3p/DBH9u8IF+b1s0LgAXKIagCx3hPK/wMby3pKUqXlxmlFpbfyt5iIqKT8c
kAwZJn2NPjhlORFKFl17Uwe+ogMFE4KaO+rcDxvdBRVge1yV8BEiT0Y3AammT+N1SlCX0BJDgzli
47xUdcm1scfruOR+Djfu5qoDLdhkXCSoAIw5d+OVgotD/b3Pveu2IIaBirWUeFdzpInJ8FwH96Re
LoCaUb6EXWGo6BJe9XjokTu97hLlwyq+iFK5lPyqjrrONJcgkPRCKN8L2gBqF4jOzqmv5YZKh9BS
DvhVek8ZxP7vLYQPP/RJWpx6pnEkIAem9rAsKUQiSF0S85qN7B2OqWnxYs1Y+EHCuUjKZiB46AtD
t7WaS38ekZTamJEd+qOJ7A3MJAi1egkyRke6W9YDLH4SHApx6eq6xNeiWIl2xxTnl2xVyg5Zybml
CKTMFeeyaePMCaEOJH5xwTRk0h/LqhGI5vpKpzQrFngjxI0KBUNUUo3wqMLgSy8s4wsq6FV8LFXW
3YWAB+1fqyJbAufKpI/XzQPcTZs6iPGp6IuMGguiAZ7UoXDvxDqdF9torezzgrtAj2c0rBslLTS0
7sdFs+x0LpOzkA/6Z6GvzMWejHp+bgrReBbUdkMCpC6644j8KcLFfWZwpM9NoAomqp8OQ0vpo4Go
TG9TJrka7gyx+KUyq/EyyIMo7DwYTKsYKfTuTmoy+wJjiSSf9KKNP8tIqK0I52Tye7kXROaR2xZ4
yEqLq9INrWfGaZtGZ0MeAaUtaAwf5xKSQYakzPYxN6rkS53qC3o1cWNAr4nG8IfK7GGhr5IWLghj
RVOFS4vQG5dFXYCyE0UG5OeMDLZpwTXv50AouhLkRSkF6BM0J7AX9Ih5xbrEiMsK31LbZ2TnbZ4z
W0VZZXyYoYaBj8KYmAxerTwq+7XJo3btpi9lXi0XA8D3Fxp14+Wq7/wY1ZxIp20pSawnTY8fRqtP
dAqLwyChzpXXJIddmSmulGXVx2XW1toTKkrEDjRvAeUTeKUMXiKYuMX4TC9N0Z3tOpCVqXW1Ss5m
DukDqD54QqZsNZ+zfBY+mJRJFHsVZuGJW1oJfnI8I0PTwzIp6LMmOFO2FMc2LlqJtt9sQvlFjg5G
tYQ80r0muvReAzQJ5dM8jO/kJYUwRVA22CE1YW6GQy8DhqFuLBmVWxZG3l0s+HoVZ5UsFMjLvKHz
bwnbLcz69YfsWsrPVlz13+pF6SSPURmWbS3uhpojWaVJy8dSlIt7ZUkV+NgHsb46UEy2cDfPBSFW
RlAVjDG4ZTs2pEG1Je2aoC4lrXoFIppRY4dqHTISslkud1bGpCX6COB4jJFuNwXYDwK6cc/pYBSG
PYlZX3CfYmvQ990SmNe0jnMHFZfDOFDrcU2a6l+XtlA/SePM5OOQoTLEdy9kdT3YbfLfplF2DSi4
95qksJCgpPDnxqA+KRDFsFDAT2IoXWBJnAzKTI3vRVwYbwUJROg743zyhI5RTrtc13Hweupo64nd
qrGvjfb6bRMY89qWmEKEhgAVAwYpaE0DuQe2mdwJ0OJtxfJMlBBgIUPQdiURldujYNF/cNgCJCfI
aZYp6Hbp+mFoZNjLLC0juR3XqaHtv1yz5pQ3KUBf66pcoRm95oJBlUMcq0uV9PUzoy45y7gs011s
pTUJptZo97LRid/gE0K9Wd02KXd1UyEW7DLvAE6sjQNONlh9cTDMIoVzro1zwQH3nip2LW4AP0wA
4atjtRYogRmBgHBAtXNxQIxCGZomifxesqzSgHkGzF5YK4n5IJRFbzGI2kIsJ8DUfsGwYE+FjC5v
77os1nPXGHhJDppi0ssKnX+JqHSl5Q8cUMvy0JNhC486OmvtXUq4shxD6EbJM2RjNI+JpSWtu7Q7
vdxEyP5sLehJIKKWQYFFbYM5BWgZ5IsIgvge1XRBonhAEdiRDf36Zarr8oM+qc0UNk1swOcnlSOc
u8P0PKbZcjPz9rqjVhtMh87WTSpO9ez1lMUZoRkKeG/iKU0/f5eP/KTu+aazTFRnkhnUg7LDlhSa
bj8eZ9R60fDjWQPxUj7cVkKSRkRtwxXIkT05h6q1nK36uOaz8X/R9PzfTaf9sjX6H5gTWgYz4DuT
0l8nhg/f6uKp+JdO7/B/3AwA4TQylXY31V+fmu9TxH9/3b86ocgaAY0i5TOY/3odQ/9XJ1T5xyuI
XFdljbxvzy3/2QmVtX+QyogGuRt/o79Cx/4FQiO7ZJuAdKUHihSv/reG0gAE/JAn/kFlZDJq+QbK
Sp1KNbI5V855lB27w3CBlykEjwrvom2e5cP+n+rFvOieAbOSPzgMLx+kB1RJpJv4LrvMfuzVZ1iD
wti7+pWX31BTP8hO7w6H/FQ8ldFeQLFAGdltBF/DMfcS9+rrjuTHDkAbV/f0wxwV3hyqzsSfr64c
tG5xD34N0u3rMXVWpwu74+CpDizbR0hnIyGkhuJCcRT2ERJMvhiohy4ogtxdPcFvQv3QPiQH4q1b
XIYgu9rTWXLbqPVbH9T7JUF80JZ8xR1D1RXOO2VYZpun4myE3UU+GDd60F3Wc+rqkepuh/KSRXPY
+lXIMLPPuHg4HcxDcxffCpfyoThYl+Zchd3O0O1ljsRzwiPmCWctMBzIoGF5NOzqjHIdHFTQUlEK
e4xvaePZ1y/QekdQ9Xk5XwuW1f4WeYMb++8y23KkQHczT/biF9JxPtGG+uttqJ4U8g1uFzDzHKp2
Ew2+J97Gp+shC5qAcScH6b1wCmo39dFEjzYPEb3j5EpBH+qf+iP0Wr7i6K5yKE6Gt/hGUERSsNzW
4cxvLffVXepvgXU3ZfYQQaZ+h0ypUwTVgaZUETBn79TB6s5O5sR2fkgP+cH0lRfpUNyivvNsfaZ6
xn0Mbm9P75zEWVxKjc7saYfhtPj6TROpfmzPXhG0oehXbhpOJ+MuvllPq9u5oi+6VLnsztVv8nvx
VH3d3lNgowaV7Np1dkcudRHd3tMu6HKeh6h4aB9rr4uuL6I/OlpkuBVfAt7vOAdymAcaXOujJ3mF
n5/VM44xiCH8AzGm2tmDcQt4l6vR5A8UB+ms4rY+ZC6sQEHmih8QWj4w8/wBzhEXyjxu1vTG54w/
r64YqvfVUYmmkGIGSZp5Ue+lWywxiL3ML72OfSLys6/TsXyUbrMv7B8+md/BTRrQdtEPaiD42U3x
kJ/zk3woT/q5OZr3+dlgB/SnPEoP9UE9Dr/BzKGj9hdbHT/zPc50aSa50Tl2nBH+9KAavPqj27qw
uoaTbdgt99C7Ly8MqvsGu7KM2ohTnwfLqDO6wju4w+zBq55oezulQ63XHf3Fo0riFPb7zM38yV4c
etmoiNpZKLl9xA7zi1CCAd7OnzPP8LAiB11pR3IV3/Bp+PC+Fax8PKrJoQoKB0pIZ7QR7XGr4Bo2
d9oRslEPSZEgCbIg+4a8IIBMDT3ob9uX6nEOxyP8bo8myjthFqw3bcjwEoKdzny8FxzDEd6rbs/P
xjD+lPp6VB7VqHBit3k0PyVnOZIuSXYysaWzfoNBRkkkv9vutXsIOPz5YJwrTkLRfEhO5XG7xP7g
qzdaoDS3Jp+O7cRBXfN8DVDbxLyv+37wZ8e0JX7+AkDDefpU2s8Q+Xtof9nUg93BEw+jq9hfX3J+
f3HZk3w2diBkd1a7cvkmb4i0w3LKwznIcazmpQtHBAI0f4b11ZbcxaML4GQ+QMA1tLBH4Zh8wOLc
1nnSbTHKnM1B5YGb+4oPP6kBL+UsHOvT5lNa8+CG9aajdVs6Gv9VXOi4+KZn3qskqgGiDZieHGgu
7SUXSRWv9EDL2nUk3KyH/brlef2S3OiJTa6DfJSTe42femyBqAsbTw0o83lXt7DRn3X7y+hkLipb
Xu8ujupIR9Q4HZTe/cJf7MXuETyYCDWDJ9iVPdkvCRFhdvH69tWtI81FOwLqiyjnU10o3ndhDlep
8SlxgUXb2ceeb2eMKBKIQAJmnPNosKe68b0RQS5ry4EQtnxJemgfE3f6HcCOaY2/2Edv2rSLkRUM
uJniufP080Yog7kzQKnZ7cKKQT/eSe9ufu+aDk/AUk6OcUp5Eww7sjgLPxXcB5g2/cnT+GPGarxH
DNVfvcr+Wju1M9mNDfY5APHJXBl9mMMaTseJbQhgz9+3LKV29+p+NgM9mH1CM5oVuQ/PFFGRs4Zf
LvZuNnuQ5C9clMEcVPO8md/WA/oOkXmIcVS9b+LKY69kC4ufp0MZ7V84hDo2JjrV5ep3/CnFaXbe
wD8Tx5ijGSCIYZvO/iMs6Gm35yGEYIr/hhQ0Ku6hm4g6GLEtTELmMnm0OFcedv/yzpOiHGMZ3T8e
JCdRYAAYZ5C6plu6G1ZJcyJQz3CTORzf3k88nYz5cCTmkYsLi0YQV3y8F0/O3vCbp/wd38+6ynbv
xJ7uicHoA5XxJLfyMv7RHbKKA9/HcmNTwm35CNGH13FL6wuvxWldNuAXhBaShzix08fh2GE7tIpc
WFodhMYcPap4z7At4zsBz/I6LczU8pFvkJDvQG0sADVEroKhu6I3u5zX7NXZ1UT2v9vXDLpdXmbi
Q6YSMqlOYESjjY2AUAO7kU0XMT/t76bceBa/RwWDi9Q8A6Ul7UQpwY3dONofZ0+VRn86riGegLe3
Yi0sEJ8Q7N30kPNj8epo+2iel8PKcgzctcm7J58I4qA9pdFw6HZDdfVAuNnftOGuIYpuGCyCrX4f
lF7vPKAfwTMgRmvXzguNRNvidlO8QsGe3dcC5hNuGrKS10UeuXkOPFiPTOBQfGgENwyW2wnl4xjo
oR6OROXMjT0rFI74oKNwu4RDSE3A36+lkuXteyRxcy99NUyJULFwo7nTBr3uCBG6TlxN9gx23m4S
9QnfFJa7JeNdREwsxXnEXh+MLDF5hwOMzRm87eP2MY32zoWbopHShANtQUJdHhjYtxqMzIdjeSJR
ufsCs1nU+0z48pM0WEKBXbxbKiKZAZoxPpxGfhg7y9GKII8P9u0w8hFY420FDzx7cOq7KakuLtoR
wjQan1XcsHXafVUZTCypjEnvjwrk261ZUViHuISBVcmsJZ1fj73oiXfm43KnXvBpvOvKlc6Vu693
y83Qrw1Jf12+zS7chTeCUp1DjuT33EcdlPt6OBmfQfqQDYmrDxbey3KR+O3d8Sv8ThtN7IQYX0Q5
yZkJFOwL0mgxMM/as872Fe/WwCTEgBx02ychaHBrDb8zec17LICsX+ZJBoJLzrsR2YT7lS3b8NEZ
J5Egf3VI20JAGW7rWzwnNLw4AtOz3MYlmXNKFnn0WVhXPCivvk18tfCrL+Gx9siz79bVkXY3JPKq
2amOQv7Z8uhAD08DpNfEEXo/DhVLO3bpiHuSDzPywq+9Rj1uZT6l5BYMJNiSXdynX5vLvtTdQeNG
S5YB78nft55FSm4G+buYFLu9qYKORCV1GYUh6d6Om36ub6q79ds13BOFkcwmI13pQzwHWz0OJD5m
XazKno+cSrySfVyckwMw0NwHmeM2h9qHFvgADiso1xPaTOkNRAbn4Tx8Q8TSXn0rQHvBIQkCpvAI
bCzIQu7Fp0PoMPXuY2B26i5B51ztDFWi2aZCSpbUBK2PpCwZFMkteU7OkSKzK6cnK9rTLoHzSeek
+z/+aItfBSfhzGA5rbfnLa3HC/LX83S5nnQn9+H6R0DICkYStSuIDnvg62XUkDIvjpTYsS5tqASb
B4zdLRwxao/aJX4HoGDkD+KD8QgsH+gDVS0ObinTxnYVmBwltICOPacAO2NZ0A/x9HczziQaj3HU
PLK+GAotr5uJU0h9lG8XgZKSnT2qkUwGp3xmqvKdepsFLA+fzR8Sbkf/lH2Dsvuo31YBBK1+VdgZ
mAJgn05yB0jRo94cECJJM/c8VNpszUsCwet4zopMMeHHMeelyilt0I0uClFjCODF1gJ+YHfOYN+S
mz6hkUxbZPWKU3ZKGs41aIQHiw/Mhfc/lE9qF9ZAUSLrs6bZFM+Hj/JDDJYJO+EPzTs+TM63v14o
9n006qiqS1iyyRo20X4Os17fm8UXwjPwpF6PwmfSUwxQGE5xOLimnbyjmy9HGVDkIPUbp3bzT7Th
3ecrLzF+XtzFv3pPdJ1xCr1t2lTyDe7RcAyPyTBbx7oGt8V2mXe0V3dPQ+FgsGmxsKkgSuAS0BpU
EP9z5uJ4ScUykH24//npugMtXgbc6tg5IL+WjNuRn6soi3ovvWyaf31Z/d6Ludye3SK+dOX41XGF
ku+XuYLJlbgL24IWIBTuZF/3kQniNkby5Hywk6/lfXlZk0D1G4LbntaRBOHWYmy6DTmIng0Pa8et
J37uVS5cBFxL9CU+A6AjIObw4rBd52l0FAItN+/sm6bl6i1p9550Z/6ebO/GvR025/ElD/Z8dl+u
/Qgy2hyhuchKiG4d8YOAj6Kgf4Aj3aY+S8wjjXb4Nw6ICqqd45DIzjkIyPxMIu7wzcRFA/8P5SeZ
9J7VCUcaJOTUklfj7FxI7gmj5v4cLDrH0ABIBjcLKIMbaZ0YJ7+ng+hVkOrmnul37xqcvxWVAfJd
r/JekMnyScKvc73ReAA1tA7Y0bsuYr0IShBrvN98pKJwyiaxN/fmwAzRs7UJpMFefxmDdHfD3r7K
HAFwyqQFpxmkx8tAxij4LRdicIXYQuJi8wvcMImUn0biIbvQFtljHCgUX7Y5gajulYcBEeO13zhq
E2H246JAVvFd4e0nFVBYHf4i/X4D5QBXl1VrQ1ODJJVMs6JBSGGJuO59JU/xUG9ZiSE1oCAiucGF
NYLsTC2IyhE+rcADosxGqEOlikRlc5OwvN3zrWtEF5EKB5LDRAWJWhKZqb3dxI/xOT73J+umjxjS
jmAZpcJhkbEODjUmkurloFEzGt6X71YvCccoJt9bHB2PDSnSXqgJq8NwLv35iEQI/4PIZw8a5/Go
R7tHnHzzYd6Pbdzh/OH64WrfGgShKhgegV/dDOf8Yfi2hwHp3R7fGOdEkU4LJbshBAx3xvFqP89s
blgGX12VZYN3JPTj54l2KuaculoIX9LGX1OWxgXTtHJyN4XmhDxzjyum2x8FvCHIrwPMjiS+1I/c
dsRp537N4lFYoki3h5SNg+VCisr1HSonzuqDpuScMexJq78HJYYS/MXFTfCZPUeL767+nt1oFBrI
mm35/ebuucFevpO91h9wZPtCEEsDIdD9xt1eHwftTpLCDjfFGxkIIyrRuYm2Q63cDTrb3W4oZc14
9NFeyKTx5FcaRcFEgQimqQceHTcAA5E3vxfuNjaa4l095QCcLKKPHMwhgTlY8ZdA8YKcc1bmM3JE
8L+S//T+nkdCjE2GuOfYnBZ4BgAkjjbeWLftWfyQ34GEykRSvfy8sL13J8Loa+I4FUlY6yASkWGC
vbvbJKOIbs9R6wgI339kzNKZot6GgggfUd5ddSc99LsDCfejLYdr9uzCeyQxt9mAN3uKOJH/7Cme
4nXoBMJweSg9KLqdPTG8snBTRGjFlzADz63jEUjLqOSQ1LXKaT+UGOzH/NVz4cdO8XN5SW4X94pP
2ksOUJHiqUry2V/vVuhm/mK37viE72bggBFrRZmaxjn+Jt2oBwsAHHky+d6jeL896IWNfoa/uXsi
a+Ia99RS8utbWAipMo+ftCh70G6bI1W1u+0Zifmb5QU2Jl8JifGeeYBj309vYurHe/YQ38Lu/ACE
6igFymF7aahv0stzNk+myrn6WaSTGI4nDtCkMRyNo5mUmEOc34frTUmuod/2R+NxO1Dfc4eIoOkV
hwYTyU7VaeCIef5EcMT1u+KlwOFtnldTdJFv5U/joToRhUhoZWJZ7E8UOTtKE3o4RNadmbjLM/ps
XdT5SIserZsywr/jxSmfU3lTbuTLcDQijt7efsDPA+sPqPz/N6jPf2DHRqNZ8dfNGmf68gNmZ//0
H70YwVD/ARRN15n6F01QODtE649mDJq9/4ABUmYgzPz33P+/ujEKqJ2dtQ+mPHovNIv+jdqBX8Sk
WQlLmr5Tpql/Syf6x7qSRhsXSgFtH5t7JWzS9vrtd1umgaWvGEbGEobBJJdSJLRXUnn7TQDdq73/
Mznxx1WsnQGM/4M3WXsz+NYKjdEuejkHQjsr9rWjnS9L8GllAmDx79b9J7H6d5d64wPy3FpEQ6pm
1NGsZ22UcE1mrKK1Uoi/YTf7sYv1+lCM2ZoaWt6GBsrzzZVMcymhgpKnoGkEHEmjCUgI76yGBYR0
wWxZbVANIjx2ijR8WqxewYL+bWE/edKfvDqNduy+qgbdurevTpL72CqFZQoAmlCNFSj4G7HS/P1X
p6lYLRw0PKz4VkeB2bIBVsBuCqRWEI5QPmWHpJIFux9X/TeO+2cPxFwh45jA1fZhzB9tEUlXU9jE
egqG68zYjAI3dZxav9Mp+MlVdF3BGHUmguHWeGOLNfiNxDRiSkNijGdURwN+X73++88CO5DBvJyC
AO2faPInY8myslXHoDVH9bg21/hutYbrb67yY2v+1QR3dlEatvt6sZF/XLFmBEXSLPIYJHLNOJyk
jnbbiWZUjrQuEujgnMlILdRSxeQ3V/7ZKjKSoCOh8UpN9ObKIuiOaqxH9PsmFImERm29JdPXv72Z
aUfLuE6F7jMIjTcWYWxik3WMYMLQJzVOc+2Ek4QsKXj6rf8NZ+mf/QYIWZwhsG2VHS2/uVQMAbU4
tNc26KTKOGzyZERMi/eXztDq6Ncb92eXAofJMDrsqLDGvlm7sZ5TlRmNFhMXDReabKq9ggx7wCYL
f/s1QfPy3aXedNyV7rqqY1VyqXFQwkYttCNQp9890J+N4cervAki8yxMbdsLDWBuDZSnpAJiBMj0
R1LxlwP8P102SQTYACkevCFvcChZla8gRROeZUvWUEtlMEiCxmFVrDL312/opw/0P5d664kgzxvj
IeGB0Cc1IyPRtkDP5G+/vshvnudtUNQnpWsbSBCCNq/MII0nw04X4EDDMI/2ry+1v+Yf4y8vCFZ4
BHbYrhYkQj9EeVGUYghBzCbIBwQok7HSOEeMlZ+Z1TPesPzNm/rp8jHUv1OWMQjxmp9/l1SkibDl
o2lQcDQyATFUSEcLwfgnnvwv7eHPVwGcBbZFI4FC70B/48ghyzbqqjJqGFbH90wxFl5rqYv/65X7
00tSJI3kDSIVE7MlVP+4cs2Yy1k8imUwmjOnZikdvyrpSK7d9vrvONL+9ECv1wKxDyIbaskdHvR9
Lka0itG/41rtrF+f0HScAbNowHd//UjSjz15ogbX2UntDBJPXbHUN9u10SSwtvVYBiKguougW9mp
XofFWwqtOm19Pd1Ieno970rnJ2jb5JvCMrUP01RvjJ8JJuT6Ssrg/YT2rAFN6pEIMDzUzN7+Bj3w
J6vd75NFZ/JWAZAkvlmPWJ4yLWPMBzHyyfrcj7F2kcAUBEKiGq4I9dDfdZYK14LkgUURNQnGtx/X
X5UzULTMrgeyJLxfxYUavGj8lpqHL/lhK3IRE/4troRKB4QtP16k2NCwK8SOehiER75RdXT3tXn6
zdK9hqu3l+E6IlSd4k5v+MbxlwjDiuAMi2DgNT21JUhYF3JJ1D9rlQI3agotXLdLT39jq64fFSW1
gg4xkXd48n3EbGgfTCmRT8vaGadKYSHsToCSAPjxsHkwFTb+0jYSwvPXub37tYH+eR/IsmxCg6nu
TOhs8B+XSFbWrSGIgLYoV0b7prEJETEyf7Oz/5Q7KbIMaZUFxYcl7iezH68iJJY4md1UBDHyZ5/W
NpecZlkTf5317Agutz/FKFYYGxDtXz+e9GefwpU1Umnejc5A+RsTUFqkk019pBeYpjn1qytSyNq2
ak9N26+oTkyGAf2Zrlzv1lxkggk8LgqPLfjO7dSau+RzPA7W5+JqdswT6xBSFBpSn7+Tlv3z9uNs
QX6nWqzSPsz24wLBTC0tkL0VARPuiJ2U+WctrSl2jtXqrJsy/cYt/ex9wNuyc/OInDbU3Sq+Cxrl
zlLZi1sOZVmsOFWtjR7z9jF9kTGj4Vy06md4evSgXfX68ddv5GcGtxPj7SyPIhM2bxxNKjMUN8Cg
Hlxjps3GdNQdGRKU4NdXeTOLtftdDA6JGDJZA/jjq1/+7gnrrNEXsN95gBRID5BblFZbn6vr/TBc
EdaAHvPAMHL6uMHt6DRbokJuj+KiO6P0HMmS+s8qzf8+gO73s5/ptB3cCWnzjyueNZskNS1SyEMl
Fhi/QNWUufvfvNefLK7y36SdV4/cSBKt/9AlQJN0r2XINupWSyOzMy+EzIjee/76+2W/3C4WUUTP
XWAWuyNAUZmMjIyMOHEObEu6Sa2C61pfeXuzzNPSZ2bswxczIW+B4IWWMKN7e3P3rKw+oRYHc19x
XfjjbOfnlPscReBU2YkZW0eXk+tQK4GmjAC+Ck0BlJ9OP4vIR+3ko4OIIapSYQNiIjIRsonsum+P
VT0L61ApVvwlQ2fhiDx0ScU5sQBMuVZZ8D9d/bfOofpTTXbsnN6/E9DoU1cigBrCWe13V8YKZItO
5Cf9ON/li7O8iMxIzretbMQwSJEYcIXTSD7ZV1bSekGLPV4AyqEZ/mC6EAwpbk93R9eHnU97na4A
O4ZFl2kaIMh40qWbRmPW6qnTRT7VlT9TYn9sY4h2ss7+WlWBlzj6z9tL06TfX96djLDZGoRvDL8I
uD5WBh1tWJqpiHylq+kAMgYToisegrniCf9R05bRVxqre4TmglEFMyy8qjSiFz6l+f32T7neZU4O
B0dX0TMhBV3d4hAFqWh4xBEZYbZ8sZxEQwR4YvI2tvKdnP062l+aWieFi9FFyYApnbQacbA8vTO1
fvan2A0/WH0t/j/trW4XjelbFdr2yIfYNvWssjJ+x2k6QfAI/zYMjMbO0b2q1hGEUCPRKcRCoowe
y+VHTch1OhfuIt+IAu2uTlWRHaCbCMG+zYP2pCB/cRztqkDhr3P+RtdK+3P7W265FVssB70lEx3E
jJe/IDJSuKc0/Dis9foTJFrlN+TW42MfBMbjyFc+13aeAdIQwLzDOjj3ToTqdjW8t/zAThjQmcHX
J+tT1irNjabSdmEFivwJSqVDw7E79kPfHEIEvXZi0Zb/Uv+SVx+FUgpul0sOpoHxuTKM/KYxJcUe
MIl0nmFv1Kt5J0ps+S8UuoLUivNCAfHSVFcmk9NndohccxQ9GNE0nvPGDM7JHIMpi7Jkx5+uLxxK
rjyiJAO4pnEjXNpLh0Zx6xjJ4HSJyseiGbQ/qg0B1W2nuY59WCFnoMrMgC4TupdWakhrurZWQ18t
gwHiBoWhP7gFPN0eouPEu+xUNcleyXdzaXgoyQGyHVQxL42G1BpJNYvQzwy1+msp+/FTBAvUTgDY
SIcMpI6QJ6ToRjb7el7epEOK4kxTpiShz2hw/ild0vlXSFiA0ccInvWxth9a+H/OotAr6mNJweCo
Pb0wAJ0fbETZd/xnJVkkXZSfQ1qHniJVKipzl6uO6oUAkuRsteGWH1MyuG9FtCjcoG19dJPU+Kw6
BQgamGzqf8tEM87QLYi7NEiSp0oPw3ujSKO9u2/rU1gQ1nDDWrxRZFvpbVKcq9qoxEod+k3lGv+q
KtOduTUwo3rbzTT52FldeQYhCZJTkkGKAys782jMrdVFod/jDz9LvXLPWdNUj26O9mnVW+X9DMnn
PTSYyrnKq+rTMs3TXqa4/SscXTItIgdEveVytfiC2we2onjGnCz/K8ZGHJMSStMuyloojDqHEjDi
Nd2SJM9LbKMmGbvl/25vxcaOU3Jgtp7CiMN7YLUTg03IqoSjeLlqp5+YDzTPjps2O84v/5bVftPA
I7RCEc5i7dW5lscusuB69sKl+6Z0U/sUR7lX1OZE/HJ3HpxbxjheFpFRXoFriWgjRgsqHTrFm5K0
93iS2mfyCfPFzNAcJ+qnn9+/hUR9Afs5zGIQrl5+xshNHLPPehZnuMtp1NLxqMT2Hp/r1ociNvKN
5B5SJri00jOWqFp9A+ymZyq6gr/SS4Jpr1yzEYBhX+f5a/Efk4brpRWaHNHS1FgZGjN5CWcHjpFW
nn01BOVe1uNjU7bxDlWt/Olr73hrdHUOQrgN+27h9ZJ0i3jqqrF7rLvZZZS5FD9txKjuIHKWTHKB
7b3700m9AzJtGOcZB1zlBmmhUM+JQ8Vzw0j46kDUX4Zq8W9b2UgLcEZYtKXaLcdd/vmbyB+nlsZM
6eR6Wm5B4tMs4dEsGbIuY21PvGHDS7jHqOBCVmXL2H5paggaOB+iBtgFVJBfnbFeHpuqG3dSKknQ
v/5ipJVo+lFs42m4bunoXak2MAq7ntUYkzdZZZSftQASmoLJ/V+GNhbekqjxb2ixoUWaTGS5StFr
z/qipj5iQqBluHNf2t4AoKstdsNkH4Hw2EKF+RQVpnOa+378cPszaBuBwYFHhElQtIfJBVebo/Ko
Cewgdj1gM9WzyOC78xfNaGAOQ2Epz+8SpY9mRgrV+XOcLWI4uGoU/0qVMv2sp2bwAkGfzqw77B4N
KkC6UR0sURrFcR5D1Flv/9oNp5Gps6xGUe6nl3H5JWvI2ixF6x1PGQrAlBBQME2uZGe7Aeb0/2Vq
3XZURzdkGnxyPKeNp49cE+29rk/jUz0twc432FnVuokxD2MQ2GXH5GPqtF+gzlbvbHonH+qoH//L
quAwh5QCvAK8nZcb2JfwPLl0hz34VJv+ZFRJ1B9T5Gs/B05unW9v4ca5c0hapRI14ARrXfVRqPgM
E/wQXmd2y1GJHMDdo72XtG1bscnC5Z1NYf1ySRnm56TBJ6jcM/FStOioQm1yvL2WrbyExfw/MyvX
Sx0Tcnw4ZjxjqOtv9VTT9g4U8UGr1D9JF2o/jMDsqQnEzNj0FtxkltWm74/MKIqoUmlUxuV1XjLa
GSJRaov7Nzl0sogoHIJ5NHeWurmhNrkCPSLmxNcMPsviplqcVni+Fms+/4+huCIP725v6LYV6q3o
g0JXpK/uN2dOZjiNC8ejSP4nmmrkCwsoqm4b2TxZPLRlB4SHmljd3D1FHN6buHtc9+I5Qh/g26g4
pt9WwV7Jbc/Uaj0l9AhwsHCI67TLHzWybL8TIxIWU5Wf3r8qcAry8uTpxNm69HjdGlC/hAbNG9Sw
vJthZHiY5iI+udDw/IcjTHdCCsWQqRrr1Kel6UZtkyNcqiqzUHHZnMk69J2otJFgoUID/Q7kUfSr
XhXn3uQCQdF2aTEkfCa4ah7qOY4fMtBqdwKGAmg2neZRKht8v72Lm0bJ8IE1wfgOUOdyF4deU4oh
tWwvGUbGKeiAnd1AjI9l1y0fKRt3tBqMeCfUb922iAGD2jN50GH30mjVuPbgzHh9laTWcz6Ohqc7
SnU2s95+siMje3/EcGmPk8pR3ed1J0/hm50dUnOp1I6z3JVNcerjDi68cqzf//2og4PBlXKPgHVW
DikMaL7VASuamg7nMVSdU8Gb4qRVdYGoT1d/rV1kcG9/v63agRQygtiMOgVCa6vDnZR51QzstEfC
AP9sreitVMguSs/qC+fvPiNGisooXsK2sjzIpumojZYmHos01O8V8padX7QRAgCTQZ0BKpPceR04
DbUX86wbtueWQXzKkTc9qmoA/hb2mf/wXSFuhpIF1B+KUPrldxWANJsUZhkP8sb40zCaUG6Gg7OT
0m7EaOp25Oa0OzRSaHmE3niPpZSj2hKAvM7GR3s1yU9x30bvv28glaHMREJHSXLdhA37pU2CBCsV
WnpeYvc/lmYo/NvesrUUS4XuGt48eOnW3ya1BxXNRuTy4jaBn2KGG6MxxbuhVvJj6ADHQKLIN/Rq
wxx3gQ01G4GLu01zdPXSOYxO1O98li0/A42CpLawodlba9EZmpI1FsxTXtvOzt2ohNpDAP3PJ8OF
i/f2tm2Z4g0IOEh27zjilx6wIEhljHNke42NqI8VWvFZ4RXiFZEqdr7QlinJLgOTFoAPHOHSVBpp
g71Moe2BWKhQ+uryu0pSgYXKuJvMyYC0elzTRpKk50Qs0rrV8dG0BNYbYB6e1gD4T2ED1ksF3q3o
f7YC05YS2l8L14ENvFCJGa3+z9jVP9+/szxlpKqIAD+5TvqDMYZon14g0asvvNJ0qOqlojg3tbun
LCpT06vVkh1TuiBE22J105kwJKa5OlteW+mwN5SmfqpCPTqitaRBva/Dlwzr87npouGTU7fhf4hV
3K+mS4+Q6+E1s34TRUK3g2Ax1ywvc+B/tEXRHQdi5U7wvW6tuAIXNeVFYAsVSdhL/ynhnJ7jAfFX
pXQFutBxUBxaugG/Fa2GY3nRGOVpA8ghyqT82o9i8OICkSaRLAi23f62V8GGn0LQBCoDeonmnfzz
Nyteak2f0qm3vM5R80dhxdmDNajfbxvRrw4M1TUUY6lT8nzntll91rGaFGMA1+4JiOvn81L3Wg1t
cw78Uh36yXMKbf4dIHsbP9QqUthUE8boeXaXCvVgI8qYxxGxNsGfXuaTP3SqO/gDNJh/ytFOzYM7
2dyqTVANj2qfwVs7zlo6/DU1uvrVbmnbnQdtRMmsMLUBFgpQKjthTgbLt26L2iYtAXnF0yvjhlhl
FeHsjpUDa7dvO3X51PJaOBYFZOx46wLh+0BaoSa68u/tbV3v6qtVikQu+BOAdmuYZGWGaa5D0udb
DUzZSZqhptmhLVY0bXu+bWpd4sMUUYjLiKr+67Vx6SZMXASmw10HFiR3vQFFwpdlEUyUhbryElVC
9dJQOD+6xUl3xhbWW0tVlJwJ7i/QxcSeNfrPRYTM1IsFyhdSlj/UZX+jSFSd8ias71LLCe+mpZ1+
3F7temNfbVJ5JkWUhu3V+YzsuWj0gc8pskY/LeGE3kpUMr5vT/NORiE9/63nUIGDdhRQI8GVAG+s
TJlOooQGcmd+wDXqZRpL60uV8w/iEa7Kwt3ZTvn3re1RysdVhWyrqnK735x3PS7nfBh62MMKo/XL
SV/uhzCpoQGLUybdohG+IEL9/cS9/UiLPRI7C14HHLlgWWSRQlWEhHWFs3aTDHrRrPahfrQROeCC
O+TqlMc7ge3ab7g9aEw4ZB+yg716vji9xktDZ6jFdeKwOFaFPvyarEGOHJQFrOBab5xycKT+e10H
s9Td5TQU1/Z6ykYEOq9HWjJ+OmT/ZI4DiUtVf0H8eG9GaWMfKRcxcEWJjOrY+kMalTMqtTaXPoLL
5n1eI3A+o7K5U/q4Pgk2Ku7AWWU3nKfL6uGyhKNqVUNT+tR6xu+jESj35N7FSS0UyERvb931ihgr
c+lqOrzgVdBtl665aPBcBjMTqpEC+7qwW+1AMSY73bZyfeDA7OmU1yUrNbIxq1CtlrMaU0SAuCLs
k5OrdeJIc80fEck5tkrQvNvdMSe7WXwqfH7t7lPSVGgdxYWvlAO8dZqKUGrKOOu7F8XDFaFc1+Bk
EaWvti5Z8sgs/d5Kv1v5gmBLKu5QBEsO475248aH4iMLDbFxgAQMdF1a6xCogQxVL/1mQgEN4YbZ
G131vbBa+cAyJNqVTBCHQMzuIlLBxW0OWq0xxl1l4sOIlvY3o1TrnZ27dnCsUBGQapIkJ+rKHbK5
mJusE4waLGrgMQFFmV4bhD/lRvt+/wZFCdSN8Et9ap1qJapZp1LTzR+qBl1Q8H/06fvlnSms3Da8
GwCLzoPYWqciCoVsM5syxjTGEcoFREsZOFD2Gm8bpwjmdu4tWUVxASldfhx3QtS7qNzCH9Pa+V80
t9q5n13rnLpDemzsOthJsLZc7nUujVuD+vwai5r1Wp7W+sL0ekLXyrGV6JhHyn84rDgC2A58mjLi
axr75nKc+mqEKjgr/BJs0RkJZnD7Vmm/3+VoCDEwwaAAd6G7cjmIRsNGQ1Daj0bEOHlk5OeFbQNw
2rk7pq5aAXgDD0ebsgvoR6oJq5haZV2cKwm3BBXa7uAkDiBl4zu92p9NlP3JkdSI+uKvcnYfq7jZ
aQtvfDN5dYDYxbgcyLz0kbEJspHiAnQQfTgfE21A180u9pa4cYD560Eng+5ksNDSL63ohMUWiS2s
lC2A4I4Am7TZp9hBHPt2kL1OnSj+m3K6lAQf2PXKkrvUlsIwROkDQ4+8oO4RBGiN3g+yNnmGSls/
luA77oB9hp/rTLQ7V/HWdtLTp9vBkCYj2vLP3zgnI712Vfdx6dulC9eCopsezdBux2M2DjYdCK5g
sLiQla/vKxKNXDUHppSizmxfkkUB5B0vAt7BMTXyQ5Gqw47F60QNumZKzIxLMinHM+pyXamWF8pA
HPazdq4feR/y+gtL8dRoiWTlYFoYnnAwDTvRePNo8Koh58ZteDyt3BMO9bZQgogQhiD4Iehj5SvE
3+mD0+ji11Si59MjRv7SxUXzoJMpfutB+ez8iI21m6DkuA5IFuk/yq/x5pvGIh+1HrFLX+tc5SGZ
kuxJqNS8W7NjfjTRhycQAe/FGBATwOjJ20Gl7Mf08qVRBt67ZqzIgBqQY3dzGsGBpITd+93VJMeX
w0kcFe6jSysx0doxcx3dpnoOPy1RBVEqlYXz7TMp75nL54xDGYXkAF+V33H1fIpsu+iLbMz9oEY+
rlwq/SPzqgWKGl0EIz0zl0mNnGVZ9+FONNiIOybPNgm9RlnEXGNFu7zXE6Opcz+v4H5XeSgdUmMu
vUVXx5032xXWT34xCs6IqNjMm5AMXe4l/xbw0FjlvmJZvxDN/WAq3VMXu6cka170brizxtwlo3Du
67k+pUpyro3wrqnK77d3eyMEUZYmZ6YQSUFwXf7WizosOi4tv+8bImBe5Ej7pcuO52zsLDPAvPbl
Swr48yrOpqZToGu6ZL4yWhDjjUTSYhy+K0o+73zDjWDHhvLqkDhniuCrfe3mTCnSAhDzVGgQOts9
PDsIksxIwOfFu1vifEU5SIezkmCQx6ySdCOYtL6r7NSPm0o9ZXXR/C2GcXm+/Y02Qop8RDG4wqXr
Ugi/9JXcDsfY0NLUN910+iea9PY8L0NzKKfEfcjqQXtIUOTYmwV9vX1WB1Hm6A7QCY4iCcelWdT9
kiJibsMHklqOB6VPMx+1dBiOMwv2oCREaSaf9U+LhvoIMwm0nJUG2qZW0Ks1newYVovhm0Ft72Qh
V703tp3bjJ6vfHnLVsflL5uVjEs7Ir8qDZiyEwXdiTRCfhbozgdHJM9BEMPPpYYf7Sj/kBTjc147
EA2Z0+/bH2bj8ID5oE5IgknivMZcJU0hBqQ2Ug5xpz30rQuz29wPOwFx0wrAW1p7+ADX6eVqKTVO
vVkoiS/qEUp2w2oegs78dXspGyeUgUb5qUFDS7KYSyNtkTmVmK3ED0DbnaYI8ju3ZUaqd/sdSxsn
lJYOjkyXksOzBl0bE/DbJZkT35qW9BjGhLgWMQlYIZVm+b6E6d578Ko2j7swLqUBwZCIQla5XtuY
ZkPM1JuzxOGDaSB9iaCOEv81dqHpV1IGCJY1KPwzuAOneY4epQAOGttxvuO5W58S1hw5T4x4FsWy
y18ik6UJwefE19QBlcwyV44K4ModyP7Wt6Qy74B+pfEOVufSimNHYRaVasLkbRl6iOzWJxdEzWkW
hboTmq4X9FrApXLgvpYgVwFQnSMx2kEOm3k+KvcimH62aDLd7/imfD5dRiKs2EzZczHT3F4vqKgD
w+2LKPerAoaP4zhXcf1JkMvBPwe3TnssxrILzuizOEhHDlWLohLVwY8SUQ9GNhiXn5R/M/SqQY7r
1IRoiJ0iMTWf1DZtJ4JHWf00Szv8jaRlyRSukgcI6FltP59c0lUYXYHb/546I/4y5s10P5c5dHmq
3nxMk7ExDopmtAJF26bI/dGel5D5qGwo7xQi4De1a0cEAtAqOmIYhsRAM/6pDQAnMBIY+bmyavVH
HIzZv8os1PlkdyO6Q2gAqT+jWpm1c5f1wZ1QzAXVyKrMl8OQ2qA3dQElpygaFGtv7/dGHs1+8/Qi
FEgo7rrQOqt1knS6wYR4Ui3fh8a1/q7RtDw6mtJ8qvJIe0K7yvGAKCIfUajQzzrpexuyZLL8BuqG
QPdIptdvCJ6gmY6yMleOhRLtpEs1tcpsD52w954rW04sHYuGFgZfRVHepuz9mPZq68J6oNdWdC7n
ID3xBn//Yw9pE7JLuKfkENgrweObh4FbGWZRuw1ccGlg3Jn5ODxnjNbtnP2ttZBPMlYrGZlo0l+e
fRGmbCnaXH5WlV8QtQ/9IMiVnez1OsBAHPPGyOp9F+lzHKUzRtI4oc2ZOIhboCR2pHe+N+S0aYqH
JB0jqrtX84dFuPSl3QyZP4QqZKlWHXgBgNVDP83dzqquLyZWBVrntaZLk2IVNhfQOrNqZXygpioe
2qpDPC0qc/WY9Q1qwlkx7Q29XCd2WOROp6Ajn1Tr9DFBfM5tEiyadWs82VT9j+Y8wp/olPpRkrOg
aGy8v1aFUeqvcu4JuMs6rUvThFqmG2W+NcTjw1AaMf3YuOISnvcaNhvOyIAJDs97jg7xujDvTOOw
FIWb+nOcj09Zrls/0tpW3l+FpQste1C0TSlcGqtLyG5z8IGNgRlTH5/1tkTisQjznVto42Nxosgi
eFswOrmGI7V5Tv7PKImflFl4jKpau69jVYOA01K1p3GIkShubGcHsrdp1eQy59EEsH+d+zMV2Vtz
Pad+yHSaVwsDYutuSp6tIFW9MhTJN2txTf/2BbD13VgjDSAByREjhpdBBOVHXRamUr+rtOEudju4
He34vQRlRHiERGn/km/KSY9VFGErhdaWXeqPSx1+mKogyw+lOZQ7EVEe21XycGFGLvZN3J27yBIT
5Hu+2TnJvUWeCylrl/+CVwZy4bi1/CxxGXSY88h5MLpAvLsg5BrcpPDkkPiB+ZH1jjf220Kfg6gO
EkRuRfeMGqJ6nEQIbezQ66ehFc29kufht9tfcOOJRBeR2ikVIdjESOgvrcbtnCdVXcNlYQ4xXPJu
6j7HVWN7UdAaf0bHaX4NjWo/klahMqgm012kKLpvMeX4pOZpsONRG2GcJiDgGMsRZONr5H9O7NQn
pUr8yNFgSFYSKKJnTT3VkRHtnNMN55UScWCucV4guqtokDvBrGcTjzKyCmh6ozpFBL7fy5G2FmTL
+pQgIZUAwsv9FbHaqAGTl36QRkx0L0vlFWriPBnmuNcJ3FyQbNiS//J4WT/N7FINtNrEVFS7/4SW
UzyocbQ38LURZwyAEQwUcweC1Vodxn6KpJqunviGE8TAxuvpXBVz+EFEM3KHoWXdA/nce5ltrYwq
MRkXZXg60atkJUFMvHfZNsgFkArTHH38PA1l/fX2Wdi412kHcsm+Fknd9aMLarNA6DkPTttEvzBF
pfalSAL4TfrC7Y5dYJg7EWdrWS6TrHTTmJsGTXjpG8lcV90QNhROtNLxTUW0njKre8yEW1k6L0nI
zdg60Ljr6kOmqCgdpwPcudkwPqjRON2PuRZ/MKo+fQlDRrZJZLJ7EOXxj7aFqz6M8qU83t7cjXPA
1sKxBkMWZZA10VqbtKCdl5A44ywCleIkPtQqxBVNMOyNU2xsK4fNpGHDogWuermt/diPk5PPsV+U
avHDjQXe2brF6faCtqyQjdE84zzABrS6+xJ9BMM9p5DFKNo/NWrGZ6OGqeC2ka1dA+ohx5K4GChV
Xi6FyjJ1jiJCRyMNlSNlveFYaBbaHrrR7axn0xT5nmVLFP7VPE2+jIXVVHbka5HyNzLXwSke9RdF
SYL/4AmUtHmns2my0nK5Jm6/aphtiGlK2wqP5dyiiDPF0UEL3j0XQubA6M5r6Y1++BUfi4BxBWIF
HQ4cUVP/a4CwCiV0zrc/0kbiAPkU5VabvruEr14uKGnMIdeB/Pn0AaGNYHoiQCuuSq32zDedzuNs
2SgRAYBZDmPGkAePccXcmSG6Cl68fah8yM6OnIldM/JJCGkXtpwvSDTLj0hXtscB8O6BTBHpv7wI
dir1V+4v7QG2l6VVOYO1CslupzVQXhWJP9h27rnq2B8c0YU7/r9hhX4ApuiTUUJ3V/4vLFh1eXDH
vuaOv2qlRwhHa4KdxOt1wu8i8yNNpebHu4A6I+ijVealTg0l5LiOfYVaAtI5cQsmRIHuLota47MT
u+mzNSbBSReN4tuJhgJk3ujobejQDIZtm+ZHVxvQZWnD9pDVsL42xjidJ8CEXmYqqGTE6GFFdb+g
vmfU84syx9ZOInd1fOUaXFmGIYuDAHm1UznMko3esVMi6tr2VNeFIEt2rAylERLa022X1+WWXG4Z
o8ocKFriNk3j9VSLiEWahMoIM4uuw/EQzjVCHAEl0geV2knw0NoSdJs1E6MFwVT/bpY5fHbLsYS5
Zi5Rrgk054Gh7eJ3ZBlIJ836lB/a0Cyf4sIenqNUhOe+D+KnchlR7OLkHgbIA4+FsaCI0yWOXwwq
4jWjMO7rQPkBqnpvnv7a91gi1A6MUzJ6RZS/PNaxphYayAjInMrMfJ7TFoVSUcU75+h16mi9k/Bi
gwWxGchgZvLSjJUYoZYlfeQHeuwe+kX31Er/HNUdwHf3W9vrj8IOXmDiyw4iFx6v4ntXZGg5FahZ
FfPLVAxfgoHOxqiOaEyNjVdnPZJV0PWUxrRT+rjeE1mRkrMpJJgAD1cnhelvVxE0Gz1RDPNwKEqB
9iSTFsqOf11HM+zIBwAAEqY71ylLmEKZAYGB4+XBYvwV20nxs6Tsn9Orz/LPC1XcHYNbC5NjHTQ3
QYPxz+VXSFu0uHuuBi9wB+XeTXh3GVOUvTfhAzcn0Q5ytk52j1cuZboxU4k0OxhxaMZ70XcIhMK0
91/WAlaEBF1WA9Yz4ZZRdkuVs5akm6OnUK3HQ5Wn8c7z6TrgkGTBQSOfjWTc68HEyNGRqB+ZDOnq
ClXaOjoMTvlvAUBlZzkbviCzOQB6kJxRrlwdkM4IuzJqHcsrwnB+HOuMJ7iBzHsymOPXerb2zv22
Pe4aiT8EAb662WJhdnlNluXlTPf8M/YQbVo5JFAdxJvnsdTMnci94XpyEA9AKvc28OjVmVrSotPg
9bI8R+/0xyAykzM1o8m7HbE3PxepEDhRhtegDr90cIb3XejL5KoM0EMRmJS71pgnOIKsvYH6rQ3k
LiJwSqQbcKVLU8bsQD1oLIy4UP19WJba+DhM9DuWD2aTVDtueL17kj4QGiA66wTRNTKri82yNILY
8Bp9tg5R0/ChRsXYSfGud0+24WipUgzlsnu9Dt/UZsrEXCbM6J5Tuz8XK9WOJnVar2HkZKeOt7Ue
ABCC7JhHISj5y83r6iEjIui617hKBlDe7E95mAXvDkSsB/ArPWk+E9fbpZXZCNUxDA2dNnSC6Ffa
a1+VVuu/vNfngAHRngG1RjGUOdBLKy4UlFEZjLpXzdAfwkWDilBlqn+1uhnsmNrYNu5OOWQL/kDT
1rO9i4AMuXQm9Gyq+r4dhPnY5/YeEeCmET4OIH+NnGDta1MdqFAUY8TKiplqv+08xKOy12W6LsnJ
rAOPJvWQsIp1VbUYMjhe81zzFqdovjRRl0G0okIr+UkRJPYvWjC27SFVq5Q5taCo0Fhjtjq8L5d2
gWhqgfbzvFjmsBcYr5dPFvQKDwTQKecPLj+nGubdGDNb4YnQSv/NAF3S/1frnU7xdfSgbK5SyZbj
r7T9V0URN5/zNjMLlU2mv+Y4MzTzYfZhiOrqaOZZs3OyN80xzklnWnKZr5m0Gc1i0iUPVY8Ds9wX
ldC92IKbKRzy6DCp+R4v69UmsnMyASC34f4Er3+5iUMQi0YUwvTEYLkHIP3FWV3EHpvh1aqwAkyU
W5mnGdOGqyhSqQsEdL1jeu0c/xZDZx+bdhbQB3S/FMXMd96eW2uiSMFTwDJk2WUV8KcqTtq6URE5
rJBuhIW+Ooeuke1E+q01gTsj6QQ6TYFC/oo3MbhmUjGuFCE8N7JCf3LpAohhGe/bygY2KqI9Gs4r
8vnXwVuH6AUKhTfVuusW97RtevhSvaQO6CRWy9AF6Ie0WXNcagEcQIiqQrg90uF3b5dMNw91E47f
EOMwkxPUc2V1NAZd749ONHbaOSs1xeDiqMvu0I8doOxsrOa9JpcM3RfvCVoHPFzAsjMQQnN+dUr7
hEwq0WrhNWE2fS8AXZznQrFORsUoG7xJzocJ2MDOE/o6Zr1ahWWYCogcJl1dKP3kLKod8j4Jlyh7
LufBfXQh+3h0Mme4i2rkIw6pVSLtHFYK2umU/z0KgeWzKJPg52BY/d3tq2fDJSlsgEdjcFqSOa+O
WQjPwyASBvXdIhLPMyxCBzWb2/deo6xaahQAcZXp6ToiUi7rkJfpYMfoxPxBjJVFFcvW33+8gFhw
H2iSiZsq7qXjN4YeQ/6RCm9GhONoDjBg9wIPu71jW34DiwIgRY38EK7kSyt6oaa2MTqGh7BDGRxz
J5tOmsug1KGx5uaOJ5G4p6L37tavLH0zYMZQjM2Y1HrAfErtWcsM8jeFRuIBMAIDu53b7GzhxuIc
nR42EZ5oSOC9XNxYiF6te1VHGxBmb1fDzhmyNe0UjNznh5igeACZ0H27vacyzK7OIuwHeAioJDLq
NfGfNWcCvs2ZhEGbwkM/T9mXZJzss1bNDiWtAKVoJ1A/Bc7857Zh+bGuDctmCdMfkpXzcr21ZsNb
TuwhK+7bczfk/XMKN/393FvazklbCY7yNqcABDeAfMEQc2CvuLSVNn1c9f2MPGGsMmfdRFV2hIGt
ZdVTpSB7TsntVyQSlNztwjnTpEaNNLETcRRLibKllTYPXBn2Meko+rSJ0B4bSukPWRih/WJ30P0q
dM3cvowfa07JIZr1/NjHWtXuVKY3ggaNV1C6BA46+OuxMxeGLpXvo3mu2Vh3ypQmx4DGyc5B27QC
jYiOBTlMstqvNhcqVZRO8xSr+di0gf3SBYm243nyL1k5AFekDP9Y4C5YJQBlS0FzUnvNi5WFqBsP
P90qRxg0Gu7nlrf6bXfbXBI5oU1XkGrAGhxexEbUB22FsDhCKAe1M+z7dEGg6raVV5m49aIosXMj
Ewup568WVaAN1GRTpXpqYRbmkQnp5m+ExSgLUg1xfippHn0rIz2Jj5MBlxv1xGlsvWygUHkIk15l
NNLR2j+1MQXVoYH281/DbpcfY9AM6WFy0licGYlo4qPSCDM7NuCs0eJ2yQEOmegXBCgD1/ph5pXr
noQxw2vGfzF8WxoawsCVERjImiai+CcfA+e3S2fvX4038JdBOOPXqVNiAWzHEH8j3ZBOB6a8ze8i
bBkhYAym0w4qU3ugW3UHCFsmQnU65lDdfnbSQXWOSJrQHmG+s/wri8f077CpJ2RbRa4Px0EtF3SP
K2cq5NBM1h344bN5/j9OaduR0xaI8QZZgrp0CEj4oJZO8XPn01y5G9hZAixFJy5bpqsvY4DrZNUC
+AmxabLssz5l1WFSYlRW22mPxel6IoKXJLVSUPuSbRj5jUtbqtk3abvUixfxGKqPvPuWe57tBXdv
nqP+PTXJoMAWGCX9KetD6xviI9VPvRzzxz4ugv44ZyNVUpEW5a9374IkeaIBA9URjrryz2mqq6Rk
dAm8Zq0fXYYiTzQQtYNe1XsF+OsAz10thUDA2BDk14xZxL7Qbcxo8ZpAG8+w5QpPUZ0RzOCwt+HX
dyem5AOem0wCklcPsl7tlM4pzRnqzYB3p1YH1SdtEaicCxEqL5B3IcMTzgY8Vre38zqqUJmAOY5m
IbwTALYuP7TZmVkUiGn25tFdHtIy+OOao7qTGeA1177LpSVzVjmawcTxpZlqKbpm0tzWC8oxde9q
t5uVcy60JT0bwTz9I8wa/LBahkZ5sDrX+jbETqKyD6MF+rZuA+SpyynTToOZJ/oB4ltFHOLOqOOD
po1adJ7cytTPXP6TOEfmVH+Z3KWMjmMQT0gOz/Ay3CEdSM2qzt2p9sKsZR7dhIf4XGTBbNwtY/R/
2fuyHsltNNu/Yvi5Va19Aab7QVIsGRm5r5UvQlZlFiWRIimKi6RfPyfK7rarPB7fergXc4FpuAGn
IyNjkUh+3/nOImk1T4BbS2z4cERBZkBPqq4B8HUphwFBKMvKsr4akpA8j4vNvUrmts3rgsv8CBoa
ifcpGcEmzZQoSkldeO8bM5LSusFDFdL0xG5sqga6acjQ3aRgEQ+YuJBcV1+N3evG+OT0oZWj1cl+
9TTnDBpWR8GSIuy9CYfnbtHNHbj67MbmJH0bG+PdgZXmU5ieyeAuG4PgyUQmR6S4yplBnJNAjz1O
IkH8MDgdFzELQjCGk7m44kaJpixo1ifVsohs3k7tyGBmnHmrOA5wCsJcdRUQs9jOMwRTtxwN2Sjz
ortE/zUg194G+hrY9QTNx9r6D6PNWVdRGVkK24t1GMq1S4am7CJYbezGVLYDVFxh09eYBwa3sVNd
tHEsnOR+aJV5jJI2esUwVMOg48T67lRqL1PPa1mZE6yah6aT03nXruG6GePCtSdhmIh2WkjOq9yn
ad3n85CXcULiL4VqUkSRg+UFblnckggpYUtwZR222JJ2zn9EFkustqhBSLHBraJumPCsgKd+gPik
YA01cJG0LXSZLb23n0ZMIEuYOnoNdvl1+UgnOuJLyz2s09Z4C9K05IR+zBYSa7jrME4qmsh8zpsk
/uSZVMMcY8i6w4pnf7JkXHBlVI6iza10OgIhWaOtnGx0b23BDGowv9VY9cQVVRrOYYqgLdN+4ZGI
j2HiumvMDuHk4LG8u2YoR29zMjLUhUXGba3HHKi93wfys1odcoxMxhw+mjc1osJm52AtbiJ7EC1N
PlHQAjDcAviHTzYUa7whPVm+SEWTu9DZNIO1ehhgCqXTxdUuQ6VfITQVqCMicFpsUiI36x48m2mo
Gk38a5t60KmnGNnj7HCk2whI2s+GPJ/BfOk7+SUUSfMCt5/xI8+hMCwndEU3EwDvqAoLtJIg9Afq
YkqvMkuOYyebeydH7wsapolWozUTr2C8mr07CAc+9r0Jg50qWLxsQxsNwzlLY3zZruvVZ6iTEo6g
ujZvt6FpaVeq3PaXHAzbvsriJX+V42jfOyAsN/hyGsgFcA8hRR7ep++iaE1WQWTu8dIhPfMV3vPm
flmcL3cChsn4r1lhdR0NQSQqAydnBL5L2t8DPuxY5WO+FZQcwvpPUwGsY7MgpzKpzdLgBqEsaZ7x
tA68LuPSkhLXt1WXjNkGxL8UJXniZbfaW+Aal/Q0L6Ng0tcskjDoQrJmhrtyak/m7V2BSzDxrJVl
BDrqeeHCZjxrYEdut1hRxVVK4hwpYfOC2XgcCEXKKQ0xVOxgfpeVgMbcPUqhVZW4gq5H/RRE57lI
l9to6P3K9RGEuc5f4sO4FgHu2aDN3WEKnYSyFS2QrmCsSoYSH9AhLC5Lp3MvSbubJtUzrylnCQJV
rB/fNW0z3KTtOKW4hCJAlleqg30C0P9aFCmUPxkGJSivYF0zbqYYWQNeoTkIcKY7rjBBvR/jMFi3
aSaT8cARNzeCqeNBF6IcttKqs7Q9nuJbcG/ELp23AqsNCe+zFnxnTS85wCye8z2VyoI20g3gfM5i
emZA8aeqxVRxlzckxoYrOfzch8klx9woSLJZOAaXPlhOaeWG3lwE4wRPrwHBhztEWWIX5UjU6w7I
RCYaQSOtC3ZJarFnjlCK3Cvas89t6DmyS7p8Jltte97tGMyr0Aehro12XeIK1KiyxdbUk06+4AVm
wJYtyhPIT4vgDgkYFBNp5aESUKjEOJir3kIr+LGHT+uAvNCdMjbz9wh4DdsywVWkuDAdNDZzMcxJ
GZkmFyW0jfp5yDsfVgW9D3EMz+L1GRHVSDlbBx3e5CFlZ5HBwL/s3CjmMoqgwN/0GemmfYPN2K9D
YjIPjmoiuyNwAE/LAmfWhcKiyw5ZJj0fHuExY2XYc/bOOqNg1AWXoI+YeKtzAf/WBlyrQAHGlBnq
8GWVy3VTrJ5FHAwfsIerJpnLrO8hne69mI/VBE/qMzY3SSnQDezMmPnVSvQRsqPp2uLq4yxCLdeX
IQK/pm0ipcVXAMcH5H6RU0YlhsLmOu5m0pdge5GPU+INpkqUBQEeI6n+4JtEvglAbGjgEpP0ZR/7
qLBRB3uyZj1HFdwsyxiURKaiq5cl845mgL0nQJWk/RjFOr1Yl9F1O2yU0VxLL8R51ga9V2ZFj5BE
M8Qj9suxn68T008fB9EwUUUi6xbspQmFWMoFsqlX8DRoKZxLbI0Fw4oNGax+XTF+2MFSeskPru3o
flQ4Ouo+Q5H6ShOarpuOOhKctdxrXzLfxrKWzgamwmCq24u0Nxs9d2I7dRLaqziiY1DxRQ5HfJc9
+rBOTKLqVo/IKoRX3eXKIDf9FC8zAFZDdXovVRK9t0UKhWs6MedvmM7hCc/xYU3ZBziuSz9X2B60
SKcrqtT4rkccdDuYCYKxFU3NguYO2+70TpzJcSr5wGV54y9PQTQP73YNQlQHo1rie2o991mrt5Zt
g35Y3xDEnH+c2cpR0Umgv3Ojwc4IQSPIS89m6VjjuiUYfyIY8mY0uf6sDbNPAp7WrByh2X3s5sy+
oT9BeSfTQLpyCSeUdzFcAtndqTy5ac3itTvLWlhAFki/siUY/dBjqEQbV8EEY26rdV6hsfGLzt4r
FWZPMk/0M827yVxC4s8/Q/lL0yqfgkyVQ+Opy2yeui+J5uFzGMVSVSRumi/Y2HA0T2EM2AUpqgMp
8Xf4rYl58ED9Ibuz4+KDCDN4cGTH5J+N9dyhBKuxGllxhioqnTdUBPNZuuJ2Aov2dPdQyATgNtJC
MZoTnd0gPYuycm5lC/UkTLJufMEiUjtP84+yock7hR4PRXRviwcvCdsIKv5keJ+awrviauEXvQvm
TWcDumx4oIZTeEFnXodBjJ+XUUOSNTSNXO8dFGm4Jbq5vROuQNGeERpkCCyEULC0DQwF8RnoAkEw
F/QBXxi1BwtnlMdWeB2DoEF48nIdVeDV1gdAWWfY72UJ3AoHUk+7JNvJIABuCV8FktSM6LBDozIN
/ZXv0kU8TB02jWpSUbzWdPZBdcROoG9gJK5kxYts0eWAW/WSK+XfQJKeIlnCd9jeUHnxpZRAQocy
aJGRWuamL5aSFjD+KzGES8g+LBDrhri3WXUlBrrSbKjOySMCY4s3gRkTWHPZ3K6lBvftjo4pUnB0
6nsvAxJIVlTSrL11IU7RsuuARM0qbtYybMGSKWdBhCi9BpcTy5ETfkh0MLfIibDR5QCD3HA3pab7
Mmtu0FmHtKmLfh4ySLzmU+/RR4GukBIhTaXgqekdHPKnOpgy5O19nzEbY/9bvPkRCb6L3Rf5qpfN
gC4QcYh+OmIgjYxRHDNF6CVAMFMjt2mzdnw/gs9/DJXWS02jHnDxygq6bbpQTDCSi5Ivp5RllKKO
58mZMGJ+A9Eyk4chjogqJy9rAM2EZKgoZAbPUSSwkqjOcJAIZebpKkRm77AnyrCiUi7paB3M6/zI
I21eG1AQSUWNbacqdFq+dkWnSAWGYvaZ9ytiTw3na1rmDNev6hBjnZSxp9WT9jEcA1VqyF+ZMLDb
g5YUeNMwJOQI2/XR2/g6DfpNNMkWwW44maNyBi2c1CztfVJ7K7H4etbu5M9H6DrsbDhAsRBmtu+Q
SwIrj12aMdhRuNQAdSW9iNwlfCO4u7ZTlj54GaxjqsBp7Nq+32V7qyMzlX6TA7WCdywM66APWcAX
BQ5WJcSO/n6cWBR+ZAgLMZfeNMm8gk0Rv2gXMoqzgi7t5YA6IS0N5TEv0Yfqj7Dd0dcqQAR5Oa8i
6avCQzFaYWVDrrYmoWkqjjZDoGDBILnMx6VH1d4zegfHJRaVxvICoZiTmVyZwmiZYwZRTG6ncbnz
XVcg6aLKSWvb85BHxXKOyghJCpkM8jM2Sh9sNA5P1Yr1mbpjATVfOMWOWDu6jLcOE6KbwVDU/D1B
e3jeNxPD3gFVASK6pNDt0ZOemst8UdIiH3KgcMXuZqy4uXVClXDfiV8hBZ/amqaJvJ5nZIzsPZQB
O0oxQdwI6zcvC8U3XSuUdrTK9ejfSDOiaIycL/qNNdZTp68mMzfAn0VRa2r0VOZrMUZlzyN8cToK
iUQ96QuDGmbGjQSMB2NwkN+S4Jx22HgOrVVaoAIh8inzfN2dUQh3PuY+XAbqdSVqrYeCI5CbuQU+
h6ig9E4boJ8wDm4QrqmXbH4f4FVwmGyC5tWuyMwqoQ2D+Y4vx6HBdpUPtoS0nVxM0Gxe561Mb0Iv
x5YdjGTwN0s+NmFpU1TPgFF7mgEo6doCr2WorIo2L4AIrM7/nFsFe7VQzvpt7DF32kMh1mzFvBZN
nfKJfzZTpPz6b1FrhUR8mNvSU0MsaIjicfRmP6n+JlO07OOAQTzg+Qwlu3bRfSaBPJEEpmoVnGQR
rwU7haItAUKTGNctYnd4z8Vf+Vf+EXSDYSc4obD+h6sWRDDfIkUp8qRtHjIAUgRDXOwcOAtSkU8g
iSV/5W31R/ALs0VojQHtQaL0h6GfAdPEBb1ctp2wOJtNXFy1rmVvPwqxAe/CKD0Huxpg6vdzsaCz
i4gWPm+VjS/gp5mivpiAGP8wkpdlINTB7ziFKh8Q6bdfXL8Yz8rAd1sfmlIwgCF94v7yV1b7f5x5
ILAYwYrQ0GFeiiX07avgFJlaAjN4JEKZ/mLo2+FaDQU7BE0SbUeRR39h0vBfDL1PjH8QYk8GCjBZ
+w4ZXbsxWpOEuK2LkfSXYGcalMV5Hc2PHgxQypyPcTXCyLlMVrQjQ3/Tp+gL1I+mICYQD0Un/V50
ml6B4vftB1faokYhoYYBUe/2TiK3icPp4IcvIl4FjjngKuMTB9+bK9AQwhoSOb2FUBO6apVNKHiQ
IPPf35F/WGNwzMTQClx8/8Ri+J68CqSPdYJYeI03zl70DDEywJeTHRoEVv33L/WHJYZkazBKMRs6
2XMCt//2a9OzlmS1bNiOOpsq1fLuepo79xdL7AT6fzu0gqIGZCk44QFjhknCt6+CNx8PE64LLg7D
XMeieE37z3NjgSB6H6E4A7/7r0jlf/gS4e3l5ye1HFRDgIS/W2/MIO9R+wkuFe9pFQy9V2fgw1Xw
6f9haR60BrgvUFxhCaBE++5LDNcpWZtEL9sYaTVlh+Zrt8Ki+y/uij9cqq+vAqkHBBoYaH+f0cT6
gTsTj5hBSG/doCNYyzUQP+zrdXoV/P8Uro6993seExkylwWaLxilzGmZAJfbdhoZj+vk/er9/Pdv
Es2nf/4Hfv4s5KKQzqu/+/GfV/ZdaaPef7p4ldNPW8PfXnUn+H+c/si/n/Ttn/jnRfcZKX3ii/7+
t755El7p13dSv+rXb37YIKdXLzfmXS2371AF6a8vQN7F6Tf/Tx/86f3rX7lf5Ps/fv4M/aM+/TWC
N//zrw+dvf3j5/BE2//77//+rw9evg543tP7pH8qXzn9w3PeXyf9j5+j5EOSQVsHEhN8gE5UyJ9/
cngOHok/YB8CR/DEbwdv+uTAwAV6dTwUfkgS6FIxrYJaHKcBHpqE+fpQ8AHrHdbPyBUDjQYk/5//
9d6uf1mwv1wgfBe//vwTN8O16Lie/vFz+jXp4beFDYfQr6MpNJCIBEI8YH5ahL/jo0ELEckW2E0V
FPRgm/hRg8Z0Lbs5ro2kZJ+Oq8N8JQvKRLD1PF/n65ApseWI66xm4FGqzC1BY+enR+MrZBh6cKUp
aLReCyjR93MH/7oynsN4l8RzHWl/Obe+8bfdkOpyYmNTTtgVN+E0BrWkFDA6b1hVpF5WQo0MbyIG
8DccRbKNWu1dujV79EyRbzz064D50v5Ls4jgCpME/kThH3MtkOl3E66pujau8w8ZrOWOicWspRTo
0yK0AKp9CoZ2eslk3drLZd30ajfl5qKZBYgc+tAX9n2M8ARA07fEh/SpC9a3KDQesHscjUjpAGtP
vYTdM5gCd2mbHdtEnYVs2CXLdBa3ZxSNVniReECiBH9t0vGFr+MnpfhBhGbDsuLcNfJ4Ggh1Tl5n
JL0OCL8+DdDLJFr3rgnu5wVNUyp3abNx2TXP+zvoW+94hlY65Nkl+r8N6YJyhGPOpMg5ZfO1y5/7
LqujrqkUnFfyuTim03y0bqwd/1rleS+jTlGUh8ONnsjdaQ5QZkn/oufxFoKBpzRfjy3NzhfbfKRi
fXITO2sCvVvE9JDYcANYcgvo9mYhaovzs62gZkDAgfg4DRvw8XCTeM2VtQLaTg/Ozf7HiB3J+A5c
vBZjf6SjuA1PlQSEHedwAd3OAwQ+OUFkRJDgnXT5RRsMoDakUcn6MvWKS6kU2rj8KhzxirmoVwyK
9gTWBitmaolFOG1/hWRCZOpcGZJsRtW8DpS/cdiVe/rGC/urvqUwkDunGPkRYOHhteFT7antun60
/Cxv58c2WE9Ni6rt4t0NfvgqRbin0VUcLF21xmqHTKEdbJSQvJDpZ495W+Wt24mIBzDAMRyLY3aL
MWI5m3kHU8Ud7BX6trvuPHLmFfFOhT2y+MLLSCeX2uaXUFmikHtcp6eGm7NYqZc1azCOS/axpOhv
0ovFrodsiF/Qml+3Dd3NPrtavCDEGAivNKaqHvVUEZBTPfoyAS9EcMQ+wXgVwZEVLL1QvaUnJctu
DMMLSBzIJYy4DsC+X5LwFXfQ+aqmbWD9jzT82Oe3AdBVNu550wAgt+5L57Ebn7o7bqMakTo7mJSV
/hydZfyZeyNmcGlyjsTeTS71MXLFARjpQ2eSetKymrOLKUqqHMG3mD8Wxj4FfbaN3QUKV5Ocg1Qs
MdFZdsUyHzErOlfpY+4BHCZsG9FpEwPGyni0Czu9mSbyUjCUGwlvACu5u+y0+NCX3cOmYzS38fiO
QOg66rcKlnw86beztgg2RTBHfpaqcZv70zES/TaVxYVICzhf7ZXgGLcAKelajLd4qUQGwylaptFw
lXjqmWXJfgmbh4x7m0nKI9g4K0ZbxY2VmJWkN5gp4msId6IgZ6EjmN7u+KDATbX7KZk2SfuyxMn1
dBIvkont3Ow/NqO9hD/NE0Rin4MckKjs3GblSpRWb+bxIgHajc9MdnoCaprJfUwOLd3G1nucdFya
MCTg/UCCqOLiATqFa1gSw1PCsNKb4FKiOnTfacC2c/BpyZfdnK41KbLtqnYjbl/lpxuMNR7hD0iw
KzRf2gZed/7aVFrQc8Rsn5moz2BY25xjwvsmwQLEht4MVW6SPYr1g1rtNm0d4I3c1SwP7AbMptMI
mhVP8LlE5+/Ll6JpFYZsvbxQmmGYkPnnqLKuIm89wjy1KGPn9eeLZ/Mr02C1onppd3HXv7XGXjUB
O6YF5Jc5HPjOm6G9wWgLY4gADLo0gzgSO4lMMYzTQfiR8vUOjIpXI+zlxFh7PrbK22jN/X1CA3vU
qLKrdImHyxgnz22CovXaLRGCX/3npod39GnYn4W1w9iNdA+weuiQVEMY7t0x2OUdRG3FhSu6V8ZU
UVI5rIcwcLQkmMxky40eJrmDG/WDN6wbZLjuGB30ObzxEVl51XN6pjHqBj5LYMaJEUsdNu68YH6x
L2YfSWWj2Iyke8Kez8CKugsxiwAdfMd8cR72+fPY2gcB23gIgLIH1Y1N7XCxaEaX2ozmOPDrbkgw
9OkaWP4nAQzehvlgQ/HmrP28mui+Vfac9w6DFEL3OfevYm/CmD3wn4E/NK9SZaZqPQTIdlgd8wFD
bCxzEMxaDoArXKvWSOB1he1LzbFAnFFPCsZMlQ8XuNIF6cb3+yc/nfWZB+oGIijmi359zcL22S34
LUCusIEYwA7IB7rWvPfefBpuBluAm7ruCj66mpIIyIPGWCxI2CWXCwoPMDhSllTWrs++ib54C5DG
FVyWUgOdxoFIMDOHsLE0MyJA/ehIWXMfrM0Ldc1NIdtLQG7PLnavrgivQfTcYlT01s5nY3gLJ0+/
bgvvqHEo3bsx5rve9706Av8YUx4MN0IMmXdOAN8C1jIcvd7DeJAaAY9EF2H7ZncRIxjRAfutLJsu
FbrUXTwl47Y5fWMMenjM0xnwIBaYC93mWNOLfkTPHNU2Zs0RHXxUgnRIjtCRXQCjBtkjJ/I5aZB2
48UYjANfzRAghLthNiqtmUxyIOSdPmS6feOpOzFI1iN0802Vrhj0YBRkzzim7sd2SunlkC7+rosD
vc0Vgv/8SecAJGVJjNqHg8KEDURdDMBQLcGlvUzzuUKW+AScFY7VEbj8vnmW88exi48EjUk1FBDq
ZsgBAxqPfMggwT6V33u6uIJm4GzGNhL5bq8mDUdWzFfgBn9J6KcC8+USyIXZhMlyidznu3HJkWPk
ISvcp94N5Q3ZRHK49yk/LEFf5y2iKuxo2y1iA+/GuT2uvA+wsWnMNXslD2li8nOue7VW2ouySwlu
zIXOZ3adq9PuOVIwl3pdxFsRLPxm6FZ8a9FB+slNTpb8zLXyGX0P2UbdfgLB/XbNo+IBpvnLWkaF
xMTAn52pSUyazcxwxd2oEaoxsAnWM9ETl1m2sZP35W+DgJ25Z6O56qLsDgzGs8UfALJ6GlIJz5yN
0CUgPAijILlchCr81E1DHdrwDR7DT7FsoCX5NWHvhxqvP22ivmm8ruQ7v9Pq/V2jP/v/oN0qMhg0
n/qdP2+5akHfxE9//+n+lb5PbTe8/r71+vfzf2m/oNv8AAgBCgrAPeD/ndz1f2m/vj5ysr/D3Ajs
A/gm/NZ+ZR9OKBQAHHRhMCE4UXT/1X7hoQhvEc0XZO44ttMfab++w96A8yHF6MSth4NzCOzre+wN
XP9VeAkTN2T40scPs69K0EJBMUdvxfgGRJJKtBIMH1W2IEzx5i9N5E9w4u/6vz+8g+849m2jKeoJ
vIMRwAdbZ9BcSC3yvnYXy1mioF0bbzrzgmatwnynLLxfgKX/C3fyvRjwz/e38Dc3+58uif+BuAL4
7NBTnLxA/vxOP381neq+gRZ+e9ovN3iWfwC4AMp6+FW7lp6keL/c4HgExFpocAExYJL6Ven4G76A
iIcIImoQzqA3PiFR/7rBT+sFEBhEhMADQJnNf+gG/4q9/3Z/eWEQ42zzs++9D5qsh3fGtDQ7whxY
Ziu4C95kq9ayTwiW2pEw3SGErQTRrAKN76wLeGnS4SDo3ehFKHiDG0cWr+xB59w0fvNKQnGy4g67
mucwdQSuxXcrm0BHGcJzpMWEoA2FmD7yZ5qG26K40XYqVZsfs0Dt6Ojdr7F5COgalyO7XjUGmKjF
2yqjV87jywZTiSqPlyrKb8OkfZtTEM8SVEswRn2gPf88DtEZKXBszW0vjvhaL9NgOuJwQvZXrsa6
H3qClwPvNcrOe+PNmEWFft2TFExMrKqgWPKqZWxTaEyG4bDy7il5WzC3a3Bc5xJmY0J2587pJ9A6
r5ol3Y/tW1aAxc/9EHVXdrdisK3756b9YqYB9nr5s2sTiAZmFJTB1RglchMb+5o0Oqh88aDi8C2B
DqTCkOEm8NfNonkJtWt/T4c8vFAJ9Q9zslyhlUerQ8CUAc02xuhQv2Cg4p8hvjjYLCGEgDK5XLPI
HZDtIZ+zZZmreejtTg/oXDG8rWw4Y5Ktlco2GUgumCYl4E41BEnBYCWFGxh/trswG+MAjM8pv15d
MF6adMQvBtP9QN10iPt4241uPDerEO8LSKgPgxd2D6lY+30g/COD5VAt4NaxsarZfl1T/8+2oP+5
mwsQ8z/fXK5fPdZ5n9vuFaNv8/sz9Nc9Bs/+dY8pPqQh8MtTVBLMRWD+8e89pviAbQw2sughUD19
c4hGHwA+w0gf8zh4vmI28dseA3gT9it4CNOmryDmD+0xX2UC3+8xOMi+l7YWIbwsJKzi9wJhJ8gf
LOArhvFrtYSreikImKJziHlqglDbvS+6YBdGfbtpls4/h2liKEGuCFE0Qg74miEi7qD8mTwmsUgO
CG947t30MptxupQu884TPtynymI55ajgQfzB322HBZxxKas192QVtD18iGlxaFuW3bbR7AU1SLnJ
TgC+8hrjjgzprI8JpfGzGngsADd1prR48xcjZy8NMXmVgzJUTg2MBuLQi+skSu6C5BXIImrlAJba
bTc1dYOBHA/dVAeYbANY8cUFb9plL2QzV4FaxlIMHO9ywW/vkwlMrwSSkbu2BwWotAEhRwca6AtB
tXQAFQME1zEba+GD97HASfOomUARwCPW1RFtxHvUx2Lfp0jkEF6mzuXC+ec1xAxcgWd9j2Db7DHT
QVq60e/KkEIJ50Ffu0dqXHQzgk64ARl23TJGzaENeFYHGawbysLHv9IGZlNwfwmqFMlKd6nKATc3
egSHh4M7hbEyuXSEU9BQY3vWJA2vIyfN5ynygIj0AMjhWpz7Yxn6yh3AeRUHeBinm6SYTrgc2oda
z6y/sJLLiwUc+WvaKL5vusRnJaPa37YpNbsIuNAFCIbhHn0B7GZzZZ9MZyW80ZvsNgVN8grKB+/I
ibAPi2DsoESCXrodFWzJBna1SkEvoXuIqiaNxREpirxOYSebghkF1bUGYlk60bYXRmJP172NyiH1
dA3FiIC1FbyX43wNsM+Pqwdn935Bd6L8CboAXeVzhN2wUZupyJdHZ6P+EwEWjDRhe5MP0isHheMP
RJ78KlNNC/qSbnCs4HJBcwtGIPiAkAjQSxOjz8/a0O3/d//8pTjDCPrP98+7V07+i10Tz/n3rgmq
AKzFTtpVH/PLf09+TjVbArs5+EKFqMPAuf+t9Qg+IILEx/9SIBlAvbEJ/1aZYRoK+1W0MbBSxF78
Y7smarzfVf6/VGanzuc7ab0D/xrVfNfsgnB+trDCqC3R405Dg7WjpB3By12GDTA4fuhWzHKkD5xU
cF9XhnRqh09jKkkYOzIvcvWJ/1SDJ4BkrYi/dIMIShv762HM5fCqSGPPOq8ZtkGyAhhBsQptwJTu
59iQag2SOSr1FAsgLgnO+g4uxZnaMhLKS2wWlqGh12CoueUCe9xQLTMsCeVIoTXMVOo+LU77B8MB
5cWIJTzAb15UYGijFETVe5DISt1ANKdAZy9A+M1h4g8sQoBNlSZ+ULo5T28KGk/lnIn0cexgcTCI
BG4Hna/LBbqcmhuH8wJ6zUoWwwCp5jqjUk3AGrLyyesLfSfauIHYcVweu2JeIMZpl3eMZs22UBmp
lpw7cERYWoUTsscG2oebQpxEn0x+8fwAAbkWZRAwJLyd1GDIJjLkQsdsky8nfXwSiC2clLp7wpYc
Lik5shmCrDNVqMgti5N200b8wq0GWNk8BsPeEMf2XqjmqgDE9sa0HF5YTyBc4c2yg3XBepGEi8Vo
RM1H3k2gKmXC2+a5nQ5L0e15Gj7nMwVHcmqXKonNVEntS4hsYrZd4lgcQA4EPZ4qiuz4eYX+2833
LYyX83kBI1dQvitidZHSGUi8Im3FGuvtgaAdB3zfuyibsxJmrfdrPm9OboRnSwZOY2ASeL3legD3
G7Tj0YL8zkHj349DeDOkkYE6xqmj0ZzepEonFSoajo/Iipcp0hFKZxMdCDy1T6TWeG8bXz7azMk7
awdbA5TKzkcK/X7J4HiNInSEhsfNru6Rg/JozGR22eowfPDSYV8MIXv63w3y5Kzw53vjsXv/3Op3
Pun3/2TvvHrrRtot/VcGcz1sMIdbkntvBStYli3LN4ScGIo5FYu//jyUv/5a2tZI8BkMMAdngAYa
aLdMkSxWeN+1npU/66Yb28/9mh/ZVKKNIZ8BTgZ8LVLr/95VBn/ZaKAAYYF+AbqEcPvf86NN/QVh
FJPqZuIkRvOfkyt/xHTrIz2mpgN7h6DtP+iMPx5Q/9lUguzBkoqeDN0a1wEJcqTDmnSocDq9trCl
iBqDpR/O19G+akQhKMuP0z51SuuSvu9ESAf8aGtZab3WijQNfXJvyToZY/CV08XaDPZBrDOq//Qr
7KPPfpX2EWJ6O8JkdBW4gqo4Vu5iFO9mAgO1XPR3AkcKqkTfPBWt1yKkbhFZl30hdy1qAc7NedIR
EFE1PzOnbGO7mcEYVWUS4SNc6U6QEL3p1U/bAsAMpWM3rFO/5kMv7SvVAYH052qICz271sj1pYeD
LFcYcsaLUuSHsa4zbDOAjXFTeDd2N9nxn38S/ycFnWdln8OPZhNjDMe1of93D2YUFF/5eB7aMXso
X9hb8GO/vh1f/2sDhblghv9Wgfxd9Qn+Ciy2EI80Z/71VFWiIzjxsNIxntlSs4X4Z2+ho1IhwR3w
Lh8VICnnT74dPpUX9hZUfY7FiwNh31i3Ow2LjgF7cmgfiQRnNdzGmjjfsF2y+5rp1lbGPZIQJ5wq
+a5b2lNnpm6QiKojCKS5N4z0nN7WvduknxWajIlQS/MLIb32oUB23Hsdx5jqZ1Ktt5qpPmervB2N
oo7mYI1XfcCFNrZulA75EA1Wdtkk6emilcjjC4b1GFxOcuD8QZBd2dYzfrpaxCCM9lJTDzQxYRo0
nEx6993aInk3Jg545c+gcMIUK2Eyqy8lpjpYTZt869Yc3CCyjASvHTRCl8WJ3f1N3c83qdF/pkPz
bRntezK7f6Dt5dw54Qo0zbtiXk8wvsXT6H8tEQkDYSgSHITeQZ+8q8KnI9nNLGzZB/z4qP7hLQ+Y
4mHWS3TU+QPtpts0lUasnP7HYMmbskmMCx5WjYQL6fd7c6knTDtCj5qquVABrfM8G6cwrfGhmpm7
V/SldSNjcqmMFfdE+r1FrhSyeSMsyjh0bU7Sk8b5eF01jpxaaIJksPg7Qhr7Dott5ACfQUA9voeB
RLPUvQw0YZy6wgJB7GUfRUCnOQ/uaYSSnWcaIZu7S/Aq/m5pRRCveOt2SqkR79R4kipBXUkfb711
lHt45fPILhNxReetwyGf8gWNzZijBREHHRJMrNAWXCEUd75DRkjDwvqGH8U/Yd+i7dLF0k6CJLHi
fCZ/odWvg6HH0WGOeRWWzL6+6moMd6U4axKzO7GFz3l+FO7PDAHSXKjgFw7uv3OJ6fUeTaSIAB+e
TmHb//9r8kL4RnmZ5slGnPrXGedfkjjzLwQgqNu2pGdYCVsU198la+cvpO5kiG4QM4cuz5ODEX+f
iween6IUjjTO/pPJ6xGy+GThRxHHdcFPgyyEBYISmbntiSKuCezZGJJ8jap5RR5VBhJPol6IZoow
308femee32uiN94FrZ18lRlu1LDBePl1KVya914/mCeod9qPhbHQix81f3xoHLf9DCUHpXE3Gd64
64oRt5o351m9r03q0vsnS8YLyj6e1JPT3abr83RCZrY+FQpDkHbP7wKol2z0XgPxaagKkUjvIhdB
MlUQhRyT/bbD3hWBk7n/88sSDAQZeGNeUOB7ftlgaR3qRoERqVSF0oY2Lijl6NUVxr6zdp4vZO++
pctnB/nbrT695nbQffLClgVSKh4zrqkvp0bSOiGZWUXYdeaX12/uUaD7fGhszRS4YibbTM7mRzJh
vc+9nFgXii3kNcycFk2OF5spmkNzPWu3owrs8ypTngrxSGHtwtmCV2ZS/W7JU/ecvZZzQooy+6xZ
mA60nYwEY1z0kzg1GtN40J0KhtdirdMUYkxtrltroDZEIUmUv3ZgbIxeln4aRyCixyFCkqdFfZDM
qm3hf/7cjKm2zbop1qjAplyS8UQXFZ6HPsX0u3Emcr6sDQjdk7fsvMrqc8753fo5WFsPyYR0yvNV
zsZFktSrROw1LYTppugZMntz8drALD74NbnqqOa0BIvvZOMHAloGx8h4vE9zu2VbmMhmRJtg35lK
nonfNgs27O1Rye2hBalctx7QSOCARcG0fHy+w/ao8+2hb9bHLqQDxLuQmux2ELkTI6aHm+qh1Vpl
Fs9ZZf9QBbwiig560JCK6Tesrgj2MLZOjRYb67r8tBesr1HGRQwaQrZkfR8D66doce2GhI3QqRlN
FAXhbCZ2F7XWnCzx4ki7eDdkPUSDtVrqEVd7j9Pe6goiLpCwstUY09U0dp5hZ7xcxRk0FqaRFh9Y
w846tF27wqjN+UwS1BIZ7ro4O5o+ZhtWXQX80PEa9FYmfrPNE3JDSJt9q4Q133dOq+vvMsPrhms9
DdgMjKRK3VQY3k6zhWbJ3lkHuX534ISs6DOL3A9bL1iWy4WdVho6mJW6HWd/ddP4zUrMl6sCBvcw
JunBLYXlQHAqehGp0cYW6Y+Op0UkJxszBliUoZNDGZts0VxsIFdKvEO+gIkb6tFECedKFeYDWlCa
arivIzzk8tZMFGHkek6GJj/FMHG9idx5qlTrjE3dGT64rpYu2NFTE6naEsiQ+dj60eSwC+OuMK2O
dXqeHmhdyk+t0UgbiBovukw7dEdDgZyHeqqOcY+UyiBe5rnrzyve2hKBrcAtl2StTOgI6vlWynfp
u4Fx+DxskzQOtKWL3G3qdrdJXD7O5/U2tTeDySzvbxN+sk39w7YIcFAdP/yvSuHgGrvejNZAC3Yt
9vXdkupoc90g09A+64vmx+5ACl2INSm4zTFcvxW7Zfw2CSLf5syMzJzDKp81e/unkyDeHVNmHo9y
Nb2r2qq++wV1nsofA6ai/B3KIlYm0/zZTvQPgnGIV/a3ttMHNOrmG7Wqkw7Bwevz5VZJfDZd8jtR
4mQl5UDCono0Xf7zYPLB447Nx5v3BSVq5/GZOI/Ppxw1EB7d9tjU9gAff4f/Czuv/2pKGQQoT17H
Znx4Zkw4PKwP/wPlT94+3YU9/tA/2zCMebAyaeBt+E+G1L+dCVthht0UpWtI1E+3YcZfFLIpQXNa
pOlHY++fM6TxF/slHFVUp6lebxkQf1B/sZ6XpzE+bBYwkto3Rxon2mMqKaUl10vadIoGpxz386R5
9eW8tY2aIk6oI55pgOq21O3gdDDrMJX8JwzAPRLfCWi0gYYrjQZhWhfDbIpzp8PIuzcknlAcTuuA
mHAproYt8B7PVNozPbLk4EBYq7iZFk27GnA4nyYlAMUIBqxTHOqhgPHSukZ6MppTCh0GQkpYqnVo
fm3e/v+g/Z8s968N2tP+4Xm5cPvffw1Xd+snm7pDsBOGma2f8vdwte2/trAYdp1Y0yhibDXBv08N
AeoY6gjEyJN/x4+zDf5XO8V0KBcG9NcwdP76sT8Zrtv0+mSqe/SN6VuXm6AKY4u8fj791muBLwG1
/a4SU5uczYOZn2cF2UIniz9bwRf4/q13YtbpqL8FmDua+R8vzcHIxi6EaC04Ro3X3Zrnwk501B95
EWt1oW6lPRMEPetZHT55G9e/buipX+j4NiGj2siWsCbRh6L8tH20T7ba1AwNouhdFWeykvthsL5T
l1/2a5m6d0Y3tpdZWsg3sgRevCZZa1DbTSpT9tGjdTSxLE3lqRh9Dkpaa+l+aGOW3mmt0C5F197Q
NLbfuOb2dz59ndt9olDA8m7bVNOOw3GdafT0wSYExG7TTNCQLqwroSzTDDWyHT9Ufdq8f/3JvnRF
jrwG+lPwyFSwnz9ZqYa1J8ZcxY7sxLlFJvW5620xOp0lPyGdmg5/fD1QX48qL4YriPrn1xvKYqDh
3EF2stLzDGICpL3ssnfT/BT/p4xev9oL7zCAd6mjmaSUjtDx+dX6IRjyfDEVevMOSeOirgytvMir
zVFVOyeWn314/YJ0CI5fIOFshHptTF+kbEfnUERKqV8qhPO56X4c5iI4A8ZRvfEMX7rIFqpEIxf3
Lb7O53dlaguq06FX8ZoYCCbIPVdTuDa+f/r6zfz+9IASM8Hx4AihsPWjm+lECzHYMlScyh4OAhLy
Ob8C2WoSd68FHnvOosk4jRXUTJ03jonH12Za3arJuOot9K6IYY/uscK0isdijWfMUdGctuNHI5v1
fTJAq0vzej1bax70G/PM8ZPdropBhLmZ5Z/XdzReVrEmHoLXNc6XOqliEtRctC++ka771x/tbxdi
JsPzy3bDYKzQOnp+eyP04ibznDUeQVGEMsvq92ald39EWMf+uc2XDqkTJM1tMt+jKczzNVlqTqaz
HzfUFyKpBx+GfGa8lZ3628vikE9fgAo+X/R2oed3M8N/hJuSrLEzueI7Vm6Ug45RXeluNZ3XrCSg
g9MxfeNlPa4wT2dL9NWWY1Jw2ioJOjLA55f1J6wMQwFi2jUPLfAFX+y8YTkQCn8yaJzii2CXtNNB
t94aJr/drw0bmrQ4zjyEUfGNPL+wPalB08Sg4s6zEDUJ6EtAXiEO+TW9/9RucjCNyhivXx80xysu
TUncunDs2VXQNT4+ayFUmiUNDj1O/F65O7u31gRCV6K6JSproEtvIBp+G6Rcz6Flg5gOLDFTzfPb
rJpe6tDi9DjtMcmWbtOcJMGb2fPHKxAADfDuSPLYDZHOTvv02druzQbfNEkHcQt1+XzJPXUNpGql
lg9sPlvy9Y0V77enyPVQCALSAEVC+NbRYIVO3chlBe9qZcGwW/sAuLyXybwHO8ty8cYg/e0ZcjW2
hjohXC70k+PS3WRvVlMSq2O8aeK0H30wktnyFqH/pXsi3YMHifM+IK72+TMkQiRztNX3Yo4uAJX0
pvlmF0NNniIViPgPR+F2RzAZt28Ow5x59L7GxaPYWroeUK+k3HXgMLESQu5a50W9MeBffHibE4KD
PFyL43S/1INBRPC6B5ewaM99NDPR6lV/lkPBLLnd0GZuZ+/FKucfbS7NwQnkBIYzhinZ3M51W5xV
aVG/gUp+aZg/vcrRK3Irq8OgyrCrXFM7p/imrpU1ZfG64WsFINyPr7+mx57ns9nx8bY4etKioLHq
H72nXrOTmfnLi3t3lB/btsg/SBpbcJCABBmF+6hyJJNLDPpZb2lTTHnLildzQp8inL2ezuKN/MPt
ir/9RuzDMLlsQ+c4JjBDUuCpipHjDXO11wyjf4duC+ujBP/X69N3Xfbmp9cfw/Y1/3ZNh5IbJy66
K1ux4enJYargJC+V4cWLZVpA4h38gKVWHUpv0j4Bpb5JUchejOXinbx+4Rc/SVw2bM6pb7FgPL9w
1ieAJKErUZCdrRMDrMwun2ace7nuvXFqOKp3/RrATy51NE/79QrUfuUeJ9Kp32WZcQMeQNBOdlpw
OtWJP+jrhy7XzH1jIVR9/T5f/EZpTiCLQVJIgNjz+2wQvNII4aUiEqE8H6zWQb2dF/3y0/z3VY5L
el2q8ALPnhev1ryc2xPd8jrwybRq7f6NM8OLN7RN2cwIFJysoxsqV6l17Jx4cWAoD7XnNV+8Znrr
oPDiuCTsiXWVpCF2as8fm0bx2EkLHtuCaeEssFYPCoZM7xYyNh6ISazPOM87B7+zzTfm75evvOWy
GghwGKDPr5zhz8WywpVLKQwVZh0GF1cHauFMTXa2dHYfu26+7iU8u29/Pla2ChvGIZSQuM+eX3rN
dZowYD1jMmswlqBFP8vNJX1j5ntprDy9ytGjBRMrdWtAFQU3vdhTXQMjZQz9HiDd9Ku//r9tZr00
Vp5e6mjpGKug8nwaITGxu8Np0RUE9Y3TW0X2l5YOGpvglqgPUGjf/vxJ9cOr9aFpTW4I9UAQG6aN
AztgR2bQxoV66xMl9/p7evEJPrng0dKhWz34o9z0Yhiq5bcamThKsTL/NMjJ+k98bZSvEAjR/mY3
cfSyOj+1pwXoXTz3vfXN62d12stlfOMg9NINUU2hgY++jpTQ7c+fPMFusLNug27Hwg6wUhCFcm4i
rd03vL3dnz8738T5CUyMDd9jffnJpfpMT7O2KXxEeH4b5pXWfPdoWJ1MSTa+sZN9afRRLt94X1vH
43hc0CNbew4FXjwSfRWBH2x3tHHFG4Ph5asgmNBp8FhsYp8/Oz/A74zul1YSLe49gsr2nWrkdPr6
Y3vrKkez0hYQnSiNN6T6glk+nbVdbjXVf+oqPplZnLo5Eh+Pg8QHSzkz9zXdCm9VLWZoiCJ/Ywi8
dC8BtD4H5B8j4TfW25ys9lpxL5yU7TAAmcPcbr1Vndl+16OdDUVXVl0MffDXjhsVg+lMUyFbA3hs
AdyEFI5pwWTk9HsH1v1bRMXfr7YVgbagx40RyIHl+ShYHVtMIqEXit9Zz/euZrkdu0ipa6d64wz1
G1ua3x8hFDGK9lv+KV6G4wONYeYo0fXMBJhDlCdbKYDKqf9W8N4LN4UfYtuOolbZCujPbwr2ElIW
yo5xM3alCjuvtfoQ+Tggig63p/jjcYEtFiglt4au1zgu1s9Vx5aCDnzc5LrznQKXsmnxLPAcX/+W
Hn/v50PDtdhVIHQyiUDln+f31ZLwqloky/E6KyG/JnXnkj1gADxVpyJQI04tf4AUfmcrXLQHfbYk
Pq/KxLtVmAlnCc4C/MkNRW8z3zcczjtkuUKnp5v4QRHxZ0Zd7RPUduYuGWZUHPNs9Nbh9fv4/fWg
58GizkaBhe+3szMJUKIZe4vzwsQ3u8eNPKfoNO0uJ9mjbm5ev9rxKutjGSZojiIEx00+36MRzhtb
Ofc4CUQfalfoLjRxPxHBW8YpPxdgTl+S4o03dXyHXBOiJ7pycpG56HEFaxqgwpW1HcTBsAb+eSsJ
VqOUZGlFLKa6equNcvxV0affOpoYI6nmUEM6mspJUF+6AHoJBZ3MoxBBEtN9787mG7Ps709yk39t
aiWeI+3ao8toBO8WQIGTWCu9rogxnXg/1JbukzpJ+8UhL/nPQtsZJLSN/e0f1nhqEsfeIirBklox
JJNmlP1JO9TFaSsHP3x9hGyfz9Gky3GOv942uB71Tgizz7+soZcDsLSs2UmzrMVDqbtad+JB6u1v
cmiOcp92+oKkSCXTZ3yZMs4mU1yVfeVfpZA8UGZlK+h5TwW1FqdNNn7oCpE8IJTRYCZpOFGYDZvP
q0jRHxm3+P7sE8PEgRPaRWJZjMoguYTDIr65biWv2eiS8zFSefmUrd1IYshafCBLcbjRzKAjcMPI
YLQhs2rbc+mIPia9dMxO1LTQqBOGoUhL6ckqGt28unXA4R9gEdunOhoqscuJD8IVHvSHMunUpWZ2
P1qTXDJg6qse4vgzvldFh9zOGIovhgqG83bwymupGSyrWtNnt9aUV3sP0HSc8JtgwUKOZTvqq1jw
aIaTrcYPJNE2WRjMqjbjpaihmc2dRiQtApuCMIYUZA0cMOmmBP1WoHXJkXW0sPRBVuWjvZ5A2fPP
u1GrENhaHmoybXP3k193WQ1goz1n6iMNkbcZqr7TLaiyOq6ueWo2W5EwEPWg5gYmU+nFzh5KH2JQ
MlyotLJAcItav/eSeflU2FREkEI5kXAGPZRtgdVKyzLrh23OZMjRt882bF8uIXu1OGxTczwpMva7
n8aWAAFEQc72pDZs3WVWSFz/iKDWKiIZKPP3iVsRJO7nmePdWVYpoVAFnf5JNraH2V46+OA0I6ji
1jeaByIrOl4evIyf6MHrcyRg6XSrGWWD5qZHAdvQ6WpoMUI3wvOGLw68kvxRrV5mXA8pPxhbYOGv
PEWG5hl/7UBxchU2BYPFNds9/SvaY4UcS+OisyZz3qmyb0+StLT7XYe1CzlRg8rSrBLDPU91PPln
Biz49qpj0nEOXuXk+vd5qvJ2Xwedd0eYnHbWm+Oa7yY/re7MpQD9pppYNdPw2VSmV0GXlx5uq6Zo
rV06rgQhL3MTfFuNUVyrdloRYpSZEaFeExdSM5MtRKQnA1MvwXX25DV6zGatK2OKnijMujpPUXPV
smoIKciVgvdfuNJBE1e4ndPM+9wzyNbphK3aU7tds4oAzqC8TBuU66FolkFGshvay3HgYhExS6DB
oCDnZVy45iiihnVXXRRtLqzqpuEYQ61lSROxfLSmxeA7km0zREXp+25UVQRC3bBATsXeNOXq7AgO
aYsbF4EcX7ZE9JnmAIHKubkKukKrLtNx0LDb8ThMIsScdJjidfRRmJLpJWCz1f3wqZN+50feEGjp
F+Jna+vEw7Ds7d0i1bSzxh+HKw1d3aYxHOQACy0ldYqWJ/lbUa7n9Exm8hvnOGi8hrANbyRYYEIn
l8A7HArSEqEZQaxijudTEx0IpxzR1d7mW51iqdcFME7lt9f+zJe0zwjxuE4DQtfjxCWLJ3YWxVHL
6sgyq5J+sCINj2kGnCuxjH2VASwj/k1CWm9Tldc7S58k+Ra6Zvq7bBDrJy3VHFIUYNVb4B2KFKdi
uWRXeVvUsKH7ukXBqZtXzpLIPCafVlNxYwy2G/bIixAnrrkV+1KKU89MPe3Mz430e9qz+sVI7FY/
XhUuPPYzaUkUDfAyAOx9sn6VhSDpsq39+X5eTeEd7MKgyUJwdfrgDqgz46pJddqtIOT0sCvygt/X
ENmd22sdus9OSm1Hi1/L98qyl4NEu5gBVUe1HI5L41Yh8Sgd4V9Wp87hkc2Q9FK6VNhCsLDsWn2w
XAwIVmUu8Gb9pYgJVC+8U08a0r1gbadGyxiojDO9MXyx16vceydUrgJ8idokd1PgLTK2IZ/eZWlH
JsBo5cu6gyxSuOFaz+qnjlgiO52Bfyz7GRLdu0DkLFmz00L8sCA2XptdC8LP6FcobvmYeT8nQwSg
7NhdnGQQF+9dd1z1M2vsV5peSxEUICSRXEZTUzOPNKTQ/mhlPq87u3La+7KqXW5KqoZAMZV63n7x
jPFuDUYCkf18Fe3JyNLxHsGruXnK8JVG/UryQegkXgAxsEv8dwl9m++aaDys7YaUdlh042CFaQe0
42Dg9h+icvLcbwyyMUUn2unGzljxk4atpYDArygP7LAZ7bI4ZHNvvc+aonD2WadVetRJ0i6apmAO
8nHcZfGEZwQAtF1nRVyni/QiYglAbdEgClSkmwNsPt8u2I8OjIYvIPjRYTZLUsoIjZg17rJ+0O7h
0lpfZEnSSTxXlfW5sCvh8EQHIQ4GDWbYjV5vkQtA2Gy4VtILQr0lpMNwCtCAedsnPzrNXgSsVNl4
YdCTphh1Lk6bvaDQYeLlz6cr3yhdnMmNRi2Dyt3Q7Gxll36UUJn1ozrDlRLDYBYfx3wt9bivLCFY
lWU37R1bLl/XhMn60jWz6WOyihwPscjkF9tbxTsxljr0T1LaGtB8afVDm5gb8eaOWfC+ceVaRH6u
1UD11FCVuKpGSfLRsGQ+SSwZ69usdbzAoAqkFatZeNqhUUlFRhexSzV415XgoomH7UStIKiQvUTa
6mGxlPqK3cdxvzlQCKzzzms8aIz1RoqpLTIfzjJdZXYkZOk3EZ9Ynkflok1+uArm2aicrQwMj5da
BU4Ao7nM5kRgH6bCELCFyNOA00TgqBNyGvR90zeVEXmB7KfPZsJMfzq3AuaOGgjOe0gmVRi71TYH
cdnUKw37EKBCq3aowGWNy7e0uvdr56xiggPUZMVXz8zz5vu4aG5C+RHfdHkgtWxeQfoIUZLbLr1x
0sS+nojpwujUpXZRv0cxTbzbfnY2R/yOXBrZcqrXDMKgXGGWTh/aPL9m2unt2rnYq1yNuKZ4XJc5
/56XmSk+e8i5Sx1ruyOZitiw2XxpICb2beUqtS/rvE9icnqGKczTamyvErMszkiMSt1tiicMLhns
8gfz9ZjuvK4ngabNMiC1S0UZKpyDriGiLJfZj6FIE4xt5tJ90Cu0THvbWZ1DTaeh3Gc0OGE9TvyX
mA/YvKho67CozrxQonZYEqK6ZSN0ASqoCPYKW+q9zd8N2DVrtYPVjbM8aBVhJ7HfsykNq8kR/i6p
Fvm+LEbbPV+k0D4DFOE7sFPPaGICpFa5k+SOGMG+K5ylp5+UYpMn525CU18VKqo0f5r35VqkUF87
oz6dmnZZP/Y9mTQxa0br3xES2eN6ILnrYUYLCIFVjKx+4AvXYC8mwmIiOVEdjeSq/A9LORJgxhPE
u59Ni0j26UJMU0QMpj/hWKuJpfHNObhJO9VdmuQGgXLNtfkc1YwL13Iqsnv09BYph3VDtE9bCxCP
2VpcZcSVcgcdLMZeSUlOSwCHZgcVsmDLSLPr3isXYrxN6hUpFgijgZw5+Xa91+3ev67VUP40RKU8
PAHDpIezh8KdedCUZmwX3nJTem39lRnRvK1qQ42RYyZ9elitAiQrqguXhuvqghCoR6hPqCzsQ0WC
wXelDY3OEcanvJm0qj1RuImSHTo4fIoN635IoYaAq16M8/WyudugdxvJj8J0R84urcvWvVOr+LH4
LGe7BozJO31eVR1NmsnK3IwlmBkMhf0ZTmC2hfNgee2ejGJ224J6EYGpZBZuvMXWBleydlBEczF/
blbnLiH1KNLL9MGRFsySartx2x0H0qbV9JO0LaiQieRvTsr5imyn/Kr3p+8YePKYYlNxsaQ1N5CT
35IKFp5muM741m9bueQ/4baY02nmTnXse1O3dwk17ZmPfBIJWQqHg6L+v6epou0LkRLSZ3Vr9ZWk
su6OmLsPCwehLJQjuyNs3fxvoaqFfcAjUOOFHtYYh0/nh5lrAjMgdFmP2Y9zlplzsl2zIrmppK/j
7Sk6452faDCo/SyWajFubR3EwSrIw+rJ+bnwM6/bmyoIPgU0IM8D9ghAcWsIEfjKtds2r7X7iuzm
D7BstH1u9vZtb8r5/exXZhGCyP1SYyvjELpiaAmXgtPr9tr6uF19snPY3x9ySLkhE5Z3l/qD/EDw
1Bol5jpf2k5VRnVHnFajYYZwnep2XeoTbKwVgpVxfWfO7hwR5FaNYbaqNSJ4e4rY+mz+tsK+y7sy
h7lVFZ9hES07bRRBZMuujpxk8S9wZ+Tk9vBtOURrcVuNUB8Gj/UwwyV+JlU+nmZUsMNl1N+Na3nu
1fZhhBoWolEdIRjaDUshpb7AJYBVSKMMUS6YdzpH7BMyrMShaRbzfkWZTgWwLD7VNSwJ0mB172rN
YBH3i3++qKT+uNF8+N1FHgvl9ueJHZxpdGN+qnnoTuWcfw4qO7u0dK2KWlsHZEGsQ7iUjnaX6Vb3
TvVOfes79nijtFG5+9kG6BqSr6mf2KUadzpD0VpnCyy1d0889EBqpn5Km6m56yfKumtZFzsTc1+o
5o48zizLFW1XPbjP8cxnextYSZQNUFHtqvdPVvJeYyWb/BTBnnteDtX60/c160R0JVtqAdgu4Bi9
Sv2L27raDZFgyYmZjtp5kWf5Sd5Sjghh9xaRsaTXzegM1wQN57ekng1dNE/iIlsW7ZS6xHKivJa5
bFY/JpQa+ypZ4LIX7vSZelS1a8kaDBN/EN8Ska5nMImNd6XTPADn3UIcLS8sWtuOB+BU57KqoYdB
GbhF9mue1Vo/7LpkYwwp1+UZ+3qJQpYQVJDITRkltkYClkPVaV9wqAcHC+ADKdb7NeiDc3tG9hrZ
bg3cd60ZwLWQ5i5zZzduacye6SRfAW0xzmayx05t0uXPJ+F8shNLu159YwkBQrXnjp7pjMd1ae7c
rPUukcjcMGF4P6rCZm1wU+vaE8nP0R7uJu7hgeNH00dgk5svRPuRFGX7BXgoUQwfTNI4z8o1708A
2l6X9WTx3TCphqojPxlvhHWNHINtlz3Ke+IBMRatnICXKSFQkti1IWVdsowsqlqU0CEHfWJKhV1t
mbNKZByiqJNFahpa2A/m6AYhVqL1pGw7lux8ESM79Lxf+gOgJ8Bi7N8wd9WNG3MYNW7mtNGXHb++
00Pmo6oQT8kkVGh3paYxb3XDzSIddq1+X5rnLvhdI2ylbX1unS21R0td8yuK7Gqf2cGQ7IXdYN4C
N11cLmlA5BjloTIhvyyVadzxtoqoZYqoI0jwY8UH3/rfDKZY0Oip6xxwqpnQzeaF9F5PCPZbySCw
5GVT7VphbteUZGVGtQfYcgXumTHUhUKTur23q4xCsdMXBnFxICzaKG+tyTgVtS8nItV4eKGmFizw
MoOMjJOMHK3YbUvvWkty149AYnkOmDZL3WuFqTL8ii7JXaWWWneNlhpNSG/CJQSuMMcRlIUjLxq7
81QEKDn43jfa8NUdR4J950oOGAvtNI1nZu1vwOJ8EbO2VdZ+7IONOo3WLo38wjOHXe429se61Zja
0FSSoic1sGBE+tIEvpgoo6hIjFK0+5kjURAPquyKXTG4A9z8ZotsRY/hhay+I0OBvt1DaaqCOMiq
96AeyXFJ0M+ODgUxWQvqUEbqO+9HZScX42DgNKlpOkGwywt5GTitoTGnp/B4BODEjx75Z0TirkNy
ZztiYb3tVZ7GNluxnwSq4n5rqrl9aIAxVKcLrp0twTcxvQvYmhxxlDf6pCs1SYOa2BYsNGat2FJO
bP1x1iddd9/OPvdQkZR6FcxUjkJmWp4ewW42PjjMlioyl5Ywyc4Q/sVcl/7N2s1Bv6+KRLhUd3q1
xN7CWTz27FzTT7uZPTaCg17ui0XQqVD9WBR7Y5qZIvMaWX+M2AP+QVD7Lh7BstcrEqAH7UQlzr3l
VGa2c8q0EDtJGXZEj1zCHFcKIPfJVKXjuCuZtz+5nZX8SAtWnki5XX3j5/mQvTPZ1GEb2jo11HxK
/3tLa3Lepd6oMwTTLLlpktn3Is0015WiH2qdnZZb0Ndtjlsfyzmhks0AJKOWEpOb7VB6NS14hJGQ
Z5mKeQE5Yfd8naayxN5PghnuS8+BLJgHCkitX8GsyPUaKaVJAcmP/oO989iyG8e27b+8PmvQm+Y7
PpykkBQy2eGQJQlakCAB8uvvPGWyFMzU0xPbd4xqVVVAOCA23F57rqGzY26PdTS6b9sY8/fvQpSl
Oo5V7Q43Do9uD82cdeMbG6JRd7ZaQopriEQNe2x8BuOEw7DueCFpp/pA3TwbiO1NQXAoFvxz9wYb
wnjvpdq6i7itfBUkcPQ+WmZqpZxeNDYAhTh6IctGfHJMAjxDwq56CcqTBXAM7ZFSp6XBCDv1A/Vi
hJFRHHKvwpjd5LXzdhqjLDqrcZ4wYKCKQuyqDoXuHph2Pu+mnivZrWwcPvxB5rpT4c5J/ZHdR3XG
f1JkgMrHXg6NfBAIe0J/n7s4PXB8q8gCx55Ov0uMX7LjktS4I6R1Z4fQbrqr6QEml/NTrCqrOjas
dbzXhhGYeG5T4lU7ViAsLFkZb4fxppYHlY2+PiahrtIHOQeRs+NZNEBuAy5yODddOSBeR0rvoszq
Bg2dQ+pFFRDUR8qvI8U6iqd1sMT7eqnL7tWMrbLzYM/43/BtVcutpO5Hm7dxD45giPiaq6iWjFPq
YcV0YyawqogqOCm8n3kenA4jlhrRKWhRoTW7lKIh+50RVh4EJ2NICNwlcyTMLQ+Zk3o1DIhxjyz5
7vQmGKDq98fRhdmuecssRHhui7SXb0UV+DUzx9L6MZ09O/vet3Zt3eaIwrpbHOHR9rGwyP6NTiYX
ZVoH0PBzm3tdiIMLtS1jvXcK3wrOAZmh5mbglJtULEAhht5EXiFfFLz5wXiDtj85LX4AZJGcnelG
3dp7tbTd7OxrEtbfobmZz2XATW3PdczwTIcHcVj5t1NXmeqG5xmVPFXUDyIhxX53gZvZJPjjTDvu
ghZP5dXgDOFTYkrPvFzwOk1eF5hti4NTUGefXmAYAqy9llVzD5gTnOePhot0/YH380ofrdwfrHon
HQGPDGfrJShfhDWqqu5MutJbzk7g9OWldXkt2meWtLhCBnrCkmLBkCTknNeQbYKBPQxmoL4vEPLc
5W00H+2ot6JbnaaWhQn87HUpBJOKp5h3tQQjf46kmThtW2zl1mvtFleTY+p5LPOE8Fjk8mCLWtXW
vp+TVp+HNGiTV7VQ83yXtkmR3YVc8guY/ZNfHjwyBcVBdlMvKva2RJcXq+pV95rsVOqegqYMphdV
6GIGuEtG2cW3ZYqgdtmNA+brLzvVRvLT1VE4fjNXtqwDtjtjdd2/0sL/W6X4fyCW/pCR/Etp7c3Q
f/pWPSurvf7Bv8tqg3+EMQJmSn8g5iJvQUn137Ja1kCoj9RnXx2/yMf+p07R+wd1sz4CEmSq1NWF
/E//qVOEhkb9a4yjINXdlKr8HpA7WaW6r3W1VNaE16boyl8YFn5eD0UUqZ5XUiPEYQmq5UOf1v1j
bNzlQ9qOKVeedBq+zZHXvWtca65OmXZ19BjleQ/UqQ2d/DiXNa+ZC++eJ5lbA/CjtA5eONdLvF0m
9Vu40DYWFNjqdZgriOadXfbniPRhc1CTh7AhoGIR21ZPDSgXWku2J96FoK350YzwWXmtse8z4WnM
bLhXwt0uC8s5FQDM7nynHW6qSLgPuOiMzSUgZ2gdtI/Txn6iCIOHEKuV3/zBw6MiqE3X3CnfpxIf
YYWfnC0etFyOLbXfvnG91M1uALN21RG1rHpg30vbmxThrEO+V439yfNGNeMVk4wL7CQssveqIZN4
vZGyyLdl6IwXj+fA8saMIkZWroX8bMKxMpzxm4Bad1BNPNWCX7MPE4L92zKc8LtN5gHod+HbKYY7
Ha/F+7SO2SGdOig9uBXV9Ch7icVWhpvjWYQVtYFLkybj3ozjUFyhHZWPkLpxHmQ6NO+Gronqczcn
8x/cpCK959WZG32xsC64cR3ce8ro5pTY2msfUm/8RFpU6Yudipw9vQ56ck9+HOWHUBRJtx/sBoGJ
6D1Y6zoCBfyIx3r1NbGi5XXt8Xq3IwOUXrJMugHwpSK+b9FWk7ttOUntR1wpW5bJNL5jxcdhWdUZ
DxtdWiR4V1EYywWlCGd8wtuArI4pp3o5uJp5t3ejnt/lcKDlAN/zU3negdCBw3qRfKO4ru04OWZY
r0Bcb79i6xLERzWX1h/cLhE5VFE7nyNc9jiRRHH5UCespnuvcawvicqHnqTWaPeXhMcB/zwsQfyh
m/zuVotJQAKbdYaJcSSa5tWYdeLFIGzNzBwLle4RgzQSv2nH+j7PMH5HZZz57Mt8Njz6qZ401Oxh
LnfB66WaLnUctPnLqpVe8ODAx9J39Yyrn76aOMxQ6m05xgdqg2V6ixZkwcMpaBL73OEFFp65Go+G
DGfOE5jrLLz/kqDG64eMrngtPNOOYpfMjUXQqHy+He2myi+uy0YFFLDzG6DpFt7i2H/HGYiSkjd2
9uMieY30qakvusEEhSzR4nbNvVcC8/iKNB20viqCSyHdhrc7iTGlzVuWy1VMOtgQCUe+bZkEILxM
cS8xaMx3eaSh68M0Pi1oqrDWS+rfU4yyXFH6BJjuCoJ0qKxZSZX/673CWWY4Gp3jrJTg4ELwOf+q
DPnf/Yz97P+1nf3fPrs6YTafnu9o/9nQrMD7x7Xq+09a8dUO5V87mhV5GFWiayPfSZXmv/atf29p
AIapvefYgQSJ0kDQcfzZv/c0K7gW34OQQCUUXE1UKAf5DVbEcznVfzwmkmg1N3w5coNN8+qYVSNZ
zPlzOr77YSBe/Uuq92O9+09aXms6qyCzFcUN1RHp/k4UuDmwPG5reqUJLBZgOtJ4oO+S6JXN21bl
eL9CAvys2yvpXDdGbpOWaXlkkV8e2sA1+3SuwsO2nq80V1fO+1DxYnJ0phNaU/bE/reEmX9+yLX8
roW5bubYKY88VE8UFIOgqso5ebOt39fR+kEJTkpl0U3UVsdO9xE7rlgOoeW/39b4Si8dzSyBfmjK
41iX4SVr1CdtkyTb1jinwh97vsRDwUOWXZHPlLs0W+4xhLxsa5oV4semg8aYWNmqOlbJORk+UVSw
rd1VTPLZug7VbYmlyOC+GIJm/AJR1ja/EGz+ZIZfISA/djuNpygWJHKP4+zdqH5+W1LUvKnnwSow
I6mlDqumOoqYW3grRtBmsfVbhSp/zvC1qDVQkT/2M8OSu19kl+3DLNi2nlyB8c9GJAyBhgqXDyma
XdiR6vMtJADbxuR6mfghdIppKMGzR2gQO0mSesouXOrt06bG11t7GHFeywsljsPoYwIx+l85/23s
+CrmoTu23cCB9Mgxsvqy9HV2Mwg3+YXA9mezcBX0fuWXBuJydQw+LPDiu42ddp+PdhrDZi8EzWoO
88gupCDR4WxbS4JVwKPWQHveMAMzI849NzqsXs3Wnq+ifiod1cmir45ThJ9HZXAg1vEotw23vwr6
vKnSJdNsPDE+vLATij3X7F85of3kW641+lc0ns6GpTpGWQFpgirA6/O42tj11Y4cuuNYLy2tdzAC
x7dt91tVn3+uJ2soDi+ujQCgWx0Ld3qoU8ySUeL94uj9sxFZBX3oLaTYFh/RhO/dtGVdf8rbwPsF
S/NnjV//+x9WFIkUdjDaI1MShuUffQhkCzFX32xcU1aRudR2IQs/FFRDFKcF4e5ldixz3rZgreKT
G/joZDYDw1t1e0h5h7tModq4/1zfjX4cGUHVj2pEnR76HksIX+/d6eumfq8raRu1CKvKYx7WOxAk
pvsjp2Bo25p1vRv82GsnDSK5wLo8Oi6V7EU/XOqo7g7bOr6KHjWR5+p7Ol7q7Jb3Ze70onzc1vZq
35zivKnd4Jqyo1nba56Gun61relVADXm6rzX0HQfqehGXXPbvYm2zfA1kKes0Nv1A43XPHGQ7un9
jb1ehY4Z/IE8Kg1jtU06hgU2jISzcZqsQgcuZz/bYc40QUi5H1CIHMNkfto23qvIqVILydZYi2Mo
yAGeU8z2go9Rq9tu2+nNW21vZKhQ2ytet/IFOyYEJL237WuuSxRBE4wm9Wi5teZblXWkp4bl7aZh
+WcNzQ9LbRfkYkRxlh9FrT9b1nifBp3cdlhew0daO4KfmHv5kWKa8LWwzZMfZO5vFR/+ubm5q9Ck
TK4A1TIWx8zJHyjz4d5jYxK4bVRWwZmQiLP9os65DX7r8bButl2o3NXGhs9AJaeMdlNt723k/mYs
t00/dxWZDeLfkttxftTNUZMSSuKNh59/Aq9/mCJu5jtilhX57CI2uJc0H7nQ5ttifl1SnnYl3VaY
FBWqbI6xRe1DW/fbDilrXl5jAQ3FionPWHxM8u6Y5/a2I9u6GNWyOyEyz8+ZfSbe9Z2T8FzgtNvm
trPaL21hB52OaT3NunsC6NElG7FtwNc4LNXrzBotgtJkn9iU4RaO5caPeeVy/rjPV9Rt6LG+zpTK
bY9QxN4NWRJvi51/wo1/mIaI9WrXzWg8wlJbBGcXS5pN0e6sonIMXM73M9NEC9S1JD/QNiB12tb4
Ki6p7vVVjsL9WMeUnAhw8PsssfTGebjaMoUwlpgtVC8YdtUkejIUWqaYtp1l1wwg8NVQcmNab22N
2Zr+hsoq3Djoq+0Sv9d0cnOWwt661t37SIRRKm0bdHt1GfSzWE8yR4ITSheVnoMvnVPLfFt4rgl6
8BXGzJ7p+tXRc+le4dqwaa7Yq6MsufhFobXPj15hCar6EsS+Oo43tr6KTku7nSjzllWF1EiOri+L
tx2TMQZ6FvdZqxtdSloGqgIT4lKhj9o2IqvQ7OcUZ42ElkFzkEnyPpM//b1C6z9PEFfs74+rFSzN
uUIFlHNx6J1DPgco2039W1i+/za+CsxOxl7VtgOhMyZmN1G6N1HivXFUVmfZfKjQtFuSxtU9guJ6
2nbsWXvlRm47qmkZ86Nq5/uuqh6W6bjlO6J5eD7WNpatJia3emyrnZPtfo8K959RvvqQP/uEja/H
gXwtp4fY3ISOuvPS/LCtx6tYTKRq4jyfiMUlvK31g4fUeVvLqzisEF9pc/VlJMct8AAenpqxKTet
TRS+Px8RA3W4jAyfsK38N338gI540/JB0m7VMlxpRYlcfvTnt9mIhdSmSQfD63m7TuVbfT8Qhqhk
vsy4TC0LYI9tQ72KQpWEaD5rph1OVOM5LRGDejr5Fdv0+sv/S/D47+xbhWGdVeD4KNE/tpQiHRe3
TfEJsTZtYdi5Ph8Wr47AzsuGxjPKZ6O4c/C2Wqxf+eL8pO/xKiCrBJ9qkdD8KJeYqnNzVpn1e7yo
PwdmTe3sAJjHsuX8CsVAvl/QC4UnD7CS2RZBa1piZtulJbKOs0MlHktU/yKeL5tmzJrC205RXk0D
8VPXziWvqHYqUHRum47xKjhbGU5Rr6/BWZ8jf8Yuutu03UCReT5bZuEFBUgyVqsmvpTNIs+2Z8Rp
25isIrTEknYIPVbZWbndfIqyBQVJJEbUj9v+gVWYIuKeuaXxD8DBXO7KavyK4tV/va3xVZSO3XKt
pbNZt5y3QTTsHLMt1/0X6xJq7VxNOSWH7zzBESgd9mGC4ndTt9eoxki2hWUMjVe6pY77YbGKTad6
+FrP5wp+oYqnTJatMh5eVTGKuRC3pMO2bq+2zWheHPfqBnWcEjXdj7bd3EvyPduOEdFq6wztLitr
tYSnQvTZoZ/85mbWMtjY+io8S2pA2YpUeMqmrj4nvVpuUpXNG4d9FaJR1KEFUwUrYaonCs+zmbom
bJ22jfs6Rq14mXXSh6cyGcZLny0ONUhbF/RoFaB2WltJD5jqFFMgSKXJtUiDctKNfV9FaBNQKwUF
LTzlJfq4wBuqM24/v5ru17nxN7v0WgDUsNE1gSVCik5a8SXCY+6VGDwKOKSksqQrwm1L8FoOFJY5
ekb4WKco7Z07dm97lxZZui2u1oTads5dA5OBX5GEzaNEp35TUv63bbEJV1Frc2aUhpKQkxrN+BhY
0lyqPDKbkgZ/QR8WnPnQGTfhSY8AVsSk4g+1P44bx30VtX1NBXs5ViGAE1dcrDL3Xk1S/R6+8c+j
TLiO2rpOlKuYPW3ptjtqM+oH7QbWtoPMmpxnNZYn7YiRofI9bnddKJcHWwXW46ZF4SoY//GGaw8U
W84WzccuJvHSih3MBbJtIrW/2CJEzgwvp2DSaJk/4k5b31MPpjc93cbh6vhb4YiXwNVgPSvq4tYb
AnNJ7V+6Ql6/3t+sCWuFEPTEOmky1rPAN/Jt0Db4yLVFtC2a1iKhYsoKaTIGxqiRcmo7ai8jp75t
c2atEkqAzkSQcJgz8axORrdQdMIl3LZLrZVCNUWpda7T4JSNY342WIEfqeAtNz1Xxmukp49eDxIU
O6wSJR6AKPuPg48l36bpHqxitdA8yI+5Rd8DaQ4KcvLdGAbbRGtY0z4PprCUEtJSzZwJJvfCcSzG
Rg86+7a+r0LVQAmBcGkTTMUwvswDyk8Xz2m37bBrXU+NyQ9iJB2eet28llbg346NH267MgWrUB3L
sungEoQnW7VfywGvNU+Jdlvja1lPVmO6bC9xcML2Mzxk1/q53KK2edOor3U93igBGoUGn+vGzv+Q
fuWdRdQVm1JyaJ+fz5gSW0yvqr3whCmoda5TP7q1ZmwENnZ+dRhucivphD+wNclx3qdUnlLNYH6P
wvvnxuevttU0VHPlNElwcgXMJfCn4T5eRLptmfFXoTqlWBx4LqHqU+D3JkVoenC6OKk3Ds0qVsF+
+GbymJI9qe07QTEC5Yhm2m+bNatYdatE1QbM4UliHLWz67I4gXPyfzHjrwP8N3vTWuITC7doa3iW
pzGn6N0McCPKwEw3JeC6w7YfsIpYE+X1koIZOvmOO3/oqKN5hPo0/8pO5Se/YC0lKmB6k5nnF/RJ
27zo06rZ84jF5JdRZ7Z94bWkKO/CmEkTBievM+ENHqHZB7Zx/WXTAK3Ne5oJHhD/CU5hPBaXzimi
86CcjU/Lay5pHYnCtSY/OC1LLM6m9+tTMoGf2tb3VeC6+G05bHvBCU4h8LYxjc7oAqpt78trZVEF
EJYLJlMn9y1cjbAwPCLmdrdFlreKW9yvLAkoNDhdHSSOTTNDaINmuLH1VdwC+M7DYeEGbg1ZfQGr
AVU36H5lWfSTM6W3usXm1zqWqKii0xywVqIojGHNxtsSYdgvPd9LHAU5ETrMdZOtu6+mG8I7nTXz
201zZq0wUkGZTg4WFidF6enRtXRy6VURbTuxrjVGky1Z+CxO20JNc3WwRNR/67IWfOC23q/2WROF
vQ5m2h/m2fV38RJF53TygYVsa3+10VIVXTZNTLwix1DvAfYW90vVTr9Y76+9/Jv1fm16g9IVctR1
Vg4wJbN9RQZunyRt8rL2oGKmJWWQI6nKbFsQrCVIExkK4UagRz3SwYfB77sXrXbEq21DtQpgLm1g
s1Ie6LJKyp0r/HyPgaZ/3Nb6KoBD6OvGhvJwAgSon9jV+x3KDf/NttZXARwwYWbfcJ4abD3dkVVU
p4WC+m2HwbUWCWuIvjRZEJ5CFDLOvulbkEysQV66LY+2liQ5JN2rjKXnJGt3eTfGqf+9T+KNbzhr
SRLEWj1NQcT9ZDLmzQSk6KU/ZNUvYuAna+dalFS7LfRWK2boXUe9mixIEVFd/dsx+f/TAObPo+xa
lgTsx8qtZohOCcTL9AZwUvtGMVGtbdNyrUyyqO6Cxlon8IvGZJdSAHeyZs47m6blWp0kpD/CO2wT
nHSF96Kuavs+Gcrow7bWVwELKjtu8jxOTtAgx4M1RslT1nd629vcGi5PvXAfO6MHwNOXUN5nuNtZ
Z6Zti81antSkoAZjK0xOkFARPwVe/QV/tvbbtpFZ7bhg2KAn4zlxGkILZFAp4L3DkK1fb2p+LVEK
o7xMsE9MYCW6Uh2CpQrLfZIm87YHtLVIKbCbK9m1TU8zKZmHFjbmzrZ7b9uUXyuVAm/Uym2a9FQF
jjlLG5uCNhBq24ZurzZcoK4JNHUmpVcqC1CtbV06VSUbRz54fpQqBq+oqFZOr8/R1Z1WuXeLOEVt
C1f7usT9IFOsK8rKsrJPT3nH2fjqMfJCNaO/UXOwFi0VeZrUMYDck2xt+2jBG/hUN7X6vG1SrjbY
3hvmbHRBBhQaOWE4CUAyE/nHba2vNtjIgB3lwcI65UntPIUebh2dzoev21pfxevSlZ7N4dg6pfVs
gNc76Vkry9n0WaO1gKkGayiGpAIbO1TV3urn8hUMcO/Llr5T+PF80symLc01yXaqvMp9yB1LvuWK
Xu23tb46Hy92XqtwnK3TJCfzAQ+38jaN7GXTmy5cyud99yO491c/+1OzYEWO28ILqKPtpnciCBTP
G09r7cih1WDuA6s7OjM8POxgf2UD9vfHjmgtacJyE3RfOVkn4F3dEc2/OGsXVuy2YV9trS78lCxY
AuukmipbbiRMxzdeGmKasK39VbDChCZTmnnWyYlKD8GHxl9qj5mkvSmgwN49H3txdXKRPv2vbRUe
eEJO33t+UWwMqFW4lsHYmCFnqRnx+rjL51nc+Jn51aXqJ192LW9in3ajOQ5YheexunEpHn5X4j7y
qxvhdW7/9c7GNf750HQdNzV81axTnI9Btk9HY5+pchtPpczBzIVtGC3bgnetdULCFle1b6zTPER6
12YeONQFt4pNc2gtdyra0K6KbGFJ9ox3a/uZv8PVr9p0/IvWeqcCLRWkzyw7w2bX/q0N/O2p5WGk
P23r/fXr/7DX5kk7KxPbEsagk54CL9AX0Q0bV4e196ayXL+to3Y4tyWAfyiGJR49bbF839b5Vfj6
Y5AXDgXo5ygx/UHlwXCo81JsWxzidfDmkI8Lt7bO/sjpEmMsfQa1vq2yK4pXwZsCcE0tL0jPwdxM
Ofd8K/zmT7gXbRqatfbJpugAWxGVXUrXsptD15AWD8vebJz1awUU7GcAVOBWLxHQ5x2eQOO96sps
26yM1tstfnwQu9z+MozKtw5dlXXARPJ6W/kygJznsx6vMa8ux1hedAn2t4v5qg28km0T5y/umwG5
eKDPwaUTUD/QD3SPpaf0pufjKFpFbFuO2A8XxgIg1b2fMUv6VkV6+Lht2qw23D6ehK6LuruZPL/6
I3BE97VTza/Em+E/83Z/s+qvVVDlaLuz747dTT4rL7sLeC1KnXOkMLBv7mcsOfCrEDU4sLsubiP/
ocReJj67gJ7Tb9r17GuCrhE9dPmrRyx0rhy2pXqw/KjBWcYqZw/fvNDClEI2eq53+N+Z2YN7jAs5
nM6x7Oq9t6SJfRLF5JWfLeN11IWBQdfOx+j6J4YDZCGX16GZ+wp4flLUD1EOquw2yOIu+zg2o4Qg
iduR6d/YUo5Vty9npUCz8iPS7LPlYuoBoNp2W/EV+1+llz1OvNj+pjPE0gnOtZUz6dq5T1/iWyXM
fa3MEvb7wZkA7jqYpqSvuwmQxENL3naxDgLNqHgdybF0pp02mW3wDe2wvnxX9X2Vn6k5aLqbJB7j
YJepqYbrPNlVhUdYlI+LvFng8VE0YFu5/OB2lde8iFsnkQV0ehwD7ltopbLea23i+Gvtd458EeWB
tD/UqppcaHpOXXD7AmQYR/2+cfMs48equJzHm4k2pTwMMvYdHBbsIAfUG+MTBD7OM6ld79Asu1GL
LShHxZ6nnXTqjlmq0/aFmBsVPPZZMNBCHFgWiLsqwEh5PsJo9oKXYmhK8SKBtl9dEu4mHT8IsP18
gtzMvXOJ8ad6FKbu8Hlgg2+Xcx7MwfAwgBiXsL/hY01vFpztVLVXSRRmcheYJesuOS6cOAN4ah4a
AHuKdN5uMnVjWt5ATKD1DniwxoUKPSMkZVww6tnz7mZRTTyrgXlWWIeYJgrEGapUlQ3AswcrIBnS
xGmIlRCeet2nyRu0fhoLN86fZBrIqYcMAO+mgM7uGoAGUKK9/CYc2yD8oxhw1viu7MhaxAkh+QJA
eAot/mwf5pMwF2H4Vc55rtOhwq8MgoFj75wm4t89AiEGCEzxWjvG3+0hyzGNKIRMqU2U8dhYH6xF
jdCqe9z4li8O/BPrq29HVX2gikLhKSBwBz56nZamuWvm8hpgkVS5PFJP3ibmAC99SjAiL1rP6U/C
jkLV4M+RK8/eB6OXpw2WIkWtv7m8N4yv4xqTq+GgWpWG+3LMPoambyOo3SqWO7u3mea9jAr1xQEe
qb9KMbhdxuDVznzb2E0d3VPEPrivY0m+09lxb6wea7x+bjWunK8SN6n8r62e2nIP4mv5ghOhAI88
R2B/nGx5i9Gdxv0qDD3/nEVJHoGU9Ewu0weDa1x5r1U5+0DRjZ8mZfYBFqXflg/+kiducQtxxhTV
XpdJn78fWB389tgLExX5wU1D3d5WIsOK4IAUMhPyAAw71O9DgLTLN2P1U/cUYlGGaY7KeUS2d/h3
quUxd1K240PFzoCFRqWjUsDWk0i+JM5BpBnBm5PH791LZE8Qrs6UOoZDiuFRauR3isO6WeNCEYSq
Q0IOPCXeKR9o4LSLRiHkx6JRqBdOhsNcleBPMZVTC143wUFht1i+tBn2GcTVh4ClNHndu40OP3o4
MmQueOW6h4Zb6Un7WOz1XvtY5EMsP5i2bnEG9Y3fjS9SW7jmk8YrFgdGMdtdgU1iMPUQqGQHKWoH
0rMunJPOwgiZQDmDtHTvy8mxJ2dX+Y30pgOGiJhz7SvXGpwPZtSzfYz8MvS/jzDmrepmaLOkrU4R
7Ofy5Nju0L+QkxibdldiY7ycAhIh0ZscMoP9mc86asD6Jg4KuOoUBCWvxka5EWqrFk0Kf4MRiP4s
8CXImM3C2E4Prr8x7nguZacsCfWnC7OXYe5Z8uCqYLFv7MJX7BdReCXkW/i1fZ3Lasofy6jS48s2
lYF7Zmwy/0sV+7VDheHVzO6JjX4UgIjjss7AWw51o29i6S/SoGePtZ1h9CTIge+VPzUufPCxGrMn
HIFbdbF73LU+DJX2G2svgyIv9bFSRiqNhZixp8dRss48DCKvrvAcu3D2DsfJ8pBVeKhiJYj5IcxY
H+MgfEGLK/4Tl6vqvZWO4dI+crYXFVh6WLWiu8OyYomOOFh25o5MnxXYO9dthvGMXNvx513K2xim
kLXdzvXnoDI+NoBNkmseJzGv8TuxA1Gu8AOMrSx/iX9Yz5Kdpsb/BHysamoceIVy9I7am74Ld41L
G++HOEqGl3VZirY557bIy/jcOFMf20cnwznuzm2xfJ9f6ngq3WafDDN2PJiCLHwrGNOq6hEQqBmC
66F1rVrUhybk44JS766X651aPKt77FQ8EHZUZs6uPC6aR75mp/oga+KXldTZx9RqA44Epleu+ebw
25f0arAipq++1gmiNDM4jcbvwDTq4rux9kBX2ynGMLAEdfzaxhWufsiwRJuSXVDNXOm/F+kyzfLU
kTlKnlgBwcPvJr9IrJPthuMYnvuwm0C7Yu/jzp9nuXQ4qLjlbN8KGS36bVMtw/Tg23OrAHzLsghw
S+UT2VO564jHJX8yemCC7N1BRTh9eYGninaPk3dt3rGqC+uPMZrx/MPJuEankInEy7+JpGr6t/j9
4Fx59lsvxyBD4pqW3Af2Fay/H0c8C4Z94XRtccGTubDx5J2cppt2EmvK8rW2ookl2fel37zyQh2O
N2liVPi42KU9geWNigA3NJwgsmbY94wJXFsn81B5cCQd9b7Ms5ayImixXvUmaVq28l0b5IH6wzJ6
yr5BtfWHDjlwrUdI9mTjxcek7CDF7CxdCe+9MyUCPwSJsYQNwB0TVqsFig/nyTkOC0R54m3mQBjs
psqfxV0QTn34muSsl7wplgDnTr6E60geYUNZNDx/xSHthUtWAmv300C8q5YxaL5gX9a5WArgjeDI
XZX0TvilCDK2gZ1bhFXxPpuztM+o9bU4+0BjD1J5U19NV4qd76EqfzdUsrDLXTHZucUA4oLB1Ern
IsrOQcE51sWA0o4F6yBmrg51HTBgcMxSPddijCqqLr3J8xH/Xg6wxrnnzOHH73C69ctTtzhX1Fez
gIj7MLdXKzsjXd2XO3+ovfRjvSTt8EhXAha5FFeD4U7b7eC+Cms/tnYJyjxnF9WgffdWUiqnwqMT
zhc+DL7pbxxTVe5p8fk+HLgxQ3hSUW56Sh6HbP6YLlFf4mKRWx4eRk5ut/6DtRATj5j2ID7bdTJZ
StxscC6pMPkVlcI1U85tJgJ2jelq6Gxrv/DLo5cMWfRtKCGYdbvODhL+/7UgwQpVml3q/TKnUXRr
RNwGHzKH9eQLCGLhPJa9CqaXIPG96QUmFyq/RQoVUW7H9VnHt6oZevXd6fB5PNp2gvvtbhoxOr2k
kyfGD2UHduONhygRO1JteWOLz27vzO/KYijlhXxsrh2cTMKofdfb5Ey/4rnrNM7R6ycDQhgLvEi/
LRPpcqCfMt0FN7MUuogudSYqCk/Bz481lgvdGHxzxlIE7K8lrHrNIsL48CJXYGZrGyvlKxDPUt6Z
pa6WTzbivceZq1ZwH41WT3mzGu1X8IYpOvEKEMxPRVGIqd5zQ+qDB8zAyvKjC11KvMS3LnBPvSAO
P2WDJCYx6U2TgKosJ/GooXT8bxOo7+RxhhBguDxpyw4ujQ2oBzMYL1Zv28pV+ec56WN+Pkt9Ob+M
dFNhdIUtvGoeMgtbBjxIct18wDAk5UvjOmHfiC7r5H1v5+Z/2DuzHbe1bMv+SuK+08Vub5JA3QsU
SUmh6Fs38UL4OBzs283+62tQduLa4TzpOgkkUAXUW560HVJI5OZaa841h3UYhzTPH4VokjL3x3wx
S4g7dt1yCijr/YAbq7kZonHMDyrrNa0FbFK52mPStLH5NS96svx58rXghjDQAe2toD7f10ZmqlDv
x0y/7Owh8t5XTUVM9dy5ooFNMLjN01zZzCP5lFduArU6PUsFg6Qku9PU1DN6HnIoIrtRtBrQGXfs
nXstVrN53o2x7Zxl61QUrCIAYr4mXztfY79cOX0eZ8gEIqiJOq952sQRICqZqeFC16dE3pO1B4U6
iCpnw2XA5x7se8ZwQkFZGXNOwskmbW1vr44gXFqVrgO3UI2x2mK4IWMQ1JBUlxSfznjuuLEhdwDb
4nifWdyh5+VayWgnbEBnB9NJjfYyGnN9CyMd6jS/SEt7KvCCGFPeH/UF9F1o0u8W1yPmK3UckhWN
VSZFXcawcp1CnjkAp+X1LIi7vyx1JJFQSC1reLOsfzlQCd1Vv4g6mddfYgln+uPgGK1xYxRU0TRw
rCjJm7hRcDA6ReT2pZxMCTg4anvOfFgy+jG1O2O+ZIOUBApfgin0nvM6bWZ4KUBeH3PuYmIdstVo
D51FU3MjR7hSlFZQf5KRiZHplVcFHIj1epR80FUBFG/WzewoltjW1hA7X1qlQaQtkGR2hSk1619T
FZw3gz1RtoYGszU+zjwRSW8pa5BEJbrx8782RHkz2mvhIU6UN8mxmPX2Anldv86r+l9bACDb+efZ
lVn2g0OdtB7JPVf+pIgLB0sc3f1L7/3tkpQj1q6trHo6tjI1zs2kyD5sFfNvhK6TI+sfzH/ebknF
k9HFy5Lmx6IuwKPsbAmV0TfsLjoKvEisrhG4GIe9NDUu+6XEx6iTqf019XJ6rayOxXXKhUQkuknp
tc6B3XjggDSYQNaGVWP9MIR/4/IXVAMk52C2tdf4Wd6Yjl8UeFyvNM+p1Hk8pkbCZa3QxPR1KX6X
5LpNEP/RL/hmsohZeunjbJ7Az9E+7MfO6+czFRnTa633Rh7mhKj8Tgv+E4XmbZzz3OYWqPdFHUdy
77TzIq09TYRWaug1lOuVMQxcx9UWIdMEYKABhDLmZ1jkDA2o4LKCWOSJMamdIXqt289FpEjsLy1T
XMox0nKgR2zMDTu7zzUPKGfbFZW6Ts1CUpD1fTO4EO5i2DndDYbBabgmIgCqEaWR255v/rJaC50o
p6vepRkkXbErZpjDodkBAODE5NwxD6DkzPkwxp0xPZa1QtvwCzmWyexHRUQgF90s/ftyIN/f2Bjl
a6zgS4OfqEPwnmW5K2MNfOi57c7eeF26MiYPDITWBEjpdEv8O3Lrx68dzIqvf7v63Ki/7Yfq5TNF
efU/t5f6AqSnS+Ok/6+f/1N9++/4a71xUH76D8DXKVj34Wu33H9VQ8E//WbY2v7m/+kf/m3Lnu+X
x6X5+p//8aWmFd5+GhDJ6qc4+i097H/8+PO//7vrzyX/7th9bn/56994LLb7Tpp8B54LQ0CSCoag
953H4r5zPEvaumFJx3C3cfjfcSzOO4vqSrp//0POMsWwMvnP/zA9kuvBphC/YdsS26/1V5Lr5cnv
8t/3o2NS3AvTcJHHoBvwP96cmg7jryKiBOFxrKVrQFzGliIuaitYK0iaUVqckXEPPDV2WlsC+e6m
5ExAk0yeACXTCuhzIpI7npJl/kgUPxOs2q06UNx8KuRRMY0WzKQVZsey171s74AVi1GU1RzvGbUm
8jypROmcy5UIO+nnqrPa56Et7eU+qhvIEyzYesV5VuWa/d5eCqUgQ5H/BUZdloZ7SIrE+KTPZZSD
Ah30FZKeBqyLiRTErSHe6FvdicQVdxuVC4QXhK5hg3W5RIOkPsTVCpjFiecVNxvbKzlxvqJ5XdnA
OPG/uhMLjCMheiU21mp30mI4eRgpOUCHUcs17ZUYaEvuIB7CFzNPrLGlZVdUotimdGqhY9JNMyvf
+GQlVaMdZCZ8J384McymE8/MWxbjMT1RzsYT8czM8+Fa+8ZBG3LWe6wTH40x5HKjiuWpyMW2o7dB
1FzMbzfGht0MqyG3Kj9nYjUF7gZfszcMW6HszA0yRjs1c9iR6M7oRG1rTwQ3IGYj8FjB6b9XJ8pb
3JyQb7BD4L/Fib1qO2iD7ZPd4gf1zY0QN55gcfkJHNecIHLFCSjHsjJwOSbhgOYQyaN5154AdGB9
gNGN5EBDcdwYdeBO6OXECV2Hd4TLKY4HkHYgfKDN2RVj4F2hOr0N5lg1lEAbDa+LZ20NmhMkD816
XeG6nOB5morumcKA1GtPeD3imt2XKHc2nP0JwKdqq08uWxh098kJ0edstL7ZXZb35QLsetcOpD2e
ZZ5HmktXzgaBzLlWqx1MW6LKIKZ8IiBEO7NOcMDoBApkpgk0EEglsDdz2GCCyzjn2b7KXVw2JVPy
fSrnZA0rZ46No3tCElpRs87hYODMY9q5YQtpM9z7ZZLOlXXCGnonxKEFTCUBi5jVDLEmBcTeLJPi
pkiWTPprBCdxINlrCI0TPlGcUIoZdVx/mE+IxdjecIvqhF5cThjGTZwsj81GZzTZKM8Ca2M2uulA
dSFOKMdyozqyogXgEeZ687QmAuwj2Z0gIIuxn66zrPMivzEKwv3UxosE+wg6kp0HMJJasiElGzdb
IjimMYSw8oSdzGFrfvaMeEjC6ASmrE+QynzjVerQxbLdFG0YSxqgDWl5wltmJ9TlNExq9PMTArP8
hsPcyJjeCZKJcwRgpjrBM4cTSLNTGlBNZqjzl8jUkzhMOjEpv53t/rZKh/4PKg3vBTwogE5dH6cr
+hCwnaSMgfBsTjhPMa7mh/wE+YzzDfipnGb5JFPmjX4MN4iLOpHytjiBQicZOQyZVi/iLDzBRPMi
Y4aenSCj1Qk4Kk/wUXECkULJA0qanQCliCHASueNW5oOE7yj9IQzhWcF2tTy4rkKhUlt5i+27Mqz
so5n268ZgnyxT5TU9kRMTaOxyALvRFJF9C/54E+E1ZHT47o4cVcLy8Q2mGppuY+hS//Rnhit7YZr
dU7kVncdzAtEU3iu64Z2tSOHTciRAMcFdu9S1qFVchQGmJHZ4qg2QGzBEChMC7e/Vyd+bGylwHhg
a8KVFTStYOE33OwQZY7nLzrppIF3ItKKdSiSsNhAteLErK2ajV9rnli2trVxbYve5pqzwLsfTXe1
YEMSF2ZmyQ0iSIj3wJfoBils9eSpWVLr6BQNLGkzu7ZSZ7zk64pRA/S7XMTTDRplyGgLnnsR5/ez
tC+KrG1vc7e6L2yV3iylE9KBX9Rd8hD1XARdal70S3PLhHOFA05esHTHWwZqu0pvzyXKOGPruNHL
gPO/PivhGAJAlUY4NW17B1nv3O70YxIDNPJUmca+pd7zjGNwyXzJqdzsKV+m9w1crZ3Om5B6EuTd
MLwgXx6M0nyvC3GM0sSBXwyqPI7kjRFFh9wTf0xMRkFCygAjDd9IZDYEgEMAKI38am0zKLtKO6Rr
9kct8yfllEOgDf15ayr7a2PM+4XD5Kp3XO18tlS/hoMOZNuOwcugpC1BP6r4KKfkseUnGHkkUJ4W
N8GDlOlWAfKX653Ge2jPyB+mlITA2FkyKHX7gscepxxYsxHO1g2BkS7TGjQa31jyeIcFLg4jc3bv
vEqy38xebMPYTAtmoX92nDUPFqdmGKzqdh+nxUWEmIRaiyI9MklkAF6k5V2BPqWNC6bdqRP5CwP2
q5yZ98Ual/MdQ29Gr+2ch/yg20mbr7MhHR4RfAGnl4t2xiD0aerS6oqvffRdkJ+XrL+YROvM08Gt
4k3UAF2Y6/Zdgmh4GIVcxMEDGodl1TnT7PypLYsChCtP3rRIgH5nw4VpR3DTS++stfOryIvsBwXL
nSFcadwZg+kGk7Du5q71/NKdqmdhdrx22bq30ZaruUp9AX/Joxow3HXvel0RYNy2VCiqqn8Yp6Z6
Fc5SX9qo0od8TJb9whr3Va/N9Y3eqReTnNhjq1VhvQCM9BctB7whTEVi0Nx+pWW4UWZmZvBa7fKM
NZ/6QTZT4eMHLWhGKkADhBzfZljjYm6qYryu28QJt8EVT9eeKbebTrd540GETJLHbk4+6MhDdwal
auBJs9ulafMhGsbRL6b4S1H0z4DNKWmkFPaDFuv1owTutI/ox14cI3rK9HJ9KkrIlLpuU7+sQJSX
CeXeTke4c9PBGj0At0mRn8WN9VzApvVnsBwDLRdjNr81dblLvVh7YKTKU28ELSQWd/CNLLpsTKIE
5n7h/TvUrGl9mbeTuC4QTwPTmq+U0XE3J8LLDngagbfY3lHLiX0AUnhXV9V6XLSmDotNK5nMYu8a
TnHL/Mx8EVZxH03rR2wYr+mgMU/TpuXRhOH9HPetEQ3HRGSgxVPRrhj0MH6aByLKVHXMal0M9Y4D
lXk7t3MV/RHpS6PfmgZK5NU2MHLBPff5LF7buF5nBLs8ta1wYqDEdwSXRN0jy0j93Cy7abQCOxm9
4jUCVYramEfd1O8cSoW1CedaBxt33XYuFug9SuroUE3nmqq/jC67RimJjosxlyE1gVXl1wS+DRZ2
jDYty3N6M4wYfmGWhmh9153K/C5LrB5XKY6a+ZMoy9iZdlNJHWWdy2Ud0+xAwio2jceu1AyzuXVl
qc/5ZVxDGa5uXdMtiIAac8/Ms89R28VtGapojF51ZGeEydqpeUuqkdOzzVzAbxPVrSCdpYHlYYRo
dBishmRvb6Jc1ru82MOWmXiQy1G4+nWnZZr1lFVu89Fi20zfoUAY+ocmZXe0+mZX+nf0t83X6qHv
vn7taXB/bmP/7+xqt/3pP+9qL7/+8bl60wdv/+I7aFTS2NKzfm9mxTsDk6XY1CIpPe9HuKj9Doqe
DjyPnk9gJ2H2872btayNwwapFE6pRcPLRvrfe+zbb10q7f+fLmEZp6CMH7tZ6SKZsr1hSSxPnnhr
pe/60a3jMjeCWaZ9t8vGPH4pTgTGcoMx6hoXuZP1+SfMl8tBc5Yuw325wRvdTrogjEA6DhlR0wG8
4OIp7afoDy5hxw47xzVuo8jJ7aCqtGgNWY2onuOtUAMVvvljci2/9Cwvr/YxwUEc6soA2bloK6uE
WTe6FT8zi4oglsbUhLoXTa9F64mnqvCyx2ys8scIw+OIpKU5DzVUL3RB0JCXZTkwAVr69Fobh6UP
szGNL4fOIOqk6ApCSelFoxDKiN75o1i6j71FvYCvp/OqUIohvk5QA5rAkUo+DfiW3LDTqmo+gHVs
mgtjnKOdZ89L5SdDUee+KwYU6m6Z8k/YL14KNLUsRLwi5M7mzEcG3cCpJeaMwG69OA/MeNKf7XWx
rhw51x+sxLguBOTRnWZnmDrgwS171yK3rWqHPt6bSd2Hmtu3JpMsM6dqNoUwfFssowzUrOvnsEcr
ILC0Os+i0GOQlcW4eL47GDz9K9Vamo9yW1iBEVcsBvH/ghu2YbgGmFoMGSRGMT2MmQs/Uwn9xtI5
LPjlFp6RRe1leWD3zKKI5TX06OCgy96nqlqeXTcqvQP2CpsZW7Jmvd961bRjWRB5lOXN+SYbOlkE
juFE+LzEmttgZEH/2dHGlTWnyfoUzZO3BKwAQQytHUaaA3XAFzZ684NOi9DuF8/IX0vTlS8pM+T2
fGUIYQR5hcuVj4tDUgerUzK+zfHaOEt5tMxZq/zGG8o/ukU12l7q9PA7e6ZJ9Zss5rDvUhtCdSY9
+i8A9d1dqlZD+X2UWsw4dTd61K0Vt4xV21VgAzXRUMZy9Wg3a/lQgDzfFqc5+n1pNe15t0FJZ3oB
PEInVum/bVr4/9pp6mHH/fPT9I6hZPfTkHD7+9/OUmG+43DE8mKDszR0sflCv52rQn+HMsYhaXJ+
CmKIGXJ/nxKa8p3hGpCeTZ2jznY2CMbfp4T2O9vRHZts12/Dxb8Ebf55ju5YsE+3V+ZotzipeSc/
KyuOXWoTK/wqVF1jXxlOmZ1j6PhLwgovIuhruDttHfq0Yb3d5xxQW5ENrS5EIxbnojPEWdsu0fGH
j/z7I+NHoObP8sO3V5F0mXyYvIR4u/KQuUqrucMxxbeRfsFT4jGhnduno4b2qWvGbyQIvoEf1I7v
Lwesno/OtXV3+4Z+3CKI5lgDhY0HP+rzz4OD0y3uvCZcXZRdLRFTkBnL77ZetontD8/A0wfJ12Qb
BiFYDk/En18TayElpqXzmsVYXGZt7B37vFt2Zo/TbAVY7FOUnzFdXo6ZUMtvtj0oAH55dYeX9jxp
S9t8G2U1LjSOLCp2oddajj+x6xeOja6CxO3j36z3/PpShuB6MRm2OsZ29fz8i+LsHMjTpQ+IeToF
tR43+xaUVyCg2n+TOP68sjjpez9/qmyIMSPnEmQupr/V/8q6ipRK3SosGPBOQVsP5XlqOvEDA1OJ
5TOqumeXZ5Xy09bC0La403AsxFA+F/gE6CeTCVNckYmrdhmj96Z0kzpk1S99pVC2/Blk9keEqzq0
N8BhRO+YmS4I787SMa7VUZmAA1Dq48Im/gd7jMZnzUjSx0g6lhWIfB2MIIr6Xg9N5rxRoKLEFLvE
JsONsBYqa1xs+mWCJzAK5Br1l+UUQZpjgwPOEuLg+l6YpvElWrsBn6CXFoTZ4mvEf5GY3utc49wK
ZKsWKgEsML2foMtfgGdygmb03CscSfHnaOi8970yo1enjkdk66KpXpDMW+M4ZUoYYd8X5ROPvbWA
m1Btk5ZhfcKS5D6Sa2I/JV3NmKGK5GwHvWMyfY8NW/uUucbyhZGCkYalmDLjrLZKFgHlpNEZZI6R
+0ufFNUullo8hMIdE6x5kZiZoM39HFQr4kMoeubbPqoq/iJ91NPPylkHPYxkggNUTFK7GPAMdmGF
n+5LI6v4K4bj9gqLWjvgx2iTj7rI0kedCDVcAp2Qj2tvTUM4ZE7xQptMhWBLT7+aMq29NrNl3fWO
HrOSnnpVsLJWeNP1nn5eNqY9+DYpY4UPWGyuKCME9olJbvQLjWWI/bgQ/hsstSHWYOyWcBCWdsbs
QV4bllKzX3qZ94IZUd3hnUqbg24mIHnqomuvtGRlKIb9sULTbNbsfUQlR/vf9JEHgKTqmNcSWPW5
aXKknLKdxQX7FwwGjWXs9GCpmvnGVKOjdiNme5g8YM7PEmnXYRy1TqjBn8vP+mleX5YyY4wyL2uv
gsEACeYzup5faTTr98WULZ9V2Y0fNL3DbkprzUSYM5lQitlo5EdXtNjKxq4emZI6o/nBwSYKxdIo
yn1a9/I4Np2L4pCOf6CkWvcdhpEwrdfxte/xM6OVKxu5qtLvzMFQ1W/WR040o5/vdG8T41xDUHa6
+ltFrBlWVAJ7USGuxIDFXIxb7mHynqrNEjzMO9oHXwk+jkFiKnlo2i+TdaGKMmi9a+FdzuXNhCRP
NUzd1S8YNLT9TOzs/6+i+uX4gsCpc47/eRX18Hl4Sf/2v7rPf6SffyymTv/sezEl3tGCSrRVF4kR
KyNPyO9NKmWRJwwHH51lSsPZ/uTvkqv5Dnu/hUHYNU1HWNtK6vdiypDvAOaxX+EJ1rxNKAJvetJ/
1qNKfauWfri+TINLy7SlsFwLP7L5NoQtXpy4UBxsftEatXaI4rj8mtre5IZV54jzWXDQmd266oGp
mQCDDLYx3q/rUhrHkdPFY9RcFq8dKwEPMdW/tTftPjsbXDM7mMkKzlLTk8hPnSnCQ+nF7Rl+jyxQ
cLZqtum6+EUQT3qkEHqqCD8McBtXF8xI8dlaVtR9YD0CJ0KVai8RJc2901R418UMCtY0PqGAZsFa
9gim7jAVZwmeGHVsujz+PGN/+LQQT+AnqVPcc2gjq1L25FjSbKQWbg3et8e8zXDtLugaU7zGfcX+
TdGNU9iSGnkrIsnQV1N20ETWdMeqS8ZsfIidNLCiejwoexwsf/QS+7Covqdjnft8ogFcSyJAWvJ6
LiI1O9Z5nhd66rtJlz1gOTDHgzXNSxM6Ksr7qySf00NtKfMqI36JoSD7Kh/13knnJ1MMXXVco6y4
cFKlvkaJLA52UqA6JC4GUCZkbfE0E+jK8WB4ifVQZjHCy1lVtVH+BVANPjbAtoQGl+/pVBdvDFnp
KWV7IK+LafFI6ReLUDQ8FYmNh4LUjq9Tgr8LzzyteaOQs0Q5RIb21fBqbbg1WyFK6fGFxaa3q1Kc
b50Wljw9Gv1qLgXW+iBeszS+TjX69yTg8tbqyQpjjNY54wqTqEXjKnMhQvrrOHRpqA92FAcmmPOX
iacob5gr6IraRHXHqR08GYwiq91Ld1Vmvnn+x2inkW3/IcLTr/lKuu0YtiuSLAWe630eBrEamJhz
78LpRtHDdyFpzcWdiGlwHyV9qe/HeYhTLnmTB8ZgmcVVD8V4vJd2OXJpkWRpfxIiWXaYz8vFr4du
9D54Xu4+uhRF17LJkmGvJ31+x4zBHe8pWSpxnKKmU+/ZhJPvo9XLXhK9suybth6b53nJq/SwOiR1
4eIuYhZiPG8KWN0Qty5PxTwYGq1MQ4lvIXlSWLsXrJtuz7oX625fJBpDHOS6li5hXTjuF9Um8eI7
DQZRjOrzOgVG0/GI7gVcufNiylfmLoLqLjFUfLGaE4ITxmKYNM6cktbRVdpKCE6FIOUmzFzOxqZZ
/JWGkCgS5lB3TTmYT0KwexBGabt8qoaR1x4hxdSByod8P06lB/XC7Y1zwx0X5kQz3iVWTazHlpBz
FYyu4T1lmwy2awn1Pnb1MunhpDVxFCCEtfNujdsJj607dZgiLEwcfuIscXOeZHmrztCqkjnoi63i
rOK+uSHnQm/DedXy9bFKcDT69cK1yM5Ga9g3ZY2a6utsFr50c1XIQGNKEzMG6ZrHgUlaf2xc0seC
biiThS0Jpr47NnjGfcqOQYq70GO1Cqt3MqEly+Rzk5f2WW1MyY3jGKO9Jxcj/xQNVgYRovJsTQWT
YfKl4BlTF+ji3P4Z27BfV2IPbhsTI6snJot1vLjNXh131of9hJtu9XvPXIaAtE49DRMNN9g5ZvIm
XGK9k+GMTHZW6gOjf/zZ1XtXW8yPOD+o3frVrT+YWGg+zcbQ6z4R+Gm8Se1sPuB1VwOXipOPfpOm
qvf51zGMjBkvfVBh7d4vpCvFFFhNFK5x3N6sg/Q+aBysjT953EP7pLfLY+00Xrp32eaIgnKM2M4r
J8/L/DZrCYLzZ/ZiSmK3CPfH2VcRd7lE7ATt2Zepw2rs1zi9QCWPnaMJywp/gJbaRR8ozXQrfP4I
tUl9sFgIitBqtZLUgh4D5hpoUYmv20+nxegMn5nuyjafhh4uL5taZnXK8WG7LDnlsZqeS5pISM+t
xQrfYOoo7GNI5H2TsZjYxouGo9WZTCu3cbnjPhjROqeWz1Rxk0zskF5HNkswbD3olc7V0bLZUzeY
E8nOQo0yBneXWlTSbN05tipYOY7pPFpLtF1Oj6rBITd5LBqXqL+zqe/SweDn7pJ4xEq3X1BaSBYQ
OAtMjEQLkF5M0PPBtYsVLVzviKkcwziO52HYsaVjTRelSJAk/NQioDe/BQwC+txvbK9sWcUztC8i
scrBB2c4t5c2yxYB81LjWUzMKB4Wh7wv2oxhwRPldtVD2npOzS7iwCh4KreARuJW+u4Oz34M89Sy
HaIDhLcuZyzSqFdGo+pRm7E/7iDzypg32JRf0VKKeB8ZUoGTW4t2CWprNp+bIknWR22ayoq5sZNP
/qiZuTiU9HjODYp52lzETGXzgDWuyOW2SLwV2Y52ka+gYBTPQpIy+0OrePOZzz2oZIgLexQfx1I0
GoU7Cd/9TU8DWfhDGTPbbeC1qr1DOZ5aGAur1fLjjOPYMhOKc2tdZHmZ6EN8XBD8p8upHHQBfpmf
uR70igCk6wwp1rxdWVi0grnoknzP/qSUrKTGhhWa6Wg+x0SNN35hrI0XWJ2bqeuJ+eWZOy3uTc9v
5L2P3aF2OVRQj68LPGr2eaGPPKHyLtcIBrBsQ69uejYaF59NMnGjV07eBusAlMnPtorsizKiuA5c
5uefilaLu6BE5LoW7DM8iCYi+CWxOTa7BdGI9o0w4t7wDXMwn420S1jBgRxYP9fOkH4soGvE2D7x
9PhLxlLysdTiNr3zmqR6MBYm2O81ViEXPdDGvDDPOTk8e1e0cmLDNja87tWu+aXe1y5bHbs6K8ck
VIzA2Yzl6lfRRcdSi37IkGdX4tJylQd9pBieBCl3xLYauGEZzmNbz74wHZfNzh1jjE9b9txyO5Zz
Ej8P/Vo8Z3IWWPcyyRsFCLl9p0VFAE1NyZseF2tU4jGuNMHGcClEX+6pDaPBL+dh3jc925iXgxfJ
9d5w1xgr2sJW2m7FKuykvse6xzMy26BuS4B2tzjdnGeAx3q7m1VuWoehT7lUWFtouh2ZHKxMTezH
bG7ZdUIgsdiWHp8HAKQWp4MqSGJ1vWHETKAxyh8J6cNgr8eLC2TbKj6yEUmBUyZlJw6WF63JETsZ
S02ubHgUyNXJSpzLI5s7vtVuvZhQXjfurFgYCRvOi72n7kqujHkyP1TFnN2YhlY+ujVmr0BEhiV2
fTtZS6DkSBXeGzyC9Zp6WCUL4yocH7g82sK2aOXYeP2gI4g3yK/DMITMxh1tx46EzG9y0fT5jWGI
yMRVWHlna7po6nzxsOSUDFBS7MP6cB4p3f0cNaoaA0207nPL8GoKSy4a+YBXucxDPcI/6LNyMuwp
Z4tXNlrjs4gFUK5mdGBs0mJ+aobROIzE/idnaLXN/cqtuuytRXGJpg5Hp+RXOMbmWOzGKNXvom4d
bjo2T16cJJ1Yi9bTwcTk6TYB1medbSTTsnuWO2yuF21KuOrZgtM5Ipj4eL7yJrxzUqvW2AE0uJEB
GHbaFyuDJTbYCdlPXsq8bMVeFDmLIaaNVyxwylJ5x3a05Mday7OLumfh248jfeqDnPWlkR1iff4s
unaxfctpmVkQE7AmvrHBB6mro865REFJrjQjMpjsqQ59SAn2NYKqHpxbqnTvc1nmNWsbPZdEb0Up
9gfcd3QPGTOvkCp3fEzWyRnO1j5ZbiXbTxZPfDs7M7nouPiTSHo7qHPzH7meefWxHAVHn9KgZuy9
2mAxXxfTgA9lHoxyNzVOUuMh42D/za7Fm2mtyXhOCEalHseVTvtJ2/njhLjueMq3LPME8wwF1c9X
ET9kFWvjmPILjCSyEuiGWnlrpXiNVh7s02/ewZvp/vYOHGQxGmjDltJ8m5fOw7Jd85SDsin16Fpp
pb2PMM+//tCl337rb38cvJ8SE39se7df1JKG5zCytfVfBqhrsTUjk8bmFjQYFTqtKptgkKl3iZe+
ZiNPqwfsRSvp51stxW1ttNJag8SR9iOCWtL8ZlL96+9tO1sDjplauo58m5rKhmgdFSzuByiX9t6Q
NNFVtMR/Tdbg0yWRHAHHtS3uG0Twn7/fnKU7uG/U8LgW1iPtiU2hEVW/SbN5MwrnVYRteAb2alMi
KPySyDi7NG8ZErMu6Z45Rk3TpXdol6cMt/VfS0xDZ+KCsXlFdlQdxJq3ocsW4VeS0GhyRSqPm2YR
9rzTo2b8HbPtjVjD67i6bdpoGAIVy3qrZKAbDDx0uDcilPFsX2uCqjFaOka4VlPtmF2mv9OHNnHk
56vUZbiPFQH9Qlp0nT9/XZ6xrc8rrGeurNRrl0rrVoDqvNCTQT7q61R+4dAn8R9VP//N9fhGK8JE
wFlrmMygEG62y+Xnl85tYzaFsZZBbns8NVnF7F+J3OADZjzA6YV73pmR4Pr1dwzmX64ePmRURIeP
Weg0V29emaCuxpOLzRwhLxAw4lmwUWyqkjiXLs7M32x/Gdsl/9NnjCy0hVMiiXnWpmv+/IuaTdoQ
iOBS25DlsrVnMw8GdvGXJzFilwx4fQcbZSLeu60bVQfROdF1iiD+8Z8fSb9cXrwPjl2D0BHTc8xf
wIaK5AZLE2WQ9ag+/lSBpw0NbG5xoLe5tNhlZ6XqN6ftP/iWJee8ZRrbUYgs+PMvn0ZWueb4q1Cp
hHhf1g6b/kGaeaIMi4oF8oPHCmKW+HnnxeVv8qF/+Z6FbumIgjjaqG9+OfGMrNt64KTExu1EF7pY
kaBSzVWvuPtpYf7Sp8sylDA2ocwwsfvxEb+5qBYlB322jSSAt1RfDMPobJkr8lOhsJMQeMEl/s9f
8M15vr0gDy+OWga+/IZvX7Dxsj4xWQsN6t5hHpqJMSx+f56/uWgYG5uOwz26jYN1iwP35+9PkKyT
NJ6WBH1eNmyWZEa42ipxgvp/U3dmy40jWbb9lf4BtGEeXgmQIilqCoUUwwtMMWGeBwfw9XdBWd0t
QiyyFU+3y8rKsiwz0gmHw/34OXuvI2gRZsrDpYNzsWD+GXAebpZO2eZyszUBZxT0NIncGq/D95QL
65eBzY+MieF1AXkgpLt8qOfncrFSGFTTbW4cij67jKjKHz8l5Y2aKk4ZkIwVv3xSMK5TdL/wmg4X
XtqJgdCCO2S5dHRgmr7YC8IR0oJax4GLpRFuQRqMLjrSBGhD8tHK9FwnNhWT6wUDOrqjHj+TkMGq
RFwCVoMPnf71oVLCU8+ZH+/89L2KFd5scfP8IZggrKBqSgSwFDOkvmnQCNAM3VLjiZQSoSIJT9H2
N3EFHmIPQSB4QOnu3054mKYVxb4WIehA75SrXk/N9Aa9dirW53/W+8nWqZbrBstWR2y3bHyWo44r
4yYiRTxxrfNRVaJL7uK1M//Vx4fSWDlckQkS3k12NKXhkIcBiP6qf7I68dRn3RNOl6ePD0Pwytml
KKYCJOj4ncZRrJd5SMq8VUAr5AokGExOOnauOv2LyUNcaFioHC3mcLF8ok62wLAgehNNNrphNPm3
NoGPG81/df6p3n/yOkLJWb9oO6rCWXH8VCRY0qQG2OQSZcVbss1830PfTbssYY+hvhHcGFLe/zw/
6uImwpol/OdwQDHCAnkHHkWAKPk4bgKXHc4pXJm75q0wuu7OaVrWaRiKL1NUI2qwKefAq8ouRMon
VqfF+sT3aIMxJFY+fmouyxhzIX9x/velem/Jqfq9SOfYIDMzftD5p30/Go+K1AjRqoMxc3nryYCL
dI5VSXBUxicpk0h8m+3T/2IveD8QpT6LyEqncuhgtjx+LCUWdoB0n0TnNLx+CRTO/upLQD2rmq/h
uC2jCD8epi2LIZrFnm5lTr0X8Y6eq6HrKVvxVx+dOpO4XGf2eJz3IYxoWzvQlJKpa+L9/G1ncrT/
m2+bhTCr2hDGsWMvkYipYRABV9RJbT0srsm3/so0Pb+Ow/bX+ed5FziYVPuJA4n6uadxDzueOgPj
ax23pDtiXYm3uiF67/LTnBgE9rZtopHV7feDtFY2RgVglxWUwfxRN8LmD1+Uvvnwo9jzLR6pCVsU
XYeOHyUTBZK5BpJ10mvBA+dLjjWnu3Snfb+krXm+VI0IiI1Cn//+GzYu8W2E4rT1V2qBydfTebb+
qtNjwmcnaYjgzz/UyeEQRqJAJBQxXpkJb4bzYRH61kiqVC0Ellf0J7sK6NVtirJu/fGhZms14RYp
u3cfq1ZNo0JpQFrVsCYHL3Wi4hqezLSDnGZ/rIcn2zrpB0VBpIn0XX1/10yy2EE148As9HEEStz/
1nLI4jv/SO8WHlEjRnH8OCrrwVj2IZSmpO51hsH7wnJryLh65Wh/eOIYhUmbpY4cx5xZx0uiK+Ne
MuvEpweH3IltJ9sQOWVoZ5+IJfXqQrrjXRDOaIg42IQI+AkdF18swMcGnkEFpixKomdNK9AuYD36
NCo99fbYDD4EmeZNMZ6j2uhJOCmI6xbjyXFsV5TUndVrSlky1d4bHDvefvhNMQ4ETFaDrL2LmXBj
y0VcFf4qTCV/vJ67CgZXNpzD8WMdHubnsdnpEJkjadG588+hwJsvCkonQt4ISqCawU6luKa2BcS+
zLnEp3/tGHsUCDPSHJk5ZKjYL5brogmEyBG6ztsee3fvJMNN5PvqDxh01aFsNOCcsOWLu9Kh2Cnp
OkAeJRhj9B21HNurCWq1uaJAgrchR8d/LY9Zd0Df0JDLbrNorVhjd9u1vfEdI7yGrj1Mm1tLyabn
0BnJHZD4HJ9MvS3K68rvKERZFfotCrd69EBJm4xjGxhc/sPErIJd0lBp2FK//FL5UIv2GR7Ib43R
DuFGnW9ZMOdq/5acOnZVijdF7869UJ7EVNrBbdPShhObgazdg3KyJ69B0HBwBuBEHGGBD9Sl0Ezy
yrbq/J76wcxW7OUQWoPaHLYT0Hf7to0a5XtsSYQ7ttWR9PnoCrNJO3AlJ3fHwbr8bhosWUPcYcft
AmLYJpFyCk8X1/H7r9N+PUupLpLoRaJ7vLqwypWyqXI84FsknaSlg38Ly4wYUkj+rTKWH2sPQWJZ
VrhoIaqSCdAddZk5K2qRkiICeAjHuPkzOJl+leb9JbnxciNlFDZS8qtkyMiWLxXAsQ0fw0DusapB
q+4yHMneZEjZ4/lXtDzsGMVBY0bukY2AlNziBPfTSO2aUAarBpruOm4gi62a1OcGkKHbvXDROPFI
3ND4QAn9CYSX4UISl11UFB19cISEsTzjWAgoXP5zF/yQf+5zkfHfpSUO/fX/YF9uop80Jiv+tGf/
qavfxYxcaZb/0BFC5v8PZgxO+DfvfmbSHDFjHsHdvBxJGOd//l/QGBXJ4Zx5sbhvslfPGPn/9tmx
4JGgQ614Fb6/kTBCjSGbaZOcx4rFJ8ba+i+fHf8+Qg0McaR1NJl/8Uc0jCyN+dbyZl/HOUFM8Zrd
4xbFcIsTpOmMegBfh+lVowuDO2no6NrQl7XfsFYFJjYtU2O3BN6cvShZ3siu3sTdhv5FcTE3dmJV
UzgVgONArdkgH+1sWGfF0FEizNAN0NWVH3AtEklWXSss7Z/2kNATaqgTthegKbQ93judFMFdC40+
Mnaa7PtPFBMSxxtQM+NzRr9Tgr2LzBCKdYFzGvOrg2G3oq+o0lb5TzPLOSNXqI1ny6zSOi0GWiWz
9O4xstoBcjlt0IcW54RpYrcNWryFf7R/jLgOhDSAIBoUqwyjcvNp+MeyG4eG5lV1reLlJY2PsVf7
x+Wrtt2Q3HQ0ZJDvbQqbP2IiHAXx+UhZYFh1A1a25yrNunxn5qAsr8bWwk6MtRlrcepAha1w89tI
VVYZGMLv6FnGz2lsNndVpyPk92nQAgIdwp0S/mwk87nwaQ8VQJQjn35Q0/ZqBHwTD9rvLgofKgzC
kQtcLljBbUekXQHNHluHwkdc3EhqJuB+NDUZ26Y+EPBpa6hqpIsc6cDP+uInOnMagb1pEn3fx8F1
0LYvg7glZ7iB6XqdZKaXVFbn4j4bdxHyvVWth9YnszUOTpC75DkPEKLXU6tvsexvqsZEtpCUz+NU
3ZRYndUbCfzcXtTN3TSGeu+NICRWlggf6E0a0wNygiNZtN1+GJrbyVeNTWPp4FBJWOCNG5Ovk14M
tyRJ9Vtq5ge57XBDDj0XiW2YGI+CH4n0Ing2w1Db1qGUPGRqj7Z07NVVQBAQiLq+yoYxWAN/Z2p1
/QkWWOn2Mf5wYDDk6ejvs6paf58CROEPoidNhtR0tuT45YMV5I9kqj21zp5L+k14VLJg8tSdEblm
N5QVLa/L8Kmv1WJvmrUDKaGy4UwG4bXs/DZBIQLzNSwo0+TS3ETUBwGYOZgsIl1JBZayR8lwG+Rm
bKwLTdM/g4iWgnUpo8D1FNGj0GUhQBsot5FRf4r0qV5Zlp9v+nq4jazEXDm8fbglxW2vyUDpW8cL
Y8eFglFsgR986quCHhZR64mpza+oXz/hqtwAFWtBAmbifhYRcGQouosBhrUQGa/GonpnJCVZ6Sob
u5sZ643baNyHaTdd+7mpbZqO/7Eai5CwMM37jpyTtJMr5Vaj6L1yRrzgrhKVP5S8RYVcRT/qIdFL
1wnjX1ZJmwJI0dMLtk7t0Ipy8OaQcw8EL7q2TLxp5ixy0JNhi364SpHrV41rJ5MaIpvTy9VUinrT
5B1emky7iQldIDRKPlx83XFVVC0eT+Xcq1Gg92tS+2ax0ZvhJVHSX0JTchQymXKr22qab/VCGg8I
TZUruLEDfp+QP00h3/KEkCElSVKg7q1AbYOryQwjl7K6QYmp3cVqS/vhjvTeRtVIEnsir4DX9wYf
W9517AS2SjfuyUGss0LvSAMRQtE4u8sq6Y8idXdNWP4xfRMhrRZJ1CfHov1Mo1fbC8Phc2KhUpl9
x2HbkmUqUtdmrz3Ihr8Pav3raOWp9CPTKni9pr2q7WIXK2jMI1vOiKj9XPvZONwFZJHbcGVr50a1
lduoYCtMIielPl9I97oZ7uuovI3yRr9mP191ZarfpX3MPwQEih0NUbfcQ+ii69WAbq3jJNCUP3lc
OJ4JC3yl9dXvWmT+nzq0vtPHZw34oV85Gq0WJ7m0N/Ti+uL34w1QewmmA9QINUeJLPtOtYt77RZz
jJa4YUFA7TZllrwUvpTfBblAnmkg6q31fAsT6x4M4O2YBDXCVXSzm96SlI2EixhQE9IyXHE24k0w
J7RWwGRl1F6ZiGslnm4Qmmtrvif+Fm1hvyhVRW8CpwmBXwSVcc2lPmWrASpaxsWj1foe2FD+T7NN
YCi5joQxyA6h8jXylaaXxm3CYbkr/bbxTDO0xbas2DJwMFHgrVz2HMObGg6MoGioio7Wo6+F3wxf
fLWMwjqMuKryalvY1WboqzkcbA4TDu8xnnaItbuvGQmEleV0u7w+GNOOXnignyuAuCOnqcB2oxms
/aJ6Dmq5vQ78wXYVsiA0BSivkW4Nbhf9ZKfrVnEYGDeDo+qftEEPfmn977RM1+g6mEGpaZL7iM0B
8PuD04qVQXfG1k8O3DRCTy6ru4hC2CrNTPm70XAXd/JDGmqfTPulhFV8COQYsW29rSf/Dg/ZjVx0
zRarM360okppFx8WP5yguyvxQIhQuUGMt6evxEOi7rDto6KKVpW/B1blDlpOHFB4oSxupKg7BKPS
ubkiPY2jgVJcugOHTC07r3eZCk87aUWws3C7uaoR3pG5SjeU7Q629KdUHrpZoE1TVYKDL70zkYuB
Br/S8Es5ZeLM+YUrPYvSyBNV8rNknyzKz6r2w8bM14c0tIp/oRymYl7cERts5EG4cn2D75oWCgQW
efCZRBmfmcJWhI5LAlXVKDCyoq3ZwrB4zKT6S9XtgNNvqeWxJfteMP22TQl/BGIuS/K6odrAk9pC
qr41Jzaf71ODCJcdBV3+qjct17Jvuerd8MneE0+6aUbIU9vbapp5tYJjgM04ir2kgeIW9ftGHbYt
8FnT+pnWxp0dafdhVqyTykav1rCMSuKLb4Z0yDR9onwjK4QEHcZR5ybr5l3xS5JaHug9smNrVf9V
yyr7lBrdd4gyrSigT0RJQ43JXNc+zkSpWdtSdXCwTcLEpNEvh7ZTPExNgZhO33Or24SAivPBuStt
fItJtu3M+wqKOKytAnNfGKs3qL4QGguHtSKr5UOM0T3BLWHNgB10y2Zs1x6OVG2L8nY3aVe0jqJg
osEGbDylZLUgBi3xJO5Fl4II8uEs2cadALwFNEjxW152yTEcTM3DVEnqztBFvkduEm0DGt+sbZTk
VdPcFHHLt5+3X6GeaUCfC1SRdGMD4A6St35QRfQpq++sMC62fQbHpKumO9VurpW6v1bbda3Zo0fL
FxmaWWaxRRbJJ0PLyudBc/ot+SzbxT2CHnbGABT6H2tM7h1n2AX8ERg5jiey7BFZtu6OhtFt+3yM
XBgGmyypr2tHRpdfjgdbDh8rLZUhEyCvDbVdml4Vbay1ri6gBogSs2j+Vc9FuBeiYXVjBUHmYRL2
xNTrXVsNX0LV3FlW/KUIQsJDoT3SoGcdRs6VVkWr0Wp2upF+Bk69yeuI1hEmwlXVftajznOwYq4m
9VZvHyp1XvHkc8pO22CxcTmLETzSW6cYD0oko9sLmBjAbvEutKSYE8PNSnsbRfSxmYJ27RMcj5Hh
OoLFGg1b6KoeTpwWJFAHiQZHjp9tSkn+qsEhQ0Xu+WP5mOm0zwFesJIs7amR6y/znzLr9Bk2zSOw
1e+OkdxYfftJUuQ/rdQ/CQewfk1IsHL83qXTAFxJIqm7SWDtG+mFmsabbKhu5FTZg3vfA6HmrKdx
hTyoj4rePA14g7TiR5PyeVmYaaU4u5YhTfeZ+V1phm8O6mO7tm6CTl6bU66tooHGvGpwlUfl01D4
t3pnbLsCaWXcORmXkdxYB62sPQmYw65Jp5u1YdP5x5wq9lx5WEnYV10jTOg9GOlrCzG/LHVhRebV
HL0swGsZ470B0bnhUhDhexmuUP98b/uovg7Vodr6teKVRPSVwJ04RuuurZCipw+Bv3dy7RsZx+uE
tdIOwTrDAAUcTObHogNNa2eDL2gf5NlKygCWr5xha3Rcp+Lw22SboOLysdnmpfyiypo30POhwPph
szvGPu5bPAhz2aPV99B/PKxsL1YjfXZ863OQ9ldmoazyLEXuaA4/jOQaRpaz0ktMq6oSenno3Jlx
P3hg6CjeT9exI6+CyTD2kkBjag5E17pRbjH+sQvRoQLnakv7Ywy2X2UhXzklDng121hIOWl4JTaW
NX6KrGiHmZTiZn7wa24PRCrsMmv6gn5PE3ONcdYTlMpVC8Fi37u2kR5K39iH010hlytL/0qhfa21
f4JCWndT/hCNvRuV3aooaoK/1huYIz2/k3ETZHlbeAaRsS+IqgL5YVLNLebfrc7plgRzj4PWA8hG
zbO+kUzpuWnvrHx4rIzwhsZFKyV4EcST3kBf58A0bwAqenErnoteo09RyukxQaD5TG6f80GrJ8Vt
gtu4QczkR9IfUxvWKuRHLMUT8s5gvDaVwUg9SJIjberGKv2ZBI6OX8EyCPPkpOCG49d0HKFDkB1/
sbqEYoutD8TiGGT9nyDQ8DCj0R+mT2HhpBit89LRryyodEhislH+bTWx+lMRbfCpDvO5h4oSmS9h
WWffHbnJdFdL2+xP7eds61Ucc7xkmjM+gni1tBU68LG6CWEi7rRXWIsUjHni9o5RITN+BbrYcH7u
eu5wEgpEpTHd2NRqVKx+W7/Ir2AY9RUSY/kBRcTE9xsShK8gGQVNJE0MZr5MatNCYdPotbzXXgE0
Ms1JOK1fwTS4EiTZJUUOtcaaATZy4Q+0UatlqDavhBugU7fmK/Rmxt90aih/116ZON0rHydVJ3Ss
gzSOcHOGfB3WBMnA1PQWc2I2o1tpEARyZ5DorbIqs9pfA4LJy2tcQinRVY8j0KMZovkUvCJ82Pbx
L0SwhLzuFfIjZt6PnnUmDMBXFpCqdY25SWZE0GSLofV8Wo7d8sPE50DqyoNQJXpf4S2yHjPLYtFE
M3gI+n3yOZlhRDBqxB8JojSQCrl2Ui53eRK5gH0zOsA0881CDDLHq5Eacb6hgwQBnFroE5E7Oe4J
PACCbjfo8TB6FhuG5eo9100uyjQh8dPS+GzHU8/OMtIwaaWUhpAOcYOf3W0HxKabxswFDBB5ymiO
QaMbG0B/ZIiVRcb0TtdLWnOBILTu7CodSDOVRXdNZGmrLv1A6OWRDByW8HdGmiO0gTBaHPhK/Ki0
VJEICRwDWCxW8mnVYKB4iZJMelbqdAyuUiuJ5EchjGje9XT5G2VGBTcAjtnRE9L0k87hKQswoTXF
araeSO44m6f+qXV+KFf6v0uE3v0fo+OoKtnnf+/rfsqj9vevV2P3f6yzqH5pfzfHyVH++L/83fix
7Vkrjw5PoQCooZn/FyxH+U+q3iT5UEAgu0J28d/+bmA5iHoN1N5ICSiCKPzr/guWo/6nqc1FKo5B
C/6O8aHk6DKnTsZ2FneiM0OHjZx2kcA3nSyrUrCLkFvtfoOWN99FZD7+yan/WyDJUqwzj4JcztHn
BAdFHabgbQXP1kSklXWnesj6a3f2+36X6F3EmSdHB8WyEGf0Zu1hftBmIENx/+bdnFDzL6sUDA8/
h/9YlBLnQvbx8OkUZYWPZNgTOObXEm2x3FIJNU+rS/vCk87z9SbTzDuch6LMyzDURdXFUBo+CFWV
Bt0DlrbRs+mzMIkRcB/iZrYaukpJebdq1ejb+Sc88RqZ37lOBo2JqV4UtOu+lgxQlTwh/YzmJhjS
BsvYJeX1slQ2PxxopZlFJKPdWfbBxjVlTrYPilvmTngYhzT/LjHuSoky/SAD//55/qmWLox5Nmf5
H/pYE5ITSpTjF+eUVaF0wtJIhPck2nCA7STyYGTwfbWAikTluXNNriebTlXNP2LKvkdyQeYrV8qn
C79lnsLFm+W3IPlSTMoJxnIRNSQ6LCUMdC/r+5JEC707h+gOszy4kd6nHemEC9Jvbgx+8w7N2opi
lfk9iMnySHJ3qd/wiSV99GvmisebmridNXKEy1jzDLLfVPaaF9kP5D09o+TwwpI+sbYMRKEOVimq
/Hy+x0O1+pySGOr568EoBfXnMS0b9YJG4uTzMCuzsMlAgz2LDN88T2qRFclz5DkOX+oewQE5CSsO
t8nkl1fn3+SloRaLSvdbezBjsKX40jj7rZDESVfetEGTrM+PdHLmHEwys3QPwtSi7KTJATkmdiSv
JJWEqVGuroXW2e75Ud4/D4Awvg72NdQLyICOpy6JyV2Wlk24TiZ/l2fTuMPVme0IPC61iT41FAIg
JBjU+yijzA/85i2FvCY/163Sy0TWPgOTkLaTDQM6aPz6gyKWmUFGlKPPCmiEycu9pu0Ql5AmwPgu
rPIqLLh7c6O7JARaalf5F/PvB//5ejRwNhw/0Gg6g6wV2Os5vZXfZqPFh2YyHVc2yYXSLEn5Eau9
v/3oCzsedLFZd4NVZZZPzGr6io2FH9S4SS9WerOljnlhsb9fgvOrQs7JMkTdPUc1b99YUUGSN2qT
XIaA09QOTrWv9Na/QCF6fzAgFjVeV5/DsfDqoXmzLjTa+GZ+T9928prKVmtKawupCLukyJhGRTIu
KAFOvDYDlKCJwmn2GiwXB90orVCrFfJ8TTWn46ZCuL41kB8mf7ivYrNbO5ipL2yE71c/37A+TyLG
R+2dkcwqwkBzsrDzEkczXNogZ/u0qFuPDnf1hQc8MaEzlpaFCQVDRmV8/NrCsOoHhMU8oNz1d4VR
d4/yFNleUZJg1UPHHi4824mjllOWvi/o3/E4oZM9HrEJEpqrVVHtYTCFbt+0tGtVzQq+cipA4wH5
oCWpWdTGS4nzN3PrtmsfHEVUD5FTYZI9/4nMox0ftgS3zDFbmoWtzVrsnFGbJ1ZGE1vPSDVKyEOb
KphI6FiKgQQe0Cf4QPipR/jLQK9iJf6XCOTfBqwnFhj7Mnu2SQYGZsZiX+jzRgXtwfid0/obLZdK
GusCZuNO+dLFTrirOpTe55/53fIiG0wIoc77HmoJ4vqjT1XQbWxqW7pVg8CJ100fUYAtbC5uRf77
/EjvXzZD4WdDScyzsZEvhipp2m6bOOao5nGf9DJL9a9s6lW72mw1ICyVQNJWoAGbxka3XJXeTTtb
6N2e/rlV5J3/NSeeGy2PpTm02+Pp56vO2y2KViJ0taaXsNdinl9ZklV9MlIFrr9RxBcOlXefFWLf
2aHAxWle5q8wtTf7FG294ZEYWeuVchGu6ygGCCgFw5MfkikJxs7+ev7R3u2+jIcQEw01Emfq34vP
2JSov9c+O0YdOs7PhDv6Bq+HtDs/yusMHX0tDKO9MjsVrh6vBLG3Mxj3vo/YS/BYZeJfKw0FZkqI
Req1Ehai/ajX9ToZumbWU4SQXoJ4bUGV2ovSbu8B3AcVWepAJwfTRuvzv+3UDBg6oaOJgm/Wix6/
XBNOPykiOKmz2W/fa9qwmegZdyF6nNfrYgLYmOcQiCHQhs1L7M17jTooM6kxQblKojJ0w35KDtGU
BL5XVp16pVHZvWnYUj2V0uvWABYgXVjEyvwg734CTmPew7xtL/1aQaUkSkHHIC8IExWhp+l7lZ8X
1A9U47qj/8kqS8Nmbj87WE+sUee+EV22toFneOpUK9sSZOOFY/nktOCTZ1bm2H25owRqoVpJ3vFl
+fR0XOulzF1hFDI96znMki2WrmFLprHeqHnrrEd65vgXNrV3GynWWRScOGQMk8hxGX+g1zSkwZqX
ZqxUdyWzsTKTMdl1aLP/0M5uYI1OyoXPXHk/KpgCGXKdomkU15cgW7OjV2tQpIIGGNoXvb7Nixa+
oeTl6AZn3S2mhJ1mBu4QjtfxtCGpuIML1dM3rBHhyqBqmwXT3fkv4cRvokpNjsUmFcQ9evElhI4y
hHJN0cOote5AoVu9bUqlup90QggpnijF0db7x/lB3294LElcw8QSiFxxDR9/GGOViw42hezlNIq4
Hv8kNIcaymzN0ZZdiCBOPB9HJt5Zzk0Emq/a6jffYCb0HL1XMnmQR+sHoKfdGu9I/phQt90iFLUP
k6arF6C671c4xwYOfpIu8/mx1NIqeujn2HRHLETMYqjm8Z6yaLNNx5KOvVluR1vcCrJGP+huvG3V
i2Le94cX4+oETBwsZLaXGQqqWAYK7WjyZMBNbshN+dq3iuabqFP1wjb/fivF+0VEgtljnuFlEq2M
yzkem0ZvSA3/V5b70XPead/OL5j3z4MIepYLA+nWcIXOb/nNWywF3WyxdJNElrv6sVKA8UhFqP1M
aipb54d6vzYZiluAjLkemMgSXiDGsB6UMB49pavTndnoJZRpJWLPbiDshNHo2B8+jFAPAy6hsQNn
BY7h44cTPBfCSpqu0BBK3mp1Jd2oojcubHnv39M8yut1C6o5QfViFDmoaQaS8qFLyeDh9ATzFGfJ
5vzsnRyF+Bh9PCkpVVl82RO8PTFEzeil9NneZE1sXtMUbbiw5k68IxgSsNlRd5OUsea//2Y50KGQ
EoIFtFrgutgVRTWjpPzqk66HwAfgPFyYuxPLT7HJR5NhBNmBRP54vCHpYioWjJfZkbTXYklyUGLS
Kxzm03DpeDz1cDjDrPktEW4v6epN2pJ1blA/SX4bejF141gO/shyfM/qyS+s9hPvi3sVN4l5p5rP
puMno+dcbVYj/SarunK4M7VQo8Oq255fFSfmb/6WFOTUs9lIXswfTBpSlJLRefRF/p35EY3ZI+1b
y5Z09TcDcUnjfkqCdrnIpa6uMVVqdDXqqvxTJXKcxqS7Dv7UfXxHYjVgOJvPcTyWi/SjZGd9ZPty
58mOUt5rhaGtJUsqH4dyuNRJ+pXlcRzEzbnt/xlLPX5Jkx6qgW1x7a5KKzj0qJpqV0PXjG86V/wH
rW16c0MDIQV8pVNPOWFUOYCryy0CP7hWheNaIDNoZoHbZqLkprYtWq/ehj6dg538LKS8/F0bvarC
zspGy8smGKze+XezRJbA4dNnfzSfD5QJ2ZKXU1aHcdhLRe/Rg1teIxlubrqhbb+OdJNdGw5gTsv3
0bBkdMk8qE3kb0dLL/9iKc6TOZNTyJ4tvVTdyIV2VOsebRD6rUAlzsVo013NVsYLQ534kOc4j0gH
4gSh1WLVj9iJcRrjRazSKrnJ0RcjNwyk8lCjDF+VoVaZF/apkyNSUgC5Tf8FHA7HC8XIeQV90vY0
3GyGXaSZ3RYCCjLLAGX7jZaU4f35d3pi+9AJVKjvECRRr1tuHxMWQl0dhYfZvUA9NiLjU834wso5
8Vi4kqggYeIgCFhCSdpU98de6PCN41L2YpF2+yqJ6+0kR/Wd1ICEPf9Up1aqrpDwIP3KlQgo5vE8
ZvR7M9WiHbxgtmEEY9UhplKRfcdx8RmZh/SSaUDqPSAAgpadjvPD7giCLuzNp757Yjhy9JwEpJ2M
efbfHHMwp8wU9MXgyWarrOskyXcSOXWAIiD0DoOehndabvfX9FRT3cJECdFCsHQptOskbbvyHryd
TAZy1GHkFtkmFHS3HvuABm0+nyJ+BepUk32xAfuJ7X6uR2FbI5LCa7xc+Nxf0L5IwivtMZJXuSkN
WycTyn2eC/Hz/Ls6tQJZ8XzSDq4vbH/Hc+SIAOBqljFHIcKPsCgrCHNGsPmLUfiYbYp9MvCPxToX
kmNPapkPZJJLf5s2cbEvHfCT50c5cUEkX4CviCCQGrrlLCcuD4VMCAKMOwvMXyKtwONmU4hENIG0
t5OzwOlclcTu0+hnOVpcvIO3fSOnO0cz/8gCCq9BRLIZrSS4N6Db9jSc1OrtoMj98/nf+v5exU8l
3CdGAbkFlO543ofI0Ie0YN5JctD1r4yyQxrUMZIx2myKFBFsp5T6j/ODnlxYFoVXqAlAkWZlwtsP
ogLvQ8fkAv1am3yp0fi7soygL3CmbH1+pJPL6s1Ii8dryHDGcsFIeZ/T0AIN9U04peJCJuT08+D8
omytYeNY7DNda+JoteqBbt92ACaMXqKrCDTZKlfpsHVhOzn5SNhsSH1QKabf0fHkxYnf0XaMTS0R
ibIZZ+1d3cjlhUc6NcqcN0VKNKfrl9FrZQ0cGEYzeLoQ3VoZw26VlMMlNtCpiXs7yuJ7TBS5qRQN
60rGPe6xK8BUtUMxPuulD8n2/FI4kZbGMj2naFl0EJaWVQ+h6KMMiVuwDMCNBrqNLwhkrNj3QWZ/
EbWj7AfNrr8OpZw+ARaWDn7bRdd6NtrmpR1iXhGLUBBFDu2d+AaoQs5dAN9+AT0CLkfSG+GNqpKy
09P+NpPDL4Ni1Ve00PnTaxGdyxGQR20zrcwhCgDERhfCjJPvmGQRHB8Cbcta3Mbjzg/lYYIQSsfo
cmv0SrsqIFFeuOS94z8RrMx1LQWMFtAAZCvHz2qVWJ+tgikH529dT1mQPNDzV73lrG1sTwWfuI+a
wFrHUOp/0Asvg2pu2V9VUnovuEGUS3H4qUX39vcsvla6yVkCLqrwbB/aVFczAdQzwAKr5t98q7rD
IUCKXkXksJjhJCEsoRTCQTBqALF9HVFySRPg8yt7/kqWiwmp15yT5LZJO4/jCa47AW5ahMKLidm7
VYRcEOzlXHt60OUEcThtUrE9jQ2ZKs2Pi4/C5uYXTJ1HJQtMAPkOA0fNNrCmwBBegXV0X/Vx7cKv
rz+df8oTdQi+FGRWxFL8B1fv8WOqVZjgdCXpUWtj+JKqRhB51tRJn0ekjNdKMeAXGuK+waKVhz9p
wDCEK6joXbWbWkX6ItRGpxLhSxR2I1DK6YWv6dRJypzOigKLpLi22MuqpEJW38uCZIasbYGHjzjH
Wut+su1saxY4Auk8bHw+PynzPrF89XNcqc8ZIXwa6vGcBEEXqUnGnjYWabSOwgYTYRGDkjW+0Qny
+fxgp/YLi5mnDEFUjan6eDC16PB/jXwuFIzVvVbZdDyIje4vTh70fLZGUn+mC86f75touVcSnJ4R
80j7AMT/eXY/tX39eP5RTn0yYG7n2hnldozgx4NECKsJsakPoK9unv3WUW4zOnzsc6luv/uS7qxj
X6M9iyyUC4936o1ZqBgg0zrUSZd5SQp0fVygEfK0AAdUCFx9X5W0L1tnJnxc2vtmydP5Zz352iyT
rCt5bMQai/2uKmBB84sGTwjH8TAL6p5Ey+LN+VFO7ao8EUo6GiRAu1zs8lFYq7aIlMHzfXyhWjM4
dIcf252M7/vCl3bq5UHD0hG2kiJCYHr88tJap5W2kmCmCDRxS0ta/cm32nw71IG0znjtu0CKxNdc
9bW/mEpSrvKcFuXY1BdfQClbDRVSiXhFG6LnqCg1N8ty/UIt59QLI6dBPoqbENSLxX4+YWSP+lRj
o2uAkmaOyACyqoXzN/s2kJC5gjdrDp35d7z50koO4dwsuZdOgFnWDs1ar8yxrLzzC+PUvkjRkkAS
BQ+TtpizKmBF1vowYMLyxU0X+Wm4Fp1C5lWmiQht/7L/x96ZNMetnF36rzi8btzAPCy+RQM1sDhT
JEVKG4QoiZgTQCbmjv7v/UD32haLMhnyqrvj8+J6QZFZQAE5vO855wHyopfjOxqXXx7+11RShl4B
ZsdPSSM6nEMGe8uxt3H1OqL1ruNuVvdMju5JPEzDQSEB3S91PlyNQSquy6V9L973V/s8IFsoCjli
rUEVL2+xDXq2NibeinKMzV1pBMN+cPXmS67ibD8vwv6mm4v1iXOCAg6hsEIkeedcJ2W+vLP9/dVD
9fMnOZrxcpATTZEubOjdpse4l5q7PJDvhVH9YhQ046wN1Awo7R+HqBBjYSeY39leL0ORErdgLXg+
ysZ459v9xTjsWdk9U89nV3Dc+G0qw2wq1RkbsuOq8ymHh0Wy/3vJr794dGnyEtW0yttojR0tRRBW
WumAcN7YviaZNN35K0n7Yi/R59AETBzsWOgd9m+/MAHPxNGazuNKLrxHvi5U1uNvygQklqSlsRnb
1LzBa5TuSMacogLfd9QT+X265FMLWCWd15SIRn/nSfnFTI5MhqojovZVMnR01TKFUZImibEJjF6/
rjgIbT0h51sPi/bbV/rLkSiKsWWkA8QD8/Lt8ANjSUrc4ptR+fMZiKB2uxStdqtbsCrfHuoXDwxK
GTIH12auj2rx5VDZmDdjnPnGZkZeFk6eO+LUSePN26P8YmXyObkhsHCppVD/eTmKL51YSlLGoLB6
KJkCV6UPSe73zSYG4LQSLbr0MjUdZe8SIQrxzkX+aov8Yvz10fppRncLlbpdkJmbWLbyGaddfzXY
uG2XbDV01pUt9vCPqq2teQrLgD8Zewgn9kcz085Iod7WGcEqiZ2or2/fl1/e/UBfNXdsfl8l5Ixi
WPKaIu0mrSuMrNNcbrzZNd+5/D9lMC9fHfbdP/jPa8uco9DL69e9fgw0BfkUwBikIY8AlccFE6Rt
LJ+sGaNa6cti7ww+/TFyZdI7iFN1sVFGGqAC7mNxmWg0VKKOvBgNd77ROXd9JrUEDJcvLqZ+wSvX
kyHohkOb+PppWwX4pokQ9N1DYpl5s8uk9JKNm4CL39XYyD7HU4MxGDtbDZxDm8GMxuk0nyxLP3Oo
75SZnFcpzsOQzzBPxGLMAMEqqc3FvopRVHGnEmwtmZwQkOg5x+mNYSYKjYsismOSvgq2xlhmBCcL
u/S3RL0l57PTLPdjveRU1QRJteHkt4C0/MEeky3Is7g7Lca56aIMiwVuu5S8W/5K3ZWhOXrUy/S+
GJMQ/Gplbkj3qT9Jkt7MEwE5R+yUQVkNqmrueFs5ILYJlakaf18ac5HSkalXF0o6Wu5+GHNvv2a4
lae+7NV8UiC4bFEe0q46U5Yqkw36nSSJBrtxb+MJe8vGnroRd6IfZCPx5TlsgVplTnFvJdnk3Be+
Wm5MZ5xB9ZYTjB3OXVq7S3vwXcSrGB6cYBhzDybFBsxApGtc1K3WPDqOgodmevK0mZH9w23Lmjoq
R7CFgtJFgb59brVTbWC/RPZAv4CKjB0jzJMZtjxtcN8DHGflw1lpAmHEK6gUeY6Z3W0Mv6BcnXQ0
lPdl7xbAbuLYO89djygbO17MaQ+2SH8wkyqfw84prMssmVNSaVLm+gOFn9yKvM5UZuROadmet1iK
TJzWSq723r49C6wYfR15fgupov3q6jPiwWtPBp9k4ivTE9pHkBPDIwxlIgy9ka4BIbHCfZp5Yr+4
vhivpIGV0q+WivazPpohJx19NUfm451uEylM4KscT70az3yIxsYAvZXUXRfwtlYTTnc/8S/1TgXa
yQhIc/rU+37nhDmBTbgguw5+GninKt+Ug249TwKcGYknVr4fNKk91xA4bUIy8KuQHiB4YnWisT4w
WZKbsIilenAqwlgg7VEsiSgIpp/zvPEPZKtW30HeZNejMQ35VZx49kOREVuI5Iaw7RBKT6pvCBWN
JU9MhVK3Cjo8wGNCMMgBAJoCU+nM2YMYyPVGKTHG9fVkQvHbEKLbltESZPKbA9CmDosS124Ye83w
uSMftDlpCeIqtl6eOA+g8sZhT7x/bEa0kayrIp0Ch0YnaYgpehpt25XBosLUnnkpwdRVJC8VQaNv
PekBXDS1JbgqklLD2hzzQTKsSUlY8qWtZMTZ+CY56hAMaA1P5JJoGvFVTpbBoivshww1fxL6XrOA
xEnzrNhMaFDkFq2U4R8CrNL6Jgt8NnQiIAMnUmrJrk3eZfKPCVLsoyHGahBhZRcaEVqlOAR2Bnol
a4RFO0r2DTVrMgrTsJxaomfMJAeo3GsmDeQpzXr4wnohms3oO0N+4Zra6ETZIgOyKLUU/ohGHhd4
KGWlcsPRRTyaow4puB+qOt/PgeTtNPXUr5B9D3FxIke3J97HxO0LlYVJge533CHsCixxM02+c6ul
Y2sSNrBg0SYUdjTW6MsMQlSvMLbHaHBnJhwqFCEqfVJonLoY95MriQalFeYup9WghJFvKlIy0Pz2
DlhDSLCTFhvqCZmcmLQbXRsXl5g24nu18r6eCh8EN+GMJq21/yFafHY+KqnNoDJxSe0ruHWYiu4c
U2qU0yCrb93MLU9zEhFIbhgzJhYSqWTrmfdzauT8GPj6PRFTDU9UWWvinT3iK0Goj9aDzhJuAQr0
CGislytdgrhxICfE3uRucsvtIoTAiGcytfRyAyKBjamQ7caKi2+sSvA9cw0qA4LcMIDhFzW9uv+x
wv+3V/fvvBs/bXZeJRd++l59Fy/Mueu//8uca2PBpSGEcO8Ivmwbf9BRZZOCfuJHpCG/8xd8eZXL
/wO2DIeZH68hwoj3V//Qb8CW/4w9/3l3hEpidXz82G5zwnh13sfl6LCQumENs0PbW3kqm+ulsNNs
0yRdgAG+LCcwbGHSKi07p8BaOXuKccuVtzCJHVxCWNb4VlNr96YlWkrN+dLhXTArtnZeJapPM7lx
XrTiYR9YibxPfl0s5H3FRf3gW5grw54MXKPBdF9r3hj1LDE+aRzW6kKPpW/Dv2UDLVoi4op55o+k
8TDcG25CLF5StqnVRJmSufZclL1dycgeUgP/iM48VTCDa/kqSEeWjhdWTwyNTByLDd65H+cEr7RK
pOed3mvjRTlmIt0spW4SflHOeRU61uKra0fPXPvA4pxaIpwXSVxbMwPd/eJ3Ov0XP3WthPRdL/PT
reFpBeR6r3BYE9DDp+Y+HzFCnad915HfFiNrQKY39s4X9n6+fhcHmUNfv4A2S5xZ5mQa4YC5zGvw
yBYY4c/zpCZ5T6rjZESNnCqiBUYRV+tGAdgBqXloJauInbM1X8LFNNObYImDzxN98+YQT/WQXkzY
Qt0yHGlU5nJjOdocO3gP0FmYUc4fw92KALMhFRYNHCE0cdJUyU5aJlNIv6lHpnSiLPJGJtUt61Ju
z3wxnlcDyQjNBbvk8KwDFHTSLRDP3mQvKpo0vdf+5DoD6+mgPCdWhWYphH48Wd15+ScIumZuLr5C
44P36wABIRCl6qC+nsBnlNlz29uaecvZQ+yXzJMpaUlBcR/rTfcFOUxOyMsKng5EF2tkn+XlWYsy
Ij+wY5XVhUfDnSSHlV2NV0BaJ7SS3eZUjJWRnKjUnOOoXmzW/z4ob0ZC1DedHbQ3Td+Tu+BCsE5D
NbrGjaVZ3aEzh3HbQsq8N5sxeOz0qnkiCevKlI33oCe5NiMyt+yb2pLVV5N9URvZVm9jaELU+kgs
EGqWKbfLx0af9Ns2wRgghib4hPQkuUgSdmsbpzHY0rdOULNt6cVuzLRbqxkWThV1eTZnpduF9ux0
n0dnam7KdLQ/m7YkP84kLiMmpXJl75aLtfNH4rQ6DYRSNZrZWSF0bbfmdFhQ9A6cM1BtKHKK/Mki
IKZynpGD11uiNJyNWvS7oexIpOpN9xzgG3/CNuWHxBcfhh9b5dKenomvkmfzXJvbWsR2xMtRABXh
cHCrKlXXUTA5OQkpZrsmWhV55W5LUejumVeXkGILkB3FaetkXnCWZUZgbXw5dv5uCGJVXJa6MeVb
y23S6pHnIB+/rbalIKrUGCOHGKqy3VROormfklzNfL3zREwnIWUOsTjpAhZQLLjSL5cpVkB8SZj1
rgKt81wySimdhPVSpM8Fm7OBPZfbfBjcIbgGQimffKPovDXm2kvhzHRmx1/K6vtAQ0VJfBNnABJE
yNF+hMosxFbqg6Gj3eiWZlPPdm5iruhSSJG50alIT3TzcTQGiYXMsFrJAaoBClLIvPB2qV1n4kul
0kKeQvyr8xOtASa6Ja6fwCY0IYkF1zgY0+HBclt/2ifFUJuR1Sd5et42Pjv9eJJq6UIZt2753RuF
mV/bTds0u86qpdRPFqAdy21g0e+JgrY1yzMpSN8WG4WePiFecGBz/9MKd/3nkvEzv/D4OI8kgN01
oBlQaRTgjitUBCfRHvf6mMi3DvqT8NBY4A6S3W+WDX6MgwKeEjgNIUymLzc5Dpv+xbOGOFxIEHtq
0nF+MmT6nhtwLf38vCyuo7CFW8PmqVJjrX85yoITsnQ5Eq+RKNYJ1oIM6GUpPijgdmHbFOpijnkp
3r6Fr8rT66hIbrATUYGnO35UqihHEfh8Q2vsPGW9TpsssuZ0or5sb8m3ACSyPaUUUlXrNmgJ22ks
YMT05j6+/TmOS3Drx6DwQnGeXHqECEe3mKR5D84NAaSJSB589BHnLLVkWfmzPLw90uuHhgrfKjbC
rvODMvfyNvvMm1ltkCrYJSK4A21v7BY1v9dee309VE7BlqIzoBFFrP/LUYRX5QN5enHoBrwPKjDV
Jk1EfE52cfPbbwH6V9zjSAwprKP2ejnUMjucDF0Rhw61nTOfQ1w6mu8p1n5xPRic1qQWmuurqOzl
IKXr6F3q50HYajGbn8Qm67KLMdaZRdm9J5H5xVfkrmp/3mwXb+xxh52ALHdIEM+sUslHTR9WWHuR
vfMc/OqK2IdSYUYxQCPt6Ioap7Xgso9BuFh5nYZkTHXFWTEIMnlFjY1u89uPnYslcxUxrWKmY4G3
iwl/zXsPwsJV/c6UONFQur0HxFo/9M9zCMkvyIpcSvb2Gld/7CzwaJ7hULKDMHXqLFRDWpy5PS+3
1Ib+tBb6t7cv6hfDcSxALfkDAWP7R5OH1/kAoZUL8znXsoepta0zrQzMM9kH9aU1z/Y7DsjXUyQi
fN0igxuaIGeZtc31U105WcZcb9XshRBB3bDski/UeZvQHYzL2SUrzhyqd0Z8/ZQwIv46FnymObQA
RyNmiUUaFyPiwK93i9dOIUtEEEkdrvnbN/OXF7dOGhbNaxoE61vx08U5tlADagAvZPdN+lwxjjtg
OP2d58t6lxh5du+pkSrX26P+6gJ5+HkLVkUw+o2Xo0q3TJhBei+kAzXsNdLht2ZTtDvVlGr/9lCv
X2tc/szu/JfiO1/ky6G8hAmQTS949SHpzzLNW/eZajh5e5TjZ3JdSVC/IH/k/3gTjmfeDlT75FU8
8+WQPq1gesT4ldh2czlcVY4W7/6D8TwSPJCKsIAfzyN5nJSzn8O9CTxcXqlNYb9H1/E4MK30oe0l
1Tu38fVzwt6ApC2UGyzccENe3sasX7RVR+GHBv0M6isuW28z9Yo7G1rbKepxEvxntyV0++0L/eW4
zCr6ep2oBtcb/9Pz2U2DIeeeAN52rOy7spmNSJTExgrpdF9nJMG3Wk2F/+1BXz8zJqRhqMYYl1Z9
4tHjaWfB7GkKDliXyQG6ealbTyal283bw7x+C2CI0B2n0whClIbny2sr2XuRLkK2pasRz4qh5Btz
UL3PA7Bd/8FIfCWrYYUcgGMT95Drcm4lsoNaN9QnjtOyCe1FYWEiNvE93d/rd4G9MYUQYCJAm0FT
vLysyU1kb7gUQaFq781ycSNNeV/HxFJ7ShjvuFRff1U0wFe2LNITXG3HVpjcq2W8QJ+mtjLokT7F
xIk6dfDO/XtVcVxJGSaTMleE6Ib69MtrStNmKlPh+eEcL2O86d2RdOR+Nvt542q1CIju9rmnOYTv
R23wJfGHOvHyoaWlXrObeT2cNerBrgDuCP09V9Ivb8K6pcAvs8ZOHH06h5NmrCyu2mvcNnLjXt/N
bvxejsnrVxHCFhYgVnuEVMw9L++BTw859fvKD1N4Qec1hs/rRKd3ZPiquZ29rn3MqNe+4zd/fWnY
i8iUQF2FfJbreznoqHlxT+SAHypu6z515mqjgjJ9Z3Zbp+efdzAYjOGVscijIuX9OJaVeyUEB21S
bihnIb862VxoYVYWVKIywFjtRoKV0C7TNieMDRqh9V6I36tXBlcmskL2aojUVsnOy6v0FpVVndsw
PtGf532yULawpTGdTGIu6FV32XvegFdzD+PxihKAyCYaddzRS9oHgIRTpvmw9VJb3NtxHS8ha0di
HxZIlcE76+Orr5Hmt8vBB+k5+lDiQV5eoNnAdbFxKYVGB+cqiNH6YEz47UVqHYUZlU08Bitkmi9H
KeU4+FjSnLAsCkW0TG3sncJWkVGbRgRToPnWxs7w3tywPvcvHx7mA5wuNEWIV2OP+HJUsXQxTXFy
e4sgoQljTI+Za3wUgXfpp+rOqYYnO04j2xvu0trt3xt93X2+HB0BENJDdP2rPfX4Bem6pRuNuXSI
jnXkVrNBFKZJ3kfF4kzXbksZzWu7/AYXzrjX6FSf9JEztva3txeYo++X/SMa3PVjsKMjqvBY+pQb
taB/B7I+9wQohY4EH2rhv6lj+TEKYNpVR2+v4KGjyaAsknlpMtA0Dii8KGtTwsWWwnjnlh5NBjjm
Ce7hmyQZ0XARzBzNc5kwETGbo4wCou6B2OBa+tKpzC8jzbTk/AWk85jvVNpilx37uVy+vH0vj17N
dXw8QOuWh+34Gp/28nlyzKTx0wV5gkUI3AdWDhLZ4cVN5k7D/d793omU0Vjb0DWjhcSv/cqf51Ii
S8TkdlGX0IYouPUAQYq8r0LXG/33XJA/9ok/Pa4Mt1rCeVsI7MASYR/NdJOxxDIzmiHSLV9DFGIM
gRhDVypv3A9AQrrTPqfzhyqFPI87xBcmceOCyvzeDUqtvbRlQB8bw9YwuF+kjlliYw/QYTeemRh3
g1tXKXibzGvwWYiRGHs6kr23wX2nf55LU+rbvDCaYEc+HJGoYcfOuX6Mc93O//wW/7sn+PfVzsmZ
+98n+O7r8ov4223/9A0ur8y+dj93CP/67T97hJbzB+WjtQSJ95FH4Z9kM9YK9vtQkqnPoUj9Z3/Q
sv7gWOxSEmIzRhnFZyL6F9mMLQKrN646/tbvNAv1dTn66SmFj2r7SNiIEsAUiNb66MifNa1Gbmeg
R20cLBCMXBvwFs4OcoUOg1/ucqBVi2c8kJp6Le3vqG377Vx7F2yG7W3dqTOnck8qvCbEpl5pmnta
D/YlLuszfyw+EqN0qafLPeDHCXikd1oyNQ9SnRgF4A9hPs16cipt/UNtoyLVikBEeCe+VRQfKiIj
QgA6rk+YdaiqcV+W4AbqPH/yisL9jgxGra0q07ifAC3uHaelg897djr4XheNuWEdppRjKlyC/mNX
YPe1zHL6rM8xefIQKCKNvuFNinimUF+SAh4nfkigmI37tdGzCTCUg4pQquo0CcZhJxCPXCFJSE/s
XFGibdimrxUS/0AHriTITrofQHDdJrpTf0Vnsupq0K1qpm5fdnnv7OiUCCK8EAwSLdWCBiiE75zo
wntoq1ohwQr8KLc7gBB+ie3XkbQH9OYaedPByuHkxHlb7L1e3jaIOYGgKLwvZbyVNf+GKeW0qFRy
E1TNoWuJCa5KurZyiOK62AdDtS3r+TAONQrs9HSG8eEVZ2oszvxcHHxLRrIier871L5FO1Mw+9ah
7yyXWdaGzZzGUR6nH+dk4B/Ul6lN/kQguzwkwfXJSbydMPtrvvpPU7NsxyaJDP+RbuxuCdows8Vh
KfeqtSLNu/WqIOIEQ+oh2CuuyaavkgfuuZFq+Lan/lq0s/jUAHgraWh4nQLPlDRflbU4m9xJl61h
N+pgmKL4aK3tnFLElxitDnIp5W4S+ueJZIb7lYlB2r9+MsV5foWX39LqUyfOv9vDGYyVHS/bzssp
uWvmUlCmdm4Hejg8wF9locpr02mcE9VnpzmhLkXMR6zaQUNezrnfGuZdYWC7goz1jedAixYPCgcf
q0D8EjdnVVlelbFHq9KMu0i1zvlEfMDBsme6ajpwGa9V1IK65MpeFhEmRQrCIRgfOW940Y+Z6Lem
5f/XAtOJHCFfey2x//s5938+9X+76BWLFLNN1s2Hb//193/93l+KDOcPjPhMqfgd6A8QrvSPGdfh
J2R8EEOz8lMpTbPn+EuRYa5TNJLewPqxQf+hA/9rxl1/xJ8hkofXmk9IG+c3Zt0f+5qfJt01kZoD
GCdMZKxs7o4jhDRoEuMaiLRpu+TUmg1S0/IYtotFAhQz2tZJ82I7OultAEpBW9zxZKBlRJu/2EFR
L3bOYswnU+IexKLzlDl+/R88O/9/RvJTM8DQbFFG8TnB+FhW31zg/9eH7e32w8ft5n//7eG76r5L
Vvtjhukv/+Q/V306skiU1/hViwo3y+s/V36eP5ClfJq1fLTWNf96Dln52ToEmGn4LXaO6xn5Xys/
DSL2CzQEkOyvm4LfeA7/LOj/9CD+6l78XHMkftWSwLOMKAH7HErHOUkMN93ieFpOsi5DPDgO6R6/
9oVTaje5PXyMe3fTJ8ZBOXZ+qlswqWQv9qSzgZwsQo8iSR+oy6JV5Wffn+Jo0ODoVdRoQtNMzD07
gQcLvxM1B0IZZoO13ZezfaUXQbbNs+W5hD6NqFTsZlge51oZj3Cy5kgvqw9QbOidIhW66bsZ+etQ
24fGKAEldjCz5lFsML6lFKaDDLTRUMv2gzTZSqSTgQynz6b9jG4nLD1MFoSj7uoJWbPoL1Tl27tg
EA9FnjbXdmbNkUOGZYie+q62rS+pzC5F5X7QU8Qujk6YD9TKiH98WVve5VJnH9Hi3+Sacc6x9SLN
zD16omVbFao/R4Muo8GxcCHnzRI5Jlgx6QV7W+/NLYjYC6upntG5xJFMciOyJ/O86pfzedFxDtoc
/arB78NR17+rtPyiYvcySSdF/qOm8XOtQNcgnR1KahZS5R9gjeDiR0l+Lhpn2hrDHFHCOrOaBOqs
CG6LuDzUgX/Vm8myr7p6+i5V+0wvSEGUTdZqwnzojHKjCpKYBBS7eDrEBRonc4NcIacqRHsmgMTp
XYmsfO5nSSmlAWDrigphjCebK3ehm9KXuh3mOdA0K9VRraikUwdzxitbSs2+FJLsX85Acg/N0At7
WDTbWJ9OamV4t6Px5JHgAO9NZadzlt6mibmwHxEV/FxslYhV47BH8/6QZct9lXqorsnFwgwLxEhM
9TXo1Pq8k+N4vawquEEbtdNFqE9KpcG+Ih/O98qvg7DaHfoJBOxmvLWdwTtlx5OzQVsV68YMcF0X
e22Y7lXXzBFKEt+OzKaNJhPUUa6HjVmeBF51VeTqjhPWlqVqg2ImzOUzup0dhv4IAtm+xaMSqt6K
epFuhyYL06Q51EkWyflzOxth0bebWnMjNYubThh7SbV1qCC3J2Yk9E8DW8Mgn7aOrLZaTNYkejXC
ConWcXg50Ln45d6T13o67cfuNA/QNFwWvR+WLm07Cz6ZcwGpcxv70Ls0zbgCj2CG5AtudVTzYsBO
df/7u45/u3Kse5d/wq//7wBWo2t5a7NxmX39Ir8k/cvdxvo7f07wmm/+4dG3ZEGn7UYHA8r0XzO8
5nt/4MXFi79G62BiW63i/xB/sgtZIQh0PWkik7/Bb/01xRv6HyTlcSSj+oOZkPSa35ni1yLDvyZ4
anWkSXJKpBzJ+PS1jiosHsrHwCaYZifF0obsR51bz166nRWL4h3H8/qnjobiGIlfn9xOZMvH6Si1
azUYCgK5w1hyaKvuJm+Kfeqbd7aMzzpPO/npe7j+8w//LE56PdyPDg9tF1unEnlcXika3Z9HML87
GvB3duxvLQMPIuCjMhRzebHk5e9pNNZ7yYh8wxy60fJQNHtZreLc6tCgY8QUFmA0qnYLmnQbl7Rk
3r60oySpP0ciVMhdVUNsY4+bxk5Ty5yUablrk1idWERJbXFq4GsZmmQ+rQ1kB46nujtnxokkxHBI
5/GWv/QZe80ji+1e1K6CCTdypKdxf6XbcbN1zfggnLb44PTVe37QI5nT+pjhm6SxwNeB/ILQr5f3
JqeMCHcgoV6gdRfATc/nSl17STCfVzh1hlQfNqyC2DYGItiXUY3bt2/Zjzbwi6dv/QDIgXjZKM6y
cXr5AaYk7c0azu6OGH2E8KwDxVltY8YNAIJlnibwXSWHwNAiv+fUVnnnZhycTonzRdfHszqZtKjT
l69mbYzvfJvrpR99MiLlTGIOyF7htT56BZEQw0f3qmoXo6brt0vs1gQ4W446dL3QIcFyaq6sBmHa
iN8JMkxjW9dv350/mxw/fwgmIsQ4zCkOGjuTWuvL25MvXm1nGctDRTbrs5bPzucFdGwaBZWnHzgI
l3WYyqW4ZlmvPuFduYvHZdmAGE4E8UbjwNq1cN8oV33g15pT3Vn0HUoNe2dR7u9jcmv7gWXN5w3Z
BE19Vy/1YXaS4nGKd6jF/Ttbxam2TdzRzrZThfh2X2q5Z5IHkxMrjVZ96c/NujXsbWwP+pPbdN7w
IbFK48kXZX4pYpC5EMO14JNss+5B8b8HrY71p5nTVHOpFrl4G0HQIkrLuZ2uc4G7KmyCeEZskQf7
oZfVzPgKPmqtCwpXlbj0xhl2bFqr4Xu2WGwbca3EbeQpWXxRWhd/lIWYqTjYBezIaVr2oispAYhW
2+sZBroH1aOe3s+xPrunDsrT/WTnxcFDnAy/rXHFpa8gzQ6F1nyvGOzOckrXDYXvl+dpa6iwKfTu
2ZynHLec4ceXmMPrhzmBQN8U1I6AQc6Ursq55X3OhmWosZ7V5bklve45Ncf5hKZs8ABPMM5Cb9Kq
R1TU8aVYgvHC8DoUtAYRwmWXFW2oNSDlRWPlDhhovysi6QRwHdNOVeFg1/OJKGPQtCobcHnBsnMm
SoEtmOXWDcY9atCh36uRdvjWTyhrU853zzFDIY7PCRB7osumXSW908yHtBGgJ/OEE8zWV8SabOXk
LksU40XodtzLkbwDW8+706rV5SHARMlF4oIaOFyMXTsfMGQbxYEOiNzEWZc6UZ1myGxX0vTQNqh+
VVtU/pWZZXNyYs7UXjaDVVhnS+/WSySka8jQtrp7O3FyHXMdRHPTbvMeY1QztKcFCgF3OyzdnFws
KtFyHJeYyqaiyG9i2OtB1JNXcJfU/sQBpyWFS7QCfGhfDFr25KwR99Hklu6yq7zGrHex9JwbmIdx
evCTfrzEyVg+S5L8vvvd6uoi/gpXauxlhCAW4qLlfHHBjcuf5TA0W2f2r+N5nKBDJvecC+FcVt63
JYDGSqDpvSeqYtV99SeZ5RcU6FZOcuVL+ypuKKKJEtpxtsCTHgdspHUfuzczaXcHY5nNLfk4yYag
XetkQacewQjMz1LPxAPS287etwaJpqbHFmjm5TZdgvpetUn9Jc7FgzZh2DStuTwpGzeLqjn2NkSM
POmJD8d9okZauijuF6OmZy07DZiqr6Yw98cmXA1lvKyo54fp1Lca72y0W+NES8EYlHhnD3lNpRkk
ydrwMS5rLSGQ1eyvADidG2bdnFYByM+8mg4IOoztknbLyWL4t5pHg9xUCtq3Vu1qzIRXem11q+cw
3U4kBRzG3qsOXe03F+WEh9UaFaxiM+gfTWRsGMfMa3PMnyHAmwcjS0r8oJpzp+lGc8gxCZ5NefHU
IoS70IW1PE+5kd1XzJuP0qvSg8xUtRk6cYNv3w0tr2ImryRdOiPzRaS4J5vG6+Qp4mJ3P+a93Ktk
0HhxbV4xMfTLzYSvv9k0SBXBa1flAzGk1s5NsitzosWnmhopjgMuHV8LBd2dNAGoysb4MGY4ekLf
H4M702vtjQDWLAqDvo6TJCVPVSUvOVqlH4oqjzw7+2QXps3WqBZnrlN4ItLzxXloqV1e4pEpzjK3
GrbUGNrTIe0whND8D7WxptY8j+cNpK6dIGmIY292s6a9AG1Z2EFumxUCgQhivBzKuX9ONd86nbpM
7eki+mucZfPQSyvgsJ8s+d7ldL6RSXkguSiJnKDzdkmjvuV248Fclu2VUchGbOxa1/ZtnfbPXcK9
xvK5FmeXWZYn3si2ImwmmUW1/XESKQcXf1rO7ckNbkQVzKeGS0dM4HY79XLP+pgyWexJ4jT3mmzM
c6OboBS04mtBSehqNPxqX+NBurTV8mFF3Z/4Wk8BY21WmxYuY3yidnbeCnYqCeFFn6ulmR9LqxOn
JS68J1d20+eSKIMtEgvOwplWW+cd2UUsnhnrik9g976pLOe6rdkV5nnW3dXYkHdGH49Xfll2UetZ
+XZoW2OLB4aafBrgsjT1Gs9HXA8nCRkuu25S9dbIMT3HVvpJYh7YU0tYMBnLWV2yJNtfpwy1v1PI
9lyvSswdWKGJj6Pk3KbpssdOW2BWaZ+Q254O9fKlaDwnFNhpItT7E4fp+EkxPW39SnwIKK/v9dK6
tnozKtNUfqn6Md8nralH8L7VAZMQlYRMXi+pe4U6/1aoyTxrG/NrQo7eZjCXdpuKHKBfXABAMaDw
arMWtUPjYTEGIFpp7dNcjvJKxv+HvTNZkhvJsuy/9B4pmAeR7loABpt8HunuG4hPxDwDClV8fR2L
yOoinVGMzl2VSIvkKoOkucOgqk/fu/dcGRyAwECiEUc7995zQyW7ppwXfJac2+jzm4jH+VLjzLpe
VbNEXTdpn6ZX3KYN4dnBOkWMjKu4w7IfacuYf7p9ZxyYzWXbPMiCGyjwMrRzX85RxUhlg/PMtsKg
LYdQ79ioKtudt4WaiS8PjDdl9jPR39lYMXEZ5SWcjWCbSd51wLiD/US14V6urK4sEiZLZi9xEj3k
2tRXm8AX991CowRrvoXHxieezw9m4DPu3MVZaWOTbd3gakjx7M/80HdVm4sXjLL5FYE5JYbdts3z
sxXJxjkce5xD5eqCgk3sSg8nJkePrIT8QKD5gLtZa/rP0vF5hYLMmZ5WZWQ3hrbIXd5hl960dcOm
2M2lkUS8vkkT5cJyMAKv0+QTMuj31BI5+YKbnPEW0YMMHIwNN9RyiEyyW+qoU4N55SBsvtZWOeMo
qof2MQEGq2/oJZn9fiUXC6oDxqf7FkegCI2RlM1o7NziESeYjS3aH8bv4zyjwYd1yMzbKv28pa84
dvdVv1LrZUP10vYMwpy1YheCiHVeW719mfdrax9LK/WSY1sXcty55Phc+H5efLiVX6VxGqAcHN3J
Oq+HzN93qT3dBqr2WYWcz98K9oBotKfmTs5tbNW2POsym2xyV58atiw9eValxA5XJ8vZWFTLnklV
d5GryX4rs1OFGTpjE7yobvG/V3Uvd7zl6w3x08m+gQdAfDhDrJ1JWFQ4su6NrUiEgm5UVt4cVhiL
nGiuVqgLqlTXhZm64ha3tso2c67XHIGus0m9yeKfHQsRydkLuojg1DQ+6TwImDbZZPAel+el5xdy
p4OvfTKWOrjQ+9nJgk0yYWLGiZNR1OJazOqHyqsko0ZdfHazr+6YqUKOmKpuOPhGHzgbRzLW3CAE
0N9yJM9FSJnUYlRrquxaDKfNoCXPggwy7NBhqyC1RmOi2luiXMt0p7BuXk69BKfR17KKC3NpYlLJ
xyctM4Mnor46vJG6W2/cqRI3BneEY95m022Tr/ARVDWde0s/fhvJ1MgpqFcy53VdyMdOKXiMQ4+w
IdTSVTpRr4OjPthWmwIPqFdrBawghftY5Q6F2LA6F3TW9SrKp8KN/eBkEuOrJaNeFUZyKchbT0Iv
c4bukx1+mNYwt4za31kQKf17fayy6nFytOKgREZFEMgA62MlnekRJ1t6TTIB1kvPleVtbw7Iem1V
TPultxjFEgPKgxggTqRCbNZiSgiuzs1sJ7DHX4qhy4vQqsASpg1QJ+LARX+3Gsv4XEwTsF0c4953
MyiXfanmfa8rbiFSHx9kzYHjBcX6bcq7fG8uVU0CaTWtO9PHr4o5oz24y5jEnZTmPtPwTFA8ZBfl
oARnQuBh4xn67UnJFhEl33+YST3NYYK+hSUz6/dr5s03f9wh/6Vx4n1b87///VMb74/5w/9t6v3b
f9n7+7H192+7z/bytf4cv/5TP/3L/z0ahMxlfjOLrN5em/yn5iB//s/WoGkwgwShiPubGY7O1PA/
OoNG8I8Tixnh3skaQwwz08l/NgZtcpndEzH55Pg/BWTSZPqP2U/wDwQalP8EYpxsO/ynf2H283Nj
ECvYScCPRhEg08mr9bUh0M993mOyTaMTWhwB0VT1oScKLW6rjlz2Hx7KX/Tq/qQ5/mf/gY9D9Y37
DrEJCdFoF/mNfxw09Q7MjhRqTDQNrf20BlP+pqOEIBdwnNsLX7Pnabv4Dfr2tjaXt9GqISxXqSku
VaFcOJvcTVnXs1NcUUKnVZxm4xwASemKG3umnN5kk5vjoiRb8YxjoG6juumWg5h1wNt54KCdk4j5
nkoSHROWeOLQlnLNQUVpYrSsf7OoH51sYMhAA8m6Kd2hvQbJJ/hZiJNnUp97IrKB24uNZvtcCJIu
PaT5TGfJcWb8rKNdLJio865zQn0A9cYtOzFfAossukgpL3scUV0bkU6jDFhaU0ufv6nh4l21yao3
KPSAN8CYEZfpULXfRpnUZ3Q2TqWPNxT7wlK2iIgw7KDuLGyfkQ70SQu1ue+vhUAVFhuTMsRn4ZW9
G0+c/C9pGzhXWZJhIVYMip78ccbWLIgVcsOgMhcE62vTP4K/lPleGwklDgk8UzdeSRUGQNmEneN3
Wv+MMDP5lgcwxDf0uisKu0YfgQ7pKzMqS1+WF1vPx5NRwvC/mUqQqqHkVL/VtcqXbWsr5mlzP45p
NOo+QY8yDYybRUtra29PzuhAeDXmmwKWECneRJpNeGNzHxOhRy9ot0h3nqNmGfwz3lpIaMwMg3sc
TFnH+8Lchv2ww6zhap77kklsHXjOTftVq0eNmnYtrDSGUpkNWwBn/bVaJvFWDAADw5mKknlOPnMM
1fYo+pBoA/MBovOwIiyVmJj7fs12U7ooPWqXRT1M3YJ8xWnsghGL7YorMBzVihmsHvooyVoOXi1A
FONCBNxZyO4+qbjaJraxK29KsEvVuT9kSxCZg+9+4DMvjFBVSr9vUngGJzD+sJKiJkZ9b+jDGGdG
JeYneznNskyVEaBpMWsy46r0lhemgbIPE+lCMR3aATVA2nt5Gtoo9p0wwX9XH2riF4lGsitFFeuZ
2psPsijbmJpGFiVvHZNfDi8QlHqWFNOm9NVohZLBahvOmdbfWYPD5mANkqmsYZFjgEcaLwxJBQ2Y
rLFf5Bv3Umz3fV9OZdhBTynprVh9i5sxp2+lg2Iqw9kouQXD3Fy+B3PR1eHiV6xmfox7x5JLv3fh
2nqUGCjHw1ZTRPAtnJhadMrwNLZmsMz3iPAsDDJ5j70dIkd54Tk4ZgFCSP+yhnuT0cJw+g+4C/MK
O8mYgdf0Qaviwcun144uaX5KmGm9OPOX6mVR08TYcu6SU5sp99LYXlPrc7FId7woOuWNW9kNY7tb
MyN3jrQo0/usWrolNkliabYOped7la1oSsHg6NYF3El8a60UPnPmIZvxZY8rp7dNr+hldTXixeA1
mFcTjI1HLx/1+64SzS21bYnDHEfVtRNUDv2O3jf7DQQpr97868f4/9sZ/T9NO8R07TcHdfOBS/6n
g5o//+dBbfzD89HgorbAkIDK50SU/1OkYSDEYKrBOYkmifndSXL+w0GN1ZSznWQrMIAnB/I/D2rO
cBt7xekf4qTzT3LPf+GgPomffpgfeEw0TPJcKSFOQn8d2/PPR6cZNNpJu1uESdJSyRMGem3LVjLY
Wdto1ZEvjxwXh2Ty/AfhVdP+FBzwkPTdeU92+A4tcRxMCuxoeyhqJRgB06qxBWBbOXCg5I7tx9gw
/C2++SYqpHiv9eEFYiMjG03dJLyhO8+qq1jOQcYEoC0PND7nCNcPXbjUHl4GI3/ppf/cLQzQm9Y6
UzJ50N3M2jaTynZJP5zReaEjIJuHzjXmS3ymnwmHYN+udUjVv4ELW3/rlRDx2CvvaJLmsrPMScVG
bUCM10aaS4ac3m1Nv+VHqS8EUMWlXQZwtsghGht02dAp8ypdfWYchioAYtBwRlXC2bu4gklG6xKl
MJ1NsKS2Kp0ZQ/n0b6eF7kbXWh+tvSabHB14WDr1jvu6uC+q7tZKu4+k1L7Z0LV40rnzXZPG0Zd5
dp+Ug71nE94HLVoA1Kt91NXdelyF3/xpk/3/xfe96j7/z/96B34yDer2M4XZ/qOu78Qu+q8X9e5z
qF8b9fUv/HNVM2Kn7GY0zLplCn4y5/25qtHyIbRmkOuhx8HfpfMh/1zVJ3Ug41ZqVGQsOOT1/5zL
294/TMb8zNFg8Bv8/X9pVf88vaYEBgmOuYwPIT4Z6fWXRb2CBcEoBDMJv27qMSBA+Z+i0U/0YpPb
0hku3MCR74ZsxsMPj+gvanH2pR+3k9Mn81ROzsjT0BZ3yc/bibeMZaGlWR6NI70Q7s20B3qXcLc4
tTo1b4IFpMJhZj70SbYznc3ff/yXSfHpN0eHgAIPDx87Gvf2nz9/ssfu1DGCKQNuSA+Z09tW5Lsc
suTIBg9UsNUnGVWNudHKFVfa1GEUnUbd3v3+B/lyATr9HH/cghii0fvlJfn55xB6W/W9gm9Z0Bk/
w92XPdlAU49zJgFz/v6zeNW+PHPU8Cd1CImmZJN8vWx1VAyr0MYiKmtmm/d+onwO96TQLibL5JmL
FgfT7z/y1xeMXw93D1R07ltgJX7+9Ua5yGnWmYRP5ODkYTdKh317EkGN1VeTu0HmeneJHU9/+/0H
/9VzxUnM8yUJK8DC8OWDG0obszNKhN7J4F66skiKoyW1aqCJMv6dA/fXtxn5DJl+SNR4mUD+/vxp
QuX1LMuhAvlaOWfAipguzBP5X9xhLTIGthp0L+aTlOx/s47+4gGzg7ByiX7kF/2aMYXozaLVB6er
lK5zJuCXxqkw9E2VFh8oKoNDeXqvfv9sT1/aD7fo0ztLCDN2YzwbJ1DIl7UjOe2JGDv1anVHf8NB
zZtK9NnffcyvXyFQavZOrEv8ZXoNPz/UxhoRz2IDjhZMDzq+jGxEdDavHyttx79zoH/NjeGX4vHx
MQ7tAZyMXzcETzMYp3PiR6Kwi0dP1EQq14Y+7wwjn8dYdsCoaGtmSE2L2eL6CoZ08iPFtDtmzOLo
YZ01S/83S/bXZ+DRg6EPY/DQMdt8WT8lgrl2ohuKDLG31Jme1Coi3rpcLvIcGeHvv9e/+jBssQF7
ESUoEqqfH/iqdDuTacWe2C3O2dTr+Q4GbcaU2166599/1q/v0OlwQ3gMUZ0F85Wd7LIDMeqeyRTP
5wA44HLCEHf0wv+UkNPGSz/b6z/fyh/1Wb+uTJDihGBSBfOtIgz7+XeaEkPCxErbaACjcFEordqt
y+JsoO8zbsbkmb7rmqzv64R8+7/57F/3W9T9fCTCf/Z2+6tLfGrQm8qO35FJN6fbnK8Kq5Cbp5Fr
FmZ5MTOz/zt8w188V7R+NtIwF2L9L4umN/wUSJBbR5m5SkYoVfXIzutvfv/t/bLrIG9CLchJwrZH
qsnpv/8AiZi9Yi0YEjHMo4y99u0iuUh6n8kJ6fWRtP3uzmDx/k1QxVcmAOJ02ncepu3TQuVTT8/7
h09twdtAWGak5lfM2M4SK/X3FTDCEBD56u+1alXpTpR+tcRNO/NCqcpNP/KmbvajLtaAIb5XWnty
eY31b77qP9bGT3siXzRGD5fEcFqmv9QzVltyu+GiEq3I5nYY3guxK1wnzULDFH7oQS07m5gcXyfE
8UWqWJsDA5iUZbyWnxDreoHH1unb2Kfj9Hfr+pdFgAPUP3mVT25pyp4vD45L1uoXVr1Gk1H434ZJ
1C8r0AE3dlWV36xFo+kXeaXxYlInUgYa6yDNWK2mx/its745gOD25uwJbwO30zx6MIKX2B5m2ONj
NUi16YA8DlxZTFfGQzHTwJpBFDHM4mHJjeqakosxLxPzy1KsdAH9CTZzU5td1Gk2BSACo3GEoin1
i8WV/qeojUbuUZoXxVYiuVq2nenz5xDZBHRn9LI6pipA4Zye1tYASqyAKy75IYJ5upXcBa911KVb
s87x9OmLrN49o0LBv6B3QK5eZ2kEm5Z/MUddfQ04lBF8Ji3/zExtuL+iE1RE01r75TM4RnmZ65ac
4t8vo6/fC7s6dTz2IB/ZLu75rwcpwIOsFm0TaZeV2NYNypvY3vy9Z/10WrA2fng/T24NGpF4O3EB
A6f6en0v5AyLiollaNq5m71qphaANJeqHSNTz0Ubric7hGiMPAa+2SEin6zrJAe1nOiJGGnNDda5
i1Dx0m1S1BKpGzAaH9dtVWbnFu2zkP4+iWbLUtgRZ1pyu5b1ChOYhUc7rGZivjY1eJKFwSGJvSsC
3Sl/WU2haWEN6TMal9yN226p4lx2+usCvr2VffEESRsIqp+Uy11ui4Zelq98NCi+jlugQ0I0KoML
v9v3N6ctMd/2bWLvQaJ318x6fXGe5zDSgRu6w66YdCgdk5+x95Nuax3ZD7xN1tgDQEnPa9aoystF
j5PF926WjtFviQvSLDXg5TQhdfpzgdZ3O63s3B0YfbklIQ2XojEb6zeI8YfO7qz1lS8dE8UIvWDT
ZwSt7DQgXnY4cvIMW62qxb2O/SwkX3pkbl1iPZhUcWOIDiv4xE9Bw6F3NXcfrL521IlVxnYIJBt1
X3fb2155Z5pZ/WmPM53MIDtZ+YzKGbHPdIxskzm9momasXYD+QNdqI9j8B3xztCy1DTnKYHkrCLY
eIw2cgthymSNFvITD+Ojnif9jeEI+rS8J+cwVJ0jU4GtOwT+drCkdcbD1y8bZRO6ZmvFLvfnEU+l
gSMiTpvenvag0T6zRL1oRQYheyIi4WngjbrNNIcu+Tz3MAbzBZHFYhDmraPGWohJRT6WPDrNYl4P
AHNCsZofRpE2eHEQG4X+qhnQ+RW2xwCGO3BR2zMvVO0WZ3XtOLddYCxDuM4pIFNRWMxlQTN8lwq+
fNRqlKY77CtojiCgM6l27/KCTs48oFtkEMqkFzRPhWobItIjUoom3SWpaW67otNvTAZGYaE7cqOl
tHgRUbwPOFgjRkAMEQSaiq605luv6iZa4UG/S4J6xX2UyRZXSeEDh/FYTexaIzbOmSdY4FGNR02b
jtCQpjpukhLKXp4P3j3E+nt8ILjxuLRUh3LA2bSpG4RNZoCqPUYoWDGQgQwatqVTsWOkKceIZlen
vtp8Xa+avqvkom9mw14v0tmVR67ZLos7f0aV12AZGe4Sq5rCqVrCHkpxpq+PQ+E8FtwcwVjRrYc5
fqBzJuOFc5zgguA0Tlk6sDt1ua362XDilQi8D7MI1j6q2z+MOlYjrxDpnOCZ0JhRMFp5REbfGudQ
3hnmyCGG2GHfCGlooG0zKrupixIztbAlZQ+N4xgHL0jvun7qb0Dl5x+ZcOsD6q/zYhrvQRmTclHj
eRmc106iJPIGpBJo6sQL1c5HYHO4SU28DdDpngq1erzPtn2Qq4lSU9S3MkivNIUMTe9t7VuRrFeO
hAhdpvmzsX4MTf7gpwFERTxZq6+OGMIv2KTS0JtF7E3jrl+NfhO4fYO6z35O04ARmGNeGdqYR5PT
bYtmfbA8cmRqXZ6lrrxo0qTiNG0fUs2wdo4qcSk5m843nwOne9Oz/CFwFid03daN6rn38SbJV5Tt
M42/Tr1T391Ka7339VLfMhFjPGCgRnO6ronahlSTYkzPO96xCheSGIzbPkn9KOPgPW/J7xqMbgKT
J91oaIt0k7nGVWUrvqFVyCgDu0n5WZ1Q8bR5OtfcLK3SLuvJJm6kXpA3A0HjE3TnKF0CD4has8K6
bu0wa2ifApG9bAzyPbweW9yEqpK7kLXXGhg+jVXcp4u7o9RZKRAczAmskzlHSlR16Z1psYb8pr0q
GWMFE5Ys18w//SyzD1Rvjo/vyUTAUxjOB/AYC75TrcmPqUJp5ExGc0xYZ+d2u3aR3ZRboyN7ZpFa
AOZWXJUjqnpkjvLOZsARAYN70JU4Wz20gkNwumQwJo1Mh1TGbj1QTSC5xSsY9LTrVgOuOMOjGLj4
mTDGp6ZMjvSzk10umbIxF44nm2bRyWIZOY60NilSr7gT/niJ/uXBo6NYR/ho+GJq775fV23TjPND
wcRIc9KbivorpEshiYdYbsrCf09dhXbZztNzDWRM3GnZO9ksOTI2dsSmIXPAA4odNRpDyQAhDHOg
7t3MhiO5lP6R1Ank5VXzHeEgJsa2hmhNTGVkV4mO9KfNPqZkbc6Gyqm3kG6rO9uZqoc16flSzCyg
utHWGG1PxwZtZJsyxSZf6vg15l23mCrknfg0a2wbpkFTgySV/CKvG/9Ac/s2M+y9sYg7Btvn09zd
IlAqnhj/3eRkcUXgtxQGNf8dRE4at1llHVYxmPSzVIG6DuGK0eOyqyRy9ym/XNmdb4de3MIryEK6
6DvXVZHdygurR17tdPZDW3K58AMyKfr0uigJMNSc81WKG9JM2OhmcYks/rL0uvtkJWPXoWuxLxfx
vV0ZqrWdOs9Sg32jac6FOTvhkmZkY2r6d4BpneJLMa2zHHIRpepyVrYgqRj9m5FJbLM/pjuoCATW
mMI7JKO8AUOfWluQKigGTl94PT17qRg3HpIujQ0HdXuTlZd6uuBQ1BmUBk3zEEz1OzebDN3kSNRM
SbLlZqDxx7u42jMKT3XZj+o4AVqJrTl4ZgN3oi5fXxKR57AHUg5xyy2oU7T03MhN/YIQbaRzFXJ0
f51vlpqXktZFTeBTRbBPnrSofJE1DeukkYGEOBrN5VZgbSVaAy9UFlm24s9M+W1pBpzkzqJHgLBe
SSz3GDc3H0DXSdu0s2DrzxMM/oaoSBvOyyisq4Y6OlqW5N5t+nO3KmjKmG5LEkr3mi7GGaoheVUm
5bx3UqKpwP32G3SY3wTi7YuqVl7EnPOybWsSgGgwVHV50Kv7xEv3yaI2Ch06Cu2zXM/ArBfIbAdO
46aZoyXRsACUfbuZEisWVf+Ri+zd9fIDDNkszNz1HlPsCaNve4fFIfVkrAf+Book9Mvkm5VZ54f9
6u66LN9pS1VskX1f+6RgOvpdT1zgVvbo/SzCbbi1IZuOGIddU2lsdbhEoY2IjY7Gh1mJ45i3Zytq
4UE34YWcYImjo23TUm2F51/TVX7Q6+SjaOytMzkxnaPYnvO4bXGVOvXVOjoVjOny2TtR66zloYX1
n5HaRffZiG1h29uJ2fXW8qtr+qfVVs6ijc3aWqLeQvCdNDlwzZmvA07lpm2K8bKA0FNMLiOojP3d
ShgGAeYL88baZY5QYboMd30/xoOmdVDcHYQT4lTwaO2jPvlu6En9vGKoZabeJQnULWI8jYzbqYgr
vZyOrgIH3QgbynmVnml23mDGZvYGBLxBsO0GLzndnjgpiUniKHA2MlDXShVnq9+cl64Ul6IBR6Ic
puhLUZy3PhU51fQ3v+6vPX9prubVzfYO6mEgTRzdNco8U8v3lkq0B8isxn3qo3ueO9pF3kHo/a3v
Mq9PcEuNNAiRWnzPPV9wDcWYKjzvRQceE+buabzv9UY4W+tF7ptNZHIIUGKLZ9rrr/Pke+RAeJjS
Gv+e5BckjThPkPOvO7nK4ujX1n2Z+ndZhiRG2v0N85sbL5XtpW5C1F/b9cXG1TtMnRll7pxtKsu7
lZWgbhiTJK7T7lor8wo9o8Sd4noHirSdKpwR9d/gnMSC1Yam+VVOvFI0tm6/Zdxy0/YFQFM0A0rL
rtquot6aJHJiH4+0bVQ39Wiw+dNHCnW3exx1s4561X201nIDaAkzuq+sB82YiMBZkCdXSaqi2Rjl
USzr1eQ500YzU7F18DWUYa9qQCBZ/1rU+J4qpKgcYMd+1ZKNxa1nw3mVIwNm47jgvVvPZC6ep6Zy
o6ZW7HOUIytb6LkX5G2yqQ232aM9edeIYT0S5zRFXpZf9VNy1eCiXsQ8h12NCaprJ04dmJ/w0+CZ
GEO3hAaZQlFbGugzzXWIC8tNNsWAYCpAEtWv497zJdsZO0uo916MMaY5rxySK+l7bNa5eWhr7RPZ
hX+tp2N2ofs9HkWPaJ8652uWraHBwV/SC0v0W71MDuCzdwyGtGdBOiWyRwCytccK8he04JV2XfjN
1h/VYyqmxzbIx2hR6cEjMZ3dbKPjtQ9HaZ3DHrppZ5Mgs64/t9YkDhw1RaVCJu50FDllnd3OgXff
FqCxnHW47nXnSTXBVTBb+7nWjcPg85g0KAUbsES4lcYHe9UejLzXz3q/vVn89LY32tt6VnlIvMmz
Lvqd1bDuVsc+FxWS/XY0j5iojusqY7/vLqSOH77jBsNRvc0mgqm11tva+EAWKWP6GIeKjGoOlhFf
mHNC9bl+o87NwRFxL4JDXic3ht0Qk+YRh6YvySHo6q1VL4/MvNGyV0YsDS61xBhxUza+Tx0ZG2aO
pT0DIx17lddhn8CGiOY6MXXurK2wANki6G2xjC+Lu9WWYQCZ5yzBAxfG6S4gX7JCgauV9UaTZDSE
WlEw84dwo6+XDqFa5a2bDxzTagqqce+UpI/0o1beyLTtv48tJKJQG0ZKxt7KrUuzGlq6Wflka8dE
0vOJ0tYxP+jkOI+aqOVe07PlcrLcdNoZ0kMOnBTdVZf7Ono2I9eqbe7M5nXSaQmHtSES99BaVRVP
jln6G5aU329Qns1xNxv3JKHMxvnsTN49dsHs2qSrDJ1CXa1mco/4GlWyr79JKcm28l/Z77qoUG/W
sF4t3mAhHDeLo5uqirM+g1aw1XV9epY8IN4wNFBB0rrceDNx45CasvVOjCqMZHqRXSRaei9tEqsa
fm4pq1syp8Jqna/NNLihEdxECn1ZVCO/I+qN1odqiwtTamWC3nBM3k6El6uswPeIWi8qTvkPa4FO
v7ff+sH34tpMlkPFkJi9vV1s/tLqRLrGuxuBoV9I10qPgNXTuHFle9U2w5mYBZFpeADGXp/vB898
bvzu0fPIPNGrhlZ4l3lvhXQgGbWJgbayWM/yYKLS97JvWen0dB9JwNjX7CWoMp1HsMvVXd2lTyaZ
I7xzHXr+kt/JxvSyQWdihVR9PYrHtpl8GgcGF8+U6J5NJgZCvNJm743ioFn9bU6Q2gQnY5NJMzlj
vP7WlkW7S3Ml77JOq8X5LOfmlXtZ+tY3g39dnQjZEg7hbdqZdHZzGSHU1xxmCcstDcqNSv1jtrjr
tRRjG2lDqnaklrOfFdh35yIrzvUGrhML/HUc5HVONX/VBETwhD5WkLggGuyBizAdV2Ks1Z2ahvXA
sTiEAwfrPZGz6Xm1rsW1583q6K3Bt1VvtKNveNdYAb7ZfA+Yi5s2zrxgfdTcmheBom2Mx9HXH6qW
G/1MuGq8ZFP9EKw0ENy8du6MNOVXcI1sxZvoH+TUBxvpuMt1twbZu48h/N0RjnicK8eCLWY/9obu
n2V5XV3BR6QOd2RxUfmJoJRgik4skx4WuFLDQJln/iDmSHaOE/rLGOuZwRB/lO+FNxJG0zNBW4ZX
JtsYspzuZunb5RV+6ByyYra1RLqCpi87YzxCDkrf1QfRTPPBb6t6n4uk27edIx4sqRKCmwL3yTQQ
IPYU0RGllLG1g9pASmDOcRmcovSCIM5pDYUATMy9BUE7ElK5AlOlv9FJMXFFnkWtaZXHVR/FlgVY
kpMUiNBzKGTw0zwtavleWFBgiM6IK2pF3DzwEfPMsnDVqBHLrejd9i4ddHKla9MdLqYOYkxoWUJ/
sJ2Ec8Hs8LmkQfE8Wo2ioeLif2RAb5yZpDTusGzTP9PUHGXTfK0sKunKcauDKMlUmYDyIU8apNgK
vRv3qnMIyasXXKVwP7RDq9zicqjJHspTW1tCLAjtFgJCGhGgmN55egl3o5jPtdrEH4Hn9xkLbvbc
jAWyY2wzipGbp7+aWTlsUXxbnyfVN0MCSwqwyfnwGgRFZp8TH23HzNGrDKzIaLx3p04z96W+2LTJ
TKHC2kntSJpZwQup4BlDbS4V5aJUnWttu3UWNJAA4rUVWxpxsDetnsMvDWebF3KvBny5kUbXmvW9
OHOUTkXwuuoCaEDUrRkurRGvb3I0CLBvDyKZMmRTOr3dozEZuf05TYtg9U4z7nW3XpvhpeDfXJ6s
YOAsAJpipW+B2eTyXF/RZx8Wsv2w8DFWeBzr6Y+pBJrMeB5ZXlhQ/U6POCSYRSqq/olaWzd2fZ9Y
zoGzwm25AuGVvNNr231L69S9Rpu7pnuiTRgnDH05FgfKU2VTUDTgX/E5+TeVoMg72oHwrG0yjXgx
2qmevrVuxUvVlC7/h0SuTNSkkkz5aYR4WnHE7ayGKFOzRb7RaEpbHpdBVfUlZiV5jfexGLbWrFv7
DDoncQVOlnC/ou9IPxubuf5W97Ue1bXut5+TqY32lRKuXceFU2O7FaWjp5s+XTS5HWQ793va8jWq
6MzVtZjhZR2EnFxEtHkkSpVHK08mP4YAzo+nkfq7klG5ajfKJviJA/Gt9jzkcssuWLpbuZTLU4s2
GQrau7YQUtqOV0PZbeFXuPSFO7abwCBTlBbzDVlV5sYfM+OMb/s5o6rNxIxnWV9jhG3r81jlhGLT
jVSjT+4aoF2PGxf9hlgt3HwmubgbVdBwOV3is63ddh5XzRfkzUMa6a52MoKOaHcFeqdQWGsZpcMH
tqg9UJ4XAInuZesKHZwwvkHx7+ydx5LkyJZkvwhPDAa+HADOSXC6gQTJBCcGDnx9H39vZJqItLT0
fja1qKyszHAHsatX9Wis7vgt5hOSef5seIP1Sio325ND/6bIl1d3sjp7xWkbc3GRELpS0iEyJUAQ
kZniK0am3HStQQWzn4+eV0BZ6mv7YSKx6YSZN/I0mFt72XXm6CY+EfWZW8RWpXEeHFF9x5TmKrhO
6WgeVTeRS6N3g3XrVp9kNu2zLmWgNwldumGV9MwFtYO3P2BuHGgBlYVHttRdzDO9pUu9UQ1ImCAh
IlRtjEnZzqlKNbiGdSWrcssF48JtHokDnRxc6tYd8G/H3sua3gZ6m7EYRBX4ogtdDvRsTY0w6gNf
b7ru9VFKyAxzz9/bcRS2MTwjbGFxc8RY7VUv8wdOzHP8DKqgMM75DB9ma48a/8SGzyZKiNrDiNx0
QIFWSnNazP09/ESvo+XUMhvB04W+M7+GGEvcjhy58URmv9VPHl79Yi/SYp32bmnd+nD/9ZgYXTi6
n6Ntq/Te7IysvOSKtU4opgH4gg+Aqlt9zy6FdvHsRqZ7/s8RAkabFCe9d6lMNsgDYyZlwpJOvhwt
8LY/rpl3d1zDAGva0ei1jYFRYXodvMrbGC2Fyz4Nh92+1BgDC3riovtcNO0eHxm+9HV6VX2nu37U
kItrJ7aXMefO6xpX6YFd3F/PWd94pTJkcQA/qdZY7nh49yfY7qcK9um+TDx7h13h5vyYbrFKq9+V
sl4xmSdk5bTWDAjacTaqzOmQdFThtrfl+4JRnpHDHozfgTqkLTvz6D2qJPEIZLXkveyond12E6Yk
pvyWaAcSNGfLse2Xc9USq6vslGuBJmN1KhwDIYi4uYfBfZn3MnU7hi6PjsXVqqINgM8F022zcHIv
u6p7vq1VtuRR7Pe5zT0uc8OtfpSWL5uhtc5xlOffc6wvDxr1QA/0nk7pbnIJgTqY2w+rEE+DrPD8
0JC4xZ5hI+QUDr2nRRfRiOt1Wy0e5DHlEaGOAA+0nRyKP8WNoJB7kXqSrWSqQZAz+UmWdWL8az89
vrSnhPXJZ55WE2Zfj2K+yqyCwrEK3Re1xme6pA2n2QV5a22FuV87Iz1WejTfO0yq9w7XXQBM6c2s
VkkY3B7kd4GKwOLM6emSjs3lJWfR+prkRv2Q6867MSHsTOQAN+U8Rg9RNDTzhmzDPRXdgidDXQSO
rJqL27YOYn3v3uXeMEVIeXxPYilytpNdPh5ary92rp1739NQ9LtmnOozzSDd1YgEIT4USqZvS1Iv
eHvaqeRVF5Fxcprhu81lscHqd3DSaD4vswJuIYz+Sg7eOGIvatgwtc2Xk+ZpFOpKLpu8rW4aaWaM
ICUGkAiFpaI0JGVmfg9aEg+BRgRX33Q5cdsgn+zlSzl5NvlZpEnG/iy9JzHsvifkbd6nwuU1YYgH
jf/TBTqSfTcYbIZuvQzrUbA59sKFldkVrp6gTbAaf01LdQ/VmnT38LePme6gG+n25OwRFFCtrNZA
KNIzywR/V6/GR6JWjNmLqzZGvVTXzozFvnXwAfgu5koSGENGu3kmio2NUSfmwbMmn0lku1stqQXs
NfbarGCbhueqS+S4bGZ04kT2eM7kaSVYsYPTIZFJCIUFU2MJ1P0p1rlVXDcEsOU8GaJiHMBRSbLX
8ljqJZHcJYVkZne0QgTxVK3b1RTqEmtj++0smXHN8vEPuTDwtJ1aD8w0ceDUgPpDo9TEgTT/fFA2
B1HYGdaJ/nDgu6uwdqaiv9Hv18h8mKUzfTRdI8nljmq5UExlPZKG4eQBnGMD2tW9IuAAyq+j/Wit
e+a3dNtRqEi52/yIJ0R7Xuyqf2jZinF8Test1z/2CE9kW1WkxlunW7fJLbKMQ2xxJfrzXDuPpMuq
0K2z4uC1o7dvsiHa3yji33bqhZkr6iO37CGvkvUDNx2qdoz2KDK7fdDMiIo0jv1MtF2WPw3GpL9P
loyvVp7S4WnIBB3HloAovNfcvumrellmu8GCVCFqvAXY8cAFccBntuvkPoeXs4uSfLhfm6HgmFFE
XP+J98eYou63zKs/RUZ+v1XD8DVm0rmq2lTwbgYcqE438Oew02PZPQeClXjgTjLhYJMVx1vqxi1A
NrLc3ppKA+ML4cqy4xW11CIbMKnAcFKwj/Xy0cks22AkeSnL/Mci5sDDpAQ80pAkrsS5tjxlclzA
LxhJjTORAviOMajst1p5O99oWkHMrWoCdJX5nDONd/46J49I4dVpFsXjyMl5dMvUDmG6NGjOrCNB
y3vHehZcrNbCyByX2pKcOrBEYCTHGLhG0vNF8EykL4wXcImGVYzr0yrg3uS3VumRi5hS+g4rlfA2
8WA+OyL7LvGLbS1Xj0MWghvOXvoLZMs9UnsGD2X5bDod1AOfzR+t5n2UGlNqBpTEvqxuQ3t2k1KT
zktgXcjEz25y1NbSe4vKqESwdJaU36FnPCvHsstCN2IwGCbeZL6yKu1UaIzV9Thpz3PX9Ec5TMsp
5vXsk2LK9x5qGiL83N11ykVQcgqolnaZnNwbW4Rw1HB1iwYNHdl5MV2xQ1NkCGHsCirXwPnnUVmT
qbJ5ToWGXYmH6qYqSqjYvAW35iqzzaKVTtigvVxAkKIFixJJMNWptOioFe2rlrcgiMpHETnLmU5a
9WJFDLElSuW7ZmuHZdGO9TIIGY5ZXZ9RsQPRt59ERsv7YbC8k52V6VHqlr5Xrda9RK6pn1ol3HMd
K/WLeCzozFLxSddJEkYG/BotzsQdDi8t2vA8Y+vAmoylT1wFFj2q+2bBROi5tzNjvabcoEa+WaDB
baXULIpdc6u/H+xKu7opa4uYwf+50RpQPzhON4WOFgYlZV4p1CnqRyGbL9foqnNHjXi97Zax3jtN
bW9S4uhBPy/9t9ez5S8wVfsMdzyeS3myZ0avy4LM/RiDEsnYbsRKD0ak3qM2IjXejoxsgOpxEyk9
B//tzDs0E/3oTIXmJxE/QdViwCJ5WVXbvOi6oz3PXuO3pPSPdU5skyV3/bnwpJn33NXeU1vnNN1n
Dfn2xOm6hU2mVu+XWecZkBb9ZsGuti+dpd/gTeBug9HXvkUtR0y0Dxeg0yjGHFbEoIvTDA30GKOp
3LpQlQOuSYq/ibt4+77lTDaC8hQvjWV3D5Npai9VOshLSxr2uPbrW0Z572VmxHoAadUeS8Bqj1q5
lInfkCs92I4aQHBYkq6OieVYaFQjk72YlwvSfrGxGAyFT8xS1gSaKp7ytCLq6NdxO5qh1sdtYNvU
SAe11VQ/C8iFYePJNXpJVJ//NfLIY6ei8S4AUlEEfS+4bDpvzLjk05oiwgZIxrNsFguuVIsQGaa1
sjgD692p77p8xwONM1thwfS6uUMmLL+Ovu361UFPWDFy2ijMcAPgcSRMC8/lxNPPXnDGBZFmuHcK
QS/DQKO3+quJp4LDEyXxR7eqQLH1A6FpWSE0iKZMe3hMNSsPcx4tUDVjo0M0NYf4j+gzQPTgVeCs
JPlRGpX+bXSTOvbeyvOBXCZbDGM9Nx47QBJh1QVwdfRGQ/R3MlcuG3l237nFcwxA0TnPnflqzCLf
Oo0GBCqxb1OyWf+a7nToRRP5yssutTN8pFzkqImgFAKYESPGJMvdqNnMGWyapqT2pOiqOwvHVLzB
hMZTj9P2Xo80iPIyRVkajEwFMcicnR6XVAjZS1nzMxEAxoLkmkS7nR9kvHTbqmrXWda0SYaquxTZ
COy+yAXrKyIKWLJtX+i4W7LWAvyytOVBMjQExuz+eE6MyQEz5a5Uev8G3xd+YB3FXVj0qt0jRylu
IIwQDLsaWJQ5vufzxkeEH++Uz9mM93Sqx+1KEGebJwvi8cqXpCVUqa9sMbSTJ9byeayZPUO7pOGZ
X6wuq6mv965HDyzLpVhbjzxX2dE6bI9vAEhlsx8l7jb6JRefu5mBYhy6mKry26+JTcdDmgUyXDUU
MywqDCTxfrQNow0tAcYvxliyRf7Tbnlq83FizbglQsF+yDExYc3WJ9iYGzeGU1CQS8uB2dWBm6nS
aa8bTcHBwaXGpOq05t0YLBaqTW06762l4RV02qW89JGVnSYx8/fg0Bex82JejgcIkNrYPSQGkmZH
FJlzaFWvhxQB9n+w7stbPuE/Wy5x6dgCrCqpTgcPOL/+H+3K9dCbY3urrb7Z6VfC4nMwlbYNxYqH
HGIMRwSeWbeps3eiwzK5/RfLeodFcN+1BGQ8puD9FEUFV+xcYXDlaTjfe2wkOY1lM0CxtTcGGTZF
n2h/yh4MTZgPNSUV/7Sp/v/Y3/8Q+7uZvP/72N//GfC8/mfoxu03/N/Yn/MP3RYOXb068H/bxvn7
r9Sf9w8WC5Ta4v28pQKhX/y/1J/p/QOLu6Wz3sFIbpF5+fcsr/0PqiCFCbndwM/MMv1/k+UFhvpf
YwKSAx28d52bnuCL/l9jEVkMoMxlxR0Ib8TpNJSBVyybeXLeMT84wDTV0WvhqRk7oxH7dDZpip4/
OQGCi5Jsf+E/JM+sOocFL02Sv0Bg2miKkGs8Mzk9L0jKfpJYu8jg8i8RpAmu2xzb0UoKOW9hN3WL
YYa62R9Gfdy0puHbdcLuhze9S8MHzCxf5u99Z9Vnw/vmPHZcpIu9AQORiaIQmjAK6jiHqXrMkzs5
eIfZHm9qu7xUt4brfH5ELw0q801jJdZ7S1BoDjzgNQsKsd6Zdl5Q95S+yUiqAJMFQR6W0e0FCwy+
GYahHK58sXzM+tTzWM53Sm+2ipxey+YVhuj7uGh7Sto5XmbDJrUiCHOfNQNSMh315pPdNwdh992m
wL4BOmB8DNVvw4a0mt9GjXt2yaWxd5hixk7m5C67YzuIF1WUkJmmlyE3f5g7STZ4+Uu9HiUbi5Sh
Z+vm/bnohG9k7NI0Yz55ubZ3RgprdG87mHl8nCTICGT7vTk9GnN0nJJqfnUoPuncZ8e7czh1bpDa
g6HUA/Lbd6CcjKDSy2HHvEYO0kkeVGZv20TsNcPZKVmexfyZjJn3UIBXea0bVz3rWjpcRFS/9r1k
7Qrhgx+0E+JdZ5NXiBuoozn2OSeK9ilLqC6Bje6vMdbCMulxcsYm7sO23he1ZE3zjc35knfrCTUT
D8fcbFDNjkQHeJwtBno/opSr0tcWu7SaSswh0BixBtX37RK9EjNQ38hj0x+3eYvIoVvz8kVQPYQD
eQ8n7b5laC+wNeNthSjrA/MPPWOOw7IEK8ICpEXfLtcz8Fki7IxApte9sgh8QXxh3i0rdk/1wjyc
RZXPsqCA+q7vZkMPMPSFTkVwo3ohsbuZ9Eu6Fg/Sbk42aaIA33Zww7UnmXflsO2T/Ai7Id2XmfUA
D/a1rvlIF4Cr+dEspA+Ik3M8wMa6PESgoOz40tgHAhCBUQpfJOZ+1uow5pRMlcuLy8VtOb8ZHsG6
PuUQ4LsS0cZgzWKdLDlsSbGfbr4sz+uemYef0uJnjU/xkr1I+mGS+mIb+bCRnDHt8XMtv73uwQZf
aEDGxFaKgTxM9BnezIkgoA/MjL+/vpwmrf/WI8cXs2KLlTyw3mdIKdn/tXQHdJiwAfUuWhdUKn1R
i7hvAeSzJr2K1dyu2CR0OzAWTk7JDKaOJiaQZ2cPF7Xymmdlxw8N7Me5ODjRKMOSIanEFhPEcON8
mSlMb3QK+43B/r7T/s6pk54sN7sH4Hgx1PCX099n2Q7JZl2y9zpeHTz6AkuDcfUkmxUiQUAaM2v5
0VcVv68Ne5mpgK1VRFUfQuihC8HQOTmN43Gd3e6uXD3MY6qCWWfo3FqwR4JMc0efJe697Kyn1qgf
c3e65B7ZAoSGv/m6sLJ2JuZgmh19hQHAwo9eeZrPF0bt8iOW463VJcdYdPsx0S5DLsL2RiJzuk8i
+6CJ2Oexx/jWi3ZfRP2pXbQn9i7wNLMPs5wCbPH9ZnZHivKgFuEcWYA4Du4UmhqCmAJRp76iGV9h
XTlBPcq7yvg7qTKcMnt+H8wT4MmgaFjTu0Yfb0Y7Tn6naKLw2tJhhK4gbSh1QacVEXUMhtNiEi1X
8TkNuXPWW1qYksqtNxSR9RsnF96uq7hMlQt+LscFF3bq1kWwhFlsouvjZcfTpd5L6T4nLPbp2tU6
3hSr+BmVayCeFPDyoPdsbMvZKPUGVvQ9c2hXjKL3tjxqBA8ecYM3XcH9XOBOhN+2cJNlnCYPgGf9
yg41HFTiaPaIeN6uN37qlm49bg3KtZCuGWsPZTx+Mngj7bjRvoiNY96Jbc5lCOKcZvgvkC80IrAh
SZFuOLfnUxFGN9LObF5uueU5WvF06clOLO8dzzPpaB+C0ImjSkLzpZnvrBWaS+HUjr+406MOCD6b
2rN0GVpKwg+W/YSTBTC1KOri1JTu1WnST3B4ExPojNO0CMEhMeQ+pfKM5ZcWCZ+LRIo1XN0H14w/
yjQNURGDKHXDoTub5pPi+XqjYyYi/qQNLCRZ5WO82sUcmakgufM4abr1AYZzF79HvfrUOm5qUKsG
y1tQOgNhqRGuhVcWjNBtmGvxVY39zqm1izUXH6kzH2z1UhbtuwstD5vxcoLUWGChNZZNRXUDqRyY
VY1dbBPU5KvdxFiQ8WBivbh1qGKC6KbxrE35g+TPPpi3jsUyjtc9Fv6gdK5IlTsn8YI0Tq6FyaZn
5FtevF8T5nysWAm6retnVh8HSVHshvHGxVWHAVEwbjhoYJ0LrHocDx5Jy1uVCzk0M/9AuAAbXn2b
RcNk75BJKrGmMduXXMHUGG3rvh6fhkrfJrn7K+fcDsl8/fa299braA5T3B9N7nwUSrkiZbT2dsF9
f4oQL/3K4lLxmDmFs/Iq+ZhtyFvLvBob5CzfnIp3PV7mA1ZS7kXp4trTVppn+GHE+KzmjN4T7F69
lm5JALFLbd8to3zWdBxXZAy2qm+21LLh0E4hWjVrkaL3xu9wh7c6b/i8Bue1GqfGnrfRvGP8DGpM
kZk9vPb2eHBKkw+/UQOlMevsCxaR8ExZN+inusZkmR1MHXCTmKTYKYdPRy3MIvmxQiqB43QDNZ3w
dnI6qAcjPfASk0HeRVsaVHaIeKE9p3c1rORBaH9GAxOCRyBwSR/0Uj01RvmwaAiq9vyIrL6Zjaj8
MMwcwrP9lKv+Q4i/ZWnshvqvvhhHREc9/opZ9kORPEzoG7M27R1V7PKe2j9uG9GC07okzWV0PyN5
FOOrzh0dsXGgm3dqjtYCb7zC0rzs84yoFE9Z6NZLwoDnvRo087jTV8fexWrnrcyvKb9xnMl0tzbf
nRnOwoKsYgVVPe8nPeF1UX5mtwMeCop8wzkfygiDNb41FwHdcucFQCKRKQ7bJyoeAmdEztSGp2xy
UcdQKOso+ytcbiW4xuxwzyktdYyi4zWDgW06p7lYworV4xWvfJgO5k8LqdWboZK7Wb3HSrsV8MFo
b9s3BQQc2aQhkig1MfWDnUuOb/N31aj9hNXRb0c2Iq48ytQ+FDHbXLHOW4u0iZt1m95Vj3p3kfjH
1kQ+DOlfjCDhitDg1eLYJfJorNU93JE0JN6ItAqD3XCGV8VGw7P7TZRizDLaaFNZpC5T75Up9pBy
dLpqBVsI3KygdXMenKaFHENU6IYcKGcb9UMFYr55U8nIu7W7RbZCCD4a1mUoWXBahfHXjtaXeuJH
0A3sZMngPHqZEe1t6DhBkcn7GoKPP5YPVtN+266g4m/mO8Fddkoz7RFZ8xMNcrP+M0Wk31HAdJjq
X6tWYWQxOpR07hwLMTEHzBSSZU/D+lIR4PJaPlAYwkbuhckqDR8Pw0UU3VFv29fepGXKW96sZHrN
yZUheJ94TwQTjnoscSf4RSGwzYus673UJM6ZdTjNnZJE4MaJZ/aMBdop6R/EbZkgbctcNpsmS043
JaTB+u2v9oKNR8cEMTxn3br3NFq8+/R54SPXJhq2UZnhcBJRqJApur4oUAH7F7ecOesOAgtXtu4A
VqOjxaSIMvxkULv8aRA/HF3bDxsTeEh7trjGJezeEcv0Lu2MLhgJglVE16Qd2nqut4HmEO/QNHVy
6KPex3LZqUY39pCprENBVCjtoye4SvF9MWtVMHZt89KuLU/cBF3BIUM153fziqpk6w3NCyN8PgJN
PnBik7P0LmJhYlNaEtoI0M5Q3FoL+TDIDb3Nbh3da5Jhjy0PJsV+3i4R6ZDWaPbOYD3PGhI1mDQu
+FsrQFNDvWu1SQ8sYY++rNZ97TL41eOwcZ1Ee0uIHgZZ5USfGNDvs5ugLy1O7LrM75bMWbdyyrtD
QWMSET2aQSnAg7BUH1kQP2K7FPRhN9ckrRFKq+q+HSOSYtVvmlmbomWXa5Pk3Kg014KsrL50csj3
KebcX93CiuzCAiY3q2NH5+imDFixk5NpO7fWujOwwCqgO5KTQZoGCr7B2e55kbWx5ruz0I7WaD5L
rUhCgDA1rGuxt6qKDIn8GmVn4D/HiZOaEoukmjx/7WxWVWNrHDj/7Bq95eHXZMFCfAehd8XU1m0b
cviw0e96lR9Sp33ohHdXcvwjC+ID5P11aN2ZzBXcdBvDOJR/DHp3KlaxzqA4a3KzyMEJZMnpsdc1
pr86tYN1qpI7zvFamDLs7nogMWwgK5u8CEz4hS1soFsseXrRfTatfMeZ8Wg0cr90zrlWatMb1d3M
lX3KSSeZ7kcrBrKezt8qZUtf5X/a0fLTLvoCNLCX5Y/rvZIfeTX07qktzGeLiPYxWpIfYIpfVtt9
1mX34WjDY2rw02umvKN4uNi0q/3VxNwKAjOQl3BknvtDJ5vQoH40TX9LhvhTYuP6dCMd4XI0bAjL
FssLlqD4P/l4OUhkw/rWCivegjLh1L4UbDGbq6ZpABXXB9nMyd4oPhsdkl4sEMpTq7/DW25vLOpg
Q3voLpqlWVfZFWVQujX2fhBltXjseH2YBYr2TJVAOtzUavo4qpVWgJRcvCo8HnqoFnN/rOP4raiS
J9IH18jqro3MQ6vgMNWsvyNbIIMXLz4eDI4qT2hs5HU92xzalmmzuAI3Q7ZjKn8smnHb51AQF2ch
zzPuh7XTzo4b/2V3KAmYngo13ldi/PV6m84vM2Pox4BarNW7u5J1sRNWmo7Bob3aYIJ9b2k/uKUy
er9q2OxIhy21DGmJ+0yz/j5Nor21UkJwe5FIW2GSpMAB4wXDahwWEt3Y9HZthx0UXhndFSesODiB
hxdLlmx+SmcXzc52dMnn6FNIVJsuaczFHCV9jydVbi/7tkfDjlGIBkO+rVk8UWSAvMECw47YEE39
IRlsjlLOl5nW+9LtjkPKm7BvDgPbEs7ucJa9IYcZ7hXnmCPqMkb6fdsmVyudSD9rr+DARoLCDYVm
VuYKP+HYuo+7Zjg79ZJwFJ0PFA1gyEiyvn/jRDScPSV/4N/5vbaGkJY5aSeAlcRIQH5cJvwERjPr
h8RY0uuEL4qWVyOxJ39t3PnBmeIiDicstw9ZN2KqFO2TofAnZcJY3gmTHKeGJuOZ9kW/H5MqGLLu
W9nWxpt/iRGEedk/J+l8HVPjT12Z2BzqSV1jg7VeYJnt8hJH9pQjSJUITVCzOWIMi1hwxxVtTOes
qveZ1gkyo9WJv3YfZKJ7qha+wZWbZNPjB/RnY74b634zVl2AKwUXalTdFXzzGj0TU60uCc6cvLTr
HQEizACAxkKzv33maxG67MbjFGZokbxGFkwLE1lmmCyLIsIouY7cGoHOiGxky3tT/DNWaG4ht8Oa
bCbzaHf1Yzvk6XlY5mXjAMtmKyEpCpwxm/NSzjHss1fP8mfVNm0ITVD4+pTkodbkxCiQgvy0nH9w
HG4sgrD32bBsnZtKUTkmk8h+6h38EuNWL0W8FVGcK5ADXPb9GNtXHvL5mysR9jJmAZ7XH8NClCaG
yG31dkmpIoYILDjLdbC6+WUp0+ULh0f8N6+QO4erKrV9quIfuIHpLm4MSgJzC3wtca2Rhyl7FBbP
FFSPxSvkJDouseI35FDdwXoanIRt8QzNz7Z3I5z52fxrpGgf+aJtSit9mGuqRLACjmR6yC6q9UJu
7E0zxKHUWrYodPmOKnmEdhL5cWT97RO6DTmjGPZEs+E5yU4abKhb54lpdTuync+u8WPQ9lykZBsK
49GrxiUslXFxhukXiwNvUYXjtgWSD/90z97xMTPVRUl9J2akqWXk3449l35x+1ySIn1sS3EhkThv
RTyavkYc462IPrpsPsv+0SsfFRmheLK2MAr1O4QpICnonMUOdgGRKNJan2u3wEXIrGpDOWPYqIKi
jPmSRt+N8ZSuWCPyFU2uNd6XZtNa7xJdDk1vZiPpjtk1pUPr5j3QWIqEuJbJE2Ludob1HdEDdAk8
Wx0JxDHYPuN5JajCMKCrpzHC6EpT4YcmysG/WXJ9mxM6Qr3v5u5j2lh+1tufC8R2Xtzexm5xgJGy
clBW1Cmznjv6D3CmbnvesZibNlWcnooaSqON2pOiAHUi28diCeAB+6QZkBGkeYgZexaPwOlETg8T
0xt10Xh+ItdnsVYySlOnoMFTqXpsIncdqjRYBbeRG5s3z2LRJjpjesZKYTorz6M1InsCRmV6T+KH
UvuscchjE0Mjif/ebjB7bAJRKXpJxDsMACImU45cv1yn+GnGvto51oHMN867NABhM3pvOdfPHIkH
IHyfOURi8vTRRjZ4f8heUJP0VPO4iJbnjLxWTTyEKis/m/vLOJo7JW4PaG9XzT+QfD87LwnX6P22
AhvG7bS4fzKmHA0BNB/w86xJYC9iZzvDMZ/7bYKNCiu/fErmP7L8Ktz3pcASQbbZLU8YjzY6TSF2
/tGl7MLBZKS7BhWadmv2fNO1K6wtBT2nVNevpqdt85HMrFV1pzL+29S8WfTyQhEI3E+xcwdgHAtW
q4ROGwFNIVFeQOgBz2Z2M4m9OXa+ZdDlkzPjo8Q8Jo0DxpGDNt4XOipybg/7tjT3KZ5fZdn3VvXk
Gl/FYMCroW+zlo/4klgsmNpukCOmjDa/69L8FDG3+VllbHS7oA6+DbEVWuCKhwd7nb5LM/6tdd6E
eGHuC5cVrzLvrVKcV556CvsoFTAsJ+COHVsh3xqirLZ6U+O1YhMSTa+6kW6b+O/MPkFRsyXfqulu
6ln+l6/1MvPhdgQR1vIe9I04TlSka/NjDqCHP8/e4ekAaIGfOR3Poq0RheNwNN7TtT+kzfRcyM+C
tX42Oo9jZ+6ypfLtOQn16BRbH2bq7quGMHbvOS+DVU/U4hZnYge7VBWnur+LvKF+xsiF5qTtVQa/
BJJsiT/WiYBzRCdpEDCcNdzkyzazKKfIYTXIW4ORSzHLvUocaOURL8LHyXwGCee7xJ8vdoq19nOQ
xwXBtz/covEOJIAc9/kojux59PbMLIXhpmwuVFb7GQJlcszdQ5cSvIG6wQmZ0HHOYTHdVNVrsd4V
drm1xKfGazw7NxjbYmefcYZI5mdzzC5Tind24SUSce0cWZf7aR6HrlKUUuV43SmBwZWSrr+RMYc0
qD4QG2eZ++aaEN8loJOiu6Ax19NNel6vOnn9ajK2xIbupQdcG3ZEhrvfTK+tulg5W6w6n4PM5KiE
upYSeTUteXCUdUdwCjY6rwBANtVGqJNFt1xxscVrp5E1QC7aGqlOIP7PXL0aHYuvTSp5BzbOoyr5
T/X6EqVIIpKerZGA3ooVuNReWz3b9CnLjhH7lrqVrq27pTH2EOHBcMEsb6+t5LqNqZidPozsYe3C
hRQFEgsO0uZcVTsX7AIScY8XJsHH70iCOismEP0bBs1TAr6brMK9xxGCZcXNymT5uuecQBSpMC7L
G7II0m6ReXQnOm/LMhmbeh32cL44J04bXE8HSViMbUHYkR5N+BJFcm1mwjdZKWBsyzR/HhNXMiQM
DvM6B6HkwFpd9/FdlQdz6RjQinOjI9oWw7kDHLCvtOauT6Kvya4/DY0Btx/eIL2pt2wsqqMnPY6F
et5cFq/9yOf3Vaz4Hbruh7qqcwuMxBhy1J4hSCnhcRP8Pu621MjF9/5NJPeWZdc6Gk9h22+Wu0jw
I4PMqRSTsBkMqk5fTFMAStmb5oD1sNvNNyvpv7F3HsuVa1e2/RXF6+MG3AawG68ax/vDQ5tkB0Em
SXiPDff1byAlVd17X5VKalZERagjpTJpDsxec8055sjWdpZ8H+FGLYnEinUWR+tMsVYrT2PFgT9f
Z/J5NJ6r+GKZsK3YekxatS64Pslw0/1Iz013ZzQ/e0vbR0W9N713WhDuY1RYM7rzIbd7br12p5Gz
TLWpUZKTYh+m+1GtsY+DSMjFAyo3qSOL83c7ATEwAxL0iFBN1T5MaRwuIQZBOelXqXz1uvJUOhZV
jGzZMBHDDPF4lGT7OJ3O+mh95sEHmIF2RRc9tiZYMSRYQDi5+QW9gEh5VOL/sLtTp/NNNjrlJr3Y
ZaJJriBykleHHstNMpoYjnlexexJKGnbeigSUntlzuZ2IpRCScMrWINlSAeWlVq3IAsxYTrRl99g
vk3Ns+yC6QDqY90mwa5qrBphjlOKp5WrOOZKpg6Sl4GGtDi6u87VJItlUv9lrX0UmqTnkD2uptsX
CEDe0Yva7rGb7Hfsq5gH5XBvoA4Nsv5WbbUfMUnj7g5a1l4o/hJ5clm37ESG4UbcSn+nI8bZNZPy
Dg4jigs4qxLvI6v2hbSNAakIiSWY4TiuHM+Nsqo1xhxnlfsBfeIkuW+aAL6lmD4o7HmSM2IHJbJc
hj6JioBM4S7ODOuWGRtfWiHH62sfYl0atb5fZJH1LkN4wONM8bFYf1wrnkcLrx0JLJk2a/QARtQL
g6HkEpLTMSY+s/V6qdGhqEADOSMsERfpfWVn9a50h5dg4NOoenuAB/PS9x5OHvEuLcxIDgFFSHrP
1DcwglH5CJMoMaer01V7NsQbMkWbugn3pamfWqlfXCxaaQzOqDCH4RBPtF/DAj8BXoV3OoE+ggrY
3rnOCLogALqXznikfAYl6aU7Umgdp+mLqUo7XpuoJNumAYay0s3YVYxJFlZN7L2PUQKXEW9wiHiZ
hHzdVTzG295J101ptQfNEs6aLY51VDY/U8PWAY2Wjg1/6XuR2Pg+/D+CZPfCMvP7wmBBKjH1XMvA
nHPbcbtOnMh8cpvynBDuWTNqwk934VcZJbNNhzF7lRVIFVOotw8VqssaRd+4wyIFso78YruzftGq
1C9yFfyc8VaRogIvYujGpjSZjXVynYvMMihaL38qb0Zf5b5pITYEhfUKL6T6xnVoUC4GVqvsUZrS
pKq/p0iHhxNM6ot7sONFYqnrVNTu2kpq1JUsZhlcatU54+/hZBjBcbm/yFxsY2x6uAwJ/M9DroDl
t6DuCJiX4z53M97LLv1djHljg//NemXlzmK6KBUN8JO2tukigeXUGyu91NONmCL5I8CqhirR9m+E
Db/CX2ix3OnFiUiU9V4HLL3xKydfZR7DWhkrTva6geek13ZYPLN8IacKpc0J1Qk7X77rdTs/ORqi
E1Z4PouWZyNGxryqv9rOKK9ChkyOrCN538JEK3k1ofVonc25rtf3oca5bA58X4AIih8drv0CSzBk
NT0aYPHYutZtCZ1vkD16sY7iYlyFM42tDDV0Xz+sGpeMnIetSxGH+qpniptq/fIeGlvDAgXGW9RP
b61PKgviW/ol4yKqVw1iEavYroQMl0V5fGtU4OLg4+hmsEDiQyZjZHVewsEgM5ey6s1XI1fmtdJ9
87VlrtmXgOTPZj9VW/JF5iVjfuCEU3KiKkaKlGmCoCqvTShmQwD32X+mfuVwXxvFKY4JJ4g+9LZl
RX07tmpYd5K05safAXi5fibJghlSgfz8JJqbrdloA8lzcLdQiJnLD8ogjW08ESbrZpqe7wp9o3M+
OKBQc4jiXXptOm14cUnmLs3adO4ovW82Dh5PxEost8e6tuTFS8D0dWWLE8ZipLAkhvnFUPUV44TT
faR9IOptpGnMLD5pi9qqc/1QN559Gs3AuDdodFxwOHOLtS9Z5zKAjZRN4r3DdUHxSmC1zRlLCD1t
RTEGdwoBeK1so7sDXsLP13oaW2nD7TeESsKzMNgGB1YCj8EB0IPc327pjBPBUiv1F+8X3LDKomFn
Z6n31iVt0C3p0YSGyFtMuzfn8ILrap/QfAdkhtGH1Dx3xeQsnYRlGOsIO1WOROHLiwxQTWDewaKM
XY+PJRJ7oxF3gw/ZZsUSM1r7ZRIgbThk1srCNV6AQFl3CDwSXo9TpsbFSRJFrnW2ODqo/VDPNLXW
NC+GAUHL6QltA/07Ft3KtcXKMwttZY2xd3Op+d4Ofh8f9Tru1kWPZShwHXfnFXV7D8MpuhGE+yb/
mF1iDpKYPnr/OyrrsV/4VeCd8R7f4eIetyE9CUZe6xvlYsNX/oRKXEJZijqC/X3i2oe4Fy99kVdX
uvOGO9OkPo24hrXmxzL5Xfv+DhGpPVaJT16ER+FGSGYos8zHp17v+BC4Ju4DnKLbsS75u0PEVWTX
+t6mUvjRUQ6qy5AZ4FUx0UToEze9NtUNparUWL1TD7Tw9E462Gjj2l3A1BMgwcjNh2wSfK+nMzzN
+iOx5vZAsr3ijgi01eAZ3pcdASGJhdduipKtL/cQS5XK5vIwOOZ/xn04nhHkPgrFxrzxyq2cOjbJ
bYIckw4T7c+FZHyKG473bZLZ+7BO9J0zmFzCvbUdKbeeGkl+ywVF1XguzS6k3irm7FuZ2+rM0tLe
GBWGcmtsxrXWptxjcZ1TDSmde2Irztn0ekptO4F3vqiSZ6I7KE4l0HaFTWFQF4stCf09Ef3FMX90
N7RDtAlnNbY1w/sxq63ryGdL45PQrDXrJHeXhsNzFHvpDSyuOnW2678U2qijuCU/DNQF6jYbYzWR
F9rVRUYixe43RkfrrM+pEfid+iFN3VuX/SyOFmOqnqHMhe6iqAJnWFAFgJw0uW25q6tBwMZNzDPA
aDb/QaFvOP6wR0rZSng2i8qJBenVFQa2rAwViE3ycUh669JUBMjrZHpD6EGfKfrhwyfqAiZtwHvR
0343OCYwk7KeukXLJp2JYfTNdTlkCJ4aTI2szubkDb7mNVEFSmJNMjV5xUEkT5pyM6pun6HmpYuW
wgPElzczSGib1jsH05BkBqH5UybvRs5HB+2wPViwOEgaR7P/ohpwp5Mk52OvMv8rDwzvNCL7VXhr
VpNFS3kVpytaCd2lrvf6gQuUDIzZux9ZIjFnspS8YuKAEFLW7jalF5Utj2Fq0IlCfu4i2fnkMlBg
cFvvcV2zBBqsgNF5BMjD1cZcHjVVitfJj+5bjI0cMT1QU/GcjG05f5CU672XNK2bXYWzblx4EcgE
3mOG262axgydBbLgcDUT1SIZ4WK7uHqKtt7nNCabfozlU1GBZLtN/FIyI+D5qrCql0YwfPcY5q92
OjnEKDtGsiTEqu33cjjgf2WjE/LvkawlmGCcyH5Xdwl1aR/N4PKrI3ipX8dUqz7Htpi+oe4XBznp
I9CHQGNTYHXzBnYI3nBgiKvGk3xjIkAdzK6LQI5LEd60MQciEBjtsVfI5DAyjB1Uuea1DaZgFUhq
xw2L5hVJRd0ZDatYwx/hFB0OrynzA3dioSEYtpg86J0fpu+UGsczBejdpkgnCXzJhEDdCFdfKh3n
31TAwBxHJAvg1rhj03CcVvVU4WPFdF9fh0DuaH0Gqs8raQ+QxziYLm/4pB9o6m4I3EXxOF6HAjtP
HZHBYz+5GVwrfg09itaWgrH1qDRVwM9xAH2F01vlDyVdVRJ7VlywcnWH9llvuKgoj9RrBLrWPToe
W6W4v0HC+YECjxlBH+lwrmJr2+Y0YQ+6z346Slz5VMPf2gEs6LewT6q1VqjmZmnzi2HoSJiWLgiM
rp0mvGxejn1pGr0LzN9wxT2jnULLsD/qgF9maJkB788AzJufI+OBPjIWPmXXkKihyVmdQ5Y+KJ04
Xw7EntaJiI0XHiYfiq3inrUwDcRIC+u+18YNUIf47I8x94gfxNwLvZj6d0eO8uYF5xRwhQqPUoDd
DrODE5D7z3KLt5N/qhJ6Lid4IU7LEaD2p41rzG/zSTtWATqlTTePHI6CvL5J6ksHe2j32dHOo3YF
q08wTvrTwE3vWWQOWs13dxxQxE92Ejacjczf4lVMKfoqXPFTVpr/rLI83KUIGWzPWdEDg6x1jYN9
7KzckpaWVQohh9RERReuF24zo97R9/esI//BPJ+M4I6ea9eud7WPvF7WPcvjAmQMBEo0mqBelbp9
TCaQpEoEZFenk++pZ63gT6yQr0bCqBPj1/+GAyAftuN/Ew6QxD3+63DAtv7K3z/f/9AJxF/4azhA
c4zZzg9Jx8DnP/f8mH+PB8x/hNBl2zOr26U+wyU58LdWIMP8jdCAbUrh6Y6HXQHqfkOIJPy//8cw
fpNweajRFLZl80z5l/IBczDlP4IrQoCIZ4Hh8C2iMZrC+1NwBXuul5cudBeLVsBlY7Pn1oyu2YmB
xdnvfit3f/1Hf1/PMPeT/X9fi2/XFPzQ+lz28ceQjAFfwYCQHbN5ldo5VZ2G89N2VrIZ30waP5aA
auGHD+Zm7ANU8MgiKRuM2JzHASgjELtl0lbbnl7ao5nk9hr+C+YETrjbPis20NXZIBH0pHUYMSf3
MIhMk21DWgc5x647W6aymM45IKnbP/7R/pOfjOAHU74pDao7bIIev4//IGs6MsEfuWJETjetJdl5
zo3qpsAcaWnwwFNF7mtS5E//8Vf+Y7jj1+fHV6aZdb7EyH7Mf/674JEzTF0r/TxekSENCBhm+Qp7
zvjf5Zvmkoc/XSYCOBs1EED8he5xff/+yxS9JHArZcQmmzwbQCe9XCcK/7guceUsOJjUKzP2Zg6y
Efg/Wz8OXsdyeqn6GAqowbHpAdrDwWVYpK0+a9l6Iat8h73HopNCTDxidl8r3CdFQIu9UvGR83b8
BtzGXZkuQ8giA3Z0tCpemGyXh5dfv8Z/Kfb0T3YUdl81J6mvv5zfy+YvG6Ic7y2egf8BtcImH9p/
/RRbgMyIVPb7p9j8F/76FHN+44b1eE6Y4AB+hZX+mnDiKWXbVHVIHTYQOWaL6+bvvWbGb9ScOYYE
AWVRlTQ/9/72BCP8ZNMzjLNEny8nncq1f6Gt8I+XpvsrQCWJvwvTEzzHzD/dAbodD2mVOWQ7ScbD
KMyR1NSLSu2jD95kY07N9ne/l//sOTZf7P9xM/ztKzp4LomVU2jz50BVVARFH3u24FRPb6uRYCln
O6bFj5hFHkzJpFmqkuOt9QJR6Kdu1fdxVH6MGSyCWrM2tYKaz6RP4e3SqZofhTWiN2LOX9uNd/nH
3ysfz5++WYPiFtMjs+AIwYco5l/f7x4QasQgwsrKZDLoWVVkQIQap0pww+GgWvCZ5szOYbxrvdZ8
rNHPbkmUbOuQdHA8TU9jkcPmo/sbXoMfQR6qObVRZ76gcgwethW+iojUAL7OcdlYlfXGfvVGxIu1
+UREReFAnbxrAL1lXSUWCJrBxoTqQvVVQfeUIzjDGslQaHxKySG5khoPxo/BbC8DcybqzWzG1wxO
NQY8cpPNQtCwujQ5eNHTblXk/DHk1OYQnPoSbrLO9L+s3eItmzxazqaZ6tCEBi8Sp/FWIcfLW9V2
2i3wA2czc8I2MmfFpWYJsJpcmwirvpZae3FxNm78jPGPGMlofdHISD0dHqqNCrRh1VK5sxBKI5qk
zemW6IHWebzxWf4Strbcu577Y7LLB0FOpmDyWMKuZfWNfrDF5JlsXTBiJwo9Karp/WdjCDpyNhwW
K8iRC11yjOPYwAa5jsoN8LIG2612kF31FIyZfj91FMJmU5evDXpyEJdT80PaKt76o7Xl85NAqwp1
DfQKil2XC4je9j4L409wItldKv3oBKtCGauctcA2QsJcgFtItqzot1iaLNh9sEv3QiJzLzTp20dv
pIEZCFP4UJlkZwq/qZcV+9MW9YSAtE+WBRWeO9B+ipKMHXEi93Iy30nP0DM94zZGtiN0eebZ2kit
O4Tfeq3aKYedzpIuCuviIjT2311SsMMqZ10HmsEqhLF0TkdQ9rnnf8dOGHyyZHhvxjbFnJBm8XJG
X+xKJytuE1EqSCFw/XGJIoJ5BghS7J/LwLBjMNxhAOrC/Zm7U/RuetpzD7H8arGbP1G2S+9CqVnH
EKe6OxXpj8pp9IdkZGMT6i5qcyCgmZRWYJ9rxbhOHBgtQ8Rhv8zdkqW8X14Am5Zv1cBwgH4IBskL
Zrevm+y1maGijQYBwRobWl06gDgN67GNXF7chaAwGcTAsqyK+OL7xAKSVIoPl4QZ8ZkRCqca6o09
0KQgoB24Iudxk0mJ9h8HTxV0FzzhMTdokG7qdiRp5+/gPbGzcsBi1kbbrPyZEYMfblfX2QyO7f37
1MYpL1QptmZuFxcN8vXrOENm1IybScfZfFqHbILHLvS35sykQUmD96SO9YyqycTYn9kS2YrFOpxU
0/W3LTAMJnJNfaTM4o6BFbtMie+1YYEkMp6jHuACm0DbauyTzHt32xSeWotkXqkS22pvXeZbS5aw
G6sGEag7+PH73q04RRlms24iOyL2PFSf3cBiLqht59X3m+cMythuDHNiM1AgmcRLPK1BT2jRztX7
ZGYlZEDP3rm18xJbZvyE8NTcGktBJ2+M4MwjCMITkAqi/16+bqArXfNW0iRWsG8kPOu9jVqOpYFr
9VZWJYvOKE/vTLA+cHxCSrgdMbJoSvAVR7mxNP3ynV1Fsy3iov1mI2AsotENrjPpDN+RC+LcbIsf
8BTexmzgd6na+3aEPBg2wj5monMJsOlXKsAfNdN+GYT+LLDNOAiOZUBPTRXuEhsFfWnGnYHzVB8O
IjWNPQE5WAE8IL+MISe7wA28Kw0fkxxDJ1InyAmJbSwOjD2LIa7ETkVHl933uHJxiO0st+S+brLO
Rs6orJ0OxnJbwSEwWegmkUC8q0DnVgIKuzVU5aqoSvXqtlQwbVJf2fijQzIRMOhb/bEYQfsLQmXf
dqmy3dQi8eoECuOTGxhbYvDYdKP002xHcxWBPz7aZV/sBmq9EfBd3/0QRlBsLA1UFWi90KQEAQU8
A9t2YAVgLCFTtyu/CMTZs+LyRotKgsaUjrsA7OQ+QPyjw0WZP6coqoa18JT/2LiKfk8VdoBnxrK/
+NUQHtqpyW9BrAwWmvXe8CQVlgh+1kIX9bjR9GKaK17MTeAAycKa54oVdQnaug2FvCtqnxG+ydKD
gk6IbVYQTMBGZkkyER3V6eeE/Oc3JKLurkYZlhsjR0fgrtnoSkOKhPNHhMFmS4xFWbGrJpsqT8oP
v3tk/eeibuRa4x3/3nZucTSVjY5YsRQ6mtQTlpdSOeUWWYEtQ2EQ7pqyLruWsW9/aCOpAd/qp91g
dw9mlfuHcHQVnh3LXpfo2OtSqq8wC9JLM2TF2nF7WCBpfyCdCK8WmfiuYdLZNCJ7qREY0U8LQgma
LMLdGOVwrlI2v/ngAYjVYUuOeefwmBh7murp7bkVmsn+c9DwxyaeN8P/qvkz1IZXUbDtE/q0VKnc
yKy6hs0UXZIedy8o1JPHG4hgd0/abBBs91Iw1bGK42SV1mn/gPZUbrQ2wvXqdVNz8WVy32ZAnbgh
/JPWSuvF4txBoCqH5+FV9m5U2Ai6pCbQ2fZ4tFqA0JhaXO9UpZaxT2zD/1Yu8TyPN8ZRa3CWGzZQ
v8KMv6MGAAN59uJYGal8jhouUh7ZsEvDVUN5TX2gQasb7hHZCBh5gc7KwKKVYmwHGF++Bek6zRtU
/SlkOmyc4QxfioCr880GEZpzWExyQ7Hd3SiafDYoNi4GkuBchwaO1BTaV+NgX9WymPT9r9VOKYgZ
64649FSuwBGHigGt2N9VE5kV2hv9Yzj49Snohvgl0KJp05DiXia8/o51N7SY1qQaNl5VxwdsVyXR
ucg/9onTfGnDvDaCNjQ3EBT9uQ9GZ2uJsL63sS+3PdD7PA8e+sbI9x1rhiWQM7jqQG6WBYFntodC
X1lsyHYej5+1Ctpq5cZFfCwMzboSrXKWXmvZJ9vBt53Lsd1Owr1jOc2yeihwOnnJl7ArfyM0liJu
mOP7wdam5nq/oMU/D9+PG9AYixUssXHZd1W+6+LIuCAr4F0U0Sm08UPk1Cv1+EbIT+LfsTvzMy/6
4tDgnnZEZj2XqKG3oJvmvUbBgqX+rIMWPyO5Cr/rIXnqCcf3ML657ITBCnfqxmK94cU2ed6FN2n8
3Cleno0VFDwdq+rYgsWJ9T445TJ2vnyLhX8z1OZzFAXyxWtx5Ih4lEtS8XiWyzh37kJIOXc90TUg
KgFmuslxJbmyXrFtiOLyKCTyKDifH24NxagxCala6OnsvtL6YowBB0ItjXl2F8Cdske7IYdtGmAU
qVETWzApB1MbowdWt+cqBWQozHrdgqc7WdjO4wY1nwxkuo8NzJlF7UBu0KkJKF0MmFhdMzeSa+Hy
JuvC+Lus1cSCyfpMlPOe+e3jWJS3iVnsjGnwJ5afdxJd4WMBdHJhBCaL4uyx5JBNDCL8kdpD67AQ
JFclwUGxZIiWUks5TcLQ/OibJtgkVdfvY+rIlli4S7CaQu3Az2IbHsdsVcT0OrnVUF6nbAIFlXub
IGxjgOGAhPUAc0Jk3/FJzvucGs6SXt6zbsT5D1nvaquyXNiF/6k5UTRXEsO+4rg5epjjkxF8Nm6m
eFnxAsPwSxSE7SNJhbwpH6mADemz8LWtwN0HIGwhgqrb4/vKzrCcsn1ABxaKDv2BFqlgDqOeCRoy
tRdsruxN33akhqZ2F8yr5LgEs8YqQdz3Q/mJIEe6ZmwpP7KoZKM+cjEIkqK9Y2EVb/WLIWlnyqFq
suJw39xSa3ZDHQ1XG5xY3KftJoi96ZgTN8PnrtXhaWSbDFuHgaupqR5LNaK1roEBkWdk4djsejX7
VNZWdhdGKbC6Fh8X9Pn2wIpF4XpN0uKlbTQdjtQEvXXwSIwUL1Oaf+jV1K+sigFnYbH+WRAn7T6C
ZD77st59MNuAej38qlyoVIjjBK09hYGssJdQZ9VqpP8ZqzM116RpA7VTldxJXG7w7wqSebpi9Z/F
fcmlx4g5+e13kOhiDSiUx3FUONFyarEUmZ02rupGf62a7z4YiGhkQOmgbgyvfd9JgPem/IkIPqHW
F5gdOCEtZANjATVq2AxJkW0jYd83mdMu2aXcatiarKgfgOkEB7vgbogmxsh2dB8ich87k9X8jwEm
6rZiJAdw+NRKr2DfAHMgrSjDmJ90riS6F8Zkc6V01TrLbI+aIMk0u+CoX5wglO+9EcRibIKllWbx
2agpe0iCGQKSC4igQXJF1HdWvFkm3JXUZUOrBisd8Z1VipKHJn51RrD4AcsPo7gyrJv3NTw1HEr5
tIDOei8K/GYeDMHXwkyYkqmEZeeekF6n1hxX5jxqDmJ252IzqifmJb6/bgMWkF+Txw1b4tZbmVGb
cePxA6zrID6UWZJtuIDWDp0BWzlwBNaHU2/So9Mwhy9d/16OSXLu87kcSWIfc0znqXDTnR20fOi+
M52iicl10iWJFZ6LU6fZD1YRas+cuVkhW864h7bh/3QJNlFJkaqDpYvVVCbNS52og5tgpy1hnC9d
Cfu/YD5faaIvD7HDxnJpW6X+1OAo2GIB0c4T+sYea0+zcetCLFJm2a/JGsufk1XHmzom+vyvy4WP
RcZ//qz7UVb8k2NQTYy9/bd/TlHcfhWX9+yr+fM/NYuX//5vNf/264+Dr2L13r7/4b+sf60wbuqr
Hu+/GuIofxfT5v/nP/uHf/n6ZxYhJsL2P5QQ3+Gy/EFC5C/8VUK0zN9clEPdo3PasizpodP9TUS0
fgOcRKG67bguXNm5Uf3vIqLDHwFIdE0U7l+gpH8XEYXxm8lVhejtQVMQtiP/FRHRRMz8k1BmC8fQ
+SomItnc4jxr/L8TyjrW5VBxTYGvnWICYt4cTo2hYtmugICTEPOI9rpb5ghjVSvN24s0uHZ9FVn4
WKf0CEPV3YIYfqt0QnKGJOEwFYLA1aihhEAdMkvM0+ihoPAb/QafbCTAVqQI44AZUiKbM0vhUCUZ
AbpYI62hY8cjEY2/rlHaSvDSP+DK2rL1GGBJah32Z0yVvtOs+H+xfqdUlcKseIDvRG6IkbhUuBVR
UjKXVrTQFdlt4Aiy67LytbQbNLA4XHWqAdIYUFaRTgyZvb2q/VA/GSYWpkobkwVv7HCtuy1HxrLc
OhYdDlj8yVbQy7UsJWUOBZ/QIoAtfyQg9QmEyFsXbv4YpINcAhg9m3re3MWdVvHEC1yeZHVxyIPc
2gOgsTZ5YwEclVlx5BoJVrUORy6rUm2X+A2aINatZa6HpLATRTNV4oYhNXe52sIjJapcW5O2ZDh0
eK9X8bPh8UTSp356TKvCga4JATChAXZlSo+3hvUrNzSdbBGp71Z5O6B4ExTd7mA7bbUMM/hRtWec
KBkREJPMk+UYI9hLn1US/364DnqXnFzifVUYOOnJconYqAI0iQS99FQl9qdMoprzYEMwtK6dw1QS
8vcn+S60iWIk3GFwEsxNh+cca1/C7MN7CEMwkMR+JiWjmlrkcuu7weqSs4aQaeuYBcDvcRlYqdyP
VYEq1sSUVPmEaaNJ7S1GbxzLHB076lZZgSUCIkxacq6JjlFtvNEbq1E7CEULnhaRdo4fI5v+SQth
AgdEO2MgmW+Gnk7gOap0F/YV2Y5KEFNM/ZBEB1hnvXXeY+JTc8R9NLQTzUArO61WScI0N/A5irI5
9dhWK8M5gX48BHn2Alsfu/ornwX6MdH7uDaehiYneyUwt2fhDDFE/QjsXUdNPTFm/DHAJacdCb5q
rQssg/kQEa0pVC24LaQjuT3t5rkdUuGhEgA5SKO+OhIEq5861S7pesccoEbQEiSz+e1jKuQF504G
JnrcELGiIBZVLGwwxzEcersmj7wrR3nrZ6yxh9KQhyjoVM3a1lW5sfUe61xYUfRUmFp7MvTBOjSi
ov5P1lRTFRiy19ns42170usJCBI7j42DzYty0VhddI59y7mlbYOtTIbOZ5+MF5m1a3Ke2yKyihX9
U8ZcFtqtdBFTwOmnDuVVU/ZkF7j8Mjb6xESD+C4ry4rsixgPPWi1pd/h++ktNWyTSTF+UI6ow2dv
hzsu7pPbmOphCgIg4SBSmjUiOdm5Zo7atbs2VsCYpMUcO/owRzRyiZVHjqhTqTgo3yDkBEfdSvt+
GzKcLIg8thg4YyxN7rvrVO6x6yomNDDiSxOJ9FzXCjjY6HqAAGy0TmXUuIudSbtFZoOTrIt5EjHy
LMN+8Nd15Dw54fg6NSEykultZZL5+6Bz10nuYQX15L1TGB3+Tldb4qHKqazJXIpZdB6wMUp/1Ggk
dzxfHios2DgdA0NcitLHbxnyuAhj4d8VJYZ6DB58KCQyI0eDzSG/S06jFAxFyHTJm6gd6zzhzRh5
fpx1txe7Bt85X7cTJw1xiraWjCtXH2j4sjulrh0h2BNhxXYXDhHIhAozJIPOCvBWdQk9kT7hlvLo
SPaQS/yW2LZWIqhIaueA/Zdby2qME7Evd6vzviFpQnp73VFbiN5nk8wOU3ttxxazQAeTOlrkRTEH
yLoUda2BcDLXvGXrJDSumcxex1Htw2l6THhPBLV7GEqdniGGLdlRQujyChuXsXRQPcYl7lPoAU6z
UE7zwR6Z1hZ4LjI6+RhalG1e0sG7C2R0EILsT6fmfevNj4nl0CXCtpaG5tnK1RPmEwurVTCKtGvb
vfR2+IDcQ7R9vNl4aX8imKYMBLBWfX7AQaZ3Ad1gRo8+A2Si5+G0HJX9iWrC8PnRxd55ZEzCj9yy
UCGcEN5cgJ1XWdADAROnwaOMkLi0TEWzMn04pDUKIiooaY9l4H0W2ZAhmIgn+FDwbCvZ8c32GVN0
b5KXFFV37Ci0WMTwr9etHn5zhXk7KeLEXImqjAj+69maaSOGX2WP7HTaQXvBcoQ7Mqn9q5ESbA0a
vvNmQNqzMDKNeXs2Qcpbc61OsEvbJDqbcASSBRvKbBuOSENuX3n3ZeEF75qTGM+Oh39vQfit3dp1
Rsmez4R9HiwjOUjO0OfJ0o0fLemvoR2tj9Adg2XQxA48f7zgDargFu83ZwZrwF3dtKbYaRi0qA/W
e7knmTLuqjytHnt6di6jq5fXpol5WoQMPtyGTr5Nyqzimpv/N8fkkFljpI8wi9VKIty0XujcJTHx
Wq3hXO4IRCIKd0LAlq84v6ipD4ZZX6cBxUlRwGtst+tGR4onEv9zmvDp8WSqcWOGKjuxS4neeh79
G4g6DwVcB9IS7YefBwSUcpBKWZqMjHSTsQ/w+m3cQtZrzXGyj64L5ZkL660QoPr5iIKKg5TQ91WU
4g+shXcfZsq9pHDqlmMzOTtM1hffC18z32z3dP2+5iKbsRA0lMNYXNQ125N+TPTHPh70fZvIdKcw
A25yMRQvWVbMlYmT5EMPq7PWdxbIymjy95PqvdMQAkrXSl5pcAO1DcomVdoEM9Zl3k6noMjqbT9h
DkSBvcYSVCSBIh0KiwJ4bzMULWME8xi4za7FWPpC3SMr6tnGn889sO9R5xevOcGgjV16w8Fv8W9T
jAPMqAnJ9VKmGuyUhBpN6cAtad1wUzdZslUA5VBuJUG4NI+2yuiz58wwIRO2vL26HgpS1NU+bLYy
oxogXYFL44hXn5sA3REtX616W5y1doSH0YZPGHZWrvn/mDuTJbeRNOs+EcoccAAObElwZjBmxbCB
RYRCcMzz+PR9qGqzTlXVn229+1e5SMukRALu33Dvuc5jXebvLDsfIRWvYoGzucPvSnISAUHhXWSG
IKI8/KRI13B+4qbfaDE/LUvqvPRodvM5nnc+GdNfHqsVaH59cWwLPdyVrXfrziXbuNTBuQAY+jNZ
wvGytKZBvgJukI1TeeRy6Oiua4b0RaHGfpa4Ym7diuWTZwKEtioMnLRc5ROhJM7Zj6wuiB1RAxFT
5K8PM2tha2RMRKAX5SVecLjl08809K65isZWQjhedRrLURLmXxHRzJ0Fi8HxKxL2xkvjW6CHcFa7
I8Y4F/YMD6lTVQ9qWg52OsOLig5uL0kbAq/Qki0GYOpoJd5rPE0vo1MBChCgHxyKuyliaTVI3kxw
FETzoKAFVDfrEkB5qH8kkB1mgIRY9/t7hEzUbUCTnNg/mrNgHzKGwYhccLcs/YNXueghM3bmxqYu
vkSvglaLU1rMYCmlbt5zw3vvS9ItM/Awg1c+kxrwy5utLWJc1o+8rcXoXUCoMKltjZtimHbSI+EV
s6kuMdoW5WOCjYLUdzgviwnVynqIxij/HsaM8IFJTUeiFJxzlbITR3GcnAicKS/tiL8q8+yAkd1v
oxVFU6QokpRub4yIrFLG07cqEm9Gy/075Yj/bRt0dclZxx8pzvZlZL8UMdqo1uQUW5DEcyGD6zHL
HdYJAPHODJQIqMsEHrLCn0t0BnV8GwVpMmc3qvPkfqhi865iWLpnAYuMfdFs5seLgW9IRr75ZmK2
eu8c+8K8KF4hfbd2CENTnqNi3GG2jR5y3D4f48zafkkTAG2i/5YaB2UxIWlqyT4JzKaHoRaq8ZZ9
9rzxk7pYE64nbxn2XKTX30+IP/HZJiaZKhmBV32mv5M4xlQwka5QsJ6YioHzS/HqDMOLKBIyoqHL
AjIFm6R3oHWvNt8VlwLzc7Aoa5VW04Xl3E+3MKsNEO0OyyE3qRQo9IsU303juN/aROQLsN9fi8rZ
jjWz2LnMPGadLOdggobyGBfld9izTljm2brxZfTcWs0pDu2SDVj7mSS4G7CT4kdnnLGLzfTG6pLo
w4eGo1cdmJNlXSK4X4emByZpdvMPT4gWjWwTbwePtC4ZjxtKT2s9INuD/qO2o8pdg7GNl5PzZu8B
+t64ahkfsdvfux6Ke1XU96WjH3WkX8lzvHGvvJcwij9RSdfIhOMNTN69kZRHrjfo5aKPjw038A2w
h+rAcRSftIQ66rWdG4ic1O0pyc5hS+Xm18UC/wJfL04FCf1/EkFul+5HUcvujVVLIDvIaNIIkgGU
HQXrpgS7pyvnB3o0a00bhOZX7jOHjLa+8fcN988uc3ipCYsnI++6oByj56HGazZ5872VxZ+uHeK/
zj3Q+kP1MZQsEBD3eE760Y0wH6pJKjyGltg6DmV0W3EUYcRc2T3AIhNuyVm4qQvkJ7szOCdDshJW
Vif3pvEx5AYDckbyo+3uY6u6hnuAGnCzj24aXAQvBLJ49kg1a2TcJxErR9Tz6T4eHfnkKB5g02m8
rSuBirYIhjHjYi6tTLF2pfXVx81BArQ8WUIkF3vJpo2v0h7EVu+doAo/+iltDYoHf1Wq6p2YXH/v
DZ67T/0io9W5JhUmJmerv9xJI39mMInryyZReMYtwN+H/Lj6B+F08bohA2fPdAMqV0xTd1rYvG/Y
APkF6hwbnz6vJ8nsTQJ8T+QUy7n97DlmhmvSbCm/LOPQtVmL00kVZ0Ox8mpa1uOdyrv7jgUc5tOF
KF570CAR4ivgIzNZ/RS5pe/Id0LVY8Ylkn9Kjs4phnPJNf/tY3BkRScg74p4PueO+4wNudpLK8s/
w9JsnlAsXuMm4+K7ySUEF3sutmqy02C2QrhPEqm7j00ikJYMOXNkui2hK77WKL7fKpn3HxYZ1UCp
nO/E6sUBA3vHOEjVWyOBEY3wJ0Ir5BmrQYvr1g4ks5q4dcpRV0fhEe0YZmR7sPFYPlNdGbvacIEA
s7MOV2FmVA/8NNgyMr8ip5WQHDGTvL3u+xo3fjGoR7RA9SpB2HWPvUw+dKTXoNokXWvfDWBL5n4q
+GXIG3Rsp78jJrm6oxv3zmUhRuRHmAUmg+FrRsr8OvX6fj0nCPfriRCJvmQhbuhrdBYA2W2mCFn0
YkM8AXaKb8LMAsBpqPQmgTk45yifvDBpjwkxupqPzIfXeuBn6IgNPxCJJQ6zcAAW17u452mJhm7Y
MsOueHdGjtZiAlPZFxb2eBQ1zoB8jDUWu2DysjraZrYTn7aqqx0lTAEUksWuAmPw0OvlVYr8Jhr7
+iKyytvIMuXJjK7D87Izf9YhmbYES3H9uw725VVaAAZel1ObPU7Z9FmlBmhtIGmPWYsMmXWKbwZ+
FL4BzoWDCiFxDCx662tPj0FMG/kmL8qZGSH5ZgFGOnWZbSbXVhq9WbHHXjVWYI5pcG58Q3XIiQyg
miXLrbcQdN4+cruBE6rie7Nj2L9EUZIV8hk6M+l0fD0n6k29mm2kSx2RCCg23shVPuNBMRkcDXlQ
DxjQI3c+GsAlAtEqSSk6mDY9FX534gKuZvYEy2JqSEwVk8n+hCgUcqfGDMntyHp2hWo3DkwEMcE0
M7noBuHt3bLPXmRv6n0R55gIE3M5NTzcJ5I549s0stl9gxV/8TJx29QVAMa2CjmY62W6ntPEinek
320MpyJ8rwJKMIpl4Clc5oujUoeertD3ZVnnR7EAULIjFJKaZQkLJj+xeSG6b6Y0IUzLaTnCn7f2
YW80QYLvy02ksRPwiW5nALO4f9Y1y0EpU0gv0xQ+VUX5ix2+FxDEVmAXHVPsKgQt7JqF9B+UkcaK
oSI+dNEah4b0q9Xv6TSEHUk4rUHoztSGFag5k0YSwxJLkxhy+pUkFnfeCKze35KNAwwbmV0CbK4W
ino7BXNc+xKvj1FNj5kZRud2Cq1tb4TE3VmkD1X0IW8u+E6U6MueBLbmlI/YAil971xhXlKtsqfK
aemXqpjxSTV6B9fJKDwxAeEvrOXJskOuz6kVx66bASZl8XxLHGt8TfG0kLJ1eZBYEcNPLCToTLp5
hTdl62D2Dsx8+BCW+hnOTOZ0TIXL2jgH5I4uz9hXhCVyFoEhr7XJXKINAcQkA3SkLM3Qtdj6fbIc
FE6AbGPis44RCVODY9rw05PFvLen8krEXbbAS7xVUfv+TprszlqzvvfjjrF0dwsW6kYs1e3oUwnP
AuFr3VESMWrBO2NxblU92v7+B480vaN27vPB6FahL15pzI7ko2xAFwUcN8Ou9OLyFzOMoPWNxyJX
EXVrHf0MYewQ5uxuC22DVYRquRo5wl9M4R+7wX4QDvoeuA6/gHj6KFPz4gecCLWy4SUF7oJotJbT
p1kk4TYc0weAC1cPYji+QIJKL51VC9Z6GT5vomMD4pXfKsYpY2U/GB774PxYGhhpDb5IP/MxzZZb
ZiNrFpQWWj7S5ci7OylXNrT11XBxO9MlKkXlR9k068VzzhDEMF8nvbGu+/lxXkwyjqL51W4cMDqi
+GU2Lc4zEe7iSmXnbLZw0I3ebmQcvY+Toj5NVWFshkoTbTb3pDXl4x5NDGcKsKpT6qs35Y7hT4sp
5wikFa9m/RS5GX6/GEXMCeXaJ625CYGBOUGbKu6SOYZY7MzrkvqXCIKBpTvWJP51E8caBKPhECvf
9iJtGN4moAj60WAfrbr4VpDbBhBpNmV7g8qNqKmhAXGRqVQxiEt7DGZzNej8EydcCoIuT0qwa2CJ
rfUsI8/lwxd1HUijlMBGHC9ETTgGXcEYOuF6qbPqp9v59qUksjo9hl5CSgPCVe/NHFBi4DExyy+Q
HL4X1FYTf3ZkcR+tNhrXg2Gi3J56i54+LbofkDfY4C7TexeBSuRZeRG4Sa8Kg0QfPUOybSURDpXW
mSODWZsgc1LQmjwWqo7W9iTFDpWw4F3t/EsUtfnjWKT6tOSkniOccvTG0KEIhpDcbFwhbG+KNDG3
PeZ8GL20eZ6I9ElUXQLeKnEPvjQDYtuRJoOqvO9xqznKfq+0kzFRWY5sV9F4Etwwq58d6OjVhOC1
E/N3Hyf5S89I+Va1uI8Ng2Jc9oXaVjg/V+4ME8yfYU6GCyLK5SpJ9XXlrWeY3jvAB++YJu87c0gO
S4UwLMKN84ALH0QljQ3EEgacxZI+h2FCMVJ1ahuyJbOowDhdxwRRT7sho+3YpHZ2HFI6PROVRl8n
Q4B7Zt6YIfzKyWLPkeVMuJMu9AInqR9M0iqTVN+bk/C/hoHY+3Y2YLyRvom2Y3GG1bwQPeIWvHLW
2C2wg4uwv8/7+S53Eo4NeS1WUvcyd824scuRt3gss5FaztrJeNGHNkqe6W+eeUitdQOIopTiTUNH
gpn51HvLoSn8+0KP8hdDr5qfzIGgJ2reIF2k2aZHhaVXodM8YUgiu0CIn9EIqicbPMbdo0z2pR3z
twqxB0+qugCd+LYXbmMgX/K2YcVju+hSSdZlAE2+I0UBGSrr3nOWd6buiLmJr+PZTvugpBpZtZZB
TFN/lemnprPvIXOVbosg2cZIC/fyoTG6Q9iG7Ip8mmaOe5BUA27patI28nCV7IxxiYFQlZ571+Vj
vyaZr98SOgZjvorg5E5NirBYua++QfDbHAmUcMhHuMRz41UQucF9wnU+r0zQjA9p3WevrN3wGFHQ
0iIXyJziX0uFFjwzvqCjORvpFfEbhFIcqWG/q8rip8fTzbWO0tFYLTUQaytme5IWJRnUJX10t9T+
jtb/CS9az7Sb0qeMvZ9cfxniK3zZ5gJqNCxuEunMwPcKyCOibR5tnOA311+wU0C6nEbaOHSzByJ3
Yp62xQaqx1hyzEKgAkZGhAo2Hij2y22eVMWuats2UAMcsYUMmtZN4lWZp1+YDp7dqTgSU7jKjHQf
SfKmMo0ktYMDvK3z5ofHdgidMOAFFPX1Vvohu9nauFM2WA5eCDsnaTIfaLXjPfTceQXPdCZswRvf
21GoR1N24seYJMRidjXuJhqEhwKXN8VIilHMY7eB9VyfWTXqh3pOGtRTsXePshpeVVcqsMj+Vd/v
bwtidcE5CmKA4cxmTy2FYpCDlA+m3DcOXucnj6RJtFueu767IjinNa6WeZujoQw49yR6LBeEuVt3
AYXtF7elhaJt5H5vWGZe2YMJ8BaE3XX8KD3DPUkcbIbbpOdKAyocK009m7U/ouU6fQPFi7fk2zK7
gwn0eTvncfXcaO8GbLBEiUT9gqTfgsJQhg1If+ujd125aSYPZn9kXqxIlF+F0+OsQVy0xlKLb0PR
C3aVKA88jMXFc2PnFM6/DbBQyfPoIeQPfoxafz2n1x1WC+MpEOyOaS8L++RnDYkyyF4Y0rx0gPRY
ZpEfacvuppxIAqzdetxXEFyMqSueaAvh5I3WkwG1f1U55V1hYuPzgHSsIr911sgZASHObKs0ETJ2
A4VRypDZbt5vaJEKaL1WSI9kTF/kBceAdIsuvHdL4IOVUYhdw8w3dY2fBOTm/NXwXZQ93K4kqf0b
q2jq33Q7HIt2fRWKssd15/FH1/ff3Yhysyzo0Uky478qX71omrn2mcRamWzv9DKtp0Yf/XDcdG24
Qcyug5yR8bqsrada5yRKJ6e6dv1rnu643EdL4l649MvNYuGRSASBEekIc8eMV9fUTkJ7rpKoPIIb
1oeBcnnK0o59RINObDBki+Imozfr7/3BTY9xW57jATRt7cY3MewXtqKEN65QyxvbccxZBCv7eWBZ
AhHUSG7DujAC4ECMbo20YSpKavSR0Mmnxac9muL5LWdlEfGGHviGUI/ahDxDn6UpkevYIq7ev67+
bJY0+7EN7Z2pk/7nnMBza6eoe0j9paJmxQS9ScqJiakVdhunKIlyGM1kQvCl3h0GgicT6xUjDXfb
gnGYeGQYbEto2lQf2A7tR6/UCdvrqdrbXemSGFFcSbp9cqljs6NCatM1PCqSKGcA/qJm9tvBjNlX
uXlX43459TP3lSZkI/Dxz/AjtsIjSsju0Len9h7B6Nt4PerSEIq4q3oWFi77xrywwNWVuCeUaUWn
UDVHcymMXaEZUKbeG5GpV/SJ5mbFNAWTqodgzikLPlbejDhHQGzuI938bAF4tBB3uqneJV32oFxY
V8OJAdtaW/OTrHnFY9a9pguvo3o1+YHQblF9ZjcOAmTwSK9ZxTzZqx8NqIQYGXg+jZb+jOlv5y5M
3pPtaDFdra1dB0HDHcxLN3kEww/grix/JBSoOY4QrrBkQWaurEPaugzUho2YhyDHxZTwHhV1uqmg
60yjuL7+LIMxAxddOoMelkwSuMfIdYevj+Cwzq1DRXBCbJifKsFvwZuSeCwHI4wJTctLCZ6M9FGO
Rf7kGtPwMgI58YdrNuyBdoDxgnHUplLsn3Nm+ywIw2xnUmgeltI2by0cGTwzOXC+Uk2EeiE430Ce
EGsGpXcDzfIuTbPpojv4qGPV7xOH7RBjJb5DIZ6X0djpciruEGB3ZFJ7+PVtT5NdVpdB5SMlRnsz
B1bXA3/BtbRPGSvemKP1rlSMMKQ00wPvhp2e4yiv79Di2+sOWOahq3sq/5LbDCHq5+Q6xo6j8Zas
RGjNLEW5t+1nmKkcXrHOXrktEAkQerimk/F3uiExpWUniBQ/A2ZZLYFqxbdX2PNtrNDVxVPb0zzG
c2DDP2dkrdyXJe95gTP2eszSiXnaYQNYNVjtEkO+SVoU4kZ2vgWRn/6i8BhAyJGc3xpuM4PnNVnx
mC9Kcx+qOsDKzNfhxT/pWzZNXe4UAVH7KG6PIIXqjZdOCw6eHh5ZGxLi4koi4CRzsVd/Ng8yxoUy
jEFS9lcSQ+UH2UDr2KR3JRw3lA3fc02iJjz0cXA1R228rBchbxRJOh5wiLxt9SMqFAxPeNhIdImH
G9e1t45gsg+2VZmGed/S1dHdeA8pDFrDhpyVTUxlQwwFoKB69nmUrE3s3/FLGLcVjcKbNFsa7S5s
vF0PMeIU221sXUbmPdctDEv5PlAovqpfkraOFWI+efthEO3amGf7kCZAQxzN5H/yQZqzAH5mE35q
I5b4lsm1lsgrjzHzojOy6Ud/DPNTHzpopVHRrxnO0JuFsUEVAwFVZqeIDr9MwjUR3HcuGS4qrh8W
I/4BWHg3tdHOa9y72FYPVpzL1cLQD5A5XJLI9B8jq2Zd1Q3uxkzAVsWORmRs1+icBL8XGmUtfhGD
iFzZNFTzYpZQe4WpYc050kueUajiQBy0jpIti+jev+QeU++lluhlBQqxSN2XLaYIoF951TOQMbn1
0J1HRF6QqQRlxIU6rx3BEFrVpbZXmFshPA68kcFi1Yv75DdzEZQaUGAzROJ5gghCsHQGLQGNaMLr
7JSh9+Bk+LIK4SIr7pbyHj16dKSSRHrmy+sMS3AuDUiDvzWJEtDTvNXcLEHZZRZ8jZR4ptrON+o6
2ITIS0DOTEFk2MPFaVW2boV5q0pE5KhwKuTXMLb98Cq0vx6xEq2+bUUHpaPmRqN2hLkISHGCiYM2
TkOK7V6Qj9ESyH45lE0e3c/kCBQeW4cElivirm8BunkZib23DW/eyBb1KlJwQhP9Ab6om2CDbSsB
MsRBiK/vBMfQ1IGX54EDU9Icq6y8iAlIUlo+X+ef21aZ5cH2sFnIEeYeaIYQSH7HjquM/ed5mhoC
KYxLk1ocCi4jBtjk+Aua5gGZGevMZQMMgjVXFm3taLn10mi9uNfV8LAgzTXlg2nMeJTAsjgieyJa
sNoJp4QVHS5siYk+UmAqcS7UjLho2RvucAZm2KGNS9V2emdovzcgDWGD0OX8mRsTHAeFX6J28NBI
zWQt6erzoKhXi3ohgqZFgziquXygnnRPqhc9t09hnGHrObvM+v1KEZpW2TWx3kUSrXt/eiSsmMWW
YNLsTdNGhaJe4wRD2Gcxqa+MiB34YPu8UiOKJ7MXayVjuGBg6LdzDI7eV/WpqkpCudOyI/kjxxAr
s/wtwuS8VtD+z0VMxVdX4yueiHGf2IJUsrAtAxFB0O2XZtmxrfMucVt/DywTsONF4wZ8WXxnDK21
cjif4TCTqOuHX3nRU9PpCNhn2+6NwR8BXFwrV5uqjAFNePbF+M7itd2j6eT6VIYMDDn4eHRERHSQ
y2x+GaO7nnlskJAvEKQ9+5awtMUFMR2qa6uanlqqliOf9RzLGP21ngHXzh4iaqZIIbRou9k4CecD
4F+xddWQPlHpT+uZ0TFONenfNTpu7usSKfwMzYhfFetZ1Ijx5AhruQGLFS1rFzbOxvdC52C7FaWR
34NeNHuMnwSm3UsCs08C1tVNhUpTrib0LXDYZ9UFnou5jsnXfJ+3afcTU09F/5yE3pMzWHeUkcjC
iw7LMAVjx5IU7BR2qFk3AGJThG1ZAIBRBAZLYdYV7EADgz89DDgU8TPgwF9lZen6vQpBG64zRMG/
rKF2ONSQcq20P6PhqxwbJa/Wk3lqZVtSH1XtTdPpId5281X1gVsl8vAqyOgutcrlvrIKxjIExVKM
lZCe9DqqdXWFw4JKpNyIKWTihQzx6xGNdrWpN5Ws1Jb3uQl6f/mqHJxRzqKHVZMrNBt2TNWGRR8o
iwttfvHurAKnuaJfifvFv+9dsw0QvoqT3bAf29hxAVgstUfTp5tEDwLQpQn8dDqF0nqqSj+71SPl
0Dyk59H2q3tzIEMSGvJHWdu3MKwlFha2xLln1UecADCJQ9bUeUlCmhUxNtM2/2eXISI8LvOGbKND
ZJQYfD3zTiZkZw1luZGFui08Ru9qeNXUtFDANxKSUdsNJ8GvEyf1R+lHL0nDClvrNmAScA5d/zD1
2UZYzPWoDTdQNd1uZQ5Guu25HWGGuTI61lGP7XZyYpqc2TgtYK6CpNP2jirIg5U/ylOUOHwmCt7r
zmh4t9p5W5UiJOJtVFtT40kkCzHb4EETR5LCnIca3jS1uQ7Nj1Yl4BuGKhx+LImhri6H5KNLE/qj
GcBW0MiQLBpJjFlHcauRjDTh2cyq7pUC7B6XFolX6ECA30btsEvpXHBrlwk3W598u3mMudKtHkpp
k7XizLfaEt+lA5mrMg5Ygc4iKbc8pJe6Gtbt2KDis89G2TyGhfMJKIgrurDpGxtfEkHlhcZ2Sozq
2bXYDa/QcF/SJMYKVmMGwR4EbSB3NhgUubQR2btW0HtT5n1kjWIxIPHSrpulALJqNPnb1FHZ6SgG
qtYQFkqTlx3kWDgby4LTWBbmbQ+jZQTwrJ2zOzJ6XtHcR28a7DTRN6X7I4XItUqnIjswMQFRGZNR
GnInqrG7zbWwnvM0o7DXMWKfGlgXgYDw5Acz3ErDsN4Ysz4IdkFHlfF60CAYP/PeMVA+x6X/nFc8
Jmk550er8pL95BT+Oszl8qpji7EHO+NvFBTljZ0TiR4jl2UtYRiHwqr5PirzY3Csr8qn+vWAq96S
JPHWZ719Q7syvwjLCvdIqJv7GfHPrkXF8unSIxz6qq5vhajsO9T11skiG+rc8uXeciqzu2gyMAQp
v2TaFONBJWn6CS8MRTDKDH8ySWromfLJuenPhbXoS27M+SbKm2B2o2TTNKYPr90XL8mkPhM9dKdh
ZN7sZqi6yf8wL4kz+wRN2Pd5F6XjPsWw+h4V7RQoQuwfeV/XbEkxF8WuOKCOPqf5+Isot8PSRd1p
JhoEVcmQgAToK+hrjj19jwUKsDibC4ZM87YM+yZw+vmnoYYOe31V3vt9haQ/7SCLLWZ2r4aZ2aLw
QEiX2Hpp02b3MSGUnk6YmOdMlKRRqhSzWOu8d3aaEswI4qntvP6n4oAjHBIBMq00rxdDfoZU7WJW
u1hZ1qUCR7ExZfJZRgaLhNGGg63b7xZHagcLEhMSofHqkQ7MIjUhwqmIS5ulevWeDKwYRyPmtfFI
RKry+bk05ILYMXbWvuMcLMMrL8yD7JOk80FawLs/J8sbaWKEfYjZJyreKh4hO3AVtJk779vRfdcw
js75dc3hTUXxnGeuTcotpoFl4EctUqQnSkWc3/HwXbpyJiA7/8HolCHwUghry2QPKVZ/pRzJsIuD
QhrLdmwFqvtcZ2rflQ7jl0m2BRSHId/LYXBYqGOvH9Wi3ug92Bh37sGU/amrLXRWVWj3e1c44ckE
27tTnUHqF40s0w+THPncTtb91cNZ+wlcf+VdrLLzmE8Au0qveIXCgyshGOs4aUrISaK9u3DpTGQm
ytjxRiysoJbwyYIJ8lV4Pu5ljaySciHbLwtBtKNCdC0ouD7QAKKEtJj1Kqbq1H3mfK7RS20cKBEg
YsyXIXQjYhx81LwjU0bObdJKmZlQGLmNeMxZ3q8jI/LXreu2D1nrH31JZjhYv5tS6a94AX3HMjI5
swwlkwOq5yZBLQE3s6DfkcAb9kAp8a0ji1gPU/rlZOMPcnY/sVqnyOTq/tA6/rTvDFin0+KY27KF
B2t6849JG7cosBlIAzfsYwsEayneBh9GTUhtsI7FVTxc+we3KC5FZj/6Pm6yUbXQhNKcbD1MQMzW
nWeXImJXFKHYDHX5YHFN349t2u5yAkM3pib1RRouAcoeUigyK7Lx2Sqqe9QGDmG+PgQLcd3Azkxj
BY5gaLfphRXCZqyJQat/PxxF4TxIVBvwOudlU2oqNctiAkV2IvvxzvOukTftGAi4q4agfY1xEPq9
JFjDFN0BDWe8p9bm2HEX7wdOLDICq5pxXmnU+5oQu7XvpqQ4hbANtWE4e6dJnLPueCa9CHsBitvu
d5qGLL7Qz6h9nNpvEdnM66FMb4QRi0vfGya5KXbI90KqYM7ds/UFFovSoaJBFkJb3vWcN0hwJ5Bd
QbRgq+oHelyoKngmzeputGp523oo7WVEzs7awDD/A9n4uG+GajpTejVs1IyvZdDX2ZApiVUCPdHW
1DpzkjNXutZaUY77cpHjmVSc+Z/spP8TE+y2+i4eu+b7uwP39a8Gvb/68/7fXr//D2187t+SwILv
Iv9o0r/a+K7/wT9tfKbzDxPqHCgwcjkc4St4Uv+08Xn/AGAIetnGkGQq3/X+YuNT/1AkC+L8g3To
2/zjf2x89j+uEDsf8x+wI9u0zf+Lje9PmiEcMk/yyXySZSvXZhbxp4eP+Ti9I8NMQJxXVG4NsA6c
DuvlmBy0v1gb/wMF7E+74O+P8kxsh7YSpimB/v35UWmsQrChbOMsyWCcj7NQiLfpeVJDcSamGSpH
k2fPCYboXRUP+vD3Hy//BP/98/OVdKTlXt2KfOt/fj5N6gxzgcSI2E4jfWda2sPGwNZ7m0jCx5hu
QXHhK5h1Av8Izw49TGQ+KjmoryhR4Z1l+w06yGwWZDilOCdWi9kgUAN0RV6EtRCFuVNsCn7VYw2m
qHA1TTuKP3pBI8sZVxB1RKI1kem/prBkG5ITrsCUZ6z1E8+PF60bWA6fSN2HF6456xmVTUH6xmx0
pFRl+vnvvxCQ9/yN/wfL9t/fCC5OoJjXX8T9F7zkXAnEOCwACOr0GQP3wgY/NTg41+fKwTqDR9J+
EWByPrLWZZSgEJCMqFVZx3JUyvrnAvWXNbIOWXHpDBl7G0fVV2tODL+YveThmiA6T3HXRU6yy/Je
fploYcxd5KTdU9hZGD80uROfTq/rbGuwFp72GDDL16n3uOhiN8SwzQoRva+npyuR2gD67HvYZsit
oxlPVZtvCIqZRxgPPel5U1tbgCsouG912CcpeQEqbw+CtGACwBMQ2Kvcr9w+mFwL00M60mTierB1
E2io9Grto2v4EBmrmFXhzsyB2t5S7s1CPWaAdZbkLZu1l+65gEeyWwfMd9sY6KLCZ+fHipCqvntE
IRdFdwRaTNY6rD39oRpluXgzLQc5HWKhYe1CjbFYvhVLvUm7q/WnatngBmJh2bvWWNrTIHFij3qK
CexVHjbYPUmXzAltkuUmgdFoGVN5HoyQQKAWqhOzCtvNHmI2VmLDgKowAwuFdw8ZjfZlH5uTb33x
F3adE6tBl3kNFqr4HtW/Gm/CCGzZdom9Kt7GdBg4qHgqKIpIfM4OoZSsFsMhba0NGYx+cZuYyXU3
kydYC8hGyGSQJWZDwnVBWoPM1OivRwgtqGzDoQ0/+8XW8dZGVxlRiXBRr7BKkbG5oBXG/ZP6bHxF
kXs0S2nSVNixkH0ZaQhqXeBjG4K/f/j/02FEeQ+LW6IPE86VWPgX7zL5eXM6COyPUan8natRwbZu
W9+mGEOWVT920wYHfrklY+9KlenDX3//+e6/v3q+rWwBy9H97eL+8/PJkY1i1uPDukoIw4PBYJ/w
/cVHy87NXWn6yfnvP8/8Dwe975je75aVm8ORf36gizatBKMMR6tg9tXh3l03U4G8vSm9D2DriJCs
xQ46h1EigSHikNWV/CwJOJq303xNkGLfs10QYZ7AWkfqn3wALny8Uf/hcjCvp/+fZxHoGw8oJeNN
YdnySmX8yw9i5cKf6hrNLyxo/of+TJkvE3szCrLpVripTMpBkmaLIVdorCfLXMvORjSXG90Ot7f4
X26rf78tuKuFg5rX594mwvXPP09htIWgqRCQqpiJrodkRPOprnXU//LD/Psh7FAf2NxHvrI9x/mX
Q9gkgWREvyzWuhyH/2LuPJbjVrYs+isdPceLTAAJM+hJoQy9JMqQ1AQhC++RcF/fC1R0PFWRzeo7
68GNuBMRBSCR5py9134f0x5NwWqhjdkUduf+Mqb1rDSlyuFMCWRSgsJKWKptJ6ZzKDW42G1GpsRj
oxYLZZTTNoA2oMOzwe7CYqurlevz9m9+OXiVdNgHUz7mybAJOX42nnKVO4TrTx6W+ru0qo6c2rDY
Jy4RvQkl0MPb15OnSE5hK890TKpYpB7wzZx8rYijKxiS5tpFz+0vFExBA7OJR57jRVTUUSTgDCkk
eIHUz7Iv49hSAR8pl/8jdjD7FnYuwpISrJUS1OvWd/nXII0XVctapk1ge8b4Ifc8c0PqwPzpzO0e
j70/l5E+h27hOZ7LHu34MnJEF5kOCVEWTPyAfmMEcwXE1vtE5/MPTVzQvu/ahfpOPmBHLbELTRhl
AOWlpJnsMdPSPUTV+S3S9DnPfKnHM+f642xfsG20TdOD+eCfTCQUkkwkcnET4IgMLxvlGTswc/EB
p83nSGfpzsNTsg3JYb6mINl9fPvZvHZ16TEIlOMIXLcnm8ikRYZo4x+kfdBL/Kk5MQ1VlhBFTShX
tyXkE7jnYOLVl7QRdy1mmq9v/4Lj7/XP/ZsmzAukzY5Lfsfxy/FcEbPJYwwMWJOWoK9DOW76tKHe
V1NQDNOc0+TcDbu3L3syQa7XVQLUxQo4Z7LgCzu+rgWdwWxr2iLYnStybTCifM6jhq0RGEvAB6nj
7owOF6AqnFQREIlzfJ8oxNVbIJhLvacmEk/bt3/V8Uzw/KNgaK9nF6jFtvnM0v3rg2CMCCLjDB0s
IemjLjCbSy04ltq5vVzjt/ce3r7eOvL/vUo8Xw/DPiqD5z28dbqHt6YFg3rGKiZLy9+Sj6l2mczy
jdF6/ceidr0dPdaZwpvvnHn+L79JpiBAf3+ubLonUxCFvTInaEkHTcpWEbZptgtdGCVv39/JMv3n
BjkiMcn5PFfUksdvGR2pk6umJXO4jouLiLrerdVaGapmWX7S+ZrLpo3vupPu3i46yFuJG332+0jc
2rP0r7qiyi7T1i6/qUF5Z749+5k3f/L4pVQOE4ADw1p4J2MQhTF9Ad9pgq4e30cNNtvEIH9hU5JZ
TmY8D8alqk+bq1/99LBSix2kArSqRNHE2ZQFFIOza0LTVEshx/KAsVikC4GJQ6K/kXnv/CgoxyUY
eumqbIE4kGwVZzJ+dEBHpjsqptMBPkh+YOAvaCT9hzQS0Y3LkhHuMsOjy6lF4rKMwn3dsO3Vv1Xs
x4+2MSGbKjFgLEAyanrqBbAYXM1TPf9AYgyopB8983LUqpi2S4HnZxtmGHPa0lFMaVCpnuxmFO8M
cjALSpMOWr6ePinuUqx9K8VKDu5W9GHyzjRG2qbQMsxLUSFdQbtj1nhSfBO1iZfV6uNYIUoI9Igj
bNPaJN8E5TzD9heug7SH0wE69xKtVHc1z0T9FkkFjpnts/d7iTziPzD6+J8dqUk3azi4Tduoy3Bb
qJ68NsDCbhFYqlDLts6N5KpMO3bTEQJk1B+6/zQpq3rMw6T75UVWsyAwLEqStbo2/RVLjgCXjE3y
HK1uhlsAqmL8zrYtATXGjuiTsKkf7Z0FkeAFHz4OmFSEWbRPPTM0yKmV87tS5/IXPZPpuyfj+I7D
8WB94mb8L0NXZhwBIELeUg4DPdtW0CcoDVegtdrJtLCJGXSt4AoUQA/MSfQZkE2q+ps6Yg7bjPXC
L2NlaLy7vLaSR8rNPqIgQtEiqHDQPRGV6LbZTmbsH2AP4WEBjIy4U5bzgi9TEUzc5gjaUNPTfwU5
kP2cdbZ8seFhCbzgKlytGOSkGiNuqSCr5wGlrgLhuTHJYfjiVbP+lg5o5wMrFeLJZF/6k2PE3EDw
KJbfDi7Ax5hgxBLXwSSny5lAPHBHWIw+tUbWAAeASlCZ0v9g5EgLtijn0it6XREp3yXPfFV/+RO1
g2W6w/JDH8Cordm95L7cH2uTFRVf4WZ8Y5VtXanMc0KUwOYq4qos3e7MWkXDNYGDHA8NAN7moSN0
L8J/Kt1ui5uXHGokhRnScJVUHDxh112mFAqBgKGD4za0J5Iry8najGyBDDkBuAUbK14Yr95Dp2q+
OUXWd4Fyw3oMqAjQ5JxoFUI+rKfmN+lR8Tevsqh6q2nRaOQTVKZIG4H+kMxJCYonqWnbZ4iCvau5
dUiUbrLMuBxmMzaCLM7x2fes899DBP/TxkUBXV9x57h89awA4RJ+yMZLW0JRjaknEDA9pX25QVzB
2R3pN3vog113Rbdh512LIOsdu9tqVNnlIekYJ2TMd5G1J/OFGLilr8xHDuwEIXtJaN1lDNZp04Lv
KS5MZxD9tu3pP+5W/bm5tdHDffI13aWNG2X+XcU78sjtjUjeG/i4a95g0t80RpV128ihsYzx0/b4
gwRDPoJ1h19J2RqKw6JS58uI+HbYOr1eueO0TR9tC3oHAHdPG5fAD9yvdUV6DnKESv6gtVt/MIaG
yrIma9U5GIkBCcKcw/K6Rc5U7Ci/uPeV0yZ5gK+GTwm/lP9kGpb3u/f98LFQ5fKpKnK9Ptdp/ews
v/s0zwvhTSaCjFVRj+1ioxIojMhgPONJqtVc2Fs4sEB8Kgu0Ac34PcugAvsHZPq2j+Ax7JyFR4M+
IXeDsR4aigg1tiFwDJNCtep1yIU44MUEAurxYz2zvAAjkESy2XNK1ZuoFcK4omUobpJEKpzhXh+D
yfcrcW2JZnmP6iP/KMQIyrvOaSgjrW0VZRw4CBWaUEJrAo3iG1a3qg0ateUQB93kyLu6IrRyFXBH
F3JZRz5R29FP/FdRHkzZJK4SRoS/LfJW2rcSDyK5s33ha6B9g2Hsvd5ho9XlNqfQrFs+GKNZ/sJ5
lz7wF+zfnRHS4E2npnzyinZEQLBkSbJFyi5wGaOHibezZ6NoiR16YVYsIGYkwAzvYUrE1vU0CDrM
eGLLd55Z9yHaY5yygWifw+ma+QvWm8ENONZPD0NeTfXV3DFYLuyOntkOazluaygT0tt29ZznF5Nc
YDyTQVHpDeeI5Tczp7zz05ATfNMBFgRHQ8N6u6QWkSK6FoiFR5CWQKQavAUbQTyXpgFXZZDlVVQT
HadHW483cex0QEPxtmEsrBw67fTeioC4SxhRNZjsr+VCUCsjDhK7G8zTYqTbQbb2fEiaqLBuJdre
1Q1ZpQrFou0aO8sEJUSYrvIQ2aMeCPeV0MPKm5Sgd2YZY4K1PfKRC98ZPmSV0nu0ts4X2nzG/QIh
v79c8gIX/tSxEsZmLFZTodb6ACdsl4+VcTPqsE4u7DBrQFS19wlqiBJJZER/suluQXt3vwqgzA+y
Gd+3xNJt2NNc0SPBWHtmY/fy4AIsz7OE9DlAWhxQjzd2ecXnmbQ5yCszw0dTohyIAlAKdRUgLcp+
JCrVK508Xd6l5iQL/DDrxqCOZ9JYCwPjWTDP5WxsdDzqlEzcWH8FrItMpm8Mu9wqX8BX6sSM4JdK
Ta7P7PRfOX9wAF9/OlVeAXPwZAPcTLImCgNPNc4ZEi0giB/qGab+Vtey/ync5qOdKJTGsczaS4pK
AlmOPX1KrIlq8SAg8Zx7pOQ2nZ4GqELYFAcszzbXvfPxM+1jjgol8Z2B7zMrXw0QpfkCxsr65ngk
RAZ+nfjo0UzEnK7wsBDVbdZ4gRyT9EshLASVoyeHD35JGgDNeUG9lA/Z8TbUZJ4RZzL+pUwnLrY+
VFYairHXzpzwzGFeLzmz3TWM+OfYO2sKRzzCTzO1yfcQWXX+vWnpOF8thOHiflWucaEF72szSANr
5jDM4UddSHSVI6Gqn0KG+7dOhJOF+1dbv6nSiqd8icDKZ36ji2e3NRpmPJ/TNl7sPg7s0PMzmrGM
uAtEOjK5diK4q3kyIb2NQ6t9QnYEQ1TCRwyKcmgIoseef0AYa7K/63v0wzbFdePaqlJ72UKbRYvi
OHDV82nOAHmnDQHsCXuBzch+Qm1ti8xWhMbCwcTH0uQN7fINsUSKugdlZrVxO18YW9PuI8q+7O0K
hFouHG60FGzf2PtUe1VCAsE8W4W7PNLNg/Zb3NNaubUVFD012aDs/PwrEVURG0FVEehgqkEePBjr
v6FHhDbSjMHe92wamYoAfUBE49p1kKQZ3ieECf07f1lF4ZSF8huWMFS/jahroI8ZStsNx9j6lv2p
kkj7jMzYjH5c+WeqJC8PxgihbQd3IY9fcTg+HppthDNLdOGAw8Sr9vJZ5p5arAUl6gnIvc6Z6x2X
d9exTy1ijfShkWiaznOr56+DODI/ocbWY1o2S3XtY8Z5wAhe7CWuvujMtV5OZYomGtegWmm6L0q1
mlD3JA+rPshkR0aGZHPTpws78No1rqlplzuTlFXAM6m4c8rePFOEe/lolcXN8lRt+qO2tc4Kf92q
BJeGERB6d4ve8G4huf0Al8HG96cRXDrgbd6eul8WfJRFkYO527UAp7ons0w9Ld6YdWwvSnzSj16N
m6OUKxCeDctnv01HdoZh/uHti772jD06cmg+ha9IjDq+SdpC7ZBCnws6P6lvch/EWtqJ4YoUcrw+
6K4ujViHn7OhNneYEeQ/v+dV3gwoi7aUzxR7fHkD+xylBwLmugr1dIfZZ+fDjQY6idLHjWUdECcq
Lt++Z+uVm2YMm8/FJMLZTpsymT24MEuGLrDybvgJ8BlwP0pM1piRPJh+3xuICnEltvjrSmeCEBT6
8fwt7qH3UJfpE2yWIGNL1NdLtG/gEyBpzLW+JbbIASfrtpxKbMAN/T6rpfEkrI59sYkPcJlrNBdx
SkTSks27rPKtW1+Bp0Esi2wUJ1ZbrSmiQzXQgfOmeoOQKAcIZZbR1qNlPQVdA8V5G9E57A4InDra
cMIA/00EerirCO+wznyGr1SkXMsUDt1HD/qAfVIlTgtIKBwnxkC3ZfjAup/BZstLiHxvv5ZXam4u
xVZQlDREBHXPk7HAlXvofhqEg0Qwxm6Wc4R05A6uyYfQHpl62ca3kPbb8dw9vvzWHXYSnuMKwU7P
eVF1i4iDdSYIk44Zy4OvpnEX2akX1P5qm0n98cwu55Xr2eguyP9iRyHs066PGNpqgTfYQ0T1lzuW
8QalUTmF73q+eCj/9GKMM4/35WukAQip2bFofTnOCoz+ezpzNeg+t+6fYfZtEPceUgTGMwSBt1/j
y4+Lsg2IBItF35V83MfXkbrqutZm1nbnLnnPN7/mcnHgi2RrPOqCCodiI35JXXLYWYWRvn/78q8s
UIpQTu4Pmw1igZPtoxAh7OUB9cUw9d5ea4TwUtdTUAhRPb59qVdeIrwmnwYKqxQ125O5U2A3zpmW
uVN3mT/GOjJDEsWIt0etB+syzrov//yCuIDXl0eXCnXO8aPNiUcx2moF96CN3Hs0RsiWdopPjeug
+HPG9Mz1zHXJOa7D4s9xTNpRtIf4/k4+yaqcnc4RjJm24FAVZE1pcUgo0LU2cMEPsgOmfchGPX+q
MbyhBm58+4sBCW4NIWiwXjpZGtf7UA2aKBsfYYObRnYbeGrS92lvqHQrakhGm7nya7Edo06e62e8
MhyVv/a+mSlc3zsd9oWOOzlbFJYiKsBXrZ4yEHEJdYBGiXbjqii6mkbi1GEfWxjgESee+R5eLutM
ajbqF7U2FOiuHL+0iFKaLmHCBG5HFlvrFdZhEnP9uw8zh/JBRAyxQI7x9kh55WNnJjWFstDSKPN0
zq594CJdC612Qj69WehcXVlxutz+86ugtKJJy7e+9hJObq1ye4k+tQ8czLsfWnZIuAnc+vrtq8hX
jl+ub7kuTUqLaXoNv/x75uK7cimq4CGlfPGVUnJ7jdiQIjhnjcuk7hGg4np7T/2Xgnnf4CpOYvNu
KAv8qcJBDh0NRDyfeasvWsVshD1J9IvPiQ5dkzKPf9SwtH6TZBNWg8gI38E9ry88ArC/9LKedeCI
0dl5dViIDc7Y9IlBQPiSCa7rzLNZL3PyhWJYoV3H2oyeZg0q/vvZlH1kxZAlOJrqxnZhjtjm5y4r
zI8NUHpSGtvOeHIzMFdUXKbpl9cOPgDHJJY/2DtDvq1IgIrOtLBeGfEeLWW5NhBNHtHJo+mGzitc
q0MCYoTfSjuaL62OABUxTMvOTzgZjmgezjyIl5uHVWtCq4j6Ha0z+2Sz7uWGl09RjEy5XFIixqJ8
K23IDdSGm8BlLdgtKNNvYuglP95+Ba/crS9ZACyLrTu/4GRSjibm5NTHwDxWmXgf0119Z5hzgdzO
iS5m1fbf8zKtvr19UfPlVT2c1pI79dZ17vTTq5IiWmtkfHpO1YJ9UZpgTvY1+OI61lcchFmvF6TA
Pg2bkL2hBoqDvv8Gg23/gGw/JRqqtuMymEVsQrqNbLihtqdJIaW6PaaUM2t5h+xs/qAJ6PsV94rp
y5IhRZlITWq/YMWEEs+O1znEY2KC9oq6+bZYwu7MOvtySUfgwKIuEMLwqZ+WX4gk8iBXUjsEpA8i
zAb4wsaqQ2ifVJdvP9cXl3o+brrszXwXxeuqlP37c8rCFJBM5S1BYfaflsaYDuDkFNWxWP3TAcsq
znF67VzTNvFOP5LEK0DwjZS5qOgT3iyb8BJ3WhkIQwIA6WSIEbXu7i2z7PZv36N8sTgwWD25qsGU
pWx+w/FNhsjVVRji/vOdXHyEypvjg6Ee3npOdbHMi/M+L1EAGgutPBop1l2XdtUHiax8o/vIxRjd
dHddtU4fb/+yV36YY1E75xtehcfOyXoi/MIC80ciKeay8Db2tHOtosy6evsq5vOh9mjSZIePHHrV
I7vU/+314/rrZE9go1k0lQmWo0Lzt0+kb5CS6ta5uXNpzz72bl49igmRfNCpCVIzMd4jrVKrArM+
U/KD2UabMgfORGlmg+ew/epPmfedUMlJ7uJyLL1bk9N6uRszIT4aRjO8K0CjNngCRErsXjo3yzY0
cetQNhRY+iQYyfjSHhsT/FYV9TDJkDHTcaLyFO+mrmjavRy0dwvpNiQ+waXKvRFZTEFxthNBJsnY
cjjNlo5iIab7p05KZJ9m0aJmst1Ctxt6issv3WhAR1WcwytuYzigV1GzssjHVnfDCnIT3SWRc4BM
CSFLZ1gORkjLjrne2NaEGnQXmraoe194MyjrJWJA/LaaUX32m2n4qbxqKS/iokgx9rhWjc4Q0HeM
S32qrT0HVxpmLZpkvBvDAHgcAtBXOknATAcjKtha6om6PP6bBigSvn3YIEWI2Nk1ol/KjYARdwKW
Bq3Zxv6RNLZZbea+0U9ZFdq/aTib18tkohY12qz2dw5Y4xL6R17e0gCS6dWSZthCHbRXKHisqP9I
4w9TteCUR0l8fgbSoG/RG+HMOSmTZcfpyE0cx9hOo4XFt7Pr9iNxWa2An4TweKuGHhnr2JfLl7Iu
xeeqtz24PNMqNgCJBWePrg7malSmTbjV3Vi/g8s4/sDhNAl8r+38tV/CFZ/Q1MVnQzdQqOOs94hK
cDILFhNHugLeoilCRHAjbIQRhS8ozUVmwGzMqLwQCJDaC4oHQJCypoaLRbYUiCzXYMMN1jJGkNBk
M3l6aFfM33hWW/L3OMprjkhMccCNDA8vr5AtTByVxRt/NKtbRHmQXLDK0vAsimyMyGAp13ZBURn1
ZdPXYEYRsBH2Z6da29swLgVYgDByrQM87+l7TbfXuoHh5e8F0Qb2Ts9tk0J5dYDEpondPrbMcu8r
J/YqIOONvkVwVD6kMVAcTXe+2nX5FOqtxhaGpc1s/XsfdOyn1J9ITiBpI/wuaCd+75ZhxGyGzvix
YK/mEFwiF4TziEvR6yQYlkDmN2qlEkJO3QCONLatpOyL0tQwP1uKlmvbLs0PDgD6ssgsC5wJSVzZ
NsZ09oOKKsChboCDWNoLgdo9UFLGa4crBmOc6zX7mG4wr3g2qhy2Ab3Uje8hhwYhxye5iYvG/6kq
p3nMF8rd0M4tGyWLKetriWv11zwOEXOBEw980J0TZ/AScKpuiKvF70jtFyiThSIKwI6nBrEHlaaS
65zN5x3b/xD8ulEhzKM2HJln1qiX8/Fa8CUayncQ48BRPZ4nkx6bVDJS7LUh/BEpYGOYMOrl3Hr0
Yu9G2QULik/lBZEnmrPjyxDCSEChg3251SNt05bh8jWXYM/j0PCuGEvdezP3huvarudDHlfNE1oD
xgxYbVyOqygMBMXFNCOYMZHfHOgkP0EDMD6TYEyGxturx2urp0vyFXYWj47Qi0M42XXdQHdXBPia
3XIfmaX7uXQ8GhYpbbZrGn8pKEJnmu6ZeML7hvbyJQSd5MNYRpm+XnVPDi0K2T7QBiF95e2f98oG
hkOucBW/Tvqs88fPkj1oXmIKAZdfpNb3ntY8rPCSDLoqPrMFfXkC4rWx4UW3DPV5bToeXwoVRZUD
UcB1TruXdBxE++w6vfQXVRHnnZ785lDp2QvoFkW3cTJV1wMd3jOHw3VLcLyUu5TPqEysWxlJ2/P4
RyjCClk0aXcWBaHs4wxSzmumJ0v19t2ga3nmaPPq5Wh/0IyQjNjTe54GqpCeSy10iAfrLhJF8X2y
lwxz4mpt8pPwzLfxonrBM6bXgimH7Rq+n5OeQMYqY4B4wctkACb3sqJuN0ZRzrcEb0W70A/dCzCh
3n1HJ2rXgtDLzoynF+eM9QdQ30KJasKAPC3Qk5Myj8uEmUpUbrVNdOGCQl3cbypNfw1pMT4CNFQP
/3QMc022ZdRrbBN1zclNCyOPC7OrJlJis5QOWlJfTshCkKJG7pkZTr3yQiWsGg+dJwc4012/p7+2
gqE/G7FN0zWgqZUkQYJ4Zdro1gb9NfpkMpM61D1Rd8ijg50qqrRgyZMbYg1Z2vmy7XtSSPRDYqTm
xx4ucb/BcbJo/Lu1/OwYMmzgX6i7lUX8QdBph9WiCvxLVtVSEDCWWnzH5G8ngYPG8JBTavtMUnX8
DVBlhDqLc/L1OJT+7ZIMXrw37WFlbfZp8R509zxsHCK73G0tm+VATmmebNMcLOuOBOHy2+zKmFBu
w6q/KxC8kFOm0ebAZqOQ6Q3su5sERJ1J0ocBeNm1ouE3tWe49WaHTTToR7+NbnHXTs2HoYi9IqBK
5fo0voaEFRUz4bmywWuvglFGOq00eRmnxxJaD72jrIYT0ZSDmHPMm6ng7oxhRIqFwqM8M7RfuR5z
BoVNDno0oZ67RH+9euIQEwJyKjYwPqQMHkxoIMxy8WeTpZFvGdji3JT5cnbGBkQr0eMGfaAOJ7MV
vi1lSL4nVLfLcjexoG2i2qruUMp036o+zvYxqfdb15HznpJYi8oYsbmbOY+1L+YLdGvebkjJhUkB
nrZn5rZXfxwLveT0y3PxTgoZRjOC/rc5FTVySh6smKZ/2g8uFSzHWc6cs1+ZVlDd8m0j86C3euo8
6HUxxoblci0f/kXSNM1NrRdxjcqUbBEIU4cQffWZGzRfe+OctC16fuwzXO9kYtFVGieG4g6H2McS
BS/BCa/LzCEVuLZNYIO6I/Ji7465+UAwH/ZJSIZE1fYIIbcxaAE4yiVGDHgFFLQ2bQSWtPZCK6cR
mDYPSLT6j+Cr7SVoodRO+6VovHf8TdvdUZfTu4FwK5D0dVr9RhpMj1AbQ++dmdJeCmg42JumhDjC
5tDiVR5PaQMf7kTyACF6jm6/JFSk9hRwCd6qZenvopA0KJrtBkR/lGtxbiEUyIzexlrjdDdt47cX
b0/nr+wi+T2eK33O3EKcmllaWYc+4ml0m2WdJexi6c9saB1FZ871GJJP9wKro4u9D10fvM6nTTwy
42DmdONI9vScXGgpKuDcCGU/zG45wu4oEXGCcEzjbwsVILiqzjRCPdRF9I0MBTKac1LhL2HGqDWZ
2inuBXsL96qx2X5zKO8kWCp3nj5QOZoektwQIMGTEWKN3cWk9SBEgcMQ0mS8zshhtmExO9VPTr7y
V2ZOLodxocp7LLzpjTv78fuMQOl44xgwQfceaR8EXY9h8yCXGt1W5qJjC5AROb/zsMkJDSUtgE/D
TNW5xuBz/fxoD4Wqj1YkazydLBun+PGAiXrXA1RXg5aNfTjVjoEv1lhCa0QSswwoD135QHHOvAcC
4CP6y4a2uEJPXHwiB9C5zwa7jD6w9ejsPYjFSt8Y4VR8K2ec0EReuhQqfH693rld41cfXTclnZEV
NWn/eA//ERbg/xbs+yY84P8jFoC99f+e7nvZ/sq/lT+PsAD8gz9YAEP9az1ScbCiQO4gebCZ9/9w
AQwp/gVjg3lQWs+iwXUa/p98X/UvVikEKd66DcMdxr/qKt3H//WfSv6LnvVq518b5vx79U/AAMdz
smJbu7alTYncj640h6rjwScjF9wz8sSgMc0nR6pl79eVuUuXgnz30i22fz2Z939G9X+UuoAsWfbd
f/3niRf9z/X45as1H+kYm+rj62WmR/xFzPUwCZBBAwmvgJ0SEfyKeGPfO0N/QE6HxMwC+oUYVT2y
7YMT1dvVZd2V81U/TsDtari6OXnDhjahRuV0D8/sTo5X4+ffqWi70ja0fM6EzxvXv3YnPhCNpUyJ
ik3c9mtD+sxVbDV+kMxNc2befPkGOC1ywhe8aByoz6vmX1eSupNi6ViNBtJoD+M0OQeiOUgNSr3q
qzuh0n77FRyv/euduTSqVmkAo4v24ckbT8w8oSpZAU/JKNyA/rEDKigJOMFsvtUjafOJZXhn3vsr
N0lpn6tJSdOEasPxa8/TvEBanbRBaRFdCiZhtcFn2bYlqOjCqozfb9/jys3461z65yYZIiYflsux
7fTchG0yYobLcHASrEj9KMG1iGIVVXBFWfEx5czHjlxL46Pl1tIH+N86H5vcUz9dAc1pMxION2yi
uQU+7wAZcHexQa4kSfDJgmUotZ1PuRysH/FYiq9Nokp4CebifYRnJpuLt2/mtWfHALEoBqGo+OPW
+muAtEkjyd6qmwAROcSgts0ORTctN0WUVbtSm+cscC+HPoUg1tR1gFBieN7g/HU9lVY15kd6IUok
zTUZuC6JiqnYtQ3kgbdv7Xhvsr4mfJRsQtn2Cv57Znn8dSlgSpOHl61GIZ1aG0786QX90PLMVeTx
zoTLMMXS5WGTt/qvUdodjz4acoaZt1wGO960S2tgqhJW4vdpsCQiMFxPCgLBtozVslN51R90TZ4F
cjPnDznnf7W/v/j2UHAxtOhsceRZGSXHPyRyndbAegb9cqA06Q0M0Jqi73U+tTQOE1TBa0Lfmc3+
+kH/e3/xfPdrTwdk1HrExnl/fFF3bLFpUKUMytxKA4uvfxM2BtGDkNOIUgBNNYje2+YJ4clvv97X
HjzyByZRxXEJO+/J/aKHXfNIuN/YttwN5j2ovWkMcskozJvWYFM6InO9S53WvNYDkmcvdSOiCMxz
BtbXHjxjTDCTW6bkxHn8DKQO0RRWaR1kBRBAAg9uCmQKmxjycRBFvkFkiHdu4/3yua9aNtpbzO3C
wkp9fE2n5ARWNljWXExNh3kwm2DphcKpB+krdJ/ZbxY94iEqz7zxV567YkPJaq4YcMiHTgZ8Hxpu
M8ZOFVSOm5LW1dbXvca8bZVR8oUQWNLaKFRuYKbFu8RpCYXVNgyB1owOb4+AF3OJxw+hPYKylm4u
Pb/jZzCl1Mzagg7DWs7YgAIkqw1jE5FTVIvfvtSLuYRLWdKhl2tbkAlOa4P52Axmr1wiukuwLU2e
hzvkOecOsS+vwijic0LvjSCGFfv4hpDvxzZlmhKpuWgPsKKT+wnAyZnl8uVjw8kqV1YEcjMpTndl
vRwniAeEK9d4nTkuE28LvhtyylCau7cf28svgzVF+RQCaNpjRj75MsK0GWJtcSmjjXHSgyQw9n3i
Obsixf3jLxpxe47x9Ix26eXHwYK2msklsiyqHeui99fMnzQtPlMTW0TnwjCdV97IlIflzSBHTvk9
Ls2C7fDG6c/Nhv6ziOBoPnRZ1lANrQYXevDm+tP+uvSinN4iGok4YcPtrsIoXdNPaPy+TxKBjQu1
e0LlXAAr7fREvi0G2MeBZuZ1BV+Vd2AXFtGQM4Q2wndSwAu2V4IkNQ0nQasaOfMucR02HQ3WkV8W
0MTHRttGcRnZUXwbd0VEIFhm2h3heG12hT8yJeljluUXvr8eg5MCgXSA3ugR9EEH5JY+FkH1Lgr7
q9pqow9gG2nhdVC4gR57MXkzGE3RWRGOmN5PmviwuhvEt4aQXXYlMm+pOvptQrLD3Pn3PSlV5g7f
HAw9PNj0zAaY2N5msvvmi8+uvt1VdUb7TFYJ9ETWEw7JbQ27cEnDRl3YujZ+hMmkvrBjx+/MVorW
Wr107zNNrmnQuIl7gfjQ/rCkYkx3xIuLi459hrpJpiKnEwJXCNKoaOg/t95nmxD4BcdqhPrbsibC
PV3yxreTRqO4HcdQ/BitxiT4j9Ca940Zr07xuZtomVckOoC5meizF+ECZzcqSNwix7sVKhio6GOW
lUqOuwoDdrOTddwAzKvH+NYtXfNzC0dgXln31FxB/0oqCKWFKHyeRwxvc668W8OE2rshPTR2V8i3
R1VjqA0XAHyWtOTRUwTe+J2rP49mzeEgBqZYo9FI7CfybAinGmox4+fq6oEYj24gmBgqfBeQ19xx
fJlwuseDW0FjgiBEwhhU+zhY4qa+q0sP0z/4QJTqzOQEP0TlYtv7DjvPuE97EEI0Od2IDOzaooVu
SCcpgobd6pcxoaHJOpqmxdYBKB1uCpxS/D8Jbg9+XS/jtvVb4ykHMAULbIowd1ulpn8C59e66QuM
dVBB0+kBCsVK/fbwJSFQEePTOCyMotZPp29ujZNnM5Z98z5W3ezUeClrD6KShz91b9vNcjfH9DV3
oqdouk31lB9iTZpO0IS6GoKhrzq9deYovHDmZXb2Oh07cmFV42IMTDpJy9En9TYberQMYRjP0U7H
yXibjHn2GxwNsWKWHPIHsOzje2cRmox1jMFegPg1uiMBXGeYE03CNiL8jvTwSUB6Vxem9VlQ+tQ7
rMX1ZUxcaUaIPfqNgrrdsPcpSaXbsXed79Ttlk9ZbVPxjxBndBipy+SnO2i5bCLZ9U8Z4S/dNs6n
qt9brZUgXgfD4aAganyAX7TBLnW0QI8jE0uVa/guNgHi08RvHjlbrb6v8e4v8yh/z4B/RdBahPnt
etgv/nZxl7baqcxykBYqaVwjGJclAeUh8ThTKRYkUnGiCKEaSr7yWCX2Den0A5E+BM90W8N2gFb0
RY6ZW0fC6LcFRGdM3soY4bUauSIRo6/n76mlUPO3RpO87w0PQ3SPSoI4vK4g79TxKufRNIasBYSX
t+W2hGy3c/MGvC6RNv5PLTU/NqSs+2kNJPlQjBwdDkMNQzoY6+KiRg9+v37P9mENVyNNuxuGJ8Ou
/Ydu4SPayAjowYbk+THBh+sPJUi6wv/l09tZOBxCS8eQqKJNTHo3iZ2khDLqRpOiQRdF1ccEmCb1
axwKBkPU7G4o6ikii7QgkXF2WudDV47MBgRXkZ/XdnH12ewXMqtSIdRPMhD6rz1n4eowDp0iMoxP
eiuJSlEYoQdOCT31RhKAwBLdO2VSkinblxO+2SEtTRDi7oC3c5zEcBl3TfgusxPCHocaSCy2+ZgY
djIDmJ5lTPgbiQpWj405sh5Mml3/zd6ZLEmKZNv2X974UoLSMzUDMzdvwj08+pgg0dL3ncLXv4Vn
ldww3J4hce/0TbJKMjJTDVAU1XP2Xvt9NQUqNPNJ67/SPKwBSncjQS9iVAw47aVm7SIMfY2fa6Tb
7JBW1kQENjD7yM5OyWeI3AfexOprNEzlDwtYzwjcoUS+VAkK6MiaCNqiX6pMd5zCokfVqbPUVynC
avAPQvMniK8mISem0r72aROhL2nd6jHpah3tQ7FofUj9UB9Ej9NrF3F8Tw+DZbY6vgJDOr95nGPx
TPaSCQQI0kkH09WYJiZVqP0k0zYDvsC88cBO2B9aRcm+zpGtzoBVBXwQmY29eltS/er2Wbe0Oro8
GT9z9ksDviCzSXBLA+SjqOy8vAmGGIRIDGYowwymA0qlSi5JX3fGfE952/wxOKTy+MHEy7CjZot/
P660wcH3KTmZ52RR2icnLxuTj5iCnAUFuHKqhxITzVjLGc+0KOEQQhpHVBckc3GfWCNBhpTHsNjX
dkR662DPRJ+1pCkoR43U5sc6lcHk1ZjwCbudguDDRN2l3cuiJgcXtWz2iY8WcaPWaFZ+RQkE23IV
zN+BzLaRzwyd3uW9WnM38obP9yQG+NKzVeqSXDoIHB5JO27Dn1olRtI8rdGXdTksvamw41OO/BSh
Q57a3x07SIk4ECMByhh1WNZF1MzkuFSado/AR2vIxlougZpI87E26O8AurbBHscRKPi9q0y8lCQM
I5dqy/mzbs0V75MBHBFZja3/zocA1K8Wkf1L/WRmOe0J1/6CZ0lJ9mlWOj+EGxLMhj21+jqIvs6R
pk3GswEjMdt1sZ5g9lcxT2nBIH7Yta3+skBleLbKBgrVzRD8DgfAi0B80WiTflgGnxpO0tEOW2Bl
emOeBvex0+s/9Xns/Az04FfSDc3HIELmsJtTvXnKUkV7UEqZNHzqsi+kcsknJ1ZQ2JpAsyndgxnx
WWDSA607PiyqHh1oTpSnmKjhnWuXiDZqvRhIIIat/aus4vmLaUbGe6U0xjvNRvdGjbRtiF4itIZk
qgm7LelhvZcTumk9GHphtDekMY6fxllw0uTGqUSp2dq0F4nTY+uv5m+yd1txisjqeI8MT2Nd1Wh8
0wTOJj+gEV7Do7ahQ5gB1QqS29sDwHqEVB0xizFKeva5OxyzvFhqmvW3TWVjLy97ak+es/wzez66
02/ytwncy4VeQdMbaliYXTKId3M5BbpX59P8CcoU4J1WmtObpKzBrDWQZUgDYQq5FFsJBX2WBvlI
uyEo7ff1WLEy47+3lijgyCxBLoiwdQ9JEXTSoyYWfOs1nUgtkM/vLVeo1RIUopE7kZTthzxaCjtB
25ifmbT2+wi81S3fOeiCQE6k4gnp4GlhO1i7nqHGlr2rszKuPXt0IHKrWt1FhyCpqsBPgL+ZGLSR
0N+qmVOeahji8VFJFHgLWqZpnwFm8EG0iBjGKwggwOaLokX3UAP0xW+Sat8pEFRQE1TCivzYzZPv
tSNb9GnNBJkGBSCuxziv4ztjUiWOZ0AHzyrKQBcYg1aGSxupfdcF/IuYw6PxgwDwged7AGfSGkn+
ZSKz4Hnp7/6scnV6L+xuQsebxKqEnxSnbL8q/EocPtTgCzQtWLR8CAgr0jNFC29idyzetnGJKDmz
c8geiRrpj3XUkvIWoDqADjiGrO/OEI4f4sLCiS+jiX1al/QEnWpsBODJma7y1EBvXMzRWnEaypAl
iSSB9KeRqmz4iD2u3k4i0GC2QsK8rZpqUnd2Pzg0nXXCko+SCD62aTktMT/VDYf0FLeanxLyvTN2
B3b1E3YUymUQ7QGZnXE7w+sIB3Eio9wiGztrjyhyNYhEU5HuBzFZ8Px7EGrYd4cnOUXszgGGAoVH
ckx6vKq106NijcOwnzQKMm+xveBCDOZoBIA/zOIXye30VSKlwWYBRRDsU1hTNZckdxa72MC765lj
GY03ZTpKvzW6WPpWltFqsHs0qk1jk16nDuoCHmIx/VU7oY2+mpBdPCLpDPjbzqHul7mIrYM19JHt
hcQbo3ZNQQDsOy0tmEvkFGKFT7Ng1wQpR2NXZ2XeF40Ymz0CVvsBcXaqH+xBStYBdoS7xlYJmVNE
I5dc2aUEp0yq+taIg8lE3VqXOsnGPQ2MbOomwxvrunuw9Wnu96Hb8BlNEQanOt97duX806QPmkvW
PYk2v6zQgB8ZkvBQsBvOeYSymZsbgC+IpiPiOOKdOSDo3w3WIN8vOXD3TlOmJMmw1z+lAu/XbuCg
fKqLgQkXZJXx3A+SJGl6Ip8GocJx6Xk1IUZ3tfwaaBoSP8paQG1q9oM0Dyrt0Jp113CA41PtV+Sm
vw1stNMIb1P7PR1+ZdjJ0hElQQf9DAmeVgpQIUSZ1l5hXwDrIBnkMxHUrGwgccVTCA3xVyc6tvV1
ECW7Rs/z367etT+w9TvyTdLO1Rd4wz37QexsFLUAtjcAVcoqf9u3uf65R/5r7x0jQm/jIC4hDq9x
AaNEasubE0IfSf2Ib25EDEECQCloq/lT2zWGvNMaSS+qTaT+BhIcccKqTjl8nxE3czM3E6c5ybS3
CEawwdq37HkF37c8P4wO+dckW8wkKCpyaj4qk+YOHg9fPEKcmQgBHZrBy/o2AdiltuYt7T7LgAQy
RFx44Ub3bgvDhaAnC7Ev/znC2kdRFu9TM7KIAe3A+teZcB9kUhCyVEER3dV1Y817yprZF3TJ8u0Y
BsqvxKlhg0wkS6W3+kDWwX7MB5TaJTvXhzlc1pQxSEbhs09aDiq4S4j0qSvnqNV2+8W1i6y9QTQd
nzq9lT9dwn6mI3LzHuyzo8ShR4OckoKrm+F3o9dVHliJzttid6TvZe3Adh0yMaYESc3c0BpzGEfl
xY1opF2BW2xIYTLxRXRVj8Khkhw6WIg3EUzskg2zkX6beYtNb1L6/J7EXe52BLr/Deor43fSTMYv
UuSaO6RC9nDD5o0TnET691GbbZNMgZD1guTAIMA1QpoJItCZBNSpJb2uqIvo1HQxYZWESBu/67RN
gCbbnQy/AGwwKD9rQjO8oW3UW2oTpgNtK5yRwYucraPENnAqa5kaHBmhLB6GpEbRUALQyI58WQEn
dwhoQaPM0MZJem6UO4nem6vCcs7aEw+ckxUoazNbuOpHp5GS65mYGt6kejp/lV3X3bfxpHytZa58
zagsO5D+S42v+uQWOlaBWmdXwJez2ytj1dS3adJP4YETY/WtIU+VKLpmJlqw6kqgR32Vh84bQxSY
TOLEnnzSGaFoUP9Xf3bSMUjudZdjcqlHAaETbRnuM5HZ5Lc1IvlgdqPxueUllidcfcavKR7n5xr5
Qrh3M0KXOE0twKgyESaxxGZAkn1YcwLZZZRl7lIWYf52WjofUCHl7jE2DLQNegkAi9NET0om7cKF
IWUg9T6N+uDcu2DjuOPk5J30BvYFiV5RzZa06PXvtpXQtgCG1hYnmJnm4NlVk9y2aUFaZwEogBip
MrNpYwekEuLmh/aLkIiS265NEho6mWvl+x5zQe41uVq/ofkFhSwjEsc81t3cfgzstnmsY53itJpW
UUAFyCqMQ15TodkXudb8jCc2mruZzR7MXqkSsD2HSuRZYZp+puPDyTQG2KcvWdlU/4IST7+v9lVa
3xJRxVZyZzScL3dmKwjtmPjYjB5/6nSPZFqY32NBm2ZXdZPCx7Dok0+kRqIXoj0LjN7Kg2wkJxCN
O1MS5thRUOj7TdfMuZ/Z2rfAzuP8O584ed+K3Iq8pSRJIJI6kp9X1ElAzAR/8UOAq4VHXisaepal
wIa9bgRPdYPpheKE5tS31E+SOw4UU7tTeg6U+7o1rPleIT1AB0hOTYGU1KrtwO5AQMt2cnBF+k5y
bcVh7JUF5WC3mHJ0i8OR7kAxD/UhGn1r0obvfH/77oC5IXqQaRCaJ5h4dnFKSmiYO5oI5GRH4TIp
EwvKb1Ym8vN/AS4UatEpPFyqiE9Ax+bn0Qm7N/9VBCl2qXykzZtBL/dUPto3TUaN5PCXRXLcr0LX
aZ2/aHHXBH2rbtpgHkt47SnU45Eay72i6L1HDGD6ps6V4F2QWO1GQ+N1F4dRQR6ZKl1sjFn2qkZO
BHcIPA8+cDaMOr79SRA7k2QNHrw68dHpBiehQWDLKAV7cSGJ2cnIE4ShaPxtP4JfQstywUIY9Aqs
VStLMZ2WGDegdzPZ2Ldx3YvjRFjgO0vt5o0W6asGyzLUgpmF/koXet0x0vrGUhqDdc6gmndnpISc
1FFfbXTILo6y2NJRu9LEWcMuWhNbem2z09fDJUS9K5V3RZk2G9KO16OwEXU5T2DOXkQXS5vnj04D
tUOqsEvnldT18lDoAfi9pemg/fXjofe13DHdNizNWZuhiwjl3Bh15R4VsiABnQspQ2SQeTfFG0O9
ahctzROhA6xZoOlc2vklTWlA1aNe+taqFd7OM/4DJcySO0Fw+imaO9fvcUht9JFfNYsYVKdAjYRx
6bkZqzayjlq1EnwMqHBziOsHNugj0KpjYxbf60BMXkuLdR+kdrbRHLv0CnJTUczoaPTwbK6eoKoE
S1kRCrQ+aGgYw2zMaIc4lXmH7Uu/V6RGicxCzN1UTX9X0pRR9zURvN6shNXGXXgJaVk3rgBxC95A
k0SZdePKhM9Tcsao96qdVs9pS3K2NlBTGyXGwmEc7lGbg/LBZgfFtRtOg9FkN66BeyCNlgPcEFeH
Kqw0zy7t+gkNjnYKQkH3Qyem6PqC+Wrmw+t7ea+QntJxt1Y9NgH0NHC6voRoKOV7uEYgsXQ1vfn7
URadLcqCF8PCal6YAVBiq8rLvZFrzgMR5p+XyL+3/4NBbLFcBUItzV6tfUPPO6X2BEs7emrc4BTO
ngC2OlszbZlJZw+XO+agVcJNviQErOd4r8tmyAu8pfSTjDf6OFBvZXG5Z4ut7Fo6ATvhLkmjrRG9
BYAJGrDtUxAyZqKRrZIUN7mpxXcO1qwPpTk4367fhJXtahGRWMhvTBy78NBVbQ060MByQqtJyn2V
m7/VOKy/EAD4bI1zeacDx7rN2qncz2ZPFcQe7f4B8A6QUbsf31ghDtSSxKqjRmjOp+u/69XK8PKz
kFmgjkLko660LY3bTwaldjI5K5EfwjKmqDUAmnNzK72d6wEzVAEdbXJ/Xh/3wtMylimxaDQpczqr
dYEDCB4DwaQAtEvJP3DYOwaUXEeVdLPrQ62MXi+3nrEWqacJyISm2fmSS3F3UOY6prWa5vRTK5hr
eTbpfp7ROO7gc+2HMIZQixfljenivczceSsR4UWEvJqeC8kEDhPSwWU3dP4jMndip93RFRgMDaa1
lmp+hrxnZ6s4njMe+0lM0r2lpCO/VUqnfSXT9HfTWQKZDxWjWlOix9QhSi2qa/sJzSnIX1zg1rto
ooSFGF8R9HsqaI71lJiUMGLVoXilbglQL0wYWP4Y3Ek/RCiyfnDUUie1Ej36DWH0v0xAvc/YQnLf
7BCHz3agIABH7CB1zjbXn+PymFZ30LQhKCxfEWbNWpODnaWrVIop+5yRv4/E0h5xGWnPiHXU53py
t16NC0swkCIsndgDeUteJJJ/bD4Kmq3worV8nyEgfEbL1j9OhaFvXNWFFwEPvwaywETEDivwfF6g
44gTASd5X/Bg34H/rFmxwpgs7Eo8Xr+BKxDNy4uAtQJLBWoVaHVrbpzE+ssKg3+i6US0F3oOAQDa
yx0xuLSvSJzfdaMqKOirvCuxVh0hNH0UcXDPLiW404Z6Y/F5fYdtwZLDxuBl07WGnlRZjaN0yKHC
KyI5Gi1iLmjU4can9PW8QZmDWIX9I8sAoqDzO+xqIWZ43qF9mOELKrBHENPsjjcFMt03ZUHR5Ppt
fv1EGQ9HKQuNjvD8BUr1x7wxlBQen8Z4hlbEhxb3KmxkgmixRm1RYy4ORQ4Q3zusf0jlzi8tphya
1bLK9nbfNydzUSHNKXAyqKzJxjy98KwWIRpy+kUKiSTufCg3pZtlZ8yYgcjcA9kZxjEC0boxysVn
BdeCaYqUirbn+SiQ8NVUjlxQQHNxSdNu7gpqQftOGrTmrHTY2ABdvIF/jLf8+R/PypY1aMCm5qqa
fn5XW+S1oyZPDpHMt6S6l4bS+dbxodUBaVmrvVbjtsEIG4VpWDXOzsBAtG+7rLnDyW9sHM4uDcWH
zuTI6WIPXHNIQm2spBhoZiVVZ5zA2AfERufiTal2ind9sq9YJMuaggaeEwVhRpSUcC2d30FA6XSN
O/QEhdDE99oqUcNCHnyqYNslh7JsrH2fG/2HVJtpcbfNhJkrqZ7I/Av2iVnVORGcgeN1CMzpi3RV
7eGmEBuv5OvJu/xIJpVAuOaaaxSq2rFvrHoWWUum0GkECO2Q8vLGQvP6tuNcx/EA+oVNNbGB57eC
gj0CbdCcoDiq/BgFeXaqa2v2DDIQN4Z6dYp0FgMm+12+w8uRdTWZyri3MuwHGb3ZuUg92in2R+nQ
epxg8hc7NcOeth+caWsX+/r9XHiPXCJsLHSxa+oPduN5MthM74dptIJdEYYttX3R3ZC0fceNL595
+O0tU31+Q9D3cId/rTxGURv6hHoDVUzsIf4gRfqk0lh5L+px3njUrx/CwvW1+JWLeVCs70zodrJS
O0QHjeb07xQ1LB96lQpCRLLHXy9WC7aMOYXWn4dgr553nadkesg43WeK637VtNTZDTStpdd0U/lE
Pua08bK9nsZYELEVmIIFEmzAarOegLTK6wpBMvHc7Qdn1Kdnp5mtZuO6lt99vtFiY6e/WBCZZK+M
xZUJTtpJJVJ3Sq23s8yRr/VUPNGVgTBGp0YHcYAOeyJpzNq5Ge3x64vKheukGsNO2bBheoIZPX+R
SA8QrobPcM822vXdsk9Idpfhu+ujXJgp7CSBMy9nkAWjez4Ka2SDHqFLKHnrw3M3DW/xP+SfzYxP
zfWRLl2Pi/lE4NvhI22t1sipDuG4KANSD5XoyKDKh++26lbvr48iLl2Qi00BlT5VHm0NYJ7LCkNO
BvReKg24NK2jcwKLh0h3wEVenBI0brXZ5BlaR6Mpm4iytsYfndmCRUHddKA9jlQwmbo9Ochb+9xL
k4pptRzAwOpxeDi/2whZAjZd7YIljtrHFsXUvkjpaMytpLXG28xR3AqKA9lgKO4wRGxM6lfPgPvC
rGFVtmzoYet1gcWxCXp4M7skGdIPkeKmDwAtN1MKLwwDEm0xKy5+DTac55eZKmPW8kEmmQIVw4T8
OoqO2GLR6BUZVX1i5xxCOBxEMgJ5mp9H8zdDRMMxRYnnK3Hf+WTg2h8i+i/ey/T4/+7S/7M4sv/f
7tJDXKzdpcu/8I+7VBf/MnlXcJfir2AfuEAD/jGXairx0RzLeJmojPBB50n/21tqq//iy8fpl0/g
i4WUf+k/3lL3X9SpWaMdA7YM3df/Rej0YklmruIv5RuvwnA3lq/xH7tTXcdi4xZm5FsyBoBmZs54
29EL/eCWenf646Y8/bO8/2ksPT/XL2PZGGzZ2Rvs6Si96OdjJWaYpV0Xx76KqPA7e6XW2mXs8tGO
ocDZm0pBeQpVLYqIIvs7M8O/B7csICZ0MRf08vngaPW6pOCN8GtDie8KJeXo6da6Z6Ceot3I0J0T
5LcQgreg3a9oAy/XzSmNExSKdr4H50Pr7aCQQQSjjpysaZ8oIvanZlKOqBbGNxxF7IVSYhR3bVhH
xwkcL+k2tnbSynTZ2I7TFn56VTH/971wVVQlyyaLX3b+g9C5qKkInchHGzbcZ0YZwX0jQogpOR+C
uS5/5y7VM8QsyJTLmBxLzUzdt+BVxVYW7vli9vJTqNuaGh6oJUJgDdefA9Hk+AJiimRK8pAUhYWB
FyTnyVKjPkPDGOVPythCdlHQRH5xM1qqnR6H1q5vQjeitjU192QGqy65TKmzBUBZFfb++X24lVQq
QpijXu2HJKV+pPNT4tfOGD8b6kAYcY40zEJ64DcLfoyqanOHaLM4tLUSezXGgY1226XnxRnrxWzE
V43F4vx5OdBnoiBwsCIYjaQBXhmePjfZm7hvlRNSb9sjjAuB4BQ26X0apTgPJHFX32wr2zIJn28A
/rkftDawPPGdXWrh5z8F3lNPUk+Y+iQ3aT8bNjIHmdjdsQub4Hh9uTg/CLwaau2JrAJYETWhmb6m
1uirJlvpb0kkDr6a+TQ9EW1nb5x4LszF5e6yVOO4B266rpMR9ayQ4pP4gF3AWup1cWcYhb6xCi5v
+39vfV8uixeFU6xNs5oPw2qUwsw1Re1UZtRYBV6X0kadZ3PaGciVMIyY3+zUsL3rt3K1b/vPoAtG
ZlmCgFSdP7ZEmZRYhpI44zzLD32eTk9Jy2KYZ0r31aj76GBWsjjwArh7/CFYH0aA9DvQnFCj81I7
CnLXkC72rvlhHiQSkus/8PW0YgGgaM3ZlsMA3Ojz38c6Ba2vJ2GmLTvtWKB0QoYfj0e9NoKNoV5P
K6B0ONpAUvM/EKHPhyLzqhub0lieMoFdShWjA+GHvQ/rbMDTYYcbJdFLl0b/i30pHGxKaMuf//GF
zWU5t5S7OV+QFHTAYGEeg16F7l+prv/3dxHzLAnNzCxu5Oou4hFgFUVW5DuDi6CLTCpPT6LsIIkV
29jrriARy4xyqP4snCZEF4Ii5PllpUZrx5CIeDtTVxJqZCjTbTmMEuVvFmDxGan67oALItIrm+m+
T43qIVS6CCVf4P6ucwESrDfcpzomMDtrtcovlU5avpH3WzTb128cLxy2YkKzEKSzeJ3/VHvUCAYK
lpTYSpSHsUO7LPowO7C86Z5qdeqhK7Rx4wZdHpQbBP6PgtD65I6BBURGQTBc3JZtuMPE5Lw1ealu
GqDBv6vJjlCU6cr3v58B2Gv/M+r6CFQ72kw1fNFOup1xFzvD2yzKrBtlhsV2faTXiyU3ld4Fs4yW
P9bp85vqWFMqAv7iL4lVfARd44HkKmeDXXhh4TofZvW9Gc0qbgRCSz8F8XMLcarGIRHGNziAhE/w
WY9bzS77/eT0yqelrDDjIljKCTaylFvSBOu3iiwCrxz76t4cJ/vp+m24tJpQCcI6T5WSPuPqMDbY
sTMNUZn6A5vbGx2vnl91jvWuj9zyEy6o4Ob6eKsm7z/vHRgGU7d5yynRrSZzqVadNRci9Weztr93
5MT8mga70vYA3E2gr+Tvfe6GqHgqRtN563Q4oU+RiI2JlmM6V2TzBeo3XIJk2FuxYbYbX5pL94Nj
KSyrZWkw1uSSkawW6UQDzbq+G99N86goO7OslY8stuldYU1bOPIL7xnbWGrdLK3Oon06n4f92Ok0
s2XuJ6FISK0VfD9izU4/dTb/D2eibPBXFO7b689hmXfnX3GHvtLSKRRLT21NgksjgQk673KfnNFg
5yhT4NdSKw8qGWOPpkAkOWsiowFGeAWBJ1uhUBc+KgzPWeJlWUNken7VWj3VOVCO3NecAnmjq6Lu
rrBLZ/q0le13aSiIJsw4JEVMuNX30izZF2fdyKfZLhWvLYf2Lulae5dXY7cVZ3bpYeJy53OCqgy9
yOph2n1gobgGXu8Gjdw5hXAOaWaY3szJwaNLKI99D2v++qO8cIEAhPhEI5gy+BKvBh30dg6GKg79
qOmj5zawAw8d7XTXp2pzuD7U8lhWswY+E/eSYi6CiFelG4fM3FELwZL2RKkAVBt3Qab1nhlF3S7j
lOPFsstPc5T+/vuBQVu97HsWgcBqGWW6jgFLOYGAVig/ZzicPxekdB51NkFY6HtoUo6Tflh2v1tH
qAsrAjsFkHMoMZbS3Or2ZgaS2jIGha0YbvRIP/b33CIOQxRd7JISgtr1K700HKNR1GA1YCu/WpA5
ZnNGCYTihZkbPSCdsj+l81x9rKMie6Yro23c2YvjAdWDBcEJ/xW5pbaUWidmHPS77FrIP8LBYsTu
MhxmDIR5t3EWfD2DCG3i9aBmDQvsVRhdQhoPLIgh8ueAcFxOv91tlxL9N2cqWatR8wTv/h2QnHrj
tr4I186nLgOTAweLEhAeyannK06cp3gTYE/6UOKXmOQs7x9TWVnyaCfSfYsjsiDsLeSt3jlYEFDd
tMqU3lW2JU/4lBrcVKYa3WmqDIGCR2rzMyuDpvRGPXE/2onuPuLErohbNg2Sa6eww6ga1bDC0fSb
6tM0umjkDAwfiheHuvoVTynhYzX5076o3NDY2N5c2Higb4WxxBJrIihbK3oaozc1iMWxX3dqBoxU
VkilDCJMpUy81BHBngStwS9UksPxlen8PSXfYUTMDlpWi72S5tMdTloLQqCy1T65UBHgtzHHAR9T
BaYTeP40tHhMYrIyY7+aI23fmbP2XAqyGFJNmDcADKwdeSxoLTLS0bVx7I9TLxWq4Za7wQh5vXi6
Cw2VYtKiPQNFfP5Dcl1MBiZ3yv4CF0sIjnbflXN4yofK2Nr6XBqLhiRHZjacSyrH+Vit22WdQDnm
t9NAkhaZVc3toFewHtLYFDtX67BEtFKFvVuHww/yYPVuN8rR8aCzOreIbZBpz7l6GLAnHJIlWnhj
1rz+fi2NfjjwyAoQEr3SIc5VFlVdGPkZBCVaaFrqDREQx8oklVvDJ7MDtbO1F7g46HJX2I3bVNFW
b2bYOoNqjAHwBcm7Scmsim7oAsXprqFx+3l0eBnn3N568su6vVoQKOL+97Crdd1S1JGwAOBEajIm
p8zRUf02xXS4vpxfujhi8tjbIdAmZm314QrJr4gqcuL9uNStkzmnEGHTcfAd8s/3MJxNX0qcrNcH
vVD1Q1iDKJx+PicckDvnM03DJ5WJ0oh8UaAfzKDSI0LvM48Et/nZHWLOjsvWPi0M1oKS7hIVDXtr
ui/PbX2DWXcoE+FCBgS8+hFuFXBwWX4ESUb6o2HI8AaaSPPGyrruLY92+GQ3MA9NVppTF4f5CYNG
eT+mhXK7SM0eTHMqtvwOr7e9CPIFriY23ODk119XYXHCbGwKR2zEK7+VTXGnuPZ4iKWD5RMtyD3k
7fzYEYng95RlvY0Hs5xu1vcEgpS6qMsW38XyefyjmNILGQ7EbfAVsur2MHDAPpB7bd67TTTuZ0WT
d+UE7GEfiiz53iK5ewDFYDfeHEQGBYZK3/gcX1qSELmxz9AhllFRP/89As/lUDcYzrswnm5InxkP
MnQ+OiEm7OuXfvHOMytfKpM636XzkTjh5QBeJC9Cmpo3hOwaXwYqacfKhbSzUMKCvdqP+o0grOhN
MEjty/XxL2w86BKhDABbjjhgbSoQelxZUcbGIzOo/k118Esviv69bMb+xq6i5KQR9wsivgm/XR/4
0jpj0pzlSIkOiCPP+YXncyTtceYWZ2o1HovCze7sgAr49VGW27eeWPTiEHYvXTqE++ejWNhfKXTA
fOjJqPFjtSCzoQVv6pZ2+F5vinyjsHFpXYO0yYbYYubwLT8fT5lbQSYd482xNt2ac6NC0ghwYO6q
2lU+sLfJDmqOkWhjGl0aF6cSskG8IZSfV3cTf+SsJqCYMflO8XHQ7O8RVudHa4x/60qMMcXSf1+/
s5cmDl+JhaVI6Vm3Vit4hNF44aTFfgM2wHPnumOPOtm9N9AN+gQUaaDJlblPLf7NrZfm0utpLRtm
aqLoiNff49h2itR209h3kgJ2Xl7qHnKx6AZfhLGxElyaQH8OtfocFkUm86HPY19x4Ig7VgPfCoEx
fB/SklvEehsT9uKD5CgDuZgdB4TO8wlEkUWJXUHaQpCxD25mx3moAk3fE0bQ7WNkQztSncbj9Wd5
6X4yFL0Rtp5ModXya6AJHwONi5xhBuyTBqR3SGjwgTP6uDFRL732LKusqSDJkdWv7mfaJ6nLtonG
ICW2AyJs+N5VmPjXL2jl11nKaXxhkTuxbWNxow5wfhvTLq07g1vo4/VsbietCQ50rmmgKXFd3WRO
eD+oSfMFUXX1bBulOLh11f3uagIstLaub9gEjp4+VLqfKoL+FKQFz8AM5duaWW0swZceOX1AOvWo
DKljrzZ6NjbqFApF4s9QBvZKXZhe1ZiA6RCY7gdwqEcjt/R3G3do2cGvVkakAahaCPMUvEerHf4k
7RK6HTiWXHOLe03rP+ldPH+cAmWGksAMhyWT3TRoTfbO3J0GSxs3msQXrptWNaIBA1vLgno+f0YK
GlaYTvTPtbjofUOV6B1lE9+4umJ4ULPjozqXcuNmXzpiUaQh2YnWL7LTl3jJP7YarV6aYdRw2qgG
pznC1clRC9uRjYu+WCBRmH9mYeQPouuGN4ooQNThAEkO8Hrgxl5/CBfeO34Lmnqqqqxl65NPj2hM
5hil/cIK1QMu7ekRrhUkWkIJN9pVy4RfP25cg5SYlywbCMPnNzsMM83N8Bf7okuFcZsHXfRFz618
YRGo4liEUfor0e32CA3QzWH7Nc3p+sVeetyUAHlwbPEMYoHPf4E0qrCTfRn5i9vvruhL/TRafXzK
QvG7Vkx9R7BQf7g+5oXVm6oYl82GG23nWqKBU1sqSZTSrRFxetSTcDihlHJOtmplNzjAo4/Xx7vw
UQSrufgSli8jkNnza7SlEVSFWTAe+gUfT1RxsDqk7pHX/ugrQ96nM2lm18e8MIn4VvACURazEFss
9/2PCe2aikxkQSuFj/G0r43RPGa6Gh90aaZvrw/16nZyYIHeiQqaW4lWbTVUTZ9t5hQP9l0xkABK
tT2qJatlYSiKpwTwPK6P9/plZaryYUL/SP0WgvJq+yZUWGrA0xQvMvr2RC3C9APFBZ9bqWn9Lk7F
dOpUm2gPaxCHtC/K91Hi5n6d59nG+3Ph0mlkI2DGDEtw6fpVbUezHtSOKhUQLgzSKnYqdI+gPJyy
2bK8v/pGLleNhtXlY0wpaG2USmpWrVBlrFwNBkJYrHyy9lNV6VupoxcvCv3Sy0BIwpc//2PqhKTc
cShD2Z8QhEhxLqhJ7oC6GAgS+aLJSvcbz/PV+8EJh6nKJEXUilFj9dEpVdH1Ez1bz+ib6mg2uHWb
sYkfUMZFv+qWDm6iJcadVKX8gm6sezQiaXzJ1co8hO2gHUjUkLCO4vCmrp3iS13YzX0KlOHXgAtj
Y7Jf/K1siGiH0wkC1Ht+c9xQZmTgxIoHcbW41RQ9+j4Pav9FEJ6A28hsmi8lLBHfafItL8urV3q5
TbpK55HVmkPSatqD6CHwErScRyrWdIJ1or1vFdc8LPzPje/hhbmG2pAdGTRZsoad1RSQs5tahGMt
ndQpvO2zhOwxocQfrz/4S6PQzXrp5QFWMFdfnzkYieLTE8WDL16eOCz0d31VbfXmL4xCk4kGDNkD
vEBrF0UiAmJquynwZG7od/WSE6sN5lYB59IoL1UrTu3Atde1ithFQePYY+C5YefcFDUUHWcomo1z
x4UpwNGK8zHgbprQa8O50is9Naxu6VnF8IujTj8MppNBMOu3LC6vhqIcjn5x6XKQd8lp/HyiW5Xt
wIp3TS+cZONLQ48/pdFMBE+Shz+uz4NX7xQadmp+LKMcNWiZrYYaDfBLWQhhKGwScdsIQE4NkCU2
5MLat1EbPU6B+R50499hGjgPLOdihwMOx32ULcbqy9V0fdrh1A68MXXiR9IpQ8+oegfGi+Zs7HMu
3E6LDdZi4+PNYl9/fjsrAp+csCXYwlQlgpluKAnL5WR817sJjOO/vqH092j8LfFF0EpWK8VgWXVo
RqPrQduExFUnjrxrAjQ8O6Vt7W990VafCJJO9r2RwSW6PvilK6VspJJZgdLmlVYkDfSiykUa4Fpx
vsYBRcs8zCfecfQp10e6MG+oEFEpZqkiw2G9Fs96YowsUIhBpUZIcdvJyaNIFz0b/Rw6+1xGxi3Z
tMWnMKiSjRXy0lWi/UcEQjGQw8ry5398JGNzUP4vZ2e2G7fRbeEnIsB5uGWzB8mypCS2Y/uGsBOH
8zzz6c9X+oEDNVVoQg4S3wTw7ipW7drD2mul3mh7QQ7bpF+0DpJmY28FhgZN3e1lvnEtSHEAJkP+
2yPQAH9zbQpp4tgo89ALugkpilldx3s0gLudBb159UWLCdgpMynkHUh/XFtxZw2iLsAeAYF+eW/n
S3SYF6N8BK2lXyKYJt9/TBjHYWmMfoIT3yLz0NwAmMdMVVAkcGA5MUhMuuXKxatqa+edkS0NxD0o
ObrEb5Fy2ZRANqkMLoysqnffV2lxSWnWCpp2YvbAnPoxudz+ZpvR6BfXQvYumqfUiRjc8K63cygp
jgmQYOD0lIOY46qYasqXXDtWSzT+WWiQ0PppDhPl0hguAiAF0r6Kt2oHqMfMowfrLMM1avL59u+S
HFt+lhhdISmg2blxQ6PSGh3rd3nY4/K7yhM/BlE0LufFndfnd9sCAyD2nVqyGCO63gKrMsNlLqGR
T7IK3EEFUXxRFqEfG4V+um1K4gleUH+C04dPxpTE1W2E5hGKqZ6xz7Ybi1OcagNKALrgOFQhu4yN
dvziDusfnVdUv25blmwolnm10BV88bXXluHjSmt3YZFrCjNqM4bNpQb0C0fluCc79LZRRQ1OFapg
1AVokG1XmaVQU+kR3IPohywPjQlxbQuj8TmbTO3OdpvitBhjeG5MwJi6ky6nyDP3lExk6yVtFhgI
vJK7BbimK3obda+5wQLflD+uk3mfl5oWWOVofr29tbKPCnyGOh15nlAMut7aaPIm6JIaN9BNR3ka
E6STYZy3TpCCR4Gapha5rY7OeJpl70Yos9MWSDPIKMU12Q7KtIy6UTVu3SAs6l/F6kznyMAyjZZ1
p9wl209ieaqsAIWAjgrn/+odaUyvWaIBtR8o2HN/tWk0jln1054mbycCeesFQQEwv02sI2S4ttI/
E8C8mUYZ3P/wDEGS6JTQs7am7+aV/cC0Yr5j7+3KsGdCV4CrIeDZotYGGzkIWEQcOBi7X23o5pdx
SJ7mxpzPt8+JzBCFFVD2YDgYK9m42op8z+pryw40kDAXtC7XoASpETTO3kMitUTu9XLZmVoWW/zq
Y5WLZ8xTrtkAYjTd5yxal6gp0NAsW+U3FiUk+RjMJVyE3vXaVKrV6YJSiB3EEKTc0WvIgDeOxSHp
veHdLzFtPhIkTjrvMUWca1MMZYm6aI0Ic5iitgKfEQOfSgeY4Z1KZuJVpG8qhi10gmHaYZvnp1Ya
ys5rbgdWQz/BH4ZQu9R6WT3BHT79vH0sJOddFN3o6ItlAUm7XtaghhZUqqUd1KPzFejs/DRG2gAP
2FjS0Dasy21zb6M00KFg/ViXaF1u9Qlzp4yaUpvswGMM9JiqI1SRTp68t+DEBvKp/ofM4mZtFuWR
wi6UoG3KDzQtiy4UmJO2uwvTvrowBkEv4/ayRAp0VSHeGNwceUZiOr4j51DLYI3STASXKXI0vtKv
5mMyGcmx88p6Zy/Fjd0aBQIhmO14WxmNvP5064ycOMO96A+Xhf3R82bl2JtLfnHnGHJFiqlQus3O
HVNI5h3i79OX22uWnRwGNal7EEqgLbXxyaSBA4y9ph0o8xoeJg3ii8rsC3jq1fEC5ld7L6yKPTbQ
YabfQTUEoP31cqdq5OYZCxdQba1vadgrto/6tHXvItS1V92T+DAxe8fQE7MRTHVtTlBDgpoZEIgi
WpLT05mi+S53quUCjDJ9b9ubdXEnHHpojC+/UfmDln9iHhktrklNeqaPDJQu1qkL4Ilv/+QBT5/z
pvqNZ06M34iHh3eHcun1ZvaRMnZuyg1pli670CvqA29GNBxoOIrLffo+ypz/uTTgX+AHaVuKgfRr
e6aLb9YTFln3RX0abacB+2gqd55axTv57tvCt9hQMThFAZjqzNbHwOWUUxfloNim4qHarQ25eYCL
Pbw3gTQ/Ok6jfJ5bAiMV2MZl1lqmv6GTPS9kGDuPhszdcXj4OYDfXIKK62WTr0K2Phosu15SOrbW
FFRObOxERzLvI5gVBe6RtGVLD6I0HQqQ7WhBvR+5ARlV5mexgVp2uYwnO4R1uEtKZ+fpfRt3Cowj
3WFaNQSfWwyD2bgtMH+bXL6ei7OZ6iDUp9k+rSk9G3j6pyDKxvHOi5HLeb/jEZmEELITpMmbTV0K
3sa2MawAxbHiKUtLhHZHqNNRNDOKEfE1qozv45L43/klRaXpS66GJOzG2VXmohSdsVgBiKPotOiV
cnAQ4t4hXpV5nddWNl4HSlAnaZOVEl+Jpt2idKPfj96K8ta4B+6RmaI8D5CAQEOnv3d9MhEnU901
0SzK5AZYMDVE0ZHewLGsreR4+3tJMjIal7z1fDFmLVGvu7a1zjkiZL1qBa0dD2owIyPn+hHc218z
IynTuzSL9XMxaB4EVCbV4NCeQG7Albwnpym7joLZkxYurwghwvUPSUpjqDSNEqplMDIx9r3zMS7c
9e/b65W9yyJEpHkKTJrQ9NpKC4l75KmRHQjJONPPRzv8wJjdFPtTPynxwYQY+CdyO3l5SNewu5+9
mtju9m8QNraxAXGBGOpnxB4l4evfwLuIUuCa2UHuKehf9fN6sp1xagOAV/W507XkPxi1jT0xS1lM
AE7of5QG4JE3G2ykVtVHsCTzjVeUwWgsHbTYgzvdGY35VOshWmK3FyqzCDQNXLHK+wkE5HqhKHvN
iQ0vExpfqv3cqYqKwh5+PDKH8NgnjH7uGJSdIQErZooMeVjS32uDChK4Q5v0dkCamx4WM6oeJ28O
v99elux6QtiCDitUBDwfG3/T5JHpLAbvJaBGA773yD2OOZR9bpV5n26bku0gFUvIUyBqAbG5yaEM
vSqMccKR23HIRK6l6MzhKkhB1SD427lYdt7Et9wPuM/XBjeBXKXHGopXHJIejaAPmot6jjGYsISh
2XVoGhQJTW/KTqrWuR+bOvvuTq19tL0wOtj9kJxvr172a3ifBT0OjRwg+5vbirIxxPc2ydbalM33
BJRsi6ZorUyIjFnFr2oy1vwYw5bPyFWmFQqnOCkeoK1QKESUSj1flrXv3o1uocEDuocQVMSg2pZW
t+qMQXNnYvuF0cbj3FML7Vv7YZkrZ8c7S87zlaXNBWpSiFHtFkuaov1dt1l5nlfF3klVJMcZI4Qo
oh3MgjavjbaEq2rkMwlZa+UXs10IN/NwCroIbfXbH1RqCnwjpE/MQ5AuXN9PZEKrcRhUvmeZ9n5G
l+UeLYNPqzHXO2GX5OLg4GmtCFV6HpWNJ5hSr2JynoqA05r9KZ9056QCe7u4bmkeDStNd+xJfDpw
HFoc+Dla61veziFV3Noo8DyTw9ANYkboGqCScYmRTokPeZVlnxFAB3l/e0Oly2RyzKXEwsjBFpej
TV7vzCXhtFWt7gPwluWZ8gTJZbaGj2ZrrTs3UvJ80m6kdS8qOi49susPmDZLW5rRSuoF7zI1lgpx
8xaiTeRM3PLglkNxbqPF/TglZneIYT/ZsS/d5lf2xQF7Vb5Kx6GvVxwiqpXmetEzJTt2ue7e9y2g
fgMs+cFa0r0hAkk0TVuXqQqiE9oO25jBVaO5NOfcCRAeqy8xnIqHrFLBEzRefOnCDp1FLUO2ZHin
kPJLZCvwSMTxuBoeALEdr5aLFlKbO7gV+BIhzeIlgrVySIxDslTt45oNzWUomnfjrnBvhCcUzOh/
8rE3TwAADiRWWi5p6lIYJFkogj4v0wcc6R6DicwfUCJhYIQjrJPOX6+vWNrcGBfqnqsdMYE8Wv1h
gb/nNNJFOL7/prw2tfFyy2hro4WqRVCtbCV6Rtol10INJTfT8C0CodNte28H8gQMgM16eU6pgm48
kBPFSkftjvQyREGpmWzz3sta7+g0IdUYRMiQsFdbmNkP6TKOHyoDTVs7WxBDGtOphfjMbP/OIkjf
jCFd/zImxfl6+xdKHheOlWBeFQUb5hSvN981liaHfgFJsiIcHoiM/5miprm7bUTyhXlWeMJfqlDU
7K+NmGoz1M40OEE4Md8XWkqKhls9+nXi7A0rv6UaoFD62tambpIsaAwOIexC9tIisOO1q6MFil0u
/+ix1/1KmrnXnhgaQFQMjH32DTlOMzrUUZMpqBnYIMUc2gvOsZgHJIJqxW7f/dIKHiKaQdSpeQC3
jsTxFHUIQcUEdqr095OCemXeJtoxnhp3J1t9+3HJLniRGHmiqkPMf73vyrBmqpvm8Dorlv44pfZ6
V3trv/P8vPWMVJmJGkS2LwKVTXiq2L0Rr0pKokqQdnLnurojGqOuk+XzwthjXX7qpskIdDoO78UR
kT6RwRF+0Zqllbi5XtDAGxqdPCtACXi9dJpew03UzKelz7PgvWcYUzTLcP9kbSQX13sZNiEKe3lj
BY5X5h+zOFUvK3KYBzKYL79hiYxCjCy5wui1JYHHnuFf4at5yDajxCgIlzrC2lnbI598+5Ly9xMf
ETMQsbwZJFCrChh5HpqBE5bpJeqSb/iz/uTMaUrEn01+3mR70wtvo5Urm+bmmzWLAqdHh83JUsYA
NfPkAPy+OSRzHZ+SDOXd29spuwSv1rg9nuvs9RO9HCGAqFTH1dGbUxQb3s6tlq6KV1pU2sk7t+x0
a+usRhmij6SNU3aYvMZl/Hq0USpb54tiu9FODCS1R61GsN7iubc6Q9OU2yO0TGYQqykUAUvnnlwd
HqOmoIIZoejyO5ectiQ1GWJM0NjXh3JAnSuhTspJydzihFIpBFTxMj8xYx4fdH1wD4pi52e9NdKd
x0O2UjG+ScxFB+xNZmK3XQo9qmcGVtZHlzadyUOVvry0s9qiDaF8u31cJLUwZldpmfNk41FIhq5X
2rSj3gAxtwI9VsI74DbVfYigN/yoaDwaVj4cQzgPhYCo8tM1yq9apu6V/mRLBrQqBmZswX628du8
pFB9OzP5d+1kx8ZKnchPXMW66yCguEPIbQ/m8/aBZs0aADBUEPjG2+xvqL0ppqNtBahIpsHqMvPd
2/VyFKKkt7dXujSMUQ0S9EPbFKnJE3toamoZEIvVR3VMSn90IPoakJX/gOZrtHN6JL0GrJGnu1Q2
UR/YRs+G3s5TBY0KfltAs6JRPRWFnVJLHXRf95L6DilI+6Atk/kE4Vl3LrxYPRh25u08IDJfy0tF
x5hZKABawk+9CuN1wKE93UaLiNoJSUEj/uhVLRgbAfBpmOq+ML2j9Dtm5edZFHddEFMEo5vDlGdD
nkX6wLdte49Cctvpf06IiN/1lEn+MQZF+dda4FnIncR81p1wOM9wMu8V5aQnDHSDGI2DcWE7iWsn
nTGvEZLbs5cNl6LKYjSKh7+Qc9dOt0+Y1JIoL4CKhYx9OwLFhCrVgJBwpOhd489wGbyHwVS6u5UC
x87eykwR1IsbSrmRbvn1J21QKlsUFVP6Yi6XBDoBBCfS9rQk+d5LLTUlvC8gUQL17Vx9hABuNyV4
pZQs7BAzWf11zbI0CO0x+ef2BoqDeF2ZZoSBdjWxB8AXqH6vV5XnPeTplmYGzEq1P/Qh4X0x471R
UIkjgFYHtCtwUIFR2uxdu2q9NtCTD9Ipbo/20DrfXJSqHhRb/7MfomVnUZL9gw5KIHkZSKNiuzGn
59OMKodpBkiaMhCW2U7ANXR/KNUAc8vtDZTaYggEQK9AZm9vOgOnk1mUCcdiaCFgqXTnvrfMn4a3
Zp9vW5KE3rzHpG8k6AKZuPlUfUn/0HGIpfKhNswTPN7RH7YWZUA0h7U14Ch2EXDMPOWe2d5p5/TL
PItQPRFVWT4jzdzrg4LcgV53CzHBpDopwnlm+7FLejNQXKX/lGc5lApO2qEjjV+6L9OxhrIejrPb
WyDbbHEpOEXwJtFfvf4RcxUubjsTLfeK2aORpyf1feoyZAIKoe52fIvs0Aqu1f9V96iTXhujMa2j
P1eQ6mQeYVZKb8GfrKk/tcM4ZoG1NsryG4fptUlxBF49G2iwj26/ICPvmWN/hwbrfOy12H0KNaSo
b2+l9DQx4SdUAMlNt7hMY67UOG9IF+eqhEyVdKs5z8wpHa3MdRSfQnf2OZyd9gty6tpO2CWzDZOB
KxpE4sHeLJMOByqoOIygKhLtwfNgS4l0rTh4dmscqW1OxyEqfiRRne98Utn54fDwNNFnpbrmbfZ3
7deR+qwZlK2jnp0E6fkxN8xzNS/r8fb+ykwxWM5o2MtIsr3xQaUJ68lqU462q/7f0sms58JGzp7B
F2tnUbJzagqIGqG6B3HsJsdSqG3DgFfZAQKXbTB2o/k8zi1TjIsqGHecn7cXJguyQMjQ6GfOm9bt
tsAzAx1Oc4GQcVFW/5Hj9u7iJrU+zKFe/vQo1n5amNILlIqBs0SZrD+KhdZxhsL1TldVUv5h+hZ3
KEr+YvEbd5B4oz7YLfGlS7bgK62yPNQV8PW11b7V9VpTmreTD43ZRndlCKjTUwuVQ4Yo21JnMIRF
OQ1Ry9jDJkqCP1wk0wgMIQGu2w6ihZVlDeHE850psK0AEnECVY0Mv4uIGcaZ4TQoKPcouCUP+ZXR
jbeqc2gPQ2q8YlZnPFSO3p1DkOc7z4DsrAkUj4GOESHmtoJYhF6YTFNiB0mtfxmcxDqvPTgBS00f
tFAt/7h91MR13AQnosQkKuEYpLxzfV0XRZ8YkdPsQBXaEehF6n5b2NNjoo3FJVLr+Rilk+obMbW/
KSyS59vmZVfYsjgAYIaY9diCgS0vHR3wM6CyEigswy7p/KFFudxK4vL8O6aAQQAZJ27ZRhErTF+d
KUC6dRXPF8jUyyMZf/OUamiP3zYl/YRMlVBx8l7mMq831QqzuoBzlF72lNDQKSP9qRkmLYCoD/qo
utrD6kh38ZW9zcGEvrHuJhjqA69W8tPK9MmBFG49eoq717aRLo3OuaBdouO4zX5cd0nmjoJeEL1I
9dHAnv20qfPIz8tm/GiZybupR+E6oJjGJB5uiJEZsfhXD7ZdULCLe0r+zHY7h2JIdL8J7dX30vDd
o9QbU2Lxr0w1nZcMlF5AOqyT7SfagHB4U447VWTZlaPARPedKjJVEeFmXlnpulFrUy5UYCheJ2jm
3cHPQs27z/VIPVsxAWBee+GHKlnrH7o3d3uyR9IfIMCQos4LE+nmNevCcOkgt7cDiETcyU8zABfG
OHq/ispUkIPgvtvGqJwUBKMDzU32iAFkxxUJDpphPKVw8mzelMqEF5kAT3i4oVx8r66LyXdj1/hr
XpM03InCpKsVk0bsNmwWW3Ako6N5aYVY0ztt9p1wGp5WqDWDuIe0yk6SAqpGJXpwas3+uFrzXq9G
FojRKaDUTd+KgtDmTNEO1MrBwp1rXlykvjqV3wY1Vf7SrLA/6RMfNxvr/tAWXbfj8KT5BA1OwhaH
5An8+fVBm51uUNsZpJCnDes/ozn3Jwrx1cWtRu/SwKL24ChV64tSB9hURj6optR73QzZoylEDvjS
fHP0lK5/hKF0DMYj4hZQw3pq8hB+zCjclzOR+SVannC+ClILxkuvzeQpXCGpCh7dUrv/TLSRTnFd
p/6cm/2RSsXezL10VS8PCfBIejXbI1zmbhL2oCM7s0XheabzZK/LXulFdnRFBECtjcFugsHrRSlR
52XzQOLb6NFsHJS+XT62OTyXpwUytMTvOj2qj1x0+FZJkZFTHhy0R4+3XzPpOaIsA9UT1CHUZTaL
hRQY2RONSluordFXlZcGWbapvFcqJw+qaHYQGhnqk+pWhm8WeXUx6iHcwcLLvu/r37B1mmraJFkH
ejNZ6DQra9w+aF2hX7JBy3zUet3L7UXLPjAeymGkjTmlN9PK9jAjrxZRMjararpUVq9fPEQK/rpt
ReYJKTXA5cuYDXY2N3SKqVrScLSCCbWNf8K+MQvfLfIx8b0xHPdwLTJXhGAktXimbGA12uyhNjjo
Qq/Er4qRtkyZIo13XydTHh/c2ECGqdcSxgpKu08jv4dAeq9iK10tcQP0pDgDOAyvj7PZTmOudC2l
BWtyT3XRLZcVzBLjDPO0k7eIjduGtRxLMU4ELwaIsmtT2bTY5UrvJlgttYh8Leu9g6MsZdCD5Twm
MLMG2VLszVBIrb50htGsfDvi3pSQFhWic5vZeXVX2dmniqmzswopwwdlgj6wjLip7z9CFOEoBL8A
TLbt78okGX0pjsXVPHxsI3X9rI0JQpkh9PA7tmSXQgS0lN0NIca6/YA6Y26RA+NY3qbVqYJW5+Ok
VdHO1ZMdU5GxgYUCHeRuVzTmrTlAKGwFcaUb/1llV05BC/n8eUlKM2CuMLnv4V4DLpRPO5MpshOK
qwVkz39cvM1jjSC2HlsMvgXzEI93XZzrfshu3EdttEc/IjfFCAMREBxbW7IpT2vA7UWUgeGSK46L
0//o5nA8QozQ7wRAEkvkk6jIwd3PS7x1Mu00o1Wdgfd0hsQ8wBUT3o+Ta+W+aQ/G+d2nEd51ut9M
AlM83LqYLtLGGS0QO+iXKAl6U1MgaXWXj3FGdnnblORFwBQYJ44IfbbtLK5tMhBlpNRIompQfqWo
PfiGrsffh7ZxANUWewBVyWNMu0v4TzhvCavEsX0VtjvalCWqjUvRKrdUnqZCUT/VITRpfj519XSf
JnXunma3NZlaXJ3cV+Zp+Xp7zZIL+CKNRCUcdAgZ2PVvcPPIIFim8jOYdvp59Ib12DGm+eu2FdmB
obDPeCeFFVoKm/e+Xcle4UAkuNFCVPL6KfmnGZTKDwlDdnIhmSnmhKg7kCvjwzabmldeh/jgbAau
F7cXw23s5zIisrHVXXY3qSleBBf2XLpY20rWolJdnhkQC5yxXo+RF8Z32cAo9+BEyU6wIvlMok/h
QRnPRQA9df2ZbBuRb2VEV2g0kvkUJ7lzThyqGrc/k+QCEIzh+ulgCdafTRpnDi6QEvHakCL3R00f
6r/dcSr+8ZTup6sn/c/b5iT7Jzg58Ptw4bOozadqXScPK0qrMJt09RNaSfDwesN01LVpL1CR7R+U
I6KVhWaWtoUh8fj0lrbSXEpaXbu4zTgcmygzd/ZPbsVkMtcjJiEfvf5KYZP1NS1ck0igKi+EJPqD
y+Tc5Te2ja4fEA9GDkgDr61kXo/aWkM/JUJl7aQk40p2P6ofRyf98X5LDL7g5HmeIcffrKdU26qH
dYbKe2eaj2q56Jd5iZNDZtPhvG1K4gtRHwdKS1+YscOtFmFRlvRyOiLJUss134hqw9dCJb4osfPV
UPLY9NFTUS/tMEMvbHXEs7fty84i7ILQ6+CLRWv6elOJsRi8KonOmQNWz4xwfq7MitJlbKzLl9um
ZKcEG0iwMihE9XBTIFXDMisKKAMCs2k7QTa/QC3ReHq+syTZlr62o18vKav1qWEQjtu8dMM3B3nL
u3VxGyYc0/zUOGt/HovaOsZKFfrz1O1Je0h3VOQ6IJSpO2+dSZ/W9tR3+Px1KvMHJMaVvxx1XXwr
1D7d3lCZJSQ0RRjJ7Mkburp5XemaJDoNuCHLLkjhen/GHVk6pLn2zp5K4nHWA00IsaSA/olv++rJ
nr3ZrfKOXh+ME/m/3mCq91avZj8iAA33sJsVj9ZsjL9x4WlK0L/1aFBY2wZYB0wiT6HTDJY0M/y4
pykylmGPGnO+ByoXLneT5Yj3RVRWIH7kiG7WZ2h1uxpMSjb9TDKThUN/Tqoq/xAbTnhqe6t+hjFe
+c9Ts72yjuzx4XWjMQSoitHjjelW1+tRiWN6m5nOKGNFw6d01sznjTCOnVq2O4GlbKmEedQyxBAa
08XXS1USu19sgnNA+7p1N8Ls4+tz2AalEXWit6j7VV+2xyRG3vr2eZU5AIYb6YIInjb4d68tj8wj
NCtXL8Bec/DmOS581SubHe8tM0MsK2p1FNzesHk1hZkmRS367llh/qjQVzjXubbsRCayG0HIIDhZ
6U6wouvFtDGDJFEIH9lqNs9VkVnnuiuUs1MrJWhtqz6koVLtXAjpyniOOKeQ9byR1upro9PNhJXR
FcyDSWf6fFy9f29/JdnCeIzge4PjnXrc9itVSuzRSYJVRldpuVRT70PS2R2Izzs/yYvaH6pk2PEv
kpWJx0+gfRm8f0PgC/G1WqmLwviDNQyj76Rq/aGdk3kHlS03I+DEhPwgCjdrS+II6eicej3aBMqv
erHyz1rt7HXTpVboGoP7xp2AWbg+GnFh0JTImNx3alu52JGypH4zDObOCZS8c/B4C7U+qmpCwv7a
jFmMlZoOtOEsJzUfS035GcLlC229cZ+DyHrq2/G7OqPvoI/uXn1G8vTA6UgvSdDWQ0W4WaJWA4oo
wkiQr0Xeh7JrYJQ1M3v2W202nZ3DITUGHa+Y6+IN2nZWG9iqWzMRbZ5i8Z7VsHeOulXQLlaHupqP
t4+/1Bi7yddjUpcI8HpXxy6KFjCWTlA19S+cY/MX2qOIHazJ3nSR7Jgwzcp6CGgBCm0smZ1SQo0Q
0s8omvYEJ8m0+guaXXs9TQlTHhBaikxiUBfHsR22yCeV2l3Dx1JbGCvrRY8fxrrsjsnijJe8Yn4v
yKfVCBo7QWNxHiP9eYSg/5RQm48O7ZQ3DEPasHgHt7daeoDBElNIQeqFksL1Vmsw/ivrwISPztP6
PWvj4Z4UuR78Zh7CE/vhelDTwEXnN4aaJQc7K+pmJ/6WfW5KjKBsRCWXcffr31ClDePuWQvcgkTg
I6P9w0Pa2vOpnfTdWFviWcHhw5sCLpO62DbW1hIrHAwKGlRtY/eu6ivlvFhDe7A5cn/DFjgf9Cjp
fuM8k6MLEBqR/BuuDTW1O0cpABVmnb180SeUaz0tH74XJDS/cU+pR1OBc9FuAyp1vZctIOcc9mic
gg47tx/qofNfpudFeR6aVjVPt0+P7PpA0MtAqxDQAYxwbW1EMiONIk5PDDg7e87dGrZqs3GW3xjT
IOGEiwEAEQdk6xEG6F8UMihmxNb6yWk1958Gep//bq9G/NpNAIrKGXNKcA+K+vNmNVFve20Y4uNU
asEfoLLXnkPGAQ9xog8Ih8/JXpYkO/gmdUVRf6BWs+W5Qr858gANQn7gtfbJKIDRpVk/nIYy3KMf
l5qihENgTQOU+sD1l6I1PWooaTDBrSA61vVGdmnHZjxWbryHZpK5FBrU/29qc52N1nSqtvEgdTOY
T+ht+hT23H/rUdOE0Xn2/GnV1mNstr1fpE690yuRHUnAenChgQfE4W6S6apPLd2i3RWYnWn9kTFx
ciqmot+JAmXbSS5GqETpkk8o3MzrXCwnh55SsBXZErWXJVyQXQei+ACd+HS6fSqlTwdDxWKI7iWl
3Xy6NKrAzDcRqKJGC627NieLPejq2Hq+AikntKtNhH+eI8rHj/YaoZyCtEbV+PZia99A9M9nvWym
f6feVKqdHyfbbWbaAQMw10QGtfnWHUNMuWaIur9Z1J+XCowHIN/fAM0gMk8JDaiTyA+N692O4jp0
M43J+aHVwqNjdj8qtVEukbb+jvsUI5EEjiCQKI9fWyIin61JBxoJ/zBSFnbRQnCQqxrCpBk1pB1G
AOkpolSnaRBrkZWJ///qFOljOddaJmjnrCb+7lEmvKS5qn/KwtzeKU3L3j1Bd0LlAAICqFWvTanM
VcR9IVAyTJIedTLeoHQn6tP6EvmTM833ih0rn28fXfGXbh2qoHlCEUSI/W1rktpSxiaDNNzFto8f
Zqt2fFxrXfqN16lB3Y17qDipQaIREqcXiMhmQ0MEFtyimuG0Q0wdAhDN+9k4DPaMnRH/HVfGXoNI
uqsvzMecDGH3elchyFG8RaXDFiFg+JgbvfVZU4rhNK5GDudJk6iHHtK7vWhSeutemd14BIvJ1h7N
JjzspOqHNslrGmH13lCffDN5m4C70NTY1v0Lw1b0WBA5lCQaZJyWhn6tBcf0gdEWJM7IDeE/v31i
ZDdCsGVrLzkbHuV6Q7M260ZQPrQsY9N+7JbCOEaT6XzMXDfZiTplmwgWlLEAAiV6sxtTkYrAyEz7
KbCGJIv9QgXH5cOVsJunyQ4JdS1El4hfGQbaGFroNpVawXx7N1aofFR2v55CbWrq46yXCK3nnnv0
hqb/ensrZc+wAwaWkAbAFBnq9VYOYHqijNwqiBllOadu3/9Y2xQsRpwYHyxDsU82uIkDnPItc6+m
t+NwZKhvus74NuYyqZe8ycCrXJtWEDh0GBto7RiwqZ6tGKk+H5V1rQ3adZweerNGFd0cJoCXE9D4
ya8H14QmxG2qvR617DsAQscdiSAPmbnrDYEpm4+bi2iryo0H8NzRiZQ5C7xeLVN/dRotgBWo2tkH
qVWwG/yDBwRkem2VKftxGnqCytRQRUWxMn6l2Zx+gMBxfawSym+MV+5Ri0o3n3dFUN2pYrBx8/Hp
RKEqBadeEIP4OsHS1h26so2fYX9xDjHY4W8eGL2HkscOHQjVJlYIk7/dDvqt26dQdsvE+BEnAciV
uQ0QdCe2R1R22PQxDs/kClDUqcZeBim3wug9HMKUU7eTTsqcA90dSOPtaU3vDH3KH+zUUnack3Cr
2+dMENpwhmiYg+m4/pRzqhhGK/IDb8o7qi62fU7nbD5Pqb7e9YNT+VUI9b2d1ur59i5KWK5Ei5wh
KnITIHrbtNUZNJho68zFajY8666iHsK8WL7ABz8NR4Vp7+GcZYZe+6PlTg8om2ZwuIkPXszWs9lo
6R7sVroZdDwgOVOhxtwSEFZhA61D5zjELuHy05hVPQHs5aLQotdQ296bWgQHTmuYD1CS7nEMyZ4m
8kBKo1Sx6e1vrjJKwZoRrULrICyG9FGpuzyIS115isysGb+pcWTurVd2j0VWoatUcIRc5PXHJ7ZK
rG5ivVMYetZHvXecP3T0CtU/9LnRn7Olb4+d1Rg76YxkpQD8cViAbsWArjj5r0JE3OOSMlMGc7qj
pU+5zvXV1qL4t2uVv1drLHfMSR4N1AxIR9HH0AQz8LW5JauyhgIU52ww7Od8aREUYrD0ux2WxnJY
Rs/8AGON9skrhUb8quzxS8uWS2nmZdCAY77l6VzyNlL03HRFKzasfWWEtsDPKKB+X9vBEyGVu/67
c7dERri51mTfUFwIejPrzd1qiwXClbZ3grmr4y9dM+pnZ8qiZ6Zv7H+TbCj8xe7ryk8s5aexGH0A
Nb++4yYlt4nfABgHMl/Q3dtud2enqCvMCxVPp1zPrV3DLcA82iVcncK3bUbvmEZ3ilPWFumOV5OE
XKRv9PSZmyHJ2jJgDIVlA5TG9FIky59NX7tfmFx177TVc//b2WpxWt9sNdhpOhqiX7MFyBQGJY8Y
cpNg9Or0kTDA++WgvTofvFhHYjZMNb0iGsjaR2eKlNpf1FLVT0nE7/NLNe2qY0JTCULFrohxda1e
730I+S/kJFA64OHcdo5tZYiLIUug4Q2dJUfypi8eqB4bl9s7ITNDuUwgQvgXrYLre9ZYVaFWCWdO
C+O4CpakAi3X5Gv+1207svvEboPwAl1AmrmJPqyhSnvPgJcMuFcWHbQhbT6pnR76PckKvC7Rn7ft
SdfFaAsMDogW4S+v16UZWbm4LkF14i7lV9AG6r+OPexhXaSrEsAnwMasact+3dWlqS4OLE7Fuk6P
ZpXS84CCO2gUp/8Duoq9KyLx/XATmNxLyhzAJja+v3Lp+aXp7AT1NCj5QYVzozwZVtxHh3gdiuhc
aYDXj4hBx3/f3k+pZerU5LOO+GPz0Nm1ay1eR+7gKln6aTHD6BNvBQdTr23e/UKjYlgpS3DbquwV
oM8jqGPoA74pFo4NQbiSErTXo2cMAKPW7mOd6dETA3xM3WqpoTSnJDHiX3GbePGB1uvyG5UYaKmB
HQgaXvBtmz23V62E6JuaudlpDc0mtYy+eWXmLb45N3tTNbIDRRkLCBBIWUQUNtek86yBII7wqs/j
7ITeZuaH9tI8lFH4cyWh39lf2VeF3YtCM6ET3afNK+sa06TT1HWZcTUe1tBoL+WgPllL2Zy9BdB6
OzR7eE+5SXJd6ADIB7aDK2Gu2AUFQrSDoBcD3zQ1TMP37gJL4+p9r+y0+IBCkrWDQJZZFaxAQCrY
Vu7qtTv4P87Oa8dxo9vCT0SAOdySotTqiT3J4YbweGzmUMzk05+v5scBRhQhom0D9sUY3qpi1a4d
1lpbL1zGviUq3SWD8kSpJEqoWHF/jdfM+24zzSRgLtShqMve1/zF6jZYtpEURsyMroSydOpHDwWw
81yqy59LZTZqQOgz6f4w6NQx7NR+r+iDeRboNp60flpthJlAOdqJanxlG7vPcVYv7xki0H98fMf2
PCXaWnLSEeMAefNvt8ZQlriraUKckjleL7VXRe+7YW4uj63sPe7odsvL7PLUbBOjdonU3KIHdGIC
AgjmsjIDNbfVEzFcf369KdgYVBhpr1EXl1/ll0hVU5nS5PVEqpo3MkxayUw/owJ2QXwqPbg/e3sH
REEiHRE0vZucUdoEaVXuAunNivzMOCrlXOjOeHB49/ZOErB+AjdBEMhf8cuC5ixnILYhq2zl8g+A
vPhJb9c/qQUfQUr2DJFOElXpcsTwdspeo2pDUwjQakpL4yzKjSkwK/Sc8pho/9UfiSFFsBFo2ZE2
bVtc1ZpnxSihjjWk0Dco4uehDu48gKrYHoS0O6sixiO8YQvJXLZ6Bqaem3DYAc+vaRqhSz/k55rS
+vcV/fj/YIqMHEwcTQjaBJsvFY+oBkwQeYlynOZCYT8JnRRVgy7Tjiq+e90Y8j/Jw5HYFYRwbk8F
eVCi5VnjnIpMrS+aLpQgZbxkuIzx4FfUmIM5d0TYuePiR0sMna7UxCVZ58pP1GG5dpVVHCBqdvwd
DS+mmEoJcJq/m+dkcaui1SuWrw6pOPX2CAOr1oiPdTsNrGnQw8eHaNceGiD0SG3I0dvglSebAWkC
eEYyKQr4Uc1aw6WdjW+LERlPUdLqB1Hs3lHyqDGYTDOHpb0dkDF0BrKHI1GQMjXTP1lWx9eJSCCc
Sk8cAHp+dng2KQpFJFMWhTWZCW82M5+KCNAeT5ai1aMd1D1b+17R2g4VLnrrL4yLtv9N9a4dTgru
NPJXImvUXtCsEvAFs3n0F4uE8cS8FKjHU+c0n4iFNSdM1rZU/c7y1o/NBMYxaFZ9/JrBgqj8NS5g
uMPXSVq/IJZPgtJUqvdZIRVHVHXodT+OGRPyo9Zm1fKZaD/Y54SgPoZwK0ZqekK0L8XaDP/oc1so
ft/YyJgtS6WKQG37egmMROQv01oPzQUpPUMNs6bTlZPdlu3nLNOtv1dR25+SMvY+tUnUrqcOubGj
nsJ9ZCl7eEziYq4Cfe8tG8ocEB+xtBF4gqs3v3diYWJOavUXYVnVxXPQ5Ww8ots+izSeQ/XLaw+u
tM7rRAgkhVY2T9TAyKOoyeXd7aL4HXMb+s4nHbXe2dbYmcGU6O6P/2ARZBFDwFAv5gW+9Rb5wrnR
HEjLLg75vQ0KJFhso/6oOUkTdk3vHnjC+4CLOiuJCuqxrJSixq292rMSfRlp8/XMd0PDJOnPhu72
Qc1sADJobTln8KYOtvX+emKUDhEK49B7gWncGvXyLC4NvN7J7uziW7+mOrXI0XofgRw+eJOlJ7+9
nZhC/4fCI8VkkJ+3puJsUKYlIr9MuIxBmSrRhzhTrYOa/b2Du7Uif8UvL3+6GHNa2VTPm1VxngtR
DW+d3CiCZFStzDfQP/ovn40eFHA+iDY8m7cGI1crlAkPTwbb92Gtr0UAsHy+FFkL3hOW6zVjEuWr
YwFWKUGYEvwme0S3RmFvGhaUHvpSfdJ9ss008odoLD9O4pCcsndCkAKDY4EkKdWITTJXi6HvFItr
P5gVaiXmKAK0JG0fdZgjVeO9G8CkZCmMgpIST/XtqsgspPAFAK+4Z2ZyNVpeQFMu+opEe/POXifL
t93yiNq+d2AQfaHVAsiP6sfm+6WrMNpVZytTwIPTZdbS9mUsXD1EK0D0gTAq9Agee5bddUoVEV5F
FLlc+ee/nFEVPY++cwEUCpHqVybAjie4iuJtuUD6MRjAcUGXoL78F6Ok5JKgS610c/3M3k3RQAL2
0hVqDXm//3PwiLsTRekDZcmnIK+0o4Vu9xbWsyTGENrB9MZtb84OIjMwFPN8DanEVqcujxlfHlVJ
0JTNfNJLbz0ozW2fqJ/2CFqhAuA/iV1vNzbKO09dxnQNp7xvX2TP6ZLl0/BnHi3iGeyge2myWH3x
RB0FuibQ+Hm8x3vrZcm8jlJx586bOs1AJ8OeWa+T/Olk7fySQiv3bXO6lkYy/fPY2t5qKfIwDxP/
DZh4s7sNqema0FwK40hn1tEikuesqdTq3HSL+KwqDVw8bWn/iIa5eNvPrv7nY/u7q6VHDL8WahwR
/O1uM/pPGdtuXEMKFC7SE1Z+MpO+eGcPmuYry3BE0byTf5CfF0FA9Mgo5NGW31zViTGLY2TCmcz7
Sntap9X5IZOySzf0Wmgu5XRSGkUPh0Wob0wtTz4nYNYOooKtO+Q3cHccAAHI3AJD3TyYM12Njo+8
hmbhLacJGEWQWVkRZHCUwsf7u2uKk0R+AEKLuv3t/q5TXOo1TZMQbZThvZkU6rmv1ObrOFdHPMcd
U1wXLin5JR3nLZpx7VPL7TrGfQBrtD/ZRklqMOXZmzJXDvZv6/vYPyomKFLxloAr2o6NHeNMAb4R
q6Fe2MlJUVf0/+ZF+R4T1r/PkJo0/Mosu4OoYG99Nkk6oSl/8WzebqVBBVSvGDcWOp3qBBEqNH5E
F/QqssO5g3unFEQR9wL0BJzE7QqjniVamrKGoyfZHrMzLxQGMvuppPHxx2Lkxd+ruziI8Vr6WVsb
V0UMB0XGA1+0s9FSD1XScsHI3HE1mPwxuG2vqGGfT9+U2FSeLWpoiLJWyzlZRxo0PZytA6M7+0z8
KotICCHCR5F//svLtpZWoatFrIWkJ9pFi2PlnFhz+mkm8z14z3a8H8kUfQQgA9R+t5S6sqLyrtm5
FkaacEOXf1xcDdHptNSXUBjN8NZzkUhkEEd1qoc5P0jc71cqhTVgDTLRXPqBzeU0lHpWFavSwpbZ
Jqe5jJPfY69oT0u8rtfHfuDez0q2M0mXnCpB3WLj9tKyzVpmiGhhCRwpcMpieB5UfX1uGq/xjbbr
vz62d7+zmsqAAjDh+APJUbn9iK7bwiZEKD2c4YH5rTqNT53T/20MTf7R0urmjdJ52rPKl/bXpipO
j63vbKyUtyTahItPuXvzqulREcW1OU4hyvDVGyVN/i0tEX90ulw9P7a0s06iE9SoqHIw8murSrXY
w+IuLq5obvU5rD09/4T4/nKNrYqC99J3b+qYyZaKntUnM5u8g3LFT37GrwkRDTB8LYo+nFQwq1tM
yiDozHfVuIR2rifGxbCjXPXJ+HREy+04eddRjPACxnTpf7uN1k1n2RLMglTts5eC1Kn80DKNM/MT
PfaaoLdS5vlItsnypidWb94MdtlTw0KsKr0WXRa1vhAula7cGaJLUU5Vc/Dp7l0OzQk6xLSxWBvd
ituDQ3dcaHFfc/sjt76YrTuHWqPKzaNuUsRNijeMavufx59x3yo3UJdyincDjcq2QNNaxWpaDvoF
lt106Zdhfu8tVf9vO5O2l2OV/PXY6M4pBWvsSs1PlLQpTNwu1Z6UyluYphBaRdT7DNQwro5VzeHc
ufbBMd015dBKc5EdVKlc3poC32e0du+oYdo15qUBAR3gg5UAHcny4ANKp7U9kUTP5CTYAZuzMYXQ
clnVSa6Gpe3mgZFmy8WO3NRXFdf+4EWeEtpp+4b6fRu+fjuJ54juwNmBLthEVRNT1JYG3F+oztAJ
bZ2vqSUOQ900Kz64djvvM7eNB1o+UfRvtjMYGjw64JmMCARSzRV43R/L6rXnsqLXkauzeOrbvn2e
DVDxftVmIgBv2R+sd8elc+PJ3sHEkxdtXWzqxDY0ypbjozLjOhvK4Tkds+TvFkjY21og7nLwMO8Y
lCoqUsgXgBAg+dtDZLhxrBtCLOFgzvWXuM6ocMdxdU2ZBBcqpKAH9u4vpWQ20lAicqFXup21kdvU
4+i8q6Frp/EbpXIH4GxGhBxDYnfnupjHL0vn6F8eH6P780uwI4flOcQ9dC6lx/8l/DCH3nCTmm0d
ABwFsrDFBHql+pZUbfUGUsn3qpbAM0s5aAjeX1F8AV0mNpfPSfp5a9fICeqWlhdTtzrvJe9zGrR5
WjyneZEcXNGdjb0xtbmi8TyYWV7jDTw3KwG0oVJZxJb7QW2N6bxGTRNoxtofRCC76wNmpMLWloJi
G2iIWjMPNWn4mlptZr+DvC5/OBbvyZSU3sHNuDdFPomTk7pwcJm30fPU2LHVd0sbDsR9wUKh6N2q
J5/MxlFe7Vcp+nBcQHZzDVE2vP1oCGikdteuQP+itghKlDnPdeeavpMqyqfH5/I+0pBQDHwNd17K
WmxeiyZFEhHeGqYcfbg209j7itOWZ23OKIZwHv2lYjgemjmQ35fXD1pFa0g10ayl8gMMBjbe7VKn
oVxrRlp3obqm4tpXs/0tGR3Dp1ikva/1vgoIkrqnqmiGFx7R9dxDpDyNwA2KIJ7peBx4h72PDLZd
k3GthHVvvJGLsHMboZAels06IdhSql9pjtD10tyjoWz398XVeDdJaXEKlEw3R9dmAnRprFEVxpZR
BQhZ/pjsxnvOxr4L69FYPyVLf4RWv3dD0iaRpYxfZXx5u91q4USiILgLcyWK5Rho3beVcXm35MVw
SuUkQLEs+tnrkqOJsvduHh0MZPb52lDbaODeWl7BOMZlpddhXSQWkaumXZvMnS/KwCzElUDp5fHB
3ttd0kt8PSGDxLne2iuyKqp7zaxDq5zcMFWdPEAKLA3dtTOfsjb/jWrmUct9b40UFSGXS0lMHO+t
zZygnZBPrcOonvUgc0QCzijhMqlzFsS1a7/a+XFzfrG38ROT5XRenWp1OJtN6uuicd7VS19dVLex
D2KT3aVR5GJGAw8nucHt0mol75qom+rQFOboI/pJEaFqlA85YhmoE3uvr+CxNNIfRHkJRKAL3dpb
6q5IyFHYyjmPn9y8/mfMa6YQt0hTtoPlHezk3r34iSpgFARx89bjdrrdGrk7VCFCZ9a3mI5/4Dlp
eqqZ/XXqhOa8s7o2D/LMKA9eFbmQ28CWJh0a/SwGgTdaC7cLNeE5FwWUnTCJku4D3PTlrV2O+UGV
6Q5ggJ/9xQyIkFszcdMYi7ZYVUhbP0XNuY9Phtl2b90ofokYTfycOGUSJoCkgzaGl5Vk7LY5DdNb
5sj1hPWzeUBT3DtR9IcI/ei9Ia2/+cKt25Br9w4K8+syhSLrRbh2DDNXxTqd3aQ/qlnu2vMIESBG
y1Lp5gR3g80oU0g5Yau7+Y9SHZ3fG12f1GBcujL3k7Qe/37sgvYtkrTwgsvC4sYF2VnXk6bzaWfR
mX5LbS8c0kicNXOJgaK7R3T2nbcLkSFLltWQDSHNvf3G/WKC/7XNKtRKVz8xBNkN3NWrrk0j+oPz
tOddZZmUx4RmEXyrW1PuUM8Ikbh8PDfx3pnTMp1EVTufo66c3iL/hc9bBsBvjzd0xyq6W7SlUFaV
Yk6bDR0pRjrzaNQhKrndtZ5H5akcgcvWBPzBUNtakNGtOjAqL+DmgkodC3QKf3aotkqPGejcbPUK
EfaaM1LRMKN3eWX+sEZjODFGZXpOLD3+OajmTTdpxcEt2VkyQk4UnHhNyOi3apYdakTrZCBlpk3R
EFQC3sDkxQii62P+xbFbLUhN/WjQ4x3Ri1caFSKKQIbUsL3b6KqismYbjXsCKNzYIZ2UFVlgMVrf
iY3Na9wb0RKWjI77UM7ght8sWR/97tVx2pxmW1EO3p7tHshfI70j8lJAABnkdnvYFpN2Z5nrrpwx
uVyzbhjCtRVZaPVtRz8NFdOoLo9oWVu/jFFibyaiUrkBErCVD0ENVrGSvIhOTpJU39jt6relPWSG
bw/XTysAkEDsUkK9A+lpkUcNbCwjBHBK462uKOYfped1p8iIh+vcjsW5MxrL79O0flON7oGD2joM
aZ2KpqwRm1J3QG78L0mpMQwWo+FN7xQPzfo2qYxnI1bH52aiWP345u5ZIiKibgMQQRJibi3NbW1M
iFKA/SbrmXyroiTlQ8cUf6jVWh3AOXaNgcWR5OmfJKeNMeFZ07rqwNutNe8CM7LbYKIzmgWGvi5f
Hq9s75xI+u3/G9u83523DosygChv+6YB8uy2FweYzOU/WJHZIM0RwqJtS6GyF0OLRom4hVlz1tPO
ekrc3vn02MruxgEIoUPNO8H5v904Z2qYrwpu/oTMYfkSTfFX8HDDeWEi78F67kpd8uhJcUywPSSg
d60olC4cPWsMCKygVCmIGsWfwqy8gEdkeNO0iRaICNVsZGi7i9GO7kcCpdei13/+hp94DrBN1Ew3
EcHUiDJ1O/D56EWmz7Oea76qCfuKsPVy0mJlfVZ6czp4ObdBAUaJviB8AGCX2I7NnevtzEzUNMOZ
2c1wKtW2m4KswpNGkd5eFFLag4+6Z5AQWjYXKZyi0nD7UaG1RGmO6hMd6Ai+k4BaynbrJ3e1lWct
O5w5unOIsAaMCiFQQq2tPMMYF002mB6iwb1WPzlNOT4n5mKfHaL2g73cNcULRfUH18LkzdulVdFY
eNXkuqdIn6qTZjSqLyhHn4UJy+/VV4N6qBTsljwzoJq3prrZJgsoRlaViemaNPH3BjLAi9aRCD22
tPMkAPhB6QY1KdSCtkFOnymjxuwXFATawn5ZRr39jX5wCpnNqr6QxtpvqmiNAzWeImreU3xgfm9P
GfHMewSkETT3xgdE7SKAbYNULamsnbWuFZfJzbtTu8zfHy90x3NSTKMES90JDfstSCRhNpEzz/g0
r4TfLEzF+0PPvebgMdg7/kDRuHNQeiW66PbDNXZlWy2SLKe+ncrPfVsm1zTOxsDsBvdJo3UXPF7V
3ucDBSq7FPCqUe+4tTcwYNRZLRqvRTcOl6WJlR/lYhcvqlaZGRN8ku5ij271LrIH8VvldPHR2JW7
VE96GKmPKfmuXMC7UnM6eTaFXu8EBV+Nz5PVRkEkhuI70HL1a5s01TnT4qk79Y1tzgy06fqQYYfe
Z9q5JdN/vNT5lnrx+B8OlkNqzeAAmQ/dCSVENPj6avXQfF2NM/yZxXcNlIcEHcGDyyp96K8h+88d
AGzF3CiKindgJzNW3QxVCu+0CrQH8HSN97Ikg6v5VmwN75usM8JBWEcHenfngTuBc5atfxAdt98e
P2u4HaTrU1En6ddM6MkTolXNB5HE9oXMqJ58Y9blrPRGjf1Ytaqvac+0dlD/40p5Vx3q76pVRkcY
mp394KJR1AQfxOuzrW4UsVkMQyS8k9tqtd+zb09rh8FkodDZaH2d+i1TXc+Pb8KOJ8E3M2FEFjhl
Fed2N6xG5HFON/8Eq3IlWzD6cLKskUHC83p6bGrn0lE8Ad1hMyeGry9/yi+B7GSBVtdK3rgpVdqQ
MdvgHuyugVyd90FPmnC1i+qrKcoiLFe0LB9b33FkHDNolPgxEtNtB6uOuz6zvcQ7AVg0nlpmuJMr
TsmBY9nbToZ4IvYh1WXIC27XaI72akQ57yrU+b8qq4q/xpzBN4xJPSJC7bhMAFcSJig1cAnUbi2J
VMRzVbKHI8i1oBYo2NSoqwbO2slZ3iJ7erx/e/YgyvOAk2pCR928rWoqylY1Og+sSl/CVc+/dEy7
vyiiroKmKI5ayT87fBv3wLhX2QFEpp/C02Z93RjnfKTWOw1VUp3TJB2RZHa6QOh687x0yvqUCHf0
W8ZJ+nLMr58imvuuMDi23tTZT4Nl/0BgTw9mmyI6s/emgw3Z+9S4D4e7wxegL3P7AfQBbKrnFR60
ytTgOMf2S1uahQ9wMQof7/2Rqc1eFLyaXVlhairU8pppTknTzkg/WkhRHFzSnWtCrE/IC22Qfu/W
CyVxMmQTyh8nYebxxVwrWr6rUh9ck53DRI6EciTyA6h1bRU1YiC/fcOAUFReFb5rtbqx78SdFjbm
BG+pd+1/H+/gtnQs3Q34h58FNxUoxCYBpPO6RraNZlXEpN2vmks9yomKd0qTLr8vlP/eI7bQ+9Wa
Fgcr3fl0RGmU+X4idKAVbU5JbZe6N1msVE4wcNE68D2a6e/NWJQHVajdNUq9JQzKAYFy03/xr8my
UDrV4+g0IrrzDwQM1NYSRa0EKtIi+32xYv290yrRtRV9e368v7vLZKCwpMaBMtmSXeRwG8NBI4Qg
P9O/iQWc0eJaUeF79XhEJNqzhd+T4Au0j8Hy3q6zzhxjsWcbz+CWus8kVPc5y/Nnd4Xe9PpVUXiR
mSA9ZUK1W0sMZpjJNZsIGbRUKCHlHqCJw1jWQ5DkY7ocPFF7+TagBzknBMUfqeB0a0+1UgYRu0l0
msaacqVXWv0ftp4NTPxyVV9Zcyg9kf1t7UXBMJbSDKqqaw4O7I4D4DdIyAUUdVmIv/0NSRSbEMEq
1szMnN9QfhZfBfnFwVJ3gh2q+7SHKd795PbdWuHhVGq7dijcjaWahW6Z1DDrYNiIQTuZiAtZZ0Xr
tNfORcUNUDThjFLSIOLcqi6qep3nqalGp1VrrT8sdbK/ZFP85dWn5sbI5it6WVKtjYaR2egiKCdc
Nr1O4nMppunfx6b2gllsSY4tyu0IH27cS96VUe4YQ4QI+VI+5/Hstf7g9MVXXc/XvzTFTp8XZc4v
YjKyb7GezQEQuyZ57ty2Lv1eBQw/jkt9dIjkEjePN4EC1RMKwWDCt00OZUqMwVy16DQkWnahhDuf
GZInBy9Fwi/EkaTK3mmSCmPkqLJTv81a3EUbLUYMYE6Pkyj3WyhHg0+ZbB2vdMzcj/NIteo9EIru
KE7ZcUYA+AjcuS9Ubu66yZU5ezA1lJMbmQCTkL7/nIpCMDQrX8zXRxw/++RIiEvcybbypyhOMU1G
z7T2QquDLhcq5eBUhJNWptfHB2vvA8qW/P+b2ngBDXK9W3eTgrRWaZyK2RvOyJOOZ08Z+qAiSTuw
t7eNFgpn4EwQxwB/eOsPNE9Ek7AWBTkcQac80swfejr/VmqD/e3xynavjCylI6rLs3+HMR+dJO41
nS+2ePXy12qgD+obavvXIJAmnnVb/yzTdjR9i8RHOMO5onli+kIFHdtRSaIOaYrT49+0t9sS8Eot
zoCmuh0ebkS9UjiKqpw6x4PCBfNw/CCYzuZX6Dtcoe0Or53NLh2hIzE9ZJvk+1ugx1I0QlGXWqEg
nvdE0k733RzGJmQa1vvVs8r/4BKpdqBCRBGXatLm86ZDRENBy9hztyqfsnJgnowL/yWV868f7+Xe
SXJg+XAnQRHfNT0JyfN8yvCIkMajr0VW/w6AxTtrTvxfziwYTMgRdOGItza+V/OytUztWTmts+78
vozJS2u20ylN9SPysvw/bd0p6ArA9KCCwJ7KNf8S2S1OkjeLx/nIZ707NbnZ+ZEyH+3c3imkFAw1
iY1z7/TjSTFXqjzcQdNe2ovbTdNvwAMjXyn6/BznEKYff6ndVVEThoIBaNjZZuSK6gzLJKUah7xW
T7OTiZdhyQCkPzZzfyBIZEATAGmCzHVXV1FX1AorJI1CK7Hr34oWAHHQVEv9kidr0x1ETzvGiJog
QvEY8a/tmZh7fWbsZh2Hq1augdF73kW1IicYHX06CPdl8Hl7KJAoY/oC4Aypt74FizTIDcDAMLlT
k+F8h70WX6pmUjufuZHDNQHH+6QJa7D81TK92Y+MZTq41fcfkF8gyTNwWH6y2m6PJSNP9GQSnnLS
5ql4M/el9pxViOY//n73x1JakRRbyW2/47UbY790WVvEYG9iBKiUtPwDWdEiCxPRKF8UrUr102OL
ux+RuBT5Y4kJ2RaqoqVhLFPex5ShWu+arWmEFoQww4Qex6ufdBb3iym5+F9u9rDEU+2ZbRy2dV6c
eqvq3zYRaZMe29Gnx6va/Vo2kvUcGp04YlNEYMSA7mbJEIfd7DJ4Wuu6z2rslf9hQXSWpK+XRZEt
r2kQplfZCVKvddp6l8Rq/o7LeDynDgOhH69n7yvRf6HNKmPfO9BFGxmrYcxRDF8zja+2FqmfqiYt
a19NKeG+3hZIf0nJ5dXkDbv9TJqbZurcK8pJ2OpwSgDVPXVLN4c2yL5Xt8tQVpFJJ98IOYCtHKRZ
Gk2yKH0iSyHl0xob8VOrCcZNWfMRaGbvRPAgA+r9WaDYDoBR7SnW6kFPQiipfdh3sybV7MT59Xsn
5Q1knR/A9JaGasaVY0apSMKpzR1o/3bv28w0uBoiPvK+O65CwkgpMVNjlkzR2880zl4y0eFPQ9r9
8dueqTpnQ5mcUJRlcQGVZH98vLSdDYQIQiWLJiBcjC1QFwB6rtnCSgC5mNMHxujE75nlbBw4wPvs
RnKTGGkBlU4CuTaFRlNRYmG0XhrWWmQEQ2uMgQ1oGMJ9pnzUszgNU8Lng9dlZytvjG68RZyXIh4T
Jw3ttq4BF1Tjx3zO2zdOuU7f3WbuD/iQO1uJvjK8C54z2tHb2R3DpHe6HuPVy64zAr6kd0Xc8Wjk
0U6FRaruydEdqNJx7DcnJKul7AQa3OGqrkoYeW4XzE4bhTXeJLAzRb+OVRVfetihz3xwpmbr+RQ+
PjU7jgvyN7mHg+6qnG96e0q9/43Hi/NwsZrkVKz1eHF7JaLjWHm/v94U2TW+mPcZOMPmKxYd7Tf4
AVkYqWV7bWYl9VetWYOudd2DU+ryqzfhiBzZRa0TlimdQ/nnv7xkkPr0sk4KBmeM7vLMMWlfGESS
X3pe0w9ClaWHsS5S4rwS9YTHy9w5rNgGHMTfDD7aflXEcx0ttso8VGLFDo11rn1k5bXAEDziejMd
iYLufcFf7ckb+8taRRyVi2ViD8JwF7jZVAdubLZv9MEoDhLjnctPdUfCUIA2Es7pt6bcqezVwvCy
UF8T9a+5pMk/m0X2IlLTqfyCSuCfZHfl5fGG7i6QBJG2IE7njkQ7cOetDOmNUFhgJ/nviicAI9qz
J4bkYIF7pnCfUrOIjjNp1O0C1U4mI8Lj203pdIriLP2mK+AZWuSXD0zt7SWxD6xriuPgtKQP+uWz
1W1ZtB3dxpBBDxVMWVGfY5WRKMkymh/WKa8vNmSFg7Br72z+alSu/xejTm8ZChNBuBeO2jzbfawF
TVrUz/UwpM/u2L9WBIebLvE8Mp+CQA91/9aemSDpk0dJEULUe1eWE2/6kFwIv+xLBEc5qD33KI7Y
21eeJ9rp8skgm7s1OeqLagtvSsMFtDHjNMjGGORqRSd42Fbi17igS9q6r++1ItQMBwgghZzZs731
dq7GiqcvadhX3RCOLUMdFM/p3/aD9eP11wEQpuQGSs3m7ZRoJavBJUZqGkKbt54yhKyDdDaGoKmV
7j/cPNTtAYIBDbnHYOpD1I6O6NKwaNP4gxVXxRUs+fK0jMZR6//+ySV/BFZKTCYxTPbmsw2ZS098
dbIQQFr1Eehr/dbsxdFo3/vzz64ZVPUA05kSb3F7ONCXGKNBEqgMZt4iBjCcbXeAll6r38WSGqfH
X0oG4revEA1jlNRJQSg9o+N9a63T1spLG5DYTpWUF7EW7hlwzwdryIXvJOP01Hl9gYZeH10Mcz5q
4NxfBBBhFOFRCZQky201PhmmctBmmGF5FFmI+Y3LM7Mo6s+mN/SoCosO5KTXvjxe8r0DRZNSp+QF
Phnlq22j3M0zx6xcrwtJgcYgz7vuwphkJWCa3GtHwNNvgwxCEoQ98P1bga058pJR8cYyhBTJmNhs
iJETj7vKq33ddrIDRPl9RIG1n1wQqQiAv958Sw9HZrc5+pqRIZ4nYGenFW2HQHcADZVu9amMDOMK
UOXp8Ybu2QX8LKcCQIJjPtet3aqFy9nroFCMrHTejWqRfZhsZiHFk/I5KfX+UmVI1esLR/mx4Z0v
CfJKcl8Q2aKZszGcqszFYWOLMG7b6aqN+XrVnWEAkOYW6tF0lt1VuhRWIFKi176VgOuNWdhDNxdh
B2+CbsWgdb7Tleo5H5YPuZjEl8orlyAf7SPs294y6ZT8b5IKD9Xmu5rzqFN+V/KwsVTiwXI0LiJa
52vVquXBEdo1BTEDYgj+iyty+ykZCIgXTTu5o65BJwzumKW08QdTNNXBNdzbT8BFEIGBSYIz2Hoe
kXlFptRFmLtwJaERdpdGGWvYwbr2bTQa/bLo1nCCEnI0p11mm6zj1u3x6EtCLJUyYqmtXnE3Tl2c
RzOjC5gtNBo+uYfGbLeGaXJ+l2glYm2RGiVBZMwLTojTIE5DLGrzpMyZfoqZhTX7Rr/Oti8yRXzW
6EdEaDgbovanaTKvJeh5EVTwUhvfgcnzb6vw/obVYsbfFweOUeB4s1f6Xe0JAWWVGSV+Yzo9Y0iZ
aDkFS7rwsuhlkmInTebpCTJD1RBf9safY5GL8jqPkTud9H4w+mBo+C8xlKMxm5Qglf2pbfIn1crL
LiibWP89Rba7PfV9srxHUyLOLkM8KH9ai+U9VXacd742p6l7iVl1qA8pjLm+ngc9oBqVdKEpfcvJ
Y+LmqVGyDnJk12pAhtjCq9rVcemjdIIo4uShmeJ3qIa969LE/DdDdbUN+ozRDZDvxkZwaHUt8V2h
KJlfpOr6ZkwTxUBlJ8vUqwKWBrzHSMbnLzWly0u0uMXnMdZQQUzj2LnkZs+8z85tvB+mrnR/A7LK
ZTGwL56HrHfMN41w08SfdHucgshUxmveGEJ77y62+ja31cl4k8xr/I1sQH8Z13T6qyrT4g8kq9u/
gNI0o690rurRbTHyt15NTyuMOgvIVmQp9l+aQ1IRtI47xWe1Jb/oNHX5wDPTNhce5/RF7WAgB3k0
iicTHSrEqfvULoJRH0txGgVK1b6KJELir2Wr/C2UKhv8pG8iHYzftF5FYxSt7yFt0ATKoOofewNs
0dO6RsUU9MVgOOFsOBUdAAZqMs7AnIH9dWgHuT5KOv03Lemi99qS9+mpbcz+9yxRZol9zZ04cOex
eCfIU/7RM6JAP21gCTyNwDu/q8OU5IGoZ8N4pw9xxuituEC403LzajhpaV3+xgTNqA4Wbx2f2y7u
mxOaBPV1NCrb9BU1gqjbrEP1tRhjhLU6Ec19EPWCLxEXgkllACfMf6hsFWCG4BK3vj3E8292JPLo
ucTY3/BojDJgPgRAI3JlogGQN8v3CXmnN3kl7B/Ia/GK5V60NmFZojIY5qgm5aHhDPXHzjMUx+9U
r1X92O6Tc0eZ2/GzyBr+1al6/khUb3qerCgvLqqy6l96p2TkklL/H2ff1Rw5jmb7Vzb6nbv05sbO
PoAmrZTyqqoXhlwBJEGAJAC6X39P9s7c7ZIUpdv7MhPVkhJJEOYzx4hQYU5KG5EprNQKLGKoy9Q+
rZY06nhCoX1vVaqgbJyHbGpbpyoWexQSksNu06aQOJPL9VrVa5jziYYt5L5keBz4ZGKCOpT9RCdb
oL8OeO1u8twG12DXNC9jD49OsrStdWDeSJ+h9LLcBtpFTcWv58VJOUr7R6UAAUjB4K38Fzuqkuhq
aaD+16EGP2Z+1GtQ+f1u7tO1XL1aZHMjO1YsNZSR8TaQcqeCjoDAGBPCKxpAmeS731mOf126swcb
EKWBEiQ6mia+G12ng36fpXqmCdgqwVNrYNtUdFHI5U9AhgDtHSB0YecdYvuTcWpji9TnrPRTfIlS
7imEnxtSRZpNl7Rx1pEAFTMdo6GxfEgsS0AMJ2sY6m+B5QNgMTtCTNhKVrSDrs4wEuPYSqURL0t1
N86+t2zkQE1DJmsN3uD3SS+gyBcyD+LOznJFG4RAaT8pi5K4m2aKcJW3zVMCUtlAoCdt6pOGEUY8
ENlHzLlpYpQC0jWsq/vOOFZCIr8aGzj8OSOQD1AWgp5RZ00ASKpZy4xR7nkkXthSbRJvNI9BQMuQ
RA2N3e28WojgcOdHrGiXanaKdYW6RrFA7949LtDxad/G1aHlrTcwoW5kKf3bFfB0GDskvpaXQe26
1YWOoZX5yq3SEQcIHCTsMrJn7n6DoJ0bX8Rj1zgZKmzWTdexjuNAoH4IYKeCuq4Xzq6X+ktTVxtl
h81bwiNzDKZm0tvewXFTRB00ZLdJJHuE9ZVhPaSqermmIqxDvMTKUnC2CCe98Vg51UXQdFCgaMvI
vDGnsr2LKWzbn3MlgxUUm1D3ONSEcS/qduX3nTXrch9ScJ2zLqzim8jYTpujl9YOxeIb+TM0kQgB
wGLLvaXNyFODYLA6Ml3NYZHg+3jZahL4z/mL09G9HZZjTGbeW9WWWz7k9k0MxR5ILil18PwqoE+L
HmWdDSJY18znvOuIrVXj3qi+EuwKC7Bv0lB73OrT1sZyu4wQiUF0vopANeELd5NN2DVhT+rB9zR4
yzSKboBrsOw+DZVpy0LqypqzEUqwECFTzbCoguNh+otOUSBi7co0uk2hYzF5pBpMeEC5dGy3ybhG
SVHZ7YJj05oNqmglHPb8PKZ9pV8rb6XftRfUKqWij6NcmsC755E9DceaunEFyB8MnG4B8Q7rTPgh
rGIgY2w88Bdil5l1hlxRolZEJzHDbXoxRl1rgWoAz+2EQoyPzclPx+PMPnHu2OOjU1qU5TVfwcme
0W4MvCIU7RoXgwonfganhkMOaVaIZChNAa4optZZ+m82hcCnRRigSE1hKWuEpJfwYTe/0XXddMQH
3r5+Q9AI7VPcz6hq9zDU6zdoRk/6LrTsYUlV1zOcipAMdbIpEhIoebY2uPO8xSTY8o70ijo2UQ+o
3jB0RAKPNZFojTr7R1LFtSRnvSoP6uJzl6BOCJp5itNLTITG3tylM/wQUICG31SU2m6DE0Db8OQ6
l1D0cgQNBhI9y1iykxnDdsmZKRd24c6dPAwW53VWDT0/OkljtdsW2t526kycPo813iFk3uKGA1sP
QFRaV72LMgnXJiEAgAZLxkybzHvt45Ajq0unNZ35rL4tkDQ5jWJJgJgeorlMjaiMTUrwmHYzpZMP
Ed5K43AbXf1oRpYY2ImE1CP1rJeTGHVgIfm0XZouOFIfkmmAPxN8dfgJquc4clvgo1jm4ChoSGB8
t7qqbI3UxvGbtiUN1VWSgSJhgh5nmHb9dPDdtS20smWTaWsSbrGUHMl0Aw0xnnnespzULAYvdVBO
q4hk4exD7FzzMUXNOXSxGNeRXlJQZdirams981SOZQPMOqpyIg14jIDYqaGtSbAh4rrgcg6WYxcH
yt8pn3nulou5mreBcnS3oVap8d0BLWkXWGcMbRLe9d0S9g1CIKPKBCD1PqLErwORXPS+5Pqiq5lv
8N060FuJG62LH5PFj6z+G8LVvnuM+k6Wp7JNKM5AG3H8RIkVNKY7jJO7opTtzlpvnTJsLymgGzSL
+obpnV/Gig4Z/seq3gZG2wCVb6HGbISkpMhDCw6MpK5jRGc4HFqf0MFBAx2iIKoiS9JCyW8eTSy3
KMx0VgbtfW+6gYWyf+/g09bNCmwGJbPlDkPeYh90hWsv8ZMM164kcOSW0bZXFB4FSCUrlXtJWY6H
yU/UXbSizJn70RSBRSMonA/qQOnh1Glu2WQOoz/R+hpeNBEOCEZqHiicRBZUuy9mhM+QJMTVMmbO
UFYvwRzFC/ZLHfxwpzLo0ylK6LVCTOJmQGH4Wyu0oUa28ASNN6Q3TMN1xCld2Jz56oj1V1obrwaL
lSRoUJyUl8h5IxR+JmLmN1kDzPRPeKPAw7JDr/Sm8qf5u57a+rLnHsrEVQPu/LHpuI/4oy9pgHrm
ZPotsxUFmUSCmeqWrByz0Gk8lkOVzOd50o3OfdCwaCDaX4BoA0lcnGDVAR6pxf0hSUFgcK/6GQwH
AqZVojdIwfrXddXtITFx3G3nlk/foBKYXNRLAkMdMwLDjujBwV+EY7KobdVEhWo86yR8YXAEMy/e
GfiRvjZwdBXX8WTcExamNyBxoNYt8A4RQ4jHmz0gD+W931qtIg2yiZuyKamd+dUg7/BYPjtETFAM
U8X2abaWxEmF5eiLJJxtFwGvWstDKGf/UdmIYvEo5aK39RJKL1NeALEOZG/rIxwzsOO9xCz+Rg2w
k9z1cc8jMrd4P1ksy+FUL/0QkcbUFKoJcsRs27jrDvbk2i/Cpw3uWegxPsOTy321JIUo5KKT+mLW
PW622Ix2RfiI4yfHVvC/1bzXIu9Bjo/TVgcBTytkPAFZqhocPz/WK3Fo5eziwT1XkaaYQvDM4ypN
Znt0U8/XJsobb3SOssIahex2ULakVnxtUxRlS7FNJt8X0BqAcnYeuLW1Rz5h0SKUQ/jCjAWczzoO
bYV8euUNbpgOd8jqiURdIhIzglChAqdQuAHAsUcT4k0vcobT4AghpE0TNOWzXk2NXMHUXpADrx+G
RLqAKnnIcymYPsw9p1NWuNx6KnYQb0Js49C5Cp8N1JvNoX0sRJg268I3qymnmYiq9eobMzr2C0wZ
Q5PSPmpE0QYz9v+AVLrG/oWQGe6F0HlpooTTTAYOgvymDIWDhD4AmkKibjmnOuQuz2o4ajfEAXlu
ImwWo59yCZwxikcjiqzhNAGgbgkfNJxehU8jM8Oc49qmChcz7x3iJHbvb2QduE0u5r4ecxNE0D+p
pE5SS4zlgheMMsuW1aGsiTMMJk5Dn7Lhci55d9lCH0sTaOUk8UWJZHc78tZ7BCirNEROSio4qiTe
bc2Abka1p1ozxs93g2dc+Jja9oCw3q1RF0tnE5mb0FcuIyZkfr0XPRqMBORv/w6ujGrZqq5OHkG0
9Y71QJ0ftuKCH9cK6mO4U9e+SyfBvWtXwC/9qhZh91T7FhfFiqj2bV5xGaccX/GnBKEGJ8myRhdT
i44TQZSoq+3iSoP59KxKEoCaXQ31DlklRMVnqQK38hGxiDX80Yl5pHuuBGwcwyn2xxQ8uwDNMj9o
I+g6zQrLFKbfuMJCxZNLI6YlQjkH5ZYT5FsbQ0A1UNcubcu1mOxZvrXNvIxpHMwJoqm5DFATcnz2
fM5IcLnhxJ4KpLvjKy4Cp4LgoaggMccNJiSM56oI+hmO4qgHrFlLpZUcfM3cE8DPzq3oEpul9riY
HTqaDFlTFNXXwg+WkXQuZMxICN1on8QBV/dO6VfPrjf4b3rWCXrTZSc3s4YGWYqUDam4j+w3wBZM
+n0Tr6MiWsRQ1Kxkx0uc587yhrM/ljAbNtMPT9oWx9wbiqavbuJTe9aWBJSKtS/Sn/S08dtE9Rnm
FI4oIQ3dm3KVrkPmefVaYknovm88jliAYI6Hp86uhSH1GJqZAJYh76JY6mMAwoAkAivhNMiaP1aQ
YnurWFBuEclaExRq2xqxhwp3zbT236YRRBHS9QmKBMLrW9TL4YSKzm2krRYBY+PsdcWrauO1LkVt
bUCJm8DccYaMVkJxzNXTMFW7EO7lXYq+EHA0UtvIBOxWupe6jRYY/jAzDnhw39liMgSFfY/ndzk+
Y7yFmx1acHXr9U1Gl0li1SdsmBEG6O4ZBZfIRixC55sawbuArRDUiUg9hfZrgNY2JayreQzGElfP
LRhhIemGATnrPMzx5TAMElqybe3cepbt/Eg4m5x01oP7onkir2ss+DUNenfcxwvtotTSiEB2oYEi
MWqTgdzDoy6JU6vWfsEW5LUwfbWjiTROPId51JWThQBtahccTl31DQo+/LFPnOabqm2UHpS90KDQ
ZTc9q5HJm6SWqF+qJFRuFnRB+L1kM8ekodi0orHs2c+V33jHCTC4KbWZBZusNRrpazxJxIMGuRPO
ATewv4ce61DSoiNF6DT16hhCvs1Cot6sR7gwrywdkxW4LDeR4Z2jan/nNmPzTQQQ5cqZCsI3hFsL
dqPVh7cqgjJhxuyleUQJt352eLAYsMHk+OSA5eqirLAiBgrhR89AyDBAecHJXD4vDhDaROtkfgCA
s9UptFlCrFL4CLk57aSD6Klskbt1ah43bQkvXaj2Bf62jypqE97IBTWR2Fgsa8rhfGLDS/fUc2em
qJUF8cvMevU2ghmmiIhj+L54GsXyNIJS0Q1IrBFPF9X3L7bCqZtjWQVvC47lB8DE5UMVKBfVhypA
BFFaEgco5303pFHVWFO+eg7co2RU41s3g7JjFCHQrYOeYDJa2ZyE/fkqjLtdN044CibjVafEotCy
DCM9Zc0I5ch09CtcQhMSojdHI4gCq1MEu9a08P1FmuM/6BrAncugQWKY4sLWEbaHbqGgrhmfId4K
hcqdXVWzeyX8CGtoHWE4mbJpCk5oe0KLyjOsircDqr3I7mTos72HIiPPNav5vvPmcSxa29IJcVo7
mFMTjp2TxvDFQOdi9sORuCqMngC+GPBaltK4KNkIyOA5KDFvktqZvJSirwEhnYY1Bw6DNOvCq5Hl
Z6OXWB2JtYe6TUIDH2iHxnMQlY+xRE1c1f3tNNpNlRnpz5roNjHshNo9/aFdqHWDQdPoK90GDqB0
qwhPreg43XHc8jdSshFsBYbgPwe1XRqiwGJTYLPPCFeFI/0hhX2As9HK1Dzvl7G9HXSEVNXMEYL5
ElHHAKROmFxIKGBDT1Tr6RKEPtSJEvCNV+KaEPdawIOoR/DsrQ1p1dR3xEG18dYVk8W2iarr74iH
kAdaZRdBUDxBUQYMz1bhQEJP+poKT36vYr+8N8s8hecqMoThNfoScTrVyGjSValgH4mmG9OW9miK
JVDMlmRGgNZu5jaI551Epe47fJL8a2pFTZX2uO0TQrH3eWZPjmPgJ12aC+rNEdSvUHxxCDRHUGET
cWB9n5FenNga6Lt+XJor2XQIrkQs4ztsK7ykLi6bg5xKZPdgSMXujZ1YVrWDF64HfK7uxDmvCEf8
jjUeFEW/ZXE4pBqU9pET+kgi6hFR3BIgq8zKeARiDy7BXZ2iTxRsfDq6MHkSjS9xRYbyGqeHuJKC
zzVuBRCosqEMnNwLeuGhjjU6FwjfRmwlEKqC+Dh0qJEeB+Rs0ASEpNc2mObxOpic5YcRRlf7RCsc
g9Qod6vakEXpdLY+SWUZxG9WHzgniqMGW7ijusl5NCf3ENpxUIetRPR9KXuADKdEx1hgpYluGzWI
Gi4UIRh6oh26iFQJ9GpI3HQR21STa5zCjlEPwO3WUwAuBW9L1PMC2hBviIw6h7HxhkuU77K57p07
4/v8PqDGv4Qd7QJnrcFG5VfSedkAl+CjD+WJuoMaqJVAWSth7NugTam2wMNSuOIk/GWpQIog/Roh
IQKXwG6LeCi5nYciCU5CG2wONtdo4oTUn1HYRKxpZ2PIuusIbbGfvtuPNRSIEQjhZEedlcS0BTCB
rzR45r6un2Fk11NYFNRmS+Hh2BylMMg0XVwBSF3CaN6j9Aal7YFGqroW3pngFohBfgEy/QigSABV
PNOiEPSiDf4OIFXa/dBD0hvtaOMj9EqYXXS2cmAuyYK7mqr5/vdd6E8wkhjQh4FDfJbZhPbYr01T
xTVEB2DDASNNsVx6pZrTRuHopAquWqXToJyGpGLXcjVlzBqTwrT1V+LKn4jb4UsAG3kGrJ+F196B
U7DYNfj9rAW6uxwOK9bIrUl081qtXaRz6KojkmQUKtlkXBnuH/C9epoFEODbQ1EFFdrfT8pHrAwa
rABUwccMFUHwc3+dE+06smU9vD7BrxZHpPDyrvfa6gvQ7cc2LtpCgM3HZw4JdKXfz/ziK/RF1ja3
KaTk0LWccACEwYGKlW3+7gMB+QOWvw9wDqLg96uKoTnac5qIPOFjQgzrpgO6HPYX/fdPADFnVir0
CQDGgfXieW3/BfwmW7168dzigdSAM6CN+Jtc++EuKEMwUVf42g1WP9/+/tE+m0U0OAIHIN+zF8H5
538ZFPXoCbipuM1X1k+pjGdv6yeyLBST4gtE4ad7BXC7MxEdyI0PJAQLhmgrEPQi9xl96AygvN44
qhSdPHGEEUe5dSGYWED0Uj1Ibx1Szl35laLox7WJRfmX7/BubVLXot6kEzzvDPEghFNcHJnF3b8P
cDh7sUOtGUADiKi8O4fsCJbIC2ohOcZCWULZ9TPqxDCdXUf/Gc0YhAN1M7LvwNR8JaH82RGICT4r
+MH4GUK0v75RkCJXnEe1yAX3zbGKemAoFzYAVQA1P22hgfz7FfTpeJDhCYGbhryKe8Z6/GUFVR24
+RYfoEJr8yVHpX5KA6sJizFAM86cZXl/P94nnFS8QmjSnL1RIxy951f8lwHB0KT2EnCRly3v2K5Z
MFIq3aA8LlNYXw6zp2+UQntOwNsGvs0TusZeY60hcf0xzqlsg31rGvfx99/r05UFdTPIekKMPHwv
g2dE4FUldCZzGCw3PywDSrkFqWfy+1E+nW2YbAO9DeAMcvJfH56ZWSMDdIEqW1EDqBJLnhpnQmca
Wd7FgKjii7P8k0MJTi84aCHyhALxe1A8C/s+GJES5DBFTXauMbpAWzNA1QyYL7vUwfUaDXL8u095
9j2Auh/0eqCj7L6XKl37xvERtYpcia58i4K6eQAparnsnHndLT4IuV885sez6c8RwamGGxKAge9Z
o6yFGEC1MJlHga4hxBv4dz5PUDqL1yitgPFOBcfyXhaNsp0TAULRAg/z+3f7ARV1/g5QTA2BngUu
8j3kWg+jX9eLhYVtRyGkrNZ43/hnptuIervg1C1iu4vTuufm70rKYWQwNDDl0HnAF3i3qtBG83RZ
K2iTw3V7a3RPcwBRFOmWCd5Qo/+VRPiHVXweD4Qt2NLjnPoQNeEGXeiythLeN279FLOw41mENOp5
hd5qn7rr8JWrxod1jBHP1OOzRQrwXO9FFuY2QRMQKG/QWEb40UWhOo0M4JQKNjwHQBuiS+Anoi+O
hA+X63lQwOAj6DIBZ/vej7syo4ghBidz08WCJMkKbiQ6l8AJ8q9ClM+e73x9Y5QzXuGj6Lrl+uiS
iLyKbN6TwGr7dgvZMCcm3mrrDRKH5ofA5G5+v2b/3Bi/oOnwjJAUBoQeGxWyQe+WjhwBJAEcqMst
UMZuNNJY1MQSOILzevIgkga92gfU+uq872j8CDyyQLdpLOmRAYuFlgSAXTkDnuOWMaeMCXfR8Pxf
nCagSp1jRLQhPpB/EXt6IwtLmcedFFsLxbQcuONuEyeo/bB1GU+/n5PPVjfqqcDaI5w7X8O/ntE0
6XXrI8vPu6lf0mDhrJgt5h+gWddA+6r+ihf75+J9/w5wG54JbyA04P9+HbALW3RCW93l5eSj7GyX
6xWCCzofShhYnaIlXHU+LMz7ri03uqxt0V6F7jiUpB1W/7pTAL3//SmH0iaOb9xUCYRrzsv1L3f0
qLt+VKLscrjgtnmiZLdF3YXlEOZyighohy/O7092mgP5DZhUwBAIrKZ38RaqFZ6g9oQpr71qawb9
HCwhzWMo5hS/f7kfrnmEc+DFI82CsBuoAO9GWv2S+dRFt6RGsKxIaFfeG5TyvhI4/HgXnNcPVLjw
Ss/w5nfZDZ3g2wLvrz5vRGcXQPhAXNrzrH28ckguBsBn9GXk7ZAxfKVO9TGbPNNEAM7FSQJ6GGQ/
f313cEBPZDR5fe6hE4n0uQEmI4pYpqFnNead8cOdlpPJXYY4x9dJd2K9Ud+QIX1luvvxrcIc0QOg
3Qkc7KT3GtvNhDTSBh4DAgFxubXmaf6ZgLFzNemgN1+s2E/HQlyJJB4Ffyg8/vrU6DnGwD9jrLi3
NeGzB9Fdp17JvCxN/vsl9NlQIFUmMBN3AEF+r68mTNDJNQ763F6Un2GJ8Z1btveN09dfnM4fF+t5
F4J6CS1hCFa+P4nQKvGAc03wKudmVQRVYUBCmaId/WL2PlBJsGagKe9g+uAGhvvg19kDW6yffFPD
SWpYHpQO7yywH7J1rFUehPCfXj2Un6Iz9qC3+uaLLfnZfOIRUfo4a/Dgwv11cCVtb2ErnnKyeFIM
6NDsAEaqts2wdl8M9fGa/dMVEM7l2P+IJd49J1gHTgd0zJBHdaAL3tnh1YLIKbejsgOuBjlSgFZb
MnxR6/h0T0bom/1r3Hc0ADfsmd3AYhUIMpwJUz/SXdvGTuGKThUCbpQZhA6HXVsnCW4YPdyu/hA/
CXhWf3WyfzLZSPRQIUJMiGLIewbN6lMIDjdigAWICVMg0u191IKa2w/JV1S5T1YvliyWL3SbQ7za
d5PdwhyBIT8f8gVN1QzVJn2QKG//+Nu78ay+cCaOYiDUXX5dPdAgdXA/9kMOzy6x6caF5XCuc8ks
nPmLW+pjYAByMTIaZG9gkOGI/XUoCeU8GvcudknPhzzm8OikyhNvMzYViWco5HyxLT8dEBbQNp7B
BeH43TXM4tkBHiQa0GWCnOMENnXGm+AVaAKwD4KGf7E7PlsbODyhKgb5GMCa392NcGNm8ICRChoJ
1EsrEdgEsoZ2umBSv9gRn62NADauYBridoAG8K9TCbh0NPMEbhkDZvvameAAliVhDVLX71fHZ+Mg
qkbeANWWEFpiv44Df7iONQ2FBK+O4zwp9SWIIF/5pn02b3+6ZGJbRSAYvhvEIKG1aDkN+cQSyMWi
WVDQyKxZILDPf/88nxxgsPI6e1YgtMCDvTtIlBPocZg7uMH53tn2F1J7ZaWAcRmr+QLa82FqqvFv
S0Ni2YNXhPriuQIbvXcug9UW68Z6UrnTInNPhmnYgqZy1S3K+eLC+2QmcQ7Y8dlKGfHTe7kAB6xC
MSVC5XEN24+pgcVdDdpwOsVouv1+Jj9ZGZhGKANFZ20CEAp/XRnqTPlG/KRyDjOXK3ShIuLrYPxi
nX+yg3GtOQhMUDVNgvfenqGA6Ne8+ljnvFnymkm2Fei9wWsBbT+Ukv8XYRAIoSgHQ1UWh+F7Bqpb
Ks/hi9G5ZGB8G1jEkl4gDKxbNv930eE/Xub/Q9/k1X8nKOq//hP/fpHdgn440+/++V+n7k3c6uHt
TV88df95/tP/96u//uF/XVQvg1Typ37/W7/8ET7/n+NnT/rpl3/kQld6uTZvw3LzplB4/HMAfNPz
b/7//vDf3v78lLule/vHHy/SCH3+NDQYxB///NHu9R9/nMOf//jrx//zZ5dPLf5sUz0PT1w/De//
5O1J6X/8YQX/jnn/82yz4deIxYXcYHr714+gBo6CKi5fRDxosfzxb0IOmv3jDy/8dyh1o7juIQ9A
Sh5jZytp/vWjszoB1hGK7liyzh//+nK/vKX/eWv/Jkx7JSuh1T/++Kfq3//kmwEk6c5igOfT90wf
/uAgDLMGViOG/ek4hO3WXXfX3jjftCSJBtOIdFmYvzb7ds/S9QiiWE/kZto02+iQHJa34Di+6l13
pS7FHd9ZJ/5avzpZsOV3K8ujl+lBl6R/gntmKnZL2ufJ1k27Hd36eXJYd+MrA2bcJX0KjFfWX/f7
8Ild+T+rrbwIju4TANMg8jqAGzwMd/qo9lah8uSkM16IjKV81zy4191xysvreucV8sZN3ZxfwcT+
egD5Hgjtuzavtj5Nk0Kc5PV0P8HnmxF1vR7jzXw0D3rX31gn78Xd+ykrAJA/hpvmMij6TZnpbZMj
HCqAzfhZX8k9vuWld4i25UN7c0YvvMQ/LYmSIkSRUro1IfR4SR8SrrJ43+9BHkPBcTglRbC17+l8
6vddcvVsLqo9ekJ7esmuln1yWh4whUc8w083F0W5W0m1D1O4Gx/EKSIR6Qp+W965O5iCpyxV6R3w
YXmbd0d77x1ZNqZ2wS7Rt9+Losll6meatJvpTZTFYHL2LdjKvVMkBRTft+aivB6AdrAO5Y9o22xA
ZOHZfH2GMQekLGDXrtJOp1UIL2fssK1hFxDzpM/cOcD/czoEO5OGqSjmg4fvNaM+n7Zp/F3fLgjn
/BRQhuDbemy31XV36DeISepdvw2yMK3xXEjCMC31ju2iot3KDT24e3GnfliX7UV8hREeIVRYEjtn
OxvGC5j2ZlNtwiy68YC1JvUrBULysTmMp2kT/1wuBk3Gx+QGKO1H76Bvh1McEodtwFXy7W2CLwoP
z619WRVObmfdxqROYZ7i/bKHYytCi7w9OCfrFutzTCsmTlW7jQqHyAv8fValLgG09cBbYhcR3siG
Z9138CpJfz1eVT14fsS7xKTBczbM5i0DnNTOnLu5LKDXbrWFXaXdcSwmsOBI+xxkc9ZvkHHDY/Pi
qk2Jn8qbulgJL6Itfy30HaUkfHBFRuuLCZ5m+x9wBQWzMgcJIUX4lVsQ0cO36H+0F+tBFPok4c4A
0gA+4rXGMrLTeYej3XcAeqYgCBybFFCnwRRO+M0AiJ3onygVAfn+k5eHoCVhAObFdvYuNLl6UQWA
cXPODzB4SEkJ2w3gg+7H6+U2uG9BwBakaw/4bwFIMUsqeapeoANG5ntAo5wUICI039LFTUOsRX4E
OVKAhgXojgiIGkEj3XNguZat/TL7Kq2wdu283PgDWZ76/foogJBP9jTvM5jj1fvyRd6ZK/RZ0FcE
wCSd9+CZ5k30BEfoU3DXQyk53C7w8buMcC7pYtmLo7+BNrT9Ftz3iFQzdTK3XSai1PEKVIUvFgJu
2HoRPPgFvOhSnoFnCVMVUUinEEDT1gPhPpwYwAf2G1IDPMp2lKeTxgNfhOud30UZWpt38DU/oVlw
b7sgXJBRXo9jFoEPwjmJwU+8kFf+awwEbT4XIL+5+74q2LyL+AV/qm6tXbhJ3EIQq9/MP6FbCBfJ
/FHKNCHAYzbXVo5NvQPZL1C59p4wv/Y3eBm4/mOYJWXavnXDo5U3ftZsOpCTAChatzAaBbfM47l4
nizAX7cREBzAfAyHGenAd+AcCRqWN30KKycnC9nBc7bJmgM4jhUB8XyguBrncWnR/ZE/GEByADxN
GS9fyooXXuHdmnXbsqvZQYF37+bNA/Cxznf/AFtpcQ/ScvtoHqs1IKg+xFu0CYHynDY2ulZh+iMK
N2fm1UPDijB8gIZmYj8CUim3EwPZK4WciAJOSWTrN5NkwbqRqKLvluQJcw18d4MPnG6n2+gBayoV
WN2X+sYeU9URKyTDXl832S3EaYPUkFWgzV0s0yuLjzQBGiqbHtWjfW0HZCxsNzdWAZj3xljpFn6I
4t66im/U9hUi/4K0dgaOeHdh+U/RhW2Z1HzrTyBBEVUE5XTh0BtReCdDgRgl4v8yd2a7bXNp1r4i
FjgPpyQlWbblOI4dJzkhYifhPO+9OVx9P0x9hT+W0zbqP2qgUWgg+UKJ2uP7rvWsb558kFic8t47
mFQ8W6VF8zOs90ODjCn0jlzGIhHnd9Nu2bkJrtNTEeONye75d75UUfYx8zBQTHsmhxFr2SX3xu5k
Bif3icjEMI+LnYJGkB1ZN0ISTRv30dqk24feVTuj37ULJuvQR0Vtx6xvNS5JFWufKzesvwY20uLQ
rE/5F735YnwYxDfUph5m8vR6/GWJOey7Z2d4CD445ZW8rINrWz/E/U6GTCoZqzl6ULvd9FxD0iiw
JEVFOPeh/ZiuP9TJwOnbdQiqWCh33QmHAYs73fxw9lhYS/7go9yLwkTCh0g2z/VbdqwmdJ9HP1z9
5rOd23u3rB8BKk8nTMjlp6SI0AAGatccUA0Xl/I4xYhVn/w7/8YreBXihAVwhFP0xP+IU3W5XCcf
nKiO+yckhUcexY/aRTh1r/0yHBFBXXRHl93F/pYd5VPXh9gOn6zb6cK+clBZKpw3ITq3a7+P0SU7
t8aFG8vY3PNdJxTle28+8P9kdqhfIJFPMgZau2+yC8Zql9MwDL3pwvF3HjTx7ljkl8mKPvFCOI8T
tvof8pgM8byCqt819SUO8HLet97hMrtkkDGa1QkCJPIxeZHH3xH3z1gI9q6/n9zLRNzq7SWW8FnE
P/Qh0u1/X6H+q2P5fVvzf+cn7Ren88PPdjvOjud/6f/icZziwBvHcW4EzfhzeXEa57/45zRucqzm
3sVNTwddiEqG0uc/p3HzXxzGKUtxrqZjS+wk/9U/p3E7+JdHzQUCFsdteF3bPeqf0zh/BNdxi+/C
d4BWwPmvDuPbff2PozgPQAMBFgSghU4Mgr/1Ef5otJAWIubVSxkgQxZcuVpSftZ6Wdx4rZZdSTpf
scgdL0rSDksSJuvLwQlU2Dq5907tx3hZWQCyzieBh7whb3gTcCVffhKR1A2612Zmdy7bPFb5t8S1
8msLz/wvENqseb6ZffMXJ/tgl9QoQ4gGzmFwJiyyo+ZwblxQE9hbmLlQilJY7xr5ndYt6zvtub98
UEJoqL7TX9ku72fVFuWOVjJZvLJeyWKvFZp1GPpLj+P31m+Iaj95L7HtrEn6+934hFACk6U1RR96
K5//8Stpfe2rxLTxBuWc8FZCtPQ2+6QZuhbq7gJZjTTMWEvkl7x0sRShmsWRMluYW3KsUf7Sgegr
88NUOkP8e6z/V7P9f71av5jwb17V/y/OeqbCG7OemsPzzxdznr//7zlvBv+iT0zHiZYTPxZajP9M
eSP4Fz/ghmaFEOnxV6g//WfGG/+CH7dR+ejYBcQBcDX/z/3b/hflUG703NspIzLn/6spvxWW/t+U
h8fnU4ekwupRSPYoqJ0NpqlSeaO5jkZG8NJeJrO7fsAlltEfCwTkw0He4CZVH7vU0g4Cp+9Frlrn
4o+X9U9R4M8iwFmd7fdn8Ci8sjKiHET99XJAz8Q0WvXQb9ZljDTtqvc3nqENV91i+/8eoYytv9cb
tul4/nV5r3xbVlL0Odt0/mPuzLU2Ogo5eZjKto7dsplQnvdj+R76/HfB7sWDQEYi5XVRVW2Nmq3s
8ueDSgFSx9f5Ti0mL7zy7XyBPK/nLieUezNBqbEpZ/eFRUUs9zmTLrWrHXtPLs+OsxSnYZmc+wSj
/xJb7tBxjF7d4L5cjNm4mFTjEAA7CWsN0xZUSygSNbqh66mSmoHWoxJcpu341pdu93XOTWfXdl6T
7+bKsMZdCvDjB1gFbzfOU9qEqijHNspIStNDc8GEvVt9mSg8m253NTTCXveDVhdcB6fMy3aDvnb2
pQf44T192KtfB94dm6ODpGYDOp23w2fLJGhM09MIucGz28+Uk5VWvoN5Pls/MduaOrORAE+Lvhtg
z+1T/DEG+h7kba7h6Ntyry601J6ulmS2uUQa/kOgrGFnaM4iQl9ri4sgNYwPk19z/BzIPCoNQSot
ROJI+J3B0Y7BFL49G86KtHw8RDBU5FBPEZP5KvpoMEsBlYKPt45kencjtKew00gA6fuB+gSoq/u3
H2ierwE8kb7HJjaEiE4v7qz4PNezk5NYroVmq/IHo8Y2EWX6Wl+kbdU/A0jpVuytqn70zKyDrOAr
+YRuyM13RpGTWOhNTnZp4jSp96qsud1Xg60VUVF1y3c/Wc3s0Jkl90ZODPgU9K7r/f/+nW0ZNBwX
aN6gqz6b1nJtClGuDQNHrx/WoRKHHPQOEbv2qTODH2+/r/PlitcV2ED4kBdtqEH9bPxo+QB5yPK0
EE9bckrs1T6gRAHCoCXWOwX73x2UP5eR7VkuytuNR46Q+1z0lTVJqbn4ecJG5ToKt6oL8r1igu+c
0tCWi97HJQLaGy9cuDh2+nN1huB2Thffi9DIGBAzKkBKe2LnC/9oZFn5MAazd+sWXuZQYugtkxux
Kp1YtzHdxzowghtcqL6MhJMH5MB6dT5HU67Ubet0eMaUNYM4VaYptGhJcAJy0FG9FrZpY95iwEmC
D/yh+3FaF+dpdvyqpZOhdZdtg+Acy93IQgXCYKUalWf6zcggyS5U1mfT4e2fyXx5mt3mOTGQHiFX
LtHtnCPPfqfSD3pzdcGh2VmLU80wu3rg2DhT5wBh5Tw0bTV8Ad4QGOE6CpfiHeQirFte8GEIluLH
XI2ksEOYGZ6GNki+EATo3rp94d56riKUFT9qaSJgFcHngTabCHtgTN/f/hJnB+F/fwlGwJZ1SPIa
uMCXi5WoBvR9DrYvjOBFvXeWRl1ZWtLGaTDSs2kyrwo3/8oBFYuIR9uA+gFoj05mn+CJbwqKwqly
L8HnyQfL7ax40th24lqU0NPe/rDbCz0frKipA1CKrF/OecZXQnyqDfwijYrSmmKjSKrIGaGcvv2U
bed8+RQU0bQAt8M2++q5iLgD/JMmfZtGRoftv9G9+dqAD2aFddcipUDnE3ZWism88d3h9u1nnyt7
GVM8nAAjlLXMSjSSL38ONExKZVWXRqLOlqeeO0nsoD+9sZ0sfWhTBAYcyS2IXFOFqUqztDmP6QXL
dz7H6z2CT0D/mBWbmwc6o5cfw+uByEmbY4yWrXKfYVu8dlqakvbSlKAcGuO/jAL5/b0RbHP5QLrN
jez8iLY2SllwNyJzw3yQ4eJeCLcHiTWPuLiF915s0euhhMqIVQ8JKHF8r8SugmGTyQWE21T1Ku4M
1UQY4N/bav/6lK0RTxQI4PRzYSHhWgE0E74Vaaf2xTjpQ4wc1nvnePvXp6DOculYG4zcbZ3647wx
+Q0clYDvEgSbglMr+1gDhhC/PTT/9hRUmzTEubozL85GZp2wROPchRnYa4Ct+jXZOQLb1P/HU2Ax
s4IbiF/Plc9OWlOO2OgKXicrFTpwsi4mIee7tx/zeo5bTDOPLQ8EOSKXs1emm3PuuDU/DByyad9a
s7Xv+KuHsijdI9N6+QyYhaZK2VjvfMFz+Ssj3eISYrG3cwpzkJS//LW6GbHikLCIgc20drpY23ug
J3JfZUuza9eAHkQp1mgVstlL+xnqwz2HICLEk/y9rNZtbX+50tE3xz2A2mYTBpwrFp3Z3NCXMt9e
dvcdaCg9FPACF4G9/NM+/1/vRb+H+stncVnhJsq7NjhAuWdnQBe65qzbQBJaLJ6fme0B5vRCKi/i
5mDbkdvkk7fPJ12/dIYy90K/KpLr2iK+gXuCzD53YvKSDzX/yt1sS4LSUcA42r6WMKhiOciVRXHN
4Z4F1lg0oa0WReHUKJMxHPHDptScdEXJ2G55j1URkAiuD/jHfAWU6e3R9fq9boxoGyEy4g7E5ttU
+mNCzkOXTUtiYplVHKub1DIiLRXyYrXgLr79qNcLNccHkPdItBAyvpaQQIKebYMutFZ3+s+pXcS1
JlKIWmbwq+0b8c6Z5/U3A8xuI87i7oBC3d/+/I9vRnxcba0Tj1vwe4SF1s0UsIGm0ltFivjOazzX
ETJV+FLc19mDMWYSPvvyaTVkHrsciwSd/bCGne41l8Ifu8sVRsg+WRt9P1WW97musHDLMRiOulXq
cWk45fHtt/x6uXAxYXB1/C25exVyZyk/V6SXJ/Qklu4RqNp4yOfBb0MMvJakNpisx6rSHVIjaued
I/rrV76t65tKnEvr6ztrudhGDeEygUwJyaFYudeP0OEigKnvvfDzJR6dBJDx35R1LCDBq1tOglZy
1Ailhcv7bDQEkCWemb4zhH5v5X+uBFw0EPJvzga+GFrpszFUlE4Lrkvvom6tVQb2IkgOcMApEall
hqngWqVjgf5Z9PyoQdTjxGM12hLPajYcesh+kAOrzdwNr1fqoPqHpr/uRRl0IAFn5X1kMaDrgzfI
0SPRaPmjQiqG3XtYp/Y2lX2J6KCtAcG+PUjOfyi+F1dcCssoWrYcmrMjDPGlndFL8L+Ft5Y36Vqo
/TJn2jWogPadd/j6h0LRQjmfyzuac4L9Xk4MKEZdWq8a6N2xFhezphFCrYzqnS/06oLD8ddG+Ikl
wiH3BQHey8csGTUcWQ20ihvVf52rrCiA901awXXPmT6owql9ZF1KfhJjA52pURpLQVZl45d6FJIC
MuBpSj4uuYmgsFptiLQsF1XU21NN3GZTN3TGyEWwwsmyGhF6TSqySK5F8t758tXBmu9C4YGiAbJr
JJjnfmUyLMTaFwWI56q4N4A6fh+nTdOy5N6lPdpsvbNj3s1dnd8nmeqvXbOz3inlv/7VmGBssz4q
qS3Dw3z5OmVdeapKACZPiar2eYLhxMjX9xynf3kKx8DfdlpMcrSAXj4lVUAwp7YRkdFzZ+mQzx1V
ovTd24P9dxHr5Sy2OQpiosAESEamczbaM9HmuYSSHNXAJAdkQhOsbeGVwydbQcjwplF9GPCc3HVe
DuyqKOeHbnat6TB0QQemC6cB7V46QClxLTrpDcrvuoNCpP6rV+twSiBJu/sSBHO6HwpVfyM9A3VT
VpmEcwea45SRweX8gfq1EvHSJd2NnupNEKqhT055ZojHFmZLHk7JAggOmMJ8WssBWng+Y7aJxklV
X4sxn8XRmfW5jpKmV091Z63PcCLzNjTkBjAcVAArOi2bGMIi5Li33+KrHW6LuEOYtjnStuabeTYk
ylVx8THmIeIoNj32Xh38krlXXeR94t/L3CrjwRzbeRfkQfaUQL6JG7YIoKRyle9JRM+tyjiRtjOE
tyltuf29EsoBk4dz28DDscy7MgkjqHoKzBkn1fe+9rZxvxw8VNK2ViPzgGumd7axdwtOp1SD5OkF
rSOvV9tZUe2gwOZ3GTDqgFVVaQNz2W6WXWdKeLOuJOXwVpepef/Ob7CN1BcfhnXUxI7FoZQvjQH+
5YSZxyxJlo3fCoQS0HPi0LFgvExBAF8kl79GzxnnAxtU1cW5nptXtC8MKl4EBfhsQXr+mf6HbbE/
a/Kdvf/1+OCzWVuJjnMQ5vjg7B5eG/0ELKpso3S2Z/ROS57sZri0v5yOOLpj3geVCVRGb4P9uqB1
CX3lC7mzQeteASWF3ff2y/r3Ce/F28IKxC5nbcPWIbj27Poia2mINK0hHpsF4F8zWR2Kh0G1Gvu5
mhySgvArfbSaBOERHNPpayEaAXKw9LSvdb7oD0K25qMN3PlTXS4YM4KmeqikiVaPBOrpEbb2fE+d
KrnHDliXsTUsxsmsMouIcd5PHgLc1u7tBJz2bTuCLQinWnNbthSr8C9h5TgnaJjWtzI3tF+1NVR9
pExngwz5SfJ5ozKy+HSNdxwNETxzevY7tiZ7tnaZv4JvTevWsiI/yDw7zDgv0fWAg/bEkca/TGiO
wCM1SesDCOVoP3Ozn8BlCzvZ2VCJYZ/1TtsRgzCLL1MwpSsSrKz51jusNtSlDeSgUq+odpvu4Km9
0S/Ocw+YkQXM93MZQ2cfXBwyCzDOsg0q5I749vRodAAYX88EluRHn4Cybw6wq60ul6E/oYPBOpW6
SMiDlLyFUJnTlEO3g592MFXmFxcFkLomnFUJnrQ2qRfECcSCh7EhE/iQg1C9k1Y7PCQERyAmoz+H
aCyDeRS2iSxvyjkXny02kS5WkPh/duYkvvnZUlxDUsymCN6Qn8VuvTbP+uw2O7Ne6uWI9SZPWaha
d4yHoh+uAnCZoEHaVvvZC9gg0ZA362c62gxh0PIE9I2OSfejbCqVhOZY+fkelDakZ44L3hN87/nj
MiXBR8eTGL0hXZmKCrGU34XB+AlbDHBpZImh+l47DQ6uoljXU0OuxHpQUhc3FJSaLxnUhUewvCW8
zGUwhqiT9Oz2KCZM7vuu1mbA/CgrXyEpLyLhWUl9wjAWzPE8m66kgJ0oeFCyrm+Cuh/93dpYnB70
qpXDjUTDsGBaqYiSgBsG6d7xBFKjwu97EQ3JyFfV3TUwdmaLRypurYCdpR6lBzzF0aiGt+ZUU4ot
B2J9Xem6AF4pvn/wrMWjRWc1tXdQcJldnH4ahBynH0oRLXQH0GIV5LwI8BIG3jVh22FZQdTam5Vh
HjdgwPbymhXGoCH0uHD01Qv1JZ/K2G5gl2uE1faIO0tv3s91Iu4Brys6NnWRfWmHDgbbtK7qW50Q
sxy53txne+l6yWkiqce8TtYie4AcnQ2fpdIX4H4W2Xy7oLTlGPV1iQLUyvxGwqPqigntJPfvKCsN
qh1qdoPhilp395DnTgDpWpkWc3I1u4+Qb7m+c0Zbfs7K967KbjSrg9dM6r6sm2FEZ8VRn49TN1+F
MrI0FLM3XqdQdjkeqFo7Grnjfa3STH6ZO8Dc4XYGg4voFIKJbQjEot4alPdSX1z7qlxcYYad8Jtr
NXVBdqhKzqJRDkxRwlK0F5oWo44I05jl/LV1sgWbIB6s23y2dTDv3iDty66rTP0SqEktrvQ0dei5
FhLx9uxbSCFV2dzlpp+0xwk2vYtusQmsKwBoHkGDug+3KgGMbcT9KIKD0EhRCGtQh9N+dOdKRhn0
riGmjdCelmqmQzJPRbBw+5aQ7nKCzA6Ytgw03UU3LZFPKsCPOe3XdNf4ybjX3N67BKKlXZsWBcNo
AeH2xN0KUVqCruC2SlUXxHR8OCaTQmA+pxlqnsjqNM2Pm4GTSWjQnTmR4OHvSHiYrYhlogh2BNs2
M53Opkj20vey7qhngqwc4au6u9D1On8QwrQzPEI1LR4vsbDpsoRPMMQCgg5DFcwQTxaYr8SpZCga
YlsQprG3g8HdFv7eorfcyfFHHugb4decrCGEfib0i7kvEZv2ltPceWu//KwaD4GnJ4T1xRYLEhmZ
Wmwe05gHAI1nE5pO6ZK1WLXDquK6XlrA1cqDBypWchZiLGj2ekscQ/Ykvcqfrp2ATe9C+PqocBBO
9HjygKsr5M0ti550iRZBOdtumMl8/bW27vRpNrH/gid10gBpHh0qY1njVPMPqpD9p1UvnH3WGycq
UTCMYWt7w0gtodZv6jkHTZA+aZ33VENcb1I6RkUyxzXTHXXoTHawFtalvG9y73YWzb2vGDP0J1GK
fsh7oHl2eeTWuJvK8qeeF5C97aOj9Minzdw67k0Cm1uKALW6Ucc1Y9l3IAm6c3DwMvdT0dePI5u7
3Y1Xi5EUn9oiv5kWdeW41VPhGaEztKfV+NrK+zIF62I9Q3AMa8M72vwL45LvK/KNYYjt2Vm9PfFB
ZZzbg8FbdaETWoODuJyvASQysb6lGTtX01G57hL9g9QqvQaCl8m7hKzxLKREMV/Qa7iiksrftZCE
goaCkTjq9W2aeHOs9/0h98Z7iXFeh5huyLo9JVPFsgujk+bdR3uujoKcBr5hjbVneOS8cT9qxBX7
Ipu+6Y03XOiLd2iX9ZubObt+DE6piTvBH+4ss35wtPbCydUSlsK887v0I3S4o1M++OnJckBSSmAa
gAny9IpRJmAo/Cr7FHnWhhpEukZKzIPRbYEgZgdJf1oP1podx9ny6U5On2osZZPSjC1Q6Tjo1kMy
Ft+NoYl6YTpxpbpDM5n7hCZPyGVmj4/sC9T2WyOj9pbRndFb/ZOZizgIErD3vkP9WkO1PQxbooV5
EMi2LNT7WeEj2FJpEULv3vValfIxbt3a+aKM6RFavQXdNdWK50JUP8aEBtc8NiezmK9J2NkFU8Z5
qP6QVLOMKs04FqlhffNzfvh5aSJimOdLI0PdnyxXE1r5bC3iydR/tAygXV+tBEt8m+jRT87yYUqd
x4r5FEo3jyF1XqTS6e8mlIKKgpaL7j8xp53utz9so7xYZnVDSeDggPUJrbSgWCCGr6Y2tpvt8LbK
h4vWYVQUqR7pq3xi4n9oYbof26UBY+KxxBEVdCdBWIWJJZ5LWaLdzzXCoSB/At9F47sRMZvTJDr9
etATb8/G7D9mDB37qE/OCRnFBTkCF3qCo8DvhutS0WT2/OveAe8oSOIIK0u7cQvMCigIaaMSKJBw
jjlkY/mDay+2onr4WZj1/eQbX70hm6Nx/K7IXuvQZneefpzSmduWI2w9AZXeJtclCO/PbmNp30zU
IT9qs0qXyATjI0OdMwhZC2OBOqAyEIQHfmcWocNVkTMkB6wgFuPS30EC7oMj9AGzhYu9LF6UjaYB
vQzXWo6nvsqtqDTF+qVYayOJtvCYJlZJF4z4h1R54/noGXcLKSePlbXtLSNgdT4eHqufwZS4xJEV
7aRwR7Y6qRupTcOi04zYHo38QxI4uR0RlUOoUobexoukv0mQyM0on2Z62k+63vZE7VjjSvhIrRYK
9W0xcNzsDMDmS5MZWjSZVq+4WdT95ULM0rLT10EYIWVf4kg1v2ytkG9tfK91u/kID3W+s91JFfuS
CCQMAE0xTJFREdeILGTFdtIPvv8jk0X2TdiK7KTZavuPnmJyxX1FclE0EHLD8iU0J5o6YkdCRV0I
P82MP4cM6QaTzFJwbCShYUDF7a1Jy/m4bPtorCpKIPbQ94QwsLncbfkgK/sguGyN+Ma1zCcjxICp
dbFE7470Z5JgwAx75hjizMbw3I02TgRSmty7ADBoTbiAi+Z9YDvBo7a0BH54qjMWOM7dZIc1UKhf
SwKkkqk2KCdM+wo4bEdKqoytiRAXtpGJ0y3ZigByM4pe6qr3VuRgi6GsO4tAs/amZ4Et0WTLkbQu
RKZXQTEA8Lf0Cey40qTzq2h6fr62l+mjDXLCCh2vyp6MAMLyzi3F8FkThrpuF4K2UCfIhfZjInu+
9jrqIoQkXJw8v2ZrdwuhDcSAbIhlwr/XNprQ0vZR5/U1YyfoxtuVJma/I6NofagKBFExuovkM4mp
zRP0V9MkOaMxvpPIAMidyLHug01Z/FQuloFZQ601xzLSeJ0o77fGXtbIoNhz2ISvDpo0WEgVSAk1
scceXQIFXP2aWojwLyh5lEOUukF+V05GfaX1VfvoAae9Aa7Il180wVve8nq2avI0+YDzSU1G6KFt
IrmV1hSpa5zOZZmY31i8zSBKjJWd3ZeK45vtyCAgf8rHNNAnXXoscC9/SefGwt9Q5B6w9tpFSjeb
lnzS7bS91YfCYmLjsw4BTtWfp7KCll9UW3cXrY2DAoOwTLoioBC/FAFCnXBdfMxaJKFNx80Su52Q
9PoqFy7JMRaFLDyLRZJ/1NIRQwoVMfq2uUvwVOJOwRquJDxYF846qJvBqn0CfIZmeuKeARPPt1Yh
9p0q25Ph9VkfWrWWPXX8B19cHMU1e7BvYjug1U4pvm59zhAjvkGPty1ujaRqvoN0pdmnpGYSMZK0
J2RI0ogARlNP0zh4P2scnD/mBkk9YePVhn+oR7uouC/5VMY4dnYyTsgK441OXMX2YpWGFw426dl7
rcVwGhL2Zoy7blWOc5F2yBdvLbsbutibVvlMcUYXsV9bwSc3nZpb/ln1tTJarvIlcqRPGYgMLtpc
JDHmjL34ZfRNcte3xfhVDK6REvyxrU0FRQMuQZ2dgebjGqpOxSSyi2FosoqwaTDohPvZnGjdBJwR
/KycsseyjEtHYp6toTQ3V1HsQDvkjwbhKo9JgPw1JHyPP1u6cqCP5dYftvifidlfcaDUuhSvR0Op
AEMisetLaIl6us4HLSt3aoHmRMgTV/YIfTjzRXEMOPoplxquEpuEnSa9/mPy9ByLF8l/j21nt4Ka
G5lOkevK7HIlKsuOZm0SfgwjhI8Dlx77TmnW7qH2nKtirKmfDAqAN7BA7Urnlkp/w/FPlS5zycQ1
5HM+q6YJG2QtVcgQHK9GnWD6sJLkgDHkCeKKBguUMt+kmJ/9ZmHt95uJ+EaqwvIzJ1oNs72dcMpK
V2dmV8kc3KNLk96nujs+tCOwMySb9WTvqFgwJnoCFAfCPah3kB20eGKfwZWA/GPMwZExV86hW88d
AN+pXKCTOk5mHJzW1y8NgTI0BnqIH6ZwM3+MpzVIbzNvaXG1wbOjCyXKhaQG5XAXGYOWuK/V1sQV
sgfL3gE/ZrR3mcJRZRdaujOM3vvaN1jfQ5TQ+veF9czcq27Qv0p3WH+ai+qekjSxx+M6995JTCCb
Q2tKk49LlgfmoVoG8UnjJNFH1ZgzxJJhA8wVtpf2By7RW4XL0oufRiUNBkPW50s8jVSfQvBa8qli
4SpC1qwlj+25D/J4TOUIykJIEtMqNejRNK4SxoArV5xbUNZJ7tRcYi7bpCk+Ug6w9cuFrWtgKqfr
eCBFZI3L0U4/CGrecMj0hMNNlipLA+jSVA7jiv0rbkljuHUGgPMnd6QmGpZBbuVRsazwSKS2km+U
DUb1pd5Suw2dTYb9SUIDkFbHDq5Rxp7NNV8P9uq234oyqK2dN6s6Wipt7S8kMWXP1B/dEzggcUMq
H2Oq5EzsUmgcpu/+VPYnlQYUmZAT/tYD2KRlvV3vfNVMAT7BMq/bGzuGPsRZo80sVqNNiryMgrEp
MB5O84nL8Ts8w789BIO8DwEC9hgaqJcFaEMFdJEbbqdcPXPQCbyosm6zd3rYr2TJADFhTYNVIZHR
2uxBLx9jalY2UOrpoqFIu9NiEEQyJaP92MxUoswMGzSRKNYHq6GsTa292WlVfW+C8IwWTseXPTKx
eBlHrno2h6q33/Or3unvzwYbGX02nv/zqvJMAFtTcxyOlq18ZTZDtnfa5I5IkPmdxpVx3svfXgN4
ZOwSPr6J4LdY+Q8JAwqJwiRTDwD5PBEYvoyD9ytoiYBy6haCu6Xa2NkOeG3hir3rWUEkZJl+BepF
YieKaYyXntCvYcYsOzmXzaUvdOpdBUWHdjCTh7dfzG850It6Ox+Xay1KcsDcWxP25a820wuvjEq1
kWZneM+Lni6pF4z7eRjNo8yzYZ9VGu5KFpxLlw8PpDKXl7mePJIDRgwpx5c7SlQpFxtLP/kjSWTk
mdlkjXQ+AMPZeA9O+pfRjKqc0UNgMb3wc0Epp0ISpRZ0OLYW9D/Hpgqess4Q0dvv5S9PMbGzAf7Y
8ESv9Hu6NdRdQfxzJESSX1PYFTEWBbV/+ymvO+C08Sm3bcYVumKY1l6+fS4e0OXgaUR+aWIU980A
jNYy/HBq06QDkgWnZsaLvQ6Q6km4cU/9vNXea7PGbI1WViODR6UYJg0CrnTh+SSgausVRb/ssqq8
8TDOvvPJdpdpR/aAG7/98V/PKj79b4ITEetEyZ91tvLWHP1G74Eb5Jwd+L00ypWoA0cH7+rbjzrX
IW2zissfDD4d0ZNun7WDu6kyJkFEE6KO1tu3JCBHadAyn033uZUYot9+3F8aY1gY0Vht7Cbkm872
1f+YxVIn1rw05jZynUTdFGzOu9a2gY3VznBEmgPiQq763eSRrUOprI0tTw0HetT17duf5C9fHHkE
jhLPB3TM93/5QXRjqWePWnXkGFL8JHE6wdwyNXuXGhtl98Z9R/rx+jfFO4m8RKfYQ/P0XJ08J4T+
DAv3p0AOzQfXHpsvtau868kui3f2pb89it1iW5q3n/ZcZeJrGXWFicI0ZezWDhFxEPqSUAcneiwI
3plqryc0F1peIzhj24VBezaAuCXNlsXGhA0GsxQ8STvOaraBt3+tvy2nONsYoWwBkKXOG+5tORU+
0E2UMwTDOhGBEsmjj8ws2ZmqWTFSlZYhIyT/83hrrJJMc8NBGEIui4bM0CtnjTNgp/obc6VWHg7Y
UT6Qf+Heq7EYNc7+9SqJ+S3Tz6vS3emdVe8vvwi2LxO5AL89Usqzl0RUUk7xIuuQPqxObM6zdpM3
RnOdGNL9/Pabej2u+edxyFobJ5fNcvu9/phgvUoGY/HJx+umUl1kQ7keNYBYx96iH1laXfHOWvW3
53GhR+GGm4LQsrPTSZG0SSe5A0YkoTqHicz3kJbAsNOD2v+Qr5iG3lmxtkb1y43VYdugu86hC2GQ
fbaCKGFMnjGyT1Vos7kFmMknwoz7kzcYhLePJWU1mQJ/MfyVumlTVu/19l8L4VyEOuj64IwxGDEo
vnzFNjdwgRi2Jg24qX9khRFcFW1DbFbaa45Nplc5achg54H826bUfwxBSrZl3fm4gS2mYRY5Kakq
u1rr/EfXKHAze8kwUvSsPVoivt4mGvfGxaCqXti0CJKhyp49CMigS3Kyb3dEiY/ukXYn6TPO0pdf
LQ4TgFbycplPZZ5QpqZbb1NizTuSxbxEQEzygkL3Yll2ML1K4uJOmfB6e6fKyftkyBUBFyo48qys
pTH1K37y7YKKYomwF1OnRojYIf0sZUA255RQUCdD9ZH0s1yFiSzGX2OzkkjGQ+QFspB5jgnS8TE6
D7X7E+emUYTA4uY+trkEB49qEC2qSPN/ODuvHbeRbQ0/EQHmcCuSUquzO9hu3xC2u13MOT/9/uhz
M6KEJnxmA94XM3CJZIVV608tsnFHLgzVG/MuwFLaHKK3Vs2rN7of7aPgUih7nPLt17BracpORVxC
Fablp+6LBnLY7axNVH2q0NEtUXApoYe9OLmFGHGn3+sogYZa1IYV09viyn010F2WkOuFWG9Ec99i
4mk77zr28k9iggLml0o+v40xfP+d1M45KTrTQENUtcicRxfZkyUZcJvcTTbQ925CgknSoT68qvpi
vaEXMZhj1ZtK5VlQGXCagSmD6c0o4ViTSg1BWAgulXs9zeGETPk8Cg/KeBq7fRfmzzjew8cKaVLe
8nTxn6js6QO2U9ZLfkPazB+py6ojxPqaXqkYQ+JmtFnZJURn3kR9SnpoWQOn1oEO4NI6FYY2XW6l
v5TGIoC4NfqXz7eb8+2fNGYOUIX1T9jGmopOXGrkZFGIoMcYGx9oX/XNAe3Y56P83d5PFz214uLO
qWIfb5LQfLrkhNNnsDnAdDPySb1GMpOfE++HHHaAxSPXcbKU57T0R8IQyISNaq+H+AvDssRSP6mt
m9huxruWUsstAVKjndII+RYJHNSI2ik9Usraay7qpVdJReVlPe2Szx/hwj7JLY4ti8LHxiJ+tW2V
QV7qrLLMzXCsvNdI1PJytaqvhYbfjNCYOp+Pd6ZXQJSD3ooRmakMu/b5JxJRDm2dUg5Xl6f5yvie
7rNDcDX/Sa+HFsh24xNdOKEZjwmAOsdm31nbgxcx/kpql5eu9+P49PF0PB52vns17Lwvw26jwDmf
dKdDrY5T0LNMrnuGGptvYwEu4mwpAZQLn+vkaZaf8J9jdBLsovLyNDf7lz2Pcjgc/jzffNl4kAvz
enkSuK2I+QlT0VesrGKQBYRbhqn85nW8rdzpsb8ybtI9cXlu4TbeeIBtcgToF978KO2dt89nyXlh
wtjoy7mL8RPONHO0ZmrE3XjJ6DQiCcrs7SNrqdzX7WxvPOv5R/u/ITQmCLeztfC9DDpNqqs2Qj+j
im8NZGyKflKW//2BKEi5zpuL3HAtNVSrDIwWl0jqxCh9qURuPE16DJ6Z4Cf3+VDn1GS0G1ghMt8R
cNBRWF0yZ3MYyVOrIhdianc9wpZx6x44o4KCQmyfJosfaSYNXowSZB/nath5kVqaG4FOlz4h0nhi
THD75QK//hWlBGbAh6ThrrQ+YONw1OP8q1OH8sa7vfQFgQOYJTTVMAteTVZEY3FhRpyksRQNR2jK
mDKOs7a1cS03r9VerzAn6UNgh4OCRD1dehB9bLW3mmRJf+m7gzULbIqm0Gnh8mhS55Nuq7wUbSKI
fkwy+S0qZfs5wx36ORS6egveM9NeMKwGplK6EFMMcDW8ooLB2Yuiav+9pYFnBPo9i22PJvTaNqCJ
gc/gIS1twIa+8qLvtIpyKwLj0luBmWopyGn42msLhE52GmUCVgKm77NbgqCtL6HW42CpmPFrzfzU
oDqMzcbkuvDJkSfyObi9cHNZSxTtypIIcafFaYSdcXQqq/QmMk43JtallbQ0axyUpKhXcEE+/eSR
kgLQaSJx41yPsa4ak3h0hV7F3Mkys3FoR5Sh6gfEEKMqK2Y4xnac9jdOOcnNxrK+sJ5URMRwlXAv
XjR2p79FipIGlyO4zFyWY89WaSJDUZ0OtlqH3uc7yIWhaA4u6TQ2hFTm0OlQGiTTUQkVfB0by9rn
NYxDmFE3oH3/ztxGdYJNBbFDWD8j3lkVUEh0e4N6n71Km7mszz3ELGTS5YNEz+dL3OviqM5h/QU3
e/MIzxyckaT7+8+f9+/lc7W0l8Yfl2D2Kvohq19RmiOMG5v7x9gmZkN+dYkDYkHasdsETelJdvin
HkPNJ9dXPkjqEH1haenvoz0mC+tE4Y/K8ZoiQ/pbpPqxntF+KlBP8EXtNU4wOCFjjzQJaDlO08jv
5YXfl1Xx13FS8o2ZcmFJ4ugOER7cjLPNWj1NoFRogpWJ+VFo5BEgGn0Gs+x3Gu1vX5EH5xUDhHDj
HV6YM6iSFRs2NgfcmQI2LVooxwOHDsYb8DY6Jb5tugoinR3KGzddLtVMwNX3AkQBerDxHuFUXX7M
f6ogoOckzMJYwnYPfs3OUHqM8cKQ+0wfp9DN5L4AUW90GXIbpO/kJUpmx5eFVn3Jw8aBIKB5E4Gh
t3WXRxTvUSYHJN7O8ctsLqxEo01hdXYLq9ev4iFtsDCkt+HKQaEZ1wIbh59qUig/S/zzfxWodDJf
aif1voflTmxxbmAWaQQgjojJmgxfD6XAYDEcx+x1irKMsqYsNHOHnlh6bENliF2lc9J79KzmdynJ
rRsiZvEPnQN5vE+qGb5+b1fKPfRw0Xp6T/y0a7VV+dGZXUHQbaYWEKwnq6mh90pluiu72HzpWkP5
1oux/K5BFycxtbTK6UmybMxuiZdWO8/KKum6HUogSRCD+NpxQtLgdQDfp1QWJqHqjqQFMHiGut/R
/5SMh4JMLtaB3qr49BkCognKnWvQOWiYlZiqu5CeUuXBxCkDb5rshtVkD4OD8F/mVy+NFxspjCZh
axtkcPucDOaUy7ELdc90ciAbwrsxVZRhfePkCfnywRaGIXbN1BCD7jTDdN+ZU6LtJ6mHnJ4mZhXt
nFTEX+sgE5MHKF3/NMnghMTO1h37VopIbGemOX+rk4+z6iFLr28hTNmSl861HO6yIG9Lt5NaNdqT
2MnNltlVIvTVS8we7bGd28NcC4iFkNvnwlNAC64HJwsmryzt/hX/FchWEjhZ5Q1jXB5TI7Cy22zs
sajKwIV3CZ3Vd3oExJxXjRylXtKa4V3fRSbetSjH7tLKmdRDAzULCtwoQ4qGkmp/hHRa+LY82q1V
ymrpE6PkMFfHpDEgLmIV59O8kHGXHKQCKoNO3rQ/kZbxTqdoTK5rdapVIpih4RhdOUkeXPLR8G1p
mN/KUXSj28r9EHkRsBDkgZySES/ZCAqtOsLXhGRg08UYDEc8yO1EvkeoB1qOMLKeINuooJh+IZvp
b3YUOmwV8ejSbh6WV02SZd8epEi0ma8k6ljuZ+SUmGiWZIVfBUjKbJjYTRO7oMzVvM/MQcfpLS96
82pGlUW7plGIFekJ/hhRaGkZ4FpYaDdzL+mtR6LX9KOulaC/NtSy7VxSF1PLJ1wNbCgP0pLIds0J
ETJXuU6TqU4dw61CgtkPUz/WJoJQpSjv7S6HM+nAq46vkiwYoLeUkoUlZR1Z+XEue+i9guWL+3xt
D8+CBGX9ilNKx2C4jobbAk79t54D62eIrKb2Ew5JiFiZQ4IwhNBS8SVhdtqD0yV4aRExLhBPROI9
auX8hTR5ynCrUYziVm8GNspa7pgssUmbx7d7vYPEXQfBL53kva8EK6oEZQyD9VFRd6B265tk8HO4
qbeDEhXyW28Dve7w1dNDFAWB8waRMYDR08ePBEJpr5I2qk9hNnDjlnHTW9ikee5KdjpDtDBa5Tru
MsLAE9kU7xNi+ld4EcXXz8/aC5UbpTryKPS69M3N1bXAQGlrZDM3O1j6tkuEpXqfSXLy/vko2vkw
/N0oimgHchtCfnZ6Qpi2QFHeMgx2P/7stRimpnfaESsQT/PyfXXn3CsH6Sm5wo56jzHQ3jkU+9RX
/GJv+AhMdvnddGX7cBg2zskLsPnpL1t++X/Orrq0uloo/LIEu/LU+8ASzf+Ay7J7TvaRh6Bnoxq4
AG2dDrg6LAsAhyFaBsx2v552xzfX//Ll87d9fvafjrAqOKJJwBkcGUGysNWtbgXGVlW8/3yQS18U
KEczF+M/zoPVYygtIY2TzmldAkH6VtWzoWjOlkLuwqNwV6LOpkNFDLG+epS4gSYX4gnkJqS6Ho3W
kPdmPGaPTVlsBfycAwa4GcoLoi0buCCsr62JkcOrx88F4mwBtUjU9LXL3ix+DcFsXmf9iJgEc4Tm
pZJqgZ8uWfdbU2O5M5zWUWgA0WhyvSGpTv27iv4zF+EZgpM1Q+r2fR3LT6gRs9JtOkUhzQAkC8mP
JAgcg2jyJoWaeS31SPAPji4qv0SrxdVSzNHWArnwoUEH/9qp8nbQUZ4ukCK0u3rEUg4+VaO/TnBM
oFnxDm/MIseuvcl0/TfJxaUGI6ynTDOFkjo7NRogcnWylv00Qnn6rpuRNrnTFOY/P5+HF2AWvC+X
hiI30KXrsNrB0CdPltJDqlcSI85vwTzgZjaNgnosn+BJw6CNDNjbdoBxeDU17bsxBja+46VktJC1
m+RnldnRI+nP88L9VskDGKk/0Ikr83xI1UTLkMwaiNasisCwA2liydG0Axsn/bJCUlJ1Vdl4nz/W
mXEXKCn8FZBAgz4pUaGrLko+z6JDK4lsNUmA85M20e7yoOnf66keHimry8DtMxUvbV2byt95w+6K
s2CpP0vhaLYwvLTR1wbHlo6GknRPoUlHeWdX+AG6OQIJ3d/4wQvbYDV5+ZUAirj6LKlrqw2BzlnV
jQ4IX7qwZrDzm59tLevcysqT56bviEXAG+v3nMzRj5Cr8h6FkboViHihRUDkm0x7QMU0kwNndVfu
Sux3BP4xtAgGR7qheIfuNJA79zXVqL3cxEmnH2NbLF7f5TwOPmmhJHzMefJr430s8271PuAgoaHl
wsnBt/ZS6VP8/BIAP9eoW/w4y7bYqfij3ghVH69jrcQB3q5kIhWj6bGNw/GVCYEyR0mkBysPCMii
A+ID305X3KSwoFcC8wCord+1IPUbs23ZRte/FT9CuFlstEs83+kalzEDo2fGGoIRIPZdFWRY7kja
HgsA4QaE7268nAt7ioPlCo0iks5AU1Zfqe+G2MqCMXVNYKF7CLvlVdVO49XGJ7gwJR1rabnhQgI5
cw1yz5XInFhEqRtFKYBPMDZYEyjCkOCtjtIsYDo2Zr6zzBYdWSr3+bQzgODfBMm/G9vo+Rsm65fp
AMcQiwjQltM3PFvpOJEqieS0c3BWVgqbDIF2+mrMhnYNSTN6/fzZL1CbuAFDKlPoPSACW5tyOl0O
lKgBheW13QR7rragk20iyX9ieyDdJqsd87eplSTg9hDiHg0kC38wuq9RdJkdKLGlFfodhg9DDTCs
Yf8xwxRlZy0W8RXEneqnSGuBR/Zk/aoHUx79DpXvZvf8vALgObBBWQzWiPdZL+gqqAsNy/TEtXpH
+kgbfBQ4ppUvVUyPoApT/Y6is0LloPdElBjxMbCtwdNS9K07aZKyx5kIqStMmmgNzYG10fi8sN9w
9NAx47MykXHbOv2uU1w7qggBNpukgJ6qBaFEaEchxpYTx9L+RJPUPDXdIL7WtCMhwNeSekecdTFu
FA8X3pNK83Vh5ansFOvv3ahyE4+TSkt7dIyrFrUVIqxWv6HzvsXmvHA2wcyDNYsPMuSsM3aWqkUT
4hPsGZs5NvfyaLfX+Wymz4aVRM8KpjLdjuUvDpwG3S6xleYh1Qxx0yhmeWXldX+Ej5vfJ07r7JKo
Ko6SFM9XCveuZAMkON+DaYDRkwZ+kSkS1nhwG8JOaLG/dCdtkN+0sWnREcokN8YYaVmNFCKq7csj
jFV9yyX4vOvH0Avrw6Y2AP1ZlSWdHGj1rBUQbKy6n9jIccbZJ/A90cCNaQGCbEfjQyuL6CaI5xb8
3aqcX33cD6+O3Dey38OmtlGz5c1tTsYPaSNNZpHP1E+QL0xRK9rGIXC+KUNvs2i7AgQZOIeutiir
6ec5ZKd0tcROb+liCM9U6un/8UlsE9Yi3WFMFdbIm1NxRe96dEm2KPrnJLPQ3nIwvY9ULY9tU41c
hoOG/B3K8Q2DnnMHFMhn1FLgXMwFNon1LRTCeyoNduIGoERXBkZAN40Z926LDusP1MLYH50iGPfI
kaeH1IEMt4sDrXpFwmAeoqwJvlTJXG/1hy/9LHB3TWe6OKzg9c1DENEKOkc0Eb2SWPcy5D/PxUx/
xUocDeq2Gv/SawPRT6ayidW58tIlcjL62DNZx6DKStR4otnixl/YUOj/YweJrx/E5HXdL41wK5MQ
nc4cd/NzRv/Fp09oHBMbnO3zw+rCUFwiQTdwysFcfQ1amZOiYc0SNG7hYEJRY9ngqVGU3BWDucV3
sJYN+bTUWSh2xAP/3RCgGJ9u2GHQNUEV6q07lqk+PSATJBIcKJFsL0WU96jBScwhIhLhllSQJ+3V
pHneDY2jfUvimv5MQWTCSwWBUNlFchc+anYhoFdZ/EtPt6RF/RfPRDhY8fRtVjUMrx1qHQNdTiZb
93bfaua+hZryAz6r8g2XleZbijzzqyIpv1WnlL8iuZN/1GZzDcKX7ue+Snp/dvoI85J8xiwkSKph
Jw1NLQ5FbDUymZmt9qVxGplEoUKGS9RWzP9dq0VIj9AfYbMipbC1XansQeZ6KQuJlCmd4EMZEEge
ktQZFeKeaPLtMNnH66bIM8J8xLBkTkd1SnjZZCXGhwP99WsU1CrpOsR8/BpM3t4uHkYievKon78Z
04gLgpIh0doVciRRLuDKAdVv0MY/qcp2ctChtEwIS830RROmuXWLP992QcnwHVpsTJf9ZdUwQO2O
PEunGcrrDI7cnXVPr51hXyaGeoVviUDSODYbe9oFGgjnoAzAs7i2LdDk6aRKhrGbm5oyxJlQ0xnQ
v26JQdYe51g26cuOluk1CDkh4Un91QC25YFldodUy9QvtezMe0hj+lGg0eI6J1fObY596kYF+peq
vJr5S1IDwPDCAaA0XP3IcpDVKFy4dkZcKB69vj73bKb6RzeUJXfjSjdaPxxl7WlCCvMy2UWkQtB0
JKxJ5NEgIGs0Rhz9WAXOrnAqpMa6My/VYCMP+a4jpYBCDKnenab0sQVjvpYkTzGwssBP2qamRJkf
jb5edZFzhThNPFlxkr+jAZ0i144c7T2auavt5iSJH+rJDH43bd51e+GY0wMOLtU1JyExR2qgSR9t
i55l69ReVv/qHS0tysXpbykb1uWcZgSZ1AE1uBZ2Bb4lO4lHuzb2c4gdPyJh9fewhW0omQAzGqX7
Q0GNeZv25niYMzV0E6UAPvl8d7wwpUHXoJ8vHlEwg1clJoRGYQdm1bj6LHVeheneO20gxaszEexi
wDZQrXCLr3u2JVtQNyBX0PmBta2vd/+gidCi4EPi1qmUHQMrbq7R6VHNlNZW5XpeTjKWreLZJ8Na
oNWxmpicsMAqBgFuhNgmlh+MUvUOcKG8REEY/5D0jnrSEBjDg7EOz7BmyZmgXW3cheqsvNeq8ses
OxwIJ21+MSpr+sA8sv0S1/b87fMv8ZcMdzI94FVAhCKwB+9sarvlU/2nQccloLVIcy9dTSJG4DCL
tiIlcSBrY68r1RTdKTGCEq9USuIDqf+CAcODcQDmtLuQVilWjrNb0OGfdl0cdcVD1pfaxpXkr9Xh
+keC3oPfOybNmLWoJWdh8PU0RM+TnvwcaVf9mYwMfq6TqcE3y5gx5bVGc/otyjj+2s8yhkdIuSl2
ctjzuisUZHtuaqUVlFhlyMRR7ksUEEOHceIRH0oqeefvFbJFDXLg+fAuEXoJaxiHmaT38EGyS1/V
l2BCW4K9eHC0YtY3ytXzRrpFKg692sViDo3vWlSmW21uDQk0mqbP9GMfK+AuWqXv7dDq6bektoch
YO93NIrcsKN36SCjRX8H2LwxLc5qiuWXLG6aRI9QW65FXC2HqJaie2WY7M0GDN2pRnMIVelaREI5
qP24h6tytCb8MKs5A1ZLt3auv7v36qvzG0zYRYau8/8rMVDA9lk01vIb1Ga4HwSMQYyRVfPNFLod
7BqRKS70EYoISwZwEljEDLJCQgqsh8eFXuI1YT4fhzywrhoRyneODg4ZdHJ4Ww9Gt4/yoMJUZxwP
aaURdhLQ2gNQk5HxJ6lvkkO+Z3ULP6tqRPVNW+3tHD+EQm6xKy9s9cau6/br5y/+fJNSoURiXcSl
F4q/vLqxxDEGlY1jUNg0TvAyy2Pvt0Vn7fGWrZ7+fShe7KIrhJQIQ+Z05eNkk9RthJqu0wcA59Qc
92WLDhwKe7HRtvrLljr9lFzAoD+yhAlC4GuejtVa0iSqKuYszWd8cathomZDwpLSh/CUJMQNtnBy
+u3YLe167jkeAu6RcB7aOoOyGIZJ47STrUqOObjNH3KZdse5SJGQD0X1TdXg+kc2n9MWiv6YhZn0
QPNbeRSORfZKHJVXetWL/ZhkXYoVQy4fNXMiyJQ0kdtqKsot/shZmw7gBedUMuABeBbg4/R5lamc
LJz8MzexJvNDDvM093Bfkh6TAD7JnrO6lw7p2HQojmmiRVdckLGtFODDWEiNQrxTmFS6yztVrsa2
EyFpoIZReuOgy1elYqMyqAYrzDAgSY2valtqvz+fHWdHNE9AHhBnGMuPjsjqiKYkrOdwTjD2ifvo
XumC8aHsrOHozGoC19KhSTJHW9vOxUHpnbIAFn3J2pCYHI420glWglc6tI9c43LsBDERw/vP/D4n
4/yit/ZmetzyMVaTk1aXDOUNjRU2oqu+RlTge0ifD9GhlhRXxB8oV2VNTb+DseJcB4leuDN/cMGQ
8CGcFj+bQQ4xuOiUGvFCTL7w5+/+rG3Bu2d20FCC9E+RtNoENB0DyiHF39OIGKsC6j8spNGNRXmh
SFExfF8em5Pm3KfbEFGZOzouHCPG/s9YihIuLAexbXoxeNf1FA5QFrKxmfp9WMwhPrR9OMDe6arx
lYKiyX38brrQl7oSgsws7CnY0U6EQMhtFEZFGJY0XD5/Nefkfto4lPymgxjC5Pev5iW9hiQBuYQj
PtX2bRNl4nVSq9RFzBkeW6cxvCDJ9PsCY7XHSYc0iY/MeGvWfbPHamp6+/znXNiuafvQ9qdJ+Tf+
6HSdd3M0DBi5Za4SdfGbGWcYgwsz+CELh5Lq87HOG7M8OqchXwr8DBRgqfT/U6pNWAmwNthUhBOM
fhiZ12jr9nSrBzwryGWVpuiNaYm1k42DRJYeNsa/sE5UE6q8zra25PCtXr2WJtBDMZ9xqynOnmOj
Cn0dFxqo35yK5RwP3ybA7QcSYDpfaUr9MEd5jUlWpr40gzFtFIUXFgl3BxgY/MEyWXdYpLqvlFwL
yUhWYOUIUzKuDNzVtxbJ8lJXmwN17+L9C2RMntZqJ7f0OVRDcoDdmCsvgUd286ROav1dcQTgoyK1
mbWXWwl7F1oH5HYPckOcvZak/Gc6h1mSyyKmoZyllf/597jwAji3Cd2xwYip4VefI+xsGR4tn0MY
NBdbzFdvzKQyjp+PcmGGMwbvFwMC2MFrtTD6nMnSI0J8Jhvnp7mPiMJLY8jYmCJsrO1LDwRph5uZ
Tm4A7ODT+W0XDgixw7ZHToJzww0cWquNuO758ye6NIyNEsOhtYGYcv3eyJ/Ata1Fj1TM8GTtRndu
cKbZytq68N5oftIoZ9IsVNnVvaoIC9UmGrZwY0XkOMDJja9JOiHRkjUrG0vhnPEDn5AbPmcFA0H0
WFXKtYHhTwh+Dttp4Hog4baa1Ur+kGfYmKaFgjPgrM2enRfWnaqRpZgUuURore48gChKXif3lMO1
034ZIX5tdSAuvAoY7vxAUGygu/VxppRwFtBp5XiB1gEB4ZBOP9RZmL8WhoZ9NwXUjMcY6fJ9GWt6
4bdp3j/xN4FvWky4AAMnOWt2tjXinKKpnFi7GgLyFlflwrxAqLww0uFeLKbip9OvEBE9Q2iHLj2L
+tipaPFnbetoP++MAzDZXO8wo6Zlz191OgpZLg4U0a4mpqvG2r8fMcYtZ6KvSQiEVRtFnoWV131c
NOF9gVdu6uFxHr5hlfttViTNM+lhb+1xy8Ja7XGES2qLMQGRyuY64Cfvixo2q45vUmENX0q9XSzo
quQPHs7zXh+m7goSkS/F2QfhCL2vj055GGgLbWxo50I6tAfcfpdZAnf07Jovt4EEJ1SmvTig7ARM
+uMMVXHArir1gbfix5ru8FMu5hZXXrxJ436a4MQP74mtflEHPHrsutf/1HKFxwjcGN+sivk4tiFW
KaVlbZyHy5c6fWvIvrEaos3P/1jip18Sq1vHKHM+oiRBg22bwr7DT9W5SbWRHCS0ZQcpHewNwOfC
oBjvs9KRTZCxoq8m6VzmfWN0OC81wcymjw3WHW487aEai8mtAin3ChBC9/Md87wZTCgvE4R4G5Yv
ktdVhdyHZqLqXVO5Y501byGT6LmAJPfdLgf9HrdHbNFwgHN+mmaIwSzdFlVxcwPjK9TJQfrVDNvw
V4PDyz0sAnXhnFnTW6fm5reN33nh7SzsFFg38HUokpZ//58KqYIGUcVGWbl6D/eZjZ5Yv1TR5++2
WouMM0vNfpV6PD0qkhi/TRjRLdJzPbO9oGwNP4Kqr14VRZbFfk31el0HcfKBI2OGv1E8Yuz8+e9d
XttqBjHbYfRQOpIgtv65VjFV5ZDzc6NUq71YRhCdIufaS2GmvQ55o/2w2gg36RAm2ucjn2/J+HGY
igKThypBtlYvKkVCtogiF0xBHighRXgvWrocHazajVP90lBYuSxAGBdhxHqn3wR3b/qCGl2cHpm7
j5GisyvtuN9N+NtuPNWFz88hg8UKVerCFFlhFiFBh0KSwSysAntQyOuF/WvWVHEtOfKEEzBO2HDB
tVreSsW48Iwsi0UBR+FCD3X1OrH0SjE8lDFuUerKF03veLmeJztH78VGPXZODrQggUFGgUYHsZNS
6fR92nkMwwfzbijoSW67JYzsj7xGqLdknuJwm4waF2gVfaKzH63AGHyLvWm+KlMTR31JwghzR0VH
7CyKIgl/2wyU0szsULi44tXqUYxzjt226CrfEWoVeBL+qT9KM87rXQ+13iElgep7Y4+58O2Aihfd
9pK1xnw5fayycmBRZEHpJqMRfqUi7W4WAeqtQRjhE+wS2cvmOP7y+TI4P/Ipl+D6cunnTgNX9nRQ
W9DZI68FC5eqCPySbuROiwf538szhgERgFKMCAzLodNhRoV0+UZxUG1Hk4qEYTK/mOOMOh2xCmgk
IO0Rc01UhnpZXZeyUTFhY6KElyYwjpJYFFFa7aaoCQ7KoNKC/vwtLMvidBvSoVTRqIL2svgZrFao
nepcX0oZaQ/5Bj/MNESQgDWRN5n4uu7a1AwPnw94oV5FRisvDnLcifjiqwaHRALHRMpB7aqhLfc4
Q5uOR6aD4WDZo8yOG4cDAoOQdFl5pwvN2ndKV8146VVpisNoYIld3qTWj1DOkocoaDoMK7t0oxV7
oVRjmi1EcGweFh+B1Xth2xd9KxGrmhWV5uMyZ+5VGW5FjOPID6rlMEZaW9tEPuvVtZGOw75uiGDE
ZF48QXQ1b4Cmt0hw52Zw4GV8Kb4SlR7X39VWk0m5gv+winEP4T4l+knb+p2UYfwWGuX8USQAwnuH
Fk3gJyUiFL8vuu6ZxlVW7IPAJkEhBUrBPQLfym9S3WrvUN4b3bObWZHdcYZLrABA/N744OcVJnUl
fQPmGXltUBVOV8BQQXKTa1nCMKUnbaRvUkCmyRiPajUlPnRfHVljOO6V2hzuK8dqDa+XS+0dS2Rz
o7l2vlcv+yZ8sr8VAgDd6U8pseSlBseMshHlT0S+yo3Tab+HsWr/VfbPamcQWDkwQlGnL5vPf4oR
KbSijNhQBqqHwFWUJAb1Bbf4/NWeb2Fc+SBUo4smVZGa8HSURg3isGq5DCVNyKToc9sfC/yfPx/l
/KWRMgRYgO6QucdJfjqK2hd4QphK4kZhUbsLYXKPE6a4blTj/fORzp8HfMDU2ByW2HKqotORKu7N
i/U80bBJnt84ukFPnyQE//NRLuxAEKp1+ohLFURZu9r5W+KoNKUK0OMOiXMXlePwISCKeHWDbdPA
1Pwm0jbeocklNbmbezdVut7DfbVyRV6DeOKuc5OKCF/4pLM2zvjztw2pS6GSxcMEx5c1CASuoARB
miI+1av3IElVDDAb7Sm2k/bHxns4X5h4YCzudwB9cJfXC1PD/YctJJF2WBO2LL9ZSXaxojbXkD9j
f4hH0uklzjQXNqzqBWbYvHTQdL5SOqv/7LIA0of4HNKJgk8evLHTTx/nXAwHgCKOu4icO3kej6Yq
kq3b7jk2Q3XocA2H2r/kKa/mspC6Cb4RRoy5WievDkXALrLBZ7BehsSiyzEdCizzk7bv3jVulx42
GP2vz9/7+ReGGY34BiQMXBuHn9NHRcaM3pEjC72DGe3DicsizY0Oj/5q661eOMZ4Rm5EnGTILhj0
dCwS/NhzMzIM7bAgDsgo0qVbH6WtctMXRo5Zb2gYf9JitqLdUsTcTRPHsxvIOuQpnWRa8rrkHjhk
buzY2ij7Lv06XsNSNf9l6q8/ej5pwaA0WUbXpaP86nFkPKhof19a2JYv2LrX17Hcy5ErNNRLdhqJ
Az7dT3ZuIyGZuEgchYZpwcbPOt+F4ADDsQdgoCRiZZy+M4In0lBqk4z4lS6F26ZnRxM77n89iuBY
Q2uGyc6fy4Q4HUUZ41YG3spdcCnpV5lGxQ1Q+gzcb8gbTbizB2KoRRO5bOK0zNcPhP+VXuY2hBRn
IJKvjzVx4Nb+zx1cwAl4sOZiI4Hj49rqKQ8kogoHzNxRKJRXMK7w7q5ty/t88SyL46RepV5fnF2Y
NKzgs8Z3lFrzGOB966Z2Pr5WSaS9aniSfbW0Rj7CgzZ3wpTrqxF7djwu5+Lfv5qumfDw2Dv+3jZP
v1oU9E6Rm9yxIKsszVYnP5R2R0BMQZDT5096dimCDMJNls9Ggt2SdHs6FB2DLJQafDhUtcC4Ktvl
qkJE1XVIpay1W46oEJPO3yyXL4SJ/EOJtCYD2QObvF2RCcLdnNyIocN0z6WbJkNBydXBcY1kJENi
zDTxYHYZIXYT7O6faU2HbGcXmv4eCUiBh9AQw8+51aYbMOTuUGGHqrqZYqpw57OcI0aUxoT4H/x7
hqLjzAiq1RRS5yyU7gnqg9miIKlk45lIiU7fIT6AqEVflPStUJnqlzBQW8PVxYDpRNAOON1Z9TBl
17qlwtPM2fBc1Ni4sclCIoi5HXoFHXOrJ5EXmoV630hOEOMF0jc3HX5JWODnof2RhVN/ZZZjKhF2
FM+Y4cMrRSzdm/X94usU42o4ELjo1J0WuiD50s/YioYbJyQRByF8pDEfhCAyuxss6UeBS+I3YQUq
IHY9fe+sRnsXcSH9KOXIyLH0McJi16mJ5bDvdtI9CbkS+er6UOIYSEVS3faL241X9i0On9QzWPIl
8oyND1yXWDrOchgdRh0DnkMmzHDeVWqJB6RdlIj9yZCTPalRnR8ZeQM8IGKx7yWht/pO7mTCrKQJ
FddDG+psCgo+iZDxspFYpC6dTNPvjIqsqTSe8XHGuZbPNJKUHu9BU8u3PisyFdPzZsamq43Hlzat
VN2zMBV4JYchy73OaQksgX1bW7sCLnrlIXoBcjCUCfOiBtl2uRumsvs6E2/4ghs66HJcVm2+T5kl
AiJgORa+Q4ZicT2XWBfh0ptn4AEd/rJkFNBc93qct/sds8w0PHyVQafq2iTlasxLjOW4PKqjZy5y
NS+x5vQ9npv/UXZm3ZEq55r+K16+bnyYguGsY19AZio1lMZSqWrfsGpkngkC+PX9ILu7KzO1lF2+
sbe1JSAIIr54v3eY+IjwtTeDePKML5YB5SSIfUHKEBQq+Un65aLjLThS1QH95h5BZqr+AT1CTk++
LttPuS1sOH3QoJghnPpuAOh1IxyMHlZ1SsGSwIiyxnt9wHIxrBK3W8XyHkYc5Zw0a+R5jokE31MS
xJFyn3H4yOrQSnzvtlm68cZiNPlzbryGylmjvWwXNI5k4raLgkperCEFTER35drlBJrVNdEa4LIs
ee8vPKdLLBuTYaxV+ArdHe9MNiSARRYUu0aLICakj5vsfGiCN22a2g/LJOZnVTQYlZA2GJQgK2cq
4FNa4uq7tMrLQIOM9XhzuPL1WD35zQhcV+JogZzNrzZ8t+Vl6ygPHsbibMw8Gy8w+7VCyyM1DPEy
4I0HNcuAohJQx6dblqjx8f2BeWMfBQK10D/+2y/8qDCAyLTQpbexXdcb766uiump73X/zPCfVkU8
PmcAYKNVWAIx8/DxAWLMUk+yMtQUrQ+17CLbJxRZ/yhisXMr8Qku0U3mLbhCEvo629Ay2li/68rx
DHZ1UqjCrUY6DhUc5rlB0Xx4I4bZeIMyUTFF1hx98wmF2FT10l+3DvlGfzq0fAr0F0gVoEAHFzq8
lLJbVVB/rskFjXvRWEX0q+ndP44uoL23NpfAUBGoMLsOr2L7s3B7OkokZw75Ttmx/TFN+/jM2f+N
YYNas3q4uUBcdBOPruJMnHEb8JkuGnOyOrplR7zZ6nrqnjnBnU5ISFpr5w4mzxt8mM6iQ+4SzB0K
j48iT915FzVQct9/N6e0G94IsZg0B3EXXOn2hw8kRZ/0WUp+u48HCWlJFbhNuOj54m1lVEVNULeT
bDFmIZcg0LJZvbSWo+pwEipbjeZbeSktWYxnPpQ3np6vBD4giA7r1HEHpU/awu5GhcVIVzlbRIne
Njdw/jnz9Kd1EbsOVRHoKCDpyaQxaR6mZr2GP6mUSIMpyZ/wlUFqPzTtjkauuAUs9B+MySKGuxJI
5ExtSMieaMS9axTZM2NDehp4vf/RKnwnAGhXfz4UDudZA2YOfiSU+4dvKFqmrMtymkl+TNSJrg9U
4T5qmfeH4o0B56+/QrfUpRySDq+Sm21POCfIrVsYRMr5Ut3qRWGcmW5vfD5QjEhV4j8r+Hr0kQqZ
O6PKjGYNvOlwx4FrJ8q03ReRXZ17tycIyKrRX18uxAmIjic5AFFds5+3nCbcUb9PSI75lC3+/CxT
kexNMt3vpTTyhziKUyIsTOfFHnPxsR05Lb8/tK9H3cNzDXcC6gUvYE1vOX6DSYPrd5TCx3PwFkuv
5mjRPye5HL5xFklhfaGZ7wPVqsq7xhXM+mSoNkuuRiedi7D0BvspolPzbOQ1AYBVLvWgMGt5OQ/u
lGwL3Dq/Y8gKp9QE5L0u/Lnpd8ui9B/5oIhFpW4FVc+asvzlRaozN3VcAyim9uI8v/+cpy+XRgvk
RjoNxirjPppCQ+ZMjQHZMMRqNtuwtdv4FmfmZwPFyJlLnZ6f0KXjhcrhCfYSDiSHs1UAISNpGbiU
ZaXmVaebixc0WW3fehaNs73Lf8ENV6I9lynyxpVRmtBYBeUBPzgmADtdO2MPRLjQZKrhU5Vhfk24
Rr+z3Nb6y0zyaWdHbf7p/ZE9XaaAz0h04D2yXumvrcPfEGfssHtmEIao3tJDHI2UEC84eokPfZQu
lBL5OTHyqU3eajWL/ycABl1PXuvhAOecefTCRkmR50b7VHoLIckGOk9r18aetC7n2Io7ctos7TEx
fSSDXt4UT65fSSLJhiK5T1XEaaduNFy9DHikTzm23huLMNEesgFOspd0ftrvdV91jwm7C21AkaRf
SGzysf0kjeu+R/5MzmNFI4k4LE0GltSyYtvEdZ7fTFHuaAFxkC3aLdl0SMI8rTQ2jg2ZZsMxzP6l
uXNf7TPyoO2AahcP2bYjqDRd8vlzp3VuslIbI7mfYsqEoOKwLv90tYNTwWe/AidrOtRxsdcJQkkJ
MCSbbOn7G4B+iVyBAGUbpcLm/RlywjgAsvBWtiovDf8Bf13ef5shMVIrT09HCabtFh9yE2HY6tHV
7ckmafecuGMkFK55G9U57oDvX/tk6+DarOZUD+B99K2P5gp6Ly1GUYl9CoqwKxgIaPBM3/r3yeG/
vk//Hf+s7/+9Xvb/+h/++XtNcE0aJ8PRP/7rrvlZPQ3dz5/Dh6/N/6y/+n//1cNf/NeH9Dv5ofWv
4fjfOvgl/v5/rr/5Onw9+AdAg3SYH+TPbn782ctieL0Ad7r+m/+/P/zbz9e/8nFufv7z74TLVMP6
12JSev7+nx9d/vjn36mOfxvw9e//54e3X0t+L+zqr0P69eQ3fn7tB37Z/wfAH/Rd3GwAWplqf/+b
+vn6E+sfbORr1QChgDezgkwVkEDyz7/bzj8EbBoHxgEOKvxP1s++lq8/Mv+xUseBilgAsFmHF/t/
nvzgHf2/d/a3Spb3dVoNPX+YaffbzsdKBTjJH3JoCa+esEflso41IS3KNAmTpoKM0M/ZJjb78czk
f+V/HF+Ghp/FEODCysnqcPYXyiRuKsJzlXwC+eiYvf6pdXRNZ5dru8doquWzCZ51LUXd6EE1VOMU
jLpPDGjmkV6Pt6SrvyQ9+xaJr6PH2X5ew74ds9CuReWUH5N8LsrrXCClJvNBF7e+GukSA7Jr5CHL
Kau3ljl6KsDQU/tSRobxpIoUxVpOrODFrFz4Skk5+E9pjRyK1rfQN+RRZtdtjolOaPe5d8eyikPS
bzPlP+/j9/E/2jjW8eegCaObooNz0bGrDP2QSkATBRGLSD7E/dZdvCe7eo4F8+2/jl787xdaN9yj
N3BwoaM3sCTsE6rnQng5vswNga6FFzgWrpvK2lKlBQhbrgYcy96/7PFuzLReK3d4uB6N/BNqZ5ym
crQqHc3YTHk1IvjYgvATuBy50c4m8R112+CeWe9O1HzrVekfrJ4iK6h6bHHfUuNFvpoibCKlvxoB
pNu8cJGZzKV538J/qILedTiE5uayoYlbX0yz3WwKPpYzx1H7uOeFLxHEWKyVOB6g9TgmXPRlRXZt
OWnB4NSoiFBtiA/Ao+YUpNbUWgHejuCmM1zoWy+O1bSx+6L80KaZSPfxWPiElQ9Sv0ExNEDHjbr5
Ja1V9Gi3uXzQZO3PV01nEFA55mvMq42CeL6wsQdvdm3nwFbMltn60PP/fxD4Sl67SeTcT5o1qqC0
SK1j43XFt3W10Xd6aRg4CXe2MxNPms2PTTwCUaIeL9EwI8ffgXr1QKZjgUGPL/rsL86ientmsVhn
4m8zFfGTtdIESBTC43gNHzxcK0DHifydJdH1gPuIPp320xxp87dmMs/5h7xu8MfXwmuHqo3zjkDg
enitEnWrE3O6xt7GwDLDHzwn9Ho53FjkJ91nAylWiA+0sHdN/VbLtWaLmqB7QPO+7DuMnwtqO03e
CCupSZ7uMEy1smwz5TYd7Pc/pKOF4nVUwGjApphGJnDA4Z16xEnl5I7G4Vxp6qLM/HzEMYc0PxbM
5hF1rKq371/xrcEBf0QJueKBNEGOygaZkDMzzCN+j3xjj6JwvZ+RWVbjX3PTxVUAEIZ5eKsnxR61
tK9jH0t+UGhhuvp5WD16wlGL5st2SfMyUKixBV6z5fic0m+EkZ6OvXnx/h0fbWbrGK1BIJg7EfbA
snNELVjmccgim7fJx/HYWrjTBZao+Njfv8zJmrZytaAH0J7ERgqw9vBVzCOGb8UCn2SxMf0gF2fY
4u/71GrLcF+YlKpNMw1nlu8TCRLPxjdBI5m8hdWN4uj9C/BezZSlFugQKpGDRPOSXQi/XXUOtWy+
2M28LIHq3diCZDgV40VPiCB7imNlH99//jeGGWnyKpJeoWpaqIfPb8/jGnBZa4GF6044kRK7S9Il
3b1/lRMgen3ilWiFWsS0MHw9OkKWooCLKRr4NcuoXxZOXm/zHN14mFiRmwdpbNt/jWoqLiMTZjHW
UEjTxrxMvoP+pbd14ZENJ5EyIFLGiPb9m3tzCKjc4E2A1dPdPRyCuSb7LbEIdWqLZNgIIgYvKXHi
P7/KiviBQyNpXTezw6s0cUcwkN9pQZwZw71bqzKgz2S9vP8sxycTxnll4vDV4GJDd/XoM3dRFxnL
xDgbVlLuNKfPL6A1lfuotZbbycnjvWVLEixLN/r3ieHgwPBOTbJ+r9SdnGABUVcV39H3ahIGLXAh
xscdb1bsqeokTwPmm/aQ2bO/wVyl/oBJivbZndekTNXE52ioJ2yk9RaQItGdX7Ef7uNwiPu41aXt
rZuNSq0Qg6xi02UwINPcyR41qQoEqUN80UsLozG36a6Rg8h9bjjTZinc4cooFDtrjJ35AJHvHMi6
fklH2xNfGPdI24Om8HHuHN7UmCamXoz5bmfc5Y4jH2IoYGuLdRlvvMJoujNf3VuTgX1wXdgook62
mamaUquyDEhgHha1Lb3Maxv38W8VGn+YdFa/SUmp+4DccP78/jR8Y1XF74ZKA4xqRaeOJoOPQ2kp
ajrgFg6om6IjgNRAU7UhyK5L4dg50IRxtjmzlr1xVSYgoA2AEavqcVMCz+5uLCZcmlq9TANdtfEX
NZatse0sBbNAoC4FSRqXc/EjJ/gNLxVWAWARGc6kKlhHK0iHnkNJp8V1fl5sb5PRYBz2jlO1V3FV
RwJZpd5oW1qixhWO/9Z4ZZVS+zUPa+q4KtEN7NtR13+lsBDjPTFAnhHGOVmyoaSrSkvUn5dvuAYt
5t6XbR/heQIVCezYbguYqdGidkbheR+92C7HgGTZXu4NW4r5sjdLCAJTufRV2FtOV1/35KKL3VwD
wLPi+/OmJZvi2fQmi/RLzcSHKimkTyZGTQ9cVpkjg8GV+F9OfpFAeZ9yvwvmSQpcHUt1Li7mRCKz
jqS7isf5jlcBwtF2ZPlaIYW+8An75nAdxUptUVGPFpVsnUBZqmSYlbm+IapO3RCWWF/786Tf+n5m
7+ccx0Bvls1lhnjnth108260FAfM9yf3G/vFqjiD4kH7Em7z0Uo+myLuqxGiv6lXzg+aNApfhXY8
05E6OuOt6ym0TXaKVUsPzfaoMLH9bpp5+xReScNRA2UB3mfKgWZH7nS68aJ6vkGBZzkbj3DGMM1d
/cxx783nhJ0D7xajUBKVDpfTQeUynWeAPyfTjM+GOfdhhqflGXLOW5UpRyk0wVBVWauOJQsc4Eqd
czNwQiOcnV2omma/xJQmssvdLCReGnPZ+Je1rZsXwuzSnddO6b3ZL/5lk+bkW5RzV31CWw8FXscH
zTcSOw7m7Gw/5XQ95SMnHAxsEfU8VdPhgMy+nqdDzuZK2gV7BLJpvKL17KWpVXy7zL4BUJu9TIPu
nNlbT/qG8AUpU9fCnSsDPR5t6/TGfL9OyJlFtiL2hRmLuwr+1KU+x2LvL9jWuuno/HI0zD8Qq/aQ
/TJ129WSTPMqac8phE5nBrdDl4xdbC3PX2/3N/xzNubIJBSHolET3aasYVWUM6yk97+zE5L++tT4
DK6LK5guy+vheCe92ShXkYU6JeawtXJFNFo3YzRmtKN5UZKzea848BPRrtO57TJFyh2xpxs0crW9
K9B1b3HzIme1z0SpwilLvpnu4l6Q72iDZtvemU/29LDL/b4ePem6QYY+2vVUnpb1MAAPKFV/s9Ge
NkGha0OYiikfzgzO6V4HvEtzgjlhwvM+7ozEpV2Tts7YLFhN3MmlK1IUFdZzO+vOc1qvImaiJL6d
eSPriB/WMDT718UAFgOesicVVgns1k0IEMgxf3bpvexolLA6m7lehcWc4zMD18sINY5Ua/6aXQVW
743Yn00pqhThNGcImW8NOSdowE7gBb6Oo523suoJkhjlxVTjdxi3EyCU1qiuDlQ6RWfqqbcmJKHw
MCuw+sFDwjn6DK3EARfwGXSz0qxHqSbkcVY2tVQbvp74+b42NeyEV0MitY/TCLF2WdK1IkfOG7qQ
rtNUkAhmpxeusyTTZ9JwcJRDGTRkd35LrOgOQT2pQ7NwEmP//rt7Y/HC/xcIBnCEBsKx7USpxViK
SO7dHQ31gHVdtq+9Gbs+7DAu6s4uPpiRzHBBMO1zsofTrYy1ApjjFTJn4I62ssxYOlAJukHSg1sa
mpRgn4asHIjU1cZUeyAxvb/psliIn7qllo/TaGTd5v3Hf+MEyk1A0KeFyfmIveZwMZlFHk3NiMJD
2lX6kZ6vAG2JXbQJ4tnru34/Lh5HBd0atgQojZ8b+N2k4Rpz9tyqfgozgWP4PmowwHr/zt4YHUHu
EBAZ7jGwtI4mVTo3euHEMRFmsbF8kYrO7q6vTeNDOmr9cqEav4u3U9qOl5E/W+llw+GieX7/Ht5Y
0FedBMg1TfBTYcqsRbiEumkMcm23AROEpIM5PnceeeNjdcy1hwz/yF2n4eErqDzScTx8SAPl+nET
CPruIWWmWwZa7Uxnqpc3L0YVBeKAOJFgwKOLlY4/0GWkBVmPNV6lmfeVtO3PCmn8pz8ePABORg3Z
PXu0f/QCc7ythRGvXxZOaJcJtFmSeYr0DPh8IutnN8RsFwEdsCFtv+PTjVuk42xjtEsl7qRB1yyK
SOuxty7TtO7/cjCZNC9JHvI3c2EUKwU4a4JYi3+YSkokp0Px1ZMGeBp6719lGpMcpTupDPlj1pp7
Z6Z4AeEA9/TngwPeAYudO4Zjtc7+30oFUEXhzaQTBwVk0W06+HOATMM+s7itL/NoXwIlBC+EIwlR
TBxVZkXZAnvEXEWjJR72q9YyNXvj2aoT94Y6tj+zE5jrVn58QUAzXsMaRAh9/vCx2iTXeophLeAc
UAXN1GovpkmkiLX08iLupjhIiTG4oR+Yh3GB9eGA7VYWpERbb5o8XS6lgrsscq/cO70X71qvMwOf
4/FlrVk3tj9g7p0NfXem2H7jO3egikCFZK5CDz6aquZST0bjRlpQc1jiWNqle23W/5SCuM5UuqTs
MasaBV384eAkQ6dJUXC2heIorrpFJDCzu2H7/sx66wMXiPWwVQW7PdnQFhKWbYUlKMEDkb/pJgd5
f+Nbq1VBSSTmn18My6bVcoEOH5Hlh480LUIvu2LWgoY8w5uU5PDLugdLsuvYP1Psv/WO+MRxvWNB
YWM4ekeYHsFNghQfLMLD7dzo+stiKO2H9x/ojfoRfgtcVJQfr82ZwwfKCRDskNgygVN3CCn1u129
DElY9Y9Tj8vemP6p0RKqODh/+MZCnHg1kj+8okAv28BdxJ6PA22Q21NzJwZtOjPDT2cFNCGMYaDa
vh5aj9Ybw0AXMffsZKPEzVLX3IjUwMVwt4abxBfvj+Hpm1rzoGiqrAxvdpijRUBmGHlpUCvCleq8
gRLTBjFE7zNr2xtVJwgeQXXgq0x29AGHA5fPuDDU0Zq3Mvba9w6HyQBRTnxFlqnay8xOgz4rukc9
j7NbVSbttcjwmgFuRhoSE8SUZw507k5+z1XlP03wJT7Y5pJ96vUqOke5fmP4oXjSlEd+ujY4jkq9
YqyttPSZVj1BE0GLvyeakkH5tGMj88v7w386hUEL8HLDUoyKHLLf4bjYIgITMUBIet1FDV3R6Zs1
pwwrq5vWra+Ln1JPDSJ4/7JvVJKH1z16RjQZcqoxzQxJDIy2orO+Zk2Dcyqe6BvXK8XHgp7oRYYp
MzKGwbnzx/xrmfsLsgkkILtxQBs756r++v59sc/xwIebEje2tpY4oUB9OFbjls5MS9nHotfRk7Z5
6OdF0571ZimKK3xbRPa0VCM5IGYcG78I/Ey7sEsjB/IgOUTNg2jGChe6TtNvK6cpxC5LJC4VoLje
E20+x97z4gv3Io1j81MmuhlTA3fq6FaP2MZRGfti68MKnMNaXwwzoCxJrMBrokwLPdzEKaF7v8uv
RvzJxIZ2FmbxMAdRk4hlMbLNMOUWhwPl6D97UYtH6XOuChel5AMgVWYGVdxV38faSPvrQYo1V1E0
dk5ohjWJkLucyY1UTO+bwgXxZK9dG7dDbRKuAiNkfrEc5IhbvzNIMY6jBQU2gYTNNdhhO4eQ6XH9
yZdcfZ9MwrzQ/8ip4xd9cQO5ZXBIjhlmaiakBA+wVNTPTi/glfTT0M54uuuy38ZdHrnBPEaZ3OpS
UlbpdT+/CIqFx8iQVaAm12ovrMQeYhal2m7CobfMGbLY6D8oA7nfNmnr2gr7kZrf8BS2q17DYTrQ
hxF34royrS8uOZk/+r4pzM0kRvsqjsYaezIxjhdVU5Fqa+iNG4ARdpQeZFFC2euH5XtryebFQd6T
Zp1FHHcTmWheJo6CJhVr0CmLmGyjtNxyJ6oMS1Qz6wYbYkFn+4FhRN4jAlewVLTcjbpIvcQmBwHT
desi6dLisUTk/LmHqPF5mssHq5XZZZc6nbH1orL72fam8T0f2/ol8rXlHuu7Okf0NogfnpqgzeLu
nbW3DR2FclOZCFVDWxvr/iqyODqGpemUNMjjePhojNIdgsLtjU8VIUPs+5XL3HGzxp9CHP4bgxQs
lV9Hzihg+mBuWQSdgZyO0FA1PzhGpH3VO2eGq2F42suQzt73rOls9HNenDxZ1dr1nqcebboeKdsJ
7Vy5f82V53YYuNTLvetUF1jBQ9tXg7NUWz1Ny89tW2DimkdZNYauFw9GwEyP4acLJ3pCyWmapLPE
xo0i1qAIskkfbsc5Lb7lWaluC9sdvuXdXGeXrjKyyxYdYLBUk8P8NIz+qc6yxAjaLk1FAB47s6Bb
k3GNaqlzt8KRJjHCVt0kO8eYdGeb+Dq29A5MkBpvmwjqOgHKSUVacAoPUrVN9NWeFg2DYqJO5jBe
CEUPmX8lRiFNcjHhwuUEvruIJzFq8YCLoNuBproKl2B78rriIpPZ+KPqMxgjbW+gNmx0jNhqowIG
AehqPhVlVtWbou3Rf2s0Kr9Jl3xC8iDTToYNrtNL2JfYF1wQjktkTaMwrdlOELDL61RvycVofdiv
e20U+fodzgRsdH2dBqUxW9dzRGd9JYuNv3LDrT4akvMm+j+hZIhFj7qCD++6m8VMFJpDVaY/a99Q
RKboWvTZqeL6pkLvrKBKRf5fel2Nn2144iwRC4B3ALqFCAhsDZV0ynFPhLovyzutKGs71IAhP+pw
oT/LFaaQ2AX1ECWqmhSMwSySTUL+8Ce9VQTvjono7xZDzCgrF2F+ccckuk9ZtTHH7lP5CCCwPPhz
XKCzhCYyB2m7WPMFFAV2bFRC9njVenba8Mo7gzxBo/Lvqr4uvg+9kYwblS1qK5oMAV+cauph6VLx
rR2L/k5XKEuCxh71b6qVhbv6DuU6yPhq+tyzU5FUm+a/ZCf0lznTTSKP7T5+gM1FZKeWit4hBEcJ
hrjx9CWo68WxNyZ9mUeFE3MTGtM4ZSE+B+4VjntDt7FbG6GkHCJnI+yxVdeRJstpo2dp8TG2VOtd
gHLZHw1zYNVz2jx71L02+caRDRA9imzvK1ym/CWd5fBkm+O07HEpNRE2ukCbq2Z+eMH5OXpdfkpW
dRaKziX9O8CLnFxGz9KiXzVSuhcEf1b+5FhL8ZnF2/dudCz2yEVqmvr74ER5sie7oYWLqGZs9gen
ePYKTNd3EZ/pdO/EKamPMww3884Yq6rfkR+Pi0GrWxhoovTG/i6b6IIEsEnKG0JOuxsCBb0bFU8a
7nVxCym+M2ykvku1WmNrZYbfJxQtdIZpLc2v4MEVOZKZiq+jLu/LK5mZePFH+ExuMj81bocC2Wcw
CKs39iYhFywVVpTf9RKq2AYmEZwwUpLsIUjAJjPIQyydGwQW7gdJfIYTQDye6K5qMzJnLP1xUJ3o
ID2VbRs90geNLB4af5Nd4g1GvXU7K3lW3tKZFxHsnS7DmK3gMa9ixbc2ax39TJY0LCOllzZEXktM
rzY1s2/ex96i3faOnyRhLCvnW5u45cDPzPbOaLj9rSGTZC+GBEjNY8YQqDcZ7RAsSbeoCx2vlccc
B550xzKQUkG4FRZJZWuNRTAWbvQ9ZoH9tHBw/2FrLm60NSJ22o6OMu8Hx6yz0CZy2dyyLbVOUNFd
Is7eLyDV9YPQoLEsYvEuSmV7n013fRrNYeMI6Fu495Nh0Iud9Kjg/67aBFuGyCXQGaWstml0rb6L
Z9tPw3QSg35BMqSK99IY/c+j6cn0Mmu76YPHFCB5OClq/7aojHJTmkPpk8+0EoZ6Udl3KF5ncpsR
X6oghv9GRlOjL06Q54vEJs8QXolmdmijXWtraRa4CaAnlmdeIW+i1PV/iM5VX0AxbcK0s8h98r0l
G8kXzwr0mW1LeKolChOmg98zo0cb/ydDKOvrPBXslQl1noYP+qQTqO5OwggyzWOpjaRvNhvHz8xb
p5f+nZYNw2MTJcmtg4PpXZIY7nxVYTr80ZwtPC1Ky5geu6rz42AaMxvniBEeY5jN/fwXBZ/XBA0O
Jtkm0hWbhG6k+YjKdprxQBJj/xDPhfklJwGcVWqZc3uTS8e9LcgTCH1bKrrZib5BruD/ynpH+ypN
epr6MicC7iNRW6HBpomHZhVXOzOlSNpZ1mwQsNsp4mhMDXILyglz59Kbbh+dXp+yjRjMMX7k+0jw
CRviqA5rwUoU5LHmfVFznhRXhFtUxXVBLuCIO6acs2v8ATp4KoVedIQdFFl+meM38UFi92SEjdtK
EWoUEW1gwi7oPgh8oYg8aMu83LaiIIqrlW01XJjaLL0L16zS5mrystwEB8y6eKdFusgu/LGzIT3J
eSAkXU7PRadlTwTp+GTg0E8g2bvXbBG4GOM86zUezMS6iJEsKSPHUbwd/DjfTiLL540c/fwFRhQS
7Miv9U+idOOPop5K88pEpXRVT66xbETekDOf+7DAB6bKfefmSQfr1Mv2BKCp7MojbfNDBUxGmwqL
nCKAsSGrjcIsdgjGyS3ktnd6d6WgtT6MmXSZ9lXuUaJZ/sS8noXm3uSTbpRbtyCC7qaoyeENKKYk
9Uqi+XGoiMd6NEpXebuauvjHOA6xu1umIi7IjxFmtTelgMdc1V7ya3SziHujOvlAZoZ+KyJzWS8O
kWGTKM/8znY5feJjEhNJdHPxUFtKgI005X1jJEl02ZhR90Vv/OoObnYebUtdtRe1GnN4C0SkyaBv
jHEKY6r5bSdjuuj0A5CK2HIYQ9Hoc3nTLVKLt4seGd22GSZSCZ066ze2ogoI9FmYy67oZ7ffdU6Z
o+6Ckyb4wmTOkoQWQxJPMFP9N1E1hR0onCOCXBYs+7ZKlk9w5dtbAXPd2ifLjJQRp/W8fMhVkjdb
Ty+iEdfPsW2DyGixqYDGYM/Ycc/8/v+Kly7HTRA2Ty2opgKqQkyUhpEMJjouvXkG4Xyj5QykgXPU
qiiA1nKsI84LtG2jqdgDZtHAQh5+yMTmbDcnEKU8I2IcPAHgrPRvfSe7q0Qf+6uimaKfjjMlf47q
YNKouzZNx5USuja3fkORSb3Qq67sYpqaZnLRaHn/082rCEW9TabDmXP0W6foVa9NIwSR+jG9Q1gR
5bQ18OAcxQJMy/uN6rP+V6WZIqDtbZ45t79BWyN1a+WEQZRaKbpHcCmGPGbe2MBItkObmJNexUap
LT55ccX0I0pI3HJExRJolO1zrnnNXTv79lYKc8SxfkHenkR+0waFRgZLjv+QfWZE3gJasERb4Vzo
KPixHI4+FE29dnrMxGZSayBQJRxI/SlrcP7wtHuyfvRQVvV8ZgaeNixhjGJCi2vLv21iDq/qxuyO
fFFc1arltTYZWBbkQ4bFIQ7nu95Fmpd6llzCtp7OuVudXpvJv/JUXZ1IJ9oXh9c2iQbIvYprd0s2
X9W58vZkCfVferP6Shkc3U8l4ECvaX8ssRDYEsPvoENGU5u+4OGFp1QjEUkJChlNySvOO+WVpUft
dgH0TIJqLj7TDM/OjPT6/g5xI6ivMHBozUJMRQZ+eFGtM/xiWV45wJl1hYiFk8FC8VOLNLnhB2cj
EE5RQhYWIppoR8OUAGU5uqCeyqltoEL2Wl3v6gGhYWyTGrtM1JjsaU5kbNzJZqf0OH/bHEhazjRQ
OZNHX2+r3QJJ98qYJNwkO/WTUJk2VfGfLgNQokFdgeKBq9GsH96jykavScwppghpnEDlAOR6fZNk
1k5vjR/vX2t9q0cvgEm2TvSVR3gSR600vSinyoUCNdb1DUFhnbbPbM0n5jvBvyscfDt+kcukxYBH
WKoEOEDgUPj+TZwKbYBv0H/QwCTFiOPEUY8Dbp1w4pVSYkbzUF7V5uJ4YZek9lNpdOpRa1vjryka
l2JTse1gbGqZFFZoK7wfmqb759yA38BZPUSStApIn4XM/Bpn9tuin1qe1rxKFsasM7dtsdhIgCgw
miX3HsqkBtQuk+YirlsvyFoCkQpptbtWRuO+y7Lxywj+t5VNH23eH6jTz2W9L1pOkKBQtBxzrDtz
8q15YGZkRVlspgVKg0vu8TaOPW1fLO05vuHpYgSllT7D6uqxsq2O3sugjXrLRKRXXinvZaY9FaTD
0OdUD+uRIJ6prrMceNEiTO9P/RA4icD0QRnAjFhbh+tg/PYSHJllVhPNUFvV3F10OG3jtk9SyB8P
KTOPDw5RDFLJE2ad42SLsVINE3uxP+ZQqO87Ivx2xFb0l17hzOcUOKcr0NrGw/CDFhgoznHvIAeX
0DTBlibbLr4TWCdtqqxyQ3uAZPb+s71xKUTCFgrPVcOGZP9wBMfS7IwBB2tIQHLZLEO/hgmDCC5t
NJ1pSL3BEeAKTBbq21dLt/VefntbsYvWbEx0NukpKa8dWTUvCHmKhl5iha/+GE8qiEiIvSl9Td+r
xfxljmm9gVSph80AYCxdrKLsDlJlK7VlC0QT7RxpIy4HolVXREqcczF+c3hMC78aNlrEEUel3ehP
cD9jvibAquwnHaPx2qiVscMHarl8/02crig0o3nXpJWx1LlUkofDM6KPy3G7S0Ka03p51+EE4eEq
1k4/soQoeeRpY/GFhNUMt8TJxi0N761k/NriNDBsu6Vry9ArYYFtLFoW5kOT+LG/f/8eXwkRB3sB
NAkMJrFVowBFrnV0j/+bufNajhzJ0vQToQxa3EKEDmomybyBMUXDIR0ODTz9fNG9u1OZvVNlfTeW
d2kkIwA43M/5zy+sQe/TSt9EtDEOXN+yfMHqa0a+EUQVcPUSZ9q0VnvXaMS8HxYTjw0IRD0U4dJL
44WErgVZutsxqmCL36lWSVR+OMfMlJMS8jiTH+0OW1az202lGkg9stPcDE0ESW24YEMzn2rH6q5j
nfclKSLZkvSZLpajNqY6MwetXNa7fjFH829elH8O0X+7dMRBt5k3dwB3xd/2mjStaVdlStVFWbef
NaUtcaX75VewB0vGmz+SKABg6JVxudpVu+NMvWXuIWe8IuxZVny1JCnHpEN7z/3oFdbXivnCs5UX
63dil0ELi8DeZOQOPPqQ6mv8WtTSBGIgGRiHqCUXPdPEXDz/9UO97dC/Xxj76M1mkX9YT/+67hTp
DSX1pog0nUaPgFIvart1/hsu5L83ErekPEwpsUDwqSJvOvM/v/3cKT83yH6LijFtL0U9Bsu+b9Ze
kIdgd/t887Xtde3SBmw7b+pD5xfYJeRjK+OpZaIZCaLVtThbBpTYIB2pmUz+Umx/w2T697uB6A2C
LHNKzERIpfz1a7pg28bCGC9icrPss7FnvEWDl/yn95wXnW3QR9V1e5N+W0xgIk7BywqIJLwMEBzC
QDRtZBj+zaq93dRfny2skJu/283i/Naw/Ho1Gv9v9tjPRnPbipioOSPEJmRJ1npo5L7IFgzMO4O4
sX6x+1Pn5KWz++sr/bf6AJkA9xNJNuQnEqZ+W12z3kyW2vgGtim1XW+Ty+ChNLswnc0mILyBYGXN
CPYmc8GHv/7o2038/eKDmwsGn4rO+XeJAHb73UiaN/PUWW3RjPLkessAeGLTMR5xDamjv/68/8/S
uXWheKRgMkR7/tvNTnnLodMCtgxtqR+Xyv6xorH/myf6Tybdr1d1E23TCd20mbeK/NdHmtIJD9U6
Ydjn1s5b6Xeoy0VwQ/Y7qgaRFH2ZlXFPvsgEYXRsSGFHOrq2MMFmsCUIGNKa7mXej98126iG0GaA
ePZGW44HJgvVG2yS5VuqiZF9QPag6r05b0/w18y7yvMGb2fOuUc4+iatPgR39r7i9RNoyVgSYR5v
vFMuL4+GH7rS+xq0zfHkeC/XFo8FDDt1ZvyNpj0TMVukP/3KUtMB1Yyb7ep5sYKEOWyKiheWcBWX
GqSAeLDJKEoAnms7Dsoss3cc9AvWk5xUb2aKrjru2tZ8pCeZ5YsE/lnPi1lusMyXaVAJtOuFNqVf
KiNs2oFoqXLK+vcNOpYRC2xKl7gQAoFp7oLb74dyC6goNkvea1rqDZhQkkMQ97wsjxlEK4uA2qH9
HiB/SQ/CRArz0TJqPjpeOxAtLsTW/Wu3+I/8Tv5HF5NfnE/+0hXlf6XfCTvW/zOX+De/k8PYZJ/d
+qvfCb/xL78T0/yDpgPHKEj/Pq3Yn/xO3D9QCPL/dCZ0x7ib/Lffif8HaAIOSshPsYYHUPhvvxPn
Dw9sA2gDIY3J1mj8J34n5N/8tgHdxMRYJt08KW6fhM3lr6+qBJwdmyAgyMnXvlJPG6p6FmQ6HRiV
OgfLvCXuDbW+83smkmZ6NzlCP3g1TqqFJ6wd3s1OVII+x0VZv6YM3Xb4l4OteQWk5HnWw7SR1o4z
cE6AXq1ra5nDAZ3S580t88ErvPbkbliSDlL6oVO5HyR+/5i8fT2mn11vVols/fGMm8P2ABKiwNxT
KzK7RpzNXNOSNu8NBpn+EpwokbOHJZNg24Nj7jFLOg4tWhcozg+OFnwt1oaxbrtBPlwumrGUoWYO
2l64+Biko6HtJk2zrot7877VVMfIuNlknPopqcdVWu+F3pdPi5tRHo5B4b9kNNCJThuZKLqfL8vk
pwfLKWwjtvocdL+DF2zGMIT1l1Yza2SAUntpfehdOEqphsMmm97Knhq5yvEODnMq2oM/duRI+15W
hYsa9e3YeoH2MvITt9vZDjMTDGEloz44etIsW8rUDxLnOdeImcYM0xCRofOKexk7zrrmcx1nvWMv
oSYa+Y5B8L7xpJYItrqvBNkyWsEJt4fSYmt96E5e+Wxnk41DrNzg44w+E5FVL7Ig0bhQHOnTXLtA
I+7DdKrqlVy8PE/SgUdn5y5DcpgOoFCjQaJh2PoGhmejZ75NyB2RFK7YppZqPSxt9d1arZ+y2uCa
bG5SYdb4D+ByoH6hjSqCsKGu87adjfbRyA7IvWtcJPATk6piNFcODXO4ESd4T4zr+2qI/rxQ1H5q
o37GniPccBzA+ru39puCgOOv9vOayebYT853pchD07SPxduOppd+k2V2X3bbvln0Q23UT13gcQHV
wFMFF3gYcez72QvXDju5dbfqo47cTNj4DesL/YARkwzQwhaZzmbhV/vRqIMHzoLYh4WwOF2ypoeA
o+iStVa99w1NxY3TfUO1ddgaS/9cAs2m3BRdBiJsol/JJ705UjAFDBQZT4fVaK5fkIbx5yy91Hbk
UlYXGIxdopfqsVcVdIS59V9W1dePywp5u5ngHhjTrB3wmZ7ugg55AMWABULoQU91xXouG0hNS7aH
tGoembRmSWHmelJhD/fK1JroBWfIL2MLTNEpPT26fZUdzbTy3ydNWtd5ktBfirGdIn1oXwlk+vBw
WiZAkHMuGjhzwnFyvZggBS1SZJsVdvHezrVEhKqMfVBYflzbkMiQOL9OdIV3TCgzog4ZCpa3yZak
twoXy8kvnpq+rxWmEuHa8b3SYhXRuOpsFb0++ZG0YafSyIVDTmxhUOkiyqWhk2Io3SsjiOxp69vl
4vQ06+himwsR3+4HAqJnqCgeASLFcy6ak9ZaepiBrURWQJaVNUziab6R0xCKNEeKBRx2gz0+hHA9
hjVMS5Nm/7pZIo+txXPP/jira33jrAfPsquDBFpJj+cqdA2b+MKtoDvUkISUk6nvHD+T96nSL6M+
u3uwzOVobZ73lCPPCm/b9Kll72cN2lnilLV3VUNfhbnLPptpcBbKZJ5xpJz8A07E18DI98pv9pj2
s0O409FvrGs68L7183cUKxbUZOTKkD7CeoSrhEBlihtPXJz2UWj2GAZ9l2xjUCaEiHjR4pfuJe2c
mDnxT+WDZXI5p2nt6ihoZmLORdXirc0kV+/dp7qt88eg2RzsskvmwgT77BbXwqt6QRhUteX8gF9m
ccDUp31x9I5kuyXGTCCPBBQ6WC5fyKbdwo4hbek4p2aqkq0xPlZDZ6vwvTNtlB3pkpwgNFXBkTG8
Dkbn5i+iXqo0bBp9OCqnZlaMFKAp/ATCSRvpDLYw/PftNTYn73VpGv68n2sJ0h2eAQl6kRx7wf1v
rmY/55DnqvRgO5sbWesPXKEgWIxtveelWw65tb1N02hyOjiY0q1qfHOCOp4sOTkQYfqZRRxMD0UH
oSAbM4ThQ5sU05Anw+ZE3TQvJ5EyfvSqGh5ZW4fQNu9WhvCDlWkPBjyAh1ThrN8Sk1rjduWn4lwa
ki+ml7HX5w9a2n7M1pIzTRVr4poqf3cySHB2XnOR7D6RB6nI9ODYmCOLx+qH6d7Vekguq4pp1hOm
1tYd6LCFs5e1XYPCWL5MmRoOVbUd/bko944ooCqM+hgLsx1PQOSJUekMXi+r37thgS9mFwq/Nfbp
GpihUL0MW45gXOQPN3w9LOr2fepXM9SG9plALf/U0FdAuuLcRMyRHucu7/dyrFP28G7G0L15xIom
AdAaTpnV7GvZVwdS3fTTgAPAy2DcYbo9x+M2QYqqCNoUdqEnEo31pS8+Nh+a5qqnnhcWcnjCesQ5
pLB54m7QMEYrRcwiNA6e0oOHsURjiHke2Wa2b2PdWjCDzcxgpzeUxBGX4O7deU4V3r16FzpaVvDb
EBssv6ZTGK8YQTX3GMi/WkW+t9whUTaRH1g5Enov7oOs/tGZXkyQC+eGSL9X3AsIP8MHpC1+tlhm
ZIvYe7lbnr4rbZqfMp+DLy10J3IhS+63QCyXQW+ZXE6u+kqw0YSX+dalCfZUW54UbDdAN/mh3jIr
EnML9U6ympZs3LGtv81q2K2DsV9z7by1xWUp37OaA7N4D4bqznUqpp19Yi9y7xQFL5uwnsC+cDN4
W+T63BTOY1Z+C2pYMUFFMhRG/Z0WG+U1SMmAtY6lHN/NkcN16uNpkPcoqA6qnhDh4B8n1OInGP+z
L1rDE2IS/aQa0HSD4V5Oeq1bZG82GkVM6d0nNYnhIGbmHH5nPUgQSxJfE22y9GQgASHJ2701Bzvp
Vic7f1+Vsxv1oNvj4/9ZLtW93ptx1ZrPdFDvrS5Ojj3e9YN930n1MLBgtjmH+9UFMu4RESWo8bok
neWMGN45apStpCKueZxOcPaxGcnuKpEdthY6D6PCSPdvWQ1189UvoUSL3P+qlbOZ9D3LxR84HiaJ
KYviXVvCUofjy0kmw6ns0wT+pwOtyTUPc9nsCdr+2FQLQYfMjyhd0gflafnBdhsjHrWUdITFfkbF
AWdXX8fEs3L11Hb8LVe12fdc674KMRWJaVac2F3pnJ1RNvtgJGbDa9YII+KUiGRxrVftpwi8a+fM
LC6o15bqfqwiuBJDz3BZxMEgduXNc1ZZdmLlXR9Zt6/lqe6dgo2/oUdZq+L8Zm2iLWJ9r4yB51hM
9TsLrWYa3r5V5Xw3+u73ZtSfa9qYOwZtP6nO2pNEJPVuddZjrQ98K5hUsxChqz3btfHoE6y2y8wp
vTf6+UkJ4wlUdN+xGfRyvd1Eazc6S7Nf+aCDrmfyE2Ot4hk173LMi58jVFGz9ndM0ZrrVlH1oNmI
RhvOlG6L+upPJc76bRvc11WJe8FWqyfeqQe/rn5AAE6kjUpVarV+nNZySSBGQA6aTMuOO4apFyvt
Z0SstpMoPTvLvi+3EA7x86D5QkdStq6v8PW8b8hj/EjIubykCC3jG8YeqhWzJVf5QywmUtWBvsfY
ABMAQLAqWL9dEwZljhLQde/1dVuTtEREITJxRCDYXqQszTs6pTEZZPkxpukTKGT+kXbi4nHSD+0U
JKKlCndFpc416fU7TuQOagzf0ZAAoHIe7U/Yyuahnhn3kOqhHaUPYzE0IH+HxU3D5xWzOmO6/aKR
EKBCXDjqsxlU0zknLgwdz80XvHPGk5zb7nkRW38/pbAfAV7rF22FkOx6qh7CrOZ2MFQNjpyW6oxw
O9vlIEvYTWpBYpE6NhICE3z12zzbDZkpo549fb/NtoymuiDIo/enMJuljEGlxxPBQhVYufmJk03w
Y+X9mGCVFU9NBXZZKMLcF2/Qw1kXH8IvLcyXMuPI3L051XIkiDnzxu7YdZnxuhjuFiNDlizSoPtu
ppPalf16bjCJqsKmNILXDvwjmQINAro+eCesX0Qs/XpNfH9bQ6+e1mjkW32BMQbPe1aOd78ItiRz
NrxD6fX2YXTnOpywiNYOvmmk0NXXt3ldjDjzWkiFWOSN90XQwuUslw+B2XATK2QWKM7Uqq54B6T3
XQmFrau8db+yUyZDq23XcuyD2NhatV/7zfoKHGTuRneYT8aNFBj5NjsxMSa4cHQZBMsS4uPkzvEA
yrQbm16d+iDQTsFEV4yDx6tnlPrbPJlG5GA7/2Wj3P6C8piJx4Zold293hs+UDWsuDGSAqGBDrNw
I4BE6edUjX1sNA0EOi/trxUGnPGCKuteBSZSPa/o/jFZwxypoDSvnTXsc6N5WoK3qhGaGQ71F49p
16chalIePaVxkqfmwdSgZG+N+h40vb2f1yxow3RN57BFt7b39MW6FCR7Ya9q2A9w8j+If3Ve5WR0
0E6hTA68Z2+reeNZO25zSSFh7lPRdqQpac61FOql6Jyb3sJ2jsxca1Zr/THUrK+0W+KViLqTW41V
aPaU8gS2+mfz9kbiu/OlNNrycbT0BQpCacRwhh6sDGISPMd4turmIj1nudKdLw9qMoJkGJv3ySHu
dIIldWmnckBcQQpGV2Xz2WOkcynmtJiSunRSjFW3At7hut1V0MI5Z6n1e6wU9pwgm0Bd4U+mfTcb
Xfruj1IdJgcWXT6lzi6QHDn67HkHj8Yw8jxhhLNLMC76xZNmcC3pRBLRxDj9SI6D+2hlwXpQ3lTv
5Uq1Gzdqc95NFayPmKeaTxRqzjfL74a7RR/zkSLQmu8Vezo7kbB/aA3CCKu+JZa1KlFMjR5r97tQ
GC60D5idfc+Qm9WKTMwnIYfIdw/W0HxbOdNP9YbjXCDb+hB4vdoFwOSUnTMhIIFytEeM3p0wA2P9
Au8ujzWVNd9ZkTgd+RAyarivF23MY1srtqeC8KZ3bnxxXiyv/Gmn9oILUOfs/TKoXvDeYGMt4GEr
fXsxsYrBEiNdvojaCN6beaBvmU31sUx5c1xTq/ja2TBHtyA12HYm/KQwCavlYR2NuJQYyk+jqn5I
0mzzaGDA2bMtGVsZdeM66okmIIyEqW8RcH/zAQ1tNxvOg7AyM3F9TTf2A4mqZWQvtva0UNTS16Ev
erftTCup/6vxI8PDogmFvsinxm3kQ8k17itJ2Rjhh1ZeVsueEZs0yrhHz6Ufc6uGL7r6qhY058K4
mktrvbl5Ud8tlblQPRhAxWFV2aKLmjmdn8elmbfY4iNFIpV7p+dG9UVrDftYG9r2VPc9nanhVe2x
s3wZxIvAHkzMMAFCwuu9B3srnZ/pKJgIUhJziPmwwOe+dAHIncI7kwue76WJV2qklPBjGlHzGzaX
ZFctqbYryXU5sC+1iaM0K16NzaNZkLRMBX5WsyeHk96OhBGAaKjy7CLP0yJa+OBbFmwPNSFVr7Kk
t6gb1Z/NLgWyobUKOeYCLyYLKXMj4btdnKuVrtqotn5vpv4n0VTHaQwIfxolQQLkx0Y2QMBJjNis
W5Vsr1lbLEdMjk5LQcNUaOdGWC9dZ0S2QmqApd1uoB0Zsz59xGa3Pdg3Ba1qZB8RIEnnviEGDbou
Xv1t39nXtkZwnleckKn5yFUcTWd4t10PGYmdFKMv4tFVR79rMJq8LYN3NZPE6xn7OiBKNsUwNffD
Yb7LKF2fVt/rYwcLBYcoB9xbcHThWCfFt4icvOKImfPGjBFn1EnHtERfvpSV+4h3ZWzW8w5p1Yut
10mu0onR0GGufpY9B9pkz6Gbu0/O1ssXOsNpry/+P9B8oFHSaW4n30F3Nlo50MiktrMrXPcUkGUR
5UWx8/Xs+5yJn5axrhc7Lw/O6swR7AtC1EzENrldfQG9KMMWYDHEQVSEgb/unSVv9o4fnBEL0CsK
5+xbzne/v9V0Uy7IGfcDKngdZgCtp82Z8FiKzYpI0/y5mhTfHo5pT5zAideuS2QgGTx4EBLhkIB3
mCCWwoaIblX39W3Dc+CQw1or1thvDDt0Xeo83fE/rbaM88Lcge4ldQCnzScebemIY5amipY2jceS
RjtznhymMgUQSj0TkZb3P8zFu99840rOFoz54LWB+BlpUOKeOlrAHQv0ExMXK7ytR4lsjI9b72S2
0pv4qC/0lVXRMNGyfvZ4DZvrjnw0lGQM9nmVlqSyyAlz9WfbkYmP17bZO+clyL56/kFhErEpiEZe
8LJpN2zMPxszUhQIAJjUhZ3Xnjd/gnov/Ne0dZ6UZmSEiDERHbR7y7T2o1w+dVFes4IrHsyFVsBN
7HX5Sh5HSN2wWyqPw72+K9JLJ8QS9nl6mqvuiUr1rrQBiWXlFkmT+h8qd+Z4W297evY0NSP6n5wI
A8SMx3WVIkRvHOczQh7T3mDoa/umYIRWwnAMA1qYUHbKPnLqfylwjEpBHuNpwWkB191li7PKPBr0
/fSIsdQdMmhQRTGyomZ0lg2I27ZYjcR6T94JqAZ5deex/XT47WtNeRiy4eQSaghwiOff0BJJpjGp
dKZo9eVh9hqEpPVhtR5AHin752XXSk6TFJ3aOjfowLg1YGDDqSrpbyHchgMs16iam+XQrW2IUQwI
FgyPCPDvYfarXV8OvGuwCYYpgPYAzgZQdpwy7M+0+Wmz9D1pAXHmfs6zT6PXpRzmwQ8PQqdVQDWu
yp9tlwLY29tw1dFdPnb9OsWeaNla1VTimEUeJEoiO5a2mR/aFJIZTl1tSB/0WZkjr41gdUvt6tZs
eNVCbN40xWhXU7gWTEZPQqkYsvJH130xfET5QXDP1D5SebDzFPrXaSx3EApvEjeL5JX8EuR+LCdM
Imc7jbGLCmYD0eJba/yE2/BJcT6HvaG6ROv9h7Kx0mPmLGeyWHnh1bidF+ajXqo/1IO6Fg6QK5v8
t0Zf7ulAjvU8v/VLd9HXt8DsnxoFkw6EyUvmnpIA44W3Ii/2gjbFbXkoLWSQKu1O+Thw4C7aq2Ze
yW5ipgG3Xx/PWFyGfg2lC4MnU8c5tr6sZXPUcv9AtnF27vi5eTwiocEJ66HO1p2c9lp3scGpKILs
k0/mZVq9gjuEZfqq5rvJZUfxtmfDHEH6h10e7Cdw0XZAw7sSzAfIsuhelNb+lZFKKMZzod7YikJq
DkRAjDVQeHjdU05FuthzvLoImzfrwXVe/bGPDPPDWb+V/SvjFpo92kHOg559V27LuSM80mt3vf/e
6xrzdQPixHDQb8XC0NwNGpgbnJmyYU+jn3xbtN6IfFmdN330wjYPlpfeXpGjERiSmExrosr0XybG
5rtmMZ9sb1yvqu/oQ0w0Odvw0168U40NsG2O9xUt3i5AsHyyW2YN1C+xJnzjLNP5pW37O0VMY6fy
26pueGQiqGkaiVoUntwuNuK4zSLupBi9g9BpQxlYo9XwH4vNdhNXW+eWa6C/W93sbBrj18ax4LFr
3ehdrRpFJ/FlB39w1gtwll09IvT+yREE+uFRydhivEAlREFZ3nbyYfXv02JY9ihbIMCXAB9sv0w0
3tMsm4gB2frHWX/1tOaOsIGwQgsa9cJy73NCXY4kcQDhjs92CTrs0tYoxdGxbEa8pdn7MNjrxZud
HbU18zo8qNo1ZCbq4QclL6b5sHWctOa+zMuVuJ0l2MEKmRNj8V6Qk8R+YJ31Qr9v2y9zN4Fw1y+l
5oX9NMSExPjo5IzTXNi7uWbC1mz/BE3NNTvlM/Jop/LTHVB4cUC0hj/HuLVXW1/cI4Lea647gLlt
LHTx1ALkArPALAma4LFGyk0v4yz8LqWYBuKuW6hm0hpMKUA9Im+yZb1kztGjiQZDLqprlp4L0xkP
1bRm9CGpQggmu0cj8N6LPMuPfU+Ag9HlKF7hH55yr4wEdyFi/O9dcQU41rlEq7ZTFlmWsOm+SX4t
dMxK32tTmUYrHKkl5B4bhwZsdW8Es4vWL+gO0s0pgFiEXi7DLYNgbrnah0NtWAaaOFA8DMktySZk
flBFSzAtO+VTHKE30yks/HG4yyiaX9ZboCiiH+pQr35aiuATseHeMCck3n6+x/fuba20O6CEVxJg
DiiWDkbrP26kK8aDPoJYBRPovnPahP9oUdaNPbNa+MuhGKw8qdXwWityQKB+RNY22IC/OXmlOMNc
jX4wE8eepwSt7D8EJXS4FX532GT5TawpFaLDeTWV1FVQcz6xvfI29ejBOwJy4HXS1ytu268+naIG
/L7PLaqmDMepHb084nPlHGtYhVHR2iLqWvWcYhkMV8vfqlNPlvM+6MX3ymeUJ27uNJyEmf6Mddqx
2RjDSyJUI31ltZEYSgwFqzuVsZ6VF82DNE0vwAyh1hpxcqfiBMSW7mY5rftJIR/GBq6KMtvay22L
hNvxMytkPXecj7lUWrRVm/6a1b4RLrN7h2Mu1Y3bBtGtQ0Fejeq+wU1iYtYa5f5t5KYeOWnzkEiw
PMI5192rZv7Z4vwYji6JoWlpGbutz4qoI3cpyVanuysr6z4v5oGYSNZsN/j1ceja+pQpi/2mXcY4
HTvSkXrLO7jG8DUVW7sDsDDjuUtFrPX1btGMZ16+hy4HqgHHIjYMRlGitoHZ7gYSlurl8u5WlI+k
7c50ap06z5Ve/HA7GwdbJbrTRlYvksvRBsFbzV2OcReCPt1J8m3MEZ+J+agWpz9qrk/KbVOXkSy7
W3lXGBg3FGN00w/F1rL0aOtgO+g54OuYNyrpMrLKlvxNq6np4MnvjQnOgWnNVeR2RBAMfvueMTJ6
MGk3Yh8w6slf7CYBNioiU1VaPGOxfbU2m3mFnEiSKm4eTEHxvI7dy+qlH9Woazu724ILpSHGLAOj
7xxhHYmUN+ah7l4lDXDud91Zw6XliEqueMW91b/0Y+scuxE8Gw4YCPOqP5i3WfLWVvfSNZt9Hgzy
x4Ak8LCYnX4xVRZ8W+dee5Nls7znerPhyDSu4J4Z6H+tvhpa49LqbHetK+5XYT5p2F0AyvIFfLnJ
50VZM+AnEwsYpmGzKITWRvCjbK1YBFOTeGanImBoip+8DKAoUDLU1OII4wu7OtoVjhieObtPWW6b
ce21r25APVOYPuwCO52SfvG3Q9YE68uw4LblY3f7inL1Wht6/pUhCgHbCD5DA1Vx7XIPyZzYT3ne
Hj3sIyOyCFGhwmRJ8XcNLQSdgFC4rNRWAr2wPophNeLOmvOjFMUOVld5Q72uMq26e4xTPlOnrxKo
D+xo/Wb20SwoG5BE9HHQdqdAv6yZ/jmAHgjN2GkQRQeruWFTvD0w8RccQkbLChnBPvd6P+5lVckD
an3rX4zQ/4h99Ze8ql8YWP8jT+t/I/vqxmf/n9lXx+Gz+pV7dfv5/5M15f+B7RZeoTcvJc/FNOv/
Zk25f9xkOh4mlljtO4SJ/ol75f2hB46JPgXRGtTaP2VNWQ4JVUR3UKsg8QG6sP8T7tWNWPUnjiQi
AybVSJagNOsO/NffOJLSqdnP8ONj1jTM58LTP11KdSjqpnXYTNBz4Rjib5wyIZjd/uyfPxYXUc/B
FZvJIKIs0/yNAGraddnZBjB7S9T29trOftEcazSRXkwUeTDGVMGFe5Hp2rZ3ReFLuuYZuT0mF3aj
zkWjOd0JmLfqdtbEOCVJe4/6fNI3PPloxVD9cm9/GBmQOZww8PgIO41A7gpgcP0DBr1uHdoAHcxJ
77H7jR2raNkm1LQwmi9T69zyhuckQJrtW5aN6w8N7rqKEAnlcVbqAdper5/ep7IQ025GU21iPSTm
7qFY9fbZLYoyjae53dwTOkwODF7g1DpWW2C/O9q4ZXt0/GLlqy3zyM5/85FLehRdkP6LHNclReZn
EWEmraEXDLCZYizBCHkFs+9y7ywmUtirePCqrgzNrrPn45DWS/3UBzkJ6zKbAoyVx/ERzxnjHqco
n5RaQjY/6lq/xzxD9LG2ZfMV4lqzE507uaFrzd573dS9jYC8t+UDkdyyhnQmF+25R7FvJcNsjRXK
fvQDaCyKhUNHGOXHbDTuG27CadKYnWsjwa7bD7/1u3u98edvY2/jwOpgkpjGUKq5UDnnFN14FJj1
N6yV6jmxFeku2FYIMAtfQ10SDVptGge4Rvw/DhcBU8u6xTkHFwIv3NaMmjQ1recpLT1nh8eBBQ4A
XppkrT3AJJlhyzK2CNT4gNnOND33tc9npm6tPoAEaA2JpGwizn9A74yD4FTkg7wrEVXQ0Mk6f/Fs
uO27IuvnJln7tPiu04z6IQ6uDslVWmXie2MNbRepbbN12vq6Kbv9hmPDTfThbxaDl4JB+w8fHzPD
OsFuLGCZ2Nmmt7DZxlruBrsfCQdA7NM/1LpsP3T8fPuHUrN59hOGLP1uyCuToph8VSnv+ehVFbsu
hfpPfRuk3UPZG1b5gCnUUMKKqBdGq+C2otgPg8X6goem948chxpGrXKVzTjHs0mV8KArUgFe69YU
1X+xd17LdWRXtv2VCj13MtKbiFY/HI9zYAgShuBLBkgA6d026b6+R4KUmkRJZNfbvTduhKIkFUgc
k5l7r73WnGOee9z23IV+sfxpUC2QSphAfvuX4Wxl/QGnE31NPIv8ZrJ1A6wbogh96azLFogIU8EB
gPRMxEGd6DMYvYH/mR5xMm2mpPLlrgXkYNwLMB3+fk5Js1072dw+9NDOna3RDRVHikHzqWtH8sOk
pcqGgkXvEDRqJx8mj9plE/uYnHhSGo/iJUAPrxnr1MzvXf6+ocXidQ1Gq7jtS8GjYrbjhJ9fN2V+
F1CdFe8Hmh7VjUKkJLeiwnbMphpyQ+ZRlGWb3M/lDeF3RnbWTTkH5G4CufjVhrMRbPxRSxPZYlc/
K2lkLyW9qA+cRlvvIa3DGR1aY6kdE/0joW5iZyRzeOeA2oh2gyfdm6TLgstGW+ZFN5WHNCHHA6bH
aNr2Ou1EziFicle5BZZNBmd5b6vPOsCoZ/l6NyferTMV/cFLuFTE8K2cjuaxAqH1PkKD877zOOnr
KszMFfKO8eQUVnwHBlmLbWEbWXBNyXVTO9ULevFBrRqQKHuzVNYZupY6WtUZI7opcy5TFuOSKZs7
fKwBLGxKUp6fbHL5VtAh/OuyqQ5UnGIXJN59D+kG5RMSRGaid23YPFdc54ugI3I+da2DMQ5yP0Gp
Ogtq/aVW1RUKYJRRakg3Zmx8NHKU4yQjTZtouTDR1K0YfHdHwHcb/EK3Q6b2rTLTnUyRx4TZEFz0
MlbcDpyHBMrQKbO20aK6RYl+GdQ1CyuyYmQROskuozy9wzSyJa93XpcJ1PlgIRgW2EY+WYm1gMru
anc6LbkLa9NKjhrOzELbOyqa/8Iv3LMp6naliM9n4sZXrstegJkJBTCSggop3UrHyCTNDv1u56iT
o0oWMZ0z9AoG6mke2cStjnbLMprPaAhsx7ufg4m8a3pDCOvNQyptQC72LM6IljxLVIn+lTZIHPef
2xnQjKg9Ojsdhmjk3GQpYF5fR4wIVommFcugfI7CjdNosiGdJzuMzgyrPNSZTRdVVtNDXBBquY5T
rlI6mAhHzHrXWsa5nSc3DtZzdn5UOFBFVvMoFjVhWHV4gbM8BYk2p3pn9k54jXTJ8Cj9uws38Y9J
QRiijr1rEx7OGqCBwuStEaYF17CAQHLL7FxF3qEPMeHhP7i0M5CuegTdn7j5PmmnHPy/PdHjLRFD
k4QB8GJLJ9JJjpFReB3bJBuVUdTZmdFGX/IesN0K4llO/6b3wVjBRKM7kczDdRSOSABYe7beUF5b
YjZIyVRmx1kP6RkKwgmLv5pZmow2qEACjcj6stlbaExd321bDm57ovS8A72o/BYZFyJlPSYhX7UY
MuwJfvKJwBaYadks9YoBKJ6j1NbFUUAgv6lVYD3SxEg+R0bb+ms/EKgXrQnDVj5NVwJI1Abtevgp
YHRwZOxVP6axFNauShms4IDDiojRYwWdMGGWT3ch8YlN5yjntNidO7pusiW7d5XmQ8roenaNrUS1
hEi8yy7SpChZG5M52ZhjLx/GVFkHYabB5xZt3hYTWHZdUD2yTRR9v/PHyb/SVvRoekTNhImxTBiy
piz2KJAa/4tXRMo651CGYDok+9pcVRQLHImQI+1bH+YSs04fyJyRXnVWMr5EXWZvInQktAomI7v3
wnZeF+Te+OtOIGbeaAtpLO3Qzs62buz4/YawIKQ5tllOyJwo6e7NvFSXEKwBvtWMZkKi4wvzOqnU
OGwMs+ZD20NM2zvH51jNqU/J1Ypgr3vCMWQv0qvKsOQ+tgc0MmZfHGZzMI8h/tY1PVFnK6RSmzKh
Pbb2R0Ti9pi/itzLJR+PiQRufO+arBKi6CYNlNGXRtFdcEzN1mXaB92qKdC9eKLoPnbdNB8AwwGd
Ia/FOjOzEfyzJQHSTHQLv2KDnPaOzK1PXWs5JUsimsZ17TL8XNWlTg8Jp8xPUvsQxSutmBv1BuL1
qsvMu2CI9l3kwZSmW3SIXVGdmRUEpJUwWHMwenqMbgf3glFVcEzsqvkYjsF9VgqYlbK3sIf2krzi
tr7MgH6QZuLvYcBbey+xEeyR2GTdCIkDkC22XndxTbOzG4c9CfDONcO/RRKmm4Pq7JxpcFPuUDN6
LId0+1q2wxN6CrGvtRNR7JQ9PZTFn4529rqn1r6mhTLA8+z8k/K8l9Ek+A21Notwh0FCoxoXzTav
ApyrUZNYF7jbzSPAqvkyBTlQ4ebL0XsncVV97bCzVjiy+vos5MB+OdMVpZkY74NC0G1IZy15tB1V
BB+UIaiwEj+P94yc0bg3ufFlgkb1yRRScGCJ2vIssJwoPgTIJzYI/UNQTRVcCvJpTzKowFoxGHhm
T5VonZUa9sGArABglTiGvo/+ehhQ7DORvGbpAVHHJuTRyW3RN4Wp0IfZ6st9b8AAW7cyExy3A3xQ
MhuPOESNXW7P6lY5DgizIjemQy7N/ITGQO0qe3AeIg46zbPbxD6cVOVH+tT7s7oqZDTctSZs/11b
+XDSStdoe5CNsfoY9l144YiAebIu+w+cKBn4zUaARjjuOaSFY9KsZAlTaTUxCqkJLJHjzWBaCxuL
cfGLX5nc0lCN7M9JgFlGCh/NrjmhzO5cQby2NkqsnP1gRvu2Jq185Y8hUzXgWOvO6acv7WC3+S4q
UlJAhG+PV/5ghFBGkjATBx8y1bAa86QJTnL2rks1A/9C69LAGuhFcExxTt7g2KAPVlbySFLfeKwr
es6yCfNtGeRfWyQfHbZ6qz/3msgw1rxUd22M2Gtzr2ZMKZxya2eYLgoIyXDokU7sZlfGxdrpWdRB
PaJetLMJnQvoiMR9tcfBQuPyJ8TUwcCYco7p9JdTIijdrsr2CErtTcydeYBc8Sj7ZvqQ+aokg3bI
pbehFAOprdryYohr44zGT3KuU6Qnus/uYj/NTqzq1onZkXfZZ8JCpO67+yjskGlrL75wWcWvvKEO
tja6b2qAJLv1Bjw3QUfACv3A9AJ5sdzI3HG/IgFo7wFIy3PmyP01rLFij6HpNnfK7sycnOLc86r6
Voyd3OEsQdhtJnJvoD47xLYNnYw1qN0UjFKZi5s+RDcgEheFstmoSTxqtnTwKfRpO650MLA4deOH
uR/9vVebFBo0ZlOxSctY6hPhTGKLbLtH52FZoCvZ8vejTXLFYlFV52aKEmPpdhzD2lfA5Hy4wV01
NDtH1NhRAPK0vGhGhdhGzEZJj2u8O/j4EGBqzt15wlOrIbyxiSOR5VTJhAWzfLEvlJW8j0ff3yHz
tC/Krg7uElI1X/KItL2VMs35qjLFFQdIKLcd73aLoBBxfl8uKr4OHcyoDB2d4pxakRlsY55ArKBp
yEOXq9VmoJLF/EEJYkNUTWW/LwejeO8HTR+tDDfBkoqXhAUs8aIltNOx0qMmyopJIeOdrd3laj2A
HHzqGlSVFUSFHUIRVzCMMVK1qzs02+vGw6TCMcprTuQeBcDmOVqeG6oOziZZxavOxz/Ugmm/IknL
/eJP2oMuO83HUi7xqKbG3d9n2p0WTTOEiYQDBt1vgXBpmzcI8kdiLe+dpOgeYC7QvUcw8MEiom/r
TUl8xrAhOxJo5XBDklt8o4mYjtZ+PYL9YtAVvXgsRTemGTxXyciu2ycUwakte3DCtsD+xNjevp8S
+KL0oFvnq0C6uHEUGxxlQMn5E4ki51MitE7pbBdnUmT9zhApUnSwDMm2Q9AKgjRHCJ1I1TA4ZARR
ZPAVbcUc0hXM5Q1Py3s2t+pMDvgC0L8oUOcdulzAb629Hoe6/EhSS3FROmV2AxO7uERqQKhJq2a+
fXy4XJZjnIuC+RF6yG3so2nkACQoFIRZ5E9MIeSuL3XmfJ20UzyWlVFxYafgCxn247H12naf1zXp
WyLKvG0QCZrusigyOJ9VMlwrEeNZKtOgGs90b3kf52Cw+0OLDOxe9Vx0/BuFQyyFSZw5p+mMQyDF
1KmYOpD19KYjoIjM+PZ2l3aEAakiu85tzkSocW3/c2klpV7Ts6nSjT23jC8gRKryEODHtXYlmoEv
6BqG7rzwhjlYh9M8OmcpzMVHqHrdo2lU8y3CukV40iA/5TGiLuXbA2V/Mbg1qBdy1Cv3VBTTsKvy
ML1PwYEzn1eFOR8EFecLxRlag4Yo1mZlYP9e7B6JhorBIzY6lfVAd8pMIJmCOg0yJ77vquCG/Rtt
kjnI5mnQqA/XbY3qjjtrko8F2TTHASHRomNb+lte2fO/K7Otv7Iv9OnZYBjBNePOvt2wWorbrNBM
3+zUIUOmo+VymNNuFmuVtf3RCOdum1rmcJMpI9hmlYcDxyQW7l63YXkkGK6ysDd5ySMiDRoLnhGj
H0KlaNBrGIfWKc+0E9b3vW9X3i6dLbprhoLxA3YiHQFzB6jVVpFyQP6OWcg/OxZ12hQppPq1In3i
8+iWbDBCN3Qi0qimFxVW0KQW4bLVHmMZqRYtdCq+8rcp+r2eUgMPUvsANj8+QeCMB44OedEWW85u
/JLWY4vaQJmFglm2ARqMGM/01pUVszxLzmt2Jv4Yz6TDzRv1yFVQTOJi/fbv89e+k7f0Tuyscs7C
MDkmSZ0wX85hKZ8xbDArKJmDYLde+TFumnaNbtmaD6W0xwJJONPt5qoivZZPAerenFbp7M/VqYz6
AZldOw20nZhlGvMO7WKBhH2sEvnenyPaM1M0tg+16/FdtXBgEEaEMf+08squTvSszebWsWtpL2IU
p7wV1sTlF6oN1UEhlsNnkZcTb3AcOqe4kF5kd19I4aMFU8V0WL+3cuhf8SXZiiQ4+hoiK+F1gTRG
YMoUchtVUC8P5mBggfU9nY8QCrr2wfAcfoENJZR532tvx2mpl084/T25G6TJNfChVsudj1qNpmoz
dMVWeonl7ydv7haFogBYfdDIjMa1kgh014rrROe1bWss7hYZqSsabVZ1wpgLRq4MSEkiqw4I/a1p
63K8ZrlM8r00I7e4MODv+PuU43qBTWJ0cw8BUa6LS4ulpzpHMqPvKfyluqv9MRa3ljSZQQ5NgO/A
7JNYMfh1g24tQvD4F6S+8kbF0HjlJRZd3hWmbu2f0QYEHVlX2B/Y0mV9mQvJitLzHsZTOKZoMHPf
oW0X+k7srgejrfU28xs+ItwF3r5t62GkQBLJPtOIpdCYVueGz0xdiNG9y8aQDBMNbbTyrF1RB3N1
w0CMSfx/mOhDaLcBO21U7AUIEyaMJS3dzPbKHWqLGWgjvYcfBivvv80I/qg1Q/GsVvLvf3vjFMfs
AA0ESzoPuu3zHL6hjuQDpimTYTeKIKe7qkcns+in9IRpALggVBIyN460X7/mK6Lsh3EFr2UuAe++
B9GPqcxbOAjFdKMVxRMyAaN9oHsH2T7mbngWHO82tp69oztJgJ9hb9RA/DXYht1EqwUNJv7Ycqjy
dh31zH1zKP3MJ00iMZ3O+9wxohtQ3C2ulQ4XkL2aGN3VHFxUeOv6Rv8x6Kx0F1mddcS4bTHW9DH5
/YaRt0xb3ny8KCRzOQSkZTvMgvj518cPWZ1wAaz/mA27tdg+phVn4Ix7uxFnSVp0aIq88T0K9+HC
CYZXqWl38+tv9k9XEzafA3MkpJ3gLKOon1+541FDOz3Nqz63KSzRnZ7RNU6fU6/lABExgcp/cy2t
BaPy84elaIWG4C0DOQsQ+88vKepM6sUXwiJRxpez22OLxJiPcHf2WkCcAMcRaARXhte3xzoUEXbh
UcLW16E0doYCarUiLsHWv3ljbwFaMKLgLwAPZSDIwC1481XUHbSujg19Vcb2iImoGt9jyKZcFDjf
f8dNW67oz19CaEEopb8JDoKn6c0Vj6DvN4209IrAAA5X2Gkd5vojuVW/vr5vPxRIHeZsgUWT1MSj
/paCRSp9nvNMwTE3Jd12k15RuSUCuCeluGrYG379cm9vZF7O5j6yHSakzAGiNxiJerIydLosYu3r
xpONGbMHohaW5S8uWPSB/i5NKDYGOssw3ILNr98Aub5vvllmnSBnSc0iWBUM4+vPf3iWsoEEdVyI
TFtm1WlsoOVsYMR2lc8E0kiuqDncHtkjtsydh0n0IZ5LNOpe0mkaeoEwaQ5iRYtWiqHipQTvEAOv
CMJ2q2zQLysnRNy4jpWDvckF40iTTbF+rLtkyDhjzPZ8GJ18CDgQp6huYpZoFP5mY5uHNmkN0EZa
sfZ/G8t4PSiyDYOEpQZ1HUZMNr1pDDtUt/m6Mkb5OQSjnp1qCln7kkmE324MOH7TQZTKVO/LYeQi
wi63mlvOFmyoTG6YDmI4ZdNVvckvDmtIXJBg4hpNDTkbbL1DzD8bXPzFtiBY+9RBG7nGTcK/xQLl
eUgXnEAv+Q2WtR/MhYWm8pRqwO4r3nwjVLZXjuJSsq4lj0mL5HqX5VZ4rISkEewqWAc5Fo4X08HG
uOY7zqgBCF7sjpoMgfi+jtBWrFApp3ezUPN1YEyKzdR2eQteGTOVsum/l+eEXbGhl0FPEaJCg1SD
1Jsm/eyVLlV0E6Xa+DiC91dnU9Oz3UsNegvPOQKeTYNdtto1TsjvcTI6SVt77ojgdiNKKjxBKVVU
4YR8UfRpsr0x5nyXMdOc+RDLxFBnqhrZoIlFRs76rR7xuiLKjmPjGuMucxStVLRSMCOUNZjVaQyG
iviArKN9raMJW03/+ht05vIimgFNvmnk0C3UhSyLDsz2Xr+EgA8dMAYX3DQNb3amxkc6XPWpfK/G
qH2Qc64Y3kCFptOMOTbD8XRvO4K7JjeZc0zG0F3GCinLNm6LmKm+ET7GxXgh85rZgo/a9NLyXQ6Q
JU5W4/itShuBszZc2N5dGV1fbVw6my8W3sTrKVlEmgBIXG8TVzWSNY5NGB1//bC+0T4sEYM+B+wg
YtkF3fyKzv7hUY1Q87eOVRNxJDNq+oSZ4jWfkXUqdGPDXFtdepkTtmj/5nXfLr6Inly22YDXB/Nm
v60m7IHzYRwOzLvLiPU9MZbMEeAj42+oXvB5flrkURbQ0LKsyFsYWCguft7p6Ku6vcobsXIdI7hL
I6t6zk3YF4c0jzyCgWocwSu0eHjT4tlqPikeipe/+BVHkev7bGZQIdnUXjfjH77iOZpszDI+g5sh
HN83E2U8rabg2rKhqawcb3pCT8138OtXfVtV8IlRx4T8E8NIEL794Mzg0gizO50RN8xPjsX5hlVr
GXeXQEL6JOut36z7f9rn+JzoJyITDRWCFnhIP1VQA8/uWBWMgecUueuIz7CFv+c8R5NgKfn1p3t7
+9imxx5DLBhqHZKD3tZMNaKVSI05IXURRxFCRNrCuIb3MNdffv1Cf3o++FAe32ToWehPrFe+2g8X
L9VJ7QoXjRwAs+KLh7kQ/n1a8i+ivoHFL0Kw5q+Cjl+/Lk/+mzuXQGwXORToKYfS23Xe3rlpU/sy
tqAXmQrLvSnlcXJN0qCJC6jbre02/hNy4vHFg7Py5BmgbNeAb+QjEu0M6W84dU/Ei4AbRqvinQom
iNOmjaPyOqh657atg+o8Gulu4gXp87uIYfRjlS3i/yYOQ6AydPfYavuJRiYivmEDJKl/LEnLQrKD
Rv6IBcmDtzpE06Pj9RJqQ250+TmrMxylzm++DCo2uj35aeMZ2ow6JK8kYLuaMuy0n5oorJRap26H
1hu3Ok70ffB6vtYUBsaaAARO/GZfBcCj6Inp58hWLEMSskl7HJrZBbLm171xQHDDqg2VAiEkgkvU
0O5r/yBC68o2/tpcMhzOFQgVmUO/d/uJ35CUbVZfmgrCXxEkFmPceVAmQTY+IeRbGaoW9ZCuKs68
toSX49ZpY7NxYqFLoBogKwldxCoz5ArMJ31/0fUCo3w2uyxkNT7MK4k+AE/30ghKE4GxnZntU67q
pcOWReaV9CrFB0GmQ895okgAZTXuvaJ0u7VDOtpHq+5hMTkeRhUQdGz8U2jC9CSb2jyXHpYQHPKu
2rSi1e6haeuJDqfhxfdwdOpgN8HMPIzY+j/JNhvuiK7FGxYaPi4vyEHeqRZ4a9ZTmofZto5CSWrO
sjIp1HgHxtUhHrVmSdGecle563AcenHCn484rR2807c9waM7KFjXYqM4/9YUIsKxlg9tOiyXKgqp
Cdokox779ueZBIXJySTmJzzPMAO65wEty08jkMFNEPpkVMAciXzQQ9J4MJjP3MCpLOgeuWY8f0YW
U5xqy8BG0rdGR9ecMnfvYV/fDVM0qF0ZjXG1Nmet44u8pgG9E5WS3RYVSFVdZAOOICB/PlwwD4EP
mWqOx838Tf4yi4m3XNcqafd+FdKxLie2TtrfxGSvBM8I2QSvFzcX2CXXrS+a6NRM5BS8Pvl/SUB6
01T85z9/EoH+13/+X6scpVnxw+r3J27fx0faHH/cZfXXZ/77sX76Q6XPf+zFc/34lNXP8keg3+uv
+iYqJegIbp/nBRxicThGtCX+oSpdfuTC4l9y2pec+EUg+kdNSZxylnfeceAjhwzlqE1pzE+WzsXy
ExvYH8dwMj9dcJkMB/6KqvQNAphNg9Rg/HQEjjih63pvF3DSAQWQWllsiODCTwI8haxrP+pls24j
cGEr2Jv2rQsh/A4rG+Qse8AIRri1vDVVx1NlAxJyQfruXE90OSZcL//EJBkSxDg25202IW6xMD7c
EIfkbyqEiR8n1QBWYKQXMnC1f5NcYi8ppP9zYn79RKBugW14kUWP+S3aPGMAFbh5XWwYPclNMoXV
e7cdmhVc9XTtTRLTlpTBDR1hd2NOTcm0VrrXOmyL/VyCDZDOokrJrfckPwHgzhsbTo91y5HOw2Un
p4OqhTz8cCu9//bufuyV/byBv75nQlUtbgScMmylb5JVQ8FRlQSuAsR/RYbQAM42Gaq7AYjDGrlB
s1IwSH7TxrD+xRfletyU1J2u41v+mz4GF4noi5AwKfrF9m2RT3ftQK1nacwoTeBe2b7wdzkzQnJS
gmzXwn38DZjY+rn++/a5gUiyWnMTUnYu5cUPhUvQtcMUMFrdtDXZinQ/yUFzrfoTMkxN9EwaXNCN
YNo5+jMSgtzYFhP1fzQpAzHSlJ7SzHJQ6Rdf22owCG/jLPDrC/Oqb35zN4HHDzl1QPzl8rwpcOag
NipdB3xJzl3WX2jOQcIgAExh+aFBSAtuXeZXviQ41RyPduWfl86T40NWMSrS3LzNZO+NpNqX/F9U
CBsngLwTPdBfZr+4b8dg1dGsggMn9O9SZP7Fl7sAn0kToLHz51NFlzIzI8kzh1fU4FkaRUWeKUi/
qGBWgSai/U0Lyfq5GFyuJo1BOjoc0mzI8m97SKHXu5GOSAd1Ceba4Zc9mVOb75t+qLZlVcQXtna+
aJUHK7Nshm0IznYVDCin6G8ZYNJ9f6/gRP7mbf35a+BdBRGMXqp9qv7lRPDDPUYuoShNzbuCatuv
Zze1102rxIE1ttlMBkSTv741/u+9FVf9s1BaPP9x8djKPyCyPD2iaq3f7qo/bbLyv15/nDw3yy71
0//Z1qDJpmv9LKYPGMtL9bohf/+T/9sf/sEOx2+5mdrnv//ta6Nrtfy2hLf14yZn2c4Pz9Kf9svj
s5DP05/+wvdd0X5n2r7JQrec7KG2Lav08CzV3/9m2O9eGdCcQjFpeVCu/7kputE7m3NUFIH6sQKL
2+yfuyI/4pDu0s0IiDD+y7sin+THPcQFLx7yEqyLNkxqGpU/3zN5TBdtEi7OHFriJEcYjaQJYDTt
dnIHkv/Kpi4esDPpA3s4qAZ4ajh4OrKx2RGH8UkWA7ARQVsYo09xw2yRCrTVeX0vTLDveVNGDyiO
g/ehju1P0hr8l6EzHt2UKMa/fjf+W//OT7XaL+/Z/yPvPy7/v3f6HB9rnqnp+c09y9/5fgsG70As
e3ZE99lh76Ha+uctGL0z4VIBWrZCB62Tb9Kw+V6YBZRz1GxLsUY4DBR2GgjfK7PAfLdMA1jcX2/N
fzx537d/Hlq+bp7Ef1UOvL3/iC8hlcXiFvRMsu7fJpRlbtJKyOfzho4Mfjrc/wlac8vdST8oDoh/
Aua2BIn0W2EIfdklns5O5ow3kIF0npQHw8hQRyQxbGhSSj2SsVM1oCM24MMQEB9E2X3vGT5mmywY
UDikWbBLVTzSQshNsFujZSLGyu1ELwTNHjl3M+MBslvnvY+o8sU6MWNDzIEW2iE/ONLg8/YzjTx0
lG5bP+azQgphEsz9EZ839hfmCShLpHkLhontsM+i6sRgeBYbJ2WzkHMHhg6ow8CAWcj0OPhe/hV2
EkAvX1br3B6TYzu6rOAc9fUdtRQqlTTpur2Ez7xjFmiV+zpSN1GdVeUutOdNN3bpweXotqsNqwGM
aIFVnDHePdpYAiYAliG58J20H8c2V59rJLSHZnAZMqmq+lbg/aXz0v+jj6FLXfnvH8PzRxQ2jz9t
A8tf+PYM2uE7m6LKZ44WhSZ3/D8fQdt8F6FupDKlcmE2s0w6vz+BXvjOJJ/JotpA9kWHjQ3i+xPo
ee/o2DIeXU5OdCZ5bt88db96Chmz/bQNBMxXHYZDeLrg3lKYW2+ahcUYTAx08JTg/KtfqkhFD3XF
tAfblt6XjpE8F3VPkK5GnrWMhwq9DSc9Xpid7NwdIW/unS8Qs6FJNwRIidxP8u3ktPM+n1vIxIK+
+QjapwgAqDY2EJnGLeHCEb/WPCCR8fQ2X0rTYzRqFKVC90jGKxLmeZa8eNIr0MbNzsJOa2NsKPxh
vSRb3vCtqWIlynn8OrrMsvaV5ypaR22I0juBdzysQa1P5TpEXwGFyss6IIhdhmogdU3suWNsZkAv
yvyTU4awTVx/wZ3IqRPt1nFSB6NBbzi02UbSnQlOd/H2N64wD/ZQGMfYYujvyWF+30dx/SJ55I4F
Th5QmkgZg3IW17FHO2tj4pAdSSS2y0fAFKG+nyxdI/kE4wlTopouPXuCPAVCAaT1BMh8O+o2PYsg
JlbwKEPIv7XXAycjfDvadRB6PgmyD5jVRHX7SNa5YMZScPaENmqCYGTphgKc9uTvbQHvBU9iMOBS
zCp1acG1mXcRaB8fAenybrLJaqFfUi/J7hKXl8FTHvrFupaBEawRN6TkxyJtubCAauJJAzd9O7Wu
cAiCHkAAZ7CmVrVOPXwuoZyrDdkQWq1RiyV3CuoSmTtVE3WIbkOsEEHu4xdp/WZQRzjk4Ijd2XMh
tpfpgicqLMRBMcHwZ8NUK71O+tx60jpyjk5rVOEKSBwa4b4vIJyWhOjtO5uPw+V1mLCCex+9XTv3
+jhVtm4RYmnEfUWcEfRn2VUf01wKoBzVyH/EoUeDBAk27KLVGAgHpKDdb3RjTMHWwslvckAj4Ai2
v9TnunegyVE38h4Q4kO10IRvf3EMr/7EXLLhngmb8YtLXhJpyS568K12XXhdSjMRXSsdcysJbBsg
+nVdnwusiYS6Z7K7XmKo73NrNus15oziaRH20ojNAv+2qnI/3RZhjpev60hi2/YDCZ4DeUCfFPiB
Aute6bNRBMulb8hnxhMfaUFqRqONe3fCsnlAbpi8EOAzTPua6szfDFD4i6sRZwNifqjpgNfHdtqn
WN6itYUtCHeCLdK7eE4iuRDKYwGquCUeL1fOfNfSmGRiAkwVYtwkrRbciQAllVZ2kO6MAjX4unIt
h50U2AFQ4pIhaZEMwlj5XaQ+j7pz7mMs+vGGMQgyzBZSkLxwwqLPVzgHg4qk0SInJbAKavcsSRrg
lrSQqnwny9wN15jkgZiUOR30KzIFNWljgTVbaylnrrkFvxzSnYixU4gyAjU9ZUGCAaoDco3FlYqC
fk8EfqWDEjkeRyuNbwLM8cg8Z3Rzm6zN+utQhI11zAwXg/yI5mj4OLZmYX3OascF1GXgQEWrZI3t
phOz/ISnwXNXEFH7cVUJh96kPeXY+6l8phxBvp+DUMAExQW6yorUi6+TwQYJh2pZQuuAzTuca/xu
8EB6wEeXhRNlL4qw236VFhE64JpcY65tVjhyjzLfvCP6MgqBjLb5V5ISArUbONfbG4yITvLFNXr3
M1j+5KnXynkSaWWW27QG0nGe6Z64L4xL5h1QKOhLLevIVvgWMBO6FsU9LFVfrTxG1NFKhH5yH1S2
7M6xCWbBtm49dV9XcTlB/BAuqtRxBLSTjLUFZ9xjvL2mQ0ZEAD5oP7m2p2qLxgsXcyW7+UvUWzQU
mKPjlRj9QetNG3qzvXLqzLmZfTeBPGdauiGZKzA6MAi9QKlamjE6IwuHDS8r7zu3lF+coVAxoo1O
BjSMGgPJouU24HCUgVxXeBqfAIBhbUGK9ptsp2cz3QhdWvmZYRrBCzXnuEDfYgTJVJvOdIZ2PnLw
bVmsV1kM9pDbqUDJELpdsMX+QdpT2NJ7Qfk8IiL3Un9AHcww71PGBmDtDc5XX4QJaZPFI/fNjbDh
Qh/TOVbM57NCRHBuW/VVio5QnVF1841hxfGNpGkkD1UYPhgBsgoYp/m8h7/sH+dYDF9AHCcn7UdY
6IgjiXusAv1aN2NzI9xQXQw4VF40mb3hHlYeDTsU36yfvMTXNvfal9EYTbkqLTNgMxnK3oZ+gddm
NcDixhEDVfgzy3fgk+Lm55885VrDjYFm4cMc+uo+7Cyao3026veB64phW8zxcF9kBnzE2F0kt1wg
bx9UXBfM+lN5Nk8xMJXJROYBBtpnyEpDadTkAky2veG44dcrS/V7l4Tujw3qxGRT9cgttqlXki3V
1RTq6GnN6KFvqzTYulGcPha4c8JV0+ZmuZrxb8hdGNP/WPct47IVy9H8wudhHMKEP4r2EwEA7jmq
/hw+GEZD3Di1GK9SkU5LbIA1km2d4MdZmYIkonVjxWa3xnNeAIo10hQC/wARa/3/D6dqOnuiS7/w
GX5RFWeIaB/rt4Uxf+d7Yey/Y1iA4CFAa2eHJI3942y6FMZ0s+yIRgj6RnNpZ/2jMPbfUai6nHxo
pzKc+rEwdogVYsBO9wst2fLr/kJdbC9l7//0RAOTqT2Vsc9pjgXRZ8D9c3fEjb2SdddrN//N3nn1
yI4kafYXcUDlTvKVEcHQqcXNfCEyr6DWpFP8+j2MnundKmwvtvdpHhZoNBrVdatSBOnmZp+d4zhh
7dG75S3j6yWkZgZnfbatoCW/U4eol3aaPslkhoy7mAIHMB9yY4eABcxlxi3rDDuiqHdLB8fFtyrN
1XamivpyNySN8h7KCMTxeZoMbd62nZze/pcf+f/mlm05f21YrvU93wJdAGk50qRh+bdvxCXp5ixa
q7aSRVrvsERNPOzdBRLLqWHZAWFMlie/EnYtzuyiNb8TjnuWK5uRlCEHItKdlrQ9TxupZJK8pNVe
e1LQDzK0C2tDeyg/T0Qt0i3y2v5Jj3qW9WhRygQ1xeyu+xCFyRat6+bRQUNR1hw6s2fBmjXgVTg/
RrjW56bKf4QDG5PEfFj0cFm7j0k6pqPJUjlDAsi5dJG9Ts9ZqVvIO1Pi9/nP2sWWthsjZ7pNbkMY
XEjFSVwnvWK/bDJdCyCXTMUOyS1B72RWWUySzDJY3SCPiZo10xhFMgevH2KozvnGqzMiZ52DqDno
onBs/Ixf8oVz1n2Ubr6uUjsWnKzUSICbKkjp0JkLaXQH6UUam2vu2F7Ye5rdE/epsN6zVMxBJ4HQ
/nITpzk1i8fQtnXpnKdYYo451f1HCmDHxjgUWfyQcCK3bPYZmGM9y1sOTTtEH4Kh+AOyAGsI8slM
1JaDQ925i8OZAhOR6sXUFk3iqHBYkqiLtc2hzdg3yN0b6X2RKIv6FS/Jr7Bv2x5a6Wj9IfFKnaeq
fHyB3K20DcwL83fEYhFFXday1jVr6R3IvtS8r6bSvDSjXHcR84onYOQrhlfcInl1Uh2oiD4uLxnM
vPEJjXq/EGQqZjRXjeju9QLIEliGxSFpZynT2lpANy9uRxMU0XzlVluXGX8UGK0t3koQZT+T27tY
3t7L6e0dTQnO+9q4vbvj23tc3t7pkP95v3vrq365vfW12wmw3E4D7XYyTLdTArQBB8bt7PBu54h+
O1P4JHK+5LezxlZj/AVOjBOIxi4zDNlzLuVs7q/gzvW8iiC1Q8ZOhf1scp7RAeZk026nnDOBR/Kt
MOf0o+zgJCSDzqlImyo/8vnjrBzXY1O7naD57TTN14OVyzlnLKmF4cG7nbya6vv3cD2ODQtI6Itl
dkwcb+d1QgDg025UPtF21VgOY6w0mBtRYjE6zrdTHxh1/UdbS4HhVhUsa4FQ1Mga9oAg8j+lmPsr
V+zqRVJTcMhSXahbpZHzEJ/1tfwo1kJE3GoSttDxylCn9LeKZQEI9zKvZcxqpoLKvRY3ec2m1NEb
4LfzfK/1Dysf1EIsOlAXOU5pfM8D9dZe6xr3hzcMCu3FrZ4CDEht5d3qLFx9zg6yFNVXeqvEDBGC
VkERwU5GdqvW5ramcqP3QBUXGRR0DAio7dRa5rn/qPg0pzdYpVgrQb1tqQq1W4UY62a4QkbXynHx
YB/v2rWgNEXWvYsyosq01oIzIoKd7VlQpQ4dLLtHY4pKuNus2xUvvZbxMM+3CrZcIqpZwvJUtqx9
w8AMzarchRPOVybS0WNlsZS9M/j3ZfQi1jo5IWRY7dStfk41PjQ4TNr+PePV6rGwnoBXiEOg1hvU
HNBse5Rp0BedotixzeudiIqByI1lmL2jBqejKKdcWf40NUBDaxjOT7FHgHEDHIBa1ujcsmQNhuQl
7Y8+TH27wV8CMyZkjbuyrAGWjZw6WL3SSIyHiEI6CuIiodmjGwZEGMkdY9mWg7KdYF00SQKaLtEd
O4ssh2utHfITYqWQiDrdCkwPbT5+sf0Zv7gWaxubEj/tL3Pw7GnHSqRSF8kLvfglkxgQH8+4BFQc
9rC0DQjeft6a3nKipwtKANoSzsjaLOcztyWcM6OrT18Z3LhrMvU1zYFwtH8KtjK5x7orlQ8sMgUd
AWudrGlvPnuszp7HJp9f49nCQgNKp3ysusq9d2IinWY4dX+46JnfoyqnNsgyhn4+Ty9irnVynhOZ
yUyPJ4x2CvcMQBw7cEli4MCKo3vGyhwV1ShK4J18ulj2DCPj4tZ998VNP+O6NHj4gFyLmx28w5p9
mKR3+tfEdrhcTWyfJZtOoRg+hHTAdf5RydAE7qz6zybW0wHMYFoBTI6zZELYIrKfMbO/aVuiOEj9
hkX8FJtabr8k4czfnRe9ck/9MFvRxub5eJBWMQHNiTQ2OJtxhhuH1w8QJBWNimF2TOXWGceOXs2Q
YMpVwhbZxSRH8zC2ff8yFXoM1r8fwwd4hwbb5Facc4Noytbd/f/y+L/KYyYe/7o8fs4r9ZX9vTrm
j/xndUwEBgmLQfFJlMNjE+a/qmNjrZsZ/7EsQg7SAHr/z+qYCaFkbYO/BjWJ1XzBH/rPtrHtIMlk
1kLb2JL8GdTF/0Z5zB/8e10JjIamMR+MdYoj+Br/WiB33ZyBGEd3F7YUeB/r65oGo6cr3AFq9QjU
TCBAHFMJsudsifyXm9KSW7APOArIw5hkc8sK32onYI8QUcGqLJhXeUE4ms0HbUJ4jqvaIKKYeWNH
hicJ74Go6fcVqwqhm8AnUdqK/ahQScyrMiHv6/Ss7Cz+MTpqeQJ1uGXmEV0Kd9EOCC6mndOqEgkc
KgYQ2OqtVh3A5QZRQ1j32qVmKz/yQdQ3gSC/fjB1WthzAzbUxvfQ6m9qbStGnyziEvG3f45p+eBl
D7H9Vq/OCICT7D2vHomFI0MOo/2rZmPyGWLPdD/exBMtXZI7pzbEdzQr82mANvzopLH8Ud60FbRy
sKytLosiHeVjmkfy6Cn43amOxgUFfX+qLXfjCA/WxUSbVh9S9xCutoymzmUAiVPuIN82h3EU4Q9P
mfZdaDcGd+ZtV0xQZgBzBMVq42ACuNyVCDoG9ivpgTZRrnZwh6aLRWblXKxWj2r1ewyr6WNYnR8h
0zTZiZ9GJoZtT8vkoXRgvqrVE8IesUFzAK1QhUPEtWpj27O1GFABpI8jphH4O3R/VvnIUHR8C6uQ
REakaatVUlIbOEqKoubMRsfh8m0nrYAXIcsXTSA58VbdyVABSSY+X14mExkKnLzonQARiHIpYJ/J
Tr6mqz1Fj8SD1nMf0FjmuFTwLfdhktD9cPHN+QCB7P2MjSUEs+ePc2EdOIJZBFilLfibqi8sfKDS
2VoWafsotcG8jtwONsrr/9Q3DUxeD8Z9sbphSln114mvC3IYOQtZLvp5mVadTGX3+ZO7OmYmpcAy
Z1G5V8uKt1pdNKqf+jeDlXwsqfzgFFzSd6tbXhEtq/XMj85qNduwIKkCU2gjIHniajUN2KIxdQSX
zXonA5YES8YcT1i9zIBwkf1ZWyMDQzAL27it9SsrzNPOwikK9bsxd/bq4Ekrt7lyz0PM0zdpUW61
dPoozWk+iNXgQ4IGmQ+GUmOrEPzo/JHNMiXoKPF+Fz67qDZqud455InBYvfqCWq9CVlCTz0NymqZ
N1k7ztSMROC4/eCJmkznNKzmIa1eaDomSQjtbRUTpSiKTEY+QbZai/rVX9TXBoPN1WlkR1Z7DMNE
N3zi2eWpzWvjaOitFdAR/xgdkI0lMd5NsdqScrRJE6kKINWrS4lPz5eXahmM0mk4xatxyVrdSyhv
uw10bsxMhNT3MRK4TadXUTAt8hPkcDqsi2HejgKLm5WZxkGhGrxTq/OJg5hT9SaCWhaZbYk+8wbK
4JyMqzEKDnH7XCSJOumrTypezVJc1dRZGNimwpt4ajS8F5niouLmtGKtDTZVb6oquVqrhpH1VjBu
5oGGvf2FbZeqxgLUxzZcu8mNlQEUo8twzRrpW2Kauyi3L+ZSXcXqzGK746lDoqWxVbirV6+WA7Xl
Eq+uLQ3p1jLDiajRcJGFpqu5mrnYLqLvNk6UkaMatnnHLEY0DJLa1eqlaSMum6riN3hzfrEQu9Fx
pn7bqxFs6iYob4XtPJe0TAF46dE5pLjECTKOUHfwimHKtHkmehBz4+odq2qlH2epP0RG+p2YBxvH
7m52zEAb7M9IO0hJ/FqutSHjgGCqm2/bJmAPp2q8zPFALgAGTOqXAAKe6DYv95aLxIDt+mOmjTua
SoBsFShlHW/CFlx1vYtbIwxUPbbHNjcBgXXjO3CvdKfrxSYBIrx6FQSLJ8wMopTCCSaL4Whby8zU
OTLM8jhIwS4cfI6Dt3TPtpvczwa2zkooVHhWVtwNmaYexiGJ3vUQwdZgap/0vKHqR8J9gK1lBa0s
V6vRj1I4x8Zc28ez6Z1G2zsw5z3pwuyfnSUNjDgb9troHJ0eQ0uk6WfH43+FczTXOz0CMx7RKQmi
UTtNlvfHStMHYWbZrm20kKBC9KV7dPQ1YzTu0gSYqC2TZusUVK1t6y4/6YlQNXY8p6kE+m/Cg4ok
dZ+W6dDXzVAK7vOwMZu5/sP650dcg/iwIV++aETUAz2HVAcO6zfJDfabHSM+YEXOAbNq4iORCaTl
mmuzxnSMm4Z9VrAYdxXz0NwfeFfhZBEMdsLpmLpOE0RL1lAwD9dpbueTw/yptYxHHrLAgEOdbUyG
Jb6z3Blult4PeYZpAybPrjKVdZyXkREqFTf9YIVgeFJcqANZx2xQ5FX8x1OhemV7uj6QbgWntFj6
XTXmnwScrH2kR85RdqN1lHH7B3crQYqYDQV/8ir3OatZSy9doW861ABnjS3bfdc7ne3rTpRtQy0U
T4il7LvIG+oHd5Xg0MvDZUYn6omJtL5nlCZBVvXhlQ6NDJpmqGmO59UZR9J81BLus9AIacC0qfaq
K5J6ohpH9kJTTrt+SQacl5ACX70oSblBuHX32wa3kcBdbUBoUc1vHM4JbpssuTtab5+8EqFIzujw
LSVw/5BCevaJvo2/ytqqMoJddnSmgx5dwby5qAvwQI/q4iBTDOxCHsSg64BVdcA+/VwHDgYOO42f
RV3Zv7LR5gfLkX3MdQtKgNWrHQRV7iQ63hPmujlK21zKnW5p4f2UzuLQUGRtUaG5jB/d6LPTFko9
Fw6MR59wPksHL4WtBbLRA90CRF8LWNjcu7NkOMIkPbReeh7YE4Zkyst7hDgbQE27inrcJNFsnSpV
s6HHvXVr5RbiXBiwlVvYQYNmLxum0+KF9eOspIPaSLLjuZKAZDT/ZPpzDGmXLCDW9Gl+mPtz0kcI
BBGY1imWpOiDaTqDoKm6Aja/c6Np2XTafO4FwpWKD/J+EO27kS1X5WAVqrhzS73tQIW2sLy4Nxb9
l0cfaAPkTtuzqsI/u9k4en4oNPuYz0u5dR1923jezxgrwZboKn6RiE2VggEzESdvH8OrGbLxu9E+
e1yyEG9iY7rCtMI9vLBoDyHxaZ7Fkxu23P35SU4AVwNGoxdIDq+K3ZaNzKsXN3Yt/l1UXVF1due8
3iflvTdjzaoWse8iMIsz686btMPZ0M96sS0j9as1zHFrjUyRdK2kVQ2dZUZKHTnU4AzqCvZRw5+Q
id6EPM3mcC0ovf3Swi2p6cVTC2qfLvPZalKCw/ycw7y3eGh40cQO5yOAGb+mu+jXXrhs2OLd25Gx
qiQOBuOq7cJ94j6M+1/xOJ3hByqoKIXcjU781tv0fvTh0yqrZ5q+v1Qb/QmzZjfq6SEus8avFVwv
LAtkCHCFWCJ5DAkjbpa6AB0B/SmwFMXvoDD3zr23NdgtsiMziAdp+zTDk1033vw4HdtPmXCfPX7f
3AigIkkrg473HpNAYInbaN5YxApUnNxFAh4TbVgMTjTLK+AiZQVwiFbLW+SYp3Taqol36sxi0eOE
PDc0oiN5gOpksIt8v8KO31mKOSww2bz6W+utF7UQwkYOzNo0TzOYqFPNguo8DYe2bV5qkZg7o0fp
XCSC4H6e3pWibBHhgYycY3iWcO1N70fNDd3vCs38ky+p+MyncOXxgL9iK3aNElgV+t2IzgSTDxZw
6ruMjyL3C9SoAvwedM6I9rlonPa3ovUcRAC8NlXDJ90EBGc1zrKbdeR+bVIiomhhUPbS+Oa7O+Wa
di1UL7eO7NQ9BET3tXcl4QgaEXdOK0IKo8XdNZpsiQQMzbZ1WwDaBeAlAy33xvHUarkyIOPk1V71
jXbWBL1lNtGKK0Y9+epmNJkpXuq9CZVk19dPszXxZXu87NytQJXYpWzPmhgW0v6L7Q0/h0k68itc
dDlf3JHmH7IIaZt3VZic6gRukx+VyalDrjGr9GNuUfmmvTCBLaoTHiDeTgwMgmyM4Bm5d4nh6Wf2
5ZsAt4JxpS6RvhgBMJTWFPDcXWdn+Mx0JQN7Wq6dF3LosU54VKAlD90ypsehcR84BlBCL+G5H/tq
l1fN9G6zXEgZPf4u4cdw44l0MKPhicQHxX6rjf7Iwh9lfzvhW7euZEee+gb0FTdJdryj2uY5SX7k
ion4UnSRD8oovFd6L390M1OckFfq1tHsbhdr/XeeJAjZ4HUFWCmcwJNR0DFUtvPiDeQlr3NP/lGG
92xW2RMn4rZMEvpbmnN0JT1wIDL6a762FIcCmc2czzPGq2JdXfRCFvf4OgGZ00pjix0zEuaAMv/C
CAI+M561bQb9ZZO5mMB1IOU/GVftS27y5DnyzVgCAi7DU5lV+VYzFEost452EXiad3KsWIFt49QJ
gbJiqDmJXV6uqfNmGhGMTE+cSFcBYfMusYlmidzQdKwNYpvOwouVeNYT+5PxbhHimrvOjhdYyM5A
LP05h6Ddhw5ZtLWZzRj62lZy3qnE/NmbwxvF0T2RoPDBWZZHUyRnmn4fZgqeFuPnQRXC3LpuGFKZ
pMY+NvR3FDEuE4OS2tw1w13TAivJ2uqt8pbBn+JYv1qSMRJFb76n7KxxUBXzqbOa1QU2zFzqMO2B
HRh+YR3FK8djimS383L3OJda+mNteF6FgznBYYwPjXthVpbWs/NVFou5h3muSm5EuOfNtAh/aIuy
3hc0qr6Q2LDR3Y2bKEZ4lkZDxTAmWhCxFt6xbZf61Rx4xsKiszBZyCkj6e1QZM7KILGUzghDvUK8
F1o+2sHgJT/itKcxsPCW9ok4yoL/nuc72VhYqfRcvtTF8HOYuuKIUbw4NZUpNhkkwC17n6xDa8Ta
3MjEL4ty6aIltn0sB+BuTs9OtqmHzFuzSj/y1kteSiHTgFueductMyev0ztkWEO7u+tBPIFp17Wv
Mcz6x6GHwd3bvfgDX204ZcuM3i71ppemi8qDHuXCN4VYSr/hIaXxmTbviVqZBfqSHXkY1T0PlIlr
eSbvJWuD2QS97PCZSYQGzJgW8k7WZfM0tlX6OXQsgJpLKw4iNlM+ZZ32ROBtObtcBzZmx72+rUux
swp74mwJ3SDSQ33vApHd9lWSB47hpAAK6iV+9Ii77MeW+J0Hv+KMMnDadFYnvxl4OGdj6Oj/pxW0
jZhpysbuFP/SpeNBVBYsyqFZOMan0i6SXe1i//TRF0z8js0pGD2rDZphdKGvTVBZCzWyvKo5IOLi
yRk2PdGIezdeAQ2Oq2l+GXbqnCdCfsi50K9txHbwrES+dZqsgbHpadDSjO5olsxkiyQLA9c201dS
PF8N/btHEqVfQqMDWNmOBk42bo8iRKWVe7Snx5jXVdbQOOdXaO+Ep1P9VVsJ6Y1J8bWgQkGMTpsu
XI4VuR7VL8BZuOLLJcgKxRcbv6BV7H0Xoz3mHBauB8c9Ueh7W80RyyHRGvcganB6xJ50gpTC+iib
AelimG90jAIQmy0qS/pp2kPZxb0HuaSIT5reJYdWs72fFfB75FGt9l2TzAr6yhz2so3reNd7tvnq
zr14hjz1O9U83lYOwa+yjKynBa4c67Cr5g4254MW0mLgtMcbX2BSapxJsXY9kvoza4fspJm/e0ok
L1EcOne6PsX7yuysp3CIeAfkq740NT37uKxKU0iOd0yUkP7002o8LVb5KevJVHTEYTSP8mr1o4pV
lUoyzXpnnda4Tu5qUsXLxA2sWgWryCoMUHo21lV71Rtl5OvIedpoWR1ycA/Rqmq16drQFlgFriNk
D9w6iYh+jDfDq80r4Tlmnp5txM0By4Y7PliLce85t5DE/vuzgf/jxsZfdjv+ZfT8v+Neh00M+1/P
Bi7D9Lv45qcf/TVUzh/6x3RA/gdHI3u1+pqBcZhN/TM7I2jz05Vnf4hkmLOGZ/45HRD6f7AKT9qc
lAw7IWyF/M/pgEeshnEDJCp2PkBGuP/OdOAfpKy/pGeYPTAZWHM9DkH2v+96zrWII2uIbN/sCGVb
wzTv+iLCA1/l7c+mRq8F87gA/VEYj4wA6OQi0N2lesq+g8HTrrKFmWdIFIQItLmXhue+8YL8Ft3S
wzEYuajQV/e9qP9KCvlVO+Fb1dofCySbuKGqcUXyxzLliz6XeGFj5NtGvLY8WsQcfXnpY+GdnDl6
cjT3l20nA+/4ujlOCzCaOo7xK7iMl00zx5wLNINbQvjdTN740RvtjJE7Tp6nMZk30HgGAiY6ekCD
Vy7rmng6I45QRQiZTbUKAmyNcpOW4xK4kaFv46qw7zkDvEMox+nitbyKoxgSTteXe2Rmr24ZfkYU
0qfMzB7jEKM8Z7AGbF+oZp+KOTsNGhOKjJDwphiMT2JUj2acTnvG1j+deMpPHlRUv+Ccmozw7MYT
FJ/IgqxaFd8iGa190pP5oKHTBLxgQn/seLPqi9XjsF5p5AxESPVEiNELgcJBul9jz/a9woEAuy/u
TxMExnPXu59119LLcFrzuyLsTfS9dcTBNov2HKcL2UMwTyilnddyTUZzu5mvOUutzIX0dJPSXyOw
SyB8znFoutqFTWZAo0R77sYK/1TvpuSP5nncklN+oksLCXbxOoJYlBlmAo5XdClfaEsbIqGMgzZY
bETdvlmzyRYC+Rv+a50gec2rlc65zxtvZlgC+neoXnQVuqjU0bPCUX9jPtsHmTFfxYh/koDIcGeu
eBGa6y4LPeS24GlS4gLPThAy+nbIPnhsqPd+pEC2zea5Mxo6cJ269jb9mwqO604H++gn9RzUpRWI
9StI3fwrrEPGyQbsY3TEKSP1DWLpuwVm9BYu+rc+R5KzHB5cXldBbesfg8QIjTjDNwoMBbwJzjlt
Tz9aNYOlR/BUUUvm5XKvReUr2c0gWwNQ5qT1fifekdWGQR/KKZiF26DtJSBd1VO7aU3q08JCrjbW
+sG1YsdvQ/tXNArue+X4LjvbZoWPnkncTZOfU7LsvHb4IDD2UsdT+CyAJB2SKLV2aHL261rxdrbN
k9m5ByaUJGLCWlJPOdhn+S6NIKmIvLEswvW0njrYzTQVaGx8MGu3Gcug35tbJzykSFQ2bU8HXQ3T
QfXWEViye/Bma1+LEosZn693vW+/ewl62CgxTlTrLyGKrTGQWjMHiXI/9SH6CaT8lbmU6U90f7Zu
Tsi+42vyC2/x9kSNoQwjQ/Bzld/V3oQkx+YHXXXOORu4EpNzWy4TAelTV7JmVcIw2KagwH1rTWbj
4mFOzzQrprtCEWXqJFyzd660eZDYGRPObny2RPqRJOOuX+pl69K3JCmMJSmM68xXBokg3o3m3u4I
HFfCXTZe0cSk9AzpBq7W34mWuza57E2/4Fp26eUdRIKmjylfQQZN547lZvbT7HTiBeOIuyVof4P9
MwBZePtvDWM+M685cituedQky2F5vPhm1pE9pExj5Hw2S2ZFwEaMTflls5H/xAzwGFogj7XcaaFd
sSniLbrjjwwtvWj+bsMx2wN2A2AuwvAXRjzcDfXqb3BePQ9FIMFBPn7wQgF1L69slX+rsLjkKuMR
rSJJtLuxgjBs3vPRY3g2xocy8zBSN/o36kwLuJlsNqT9wwBVyTZv+wkM2DAjA9Pw7DDo5fHh6zEI
Kh3CxPmdtQOTzJw2kGup62ROv1BATH5KHsWCCny0IsLrTji6/w+1CWQQ/vP3Neb/u6LkL3/X/nd1
91X87v7+j/rvWLkIVtH+deVyrfJf5Br+Urasf+IfZYtFBUIOFVucrQsQjP/MNJirfY6/6Fk666DO
Ldb7n4lf28VYx/kOm1NAKltLk39mGpDPrYuoHrkzlzVW8W+twrF59/dMg2CNzCIna0NLdRzK679m
GiYvt9omtpOtLtVZjdrqAqNn9JgCc1f+qAzc3xQeDxpwFF/HcL+j/6w2Dv3D+8zWi/RABEnvgnZI
3Io+R9ybBzGH01Mp5xNJojTQXPXLYkvB7/u0CfQO+j9+EN5f3STedIM3c9XWZ7OeNWIPyDgojlLI
+CUC6tK+CqnBiM+iDk8cUoS20P6Y9ThdDTk/M6/+xYhRWQHXp5pwgNczhDPAixqchM1in2Je19CZ
zOF1wah6Z4uw2+ImGfUHwFW0oI1I4XNN9dDkDdSMWk+3N9HjFwjgeRyMQykPWTNT+lsTU89i/GRQ
6U5wiih0fOBSLKt6TTg7gaE8/cArFsNJCXxgY0aCTniygEXCeTHjGWje+rnQ2r1pzuETl+po2alJ
hMMm1hwb4OOUHA0mgqEvU9kR3W/IXHX9qwnu+t2NBvsyyY7h5egZ/J/RTCjXKr2c7xafwWDBrsR+
Bh8eSlY2i8RvK525Bfz+ewjgQAadKZQ7LsPhfRcX9bfLtJox5npW1NI+0PAP78kDxurURp54FQWh
DLLLTaHtWF6fXjzNEI8dWl+iYRAZfuqcTFs588vxbWhIp5CWNRVWZiKT0D3acsOANlMUDujoThMn
ZUe2RpcVgnju2emucWtFwKvNjni7aGe2bfnJeIcDEvJg5Yt2rfUASp2h3AuKq1a7B3cvh+PohepM
TEW0rP/Yr+H6xQ9SbvqoYwZKQgczKyDhp9l7qKIKLnddKm+b9SL9NFlAxgKfbpj4mtdMTTNNlbpJ
2NryksPEescmzVi2nBeb37g24ZQHnQcFMWKvjMeRXQ1aKU0HEyoEohX07dThuK9Ycy6G81S57xHC
g21OBHkFfrJXVI6BRswtEK29jZr5KunWU55h065Aj4z1KPaeFobbDMCo3+MoXlmhLW0feyaD43a4
IxpN0ts3H+UUORc+XlurZT0mz5yUBRXQy5WLj4yF63AryuWDAY7J4h6fBkTW8762LbFtbBUsSCU3
wjBloEKWFhfGeWhZ9ARAVnoBlXbysscxL8WR8C7gs562nbX2HUuYkie3sSMgLoN2QmaR+UnmPYOu
avekapCGDblJmwN7gJjyN9ZdNnZvghv0jJzJt02fFjEBoSZtZkbS1dF2kutYJMd7zcLr2uSYGTlW
993MkHkKLyEAOMik/Rjots5GZMus0MYek796epm8jhiSjqOdbonGvjpzJi+qIYxcuhUPRGuCcHAE
+4RW8mdJl4JN3PF7qR3E4qp9JZxF/LNxHmcn/hF5Kr9WTc8npFhqnGMu64TDND3GdKYeSuSEx6jI
KKJmPUiklN+9YleJYBM3EQ2GsV9r/aHRXP0NeBxPYFmKV1ZXCxzQtQMLj31BVAYA8tjNWdvTBuPP
QU3moYj0atzKDKUWlacK6o4VWnisd8vCo85MQ4QZzimUDSwdq/wVXpwJoH/oakJbRJPuSyZdvZFd
CNuFFzmPJJm7Quwim6mwhS2GkOvjAgfmkXC8u2H4+nsY6+qU0wA9aEYi97kuNfY9TVlDpHUAgyaE
WC32ks8NGaq8zuON6dQuU/1qqCCXMUv2Sz7wb6KWq5NXy7NnKP64IDQ29SxePFYUkA9tfKuxjR3p
4vSRD4pZ+0tvftgY5I8VH+4dzHn7seg6GnpFXxPezNv6rdbykBdlrFsiIMjCml/B1r7vmlzMTM2N
O9ZVWenajcDQ9yNeJ7/m2QjIZxhHxje08paJ+Gw8r2V+XhGU6zv5xYYFTIA6t3cg0sUBAVKMEIEc
88LeGZNMJvzxrhPGoG/yAltPH3rFXlc1kVc1hRx+LBGozDHv6sarL7RVUfxwB3mKlGZfaLSHO1J/
XJzVGF3InLTbqLVZx6R5ZD0lrMFUREsS2Kk93shPOS/OfTMNXqCLIrtG2BlJgq1q+EVcu6z9Mc5H
lfOVC9ke4KHuYvTqV8Y+D9XQVLtW5+8Nc7Wc2XnO792RRqLWhm27saop2+bsqREDs4utO0gTUGIq
8aDwWe1tdoKbXnsvw0g7xXpXPeSRIQIjncOHpeN9lljlDpDU1hy4mVmyuiQNXL+iKO8LRaS7tVng
HGpySopwiBq3ep5z3GkYtIUZ7eZYWTuWbqdLyPZEUA6Eq/V0RTEa/Ul2RLNDHErYrJ6TKfpO3Nna
EAzSDjAE272YiKQbGCmY8M6pl+9Yb37wEEEABazvpOs8WLpXn6zc7o/DpNnPad786TKDOY0BfkxT
1c95GYj0Gg0Cz/TOgbS/byo2gAWfvKdG45uGKr48I8yhX8Fk8hKVpRY4nUmoRabFheVR/YGbdXri
Ujwc85wfPNCz5j4ti/pBy3W+9q4wvg23oYQvQxXoFUt7XmpfE8eDRzFXHyaE2gP3Rj6Pg/nWasju
7Krm/AJ3adJgQahnxSFCAwLHA8mex4b+1zNzyuhtJo0NFpjUxzj2m6kaw7ukzpiz0fPxm2IY/V7K
JzXV6z8SgxkoqGSPyBY2btrm3woZmF9PWntq+lHfNHbXXUsRX6wCS2Gs1/OGO+pXrLX1s66r9DnL
xvosWXfluS+XI3ExyiUjBSwvhmLHzwOMoSc/cvgde35J4QYovMErm32iS2jX2IzAYFWMRi6EdDXO
MOkdJc3pYzUv+c9uNG0miLPOZur4WlfOWxqV2But8aQMtvI74ZUPjgqnHZFw5pgwsV/H0RvvSQe5
9/SqXg2X24tjERGw6aNoHOtP2hwyM4tUdfgf7J3Hkt3alW3/5fWhgDdduONd+swOIi289/j6GodS
RZFJFRlqvMaLeBFXupTIJA5wgI2115pzzFK0yl3DsnJL3Ma0Wyp25jHB7qUjM7RubTw28XOtqAI9
FJ4ObRXPcbWjVV3cdp0geLSQNOZDDIB3lXQNG+6adGRgUWSVS7Rj9ppqIu71srFel8Yqn6RRjA+g
RkxCfWmWeIKSLa8jpnhM4XPbvzBw1G70aeHh66byIc819TwDpKLtprV4oIx7mj7aWuFtvoMpQ1dl
isQLNhcaGFUbRXc98+vnUY+Gr5TUcg8NPQ1uBgwM9olhPC59Xq8XTC9fFRjOG0IS2aLXSbwKBGv2
iGLLP3Kjr7dI6aIvzF6fSd4HTjHqTM7xvPs0uru9GI76TadoRG+y8juqUZWQxgEBMudRyQfKSkFe
z+qARH6hs33ocJIIrp5pxl2SXb/wZGQRFJWsBA1QaO7QWpZPsoiieZ3GlsEOhCTZBJqJeKHTlK3R
Rscp7skiM1kZBUsg3LfsFr8aUuW4NLX8nuqVxidih1l0S/vFM4K9X8XF4sc1cmAKS0vd6s30ONEf
QMacfnYaa3OZKfpDB+F0x/1XnQlseEuMIdxMIeVCYpRoqWWQX7VA741isb+v6Or5iNaeDXqanixZ
PZqpgX6JeR8OjOlUcQNXZqvpAw2x0ghWkdySsjj2brGk+7xHmRnOYntX9OFt3ZWOXkYH3nd2x1xQ
bHvmKMLi9Et7NLNrWGXUGasQGKS9BBGRxEV7LkyxZ/qxvJamcIyzFs1Ih8KhklEWaiQKuCo1Jb49
aBy1LHmMqamvZcNrAapCbF1RgsSbgtbaNYtyRSZfSyy9mm65j3MUl8q4rge4OxJ/ficgZqHyyYid
n6XC7UXDvERhRmQyDEg/Z1B6KNH4Ar61IPEvhbWOCbZ2MZDh654kFrloeiAjrbApdUIi44Y92ADZ
Ja3nPZ3QHQYDOHAS4OhXzL03TQy19MxTptGrRW32RaoNhugoSHGZbNM2+JKSaltjVtsEbCIcYUYL
jn8x2MyjRHqzFTZung7ZtkvblHSOwNr2uMt8omEFt4wYWC0LGYmTzHw5M8YYea6wFSbubyUNqvXA
HHMfltgoVQ25Sio2b1I0q7aEikCDF+A1WgFjYBnTfd0TBUbQGBoVnueWugHdytyNrzh9kkMuCMqJ
lfix6Ormtki0YCV3MpXWzBTZmNU19rfJ5Q/xQs/I1B0oj/cVWz27sbqczB8smwjMcIpO5741rSti
6C6LZIk72lo3iJ1KWIejOREJhIk0aJLJh0780LGeWIqg72mrI3VQCf6GZ8/fQ8i5xwxB2TTKBCp/
EVhAyz4hmwQ5WWUVb0Ktd1xlIXaNqTD3kqwGJ9Ocn8l5ytdM07a0fNA/Kx6vfCyEB22GZwl1BFpC
rhlM6JRyFai6syCZ9jRBWvxGFes1rGyUKbLVrNE43NMRJBOrFsa11Xa+aUXRfSak2YsVHmKTUQBq
lNHkSCh8C3Kt0MK0shMkEbYaK7jhHT/4gET2DP3WU1sRnigHayvkK5GGEpaI4NX4IDSpuNfqhFcc
vTRqlHpd0hL1xLH3p4a8ZkJeeGyBKyrp7Dep8pARYsHjN6Ybem39Tug71N/dDzYxkxJmkzHJM06K
nH4yEl9OjchDXFr4YcTQPbeyuyIUkGxR5gd5sG4IMqah3TGBALnrSXQ8Y/IGXQG0IQCUJnXrWc58
Qeij1ZL0sLNUPjxr/kbG1qsgv4YLg3J0gCW8XlCsA9e6RrVJxRnhWbNOl95YR3lXruekDda6ZnWs
3EBS5Lmk3jSolReP0fy8Sab0CmaIOycWko8pUs6t6uetnpxDDanXyDBznbbdU1NJgqPkykvNubmZ
lMI1YWnYW/mpHz5H9qq2oGgjV1vaWAmCO/S/FNdPqU5iqp6/pElFsJeMAyUb6eQM6N0K/aPs8hfB
kAd+hJ2wnPf3BEhAUWQPkbZEEWuHsbeOsak/KpP5FoRWTA57m7mZpu+6lNSwIZkOI70ex0KzZ5MQ
B1QmwZZXNMtGqXgqhSrBvMwD4aIBmXaJNHUEwtWI5GSzwgiTs4XomR4sIUw+VStnhu4NAak9/AT2
tfkuEkXgG1p3wZLKPLsbjtLSPRsyugyrBlMSFMzTTWFgV4kbxIqRSYuIStIybh1tMC98O63PVUB7
Qt+kj9LQy8xls+ialzI2XBtS19E/AF7S0gSjnIikdVSWzJCNGTsvPbEnnojj1RJeokvrZASII6Y9
KspKQSxnGrRrutoLBoiuSd4yqXgwLYCvw9COZ5m+FSseMDT1Km8INMJ5I4RJInG2G+SIgl0TwrKT
8olBfkTktNw2bFSIfaVNHFoqmk68PGKLhK42vRmsijsJNZbo9pRX44n4OnZ9vDfN+uoJzEcnCIxx
y3oTYnWbfrTrdsN1MkZOlQeoiALFUu5iRT5E9GtsRN69K9Dzs5e5np0ukkzyk0t1beZadU36uIGK
ZfOc4BZAPQttN12jCTlZVgUBozWrt0pOGphRVXwEtRatBSH5igmzox9VVZt6Qa5gaQs9CoFzmzTR
tJWZJbPQRGYSU/EyRCNbjeQKw+1UYSuhXNwix0ai2ArvkiixVqnlYhvE1dhFhdoxLnEKlRKC01hb
FGyhUuslClOwPu6mU7CIlmthpLpuOtIDZfx1R6rccudeTLP35zToDkiaBFof4eDBh+fSTARDwSK7
M6rgMGa6F5Tae1C3Ky0RbnJ25Ou6i28YktF6FLObBjf6Ts7mzZyHF7MsRCY96Ay7xkce+YBQ7EPM
u9SXMpjiDZM6R82hyeZyQ6i6zHIow6bb6MGlMbKcKnWiisrzi1w0fBpWCc1C7zwJ4iqKTNtSuoQN
lUmMaeaNcBYgfRUoJPK7kEwDm0g3ZTcylnEz9ghpT/DpMD0OVg3Pr0c3PxWIeZuQKYBREwlvZCcr
inUXrhmBomqvs3tQT+SSbY0uvDfGYQUNcyApJDxnESMUddFx3EjWVxGi7IyAMREHS3kxPNOtXTMT
OS3iAPtAMFyh/Ezz8bU1+pnuFNMRMRRxMQ3JjRlHt1Dv39TWEFd5ORuuYipMFJmd+f0QvhIt6Y8R
V0FWSZ5vGHglzEgHFZPYbKVsZAirJbwwvMBw4vVpCs/Ir19gP5xpTqsuVzF2h7D3c0lwZxgVKO5y
kgC6C4EED7QlYJ7BW7In2IHAzkKeahAONvQxXldLGqzSuTh1A+pS43Euyy8wSqxFhpLZQZSfLb2I
HQq77Ay1QyDXLKuxztBtWeTQpUuM42JuV2UFtExvEfHrs8QegwovIsgrFBpQ892hz3AvSWn9Ocnd
Q9i0/pTIr3OetpgPTLZLqkybMDbWiAxp7dEIc3ibE/yV5YszzOYJFtsLQ4C3iMQa/CFUjJAJ3gej
QoY0LZWLTLKj2KbEZHiVAsMB7VDInR/qBCFCY9qMkwEdV+8vuOpok4h16JVXwTJEqVsATYljFXLp
zbMO6B4jNT1OhEOTRGMYb+I13VEobT2r74VRfElViqlggl+UKdUD2zYgIZDB+FzJsS6FW3IRXsig
eTeKyQ0lCyKUglJImmOiYWnIAE2QG7RbxgcEzpHc5wq9eESc6ZifiLvL3Onq96BlHTuxVFwEftAh
AloEuyBvUN9vwbXRItXnCuUoEt+CVBt7VAmSRIIn4WJLNWr1VHSURQjdZSaztRUC7pta+FCD0mCG
rmHRNqceOwGmK71MIEEUtFMiGUe6rFIKKGzMA+R5Fd0GnaMJMW+1LDPXIQ+dzYRQxkkwX7KGaWNd
iCtaTLdBgeUSypaCah/EGwE7qJhnq3bHSvgykmEj1Okn0jReJxLhuummMfrX0CQ7SF6gTxsyQVJK
dJqTgszxiPyDbgekN0dayoiUFNP62tzuTymC/LWGK5yXd4Kfcehzl9yo2Y9E0/IsOliOARWeETsv
U2NKb+hZ2GIZeZkgrQHZ6Q9JlO3mSnxjdz2uYnE/TMMKH8gZvdT9lM74V4bw2j4OthMFdpt9Euf1
DuBpG2nDU4+fSapfY9l6hFvxgg9Gf8i7poQWsxhbSeRdVKrXuIwoQarH6DmaewKF8eITKaUqbmsU
a8lcVlOnP2iy+tZ10kOatNGaGZPL1TKRhlMOlJ8mdVYFhi9UstSVm/mlAxJj54n8xFYSveUka65Q
A0miyZW6XVg0Dre+O+rKttUrkOHEhYgEN2zR+vIBoOZs1JqwH7Ya2lqXRkypQwXJlGqwzpvL3Av0
57M7c1QuZiU8wdI3bRJdSk8WOwYVFeUQ6smPSOzqQzAIfA/9i1mWg2MO1zksgfSOEQWpR0Q5GBZh
1rHVmcxmiZ/c0V7fTZm1UxVrDz5LcmJjATCMvlkuI4vkV96OuYEZws6F+tNYxmm2gybCPaWdVEMG
oR2kl6nvmM2QlSL14V0ZqGdij89TwkItYS8bWhFl2risi1w7dSUT/UJDyAGFQnWyQZ/teOzytUnJ
QQ4qifZWTK2mjdJl6FFD5uhYlTFKXEzxLgEz+ASR/6CtZVIdtQaKfx3bv2i21k1Ev4I+91iesrp9
+zEx/f8c1f8jaQxv/zQ8Ll7fy19nx/zAP2fHxj+4L2CoGsBAsa9LCuq1f9K0+R1yeRByMgb+MSL+
H5KxqvzD0BgQ40ZDDof3HczTfxvi+S1ZNRTCNNV/QY7/A0M8CCpmwz9J3nA+gvSGSSWTZSGqsvwt
3sCIaAAEwzxQxl7o+4Zuv7tAxncWP3ISd1jjDqBiKOzwFgvldvQKl6JnZZyW2V9YesfZ3j2EYNry
0lkpq84bkEY9Id7a9jA53MQfn+Y1o0Ov247hGguO2LtUte3xofVaO1/jL/ZMf2n2ABsw2ngYu+T8
QcRGjsUKMYZdOoie88Og3VSxPfDBELL5g2tK3uQHox2+aG7vXHo+xaV3aOm72Sra6F60it3Uxr12
UUYHG0W/I2antx96O9qLR/mSbUROh/2fL2+rvb6SV5WrPe8EN+MvEVzk8Otmm3nyW+wHXr9+AMt6
C2nFvh6BjadxwnKg7ANfib3YsMWb4Vk+9E5vXwKn9aQT/ArNftheHh4s+7C7/o/ZafbZpvVeVAdx
v93smz1NuW2Ky9DeUSDZT/7dXWi/4SjfY1338htwAXb6UBNBjHCaTvtOXNFW5uuIEd1Ydv8Q+QV9
BP5uw36J7TuulZ1sOrfj/5tc450sdlt3WAjfmmfFTW/IZbKLPSKc42wlTnyPSfQGT0W8StA69gAn
DSJElEv9vqzETbXudtcJHS1hxcfsq/Fze+0Sn0OnWrXr3pZO3cKcDHNG7sknZjh9u+Uf3TyNxrl5
WvzMNd14H264Dx4mDxm/S1z3FkiLUlFbu8zwqQPGc+1m2Rnnn9A66aV6U0cGMHb/WZ0kyIyfml9f
+hVAX7d7p7hqUnuH8wXGrbZ5mQA4CsA93Jnvmhpl+RwOGkij1ZU8uGIn+ViweeD1eY+jEtaKcQD6
IHvNC23HzE2jDRKdaHMuos1zM22irx75TW9jrkp8jDM7cYMpa988zy8j8ysmAUx1oWkT/KZiFQt5
abnSuKpF19i3ojcMjwu2e2KFL6RHuNXKfKwO0V4+KLfNflz197pxFt6st3IRXdGMseTb1Dj8Qtym
x8gVTrgGnEQ4jKMnOk3KQMoWNT/nv02HXzckGLI7r1bj3thQmQEJlSJgg/AC6bIclBa7rx3rdv/F
VJMCDZXaCFj2rn+NElvbdyf6dE0JonYLw7KM1oobbKNzskn2aDr6r+DCX+m+YSywz+f9ls9fO+Jt
7QosASVSCYrOJ2rI6o45tcIIiK32l/6iH9jcr+gRmgggHcFTtqkvcINd5a807N9BsXIPSCuXTg74
MifAAwxqwu7YooyugKvkibuu1uz4UTqnbPafXSbMwa34nvg2MkEb6+JahdLgoC9DuPXOiQEW9SO/
98/zGs6NE6Y7GFhcHQR6dIePyim4F/zUvT7BonI/P0YpLCe7feNzUbsWTvWksW4YzvDEhPAc7qYP
HXfXp/BGS5gigH1nq/j1tNZWRfhYU0TOd1C/pPV8KHzV8Wfv6rCxu83invC0794Em5kNs/Fd8pEe
9S08Cv0VSYqdfgbgkGiHOeZz9kaXoFnLz+fwYL3C5aSXnJzlG+UcW4g8Ee09L/Omc6SLcpCfzX0F
5ywsbZhc7+JGWg7myVscY2U+BTZmtT3Tebt6k88b5WZlONIx+lKOxP44DPJule2x3iDn8RlDiOiE
0w1jR/VBbTih5njd8q9Tl2XZe32N1vR1rI1o30br8rxNPMV59Co7so+z62mIc713JpFu6LQf8p5f
2aKrPhWvzwqLOV36wp79zuvd0Y9eabrblHK25Eze5GVrguy9cX+Ufck5Ug8/tJGrnpYtp2DHg5Nv
yj3eKc88lRuRPwLYwq7swcGDh2qPP4NWSLezo7YdXT4Q/zzuJQdDUbmmJrIU/ABOetCf040KZ/UL
Fzy/zL6ejdWPT3HsHtjE0cVZoX99MOAVIkWwmem3+3oP6A5NMFG99vCVyNvWhcFBQxRHmI/Qr+df
nZdv+OXeWg1I8TReVd0WUEJwynIX3Yy06me/d/kZer6rTPOFzMWDP3F7igf1PWTiWGm+4oVnbfUM
gZpzgCSApRLl7Yq70jVWuMHdV+X1PrGT7a2z/hKwD7nyTt+Z/j1cE7aSDvIJ7RXT0abhvWkcpGOK
ouUcc4l6v3ZrV1ld/0NG38UAZvzCO5aPb6zY8IV3xWuaO621avd8KPMJqehx3DP819mL2NHBql9m
+CIfbL0NsNshfYRT4F0sl/kSRKYVEo4hXKvwCHgfZnxkULUKNazpV8JaGdYYUTsRZu5Wt4T/O9rE
/4dUhxrV1v9eN161DPnbryil60/8s3AUdIBJuBEkTYQMc1UJIuv7Vw6LKVEEmgj9FEOGnfPjt/6l
O5S0f+DPV7BRgEtCXiPyU/8qHQX1HzLiRYswSgntjiKa/xFM6Yoz/al0BNxFpAsuDpE4DoNC9pod
8HN6DyCJZrZwBvitp3b7/KG86fbaU3gj+YsfrKYfRWSKMsWe9s3GXMETcCufRIyX5gb/OXPTu5rX
msN6MrqDN7v3o3u7p2npWiv6X6xE7YYuAuUWu26KocUn1sJPP3665P+GNPqDiPo/BfB/n4Vq/PMs
CCP69SxGMK8GWuzcz54Y3rjNpsXPjgPWls/Ek08P5Gx5oRtt8p1685dDf48/+nEByUu4Aluv3pZv
uk3kOBB11Dr35dXiT8+J4mRP5iF/MKVVuktZKFlZMsNdimOx/fOh/82RTdXguAYmF8xqKFp//uqu
MMbM7NvcZ4fiF2a6p8W0kqLpmA3SX87yt0PpNHnJnRJlnSwXWf92fYNWUQAva7FvEOlRRYKNUCRk
MFL+N5MNyXH4+e+iWa6X65dv8tuRrp/kpzQpnQmhiqkx9gflZlRvs+n+zxdNYqv27QCo6ySFJ0hV
UO9K3w4Awy6GIdukvlomUf2IcUKX/a7g7nk0UyGvjyQXlUigsEnXXzkiUx15q2ZVm7TN2umhysaa
TpuxlKBzq5z+5pqBBGWwOnfq8JBbhaJ46kAGwPnPH/y3B1Un4NbUoFWLINl04xtLF3ucUGkzOPp4
uJ/zs57wsq7+ku33+8VnFVAkDBMiCGJFZzP788XPJiXOh5Zj9MTST9pWK9t/vh7+16/3t1A8NtCs
g7oMsRKyqCp/O0RvdETNLAE7Mq37QFXhKRKIP4SPyOdQFmL3xu1Sq4ErFH+5h69/86931vXIhvXj
yOzHvz2oYqMb4SByZP0Q3syH4EwUxBkp2+Ofv6cfN9Dvx0FmzrJukm797bHUoD2SaWjFvmK/sB3e
04Z3sNi7pWN5CBfvrFXjFM5fDir/u5MzRI2lQJYNbpVfv7nCMoIWFTKC1VW2KY/auluju9smR30t
bKTNn48m/9pvYLnlS8S7Kiq0RciO0b6dIvRQDUKBEvtsy1fqlo3PsdmozmR/dt7oD95ArQunxWam
bNP2/MvJKte//vsVJtKap+Da9OBR/vVkjSAlkCWWY58mwbbmZKddsNE3ptuthzUZhgfjRrtBQNeD
kacsRHyZfCafwodyNo/60dhYm9AlYWNnbLS/XJkf1/kPH+3763SsQkjELVeGZngUeWiKlJZM+pWZ
ObDf6asQIozuERxGfmtQkSV/uzbX9/VvH4B1WlJlrAQ/wnt+foSNopwSJRhjn73+WvGZZ/rmVnbG
temlR+FJeIp33QkWLf+o5+Ck+vJO2NDZ35d35bnZquuZXsafb5ffV5Vr34xlC98oCezfv66+KisD
e07kd21ZRAdRM5sbsqKS6S9pl78fh3egRLElGSwt5JP+eluUCFgjGT0vfq+e5sCcyewHWe/AmP75
hH5filmINI08GgNnAR2+Xw80tnINXwKpJf36d52YK2fgWUGJRCTXn4/023sXL5VJgijdQtQJmFB+
PZJmmUJhYsjwQtwfFlAa0F1FjLS4+Nsb/keP8Jcb53ooMm9N/kVn8sdD99OLF+trG3Rtz57fTm/m
Y3cS3rpbbdec0q3FNi89F159Wu4x5BUv4pv5lxP9Zn9hSYEWLyuKDl7fMmRqml/PtKI2FeQxE7zO
rzaA97YY3FyL8kn2q2PuVs7Hn6/s95tFl1koCVdnTsNaZn13CUNRW4iN4Dkp4gakjLNogvvnI3z/
7jiCgidSE61rY1a6OpF+fhKjPpLJJ8LEPzulY56zdbn+8wF+OwWVv/Sao0jVLhEj8+2SMRFVanLf
UoJQQGFF2oIFpBurv9zs349CD5sa06S2lShwVfO6GP90Xwip3mT9nDMaAh0EhqeOdqkZd//hucAM
5ZtnH8Irmo66dH3j/HSURFBGbs6UZm0tVAfcTcFNCOp99Z9dMV6M8NQ5gEzqoALI9tejWNnYApUs
c89qmff0Eqaf2iQR6D8/ClkHGr4wzopg6l+PUtXLMDVdkXtTYAil27RX2L/cieLfVofv69D1dExK
f5X2PxXVdwxuN1pWGMhN7hUDQ1VJxoC0qKhP4lxU//Z8siXlY/+8QOgaKgMeQ02VrgDgH0m+P31F
RjrEbWbh0gqCMDsqYWHI0UlvC4zKDIvzqmEujr+OvgUKEZrNabi07qQJ9M0YaI932RKmuCrzBuQb
Ot8F3A/u88FpQHNgZ8fI9gUDTjlRokobrcg6cRUOrfSmRCUyMtzJ4hmCT1UioQhzE5lBVPmmaCAs
S1QNYZFas5WlwaSWIclXKIjsOFLQNEXwQ+5gaEgAtDGGrMN8GTPiFdF5uFbXa5On9zPz9LTrkaPp
SSwupFEoouwWURIuLmyUenrAOhrghCIiabqFObHQnI2kiMQxUq9prZhZFxmOlsN94YOkw6UlB1F2
l6ROzqDI+2lF6JR1Wvp4vDOBD2OHMi0R6NZ0NW1jecpe6548A3o0WUPMXBC0N3ofaoc6ELsWASak
SzC6hkQXtc9aacXFjHK6xVlw6vsczTbfXlG5mTJIgLGEgfA6Taww/IUgXGxLHI2jXvVD4Q2Ydq7T
iFi/DCDWVQd/jpj7QDvolUXLUB4LPlTlMA+TH4OaYT7XMVQ6Oqsi8qa46arRjwk7pg+56DrNy06L
WT+NeCzcAWngvsROcTYrZN2MnrulhnivKDSgVRk+r5qje9kiz+No4xIiFcl7EQmXXulQ/XBHVS8g
fHLwnNJs0IgLxcz4krWorcBxJbQQeqOndzUkLb6u0EqW0cnBkEB9xZoWspoLwTmFgNhhl2vg7m4y
Y7DCZNWMVf2aQNbJkdvnQKAMJNy1M8tKZeF/mKcD0HSzdUfCwloi5YaEKRqu66sYOIE6YzXD9Byl
kNLI9iAKxE0s9LSEF9LYBzdRTh7eahyJskh6F6SAEThugnY/QM+XN/dhNcRwqNReWfbDrGKyH/ug
iteGPgWmp41Xm0dE9FxrwzCkKS2V8mrOSQ4hj4Tew5XphK1ltIqQ0Xy3KI+GVBQPoF2zDxj12qtx
lWS7ZdeTi4JYmz2VwdqzHpVYuuWZXrQ1UqVE8hL+9GuO2aJxBMMw3/vYMkomQMbwxb211PQpAgbc
S2ldRbFpN9JylVsRdinxgMamY3ae+aGiYIhOmKfnNpjpZHZxgktcr1Gsny2tnLi9LQT0ADHM1ryv
ZY3Hq+60PHTqKhWLtVxXSC3HntUN7Q4RHG4kD9auysCN2oM+iDRxi6pZDspQVKcEAjgaurHLplUo
TA1Dn5CtMuN1RXxvkzxGd1Jnwq2oAOix2ygWBRdMm8asZUkCsgEWmIQ4c+oMGbKVZNkqVpKUwKpy
TsGhQZjCnp6Y4nMql7AfBWMy7uUxHp4rLcEnFwoEBQoCWmknRwqxKoSsP5rGLEKF4NLvtVzDe15q
XXffK/JwY3YFQgpiZS3iy3Nxale1mnS7VqgyJHS8Lz5lwuhGZzRa45hUbPbRG1kt9nWhnqbbaOqF
UHelINSiTR3JjJegXyVfKWWv6MmpOpJg15e8tWrZGmZXGqS88bRem2XGPCE4tCYOrtyPpmT2Z4l9
DbAMbdzUydOtVkjCRW5xHyCc6gTZG0pB+wyFQrU2VapGzRq8EZo2QidAbgyUHYWXdXI2wdGN0QNe
eeu09epFOsptXJF1XliMk9Da47xPlZopStSBHbEl0cCq0GcNd7oQXJmRYdnUi2eWVR6u6Jihb+mS
hjCIVhgi5gtkTwieGlVJv0HEEVzRcrAMOjnOrg4aK35plthKPUsVlvwYGml+m/FEYdAbEVRApG76
0UmGumMxLfMYNtGAwwQJe0saRRKW7WvY96rmTbmaKTtsHyX831qCvQBbyfwcZRFXNaCJpneTpNaB
MM4N7mpNgQXtD7G+PFptZUmo6K06coy0qvboemXJ6XMz48hmhrUXcFwwHsYhiFOvnqQqOvahKTHq
wXAouL2pAOCYUwuBB00Q9Qk6N1AyBVzXV52Ag/N40hka9J0UMhYhbiF0E7NhaR+XXsicOTShRM6D
2H5Wcw1ArBaWEivvPCkoBRNa/GOg8kRKpsgQMaG6/ejNnOEwexncm5E6aqarR4DhQHSYLK1FfJUS
pXhKFh5mo2d9mkUhAkSRIVmh+1yjN82t8lk3iGC0I0Wa0JEHIUI6oddkxj2ZbOxYUAZujCrvYDgK
xGTUaG3jxhqew16ZSi/JzZkXgZZ0BO8FNYyxtmziJ1J8WHhIWCk/gn4JC15reSVto0lHa4WNTQTO
SahUgi0rUy8lDam7xRogMixsAD8Sq+h3ltmlKJ0T7iibvqWAfgFk2mkwidBx8HgoH0uVLoxb2ZzW
ThLMFur3uIHROOV9fFcPIvI7oSGh2jWVFkOtMobqa64VxudsWKipgfn1JPJV4QTuZ2goIPBozKsS
cCcy/l4r34gmNRFwiteypJVmUbKVbpxZvfRr/GyUt5IEZpFHdz0BuxcQreuD8NwRHAl5rZVSlGpW
VbwIJS4iVHG5jAa2bpKnjkweht56Tc2hknP+MkxwIeG1LFRWnEn1OegVQrZlxCK87jK1nJx6wGjv
acAPvnRYK4hvR7WRHSwRBskcInLtJldyhMZCmys2G+j+IZOXeHJyU1lUV0uk5jbhRSt5OpjN2wCf
pOgFKqg6R19Y5/AtZa9qHFwfDqONVR6GLJ4/EnHCV9si6mcOZZlZUR0bqHbmircvoXk9fZrXZsql
BaBl02/6Juk10PYVgJj0ahvNui461F2OQd9orAWoSFhkYA0k/aPoovE91kYYIlraNbD1cIfclJBF
ub+D0biLdbKvRQhDsR8TC9D5ahvDyibDcAgBzMX0evcw4BDJkbpZX2CyGV8LHQEsp4qeY5dGkdWv
2mGQJChlo9JiMwhLxStHRd1bdU09KDd4RZ2KDN/FE2kr3FudSb4w2cTaU9p3bIfFEieZXzZ6oNm9
ns2jDdfQhEPd4kjJBtVk0pmr9XtIPlHnVsJUZa42KfJXTXQU9yLJJ7g/xwBHvpgkA5mXWmLZFaTB
rTYSzWpDlbJgnHHgHTf7EMN7SWpG5UuF0nEM087yNAhoX4FZNTpo2QIgZNxB/8lUiiFwQxQxeAiJ
FVDMXjrHM2R6ACawg+uvroYsdE8XW5nBkUu5uO2t0so9VHBm68dKpaU38JnwnC4U/+MKh9eCpaqc
Wv2ZfU6lH6OgrsbDUIhmdVTyEJnc0PU60NEIk/oKG/+g2G0djE9RTEvea00E9nZXNoCr68ZUADul
PIEOtlKg6NGIEwPsEQnMF1Mg6wdEUyGKjBuk2bJBSqa5Kyth9E4r1/ycpoU3E/bDiGwn2OzqQ2cQ
e+bkhio+q3zccEPy0QL0sma/t6V9H6stbocwE0g8amXugL4L6mkfByn0fifnpb1faCxRmBNVOcD9
HAhj1d1EAlOIIIMESMtL9Xh+G+SJ4M6l6xdUkaH6QNggDrH0h3JXitNaOMC61IAHYaxqHBZwDbN9
KfG2R9VjdjJNlljoAREPGJj2VTVL40ZoWUbATodLcssbFk6gni1ZuAIHlIenYRjwmwnqcpV/FpWR
e02vgc/SpngYt0Zk1ldxb1EXW7WtG4BeVRCyBKmBlbG2BtZdZ/ZL/ETY1PyER0W2VsEISXA7FYL4
bs1A25F2iuO41gMYEWBwNOw5aKgj2AgJnLF4UzO6QbaRL/9F3Xn0OM6kW/qvNGY9bNAE3WI2EiWl
91kmN0RVmmDQe/fr52F2Y6akzJtCNXAXF2h8iy5UhejCvO85zzGKTdOOE1IH3erdKxMQsr/pTY25
BDwSrlSX2BOQjXlqiLs40yGh4vRBXkl2s2heQbLm4w608Die5SEs4jNyiJHP5ziXxbVIxszcVbFt
2vekO9RXo52OHiLkshOB32h2MqAKTRL71GOf6PxUOs8mmAfLcZBE85VcNnrHRFxZnUUe6jB2i09L
05MdRpUWYCDlh2SVOHANt6mZC3lTp1M0cpSau2GTxjrmUp+M0ATdR44jK55NTZKpVACQpCyOZVu3
miIl0tSoidzoxiTk9Ffm4bqOpwmNHLdKPll6Z/nwjvKyuZs9gVeO9BTlnen1nBk4gbSCaAJ8qfc5
/89d73fezdg1GMMyuN7P4Drm7szG6JreFrE1IGIhwGLHJEHySuvXBRKyJmuNy04vyLyB7zizENqt
HH6awyTkSdKbBTK/rKugMYD4Ne7aROVPWWEqY2d6of9mKFz5Z4LI4/qq0Xl2gcvz1c/cxMS4islf
Gtc9ct75tM/qgs020lPkcrQGxylDTxBxs1qcXy1OhY4IvYGd2rhm65K+GUu63FlVhhHRWhBay+Ec
pS2uwlaJcpG+I3h9kBM1kivHqgGZWFrD29cWkZQbY/Ai+xq4hAHoLY5m+F+KGuxadErhmwmpb7Pz
0cMF8KBm7LZnxJt74htmUlbMtAz73wii2Zsoy/sWamRgBapy+ke9sd3+XosJ8kMPNGivZchBejv7
VfMM3mDhX+fTfJZ6ahGfyW6+Jy6irNbg6OVrq4sB75CWpdYLdLs+/FYPcfZjqiLcyvOsyksfpDDS
sQKSxgqiCwcYQVXhBV7nGJ9mADPeiH2ukMpHRAj9MAvd6gLbk25+Dgxd+0lwQeyfjlWBJ8Sey6zn
iKI65zzvRsknbkBYF3nrQ4QbzKG+oSCEHdBOJVDvxE2T0zxrYw2DRu99r/K5+t6XYdtvObmChmtt
vQrhBAuCu3tbMzXO1GIETdgP7Ecdp6zkyTJlZTgwHJZesy4HDBR1z+FiAmp1kUJ/JsU+Tm162yw6
XBsxeQRE5oXxGGVMEWuNf/w+ISYChUxiN+2lMEYnvx8hC6ob3a9zuOTz3DYXvcYZBasSmdwSeoAo
ftuQ+CmytGXvbLKck0QgsxLaMxavOQcz7US3YHMgUeRuQaSjUMDFCUWmE7ru7RpTeVUNHvlleg/S
pSkqAVEmB5l3rggyUs9s2xL/ZKowrK/rvuzbi8mw85sujTwg6zJxOODhysC01k11/gxW0LlxHDML
UVQCMWVPYhpvlGMm8IRe0y6wlTiCeYweQA/mzreZUVh9UeF0FjqkEqM3Tf8KVBtQk27JALGIYTxp
2YlGq9RhG7OS04CdzHNDktAdDqQ3k1nU80XaRXqNmFXLnOinC/7tYYosLT7ppcaZa+JTRYA62bjQ
XNmimp20Ug6r1CQmcs0mHvq1V0q+QRy7JdEbsRxwVtC5foKX2KMc1NhuYCvurG/IzOefTmqaPwZM
gPIUXL9B9Ig+8YFpMsZzGkvoausS0kZ6M0H25Quwmi7A9EsSLexXQiZFEksivSecZACxHVAzKWUM
/VRyuEKt3lbec+FbfL+yyuSlqTqLOJwwN6ZNV5ltfALd3L4Ja819CucovHNi0lvORaSR4BDSW1mw
2QM9KiIJ6iDB8Y/lXyvJWag50p/Bwh3bsyZpoxvVV4Cs7D6fz/A6l1oQOTkPiLMHp+iSey3IDG2o
8o3dXD8ocjTZmuEYidheN82TzBv7XvTufB9mCVa20Ri9Zm36DeJ8L4biVIpy/E3UCpyjiNIlaZWZ
ak4NAvBwSBt8RBsjLKrH0tX0nxZOa/aWpo1Ss+xHVmSctvxDZL+2xGPhDO0v4PQ1A7CnCsee6U3G
jeXmlRdoccUy2UxVeT8Ah7+tZZRdj3i+UEa2evIDCqE+8n6POSbhJmqalQ6896a04nxcjZYr7wDq
wDIqIm16yVOwH6t8kM5l0ukcAoATU+lzc8fBBo9hlzT3LNK2TdxpzarJEFysfaeubwa7Z3EfK53W
5Dxqb0pmHLE8SLvapvCWNG2HeKYII5VO8mHs0eA4DWvdszd21OYc+yPqBpySJAWbpjTKkWQVy8cj
PFUz6uGeeJh1kwuMRdSgBLrVxpVBAlcF1lE9lUTPOthwVnWOkZX8LBl7O5NtRMw05UfoM6LhyciA
LayrvEDgNsObXDe1Ke6L0HGfuh4VUDDGgofrOUP15kqNSS/O57wNMjOkFmG2rXyNe9E8+3VVl5us
i9SbYxUTxWtjyB5beIw/iUHMrv0K+DnUKLu9Hk0iu5f1qXnNawvvWzdUSZAUC1gTN5d9CxbdeLRL
4qCoAUCEQMzazSUrNeldG8sZbKD66RBN5044FT9aCrF6AFtZPwNgDZ+oT0OO4xjtvedqEEhTlVLz
uYPXdLHSlj4GmsbGo8q2IFu1+TxB09EUu4/Z6vwfFPAo6Hp+gyGvEThvoSIZI/uT2gMvnXQJuktZ
F88guXIopGUBpNEbMaitFEZfKPmOU5FH7019iaenz3+nQ0EugxB9vHY8puu1lY5puJmnPL+dlJ7h
42sL9s41B3BE23JgU812p4vWg8G8euYXfXZvupQ1OsJ+IlbrCJSFFMMDZJpswmFPKDLZRLoRjCCN
JGfmDB1iWKT9C35LpB+VO7AbLOSvSJmUCNn1xfdGhu47BWx05mDR31ZWHkFY7WkcobP1Q1BcUG2/
u2zpQk6+MbHDnuf/bClMvJXh0JyYpmZhjQIo3q5N3Pvr5cgJlQiHntM5a8vHyFtwUHuYoz69pvwW
XrT2lMMZi9L+ySSFt9m6rJJnsxzdF1tXqUuQgLAKJPYlk8xcxPND7bX6ucw94xKbXtmuNS2dX7TI
4yOictv8kPPY/Sy6waNmpsUTmS3jhOmydmmSgCmKkYz3KSorCs/4F60UhkxM8tMv2MrQVHrXGt98
qhn8a3E3Po4QPRDM0PHqCADX/d+i7fnw+O7wbo9MkXMwQ7V6EgSbzmtjCC3woexZQCNUg3tvdZxt
WdUIQsq0CIeGgGZGQH3vOkQGE2dP5l1bVKfp2CA8Dfs6ewE05n7TaYmjEuin7EHpTf5otpQ5AgOS
OX6AaXSh1aiYcN8xbAjUykWr0yVJVHjVAkKwV6JUVoF6N/efoBrAW9OIMOABzEZ1Z7lR+Vuyf8Kr
VsdL9UKL89fZqsdHd/LrH/YwkiZTieiV8iVTXEj3lZBcX9QXsT7nzxltXRwFS9TTSuSGdRobfVxt
/ApiWRw1UKb0wnTvhCSzYKtIgCWNpEXaFkjdg9xhu/CMVrUzuEsy2mCVm7LCV0SljD3CuoOi9jJJ
Eyq8W/rZy0wVhG91cGdoYWUMiMLxIhLh6jqy+JTCpHl2hTMSOeD3xaWb2gZ6RKr7WjAnswSGZBqq
2FahWtiMCTdnEwsfhbpKWMs1JybAYSYk+WaoDHZFSWsYfP2Emt1C0coeQb5X2Bx0I/w9drQbYZCa
Kc4YSlcc20yhX09Wbv8U5rIpYznrHNQmxkAcDu3XBjTuAF33WzFqXrv2OLVVS+sskgiol2/WEpT4
NobRhajAzQI29tgNSsds0WFOUCEGziDlJuLuIThkWvsJQJqVlYW9AwJgSXwI+zLCV0N6BXb9OYQK
5gmOI5fM/o55RGFiHvYmF32nSyscBZTvGJ552Aqn6WUbWQW9yvU2Y7KLY/t0rq6FEZ814tEx4p05
tViN1KYQAC99f63ZzaYzzqnTXeGhgc13tZhxaU8HNj5muz+F/7uqxQgf+pIwqCPt1A9NdTq3xAGi
tTOoJvhoePfa3X2aUgHRaERHpo2llw7YVZrL+a9HAWlKq9bAFuai0zrQqVRe28PcadPNXFThD8Qk
7pVwNW37dbv7UOfgUjBz6EFTjrVNKivLs/mjLxw3Czl1JtXObtP5QR/q/pLqBJktbDA3XmIPfynz
eR9vURGiUtQF6v398dyWug37rHhT4nEP8ilm64og7sgr9elVobfkbyKJQW69P0pHvxcFEIDMvNWR
lJlaeSJstq1kBlonJXrYI6KB5Q39s7tOH98wuChk3bwYwlnemD/u4lTOAJ8SMq+yZV4bhbjSB4cN
PAcHDt3adR4BbPj6wR1+NAyJOZGr85iGxJLKuzdkTAxE1NHXC4pChSeFllHfbhvivvQ8P3J1H4fi
PUR3q7NMeY5wDiQRWjNPjjN2+IVNIlIEoHeICNS6xh6Q59dXdfhpeTqA6UWqQgyxKXhH9q+KyQsL
O5cbaGGEjT6qPSeoK4ND0t+PI1Df8zryAbimuT9OOlmFJNJcBMlgWSe2y7aiGF3ziC7m42tBshCx
CIjAkCuhXt0fpZwa+uLojAIaD9Yd07rL5k0zs20SRclTl+Z0S6xu1P/6JlqeYIrCn0AcnPeu1vrj
bYxTzwgHCCRLwmy5pUZjnFZ2GW3/9hYioUNN7iLTQEnqHNxCFbPUuHOCtcar+zNbCYSRQ/2388W7
oG2ZAi0fiQxT7v4ttMckMlNogUGPZofzvN6v0xiG5dfXcjhfMArqQ8d0cXvgzDCt/VFUy9Gpa0sr
cOoZ1M8cgp33p3xFtdoOMl1VN1+P9/E1f3cP49sAQ226h4Jfe6gAMgDaCozU6La15vd3bjGOr1+P
8vH1w3yyqAF9NL+ssAez0lwgBqfCaVHLdTCIQrDedXbVPIDJ1W7mhA5URFzcv7NX/kuR+MfZYlGu
MlXAwUZA5x3cS7+bfdkDP2EuNIiflVRnQ0FcYN6X079e9P8Ov3v/Wrdd/fqPy19l849tl7/8alWR
/0/Aprs81v/awXRV1MOvac/5vvyFf1PTjX/iXUJmZlks7cjmeAP+5V8S/6TEhX3JM02bP2F++n9h
Ly5/ybXYezikvSDqW/7Sv+1LtvtPn/cJtafDfmHBrf9N2Mv+64kEne0eBA7fXDz4WAoOVrAQ7BBR
7QXlwzHRnx16BDdOQc8A/FVJblmbtdlFRXbKX039y7BEj/ChIzt5z7RZ3t8/ZsfZQvxh1rMTiFTL
H9l5OpAL8+b0j6dw86+1/x95l90UKm+b//O/3OU1//9bgn8Ns5AF8GEwS4rD7Rstbg1BBdPHFGbd
dyCD2r09afU14V2kl/vKNh/oNtPcrfSWTTygM/wybUnnt68ayuMFpAy1yyo+sIAwL2BZBknUkPk6
Uz7r73cIbefUBumIOGTdqJqo2yxXIRIpPTMuFfEobSARkswbqt7EqbtDD5K9ruCqCARv5dowe1K4
C7LSsDyOVFHXrp+iWOgtaYRXY9x0L7pSmQrMoSCgHNa78Yuifvzgo47FRN/EiTwfmny4j+qI+PoK
8c631iOwA5dmARrGdYrGJxoYliw1VzvrCRt3k3srjck+ZI2i8tFmus9NnixITjMlIvdkZmlzYKEl
xlnduIlYV0Be003GcZljsErlKWU2VWyMcqivNJqwwKvA/qboe1op1v8bHKmd+WHtANqtxE2eKE4s
WTUU58k8VhSU2og7pfRYgRCzyHYPvn7y+2vJ+4P3cI7weXA4WBwW++9Xr0+FZSjNIpWMZnQXEgbu
QPrkkJITiaUr98ibdsCPeB+QD8iDFry8buLwO4q8AktF0tEQh2wF+jIuUvfCrcc+2tgE1BJLZ5ok
uMxCu0ODAR1G9omKdi0ptxGMMQGWoYItzHYhmeIftt1Fv61Z0grRnY6OomvZ1NAnqkVbUlJSViug
83ggevOub7x6eVSSA3fSoG+ZR9KyJT2nkGpSmMq1FsbAcptUq3xiOcoIQZ/yjZXngpteWX5F8Jll
FNo34JwsR0bm+6S5VW19lmRE+q5td+rCVZFK9TTnBWSfv35US0CEwamTUxxL5f6j8icD3huunCAb
+nkTpULu6INpW1PP2hNKd8bl1+OZ+9abfz0qJGGsi+9HukP/FO2ezk51aQQytNzfWaHFQWRbxVqj
fnXV1AoGO2H0ycYjE/yhEPTKkelk1cZTfvlNWkQtuIldP842nVEgwRR9KfzrA3GQYLV+WOGMy9/P
Cn07ePwtX9jHjgLvPqv9aY1YLjYsHKxsts2HRgN0w57M55DVPS880I9Izc6zPAUw1o09rdmmpcea
YkRzNjZa3HwVAiL1SLvI+E7pH2cjwtwxK4M4RPNBVHPL/qAolsQvWUY0vPKqQUdpl3137kjhDSu6
YV2L6bw2rzM1UhxuvabL1+gg4Mx9/Xz2ty7L43Hxl7FxwQlK2MjiBP5zaaAAmxuiTu0AxJZ5SVxM
voGEm5/MSa4fmSUOrHTLWB77I1wT3E1OcotJ+M+xEn5G3Y1Q9EzypbsgSvDVrWZkVfEaExoytU4b
hxdIpkhqZ6XOOZgNPiq9nIrw11f9cR3mfMIavLgEqKoeniSLHs4ShXG5cSuj2kgaICuancuc6ZkE
kqHzWbdlesz09r4A7r9J/nJ45XfTAebQfHDUa3NJPdZtYWj0U51S0BVTsY3bEiFKCHAbOc0AAdKm
ELwu3IS2Dug8v17YxOKCtK9SrTuz04gd8RY7wByllC7BTtPaTIgNubao51P7MyiwrDotT8ILnHBo
kRozJKYFKbj8DsSPWS7Szfjcgk1prTwUKozWGf01hEHietOGVeusLiz13Y6YhojxRHC9cfXJ0QPT
Vei+CLUkBmDEGPHNNby8OBWaFqpVOru6uo2nTp1Q+yb3fEhleSqloUDDx3EGetJubbok07xr/FyA
PeE0D0OtpPdw5LX+sCIBeURXR9YIR/jlyLH/qrXRLEO/jrBnoIp5VW0Vn6BQUedjDN5fT0TxH41n
GzxWHi91pf3xRpYF03SydKNQ323dmhD6FS1jjZZvKzbRlBLc/vUr/OHD5cxG4XopHnqui/91f0Qa
3ZI8jAKgMnVsPlckRVNDx0YTyfDw9VDvZpa993YZy7FMb7GHOLa7/JY/9o+ZkTZoAlWK2GEcLsZW
capCRV0Aj+za76WPriVQmj1ekBta3s+R4zXgWwZ0U6rvzLcjv2aZJg5/DenRrPo+6YwgFPd/TRs5
YUnPP93wrRrtaeqb09VQpiTX2H1yUUqQoUWczC+jh9tB2XXzaKK+RvsEI9CaDHIXalXtkMoc83ke
uPqZ4LhP2Fr4bS6ORnwn+7+MpBs6wYmdALlGobVrksK49YyJPZ8iBxUidjIBVqoG1of1UCmy3Usj
zZ7IhldQVkqfmn04hQa8X1sj4aTqe8QIkSq9E5f+CpL0VEsR1k2uVu++vqmfvE08Xoc4SwcPGOen
/V8ejtWMbEeRdwOG7qR0VXXON6zf6VpV/PUyYFB34OYIUqg4N/sHYznEbJj6KKFemU3zqOl1fhIL
mf2apDKuPNHKJ9r1zmmZdfO2b0zvt8oLccQ4/sn8sJwPeYl4XOwhD76e2RVjTx8tJKVRCsyvuige
OlwGO9tpkCzN0kP98PUtNpZ/8+C95aIXNR7ThM93u3+PY92qEq0E4p4qRDW7tsn0OEh1evv0blT2
mFsZuL4wTTtAySRBIeCuqjURRcInZjCDBjX4tLoCSbaHFQzpVG2nzmSVKi3lPsZzR8e8KvX4sSd8
qNwe+fUfDncsGxyE2XbbjuPgud//9Qg0p2XGgU7ehjSrFLFY2doJkbEj43YwFMw1lqgV64voA4of
SyI1ajsohfya54ZA3mzr6oMFqgbSbn/k57nLzTu4uWzO3t1rHOTFe8PljylKIJxQddmDjdOINTlD
DzaRoE4j9Zr4X2Wu8HF6NzbS8RKXwKCdD52HHqKaraTejbEXmwjzNXrRU+TDsIn7BoJVD+UxsBsv
XiLWUXcAG67pe0wNsMMhyetXbTRaFkiNOBWU/zO6W4OTQ7/R6W2nqwaldPdoyXocg64jvMHR0e6v
WdKb/ucgFYobRbzSlt5UnFyFTkq/uWnNZ4FC/80v9UhfVezjCaohY1utujKzzC0ZWbgymlJLWHCl
7V1Pho8UxOzH19zih13aKGEoHbpay/vSx0uEkERQtiprK2e+sRRqLPAFP2eiEO6auIqcdU6aykkT
Oxxf51BmP1WpOS8JMPlXlEehvtF1gI5LNnz6K0JqD0EO6762dqVFjQuHRcrL3HqTgy4utrSdG0Yw
tlQi7hzR4Wj++kX85MtFtkmHg9kDe94h2UNKlKtUS8iVQVl0qUJLI3GLil4SNfnp5AzmfzBdsbqy
SwaKyIp7iEdA5xXnigC2oEfxfF8jVww63EDbaPJNGIICM4GcXGvLEbR5tlsX9JxR2UdW+0/mDkCO
+MTpIhmctZe78sfrzW5GxJpTawFlBLFFflKjOenhnULACJAav4yTiu6Mxp5WFeruI/fgw3aZ8sOy
0C4dwMWyfrD+e/mc+QkqTNSphLDGBvJJhFHzM8atnTDkdGppajgyQ/NlfPykaS7RsIDMQEn/cL5c
tHI+swYCKemTDmaK3k2KdZdX0QgiO+XIxNGqA00+pEN/YsQodFAUivqhj7PMXSQjrrObcl3D/wvA
Fj0MW7SAaImRxIBZiQct6pI4aOdR/10kCGnJ3QVTT1J8yKQ2i5o5AMy1Hq3rLPHpz2N5QSWOxGNN
3py6I1gFwbKJtUNbV5mH28hPdVyGdjZXNGjNZF60GEbzYNgUnFY5quDrQWrNY1F5CNSSNrslyCq+
aZAakMThxT4xJJjUjF1ZF+EtKV1ltHOJBnqxmT1TWLJDciU6LfrdpajfNzBcKTl3RsxOevGaFesh
jHG5oBtLL0miYV3zkEkSKYj11wzErPW47Px59s/6AWFS7dqaRgtc6E9EfgL/V2bSUrSJiuE3CkwQ
ZuNUe3fTlOMRHZt45haiBLqb8YFUa0IhqrsiISAZjUCjnggDLAyOqOWQo2UjhsodB6QwDmp5nB2l
QiPbENa7pkcK1l6OpkEoa5p3FMumbkSoW2gkk1StYySrqg+FtkagmF54RV136wShww+a+NELCmuw
upAknCsY3ID1+oFAoojQvFe9xyyFo2FcKOO6/WaQKZmv0QVlN1PUOo8leYE3NT39+0Zzh28Tfkj0
eigTMVxFKLyZsAdMVYOpkfSXlZr8PhkIoldxr/mYgOwWtHFKqYtypSrq70QkOTgOWsOxcenNoCQt
lXsPce6MANfjUrsUdkea/OKjXdjIBcznLPaTM8eZdP0kLrIYnqeN6FFEuXEqIAMT5JUstUo5DLL7
9bfzJrkeiN2MBfOyNK/2ZxBPUdky/NwNiAaINqyMzmrqiunKjgSlLR8E5Nfjffx6AeYwZRicwygK
WgfjZVEhVKNlLMhZ6TBnWPONzXJ7i/SmPjI5frIkLIcuh/IMOznKgvuXlvVpYhco0yB11t435aXJ
lTdoxlrWfbWjPucfWYI+XhrtBcqPEM/oJ7DR3x/P6K3OLezGD4rSd9ZeVgMYlwQ9ZDm096/v4sea
yXsrgz2jSdvC5z/7Y5lKakmBvyZoQxBNK/wC9mU+etrpEEMud1UrHmchm2SXD2o4Z1fb3A7JoqL/
+nd8sgIAg+Pm0hV3OHMe7P6sQqCkjcnD9Mxx8k+a2hhmvJ0auZhd1Pbhxmi7HJBuNcn+PxhasPWk
gmgtMK+DrTryUxSUPvbRiBCjsyFzum1D7Q/xeZ+fzdkEG1VDQfP19S4V64PtpIdCBD0FnV6IGwdn
FK1uBmzBKa/UaFrDLqKHwMI3x2MMjNVmMfDL2iHsrvPXht+qI2vfJy807zPXyg/gR7yvjH+s9maB
VaNICNWSriuecbAPHBTbjsypmJTRrmzKn19fLuePjxdMZ0qnkgCcmS73wTtt6ljYE8KWAnKnE7U1
6ln/JZMO5W9Xz/V00vvTiBsTCX8e+KNHt9iI4H/d9rUVgSUQBYW7ZCpcDOpd8WvmyEXwoaNrPkL3
ZQLPNcUamEy4gdbpYMIjlXKOblzijX7nHYY2os6y8jK1WKYC5bXyB7x4yjSDkDVGJEhx9bbwK+eH
7ppotE1vZKUbSA20mFt8oLDs0pFuz0XyvcDD1AXMgL611gg9APVf0gMn1CCT571LRWbjCI8yq6/C
loQUC5l508mUmXmI9ZNJM6DPEtlLnU5R7nnOmymMAbCaw9OQOx79szDFDM7lt1wQSSQruIjFL9ft
iV9yzI5oX21xI5GS2LG8jTLBcVOVXlNAvvSGxzmaKuQxUbr8Ai8Eem/NSUfwg6k9pH5SYknIx7hC
lN+iEm26SPvFCoLyr4wm8mWacSYzr56ABmDkrB2NJkbUvhZDb9/VwMne2MgqQK6VlPJexaDogyEK
yzdvUiBo0wY4SkDKyHDvtCrRyOXCnLseGpCAqyxKunGVtRGCeFyqChJvM9T4Hkgcu81Cv8SMGXbN
yUCNkFIFpUKOg3USpbu5d5tXXxkAF/Ri1L/ntEwoX8KYaxejoncGmAF0rgW9AFMH6jp6dpVVVt/H
tBqemXkQRblJiqk8i8aSDCD2LBysppoeIDuNGgdwIV6YdTreJZGPw45MxSy9tsiSLDf0ELFFhG3J
v5KpsBYX9H9m49SQcUPAL9JYc5uZBShS4Rfk/OqtpNpK+xF9BQ4jrtmWVf80ZGmW7xpXJXAgYeT9
GJXmoJhWms+azxa8WrGyplCQ9Vzc9hbCiRNn0MbfStbhGHgo55/1aLSfMXJk5LwKzX9jc2a7Z15i
FcVOeZ2rCMvS7YqsHaOGlF14xZs1z2NDISKDi0xOFCbuetnp16QwoImfxfSzN5vxvLRx5VxGhPBg
3gcH/b31cvGMMbf013GlMRMpZ6TNhwu67k5MVWEvnTxsGIFLJjxG39Ke5Wacehwodj1ZgUAIz3U1
g0RgTKN1BjlgaHhdJfLjoCa/0A78JM8f+CVpEZgqSnGRafNonRo65unzOqZyvi2p2Pz9gcMwEb8g
z6Nfr4tDPCa5njXRGZpD2hwGQVAMuEFxd3hUki19ik8bWUS7pGiOLbefzYIW2gBqqtTxcMTsr7Yy
BcLgTUtpih0U3brIhXPei3FXtEBaNJtmAa6z8VbPesgNAhn9ka3MJ1sL36I7RyERdo3nHfwAt9Xj
VmsSvmll5xjqCuNShrMgNjN6+nrK/7iic6hzSc1ZNjE0A5c//2ONacu2ke6IuNTPSA5dtX1ebQwy
f180eyZltbStbT/JY2K3j9fHLtTwFxkpzxf56/6oRdXge+tcNxi8cD5laZgoHYzF7ezpxySrH5dw
hqIWZCNGQ71x2LaDMgAHp6dgZc56cYlvagwwftaMZyXXbsYdZePtdD+aOD2ymn5ykRZ7JAEBjQ6r
84ENpfAixphMAt8ZjCvs1pwHIuF9m7mhR07m78K2/Y0K4Q5UQnyT5t2iKtm/oWQWSr0TLdi8lmTs
nyV+h6DrCaemR522r24dC7VTuesQ6cQ5OWBbEQ4bfndLTPhcamQBE2lVEJ4rRHOaRHl95Nzxyc2g
5glZkgYq9lrvoCbukrfc23jHgiEhNNY0EvJGUq0NBBr3Ix/PJ6+0QHXoIelFs4OEeP9eRDF6134G
xUmmHzkp2rR4Xjqid6tBu8pbs9/wB6ikv/6QPs4ZhqCOTYdEcAShp74/6mRhep404QcW/S65yzyT
ena6AMiUqYlxLT2tOKXdazDLAtW6RdCnyiNX/tlN5vhDj4m3wf+wYaRZkBljqYeBHlfZG3YO7yfJ
RugeMhqFt19f7yd3mUa4hXDQ53zHh7x/vTVlP+EkCwKnmKpmG40+zpyIyTreGgKMoTIj/ZuNTf3I
pviTcSkvM1chx2Xu8MT+uKW0RTVOpoeNJyYJGObDG7FRMqcKJHnGcmh3qlUw5b6+3E9uLbIWzrBL
e9xgf7w/7OjgFazon7JoEp6ycydeW/ZaebGBN9UeUUt8MmdxhRTb2LJaWJMPBsux+TSE5cWbmML6
xsPDjPZEYBHo5ZS+kD4mTvHkuSTw+bWmNn9/peAuET5z7lgqKPtXCi8tMhBgAAElEY3466Y7pbqv
X2pp4x8Z6pNnyTGddQ6iLqeNw/Ys5khcjRZqHUBWhXFhiVLbhKnHOTKjkExirJ64G6BT4V9/JyaX
B0KRei7dh0PpfwWlzbMt2rRGY7lvrl4V33XPi0+NsLdPvr6by+u4PzHvD3VwN62hgiGHx5z4RM72
6zSLybKwEV8d+SyWf+dwHIFunPtJVZxtw/5To0zZmXo8JZs4j/ILz/Oa65yO14VGJPHaRWS2/fq6
DnjUSw0YtTriPl33MDOYh4oR+EFxTNRpuvH7igAUrDZY/hb3E/h+dxblVajq4R6KiT9uvaJrbxOq
ht9prtUAHMwem5hmaKS+UzOKEIzFONayISyCckrjU9sgNu7IQ3830xzeIiw2CIOFjTDRPpg5OPLE
HPa1aBP1tcqRl8r0MRrKqL2uqLPRnA27nvgDQ/jQgNlZvnVu1pJOWGf4I3s/zRNimiP3h46Ah6Sb
Ih4o+1aF+1SnJf0Oi+zi+z6zoifdbKpbwDlhvKqTPBu2iIT6xwyeghtkmSBWzhQ2eQk9SmtzVZot
hYSvn87H2YoSEWJPnpGOv8he/vyPXZ0BB5CzED4mMZpqBRrBuxq95FdIXODD1yN9svNAyMOis4DJ
0bMe7q/ibsI0A5hlA+9wICm4MbaJ1Xs3rRdbV9Sy5xv4e8Ndx5HpShTIWMCxhw3nOyLm3QSQdhTn
gJDa0KWZ8/Vv+zi9UOpcUNZsMZEIioO7MMPq80uleOAGYJE6guLvLxb9uo/na6Nl50kKaHTkNTvg
aL9/GMJ/J2j6bP8QQ+7fe0/1UzxCkYNwNgmbZkBiXio9hVEHXW/UV0luVGJticSwtmkyme6DDbbs
xYR45pMP14wpaMmBEgqkGyJLkbO5PzwDwvku6xzp776+Rx+3LRyuzAXDank6ghXz4Ne6hpRdQY2j
caluiHbKMG5XYyoDADyAP2wLM4qRdyRji9wnppE16/Xrn/DJFMlPoK6IFpv/vb9hf7ysLPFe4hkS
zeYcZds61/pXGMbz969H+WSCBNOKKtVfzpPWoZ2imho0BSSsbwo5p5gGB0PbzMkEPwQwIyZlyWn/
6xE/fhqLxA0/CqU0tDmEVOzf22wqzaKqlb3Ru6mQnJzL9MGe3eoShXS41cD/3ESog3Y2DvJTn4Ib
PnJpkykEsaS+HyKpX7SzSnYKb/aR3/bhsRPkSDkTiSTNTOEc2j6qmCDWqibF2JsbSkcde/8fcz7V
IAkbqzJ2xVh5EWHnQr6N2oLug66CfuXrG/Th++RHIBXGCs22yuewu39/JtlqWVb03gY6wIAMLptP
kVMj1mm1kNCcKTmTcR9vvh70Hdu9twxwHKSLyJdpcbKmm7o/amvKQStUTLJaIxrqaELMYDg0h/Qb
0wKzsPFzJ7a2Mg2tOzMJo1fUls0zqarD76H5v5ydWXObytqFfxFVzMOtkJAsD3ESO4lzQ2VkHpsG
ml//Pfi7iSSXVfvsXWff5FQQ0PTwvms9KyYXrrX87q+aF3yXiAeDeJP5a4Dyosr4B4SUVkfbtriE
eg/l9NebkMgz35e9HyV5PH6cRrv/yCYW3gA1yQmjcYWyOQTd4e/9bIY4SZzB/NNx80bfiSExYHHB
Eg0XHcDSzWjnJIjaiXJgGbhOHVr8zvSRnfLoHEsvttwr+5c33hFwbTRBfIXrlvT8Hdna2GFY7Ema
y1tci1X/YXCtJMKXd8v5LSUcG5rplYFxMSOwkaH2bFj8z1hXl9NXpMTsqK5pxa4DzHBoqBrDTpo9
dCXvj4XLtsq6YyKshrMi/7KGnV5ITm7btsbC3QEzv5csqqE2O8neznt71/kwK/JAqEOQ9hgKHAkn
Kp2NL+//iLeeMBtg6vt8AUyCZzeLRMzqcDpC8zZ0fKFZRs5XC0t3VsIC2mV3ByTFMHPfv+rFEYMv
D2cj+leer0X/4PTODXRCiDZnsYNcY93UC2aUSteyGzeNIbpiX9hjev/R10K/kv5yeburrgzBBl1I
7Knny2OqdeDFC3K3kX8HLybdpLCQqoMQGRBrv40F7MTeyLVrJOiL+Z8bXgcUEzL/YCA9veF+ySvP
IZh7Vxl98TAHASFb5CHfjENl3E7YxX6+/4Av1ZLrBdl/8Hhd6j/nagl4YvFQLZnYwf8khL7PKweg
aQ6aC9GED+MDF4ab95UHfQrQG2E7g3roppnufAa971qawaUtZ/09LhUwnTqfhS3u9AE0GhBI1hSx
05RqCG/s497qQpTIMtlauZavFOUeBc2AiyTYwdpZ9dgEuJthU3UxRCEqQ7d634zl0e8sq9jhURET
ZFh0X2yp3ZJ0ndo12n1fTnSzTW1J/ywleqIjYu/8w8RO8btmI/Vni21q1J7KXoepQTV328062+Gi
IULnTsglf9EkSowNmeUjaZsx8sDCnBQESVvnR5Uycz+ksoyfGDbWNxjNBRnYU5d+0aHwELwmltGg
PUAcTjgnencD9swU+zbp0m84LpyHZaoUAFraV4dg0eH7uB16zR2WDCveOl3ZzL/jnhrhbkLKuzfp
TcAOQDdM1y8HGZc99YHI9mSHd0ZYZ1PaHOLMUt0Nu+MkMjIxVzcWx4PnejKo/2MCWqwDrgLEQaM1
dOa+GKV3oKFLvGLsVOovhIi+29kdxtIrm9F1r3m61uH54gjABE5t8CJqqU3oJk1Z2+yIFR4PiJa8
ULfz5eBQrb+yrlIbuLwYFT4K9Rw/aYjpZwsrHCA7dxKz2kH28Idvo2bXL6Vfw6gcxaqV0ybN+8kR
NcYbNGfzC7sjy/xcC62EadGWJC86Yh7RO5aNHjbL2P81zCHWtr6uLepWxsnwXFBQ9W76VZt4LDV9
Nu+mmtjiUOtzSKYoz8engEhpY9u7yrW3sDUghRhDUX/OS92CrtqhUNrMM8dSADDQOQLhTqvhzlb+
Y98ied/NjmtVWzzYOvHOuoVNR3q4d0YpWhmCXkV9HzRpCR5YlAigbHiqsJT7tO8OHHgD2EdF97vM
aty0hSkLnVx1ffpoKKV726A0kyScBhv5oRNIAs+ZCfSdl6TNHX1OSBycAUR39LqlGsDXUF4KZ8ad
EyZO1XwH04jKTA5ug4+oSqG/OJPrHYJGJGNUzHSimXOchG1tCr0XZFtqhz391mnNFAEH6cLhsaJY
Vixuy9J5FIfrqT5klZuYIcYf43fmpV31zU5Gy9nOAAT6kHKyfuOOrkTUM4M/3SBVRAxTQMP8zXam
NXeOSpL7sRz8r9NApYq/08jsBzitjQVMbm7JhbeJ+f2okq41UCgVnhGicRhe0N/bIz0cK/sjzKLz
P4MkHOZ9qnLhIuWZ4mFTyt7GW0UfzDm2FhhBkED8oqhPybUmN3aYyieGtig+9OMwEVHvGeWOSGGE
VwMAGpqEc2uDi8om0nsNoU33AZDiL7OVZPYeqUJLMKzmqq039bUdsgcUU6jHxGCFZkF1bmOULnXz
wNFy4t90JfI9PMgxDeNWgeMV/EO0ZUArah8ASsNbZ1SSjMvM7v/Sc8z9yA7srieLz3F+ZLA6Zyrf
IMuQRlrLQxJ7yyfR6fo3CIyGCGFqgiiezCD75mgNHHdnFuKpMGbMRUYh+VEiptcU4nlTD8hbkp8u
7gkgKTImn7URY/I78UYYrPynnTYNViqSNVxjaD6KpOzLj5Z0F3Pj5CNa6qHHHZ2Xk/omM+k8vb/2
vTETvNIZaF6tXTTDPF1qrK5nJTCF3FFhnD5NQZzeqLj+Dcov/UgN4ZrG6I29zFrKW5uE7O1ZbE8v
lzhdrbBdyx1UTiDOdDk4y81aV1B/KCRoYbOL8HuWUFWL7sP7t/rGdoZiTYAq0lsLmdb62/45vCpz
mHXGTbVb6jql0JUu4aoLONSdifJomM1vZU6k+vsXfeP5ck6mCs1PZztzHmmBkz1uxw5IteZX6O6a
1tkVKCgjn3LPl7SDfPr+9d64Sa7HPhyrxUqAOXufUtqzrBOWkRrYy751Lc48rpI7KxfDjQc7h+Je
dU1789YGyiI8CPELHTykP2ebc83Qe90aqBBpgzZ4O/Z2019ld5jUvGKCMptMdXEEQEJFB4X5UD77
Xlp3B3Rf7jdR2FP/Pzx1TgqgH1YJLof601ct9MqtlUvsDhEM6ZduESg+UP9uh0wsu76Zr31Fbyze
HiUkfOI0L2mZnQ3rQoy1lnu23Jltk3/qOgQRiG+COxQ32ZUXfFnNpTO3ttlpNrDtxrp9em8g8b3J
kjkB0K1uHVAllDct/99tzDZ+NzrVsCshLkfDQBaDXwPJtUoDAaUguJUTaWFtmtpVUedCL990nt9u
XdUT8GgOsNvfH4tvnNlIqGELS3SMRx/m1V/xzxcnXbB9jrTHHTDB8gs+uuQDHj31BJ+LbBZtAibb
YSHfpdCCPwc0QQ+FjIdrD+yygOIAIF/ZGZQW+Q7PBgMW/sCtvYz4UOhjxd4e3KR6ImdBV4DTG11s
u0J1n1NDSJfIgtzQcW0XFUkLi/E1YdlcTdJV+zAh2P6Vt5l+XHJ78lD6lxSnCHUcv6KIjj/DwF2u
TM5vfMxI2DkJIGWnAHReCGuyJKtdsQy7Jpi9W4mSdTeM2Xirt3W7y9H0H5elqK7sDtfj5NlGlNIw
pyHO2Q5NpbPHpSXII6F1yR3JI2JrOnX/pWkTcGP/fXAwB5sc8ij1rRyd03GMbiIH7bBKuxppqSif
/fqlF2by4IvJRmfrqf5Qde0QlSk0n2jdoN/FRlz/D8+YbjA6JuZM/yLXNag44joA6nZdgLTBnnTj
tl/SfkuFMr+rxfLbYOW+ste/XBQ43NFep7RF9YTq3umtI9IgVqnkmlmdlzdQWdVPSHGWH3LaI8ww
ja0rQKs3JmjOtUy72IapIq6JvidrX166rqz0hWV+zkpja6vO3qfp0sgtjzR9NOAHrsZeE4leMzig
kmc7NR46Ks3ftUIaf/7zu8egwZGbFXF1MZ9PDFQRKuiQgE39JE2xkTFFWIDyD9rkI9ASYALqWh/v
80JfzbUBODj6xi/v/4hLnztOU7YixCaTr4f+4GzSDshbEEpzJiBtFpEE7YLAPzSrOrhVgUuS9tLD
1tz6+JzBjdt9/xHAKBDPRvn2Ry9xTAXqMxnjjd73/UvszrDhcgP4/pYogv5FacDRN+5Y9DdFJsvp
MPZA5znrpuY1jMdlH4M5lrYeeZlrY4B8l9O3O1KIyJKxm3YYjiq6/Is4EIkB07QmmhAno0F0EOeu
G1LV5l2jZQbxKxpa/A1+KWqdgCahCmfNjSfa6pilervTR6s9vP+8L6dhF63D2oFcpxX7vH3RDjM8
j0rOO4e9Oy0eGK9k4iJtQzb7CafA/DiSnnADtHPYmWPeX/nO37w8pUEdkhFmOPfsm6NOlsMUTdTO
TUcyPsYc4uNGedKL7yqvIcBT9LS20bjCGN7U9owaFPlprF3ZhL42W0+nV5ddKJ0+ne0C4ZlnG7TF
8UuKfShbWIVa/14Q2pHeZYaUwNBngQ0poTv2GFPMfWm1NNUeHHMaG3YuVXAM6qEuDm5qWSAZmkkq
olV8oBClsQBg6YhsyTajwal2E2h10IczLVbzxooRIOA+TK0O33em/agtAooBsHTsSCEvw0ulm0th
25hgQRNy4BMGNaa8hVmi8lW9k94mUynXQAFc5ts8AedtgqaMo3oCuRF6pF/d9GWdU5xN9TjYNEW6
iCNAYvHDJ6vnSw/v/1PipkXxTIBMcUOskN9tXMW22DdLu90rP7DvPNjgQUhdW78inLvcnaGvwY9E
1hM5htT4zj4PNVDBGm0+dFdld7XN0a1sBIPcbOro/UH+el46e73shGmUrKIeFpV1df1nyzMFS6AT
AYxgKzCBiG50g6PotkWyJTdxbpv9LqW6UT0YWtJxAE/g7GB6nBfvlyH6Tr+pXSnSJ4YiLYv3f9ob
iw49Q4xZbBspXZ+XkZEnyk4Ic9iR0aC9OGlcb3EldD+nUXwFFLNs37/cG/tUQjZJ7mWip2gNgOX0
SYzEysmhXmtMiYUnmdCJjAEbT/qKkAa+JSOv1BvrGA9DW20D1oN+O1YNjNR5EiMBilhEyMMaR5Sw
zeRiTW+htD4xoYrxcYzn+HFE8W1f+dmXYwV8GxYCvkzkDMxWp7/aC7LJxa9Z0GaI6Rflgxwj2U/T
bSvS2P3vF+NSTEomqgyfDcjpxQRrS6LMBUyQ0XnHYIHP6ntVc5vQVrtyqTf24ixybILXCZCyn3u2
rQt6Tm44sZZd46Tj3WIY7VeNKnRkl24CR5rLHia2mRGLZoLjNUufEUv6V8bg5YaWYj1iqZVKwEnJ
X//8n6/DiwOTzniw7Bx2178QkXhPc9CA8ejT1ttpqHPJT4uJxLuy9rx+4iefpUWlE6kNKjjs3Dgm
Ti+cQjsa4w4qRg8NeTjKRNcferEUxb1TzXobpb1o831KOeYlT0frpR7r/MkxCmw6OojkPzR408e2
YCsXOQWNYdZ49JibXLYd8RF9JiQcdqWQq8dM5Br2bozJnUjIRijUQFQa8UZxKBsbdbobS+eXrQ3+
t6ZXCZFVKO+WIxjb+VM/Z/oc+q5s0efwy/64VO4BOcejHDcUJ0ntEsJLn698quvdnz4dTka4xTkv
Y7Jwz/sNmK5mDHK+vRtTDq19Epgre6rtjTUfI4t3VqXqg+5jAzMmuz3mmdRTQPpT++39H3IxPHhL
vCDa8BjCQQGefXwoMFNgwsQgrWXBAuJORVAv6OdmV0zS8DbDRP6iP2pwTd6/8Dr4Tx8AYAEUuTiR
eRJ8B6fDQ9VOzMmdEL6ZQK76OBN5yrKGcwZRv3SKZ4ifeQIZxDeIXoKTeeW+LyYd7ntNCaapSJud
4/3p5YsEW3paCA6eZcmC6zszpsTciBafSth/vlMKYHzrfAz4/C4sunaCMKrul13iU4GEXUovfJO4
87RL+8m9UzanErWyzoM0TvbvX/tVjH/2mJHdgtGDyUStSD97vxlk965NWmMHOQljKeaQhuJ8UHZ3
TWzU/namfVxvgXU7hzIbKy20ycdJ2cXmeXpgoSGpilOMPt+McYJ1TleLIo2gNPNdOtvxuIE1Z38m
Py8muxUE3AD9Jo+jyjMafTuA5VaEA04EoC1D035YTOV8z+oUoz6JcgkI97EIwo7ngv6jr8S1j+yN
l2zbqEz0VYNrUoA8fcnOZLSWjB1jF/hyao+6Zhi/SVVI+weZJnQ2QGI1SRQ73vJzrIMFtBPG+SkM
dG9ud32nvH0lemKTsJQth5n9KXFAdUll6/2X9MY3uEpndQTlYFnRDp7+TIzydaystVlAvFa2gT6w
rIwc35/vKc66E4m5EiG+by5xduUrvNw88dm70HvhW63AYP1sbzzNXs0sTYKSMdXaEiqV+c/jOKi/
0pDMi0VGDZykI+zGimBLirlEtjqjW7yQQTCH2H2zK1/L5arJL0KoScEaQiIj9mxi8K2kIbaTEWvR
TPzU1KO6WVgpTGileXDg4NgcB3YMZHG2xcdgXMjjFezyrryTS3kSwlfcLSsolVMDoNTTl2LgkuVh
KH1XIPLVjq0OdjFEQjW2Wzrp8a/Wg0IS2g5S/bHuneKQDihQNzrGw4ZwzHR4ZEqDCGF1eMfDnv6w
feUnXuwuLc52UDctC3ODd1HYN6Wb+VXj2TsDVucDQR5JyGdrfJLdUj+XZVv+fH+YvnE9EIseOxp2
aWwwz74mDPgSVedo7fzOjuswsUV8m2ta8UJsW6oIH6a6deUWLxcJWDAUrNb3YKG4ME9fwtQ4pBTP
hb3rifUOhSCoeqNXBXg7S2HWyHNSq+I8XiIfT8M10Pob98uhmSuv3WeOjuuP+2fn1BWydfzMsXet
xCo5YIL/IThDk9K1lOCG58xcrCuD/3LCwghPUYGOiYcH/WIDvwSTZXcJiaY0vY6U8mS9bcpeu+3d
zC6i//w+KXE6KxlylT28ul3/ub+iMWnMzxUX8yV1aUHsKAj75F5l1W8EIe0V2f754/R4mGv9jUVw
TTb3zx4neZWzIbMuiXLHgjgJB/KII0SJLREWzjFF1XZt9JzPq69XBF2HJ2Fd4qHSnrxAokaYPR1A
70zZ7h3u+AESQdd81CG+YEs3CUL15TXJKJV2/tp/l9z1si4NfhozPnuLVwDWP891JKvEm/PE30HP
NB/YxQZtVM7d/M2QiOA2bTBYv2091mBXtQ3FGQh/xjGgDTwQpRQHqxnG0B/hfWDkG11h6TS1G9LA
zDz9CJB35hhfW04bkseQfOpSq/7sog8Ay6kX8vcEA3GK4oag3c1YpwLcsS6/VvMAOVd3iMkk2oII
cmKJhU767JBhCGmoQj4sftP9WarSqzeJTL1oQmOiH0U+y6NZdx6QijFLv6cZggKap+2oNrpoPBLF
1USNvtF6tg6+SMis0dplRBDi4MDwNTH+SBD092vDPBm3626DvwrZ+x9GiYxJZ2RzHWYNrXfVYDoj
23Bo/hRpj2olZxbtNn2s5nxXpDk33vdabG/RKWmPAY3fdBcrL79TBMUv4QSQ9ybQede7vCAyN3Q1
K//FAQFWRs1AizczaUjPMbu+Zhd3JrBSw1EGePypp243EWV1r+kZ1g58vykmXpIOgk0mKtSEwugT
E6IPyPsH6D/5EkqzI89jti2N6C9KlXc9f/YxrhJIsoE5akk41/W626uyTnHA6qyPy4Q4IRpJoPvj
Cp/NGJlG4ltDP/bPMDacXjj0+ujZhoQsuaoHM25NqrvFVRmXW7QqExSX3Ej/cqgwarJ93dYMpZwD
haQ8BianKntpIZMQgRfmCAm+elI3kkNe6/khNj2C2xVRoGQLi5SIuKrXV/ScDduVhLtmAOC/kFuz
oT+bHumMJBZXo2VIXnigOV8UHXHEHiO9Gby+M6FoQRLQW8xNOSQ3ljTII5kCrfeQOY2zF8LaVb8X
PcaXPuFntzc1cfb3Eqk2CDG5/CUYzPntIxIpQywUlNww1M9bZsYxvaOKW3zPnYIvl+hfV4WSw7FL
5Hrr/moU+NCdMkfvrmuC/CcPDt+xQxZOeWXtuSjxAvGjaurTScYPwSJ0ViqQawMjn4Iqwqw/I5RR
rkDHmhJsfcxGk4B5HUMzPUHHbf+CaptTliJV/cLwkXhbW0zVY9ZluH5V2/iHtl2lqXDVF5AiY01e
3/uT+eVch2aNs/B6mOK8f96EdgpRZVbcthENQCNsOjS6GZLQH7LMvo6p/Y2b1J+uXPJyomMah/cE
EYGaEwec0/m18cEVyLZvI52oPX9jNXFzmItOb3ZtLjik96nh1uQy1giHbK0e0aFp1ay2tTkIIsKV
2fUbGMHlE1qTGvrYNLjxB7cb3f0UE6REHmCTowf0Sv85QyNcbd3ZIPdcgUwQWx8p2mOGQny4t1Sw
0MeYm34rgJ8sn2STWtkHM7UUDh/bQy2aZlhsKm2GwKbHBfgTO/mTyMT56iDNybDjBbM6FmbZ/lho
R4FdTQYq9B5Z1N1GH1P6N36e1A+ZNg8/q4XwvojCAoV+PTeGJ4TgNgnyPOJP5O9RrwiMohI3sai9
ryz2EykICJxgUtB+fZHTSAXNy6fsPrBRNfI5VvXfPk3JDRzBOEPATVS9FWShUTfE6bOvEA5p6MOW
lCqeV8omLDvEPWScx+O3lmi7aZtahexvjN6VKXr4EqRD0gXl87BAyNhPiMgI4jTi6toZ/nLQubTx
dIpSeIhX7tbpAHCUreqJTu3aKdSjxQAV1Aha4s5gFmEPW2lfznb/H/dILK88hrVXuraXkRqcXtQW
2NJMWICRbjXtnvRGIv2UpjAD6PPL+yN8HcBnK/mK/KVRunYOoeCeXopEsqJMUh0Zd9drNGyIXL/T
Wrd7eP8yl4/Rpi0JZRez3VqsO9tYExc4L245JJGFisHYaUkRf0Dx4HWhW6KdGVWXfegN95qE5PLz
5bJMuHTqV37Y+bETfo1G7yZLo2FM6p2eLMYBypT1QCFGPJhx6lybUS9Etrw60PqeT/4OdV773GPm
WZ2qE9uKkbeanvgpl3l4ofrW9rsg0/Lg1u+S9FBZNTw+0mnJ1BtjbOG6AbEjHLo4Lr94wkXQWNG8
eShqrKUHB95JF4LCCpytmQitDQWRWs9GUJlDKOgn/soQXDRR3c7InhQSBOBVGcb9TZxB/92ourBu
NT6NcQO/Wn2gPExCWhCbVh35ytHv0qIdVyxKaQ8bDa+Whu6xqiP2/ku+qYjGIjqTFDBSPCvdIPAs
L61nqZmcmLGWy69uoWZI5Z3maVt6iS0NQ30cBtqASUHyHXh1QuxV236WjlrkfgYVtkTY7g2YOao1
fraN1xMnXprsknKVe0gMYysTW4iYxsQBqPbYCiQwW/oCLdumEARlQiM264fYSOZxqzONwO+oqyXf
0fqYCLpHeP67D+iMbBaHLki4JEHxS+llfV+2gS4P7w/uC2Mhy+grJoKVlFoMR9XTj8jrnDk29LGI
FotcrJAZg6AA39Xg8jtgSQi8NcMeHH4k08a4EYvUwkAW8RSWjQ8O1iU3buEBZsOfurYU3uJ2AkZP
3aEaMvXZim3vNvB7RSlKb7LtrBaSnvvECqFN1WHv2vMDCMhabYHP49ZpZPT+/b0qQk4nCVZBegoI
a2h5cU48vb++Wix/GIM8snITqGCRmBYnDN0Wm9jtEE+SGOpByhnLA/OlZW6M2XWeSY9Y6r2ZurMV
doj+vw+Eh7V3o9WbFdnYLAmottjmcyIbG+ceT2jRhww89jqWAmtMCHWFdZL3NbKd1glQ/hCMyXBP
PIKatj4BoiqsZpjsfNea92foS+2xCnr3t+VWsCnffwSXEwlUUeg6TJKUS4hqOn0CM7ZOr7ZVETlz
Ux/VAtotT6gg17ob7KnrJVdWgMtpmeutDnccC5gkzst641T249h2RWRWxB5CNSJJ7z4oy2X//n2d
n8YZuUyLlKi5GBWgc1414e4TjHonj0boSfe51zeQRXvxQfWm2v7nS9GdtlbFCJ0izKKnjxBpK+U5
Zy4jgYhzD1wRxbtw/UfqMNoVi8lFSZjbwnaxFnKo+dMQP1tuYjPBlOpnWRTbqWxJo3bTY0L3P3iY
xpm+i8ucysFiQG/v59LlFFdmLZQj3VH4Mxc3PwSsgeVDnPsLRkhnsB6DopTMwhIp3JaR0qfHYeh6
KASakdzY7uj8Hc1AYuAjenDeUseRXzrHXo2t1UJnR9GQHkLdEf2zaoTlYvKi8HkXC3Jjr4ydy7Hq
8uG8NmVRa9IAPH3QnUaqaNoOVQRdf67DcQpk8DkmP+9WK3tO4Jo/Ts6Vl3uBvKY4t/YbX4k1qEXO
ST1ZVRq6mKY6yrUiCDZicMy9yIVzW0lNP2KNdg4VqUQbsGLyj60lSoW9n/VhQNbjIYDjtiFFrrnv
68WUEHdXcnhQlSijDV0SRiWs5MqkfbkjwfAKQpXtncfW4HyPlRL+4S6jX0a8O28/DQSSsgvdth2B
ta3XV7eDlw5XJtLLr404KmMNjzDWf89PMHHrFxVb3D7Ch9HnG3CFznPtlSjCWlph739u65pzOmdj
qMR0hBLMZ9I+hxPaeAbBBokmWpY22LGj3AVNGWHad9htVcFDk+gqxIqhv7x/3Yt7pA/MnRGp4Bjs
rc6RDspl1mrnqYt65T9TX8ip6tuFHanR6j69f6mLgc6l6PY6HqF5FhPt2Veu+TM2sdloI0hqxR+r
EvaeYlL1k94/1RkvWa7p3c47msi6wMrRZzKhVQQcDE+/LJsp2e8FwXID9M/PaVwROugVGAJb0U37
yjFW2k468OcsGEdajnUEPM2/MrtdtA/4GQ5baBI0EJpxgD9rplTl2EImSPsozTPtF0mxfojmwt0p
B4MXNbLJvrWbXLNwEPrlRurIoZRft1c++cunT6eP7wbpHxGaF/IwRbNHX5xFRnppqHvZB8uWh+ff
GGUy6fwK4MxXFuGLIc1w5lCwkhtYERncp4/fGHHFxFkmopjYpkNpUtjELJPvq2Re7p2gIl9Fwram
RVdegWtcDmqoRTRSkfpQA0B9fHrlUVp2v0DKijJXFgYOOVMeG4fDNRugPL5ymxczE7e58uH5dnjT
lHVPL8Y3q5E6DlPWF5b1A3mBcRBCb7adbU7bAEfmzYw1+spF37xDhJyg7hDYsNM7vWg/WrTIycaK
fAo4W93Ejd+1gXko22K4sj69dSlWp4BeCeVFdLqnl6rJEK4SMxCRpafuRsrxB+i98atNpPrjf50g
qFB70LfATLJ5O2eiYEMpq3Yy2USmmndU0zx8xPf+M81Tf0ClR+Hj/etdDlC0SesiyIxrQSk9m5Dw
B2t4OAekDdpU/iJIOQ29Jfbdje/Q+t2Yc2X1ONN6OPLK8T+/f/HL7xEj7xqizaZn5dad7a/SXAQD
ikO2qEbp71M++y/w6KujxkzxiCXyf7gcXz1ph8Eq/DrXvnAQImbLqMpoEYt9by8kJ88dvSsn8YqX
CbbA7v3bu/wqKAfwGhHBvW5Zz0bNuqMb09bl9gQ+G1e681GvZbztpGw3hjC023q2rkmp1hd2sogC
xuPgs4pHEAJgLTodqhW7jxnZIeumVG6UVHO1UZOGabbv2pBqnMM5jhapsJvyzm3H5Mo9X34pXJ7B
RHdwpcid56m1RIf7rS1K1EFm8UFrfZggDLBtQBPlymz+1uMFWsIhz+WMjrTu9E6T3jMn6nZlNM3G
eFcXnL/isoKnmlb+T2hJE0LKqwDli9Y8Aj7EAGy/6LfSDz9XbiHC8RZtccrITabmY7Iys/dLRRcE
MZR54ywWeQpAS2lgQBS7J29cbtoqcH76xByFC6zyH+8PsssPGC0bxd4VHoeHYI2G/LcfipwrqSX4
zyio9OaxVphPpcWRwLArYFS+SHeesLRt0PT+f37VaxEBSjaeBYZ4cDa8U62ufUUUSKS3RfFlFFR0
HbORN1nmX0sMupDtAyTjJSMKopf/Oq5O79IZyOjjQOkROeUFBweAzwO9o+VxBXUfytGx+k3eSD+a
cguTiBNjcyqM8ktZ69fkKxdzFr+EMRCsiBQ2NecrOvgfr62c0UMtjhanMecnutzZRyUS8qsq27my
jF+83gADG8FbkNLQC6JxOb3xMq+tKbHcmYy4ufuEQuNOjYb9rZiK6gCVIH60G9n/lJ6pHd4fV5f3
ib6YEorJeYwu7Xn0Nw+bnKR80aNONg7yNw5CNjjnD16R/Chq85pK9q3LGSgY2LIwffGJnd5nBu7V
bPLWiAYocpsG1/GeeA7aUhNNnlG22q/3b+9yR0o1EwMxKwE4dDRYZ/NkFtS6crXFiHQKMI92MOUf
ZOJm+yZlP7xR5dht4sDlnJwX1TeVVnModBta3/s/48J7scZA2WgZ0G+sB5Dz6TppNacil1GPBFmD
9bOAAO0+6G1ufMMWggQtmJx02nLiGmxAzLUfkcyk2jsagQP75NJavpgeH/2uiy1j2WidPjkhqTEd
gmuF4WYj6o447ho4bwX3OSZqqk6wapG0kMN+f/9mLscqBeLVycRD5aRxzsuEATOUjpiMqEFfrlAt
ed6zQuL1odDc+GBpZb7LAGttS3e+pgpZdwr/rnoki+A6Z49NOwBtyrnvcEAxIEmrWsJisswwaXz3
mLdjc0Uscb7irFdZ4XG8MVRIFy+L4CfT7lN9CWvDXH7lXva9nt3yYcgC7Z5iM83atL/G/rlYcP7/
onQ78ULhEzvn10++jQVhtJcwYR/f0YdAldvEfred7cR8MnqIaWWLAzJEFJZ9bga0ygtp2A923fT7
Phu7KxPDmw+BzRM7b9ZcKFGnX6o9u0VKhoiOTqJmnvVe83B5XgqdhA9WohqtfYeI5cqX8lo/PHvF
dOnAvLNb5Sz7inL4R8DhVHHf1PGwhBq5kpvYqoK91hfBU203ye+8Q7KRt8ANxKjPe5y+NQ3ALrkp
Tc6XQIfUA5KvLgpilMO2V1cHuIkos6qh/DYnBGgkpZ9eWR9fc6XOf/Fr0BvTMsvzeVpY3ogZyjt6
vd4evDvXohmeQOeDlaYlmEzc3sN/UQY6WIZ0inq7cLfEuXo7z8y1J8STbGiG/Fqh8cKOwHiia/7q
gmPaYQI8fX+G1lA0SsxVJjhM381SjGSwqDH4Mi2Nf2yyWNO3oFeNZJtqklKiDdlF21StLm9m6p60
VDioE7eka/oHDcDgl9bNrEdKg9m4qR3kHtH7s8r5jnL9vXzanPI4PrN3P5uoR6Q+9TAWChldJh4h
fmdHSTrKVrrutc3rxaLwei0cWZAAVjPCeVLYVLrs0kqkIXD3hidT8+onTUN8lZSj/Nklur1BmpUz
vNtspzRPRIt0rwFxz1fC9Tdw0FxlSusW49w44yaCiWuAvttYy2/NyGj49WQjhz3a3xenLvRrw3St
QZwN03VXRelrXYPwBJwOiJ6TM5Zn5k5rkbT3hUpDjbLCgb4nSV3EFBGe0BTeDZ+cua8Q3G6KeVbd
prXi6eP77/qNe185Z6spDrHdxS5gDEBNNkm3hBWNF+54WLZJbtdHXRcKqOViXTlCvJrMzu8dWjlb
AQMvBH3Q03vXgIjFXG8JByBHN+aEpvrBaWZBvx8jqNz4IkZlWGqCDb6sZe6GCdL1H9LBRrixSTUC
d2XlPaCRWFM/x1yDh1LLFLioZy3afma60fYAQfrvBGDbH5Nyrhg0STvcOO7gTFem5rceH7pBBi+F
TObms01UokTgQAJSKCtqbSMmt3hQvic2Exr4cCli+z+2yBmqKA3okONlZAd1vkfsJFE8EMpV2HnF
DxlMekSqpYMQoquA75VMEmW33Lw/RC6mA+ovbEddupbsvuFDnb6xbknQhYHpIUvQ9m/HpcIB6BcJ
RBnzWhLrxUq3XmotCjt0ZTjvrfudf1acLlmmJdZ8LmUK7Y7cjgkcea0wrjkukLXG3S2NGK480zfv
j8PUSl9cs8vWP//nojHh0bZVBPUWIUv3g9Z0uhW9Dh53RZ2//ygvNk3cH6C8VW2Kxv3/ODvP3riN
dg3/IgLs5euSuyvJklzkEvsLEccxey9D8tefa3QOcLxcYgkFQfK+gJHMznDKU+7CZ7wcqk3Z/hPq
WIFT2dVfKTqzvp0Aitt7uTfHAfKPLjRnm/bF5Tg1zj6I58LdLMJweaAYQt3FY2GDbEnCz0aYlT4q
KPUPeyzG97E2g1zDHs0v7QJ9lLB3rH/6ZjRPGcosOytwdWAwYYcPBZKZ+gFP9SqWafVG6CG68lQP
De+FpG86QnWZoXrOSK2hdLRTjt/4uACJXRtDIJO+4prXM2K+ZCcVQKKmchwUgTRwaHjw+NHi7X3c
ramxaV+nxxFd3+pZks6Apjgn+HEDRk/BbHZRXPt91eXnetaUnaXcmhr5uRT/gMoOuP3yI+uhmuUW
vIVgoC35Ehe41pVO3bwbHHev8LsucfE0WIisMCcw9vSAV0V1lwa9aiKhEkBDQgxVIByP6vhk/OSw
GI8dLizPqFiNyqlRrPSoZn0f3D4460RH/gCmyZUHiRBw3+piqHo1dMISW3TbaaYncB3K+7Itmjtp
2vm8zFPyIJB1i2kHTsXp9tDX4ZscmxBYlqE4TmvhIHLZqtdsOKsi7avqaJtDOp7ha2CWTeQd3jUq
udcDlQgauzE6T845NAuBzTLwW/N3tpTNydFQ3X9qltz80syUZg/dosQ/IiQX0TGFcrPzKm1coxe/
ePW5oqJUopbcPsBUpntx7Hm8h1uWwno1AQwiMf0ymoTmt9dpa1AaTRw0UgY2pTwef1yjtoPfFblw
FYxemPye2xbtLS1Db6foxHvwPMMpArFwvD3oFT1Fbgy2JW1lLlVoMqv7BDUHSoFKUQVxo3nx98RD
kNVXuz5M31klmqBgUQFzBXU7mvd53GU/usXqkyMk92n6INDLR1iyb/DwM+YSnLkLOezl9k/c2rqs
B6EO2T+ndPUxqjwF1RYT34yicE44901Hd0RvUKP9/XscgMarjVmc3Drfs+HdupAARkgVRylFZK1e
AS1NVDOf8xpnMKNHv1BFZYYPYX11qYTjBdv8/eaZSgN1vr+LssoVTqTByCuPAUMHXdboQeeaKf6B
Vehjv6keiyn+ValG+hdqjHsOARsTpaOByg9lCKkzsroJ0dhJUotibFBEeOxpZl/cD3k2BLqimOdI
M/eE0zeeV5uXXIYL8HH463KrC8dswiqMWFgCPv00uFYZ36O3squdIr/QRbAMYZLwnAScFhXA0tVA
NfIwoSvoyoaGRLouc2qfxyHsHkXbCXRrJuXcKHXmhzEN1YMoh/7Jnga4/2VU2AcqFfFBaHr68fZ3
3jjpACJkisj/sKVX6Us6e0jqDRqyhoD/nwe9z3wFaOxd2YbdJ3C+xmObVl9uj7m15EQDMLhkm4Xn
brXkS5brJV4oeNp2ZZBHuf3kKHGzU0+72kiAuMlEESqQFwoZ8OUoaW1qokCq1B+iNH3WtCBFKyqV
kGR91Iadi2FjMORn0PYDD8knfq3A/3FhJillQYXODp+1THxg4djLhhVU1GlQHwbgSTtv6NZ43EBS
7h9PBqpql5Nzar3T1dFx/QqjdnCko3emL2o/qW7Z+E0idhGPV7sXYJVk5rGBweKDd7occKFB4eiT
zoC6Ap1HyWPnH4AmU3TsMJPFili0VRxYS416sx4hDxbDwtB9DZ6Bd6QeTX2p0lvjqGBMCwSYu+xk
JUNcnnB1jX9PQDo9vMii5tgYiFof6qTOHkWS1OMZd9TOOyiRU++pbFztfeZEIoQoCJhrzVx3BwxE
+MuyLlzftRTIbzqQfeR6YBoey7nWzxqylifD2tXWu4r1GJbghwoFLScuyNUNlxuD7SoDGA5tNjoQ
kJONpVlfGsApdOHtJHxXZ00OhqSeRfwBXnh9vRWzioC4xWCmdC67c1MHD4uunKI9Ze2tgZADocCI
pRjv+OrxrhWS90YpPH8swbmavS0+VZVVfL19dWztezo50hyae5RlvNyGwq4MNZ9ngMS603/SBD5s
1ZBX/oKg2n3foH11e7yNbwVZEoYf1WPuqnW+3MbDCPusgNNVZtQbh7KrHnukj7VDpVftz9uDbexH
7g/W7nVPemsdDwEDKEmx6UJPUuueNGP+vRgiPZh1Ntx7ZV485mzZnfByY0GlEjq+oMB6SORWd/GM
QBrJjeX5lTtCmJswjM8Au/oKTp0/l1HfgxZfF+Tpd4JYoP9Lu0OyQi+/4GRlGHIA4PAXFKQgxRQF
thck581QEOBlSOBHOY4tfUtDYGqdBmbu4p1t0Y53SCHuiaJvTp9gTv4cLu41CgYBo7Aa9DiUsI3h
XIwVpDlZ2C1i5y9i+eR0+wtfxY9MXsZwFH5IPig0XU7ewfEjX2JuUaUMLf2BONt5zjwxPqbIafxc
zEW9azrDxaVEG4ydsbd2FwRLE3NZGe6sY1cTwZR+dMDgpyEWyRb6y49NAguvLNruZShS8Qkj4WmP
0P3agrsIe5gyjFF2GCBqOu2r266jg4AzWh76ZRtZ8zskabLhO9QhBLaHSpm6yoc7O6MT4Hr5R7cD
du6LUev/UZYO593OVJwJUiEUzbPrILzl61PofgpDXbR+QvZTnpOY9vbB66O+8TFh8YqAtYXj14RT
rP9cCjX+nI59SXkdCMnom6ON3K6JKtCxtiuUgAF0eOW7TJna/JAuEAtPve52yUdEz8a7MlErcWi7
ovhihxbq37PhhvlOY2zzTBBiSxU/cgpeo8ttMath0lXphGpVO9toZqDW+NsOq+KhAcobdPpS/EDf
Bk2vwavvtSXtDmntiZdcoTVzyKO53jML2TgWYAbgaxNeoChyhfUZ3Dkdukn3k7Acvi2NsOWTmI7v
UoSNpcRyFO3Udq6qElS3/g/ETCgKs/lyCZqybirhpbrfT53pD4s9+QDGtfNcALU8jEpPlTmtGzia
BCEt9b0EXu3tw7kxaVIOomCic6yf10bpGdLS7Rg1ul+wKne1Ec0M2eWqd0SSengeihlaze0hr58X
oPGYsXDs6E4CjbicdYX/Cs3l2vCrtFoehdkUB/wvcjijw17l93p2AOMpNTMIXm9Xbgh6rA9kNjQ6
81SQV6nlfHKG9GfqpslR19K3CmBxoUK/567D9NMkRl1d87YiVCPhbx/YKOoK0xifazevvs4aBe+3
L6KMTf8XHIs34eUizqPeRlVt6z4mOl52mKpk+DkMpe2caFNBYrw92vVGJUlE2AQJDZ4LOtqr0Zw5
Ia+IDYLGjAp6leY/7cHDwiFLNfW8JLHXBX2mwBHWsrr6qedC2Xu0rkMtyU9EMZ0GAvaf6/zJa01n
iEwB3Ldu1XdLvhgvbJphZ6JbG0aaAQI7hsBh6fLP/0hphIWbaZ1DOkqnCl0qew6NIDPgL5dUnb4s
Hpfu7ZW9ginJPSMFFQzZp4QDsxpRbRv0spIC9lDtudVJm/Th2A8dllSIv38AvgBlNLezwm+KsfkW
0ugg7SjD71He6B9u/5atgwlDGpEUenWkc6vt28392EwC0mlvx1gxVkV8l/S2epaWCzvrvDGUhmYT
BQFIoCz4KpWbZsNQHCgpfphq+XszdV/IxMPHLpo+357Tq//I5VNMniNrn+SN0EzX4h+4uWGulLam
70xt+YlSW/05JP6piQjmBPkioNAfACeY8zFrom46TEnrYE/eQVs6xHaHRVPslMMxGprKPlg23D5f
a2Dpv/08S2NVokQK4jrNxcuN5+qK2uUjaHYaqw1+5EAUTmhPFALlCL0KdhZFvq3rRWHP0cWgGi6h
l5ejpRaaKH03GH6BI4mBDkStDQsGT9oSf3Kz2YQzkUbt9yn36AGg4SP+LVwakovJv+erpqiivWMg
P/j6F7ERkPID8k7JaPWL6F+1atGmKo55cX5EQMH4NWCyccIaSfmnh3vZQbAosIUADZHgdVGqp3np
u52FkU/P6lcA6OfqJlwH8rCWbYnLRWpQRvhyiBEi4kQaeY88UdocIk9JYsKOMf9OV7bY6eBt7VIZ
CYHaAyAKdXUVCSQoeyqhU6h+WObiQTX79F2equ0Xq4/mB6qgeGkVU+XHzUIImCuR/mNU1eoun5Lx
XLZd/gLSp/ohKjV/sCor/ff2ftm4e9HFZ3dS7iAtXAMYXRMB1KLKVN+uMZEykCFHg6S14x1912ss
hVT9BKVCrgsBk5N3uS1nN6yaOcJZrG50GxU/AVKi7WF1HKKpbuDPm9PnmsxNl/oS6vt0gdKHBGy0
E5puPAI0pHABk1qksh58+TOEbY6Ok7QqwVgRf9azpPlm6knyFbEG+90EXnVn82/tOt4bhJ94dnhm
V6+rJv2UaxfrEQuy9PvSdaLjIPLiQfdEfd8bLbgt+pz3t7/p5paDwcahA6uJcpD8VX8+dcymXsiY
fJsn72/ZB3uoRT5/Bopdnkt3yROkCsLwt23P7V8FfQETUL80byE/V5/NaLLnQx+pBSgBt/8oigqD
pds/ces7gGCDI0LvHoyC3JZ//MJqod3E24HJkaJGp2GuvQ8w5NDcQ2Ci+eiYS7uzz7cGZPPR+QIh
zt24SkmSzBsETqaaP+pVhJ9sMycfMxh7BpKVdtL4+jiiQXN7kltnCwSipIrY5B2vzbs/Jql0jlqb
zaz56mwuL1jNfcUzU3y/PcjGc0sI/P+DrK6XrIzdeqLv5c8tFKoAQtuClp4XlQXKmP30X5YRgCxW
b3RaqTZefrdwaXn1S8ypUJ41iiNJ4CCO7P8ZTcKG9loX7+nuX5cYZB0H2hrsAbhaazKRspiaUtYJ
0XCiF/f1gKfilHXWacCL5x5zo1+UPOqHEnz33dsXFr4G9CUKHGAi5ML/8fW8Pl0yp0OoBUQwBFAD
J9Q+a8dnCHTdzkbZnCPngGdJmkmudTZTQBKKzc3vd140td+1QgvF45RiKE1juTTQwUJG6hQZGFL5
ujZFb3WTJlAlXoC9AMQMmPe6CplWSS5il2RVR+3qFM3ov7TqUn5okHU43l7V66YoY8FIwcINWS98
0Fc3Yk2vrMKiSfcX256md/aYiuk9im0i8lGBYZHxKAfMXKpZqzxlk4n2eduVJLH5rCsg/A3lZ2jO
Wn92+nj4Gqutuae3uHVVIAhMx5Z+Opn76qoAxJRgnhzi8RRBJ6u1BK+QJe4eMSz6Bd1t2QkQtp4I
Se1CXkSV8dHqSPUDkBNrooSF6DU8x8L4OuLidhcOeX52ReMEUMD7nb29lZpQI6TtwYcgz/RWcywd
KzFGjaupXNqh/OZmU/xgtl4zHQGm1uA+U5TT53FRhsOQlIrxILpMlAclBqZ4IFOOq/+wL0hEAVmS
0ZP9rtlfAA+0it2n+rEyVcpZjSytPwFvbrK/ADQ73qltnC4/9rWxiHMcJRDgiOpTlmfMzb9SrdBH
cnPw0Qd1wuMH2LsW7W3ejQude4BXBH8W6D5r3mqvKwXZcqdSxmtwi0hCHWNsdz7dPiLyYllFqvzX
kRhF1QB397WzLW3VYcTGHSNPkon7qVqsr8UwfFTTRjm/dSQuVnaA7P5jAbV+hT0vbNs+qm10A0Rx
TiIXCSIK5X+nzVi+3B7qepczFD0pPqMccf0WxgAYjM7obL9wePDdRFFPbCasGBToB7OiidNkzdPO
Sm4OCjJQ9vkA0K1VFJrFdCBJ4jLHs9RTwLApxFMDcE8eCtaPSWFO916j7smSXt8fBC7UMUCS8Upy
xV0+HDn2NIbeOHjbJfBPeYMRg5pU64zSWHF2Khzxbi/tRmwNEZVOvwQIarKzczkgmjhiyKjv+O08
L1/ioqbJDtgrf4Fv3B1BEIdPGsp+x7TVjadwcubPXTXvPZdX3BWJHaQeLi15ZBFwnefEeEcKtOhs
IqxaczIUfKQeTpROI6IEMLubg6b3xkM0ONOPvor19/kiNYOsEB7RQU/t5rda2e4Pq0zr/skqRPMN
5QQENWNrmqtDNyrTr6ZxG+/k5ab7kJhWazxAMVG+3F5NuViXp49pUDFlOQHNXnWitXg2ewNFH9/R
GqGe7UJLXPz/9IqafIzfHkjvaToNXGHZMRuMpPIrahTm/e1fcX3TUC6g90hpA2FkRFsuP2mr250a
GnAE9bSFOGmlyccOuY+duOP6ppH5MJx2CZ6jPLEaZcFislYW1/TVSWjVp2ascyUwpXlzvZBG7zw6
m6NRBSPrkqow1mqb4l46ZJHtmb6HV2n7QOdIpE+Ljg6b79gdeoS3l3BrOIpQiB0g1yrlrC6XEKUx
SerCOWTpE/eH7ablcQjj5K9K3/WQ2PhaKHdLF2ao2tyjq5JXj5OcNLRwSKLb+B8NgbCvdZTsxAkb
14qUByfoZmPQZ19dK4CPXVCVDLKotWLgvlBlJ4p6MQSfqV3s+wI1iR+3l3DrZrkYUwauf8bAOkAQ
dywdHDngUIFqiI+IE02nHrL9Jyqb0csya26K46SYzukUq+/GbhLfbv+KjQ958SNW+8YK28UcZ07k
jCjlMcNlFmv1ukW2L9qTYt8aCsF7+qfAGchMV0OBHewKaoquD3+l1VGeWcIHZWm4oJRp2asNyP/Y
6qYB/wz8johH5oirxa1pGtZeXoObUMbcONdxbnwwrW4xzp5WNFngJToKsnafLeJOtwWEWmC1YfHm
lg2VOQ0YMnkxeApzta3UMDJb+tLs3ayzf0H0LP4maZ/GQ2roYi8j3trDHBDSbzC71EVWg4207Uuo
FAyWIzw4Lkb5rAmi3jhTO19352GHL7v1PXHYYyzSUp6l1RKbUZKko5Y6QFMcRQtQNXDFQUvUJAQC
OFZ/396or0Ws9Rd16DJS4CJfBT1yeVwQSwOcP3BESdf5pynE0PtNnwxgtPJcf0mWZDYP3FdY7cCm
Kc9ja1B6KQFg5v0Yf1RCMQa3f9PWCuD4SBwJcQGel/wif5zgBRW2KEbnFxKPOXwponb0a5rp0LIt
7Xx7qK1bEDkilprdbHprupSLOH+SUwP1k1S0P1Kq6g81Cmrxzr0uF3G1yJT9ZXuVLBJc7WqRQ2fG
t7IEGRNbFp7bWCarv1D0RcyyVwzj0CqF+iPF73vnrdw4rQDwgC2Qosma2uo5MStjLggDXF/Uplsi
GhE3p5i40jzhhrdEh3m2cZHR1Tr63LdTjom36B1t50dsBVlcFx6MPbjYkoh9+TmbZaoGZLc8vw5T
B3HuUdGWoHWADR/qYVE+xUpRJP5kOxG2zSBTImTurUUEVtInn1WxLP/OeV59B2PLAg62hhe0OThO
dMCR1+h8V+0gmDlzWt8rTSyArRg1drxpC8Tz7UfTImCVEjzSCnPdFVGSxOjGRir/TIYX0P7H6yFX
l1922mg7xefrM4B3CCMB2aDFSTx1uWidMKZqDPs4oDPQPzoJKjRIt+Y8JXG5szmvLziGcrnZIMs7
EBRXm1Prnayeoxbk4Dg058yWYs2uUZ6zGfdikBp7IJjrM0cVVQbbVEuBha4BOAo5Ff5IqeKXHmqN
EWb1B3dI90BO1wsovTalgS1pIjIe8lf8cYk0S1LmXQ9JREHVlVJxxotPierZqHvvzduCoagCwMOX
KdQaoOZNo4sN2kRjtALR0tbDAIhFKpS4RnW6fV9tzkoOxPKB1VjD88PRwEDcm6E5hXZ4youq8RHL
U496jbTZ7aGutwWKdq95L6wn+iDG5QKmA7TKNM4UX9dzFPVSz5qPiRLOIJac94Vq/r493JUsNmmn
ClCYYJH6OtSi1TWhIqSKehkwvyXjOjnQVkEpuQ/xY8VDAIFKNN7VXrYFY+i/kNdabzj0vaV+dxGC
xt3EMeb+4HWt1UB+SgfxLPC81s/ooOGGc1iqBsuZnZ983SWkC0DiRWNe9grXBfqQQHKgIaL4U1jZ
L3Y7TS9ZlUyHZsCQkJ82BpHnVHd2ajzoiLE+RQmCybd/w/UVLykCaBDxfpHGrhFl8WwJk+oSqqfC
xpiykgj1uNFPaVtUlMFq/d7h2j0i85s+5h1kqtvDb7RtGJ/SEvMnPgKZfLlLnBgze2CgiPRnroSA
wc7xU2Txf+mGguUDmtHdoYjS6ns8a+2n2FySE2Xd8ReeAi0od2M4W2jSnqp8HMNj6mGkd/sHXr+8
/D7ANijIkTdedTJfS3Kp6ij08Dz3aGZhRl6gxZgDxcMZsYk50Lqi3RlUhmiXzz29Mw1JYj4LR2jd
scuTrsUsHIl2sizrW1hXFe9TOwZ67fTBrNrL/ZAks58qY7wDuN+6H6R2BeqKNKoIWS8/RwMZGLxm
jlyspqFskOpO4BWh+2BY5V7xZGMo2ZgmUEV3S+6+y6GUWE/K2WRlITkTqzkiA6o1VWIKRNUWe/ts
46gxGBEaLEw8bbzVPsOhOeFvHo1Id2b3e1JXfUCbcgjUYVbTY67n0W9Uc7zwJEy0qWCEW94hnso9
yaatWUshQtgMzJ7b/nLWnrZkOJvBM8WGLol8T5s03CDj0HnXuVZxvr15twZj89JKQsSGLH01WNU5
WjgMRRR4+eBg5afik3MY8VcFjYew9R7qYWs4eZVxliU+dd1SGStdbaoWtkbjCaAwSl79VahAchGp
6L+9fWbcGQT3lN2IcVZJDiXcIfIAvviKSc6am05xl3YJFhwTqu//YSjaf1LrSiKM9csvFnaiRuHK
CP1oSj2sJhYj8rt0LP5VUnvvzdxaQfoveNUjdMQiyj//I+iA1N4XmMKGvmlG4xCUEMrbM7LK2CIW
btG/PVGiUguSGYE2QGjsk8vhMqPhgwkl9HWM055iW2R+leN5QGRsRDvLuPU+6wBRJV6PEhWsocvB
Eh1RnqFLQj81qWS84z3sv4aWrbwYtVb+XsKs6VDsacxnUlWHSjkasxi4aW6Nos0y/TOglx5yA0YT
Bg4EE5jE2Eb2fsD44tftD775SyU32UVoi1vfXB0b7NTmGAUSeWyKGh2D3IWLrYR1f0wbx/xEBDdo
h2iJ6/d1o8ZzMKPCeFQGbTwkYTc8WwnKlgmmz9zQ2BYe8X5c7hzKGHuAgo23m2PNX8DmkP1ZE5ai
DpWzcrYI5iJHOXZe5jzCf/AQyxDGkfKnGaAliL9zM3bWIe8gjdxeqI0ID/4twmsceFZqTQOIkkJ4
Zgqgr+yK4dQOygjynWcxnKZnaCNv1eMiwAONyrME1w9u4TrPaK2Zuq3H1YlF8YOOVpSPKTghUpeL
sza9XRREDicHwheAcdePcLGoeidUnAfTvk9OLfWzI5yH+N6bMExpjKwusV6xhs/LmNffIscr7+Nu
tO/bcXF28gN5DFfhAKBKRIEpj4P4u8JVox0woD+t+MaoLw/S7xaFWrO7u/01N3YTST73NqEzB3Wt
UUDso3hRqMfBgG3iXbbE0QclFR5SlEXtFwAFTz0/+jD3KIYl2vBWoxi+LjKcRDzyraJFvroeSkMZ
XGMGdIPhoHYqEP/HUlpDUa6NzcBqLPXgIjmyExZs3Ldwt+h3v8LUmPblndRrk1T1IXVttNA5gg7N
AvzpnGMo9u+/jQgEMQIqn2AUOS3rUlHLJe5xEuNAW9ol8cF+2F/NRkwPranGR93LpkdzSpYDMsWU
BUQGraGPkj29h40Zk/HbpM4ugSUl0MsZJ53XoNhnR0GyCO3cVwSUFE7ynwOB2t6NLzO81b41paoG
EBZ6/epazTrBAsqhox/Dicur+5o+8ufWVvpzmWT53Vh0zV951nvyYS2xJofAe2+2NUyR3Ar/Hhoo
0VMP3WQn4dm4tOCySJyD/EkU0y4XoAXkYBopAArFS34bHegSI4rdo12M6bnyumnnjtxab/IbMlNK
srBCVgH10pggIGsdA4ippPUrsELifm4gwcS0Rv/D3Ch5gryi7ktzZjUYNdUO8fiBwapOJXOdvEcv
T937qoRf67dGv+wMuJW+UR0BYW7R4+JuWm0nYDVKYaHoEQgj1s5jbzhnB1ZrEFrhGZOT92BgbWkq
lN9HBCCHGqPP9107akGHLNtDaqBVOUY14n3C/H77OttaePIYSEv0NAlJV494inHp7GZGElRq5Z7S
xf7WoskWdEMY7XxiOcf1NkevmGgNpysA7PIY/BG0UVVUF8fiEqEm/d6O++Jnj7EuBYWqf/RKzf5o
ObD9PUfJP7x5ijQwqIBB8+Grr89yqNhmGIZlFCglsnjTtKDU3yWw7o3xP0SKoOgBqdCcleTo1WoC
O/KGvm6ioBrL5Wxhzv7OjiEuZV25Jx6w8dpRnzI4mq9tv3X1fg5R4y/krNxIC5+MODKeqmqJ354a
odctJRMpvwCMXU0IdlCcN9YcBWUyRpjftIPXHFOB/XyXqHtdgo07h2PJ52cF6RKsQ19j7EHpJEQu
VK6tR68YedHmckoOSeONbRAqZr+z+7dGJGaQBrGSOb+mDGflVOilwTU/N1V4duqlCaAz/o5tI3oH
bmiP9rE1HEkfqhrSaQa34Msj0EbqMjaOFQVd0yhB32jmkXuoP8RL7H7JOjf5D19PZhGoHkizbnOV
ky2I+YRdZUaBLYhys5AKjD3jWI+10H9IakFhYnqqEgiSsq82StngYTia0haoqZcgCavWd4rE+hjy
OL09GmGPvFrZcmVB6b1cRWfpoVyVRo58sb4conBQ7tQI/4cY656313koLzGYdJEBa7EaqkkSzykX
Mw9m0XTvDb2wHzB8F4/pooidN2LjIqYtYJPUQgfgbVo9EUXjFmDrkyzQ4xrdgKxHgsls2rI5ZOM4
7Syh/N2ru1gyLqQ9LvyDK6SlMQ7u4tAYCzJLbb6CamneddGuvol8R69GQb+KqjbCKlc8PEBNNKSS
Ngs6CJ7nOXWxy2iQsxKLiyEfrPKD02oosWZT8RK3zlsN0giVIf9JCpvc+9ral63hc9ZeKrJgtmNx
BrX6cQiT4jMCoP19NaXhzl65VvFEfYCquukwHAnfGgA90YvIDa1Jg6xoCS7sPjSpDduhCKbQK556
6ol3Sl86x8FMmvdgCMuXDgDeY1SaZuJXRWP8bVoi+ef267fxqanm4esEUIKC3vr100rda42iSoMl
GVUwiQr0kjjbo7JsPO5sI7rbwOgRmVi37MKZIGrAsoRPPQMPBbqP7Z5OUoK+xZLZ50k49jtbENG4
k9PsFYI3zg51NC4DUiOqwevQAkbIDEQiy4M8n9N/S0eJHiPR2A+JW+4U1LbmScsc1BWFBCRJVtec
PjhjyYcGgVG29gN5SXZPLKAeqdkbR4Fe/2No9emZIMC8u/0dN94O3l/6NhrlFgBocg3+CJ+GLlZr
K2WO9DGT371ldUcxGyMew1bT3Q2F2EOAbU2VijPlHWYAmV7++R8D9vFiwzsC4ZwN6nii7zseujSB
HhfnOCqmjfsxHJf6oKN1/fE/TBWOmkZUCpxpjXkn2UlQ4mGRTUQiDshYiy+dO/+Y1Wk6u6W35ym1
tXsoG9AFJreWXILVRGcgP2Y6IQ8wWuVfU2tFPuVmrLHiXv/99plJt25CDRnhrFVE6xK5wHJR80AX
pQ3HrNT+Lvu8+DBqdFANO/d2UFrXh58qG+UZiFUU9HnALqeWtEvbjZmC9WqyZD7OOtVzNy576p7X
C3g5yirMwMkuK6scNYJWz7UvY1lSW9PK/sMkaBm8dQG5YkC58aLwoUiXLyekKe3cxfkiYaOx84JS
6w9lqew7D9T6u7wc9/C61y+Y7NbTeCF7AyS8Lh2awtKaTI3KwJVGGRVJanfIIKk9q9PSovyCb/HB
EjJ3m7Cj5TnLknYnLrg+9/wEj9oAfXyAla84vD+OYR1i+aMiCBSAcHO7QC/N+rM1dcNDaHjKOUeh
5s0CjVjkSNEM2XuB8rGOUsfSpM/iMqJKN+2Y1Yl2XtzYowFl7kkhbO0cBsOclcY3EAw5+T8m15l1
S32nKQPEZ3r6zPQrnmDetcMhDy1vB+uxdRhQO5DJDH5aJE6Xg4EE693IEwgimhBe6QeVB2yfk70w
QD4Bl1GPnJGM47i9aNutTkOGlCLaPah9JU1nUpuyx0Nujzbt6UUPUmPyTvOs58da7+ezG4d0+0M9
/Pf2Mbm+u3kF6OMBYKBQeaW7pDpZ7FauXgRjNXoHQ5BJlUBB7jGlT/3QnOZ7Nv0cqHMx7hRht7ar
VMQmuCLpAMJzucj4xi9OWHMX9Jk7P1vp/Du39LE4IDNq+xifiOPtmcqUab3a6CBIiR0ef8B1l+Ol
ORjlSGU81Vl+CW0xh0NVivJxinvHR4i5PgxxH+9QRbeWV2JQXs3uoC2vBq0QJ2nyPikDz6Qr1IWE
U0giILhSWNnTMGjZOUu85KumDNHb678OogFSZxhVKFmOvZxvmdQ9LSKEYZV6iH1DKbvnOcYbqEcp
KshLq/JtO5130uQNThCPMZ12uiFsKeqhl6MqpVvbo4dIJsVZFJNKT8lNP8lt4wdXRNQfIwAk5b2C
cmh/aJ0QKyEceVvwyKMUW+2Evgduktto9dmBg2CUJhnKAP7Wy0AQOKQqWn6L1WqHJnOWB2T10a7S
+3Dnzd6cvGfS+0OoAebNGsJt1VFnmfiaBHlmi6BOi6w+xAgX1AciWR5UKxkfKxEv30CcE4WRMI4f
Zysazo2Zev7t7b4Bu4Y5Qi+JudN9wHP08kvMWV9QRkPLunBiBBT7pfg+yl8xaWFy52JoT9TtFvcW
CiRB5enZqbXNPVbJxkUqMxzgyRS5ZNx0+Ru0PkSyXOE3gBYQGCKMuDF31d3bZ4p/EgO9ergiXXc5
CrdloYQZaX5E8Kc+NbElnkx39tAtaDPWmTg5rg4WgWj7qNhJ/DXM01YgvWKSZ97+LRthAK1m6efB
wsOFWC36lCozRtFRFixaVz8MQnfvMq0QD2UFREwxQuOh6sfcR+lh+DLBVd65bq43O8hEGsI0RAgB
KOdcrsScmFpTj8hZLXMBFhpLQH8ylPgwDkob3J7p9XX6Siqh84JDFMpz8s//fJDzoZ4SHG59kHwe
TF6t/jrW2RyEzVTcK7i2fDMnW83fvqup56CAARGalJ3/ezlsX7XahGmDh19Kr991cHuCDEL6E+Qt
EeCtytW22PoL/Iq7WbjVO23qip3fcPWNWVhbttV4OQGDvIp7/TFzJe+6vDc04c9aAqwsSwCFogdQ
5fClRsU5aO5ifYqrOekp1LdTeaT8mt+/cfX5DbSpaV2ShpDQrj60UIBX6GB7kCCwoods7quzYzbp
MU4V56MYcu/gzbtmqlcv9uug9GURP5Ayg6v0p9O6PhrrGiFDparROomHu7A2h2M3F9+UKBzPt+d4
XSaR40mlHWiFoCrWITwM7dFA2lkgrFl4X6vcrh9aL+4e6mWZAwM1qLves8UDAYPzoR3S8CM+qNbd
0HvDYzWpxo8m6mdr5+NfPeiyngiwjha9jFvWoEiukwy1xVaalivuqaxq/RBHZe+bbT4dLC8TfuYg
SqaP2LDeXo6rsy1HRv7htT5DsL7a+Raun94AQsDvcy86Nm3TBtDnU3922j0M4+YkZYFWevLIMS8P
WUGH2MRcb/Qdu1WekV9UD5B5tbu2SOuT8Dzl1OpNe1Dp9u7ExJsjM6TM54ny18Iznr2UilczSdca
oe21U6M9laDGfs76Up0rzW0/YmLZhvisq8ZO1L+1wPLbglGgn8tbcjlrvav71q4Ym/hlbP0qMYx/
hjmle12ZXrbX6bu6P0lKeSBwCoO0AzhxdYKRVpjKboJJ4RZ1cV7GGCBmgrHuixCdOFdG0Xx05gGT
zNu7aHNYYhMyD9r0V3KaaMgbXjtlIxTaYjmHhrDv9HLCzDVdkqP3atRSJO3O1t34qgg7ogMMGgEY
1vrGBH9NImkjYthlbYrdcjsEuMgbhwZaFqyCMfxlOCK675d0PN2e7sY3hUaCnu2rUgu88MtvSotc
G2EQoGNbquU9jP/svWuI/F+t1vSdrbtxO1LL5T2EvSI7RKtDk82N0RPtjj4hINo0I7ZL2GzU3WM+
GOZTWUXtl9tz2/qUyOVS+CW+lcDWy7npeoQeTteMuGHG5jFK5/w+Nzz0NNSyPSZtiGLglJRvZXqx
bV/RDpTAuCHWdzL3sasB4x9BYsXT6X84O48muZFkCf8imEGLK1CiFbsph+ICGw650Dohf/37ku/S
hYIVrLmza3ugDbMykSLCw8M9RGbuYay76JGO7/gvvh2VWLp00JileLNCcFSW0+YgDkGLDOo5SVv1
nTu2RZC4ffj99lL+WauLLEFOi3YyG6SWUukalRadhbmDEw2Bkmr9S69kKaxZ3hQroKnVi32EFZP2
NJtab/uN4oXfvWjIPuamF45+GqU9HWhNRhtKaOjzAZHN/L2h6IoVlKMaOw8i7xzvoOSh+c0jJH+X
lnn0o0HzHwdAQZXBn4GB30wmA48lCOXE0e/JQ7W6zrSsq9V48LhK+9R86g3RnTtvyI6d5nWP0ML3
qvZ/LCpWayglleWmkCd9zbW0tTlajIaQs4VN4WINgnf8b0Cz3PLTPByjh0WM2XeHlVzuhrIoig9p
M+fjAfAUUc3eCZP37hAWnm/pJdIeQLBi/jrl04SOhYWUsb/0y/ApH7RxJ2reOLnwSGQPJeeXm3i1
UpRhczsOlSkgYaPnHCe66FfbWw3OlIkXRz5aHomzkyhcZUZ8HfY1GD25IjG7/E2vgkgNv7F27DQs
0+q5/hB53k+hV/rOtt4aBCtXEHmpIADWcjlI0S2JJjqdkCHOez8uTZtmmDI73j48G/cQqCf8NpgM
kJrWRLOlrt1EFQqxqDYsd3zS4d5chFQPiOa7pUDDPIs9b+dJ2bjYDQo4wIHSrZd04HJqqTkLr1iI
w7K2Lf83zEu8nELFMag3oAC3E/RtzRASHdo27BOi3xWKow5LZ6QREX9dJ9imFbNZfxAIz31tkX5E
9yJtT24b2R9ur+vGqwmeDKedgjKKoWu2V9qN2ljRThJMlSpEEJV28iGdkX8cMOdF4iy3sifVzJJ3
uRiVnW+6tbyw+KAv0tALwrfanrD1Eq30uDxkVfDYt7Manal5dItsCFTGnUdla5+yQWWXPTz+q/aM
UvUmOEvxFDhlaX/nm+u6r6b2HuK4NSnpPEtnDPReurMv98zieU1rUY8PcMObMVuuu8dhqo0HxDaQ
dLz98bbGkrLvDjVesM11kX7idVbnHppzD8Z1sOKJcKfT1PYpzdruL86CVJfn4SLWcdbSHSWSkfAa
MSBoNdTDQ7ZHMFPpfZhVLd05CRtfinSMS5vqreRero5dPy4jOqScBENFgLyrzfAxK9t6Zz9sXMgA
iDiC0E8naXfyV7y6HA2zFEYxj+y+JqaSMdaaQ/XQEoVvDXHVPMy5be8E/9fYHU598IGJUFEwBAtf
PQJAJw1Pkjugs1YnypHTrf6mZcp8h47T/D+8/OBXaGlXw7LwpkI9ZElUnNVG6XS64SrEpt68f2T2
S6OJvFkJLC+XIC4iiFZlytUNjOKn0+zADeir84geys7UN7YqzC1ePpIugPF1U3I6TnoKzjFg6VvZ
Z6sT9pe+SQ1a5bJ8Z6iNK80CpTOpbHLYoVxczsoGduvbHksiKPzmyeuLX0KzxmfF0acXa8nUO7fB
twCNXeP9m5eTCrUUDMFSUMp5XA6cCJYxNJijZc3xc5TXBuFEMta5rxbGvCOysbWg5DNSUZ5HA2XC
y8F6h7bkfkZqoXS67EuW0vysKob1BE03vb89r42TInXtCFqBZeCnrYYyG8uuVQwJ6NFUxue50/TT
H/Zoxw4/GO24x0vbeAkZz5EFK4RhYYNeTi3z9M6rNQuN27IfThEIma8MzRdbi407J/em+1Ld9d2S
J28VV3Kt8e0IlzBNXBNPbUVFwDQZ+mC2zKzwI2qEnW/Onv0coelR+5UxFF9z/l3bj+qm+qy7WbXn
27jxSUHboI5wUmjqdOTGfnUj9V6o0brHOkdWVvwXm0r2cVa9+Z3timQvcN9aY0AvapzUVpF/Wq2x
3VpuEpkxeR0G5ve9MVlHWqSGdymu3AcpNgehO9/TC99a5NeDrjaS0FJtiWwSoNoucQxbnPk+XyK6
jOPMwbU8TR4Vu/xVkPxKtbe/eMEohFJvpXKNMM1VKpupVhfL0RH3MQ/VqNUn2u0VnGLL7nT7xGx9
Sbo+qEqQNfO0rL5ka0YRWBKrO8XDfKeV5F05XSgHkdrazlB/GmjWO1eqaVGzpkfgKuDA86dsBeqD
gTPY3XFp6/RxUfT0sdXi7EfloF3ge2nTfGx6PbDS/q6vC7vxC7NN6GHIrbMM3omgF/sXTghLSs7d
W//GPZqqt9dEftz176QVT3YcyX5Oe/X2udOi29C40b6bS+WXM8WT7uMK3Hzsatq/0R7RPt0ecOMj
0C3BlcWHYGnWYQSc8VJkKceJzjSsKt28e1eAKZ+cNlq+/sVQ9DZJahIlmbWBgTGC97WD2qNY3Sof
jTKDB5XNBfdWMxg7ieTG88bjAnOfVSRAWqfclAuaorTmPmhc9KcVg4Jjxzn/3JepgiJmWd/VkCn9
dsKg7/YsN+IyRiYqkyo84JeruEyfOwBva+qD3LCVO+xP7cCjgWBnn1zXFCFFgClIuocnu37l1fXq
GmxqMo3FZEMrhV482G323nGa8Ti6kXI0IyX8OA5e6k8q/U5RbSL16JR73k2bW0d6VEl1TYmgXv4E
bzbMjoXgNVA5tWbkmgfFJcWFNzgfbi/q5lAS40dSgwbutRVWF6m0SaUuu9Sb3TvcBDI0PDPtxK3y
ZnKCXFjK9HQRSQHtNZPGVaM8XigKBl7thMdkAC4SsR6do1j0gSB/Rlq82mulue7L/DMqxGjEDaXD
5GrXLLGtFnFp9MGAlvppKZzsiOzg8uyiRndH8diZT3VlNqfMTQ3sFau8gowbDk+hmo8nQ0/H86CM
KPM5UR8fc3gchxJ2wZ6w7MZ7KANzWXHi/zhYl1+8ad0ojXKNU9VFw0ufzCnPROU90BeYfkKI0TvY
VBrvbn/7jfeQKh8JFREc52nNFjHRSYBKxTZr+2m4p9+k/Z6ly/xOXZb0PPRFZvl62IdPaYuMgBL3
+p6P+NasOWWStW6Ac67fqSkVwDoxUY+hTO4579zpsY3I8SIz6Q+NgtfGoiv5Didn6xqR+wClAjAp
9uLlUidC7/QKeD4YrMp9F+FX4vfRuOcWsnWuqLmDFsmbBHzycpTJ1GuEw7mszKbpjlpdlv81Rfc7
TBuxk0hei2lJFhfZBhUPqdCyJiD0IXuGxrw+qLvQ9RGXVF7qUnyzbVE+60pUUrs09YMaKTNaryWc
fbXqcIVvzKcyK+Lvt/fU5rwlR1ACZdRfVqFHNYzxkOnyebBCcTKE8hPV2eEzBZBqpxaxsXl4giyU
NkBaISGvjkzZZTqxeSiCzKvUyO/KXrkv9bQzfTTMl5ekrYwPmFzskck2JihZ9GCAeNwghrOa4JJ6
/VAtTR9MwHM/tLBx/ckS9stUTLvd71tTRFMexip4M6IFq5glRtY/5B4m8+lV81TX8fQFMROACX20
e9nk6hycpuxCfxSdwPgK5cNTljjNPfzz8uyZ1Tz5bpmm5nEwe+/eS6hAHSKlUo6j1Ux/seWh19E2
J7n1ZO5yNq8ezjrX2joZPcyQY0DY3IuTQ56G6ZM9tHu9UVsfweS+AOX6U6SXf/5qqEmZq15paham
oWkumerwZ9zXyaPtVM7ONtu4LmSOKyMCNvWV/FabJEoRMRxVE1bM6+ziqIVC/3z72GxEp1AdpMIw
ZHboe/LPX02omUecMXuMpIWqz4j9joX3lEOb/15Pwn1Olaz93+0Bt1aQ5Et2mBE00Vl8OaA5W+04
VwanB124O9MUnzVFwesm6fak2DanBkJIPw/2zoAsq5HivG6akZHQVyM4pHktSKIQvaJcne77tIx3
XrUtlEtGhzIOBjHA2eFywDk2I91pWEsqLCGERzX+OqFg+WCYA84NLdSaI84O6je1t4ynrA+VZ4XX
927Iml59O8JF7E+wKtuLSMdWn7VrxnbA0xFtw7FtXvKwMA4NTvaxb/fpnp/x1hd14WYTm9OTgSD/
5bQhzRuktKxzXURxEaA9YD10FcKJvqFk08fb22frZgIjALOHtALffQVyTUqbKwvFq6BCCOp7kvXZ
twZSyoeKni1xGO1lLn2dKtzO67J1GD0NBXgJG9CBufq0ptPxN1umCIopxEdWZOFJ6Sv1dHtyG3GR
NGWD+sL0qA6szoaR9I6dtIySemI8hGOq+rTz0Yg8F1ZAg2n2FIo8eRor3KlDa9jDYbaHpzBB9k6Z
cR39K9GkhEh7cRcUdEaXk1XT9DYbR2MR4n5xxPIgLEOcvclTqNOa4c75uf60kDo5NQTqkOyuhEza
cWpSYUInyLRl+T4NuXsMUetLD9XkgQwXoTMq/lA56s4VeL1/yXb4L3AwURl83sv9W7p2VZVxPAaY
7ADRzIX6vrPbl9biqN7+vn8iokssgIIhp5IECyYhSN/lULOST0bagY9gWdtaxxEVi/dagt2qH89t
9l1tbf0c6o7yY1rS8oUypv7gJWn8KDHwb7U2KE9I37qfSjXck9rbWnxKD8iPko5JfOzyl8EhKY3M
CXugkpBun07FcKnF7rnCgaqLMYh0LT/plj3G1/WW4zADrUqqHTfI2oBWYG7tmHh+BZ6XFY1fLe4M
Sb2zu+9wDjU7QGYhPRtDPfyIF7QyT5mxYEZ1+6tcvxP8BuSmAMi4La8KZEvR1Q7dcEMQV0Nz7tR8
eE4iUf+jU7j+TJ3mzTIeEuTk36M9D94dLfiXS704caW7CTDvWAA7YXCUHeIWZzOYLfbOkdrY2swI
fgesL3bbmqHTo5bstDl/d85zHDTxEMFncW2kmsq9BpnNoRBHo++e3A6E/nJWSipKuzGBglQvfq5c
6ahUeFr5aOv9rh3h5lhcU/CB0CMmdLkcSx+cPCprUmuQEq19nKyx9u6qDFN71Svnf968PejMlR2l
kKCp165ORhx7iTp4DFY3eCCEsfmcGkuYHOLRKQ7aPGZ7LcjXbw1qesBZBJn4dPIYXM6OVyAxMCMG
2ITA8UyXIwzvmpvg9rQ2Drzc8FJPgKom5IzLUcw2UywxkU7MiAJPh9hF98Kv4ya7myfH+5zYrX5M
67DaK/dvzs6G00B8Qsx+BfZHuj1jZM1FEyruGHhJlZzhcKh7NMutPcIVC2THpQbfUf6OV4Gt2tOO
A3IMwGO0sGg7SLwFsh9BAvR2uL2Um0PJvw1NTxn/rYbK6jxMR6pSgVGrUUCUpD0Uw/Cf2ZfuDga6
gRGiVUeVhISbk0bAfjkrBX0ICSJyWbhdE7RmV/2qysU95I2Z3VeLYj+ZwvwYDaP2M02S5SvOSHvN
eFsfkCCFM4HqBffzaraoYlvCQ6kviOmiCiJ7WU4odac7a7rxMFDio4LgoL1GYWp1xHFEK6o2L2Bw
zvHCMzCG94M1F0ejcvt3ovE6zPoEOCyq3efG8PYchrY+KcxRSsNw0IG3V/GeUbdGbA0Ua/olSU+T
kjUHdAEordqTOL5990DchDQvYw+eoMtP2sWT4hZlhQl1mVpB18zpYbCw+5vM5s0thfztRB/UgWhD
5z5bfbpIUHluVEh/qK53P9Whq794cVrcx1DDdnbqxgKyO2h6M7F1oV1pdb0UszBLZamps5GFHMwi
bo7K5Ix+MXbe299vVNZsgnPUR7nTVltlVMMBeRTQRHXhBUh0MaCvLfVvXfC2KKgzTGRuf7IN5Eu2
/aBWguAaxMY1n6EtrHxQ5btaptia+UW+VNb7XhlH7Vh1U/OfLcxEQB7vS4u2v9T50BSORntlFzov
U4ZtyDGyS63/d+dnbRxNyKp04HmyL55ixeVWSicrUmyX2yEvp+akjHbWnHox4srGpVH/ti3oJAEN
iLH+TxeP9rsMS6Y+SPO4fDZTHA6eJit2KA7mhfpJGFNW74QjG4da4iaIwlPjIB5ZnSqEciZLTVLQ
E8jQBxuAKEAX3jx6TfaSNLgs8kxpd8Pc9ADghrlTYNnakrpuYtkE8mtAsb1cncqxyMhtJlzHeM/C
Q1cek0j7qfa2toP0bo1kSKYLdCtaCrzVOUu9PFIakjT2HnbxVQXsCesmDqxlGnfuyY1nXCaLLKvs
3YUQcTkpg2grRuiJYDJu5se6jWbC2NaFepEY0bnRZ5y3G1D02ztN/q2rPAb3HZPHlQePnGEVEzmA
qh0NbgNqZMkYjPqUf7etqtwhtGxsF0ZxJCeQi5EGjcu5YU+kpYMJoUXDIPdQLEJ/jLvM+NdLU+ek
CDM+IVplHxIv0v1K7cyPtyf5hwO4nqXmcbPAxpA43GrDJINn5jTVD4EYcMC+00MacgJjDsOZRjst
DoOwoTHm6PS1Yh7DuBKTj+tE9zuls5d+21790ZRxc67wIDoNYRjfjyi/fumULLGPUTaa3ckYY13x
kzzuwIdGrtFjUnV2fZpBw+gjtPIxf3AspTzmRuRVO/O7zkYJISTHXcINwClruCHD7UvYREbYmHn/
JPVw9kJbFnBlOuopHpWpApOoeaYdqYCJpcmrDr38b0VifygF+neW+HB7ya92s9xRqKr96fMnmFq9
Gqk1ZAklQ6CkaLYeBWpQma82rvoYgTudHOHSSk3At6exIT/kxYf+MywlMKIZwPW1NGjt4EOW83AE
0ex55OZedzI7iK5LODsQQrNu5/24uh/+HBzIJIwFTWJ9aAtgqxotcwDrxvHOdTOMd3nYF4Fw9Wkn
zN8ainY1KSDiEnOvyR8ktynEdIoV0rr5ICyzJZnoZ7yntT3Wtby916sIFYC6HgmgJIFeHte+1K0u
KQbatdw2rGjVEua/RaaFX2nK7A54ZaKqmKbTcz8v5k60sTk06qeS4gIVYV06N6yxSlVz5AMudozu
rW76bp0OZ3cao6dJSlcXTZv73VS/2Y+IT0mDPf8D9WXeqzsqUzpMTjoYxCmNc77I9QVtcHs8hnm7
J+28tUt1mKH0Z6IgRO/55fpmRmulljcLXC+73AdInA+ThwRnYVn5YRlsfae+tzkekK7NaATh64oa
SCQfmTJAoKqKeixSuO2NaWKE42K1SZFvr51/czwyQtaSHhHuo8v5EXGl07gk0uI9Gz+KvvEOdEVW
960dQTBp5z0nkOsKPd/OcGDlwMwhn1kvqK5UDXB4QQQkUNc4qQqmNKdYoacpMHrHeilSu3APhuf0
vDueEr1UqinG92rcL6x/Go+jX3ZG6fpu1rtYIJS0avKH+if67603ZyTyxyJ2/8fUl3x4tTrknpOG
TgV1E577oze56XOYkDWT2Obfbt/C11kmY0EcIkFH3ZtEc3WSozEpi6VWqJwoqvKNM1t/y8zFvHP6
Wfsp2pIOWK1oqXpxCXw0FXf5ralt7+7Ea1v7gaSa3QD8gmjOKtcNZ/oQUmTTAzUPl0MWJ/M7U+j2
VzVMkm+1q+b/3J721nj4s8BOlh5CqGhd7j+kG3Oa2Vrg797oX6YwE2jdL0OH602YZgeR1Hs0hKsw
inXmwqJZ0ABxBeq8HLGJslpz2oYbs6uUz7RBah/iONyJoramhbIpHE++qCxaXw6CX8uyjE4tgtGb
7YeuKT6lHRQ0K1NIAKZBv7u9ilsPzuvh5M95hbtoGnxS1a1EgHJ/cYgT3QtiZF0PXZfax9tDbc4M
wEOylQyql6towe2LwSkoQAeK285PYJLqh4pw/FtNPFf5yswV7L99RNAAqUDBhQhd5nJyaujZIXm8
CFy3Ge88V3Q+GIXtl5FlH3VohTtH4Lp1jh2CuCKRH5wRMtzVFOlns6zJ4E2Nh8mIj5bojA86mI59
osrdflLGWqRYpzVTcsSUeU6ORDiR41ttKb5gWjc7ProTWh7EFOCte64POuZLXR9iv8pr2/ATNdfe
p3EHEcrK9ew+xevN9AejSH+NJh7C/oB0pb7z3ba2CDgZdxh6/lKM/XIVOz6MXVmsoucs2EYD556E
kalnj3LzTqKytUXAbIFyVFQWQSMuh3LcsnZKi5JWOWXzsR0K6ycAWRaMtqWgAqzvZbhbU5ONPVS2
uUfIAC/Hi9XFSLRwYTwdcLNUeiMQyIScTTPc24tbQyG8AnkOBTx6nFdDaVFuAjpS4nXyMEGfeWye
0nmmEaYrk518diO8AlQgl6SpGVLpupI+WIo9mHPcBz0G579D1OwrvzbnIbBVpXmAe1kcx1qtDqPV
N9HOkduYJjk7hHiDaglnb3VHtp2bJVVdghnoRe3bjSXuMmiSvqON2en26d4cSrIE4YVTjFp7vDja
3BpNSbCRJNH/BlEZJ73uB8pRY7ozkvw2q1CZLmZca6h8IYu5hhfrLKYdW+WBjUqlOqay89+06j1T
gK35WNwbwKi8ZldpBvevR2c28xEW2qV+3LTjt0bo40CuWec/3754PGPUbWGdQY5afafZ61QLy7g+
QOMuCZR+7B5y/BGeEffWvtweSv5VV6snuxO5Q+hHWLdJT1gm2mkOvKJ52ETqeuWdjWXoT1k2WgH6
0xrQ9PhmlFFKEwMxEo+ASJBKXZ5sJHzbpe4ZFG5L+NTzDCB8O+qnOaTPdIB4tpO4bU2SlI1chr0v
85rL8fSYJhcHmamgt0VzHM1+/IgbuHnHdnJK+qja6j5Bf3cnkdq4L6U6N3cKD5wsTl6OukxmZwHE
8d40rXPMy9G99xCeweIZRT2IqMPx9qfc2qJUTihC8XwDC652TZYmUYWsdBdU/VIeM6dX7ypl/A8i
915BYWM96dim4IqLERjguuFdVhlE5ygd7xys5jis9a+ZmSP+XqkqrQKO2ipYfgrd/HF7hht3p9S+
lf1DjE6p7XJFuUzDppUx3tQa08FNFcvXprx6VxXmIs0DDD+trJgCTtHs5G/XEi+onZKWymcIiOfK
0aDFHMdrewxO7VZUHzNaoBsQh2F8EQMINC4oRuCkanFKe1Ed9KUVHzpvROwe/ej/6lltj5GSVn+B
tXAl8bPQBJDPyWo9amMyeqsiYYb+Mh4Vq9HvI8MI/dIT870dWer59vpfs7LkKnj8QxBFk8I6SjRa
NwZzBhvQFGD6oFMqAqRMLxL3Thn65aM2l5156lMvegCfrbTDqGRDGpj13P5vcAdih9s/aGPL83s4
1ajXyhBB/vnrALlJ3EhX+T3x1BM+1qWF86v+HajiL+JjqRlAiVyay8I5uBzJgM0N1pICGCBaEZ+X
huzSnx1DQOm0ivg59Yx8j/a+cYFQlQQ0oDGe+HhdvHa0wqppkusCGmWb09DjPTRL7eWCh+rjkiOM
dns1N8fjDZWFGJ7tddMjwpt2NLt6FzhTZf8QYqoDoeQ6BY+ImsJUvFmJn90kRQ6BoxEHuWLhuiJu
+lxYHRIvZuibY6cGBljPWRfK3wzFZe7hwyI7F9bPnLI4eWw1WkdnkkEJNG2Sd9Ps/TK9Mfr49kUk
PEYwnkcOnFsu8qstqYdLPrbYoyMyYMd3VodwI27U3xS7w1VKkAvcHm7rBHARyp50iJnwOC6HS9Bt
nDvyimCKrN6nu8YLzCoRvj3uwnMbgRafSjIcCICQA1odgb71LPqZYwBl1+ywe060O9Td252bdmsT
SrIljC7YU7wwlxOqlwRPPI2Kn17qxkujYF+iQyjznbpSfaq65U48vnmnET/CBYfjL3tTLwf0EqtL
c5dTRjNLyR0CKJhUwjsqrZYclmzsT7NwlQMtb6XUWLH9Xi+6c9Q65s4v2Zq5bMlCso2iMry9yx8i
3JZuCZ33W3PLLGgWvMn12mn9iarUoWlQx769dba+J/YXHD0WGtez1fdMKPSKJOF7NnmknbLIsYLW
8+z3t0fZ2qCSjoYpIJoUBH2Xs0rILTRXZCJo8T8/Aof9qt2o+VjD8thZv63oQBZDsRKVlodrXimw
YjsaBvGWjf50kGBu/z0c2+oJuKMAfEqWRy9DTIbYIfp0e46bK8mh5+qUrK11LdaeMsSFBThNPBTa
17JKargc9MHcHkV+j1WoTiosW3zIP5DaWMWTYoDlZNdANHQTKHfU/pPviVHWyEOO09EYOxQBEHy6
U4tBDbSpT3aCr80PKbl2/z/8Wie+rcfELjwmWRi1TeV7st4j3tAGtLkld7dnuvklbUothOoIVf0R
8Hl1h2p6rOiaws5syR0OlRapZ/YoWpVuSnATLkZAta09CXfZ68PZPIPMkTha2gmv01YlTfqF+eMN
rkQpBLVZPZixagUxEV4wN7Th/8VM5WjwCeX9vcpMUquRfVmMVxVx/uzFRXieB9n66Rb5lB3DzlQ+
pksvPi6aW+08HX8oDOsNRSAHYRPAHhqU/OKvltkWAtKCGwEvUmqZ78fGGDT06pbsH5gPqn5PBuog
uKYr8fsx7WObdzrPjvkQh0hJ4AlkByJtVI9GB8iQfph5XeVP06SOftc4unKczU796qbD2OLLPhjm
ztptbUgbDFLyFhERXzfxKLNudCkGowHq/f2RiFyL/UldEDar0cV/c7cKwcrr0Va35VylWpnqck8i
v3Wa8kylzJwUyUOyOOYeHrW1DUn/UZ7AYhFrqdUjOMJ760YPtEEXzRKQhRV3KvqogZvP1cnr6njn
kt66WviidMbwuPMYrnZCtBRpMSsUbSFIK48GGpGqb9rzrNLNOQ910KCCNx56rY//SXPL/W+aTXpa
bx+FrUuUFjuJPkOZp8v+cjdmSRwrdtYCjOWx+rjUrfXJtou9/tVrIgLfkTROEnhpxqLn/XIYna+X
hp1L00MVL9k5wf/0V9SOqOAr7Hxkf+3wc1Hik4T2cl4cEi2Pfzuh2yQUizC6BCGMKKOM01S8U0oj
FAf0c4fZHxVj6X23LZYfdV+LInCNonb8tFNCVMVsa4p9XdGK+jnpdI1O8rwp88PoiubNzBz2BjVU
sA6gI3TSVwGh09RZW8jOyKkv7JfBDWtaddXsJIS6895unD+eddknRtGWlif5QV9dH83S4LdTg6pk
jWX6CFpYd4RYoa+nsKJv741rgQLJ9MT9k28GJnbVTI2aKIGMS+bvhWlaBk5d0727II/yI0l15QPF
1dTxoxT51Xv6hXrrk6grmz1sRWPhJ5aNqcEyp9o7FxCs9VO17pOntmvHD93MUp7qCEfondx0AySR
EQEkZ1l2o0/hcnkWWMFzlwL0mnAGTsls1UdX0cvAXvTu11zFdeLXRWVbO7fiVjyLMgJonqzhS/rH
5bi1k9tNEpNqt0ZuPivdaB2ob8SFXwGL0CaMKDSd/eOQBW5GS/wwK55vt2515IjvmYNsbBGSSR2o
BuBN2kNf/hb47WJxFq8JkIUwfibxoB+1xoXv2g1ztveWbiw43eEQ9ni7aVxcU4xcBchBcwfe0rAp
n9xMGMHQDdGJlA+Zy1wvfuBl3u985Y0ZMigYN/cJEeC6sIrFE9ou7QKFdmyQJ+97/d7sVRV7b/EX
pR7poAwSwHMNeC8fjdfnDXU3vXPbLujMoTi6NSXUIZ/0I9qoe7jK1lLKUw0lGQLKFbl1cd3JKnKy
vEFHEALeSx50NC2d7RqKcI3W4KNjxnux19ZSyiUkWyB/pqXxcn7L6NqRjikZOpCNFphpKk6mcOAC
JJ3YCTA3hyLA4z+8Blf9oPmoJtaQlF0QF3p8jrzSOAuvHg9lX+7R+7YIAFRV6U+hHYZGhDXNPEnU
iso/0EOZcNIy2oQD6j/xcdJnTGxydCWtvsJgOqmng+dRIVfHrNtJHf5IWq5CPVAP6Hd/xMrgi16u
renUaj0gwhpIvfXmVPFZPwNURF+WtnYQ+M9c7sk6U/Lozu0Gehsnta5rvxAid7mxnOjR0SZqfUB9
9v1YtoTlLVpfX25f8xthD47kBKJ/avmgrJe/coibClkQvQ1clJSp58TL0eiNL12r5Q+hZ0U7AP3G
LqBLDkMTkD1igjW1tFJnSCs2+BPsnBxH77CiyzKMnup6UfceMLnAqw8g2+IQApFt4FjKX06NYG8I
jQmUoW6m0D4as9MfKHIbCH0NTXk3ldix+1oYYmhtzMo5xQ+58G3FUk5vXmLa5mSMQNcDphurjVCD
3zjJBLyiDjOGxDjcH2I9mY+W17ePVdlE/9web3ON4cvJFhyVssTq0qpVEoRpISk3vN6GUoYFIDCH
eBiABN4cj5DLeAb3FooN3B+roLmaZk0XtoGJUZR7d5iK4POlxeqpaMSewfH1rORQDCL1BcFqVhu1
wxwe62a7DXq1nE4W3cG+OoT9KQ93e8GuzwRQOyQQqo68pFDVLjfO3DiZGVaRxBMXlMzNIb6nCB4f
F1tvfMoCzf3tD/YHCr3cqSygFBElaJJFHjn3V88M4qtORYWMuQHmG0E5uFZ1GhRScX/gjLykpQn9
GnvbjADGEuZjlZke3gGmG3VIzI+kDsaIg4YfOmWRHVGKMh7SIhx+pW6hn8IwEdmhnSbtibXDybBG
j/l9hIJHfLw9kY2LF5SSxwteNaV98uvLiYSVMttqprRBZprjbwD84r5C5+6+LOg58x1FiGM2Kd65
wcb33nND9StwexvtnPyt7yddRWSvM1tl3T2eoOmUNXHGJaPY+lGJHOWkdr11HkJdx89+13BhI/5D
ZgJcD1IjDT8EXZfT9trYMBR5q+Ejbr0rpxE0wRCpclfnmFXm6Sm2zfEp4+YLRDQ5B8G+1axd+aPr
EIKfgfCeDt2cua/7J8wZ99Re8MQakTliLuP05ymPB8SqOyJ3kMe7zEz3YP6NxSbahIoNAEjdZC0L
U5MYTXlntYHXunT9ONX8FBpJ9zx6WdbT+j2gLnx7l11DVYg1wq+khZYjcxW0jI5aVqF0TmtyBS5A
o85BPurImjfUvRJFsfCpG9WDM+jN59sjy9h5dU6lNg2mJtRONMLCy+8MHDjVYw0AN8eTGdRllb5z
l30hhs1h6KniH9IKRGEuh2n6LlvCyWsD1WyQlQjtubp3u3n2RahnnS8QRouPCtKGx2gGdk0TJf08
Fol2UL0s/iDcIa9ObRjHpyU23J27autz048r4XJIp5R3Ln+b0qFTqSecrSWt9M+GSftLOzrZyYlg
uRy0EIzvcHvRt3a1VHiiOQTFJbwVL0dsQlsFJWNERRXlsYhNM4iF67wIL0N/TuH5tkDHdgbdmubr
QVcpvdVUS2GrMeX2PrMpTqTNwVOIHEw71F+GcHqzOhwrKsMwSp3SfHSd2KvqmI5RhrOEPXvzPeSy
1m/CVjliUrT4vTONR0BL84z1854D+NVMqUPQfgMKBBZKbL6aaZ04s02Bn14YJXG6O9NsI0QwpAUG
4n65mp3LZYr27FvkDr44SOSlBEQkcXRJQv9a4erhEqf5TPUs6OmuLs56b3RPVhtqj6WthXuqcFfH
SQ5GC4xU9wB7/ROov3pd5y4TtV5VZMDRor8U/aSfvKZ0Pt/eple3EqPQDI+Aj0TQr0s7Kh1MBHQQ
bMYh/pDUFAigWtYg2M7iE0fQIAmCeeiqea8l+ZoowdDcgyB4pKgWYnSXJ0QKSVaVAkQ2t672b69X
8W+iWntGCBVqAKGYIQ2njeQX1t3LP2geRZ4fTbX3HKatNR/rHLNMqOBh+/H2klydXPm7eBEAF6Et
sfaXv8txC21SBJpWbSo8I2jqUDs545AcooGYre1qCyhEwyXh9rAb3xttZGqZ9BCQBq6jKUcynz1J
NbeLMPtalm6sgRWau/TnjemBe8iiM8gpJDV5sl7tK6LPpmUzMM6kpufcjN3M19wpMYKxmd0v4MYk
dYrSDz9vz29jp8mKsE7/DX5mtBRejpshOEibCuMuEUXasmvFyU0q0/8/zq5jSVJky34RZmicLRAq
ZaWozKzaYCUBxx1XgIuvnxO9mhbWbTPb97IrIhDX7z33CDEm4VCHpEbWFckbYJL/RTH/+5WFaS/G
NqAU1w78r4ti5UCBwtkDp1tabfdJH/kXNa3mP/Cdv1ckNI/o9MGvQUPxt254G6nHD8f0buhQt9Ts
+RnpeN9CWPfz6IDz/vvl/PttBFsMDwtIXPC5Blv/z5cTCaH1luVY50/QMbMWwTrmOKfrcKZZ0T/3
hU1vdETl/3UQvnLUgIb8EQWI5/Qv5yiXOybTAnyuAD+24yC46wTPpnaanfyP9+HvxRYfhYp05Sxh
Dv4rtXHN94JOBDyaDTbf30fh+p+OsuSRAv59/39cy6v64g8IEr3Sn69llIwWlxoLywIm2tVnng7D
eCiHCcPKEs+2AvGPTSfk8Sz/FWn4jz8SDeh1lwL3+b9u9XyUKQ34Fy9jrPqTLPP5lnBenTKAs//x
wPz9/cNgCL4f3nkwDNHw//lHwjWtiKIUwA5U/eQkc4j+TrUO+ynLFPlVDbEgjfdFdZ8vY/kfG+G/
T1h4biBSuz6oMVYAfyVFoRNBxn2Ed27QOp0bTuJ1xt5oU3D4H2R4n/LS8uMQdv1akCX8rkFWgYEw
21zy8u/3+h+KAUDRK2yI3uFaav98GaJ+nK3rsUedueGIxYGwtE3YQrL/uNz/9DnwE4H87zpl/C2W
fUjAJAUvG89UzvXtkEbq6NPpv6yf/6no/O9PuX6L/1XMgeDTXcI3B0SsbYZiFwm3xPSgg4tVrkd4
fO+//v3y/V2Ef2W+g7nwB7CMrU72508UAACjBaaaLVbQ6SsyMPOx61laPSxYsn/ZUYNvANgksMwl
NrvAdmS9Y3U2PfN+4TfVmEFE9+/f6B8vAdwOkNyA0QYV8S9fCEYO03wlc4iZmbcyEuzGz1XyRRFe
dQSR0f8Fef/TO4se6ApVgd8E55E/f2CxrVyvAcBYP0fT2WKb3fXSz4errdJ/jC3/+FFX0BEkFVSn
v22G1irYkoAipqALO4ZqYRcQDdaOJrY4//tl/KfygGUnZIfAxYBB/+W9KHm00XUgBkBVxaquIHT7
tY79tsJVOr/axSItOdZTfITYgp7+/bP/4Wf+oeREjcCQBs7un69ouCooFnh8tDvcKu83r+KnwVZQ
jkI4c/z3j4K37j+8mcCt0Aqg+cR49ldgMzfIxFAanPkKkU36NnIzQVCyws4WSTCZeNZjhJ85lGMa
TjrZtldI4B1QbKKjtcnHap6OCai0L9FcRt+8d/2L0H1fNvAm4Enn417ZzhCV1A3SNL0/+aQY9m5i
1RSf5FbIn0pnuTxqva0/ymVxrtFBl2Nj9sk8+RjitHYqZf6TKDf/TFZHxRlZQDlrlJHuE2JlNtEA
Sbs26TRjP9DTJ28L0brEjkCSD2uq3Zx8EPTjmqMrwDbOTQnlaj8/T3mGvlWnyKVCzLwZaQO5cHxv
6F7LMyBXiKrQcoKFQeOgf+67LtkDKwFEgU2K6RxdK5K9aoRc951jky5PyOWEe0qGpNrjWAcynfu6
rzHbk6XaO3hbLmPrhTfsgD3KErpIJJM7wiCEnWvJLGA1GZGs4dyr4Unvg/gAXXb4tuhl+0AWZyFA
1uDSQPYJ970u30NxjyhaxGdC7bs/ABtKoi7qt821UZ265LanXOYNigT9sRTrGN2TakyewSdTCN+a
qv4l0RKN5gaLJThSjgzkcxMvFX3eEQJDD2QHna9hxeLfIQMYpyZN183jTxR9Cy7sGSYiOLMW8B0B
UraP5n4JEdI9QrLgO21F0rurumr6VS/VgOg0aPeHNnezM49yhRwQDmBw0DoOMM4C1hhN6UOE7Jfp
Bg5vy8NUVT1+6VjPN0MR8eLICR7/FgdU/iF2On6zEMJ+gIBYI8Uczv4x9gHUnzgO1OwwJQV2A8xR
uMj1+YApmC0Ue4IFcYT3eZx7exhEpWAOOSVuaYZRI2MVpFrPT6vMkNa1DP37zkNSgGoAc5xO24Tm
x2oTNYMwZ5HzPWwJEpAe+D7eqCQGcQ2/IjkOazHmN1HuAHGDIJTPjcn4KBuyw4blXOxVHHXrZlLk
qgILuonGnvyCRRJSruQItAgXdK3tBbISilCcIa6+5bZWxbHsIf9pGFKTSJMmsMZ+3twy+9NUM0cu
iy8S2sGtUhSnrO/xj0WR8zc2n4oIhhFUPJFUiUdkIsu1YbE2d7Qfs2drpxj+6hu3X8sSq/42tWAC
n5DGxWYQ8tayuElI32egJmHERDQ9aPzHYEhIENJTGLDYJoKfyardsUtcwk71Fr32kjUVEkSei2iI
4BcZD6s4Mq8VzE421f/YysrP51z16w/Rp8u7KxDVALa7zQGMIW9YHP3gk98jLemdj92EUlSOam9y
V2no6ashr5pF6frFDBEeV+EVsDRc4/ns8CxCcFlu7KkfJCytHUaCGwfH4OqExGBMkotIl9+GYr8B
Ovi+wn8AgbNzE23KXKqKZUWj0XgvRwY4CnjNyPh2tqzquxr0/Pwwj6RPL+AmiPn6Uuw/ABNnW2OB
1z3XiNYg3a65vQwFsZ/1HoF16/O5/1I6PCrdgiRXfdkHN/7CuO2/FLkqVbfzzOKk9IWDpT/udNxJ
Uke8ZWSrn9dyt8shHcZ5uERjsA6WmBF8jNJFquGQERsnXVZscWjAx8jj85xhyX1Y9dyrRgjIolvr
Yb190MkSIYkzxAHpwb0cSGdiscSNXkYKdnwsNvowjhu83s20+b3z88L389RT19/Wi7D6Zoqh9m/G
CrmI7bC6fb8IEjGkQ60GiJ53cKw4R95J1VRjHLmv4zQ49ooJN/+ZEDsiZESOWtyDwZACSp+D0OHJ
4OvYA8k8ADH4zjt+l6isciekmA/kFhcfBvWlB/M8amvF6Proicum2z5Ee39QMIoTP8tsL/nHMLIF
NdF7FQ3IwS4JPB9OZaHr6ns5DYZ8HxK/phNg1117uHnCHrd6T+cC1pqNLcIWvai8oPUvj3ZRdmT2
i45O8di7JGoK32MB2rgkNVBZRZLM0kNnq62PWxHP5XyChb4Zv8EiOWbNmgUSfkbJvqsCwSalVOd+
KODTfduTGjWrTaZ6jV9XtyXuDbTEHtZhiUjsA3wTp/XnvKVj+h7l1LDbCKdK1sKLceh/6wyJ8ttR
kiuD54T5yNMnMGdTe+/c6HOFuaAG0boxPIkE7TQQR/FrqkO6LPBDX8X2AqfzSdzOzqoKqz0SkN+t
+Tp8wLWtiCUen3gbHqhVMke43+DE3QDEHgSbjRcmeyUp/G4BxOfbDhKpzSR9jlhp5uEg0jmjOK/U
2hMJXwbQT19w3eKsAx0pNY8E+8shaoKBuyXsakI+5L7FeFmI/Z1lED4daLwQL1sHQNpNjR+I7c9r
Oa/jw8rrXf7iU7i6RNoMj/5DrqwvjgneDRBxYvjfwvEmBmJDf2FlYgbd7RkiuS8jJuihS/uSP+yp
W9ezRryewKo+3+UtEXCYHZqaw68na0slRf8IK0AJi8GkCj4nzSJtDSsfOuYb9nS5YOt9Hrys70dW
VUPj+WZ6EH8yD8OoBmmldfnKzYSbAm5aZOe5WV29yZOba+rOM9/y9CxIYfLLLFwBhXgsanqUJehx
Tc6uzayIMra0gW9bPCBooB7Gn6QK+/AgwXFMm1BwONANavd5E28bXKNMNGK/mGbeP5qrDUcXeobG
VLJMIBwqtRIpFnCo5cfNiSxvlYXjlUKI6TrVHeIEOfbj85TEUFgvyPdYkOx0PSVDP3aIHoOZfJFs
7BEMcJg0hy2hb+MK5ncr9rWIThkYjY/1Ug5Zk4qo3rp9T9f3OCTr3jBoAZHVEQ/2gh0d7KQXXTns
rCYkz3TTXGaPnjnzgW2+De2WR4luMAv17maRdek7SFo28DwmlU4HeF7A2qisVgb+WZ/i72PLhu+8
gMVKK+t9WM6+COwOUaOcdpmT4naNkni876EB8Iew9+PjjrqHCwdK7efiSq0bm5DOJcGBhf1fuy6K
YRtR4b9tOd3QHFS0AstsH4GptlTDkA8GQIihaJbYmPirnA3HOm6ttWzQKhLV1H0lsyOS9Pb6RGCA
UTTWLJJ01SpQmbVU8KFWyWYQPBBvfn2VfLXqNE082O9oHdO8wYaP0V9jZCkYI4hKsKfeQA7mHgY7
ZvMxDMGGqLH1YtUHWdgaV8eA+OwUXm99oQ/KlJYdVDLU0fdk1/EXqaHfT2F6r/wlttqSpgT/Gu/V
RKfqECOpPmo85Dwcex+SrreLKeg57otpudmR20aaBO5o21MS2zhG/1142Q1xv4RDiYlO3/rVeXdy
TqUrGttq43jU6Zp3yMlDgG7Ca4CzJXcBIppktzBLLki4IN9pDF0tliI57JNGX9ZgmtbDA4pxMj+k
thznp2ldkuXRC/gDHWgmtIB+irgXGPb17AymXnWZFBtlK/tJhlM+AWS7q3EfTzkLBZ6NHF3vAWai
bn4Spc+ywygVuTE0Cr8qCZqjU9e+dGHT8jAXXL8zRHOZplIxWhTlsHAAUdfysiHZBDJqFTL2HW/N
+r2ABiNuUhVkeSfDKreDiHn5uyTbYA5ZaRW/yWZR/d733IzdgOJ5JzQs3rqhnEHb5mhweZsUgk2d
UzV/sSgTz7lRKwSOoA7inObT0j8gryDTjdlmOL3AAzgdO7ibpM9OTlQ0aI/Fp8Bxul3MmOKklQsN
/Q3OYQ0nw3FBF7vq4eo+Vnl8CVKMyt3XCBi7n+XVRErraJ8blFQl2jFSC8IvJm6+EsnnJ9RyErDk
Xvibm2eAengTxpdeFvhHtxKSzNaB0YvObI+8Plg6wSJsHxAzeChXj483cEw+Q3JgqwarZWjt5rle
lk6bCOMYvNnq1qiCQQrt+vhpnGhB0VYlyKxbiRG3g9tj/g54znzreyXAOtwTqW/wTlanaAP16Es5
smHEvptT2iA7pH/bd7qrBiS7YLp6YDpu0OBNX9dSrcdI1Yts0h2M99dQEh7uTC6jqQUKvK43zG3y
+57VAV8YokGQXrOR2POaowpwKurtqCq9s5tyqsJl1rhbz6In412yozIevE5DcoNXs18uQDsEb3KF
TJE7uwVlTiTHCuE4qwVRD1E9lQqNw7pnh7VC0v2HSe28fCQ2LpcGVmwLfbM8Kus2CiKnzUwXBYuS
Jat7UJzU+m2IGPgdmHzolLfcbrJqXY3+Dvh1igYXZhJpOO6UWXIz6myeWy7HWH/AVNOTZqim/iNF
bYXnBhv2zzldxy/xHOw7Cbl6U75aHjyX4RvWW5RdCEqHa6YdT3KX8mLnp16My+dqXHtAoBMu3gK/
n/VbtFWZbTINirctFXlTY1nv52E19XfSr8GciqHf8+da07w4KJ/mP/oocWVX06UgF5RxlNRiQqeq
w8ySu6IS4m4s0VQ1OCgIWK5Kxs87x8B+hv1Nkj2MVq/mbBF/jiJT9WK5ZyZs89nmkiafedik/jQn
6Hfv5D65E+WOShAG9ugGd9L9yIPa5SmPhF0+cTSm2V2+5dvvEdRM3WkGSXCTk6sX2UyEEe0mKDLw
1gLEl/txYhCdJ7BLTB77lEQzHOYK8jOOXf3KkCu3XgBmTGljKVvi+w3BURc7zaTviign+2k3WY9W
bC3YiWeLHc6TiKdP0c6tuy2XdLVnQ5L+OAKSWe8WS4tLuSeiaAebhviW4+ogbvzqtgfr+2S5YPla
0suwZNlrNiiG5iJbZzDqNcnekzggUG0VAG6baAWSeFX9MGAEJktnfDqIqA1U2RgqBAJNPzbbK4pg
GjyjVMZ9elBpIp/BG82WFmdmdKu00rSzVYbQhFzhgxvYeehfKY96dG39OuXgQ7NpQ2u75l8K52Z+
SbWEV1Ff6uwGEg9atTtm3+yTMxs56rQi/akIPGWN1oGuhx0hi7bZOR6mDhUUxQ39n/uR5OO0dELt
UdyQgUy/BNV+OGxl6W4mCx8317BkyIAdI7LV3THRC93k2wqoKJumAgeKoIs4xh6UihOGvBXOkyQK
oxVNsiBxCPE7RDykRTS7M3JTgKTFsHtHMYEsS1+zldltGmhx6ymv4iYGVp08UWFUOAL0SovjjtX6
e+bq1LeKwrbzGAMpGG5SuqyhA/cWRiR9OtFfSw9L/AaGgVFywmudJqcdPQo/uxxOsJd8CH66pd5d
E2ugx8obtsIsGTNgNJKW4B6ps8rG6rT5DAJKVJ0E0go4JxXHod9G1YLFn4R7mGvu62GpRbq9rRH6
xEPA1zmgZ4V+fQCHQrS7zOYR+BsGHbyj9VDAzCwGdmLw0aqZoqp6GZJ+qZppHPjYDGID0kLGQUFu
NC991KawwX+cImTYNzPk2voxH311nmNGdQfcKvmEIs4+QHIY8yZ1+fJ9jHJ+Q7YUJNyIT/F8kRZ9
IswaC1t2dA75M4Vm6iu+7TVNYkY+/YkCo/gCC5DslePt208sVYod4ItTvC+1n1STZVbfrzkOp992
jfPPMLhOzAFMfPqwDTsJmEhKYD+A0PxXCH1yJIbuLh1bS9N4uos0LlYz7sJepMiMgDVmmjxtdI6j
86gRwXZXYBuwdXB4Lm8XqE/mTixTLY/gs2XPhEe6Bu84pbopy6jXGPr+uLfB1tFPoHRSvgSSSPNY
5Ui2PKgtH+whzw1h3aYT81KgSPwKOzrVFqZivLhkzOyfYw2X84ME870+EBw3Cao/2e8ctIl48vGe
nGZXs+izWObte0grK7qVjZk6JrllV7lWHh5XJQ277FA6rg3Oz+yNJ0UYOsK3sT9nPu+fQiocXqc4
Qo9so1h1Yh9hogSXUKh0RjNCVZCtbnDNFlaV4bYOuG1bH6pHMJqBHeLxWdOGKRBZOg965dnuMKtp
Ugm6/MEtcay7fIZoBd3YtsC9YRb+2w7CrWxpz+zcTJWYABvydXyGMX0/w4QLDfQZDsTAcebCzE+r
hKjtCLRWv+piBrUMZMRVt9AxYb85jZr8xGzjLlWE+bEBliBPfEqBPdQrE9v3tU6VOQoTZ/J2KQYd
fQvIDPxd62ntW8PG/K7XTP4kAIbnA/U2/7xt/XQJaT+wA1qGYmoKOyJnlgBC/J3NAM8O46Zhfq2V
sXCnWHps4xvc/Xl71iJ14bhCwLR3AZXikqOZZgcoC/PXuhcOC7sxMm91trhnV+LoYR44UasGnbwK
P+75DXeSPTlv+/i5RFOwHaPYYrnpoRXQJ2w8zSODOoE1KK3LYxQwPB5ypZcLwRIwbV1AD3lfOB5O
FiaAmBNCwvghHen6noL7bC6wZ2UPkpl+aaqhWPdTEhl2Jk6k0w2/Ekgw5BRcAOxiAq0Tzggoo3vL
f3qA6R6Qs+Zpu68Z2nnbW8iteBnWvvMpce8EYa2smUmVfYrKacQ86Eh8rxBDuR6qtHbf0Jsy2sYr
RreuQo/PWlgauQ9Z98UnOBtSfhrmKv+sSQ6wbi9LGpD94GvAwILQb9s+XW91GopDGbnly3XtMbYy
LDSHWnALT0vOMcLBwwLWuyHux70xYVCfIHFFaim31YYXQfLqSGze24e9VPUAKkVYD4FupXnYSISO
aSBqvkdb46fOTFO6d64qbdLUgM5fxYAws7dZzRyXCbFI5iXGAPYFxq8ktDJD+vKD9NN2l8MQpsDb
AHE5RcmTedbMyMv4zQTWbCfvtXyAYqwM2AYgVuMxm0o8cACbZUNTem2mB6vEaViMOaCVA90uzTiC
b1M4d7+sYJQtt8Uw9WeDE+VFhCW9E+k1viwlmwBDmNd9eIrqMYUkB7FOjQOeCeOhOJLp/bBFxXeA
g4W8YI4v7oMS5XC2QUFmCfVX9hU0+fl7j4oFFBsatzufsEk0aLjMG8smFmGHE9n70ooIrz6COeA0
7FWetTknk+lIP8QUygqO9xOvam0PVYTfAuDVVXeeDFV+SGA2DnIzcpMfk6IAPuHrjSnwFAyJGyBO
edSkIwmvUhfoLJT34BH0UYZ9jIlsD3P7PCTtkEg5NEA98PJg0gIGip4Tpr9VhjgWtA9YZFwK6mUM
DDWk9AyQen/BGR0l3exBVz2UY9inuzIxOHcc+jb1AITS07td1Bh/4DucygtPhjHrCpr6x54G/pWq
ClKZvUCMakYQhfiQG4rLBm+6KWpnubJw73jG3/cCHdgb4+X6je1TUTyzLDMIFVyLLbkjSIS98S6f
9oNFUgzeqD6bcmCpS/mTzfWQNFiaifF+lLG9X43BHsXoevtIh6miQCBhpocU+FA1GgKTW1kCru04
H92D6Om+veh9ncgBBhJ6afJskNjcII7mZnDzyD7Xvk63620t4ddvrfiSVYqPlx2TcHTI4OD/qpzb
8cQi3qf+nmmAcchXioc3axl5hxgVX3ri8A1s4Cno+m4TbhNd6bJenhV3lbtlZF6ePB5Qf5NJ2X8m
yLnLXxfBK9WOWEG7L6Wk+gaugyDAhDjjUct16oDP7bpGtiRq/op+CT8FFYXBih/Kkag+94CJo/Ni
oiy6ZxM4CPdXKPFbSbPSwSKiRFuyS5OGzi+xtp3di90foohmX7NtNVGTRPVimt7tajoqi21aF/JM
vwHSqaPzOnv9PVmwzniQGdc/yzWmjyvbMyj3QG1N2zX1EHbOibOyraZaPWERD6VWNYz1xcM5LH2d
iwnLpCSDpVYHe4uqfnfYos1nIMpuvyNTaV4Yx9bsu8m3jbYyWQUKfcl9xzAFeMx/GMCbPbiyuE1r
vE/nYUfk990UZCEBO0JYePFw6GavZhz11KCJUSMWPAFwqsGAV7fzuGcTrmLlAWaX84MtbL481XYV
v5EeniMVCwQvVFM+RPq8Yk8oz0grxQ/CuW9waUAjK86gn1S+FbqYzj7qc9HVcLe6rpD6/hYrnwLz
wLTU97DQKSfwzWoKK4Raqd9ZjomjyxaD1NcybGW4qlDEE4Q47lFRpl0rYXjY4wSVSL0osaIC+o2i
unUDEen5yvyC/7+stukTVq7wK8PSvP8RY2KHSQevImx311KHlpSJfpgQ1ambMZnCN6x/sSJEcGjR
N3AjRacCPil61qsB5a0od5GdjZzpe0lqVA5Ow/DDcNHzA2Zu/LEFsRdGuNDmhUZuQM+PlJP+Zyi5
/pVPCs22nZMJffpSPOVwe1QPCqYp29HILDqgnYzGo5rUsj4Vu5XnBP1dAPrICtGMIyamI7D3Qp7w
W6oU0Bf3L9kOpvSzwvytTruz0VvNVg+zoV3VyQle3kpeZnjEm2aOR/eJYOtCD2saBJjWU+8tvEoC
RhagSWuMgLMEdTAYk/iPzDuFZWK9OAynhEEM4BAt7tpQufh5G131bVNjQtvwx/OxQATCOgdiNXbg
wSYz/MnT+iPWYUywyTDsx5L0sIMWkYC0c+RxedqJoVOHf5K+DCpSyUu9IGiksalh5lhrlRmYCVUe
CM+WYY0wI4etPGJdllPA/DGEERY0rdAUopfLDdZPcEVElpjTRyKnPO7mQQz+voft5mPIPKg4KE7x
78VU7I6B7L2dWEyRHjeXrjxQlJQrFMkVA2cFr/lYQ2zVSm1TCm+yDBCW3FZyNxdERpdMJoIeEAm0
yHuMnsPWYN7HIJ/xcu6wzXPypp4J1s8pRlPsqkm6i8OOQwAA8hABmIOv3DedZTO2vmRZ5WFcUoVJ
ZUslb5Zdui9wXTA491zGTqB9DgHllefTuZ4Gam5y7DdxHZLrA8ukG7pyQOt1KcC+ndqsssDHjOjh
WAQcBS4E8BRbcnirpaWAJ8ZYu2YWY408NRxQYJJkAS99tED5c2Bqkw9qnrCPBLdkJA0GE/kF/TP1
DQZ1VjZJhZasW8BHfV4mZN3eUlthCopMgTwHWHBnR4hwuO7CUll6VxRK8kM99AQASuGG27qOZn8X
IQTyThgLRZReU6zwcjdCwW8GtYkzjqn4s0h5/KtIPSIqxitDFUiO4EgCZ8mM5y3q3dz+4a91MENm
jv0+L8sXtzA08ftcxA9mHTj4726B3DZPdQJ8NfJGNwS6bd9UiJO5wCkEm4XcFixvwNkcX+YpZ8lx
3XrsstDebLdYZdvxZJIca7uQDPjrwYCHc3Eg8UYg1+erbAIcoDU2nH5/HrCMMi3jw4b/od+xi88C
rBA9r+h0RM9s4Y0bI+uuwZxlL7Wfi6rFmm1WV8+O8LzPIPV3AxRB5MxGKDAuEzyh3hT2kzc2rF60
Arv6AS3TZtnRyyWKGoZh4hpqkcjPHLjK2xJ8gIWavVIUdlKytesnAwsiqMipuomwoH5RaJvyz5gG
jfyUZ05Vv4C7j6AJVBOWNxyAkOuYHRNgPOAiousdrPg+b9pI6GwNNGvQs/SXnlM4xxk/59MlS5zx
HXicqNXYmvf+dxkF/OGOIegFTA2Gfj0zIWtA/okxGqm6Pk5kLCrUU+7TM2NyfqGDmr4OG/bI8GoR
AwgLSb0HKDsX+gs7jQQLhoBd3IRy7og5+iDXtANWACIE+nHQFrGrKuHrWa/17eI1gvEqhICAIcUL
cIp2IeV3TApoBQKp2A+BvdneuAko1CHhyR5u/TxnB4989x1Cl1R1BUjv8oJZYzMHNkBZ0CGLsLxJ
8yv7YB9Ry1vQLzxOuGJ02JTLYolbJvKgH4WHOQSwMeTMNUKitCkGzsF53wTqNdHl8glsHpU/xSnu
09dSBhbOG2o5aUy8j+ULJTKtoDSjWGE7uLWMD9h7oNZhswwQLjV5WkPqC6O1ZgDMhbe1ZAtgFp5Y
IG8se8PmCEc/X+mg30qLsv/O8olhBL2e+TjfM99u9WpeQfXv58PVEmvscJnlu7Jbtd1PS5zSC1AW
bP35Hz8lxITluMHodZ6GKQPZwMlA3730o2pm7qC5q+VA4bk7TTSDCDvIi3Noea5U65m0qeph7WJg
vPKRA8rAkwVyCG8dYj+WY8JzHFUV/s9vyhaFBapO4tdSuOln7Ec6NCCdxN+FqcrxttcKOXNY3pXr
MfFSvlrt+S8imQ4HuDpReyc3vtXINSMKPqHZCFvesMEZ+CZJzPCbR4aMLbyjYeQIMWP8jBkI/PMV
ePeAa48ha08JmFi0SFac3wYlvV0QdGIPsIQbfmygRr2uYNJb/ACalB3JFWBInedR2ul6GexXWRnx
gqj6GiSlYAZ2RD51Cl7BOJUdF7Cnh4uIUjAlihMN/kBQ9YrwvDyM051hVeoaOsNrq8sGA/BeAZq8
CyACgFnkXfFbVTtsfmG9rj4jx03DnEQT/8JLmSQNzp4Mm+sZdop3QaIkdlVYS4SUAh7u75U2gPiN
clF1kHC0tF+3fYnzdqd6i++xfk/UIV9g3XZIo549ErOkDkgVwynWmy3sT6WN/oejM1mOVMfC8BMR
wTxsISdn2k6PZbs2RLlcFxCDQCAxPH1/2du+0WU7E6Rz/jEMd0qt83AWi8XIoGrlP4S5p9c9UVdT
udsWkdh7jrfeTss4oItmgK7Zy7hX224qkbjd8Nn1votHJzyY1Tg+VqihX/edJcIQnm9tflkGeSAQ
geYzr2cUgM95FSUc2LoPLzlzwmvu+Qi+vATZqgGnwXCSD+F8SBIVXRlD5BeEl6ce47EWp8l2l/kk
B/5pwjGa+tHxpSHDbOj7q9XV0X/h1jAlQLjG3QEe3r8qRt8vyAIZpPhjENgQBE5Q6NAvUZwGJQKI
u9wHYbIKIq3/1V65ralAHQI7OvdLvWPKRPoyblAgfTv61X4YOmOTGEuaV2AXIobwsFmZUnQ3zKB2
j/R7T9Et9zVNOhOTaANZs++CtkABBp3/MmA2CrJp9saffOUYu4gJecYudxrH7PrbJskqKzSDdV5U
Vz0urXqravR+9xYNfG83UemWxv66nUJQ5fGLdXb8hqptvcepyZd2h2omD/YWk+v9JuFRM2e2tvtq
XBY/RQ+RBGkJvq/vCYZSr2UQ0CXGk8wRtE4Bxx+VvP2j3EKqStFfrE1q5rX9HbY6qM/cZ8H3nOvq
cSVA5y0Zh5C08TVA7Y5con4n39/kmW+DuKJksuMnMH5/eihDLp60V2VCVp8Ozc9W+UDyJPQU26lx
y/phtUWFSgouH2BDjcgh4qGJzwzpXrkrHRiQ3RoW7dtsKMQ+oIhW9lWUhpOHXVL9dOsirq3KLR7J
jtM+m/KmPjgTjSwQiCCxH2vXTmNqLLqc0cPn66Oct1n9DeS2XLXrmfjIcJ87+ymfTIKG0Up+b30d
sBCS9w+qhKrI+Rt5aAX3tfHk8daVgT+t9UpGvzlJyoyjaB4vwiuWCfaAmLvMhJV37a1A/+HanVc6
Yzy57N3JkR+F2Gr0RyP5nqcusZfi3Nd6hPEc2uTR6XXoZ2seQy0TBNa4pyKZund27xZKeqmKK4fA
EO1KNL7f/RqJL88UgPE3cOzDb4fyTeTSi7ICzIi/meweHsa6jg95TM/EPtrs4r2xS0la5ITkCPVQ
kxeI5CQHarGMwwvUR5LmM8XBKElHD/BpRNXK+BCXn42umnFfx0n/llc5hwKKgeAJcSxCLoe/77kd
gyTgqChEm2o1+OODbq3iC4CV0l27qiTBoknPMRsW9Xj2/G1Zs0VWpDoSmLf8A9XDuElk/9ZkWkBw
74lEIzzWGcJE3XaRyH6pdSNd5GqLUxKcbrWPW1J7nxp/hXs2sTOfWdpc7jRuFXN0/c3bnmvArz8i
Xhcr63XEVsGaWYSHSpvo10ZitHhcqs0t2GCb7itYrUjvl5CPhDO22thKqlHa+2iNJoCfshH6JHQi
sdAWXnEHFi26Q+eE4hJ6KI/hxBuu1GZdQfm3rXH/WIufWMeiaQr+nGRwHwQgs8VTOqt+t5Wxx89Z
XfdzHb0mPKLrn08uS8Bt3VfDUzxbbrkfg4AnM0aE9UVKHLDoXHgd0vGmfKlUVBTZoHXwtw0jFEct
1XzvTts5r1VtGQuVXEi4z5xQLZsNEaPHwWqn4CsyU/O3qhzzi4wM3Oeh5ONlTrM2ECyRmFQH0faf
QWqij244WGxtnfbuGzSDnxUqvuEwQ+NEqDtutDOknMbLSHd2j8Cbqa3q/H7NEGcVjMVd31ymPJq7
TI2uePdzz1mzmTQZ67i1N8qf7h/z3KKNgjvJo+YXCh5fokZw+KDcKgygjNkjnqpgKqhyrZL5j7EF
pw0JTvF9bqOwPMzrHM8pWG3xldfaRkVrBQ5pU17TrqklYN4ZHomV6ouqF3sw0vazRciINGtyGvqG
fEnizHjL1TkBkI6c8s7oghqK4jnnsUZcXlkAFaPqYiQtftiRca0991Rqx+5OgxMs1xBKQ2QTYp8o
JTtlESlBM0rd4kQikxbBCuli+wCvT1GdWy/IpRBlFOMk3o2Bo+tSw9Z6Jimh7tBXzRWiZwzdrEyM
ihBHVu8fibL2192komTgHyyQ06F/kFsqERFPaany/gD4ryAMk7X02SVMYX4nZFD9FX4e/UMPFF08
FQAkOzNzPTqdKkx2caLLaV94i+seIz6DtyipXH+PCE7fadJypkeatuq/82CV9iNijMCcR7k0+lo6
ffwM3ym7rDfKfRIzGWRnI532d4foG8mVb9Md11qzfqTAMJzTWnvVPSKTaaAAvrV+wRCW6I4Rqmdu
H3JTuHPbPMveir5nknOTv4gNvekgUJ378JmzeEAwD/jYaz/5kSYGVvJQlu0VllKqP9xaVllsJt86
1asRG/rVdevOwZQvy7EdnbbdKdSF/j1kSP6kY/j/w6K6HhjeK3L7sIwCct8ahpraAq8CDmJrfbXR
vzYHFovwoNbSXg63LhIcIlsfGxRrGmKxhnTr9kuMFOTFDHr5KkZprjqMi/6gcz1AEIRqyHES2rDp
deD7IAHG8hQBgm5wKWakf6k9JpKw/4bT59fc+bX6Jtade25tB2HtNmRt9YMXr93wErTVvKR2z7CA
cN/UTqrrRe/CgSX3VoBTOWk4wWiT/o3u4oC9NoKJ6YPmsYhv7Z6I4uwDbSkuPgg9rZeiMxz1JEIg
DVOyLX4qjNEhQzfwzIXnwtt3c8dZCAHbu+iOB65wwt+bldTtYPie3RjPUS5n5WchhnVAn9jokltj
qId3Z3KBdVhUYRfnm9cAKfkwtUcq62R9ymm8fino3q3vlV/pjplazBc0Lv2vlRD1y9oUngNgVXGs
2QOWSCipdV6cne/NsbO3+iTyH2I9291xcvTcnXpZ2euum5iEQZoAglOHViQubNxzpyFAxo3B2KsR
Zkmn/mYp8jEXKWce906F9gUpfknPKkrL8hI0FpxQGZWCJyH2loe2I8dtjxCt29tVKCXrbtzzqzSL
+vLHFb1Pb1p5l7g9rDJPBHz4zLcxPo99gRBTNX7/kPTcFmlhrWWYIhxV+TU2ToVgKF/95KlMqLnZ
15pegofIsAtllHck3t3UFG3HuBE2ZlcuIdtojXjpHrpZyiMbrH4OtI8+rfAxXKdOHrvqjmNrnFjV
pPwXRwBbiO6niYN8S+IuC1Az5YeAQiN0J40tnTsNOkHrQ8xJYmgCe1NVU/9EETzZnrI0Xt5oGPWn
BczucRqy8KWoMIv1IJGa0UjXC7Ksasc0725VzuWhrT3bIWeRy3VvlX0AMT2YmZumK2iHD0Uf/9pQ
TjCQJ2EJ+iEWpP0zugH2CYkwt0KeC2SWa/j/Mrbr3WryNsjmYDVXUh76ZY87vVLZtukVgsBMXfPQ
QR71aZW4Qu7qjVrYdONzX3iv63XZQb6ixZis0DoaTjVzGCnKKQ/l5t80BsucP/qL6UGnrb7M08Ge
zQcR1+p5lmpibaTotMp6pPcBlCVGmTRo62rJvFq3293M0wyY2675Z8CPfPK8aHptR7qi9h0fBIxh
ZBAaqyZS/dkDKXkAydJkivq3hAWXq+Oq5q0Wh7jsI2L812rBgoP6UWXFYttid/PxQ5tyan5HmAa8
fdhPc02QsytYx/VCX04sKZ1NK18ink18DgVEhkPOim0QRQ1ocDRxM614tUwVqTudB/Z95+oYaM3B
yTiiewQ7CKQXXuwIExbehlm80Nk+wrBF3XhZahPxUoNSfde5LcMDADT/La+5VDPAiel1Yu7IU29K
qiuAQhDvqyXw6msU9Pp17jx7+RBeWbh3E9WTyXdnwuWuGT1lQdbnpf2zwpSpx04RibVD/e4Tee/U
zXTM3aU+uoj1xT+HfqrwP7u3F5kiDCAgVbijQ2N4PNhPVCIA1PXbGLxuymvbXyFrsgKOrdTtUd9u
j0y/tkDvloqP/JbeesIJoc+N1xbhKfQaF5FttLV7B0Rs2ePSbRu4J/IZ7wpsTgt/j4JtzwHtPoui
42yxUNb/1xW+/UPmIOIj8nnDa46HCah9LXAwCqCm5KhnYO1Mk0EzQdM2Ghm5LfwP0DNH7Xvi1Bdo
WBP8JFOPnQTZJOppB0H019T39u9cqSR8UI3Z9MfMRffJNbIlOz8kti5DzVH0kDpt+I0zBphWzYGq
Hg0ba7EXztCsGZXfVszXUs8nv4cuQhFV1uGuGwZwj27s7VdVwnEe+WVQQrKw9B8NkuBxB5rrjnuX
NiaxZxFo/o3YFcV/Vph3P3WHguMoxsibdpLC4Jeggm0TamP/94BNggmquVx/2TzWFAZXVDhnSbJt
V4HMdz3zdg/9r2qJEHGls5HmNzDJMB19CPKFBdWfqCLE2DO9N7pwxcvUB2Tq6yBEW+9vSfsnb33n
3lMzEFEdMbju2phk+LyYQZOd1XbWCxLEZsvE1uiXKeowenB3zufONx3h/FaLRBLGkHdVJT4nsqcb
zh6lp/CpDJsFKbtVxA+jJ6f49sBMMD12uIk6KzyVlJ+tWAuRMkLSxgB745AvVPFtkAVVXCokhepu
MtGAln0MWQjyuGMOpSxLMSb37TrvLB+HShprR61MLB6zBb+E+7TALk1HU9nLGy+XMichJmEfCy6+
E0wZQqppmNwHYk6d9dtAH+R7PmSEoj7p1GidtO7vk5pgk50TsQ/dLVgNfRQ/1Nqmi1xc1GLC2bY/
k08J4dWl4io/Glg6/75f2vjQCOM6B5eo1J8Zt/oDUBNi7AUEaB+IG9PDx2tDGkfz/49iYUqwZqn/
m+x4e68VUtbUUbp69cm7mnd2M6qrtfqrPHZhA/zXWXNLGm9QgNF5Gy86Ld7oBXZ00cslqx0/6L67
aBzAIJ0h/w+QpcZc4g6mPgwjjpGsrnjImHDq4rNsbEg0ZtY5ydpuA28REbhzVkgEK+d5BSfS7QhK
uzjChmboweXZC0XbnARclvekrHm7YrLAXTZP4Xpp2NG5ku2p5NYe7XJKN1zWTGt+i5myAk0MHxeD
yQO3HQdCPLj2C8KIpdk53M7Rg+lVN9ytNFhiLfN5JPfsV8uVmVTUqajAjVmscSOC/ZJzjIYr8fQO
/a3t70hui9xdPRXmLRaMzGenLlmUvNnKLz335Z3thfqjH3M4OY/WEXz8okWANsWcFIfccu2PWTGi
pa0Y9GuAK+8JJzz4SWfy5suaTP5mAyGDw61TLbNhUMUP2B7bVD0RQ/JuMxP8tT3QVaA7Jnko12Z9
GrbV8NDXmGOOsd3Z4a7mbnoGdgmAtzX23WMc58H76onOek+ElzMOt1H8IWW/fUrmRlQWW8XUZYKF
0A67I2DZMjbSQuW042PDg9rsowILJHvZHFb3RTGucEb8ToASFJaeQUkC++Dr2NbvTdBGxZ3dTMXt
+2lLLCPl4jHAMtlBigQeJc5DVL0CRubViVSJ8gt7jL2Aw3UK/jDAsnTgjOi6a9fawSPdORX6UaIK
39q6sz75aro1QybXvssbp5tJr4j+GWqS/5PKZrzXXu8Fu2mLVfOju0kEtxPUnSWkcW+/K5cSvjPa
5q17hX8PCk6eKQa7EcRT/SjeTJi6PBwYf0XpMKjVtpsRR2YQZK0WjfEmrutLHhlveUF66521Iq2R
4DiUBaeu663h5I4A8UyvsfYPoAgVivEZxRBUqkhgpJX/Pdlewz1DWhaRbuU8PRGAhMtTYEt/Gyvb
/uuNxXoeC6cG1GzgzpEIbssT1t/+GblaIYE1yJd59kt/eK+ka/3SbaO8TDN3XJ3RtvJTP1rWAxrP
fHp3O3x3O4JKzYnee0BsqzXihSnRG/j6CuOmGLztSzzICFluwhOUuqBPRAYEi32KWh3Jo1cV63D0
18Es+0Jo5KFxPwXiKaGntPryZKKSK8DAYh6UYrjc9Ut4TCzSPCbt/vY34b5C69gjM/e4Bscyt93q
NGJskDeyy/2PUo0cDLUX0zPwWF2eEDVW13rdTPkE+BCXabWF8z/y/TmeStzqi5US01fpg185kQSn
66otG/OIG7rrcIdlvV/50XFdAJpOQRtE/b5ZPf/YTpSlH8qCPo0vl+jIkpAsoeCcBdox8C2ggJ1e
Y1zeKBxYEXfrLMv6run18I+ju3jbvMkye6cRUFW9N+KTEbQz/2cxhV+Qza/zRUZsvZlfzYS8aWfz
9rPbB/VuaGMRHzYiIHFTLCD2Tc3nSmMKN3AQrK2B5m0djK5O7nh3ONWrDzQkcY3JMoYrZADKhzdr
tbpvPBvQPz3AKMEAq+49jCIKn2clpbw0xeCQ0jRRaHicR7zav0jrnieoMDBsuHtZhQzxgc+g3KzI
g1qf9hQEd9PfAvR8YWXvavTlmJaBx10LcSIeAyS5g+Pyq6glrg4UE/QBymuTFGBlNj4txlH9CbHY
/Pa4BBweMBZqRMiiOAQDsbg3hUD0Bg1RPi6Ycsq0awZfHuOgR3xrws2D+o57/95hMv/P7aLVOWwx
/EI6EBTzd2S9L+8g5+p/bhWgSiyMMd8cIv2Cxp4x9IBNTv6pnCqK8blw6KR43FyVrhuG2F3DXoiT
J+hyiGU/iX5jk23JBana2IFJauV3FOGZVuCtUSYY+C55McVUoilf/WUUQEMmZz9ISLnoZHfnoZR4
6Sip56VsliUAp6zlf0bb8ZevsTwQjASp6xYL731i+dyM/Tj28VGtNpLWIuyWb2htMZwQz4WP+M+r
9bpNSE9OLPMQjITObxoX5WT/4DsDHMOnUJxbGy8JQkinabKl9BZnj4EVU2Y0hfHFAX1rDs2WYDUk
gQCNn+/E7r9+c6IPrXr9CE8LRN7FnXmfeI9b3vKwvWCGQezWaVxSovXgLOy1rq7z6Pn2YR0Ln6Ok
UCjtS8TdZyvgxtnRFqauJIT333Hl+P+t/VBfthU/AHSZL2H0MD3+R7Gb9+axl8KWUntkHapoonyr
NqCMrtdt7c5o8r/RKxaIb/gF2W2RTGxPvNXqL4pH4v/HDibqVDt9eGIAIEihkxZuJGvs0CGSFil2
5eC5wVfCGqV3ogg6N/O7pFxP3rS55m5u6u7cBXZVZoXVRf4J7lu2WUHUIPER0t7Gz4A2DOcOOTm8
O+kGLeIlBHMjUhAe/HSOuuWeLa9Kzg4r0vhgkCA/y8VvQ5II2or7PGa23cc2kXypEGZ98OYbBOOI
OYl28+j7/CNW1NW/qw0fyxFgnMc8rh1LvZBJ5MvMz0VyKS3rBrjlobgG9Cn+sxGR2Pzfq+hil3Hx
m00g2dJozpvwjqi2rrn0DWj2i1MNVnXXbaradjmKfgSuXecAEWFziYTo6ydVz8JJgWnk7zZJoJ38
roNFnB0aCPdT4ZhyV+M2f8QEil2RtdLHrB3Oyz0eS7j3iMHDTXu31UhSdUQw5Vi3/rJznaUOuDQp
K836UZt7Nx+rHzeefPkVlYvzZ4EX6sTOboe82+M9Kh9j4K3mOMs1QdVHAUKSTRzUV8QYnvuX96nN
L20p3UfOyZLDWQbzdC85EDA0Nvx9zn0DtOada4KoxF0AJ3idy8n8iVAj/djski8T2Yr+ftnE+BmP
VWH2pT9180uH4HtXYrvFtT/QutjFOkrOlGUWJ1u2M6xnocp95ZIVvItQVBcHL/fj9g7MtRto3U44
ffn91cK4NdfvOhnt6drUlbhEPDsrvNUA1pAbai+OGhCYwKimbjIHRT2ePALhfznzTfiIEj1572J8
vGk4R8PvwpT+jYMWlI7JkBq8LIFFrlI/qIs/soOSQT0B9kmfBnTFjktleZUi5P2qBHbM1OJcU3e5
yM1nwLz6VDiNZHrw3fkncNT8tgjKNxgytXdIsGj9Fqoa2x3iMetkd2P9J1YTC3ntdVMKm+WSoY50
2duVkNjmkPtVKXeUN9ufKJ7kHysQ44UnYuBGLEX00vaVnV9cig8uxJos3l0Rk8Z9QDmLJZKYIP1C
GnK/7TDuYUjpyRPJL2xPSG6iFsI/XSEexlS5ofbYg2TwBSmXlCeHx54rsI7aX8BIo7kvkOc1h5Ci
UUPco939x+AeeBQVJK7NLeWSOo/bIfZPig0IG904SCwh7lK4mRA3tZqshNPekz5n5kOdTB4MbtfI
5xYWEmjIETGy/iUPtodOMEIzz+jQu+sGN5FMLW6dH9YAoGI/R457ILMrZi+Gg0Acl7dDVmP3pbWz
nlZcnqtr3c0zA8p+nqCnUht8BEUBhRUETZhZsm2RlKQuk7kJwl2X24Yk6TFCTpVjA0OfKa6UysJl
eWJRRNHMhqa0lobOA7ncG3dtQ+5LSuSc+j3PY/OWj93anpu1W69jnetH5mDISs93V2SToz/c5+hG
sVhb+cgQ7ln66uL0d/FVBeYydjLZfuH+3x4je+pLVn8X5TTDrAJw22KM5LwSL0tEENLBCjeygPlU
4oiIF06hs4i57Y/B1DbzwYJq5LJFSCf25Bi0Vzp/eWm5+vwXdmW/O+U9qSZkcA3dp2ry6LI5HPcp
g237a/BE+2CIXZa7osmnA1tYjJENkOeOQRcFUy0lSfq0l8WHgDE8ZMGVIbR1FA3bTy99VBP9Fgy7
qcrzRwJNpuIeqDAoRaZaO+HPGswvqy6Cc4/Jm08VCu24NKtv9iMiQp1K4FKA+Spy2x93pmDgogWG
N5Nalb/Ij4aIlb/t4KEesyZncfG0E3k/Gz9Y0k56Mjow0jH8CEIE6pRswgG6rF7RJULQO8W+Nbl9
kU54swph9BMI6i0PGcJN9ZjVC7JzPHCuD0o7kTSYqn5Zg110g2EAZvwc/xw+9S0dUCJNj9aKVuTa
11H43U+9h0afAUHtN39J7A9uuD4+LxTvbVDnHL5puUiFPWwJLfQQgdjOYQ0f06XWbCbr0A9MhLvJ
HjjBOzSdmY23v8gS5IvYh7kbs6WKzSN4ecKLNTDXHVSNT/WWYL54F+RUlIsDDgxIDiuhfvJQT8U7
ytFyPAQ8R3k2yYF0oRh2C3N/rRXOWwyE5ZPO3f4FGZHBD8suGGdkdSR//VnH9V0kS/PTLmv5oGMT
EurTt8HV8oLA/VOTg4Q6ukSpkvawG3p3G9pZCsoa46EyaziTGDDfXGRrET6HNlUAXOpWDxDq6nF8
bmvc8/ywDttYHC7VuI+rwX/Jb1ZYJm7bb/fssD7u5BFpBg6mUtrPiCuQxhm7kI8339Hd0iL1AFpp
QThaVWJvGpJqGFm9u6g6Mjbha/DC9TXsyUf9vRY4wIxJ4vZplX7Z3ZV5qbp/swXqn2KhgNyX8NTj
CX1u9ICefYIZG1y8DQmwGjBQnvDmt0gHn2H/GWyUq8n9CQnk+VAR7pHUW4P1DSzcf1ZaLd8VLOhX
mG+99+jVYiPMhg0YcKbvWqaAqPnPKYr1nw2Hk6fTpsfXml/ohorA/u7qEnciu1hlf44yyl0vpaIl
5tUU/LUGyqxvE4jSSQaI9pmToG+JO84EkRkwEiAZe6egPKhEtDsdcA7Z52ILnUoeOTNUeeYouTXC
IWIO9y46Qm5N29u+0RSZbUcBcxyf6xoIMvN9tVyGlvtrX7t1MRBO5UrvNWyGUp3jLtd/JMwHXigC
VX7dHK0VUQrV8siJyLwVVVzOB1W2wM5qZFsnbQOdxR61Vdn+Lq2eM1fbQiV3Ypyd53IldvHk8N4U
abHW5tHSyaqzhOgFloxgZPIfB6VNxl6PdRROYMa66RA+jNZfdv+cksjBtE3qYNp7HV1VRHkX+ML4
S3LgLzcs7idEX18RhAakQFWSPO5PUZnsCrJSqkzUYnmSNAZ8WO26jW+TxxPCU8objyq0b/U7C7zQ
H1GINB0L7Da9W8T0fAD13Lz7Qymf8qLmr4Em1fckcwyU6FBV1qdJNwWv5BKSQTBXYuNWYLlHD4nx
IM4SYcfXxJkUBvAFta+BN6jkeO9HXoxSwymmJy+PQnVwyKj4oIwy/MPH7QUnP99sFvYR3+rBVvUS
npDYirND+6jMvDFwAM0ABwiGmlD7Zhs18xDgrL3xQ9IsrMNGxvyzaxiu8WWQ63wvi2IYz3OVRzBo
MTExGSBSDDQC8oAFlv8FiAiOXh7wAeASMnRPVRkWEI2Lq7a3eccES3RHubq8baspcn9XjyUCXa0K
JABAqYysPbHJaAXIS3P2C36gI2qLIdxbWPkYCkD57B0GS7dNt87HTO5J134exhwnNkek3ON9La1M
azQKWTVum4uPKBbqNM8h54toZCH+tuxWE5k7VM6mZp37r3LdEnlC2+eHqT0NxVsVmuLdYIKHuwyS
KdgXVaf+AFXxecVlPX6NjW3DDmEqiVJ8ROoeWh5WYFIrQVyut5TxEW/h8LfWxFQT5hGveaqrDt9H
jlN0PWhp5ueNjtk8tTsUu2SetPUrqTKbcySeHUNaHvI1nJvcuHPDuWbf4o1Jn2vQJVnBOcYd3J+r
JiKCoGOaH49s7eJ1HTneswIN28Q/AJS8j7Dyz4emI3QljSvC4HZemeSvurWFc3VkG96hBtBVRs5O
cSCBuW5Oa1dO1QXRHRfaiJLVPieE2soU5mzCn5GQH4goKTzCRip17xCw5mSxMvJtnP3kzcFE7R8U
L87N9C6to+6roTjyeN5OeW0pTmnd1wdYXY16aHGjjzFskRmOi4WAyfi8k4l2/eM8aPQaTeW28dHI
UYe7GUvp4UbX4nPBfnpDKH2gUAyOdn9Ypjl+sZRE9FH53dTsErT6XyvJXdGuQSv8ghIdtinHcYwU
nepGlereDVoCUUo0zItSeHosmJIEkSm2LMavikVtCVAQYi9ayGW7iQnLwRlEOhHH9mO4U98XuZE1
gADJHa4zP+vR2fBP7AnPsAp+bjOeVixT1gWI1guzBRf6jDS3Du5yDKp613QlgCknx5ykuNf+fwYP
cfXUChfgc4CdSh24xvwyr7qzD7pxyUQgH8fz/42RHz/Gw6Rm6HjSc9DMibF3UtzLkZ1VeaKf+fJM
A5nRye+EHuDPHkFPdI68XNgnJ7HXhLHZdbt7b9FbyNsWuL+xd0W/uOFrZ69RfLLtVk7y7SjLeSUc
gO13lDM4R4uyV2Fc/EmGcXOzljgZfd7ywimOgNjJvz7s+/LO8eyC4HNAeCubPd1v+4ECouWe0Amv
2jFQMQe30qiPTeV+mSorlhiYrdJBwBIHzOw1Ggxz54TtxOuTNO1y8CQmgl1fgO7vw4BUD/L2KN6F
/c+t6JWkBswXYYH69rABLQLqBYt/5wAB9xAxPsFrAVmKZ03jd5CRN0bOwbKMC6V+th9zhCBYfBbD
Inz4aA3OXSITvngxxnbyYHlFdwLGiOA+11r+kLCSv3uh1VUn3GTuN2QRwZyMZzMxnNp19yvYm5OF
8ThKeK4A83BtavLmSnwy3OW2oXAqMLcMaoTDDHwReu8uJQK4+8/H3iXPUcBslomWq39P21d0S/Er
8WnyXiUs/eSP6HeGLb4lSWHjtvPXyBFf9hCOC6K1nkCUotzaJy+hEvK4MAXzhIMLtC9kdEqwys0H
S6g5Fj6tBs35CXnsSJ5kGwEo0j7SocPu3DDHaxzZfOmzw0d9bRTUxB2DCc3pbFNLfUa0Y98ao01N
9GjQlDG+3pjgBEzZ0H9bO3CTc1hs2yVqdIdXpN2a+BHr7NQ9AkCHX9EAJfdmkQIT71dwO36ghayL
YIutxxrlNWI7hjhUwcp0VQzfCbLHc4t5a71H5mZvR2/GN3w0sVLmCp+aX7UM62+7m8bqBRE4ukWe
wRWIEqcxW8TgUWNiaxNEvz0gf3HGMVeJ3dgWTBQ1X6DE4OkiBRtGOVnn0s3tX/VKfeep1ot4s+VE
xIGRcsZGUBf4hOK4ai58MOYpGaWs9lw/sv0WIzPPfrSqbTjqoFof0JMTPb46Kvwsa+SFC+83r22h
xhIJbFQs1+6mrgSBil9s4qmw+7qeOAyg/TOUCwTCS1eEiC/wEdT6vk68JTrYVtsdN5sNCI+uPRBJ
wbdxcZzeDBl5aEm4N8I38cGQpYpePyCtH9uF0N3d7MXqi/TPHorCg786dQvJkPt5ZLE5CUIh9qtI
Jvk/zs6kyXGcSdN/5bM+F21AgiTItp45aFdsGVmZkduFVrkE933nr++HOZcUJZMsqqxuVRYQCMDh
cH+Xd67VZF+scIo/O0gG8gbSvfHjOEVR/mAMwOm2pDWOsfUN8Msbf5h8b9M4IyjMAEEmzoYPVovK
sk6niIcg/f3BMYARpphVB8gHTfcDAkLtPnf92Fzz/eIObq8/sFnzKvs70aJeewFejPuuG+HV9qDw
xPS2oI8Dl56Z4JGk932WHHjDxdVjrZX1sxhk0W27pu9CUApRYG115C+/xCCzwp2q3abd01wJMLd1
eXANhQHKgyZJykU4aVG3bd2yeJAyL0x0ZNSU7GtvMDjFFihe3h1a2v7TuAPoq8JCAxAKuuvsJ+CM
wYr3hMF7ctJTifhj3OSfB+4k4B661qQrCEIZ3TNq8gMsKzNKkb1QbbEC0iqHZ/JBo1ijCUkh14lz
686IAHgfuyrvw2PBWlAmAPpaPIAE7fvtBIrpMXY633rXN7EbP/ZDONCMjuthD3w0/NlrmhKYdkUs
mm5MxpHqGWJPhp3NB7zWrNcs6Mrhid6vqnZ1ktbu3aDBBKR50EMCp7XW+FsduU+EsGpTfNJyq6US
MtkN178aKfagmxNBG7VDB7aClc4cNQ1rIqfJBHqBE91IKm+Gr7+rC9fv0SmzlbUt0PkmJDRkXTu9
oGaEYhHCfJPU+p+gNazXOK/gXztpBO1Y5vn4CO8t+EkWUqQz7b3ZuP0A/m+O5RuePgNd2WDw/86r
iPou4A0qgqISMqLJllW/0CsLv/PIooHkke/tFTWA4AG2WI35NuizFleOJmk/hH3Ou64JpPc+LvX8
Z9/AP0bJAWLhNtZrrF+DdKKooTs6mvCKaqeLloOBzJZD0OAigt7wKUjL3Lnz/Lz9NGXT9AERDfQX
yMZ/QZbKCT4Kf2NEGGr3IGvQW4j1TONHEZfWDGYYQQTa7K73tQyiA5Za/jPPJhpQdgNx/i6xat5J
s+pYvkYeDBkFs9K1aOU0na6ORRNXP9uyhyJpVNDq0aMt4S45VB/Gg4CNUHwqEkRod7NB2D9WPDTt
XcbZ3cNW9pr7ocniVyqKtQBchu+ZBUyjQX4UDsqr28GWopIH0pfz65N4d04qyy2idLm7qqSX7t3I
9bGJSimE3A1RlOg0/SaDuq0FUwHUTBE/oVXmJ0+I1BCK8y4my7UlJd9NmfBknB+xnXfnCBqLW2FM
Kt+KykWz1srg0a1M5GTBZ8Jub55yTto3s3Kbn6XKvQeEfwSo5r4BD1IXpT7ryPOyIbe342k7OYH+
Hh1ooE+VmxTvQUfQ4q5Z5kONFBgNfN6I3wT493gDjBdhZ5RjkV+fvEKPt1os7VcWq9LXGRrcwdEM
B4NqTYEM4tqzkti656pr/T16RGawh0XJEvB/dgcnyhJuJkuq+sEDEl3Tlh89tmCdOZ8DcpTq4Atk
rPUs035Zwounw5S1obEbonbKZzZN+h7EK7VYs9eafwQKQRKYRjO9pikye4/It1RyF3Si+YGQffCL
98zwFAJtfG/2ObS/LNGLT7GjyxeCnvsUtmnzxYUn2W59zXWgyKcmbK3e+OyTSH6ypqnvVz46CA3P
tCnC3Rwd7GMMqglEXChMrnMxNvUm5p0Bq91xQP03RYsss2d61rsEmL1GCI3aH7yX6V4mfaj/E4LR
/Na1Un0VRYdfhB4hdsRj27c+JEYLMCrHw5drKrb7e/SxbLlOKEzk4istsdQ75rnv9NuUspe5jiAv
VzuqXNqHyQunb4aoqmqDQbX1lTI52xxTIl5KCM9WzyM6BkgYINhC6xs40jvTpxC+IokxSJUyPXzS
SvCYK7fx837ranZC5Yxe0KauQqeloU4HAriq0f8yxyh5xtzXA+XMFYZSlWfWAOc8HJfXluqH6AEt
TvHSdOQFWpd4GMl2A6VL4dBn6y2VaWvPla795EyujupmbYmvNjyH96B3gmAdA0fFgDTDRR4tLK89
0BGBxp+VmvMZJ1WlbzRywB3FTLSI2qRDbASTpyHYZdx44AbA4q1hR1XRFk4YdUwrRYrtb+D2Aq4c
aiKwz4qWzvUwtyIymrxQLRL4Rf1k6M0+AFYwKwLUCW+ukB7wqrboDaIcBnjsDvlCYy8xcC3f1SpC
8AF4jmbsE33AX8mjAClBhxd2+qm1kc4C08zY7yu7nqVzU37RWFbNTz9EQIfGXa8Xd+RS+UPUNzoC
G0Nf/BptTTwY1Ggo5dMgf5SxUbQ7Z3RBVsccWPlAmXCKNpYsXKKu5MZ+0kcgE9spDbV0VySt85m3
AbZsokJucUVjibs0HCck/MqoahCLIQPsd6kzkXZ70smrubfshxurh9GwMSNjbvNqlvcy2mPy2mRk
6a+WTr63Q4lUb+/TEoGbFSJ/aOR3JV3ElRlNub3NsI3s6TFQOlkFoWm99EGR029wDGr7URlCIacf
VPwc7SkdUGeM634TQnbtVqiRlRY+9Ib9KwXjd1+NtXidgUX+Su94ExB9qD6sWtQFZ84RkH0kYUf3
g576Xfzca04b3Id1YUPkg8TPcawgvZZ5HkGLqvxmn2L7iqCo6Sa8P7Vp+h5S0kH8Lq/0Xe7bjUlJ
xzHBBzYIKT96JTo6K9zb6+TQK4uKFnw0Ua28RrM+hMgF/2xsNJGRcHH7d7Fbef7akjUR1gs5vzsr
AKqwSyprtFajLPIn1Hbp32vos6AfO4jPdi3r7w0y5CBqDNLQvWN34leEm1HyxG2bP0Fmwrq79oTe
brXKEwClEwiKTMCPqH+i0n3n9E30EfkT+lFI5lUvhVli0AkdqPuBQleZrzoMGn9VZi68DbITNDJQ
PHOem8QOyA6ItmjZlWb06nIEUf81uoiuk9nbDz0JMByloFU/UiRsO/Sm0M5ZJTwF1QoVJoJAloi+
h3FfwadzabveTSXpBk+vgcwAbR77p10D8a6jqvLWRuJxe+SyUo+gzyG4gERyP4MpDw5GFaLGU6U9
VOTIQpB7y3oACUGwvAGwMzhqbrMFoC10WcbZO5EWxo8cTEBxdBGMTNEor8VPnD00uR79TEIZzewm
2gvQ6k+mM6TN3jW8qVsnFb3N7YiTjtiDuhufbGdooa0Mvj5s0tgq/kl8P/zqAWR8MW13QOhtqDhM
P3EzFOke7ae2Xtmp8AVgm7Z9H+IX4R2iKo7DI1gHcmpAds3RMXMdESng45+HLHQ+O0jrk7903QDs
Je1Qmdan7p8wlWTrU1OD3ktMnpwAIq2Pk2MqipnIckFDtLBaoQfTxME7TdOtF81N4AJrsZnMbp7U
uFsUDGywEmllgyem5DSnAfg75x+sZiIoFgVMO7qddVfv7C6zvrZ+YUMvNyb50Z4AFOKY4IttRJ8a
pAbaGga9Z5PXKWcosNAbhWixAY6sIF0W8ANXgoZouNVHRZnJ7JC8XfkpoXUTUAPb9ugztUQbOvXr
TgH6fgIH0qBXRhMIZWsBCcII14zlllvR9nHy0UdpxEPmeqD5CHbS7bbo7cI78Ox4oB3nOWN64EIO
/Q3lEDM5SAmablsYnfyO9m8VHgoRAMYOVCMfULPv4k0Lgp/obuIHwWbT5Be98u2PHm9bZytTfUqA
KEFv20gFlmMDaoc0FQZj/jBgl/IpBQ/xvc0rLaP155gvaT12qGTAvaY84Rf6F7Tnk7+drhqZPiiv
Rxcpigof5fs4Ge9KYc8mOhThXzNi6wjiLQ8cxBS7gpo7Etj4aihneEm7dvhSToDdNSeKgSDXU3df
hQM1ZmmKEC1c8N0vCTg8437AgwBeGDnWLCsAzWqPJ1P1rHcGG6QHUvdxLGSOXWHOVwIzBH0ZkcYe
PBXa4lAwbJCc2g6AEbpSDSaIH5Cf841vll1TM++x/noKiOI/TN03xp0dIU79qMEuoVY8uk5EeEXh
nWJgKp1nMwmgH7QQOMrtZATQKqNglOPGB4J55EZpEwRJc5DTtWZaf7ep1XKTJVxOBRzSdhUapRaT
T9rVnd2FrruJskCRpKAQI7dqaLpvkxrlJz0YM2NT05XFo6srHba1j6Hdhi89Uj3OINVIYEfp/WgJ
KSiyuF7zNeihbz+Qr4x38JeNZldJavo+IQGKPe179MCh8+bPYD95otK6DV46vEJBfLe+jDa0gxwK
8x41jw1PqviLht5HuUayclS7gh7vlyyo7QHxGW24+6vkYcJriC6TSixuGZEj1NFVJSLmf5WB2/dl
luBE48hUPFT4iHyXehBRBU4FvZPOg5uANHcpf/gNpFNoaMDX0Cno/b8Li44Ori4R5b4sRaOBMoxo
ALq06AJ+ozTeOs9lFWTtI61sgxw+r3zvo94OYtoY4WQe4RqFKUybMshWf7m9lGNGbrcBWxPd01dw
0Q1nq8e7v/SCikVBgXATKM/+Sa+ueclkFM4JFDAsATP581/TBJlRdBL2r10bHmmtAKyogW6lFlKk
9u4vyJONK5SXbHPbCORacHneiRgTnkMEhnm8YQt1wc/ImH3V+CtKIFQxew794YylCx9xF1k0azBJ
I0pTFiCX3dA3gzwMrZ88TGDsvo1ePB4dCgeb//rP//l///Nj+G//V/78/y1B/5O16XMeUvn6v/91
yWLIpPdNMm+awtUXXoc9OY0i1vH0gd0BdAlJWsp57v31US7ZJiGVZwJqBGHiOgsLQD8aKyyDeD1p
Bs1VVBhftbapnnhnDHfXR5o9tE6MT4kToM5NIXn7WHzQ04/ZR4Gfo6mFpWylhff91Bp7LtN+bWr4
Qlip/KeyewTOMdi4r632x/XB52ksBp/XUFcmVq82XenTwcug82N4+HhHZFV0LESIXyVSHbvab2AI
ml2ABk+cbK8PevZt6frR+WM4AaDOcBcrOI1F3wQWqLepbotPQiKMnRWl9g45/PCtnopMzLVM6Uj0
ffAvWywjzbKhwd8AgllR1LtMudkGqmqzGTxcld46K1OnpqJbykSZ0BYLky/TM7oCDXzEJpX9oXKj
5HGQ5auZdunT2wfiLWniQq/zGcXClC3RbQtgE2oB6OTWq4GKwDuDqLqjBw478/pYZwZwTMZ0MIF0
8dlzoOqe7g8YthiupK65VqiNoiU9GqtY5jQsQAmvMMTo3nq45/HcebmIKwZcudPxoqLxETpjvAo0
/h7NR21rtlP6/s2zwtfTcGlSCEob5mKp0tKfuM0dEk7syNZeHrk7CKMo4zYC8RPZ2zd8Ec83PNLa
Cm6vayg6QssjrmvwYFMBBi8Rbb02LJtmbok8kdk706c3Tw12pWGx3xXf0FwsWDeXBtIQu4kpS+yX
qGhpOKjCfG0QKNyDVw3eGieVifM5WD7KAxwwY576H1eBhh8AFyQoOg0x3sPk52TkQKjW3N63/Bgv
fEW2BRZ2SDSZsGMWq4bGQTMTFxCcQQf0gKELJ4DqzBruWnvDYPLyUCjRzv+67PzTWRkezBQ4RPNZ
NsuVZoTi6AEgrLTIvBGgLhwwScwgFgK1Jfov1qswABkOAVOpwDHA0OWB3ftDtA+sHsW1qYzeHqUY
zxWmbVsun3IRe/H66JPOZStmuCDvh176GxPPsH1TR6/Xd+LFb2i4EqkRRygu7NNvCMkf7xwFMTyu
aMtPre9tqxyD+mjwq38zKQmdUvAJbUsuhvJJ6U09HIhSvYFOHkoBR8uDdoHwg7rhGnl+W+PvjKwn
fTUAinjans4KKDmgGw9JYbRwMsDMPao5O598nIY8dqGvfVUB12sMjS7IBC75bnQlD95/8Wkd4bim
7jjSWRq05zzes2pA58HwtBIPJNjmFCurg3D66EZA/v23TjME+MsCEwtb0P019EV6Ivy0yWmIyXU2
ZcEXraKDs2oGrI0KUGbvRJDEz2FVmfc0x+oHzPDEO67caUur3TkCxVG/xrjofgHLzhze92Cz6O7H
hyjUKe5q0F9uXFjzybz2cxfro2nAVGPbkeuYfoWfBXRgvQHrA4wutsi1i3U6NiFawwiFXF+T33nn
tZGN052BMgoUl56Ra8QbATygLJc672wKZ+tSt7t7d4YEUCR49SpZPYgwDQ5l6934FZcOHcGf9bLn
wOXM//2PcAx5yIwk6B6YfmhLeiEa4zVw/yMi4eWNoeZDdTZfBBQ44cCAbXtx6Ci5RC3UPXPtNd8s
MJp7mjIZbV10ZAtEhK5/3UuDydlYFKQH9AdjkfO4RdyYs/4tbcfM19e5bhYPmoqqvdUPCbV4E9bZ
jfnpl76lQ6WAjMSwlbF0M3bhWJNF4MGJgEuNti9eBCCwveKoSNePI25fgFEMe4dcYP9ccFPQ4cIT
YEtpJHrRDNe+H0F9lxv4M2JXUizfX/8m89WwWABIxTryKQ61Pq6Q07XO5s+fI6EFKg5ipVOCtzdp
vW2vj3LhK3AtuSS0XFCGEItt7U0D3VdkD9b1KJDUNRFIUZaxgns/7q6PdCG0Er51LnaDLy7txd5N
etmBtiP3oztUHacg844F3Z01ZZS5BWFn+67WA7QgXe0B55Dq7UGVhJpYZ1PzJqoutlg6wPwM+8Ba
u1quvW9sAbdCjEX+AOU6+XJ9qhe2s4XFsclLgY2lLx/QICThAJeMBVB4dgGQ+NRSpwNNPZUQy7A+
u/FtL6yizc3IEmLQbdHNO90rmOgg5mlR0ge0Vt+VfYz2X9E4D5XhuDeGmv/UYlsylKsbpDW8nJcW
zrj01BgDeVzGiaIFlNRhi0RpGCACjqnatjeF8YgzlnYjQlycoWM4tgXmxrL0+bT8EfkAcVYR6kwo
okG62FHnBEVSoIkOqyM/vHn16EygR84ZdhRyo6dD2Rpa8tBLSXInT3wwyyKibwDu+ACrMnbB4XWl
cSMYXZyda/Oq5M7XlbOYnSUbnRjIhhG+35RbDVGxR5RNrGgTQi1/+3OFr8gS2o5tSDLg0/k1PJxQ
g+NToqxigzQiz1H4dW+rAnjn9U95aV5ELsc1TOxglVzMK0ZGOwd/bK0hnFkYDKE+rCV41LaAD29s
kEsX9HwCeDxQ0oHruZgWXH1hty3TwuRJ+evCyTsLmIDKDwjra2gYB0gOJ72b9bzTxv5XVZXdES+f
6m5qdZLzt8/c5i6jeU5QtaxFuKkTXKFUj04mprvq0MKA2g1u/dL2kGL/xUiuix4W+B5uizkY/XEy
eL1hUMovIFs0MBSAHobUkQHuFUe8G9/40tlX8/sMVzX6vs7isqiHCohWDZyiAO57RI+RLhvuVZuK
Hs4dwtHaEWqi8y+OI+8L+LdEbmoU8nR+vkLncUQ4G0Rx4sO0BYaRBrb+dTTTQzG53o0X78U50j5S
JikWepaLhcvhODjGiG6TF+btexWa0RoPnumAokb8AEsQywm0Ct/+TCR2yxlapZPW2Ys5TkjQga9D
uj0Bq6pvZ9IoOMFGGU8uY3+3wiD8en3XXJqmoxz2JjvUJtqdflWU0ExvQMdjbY9W/TJMCI1XOXDW
CEfST33gJA9tr40/rw96KRxQV0ZR1OU5Z1qLcCCqTJVmj1ICVJhhk4/auLYTDYIA3eL9m4ei7klN
hqrgXARafFFctmemGb0D6L/6JqBa+UBZOd4lpdfduBEvzIoyOTQnoXgzkuOcfsoW+hKkrBqlWFeI
XQyykl5IYiN/7bxen9T8lxZ3LzQ/NiX5E9UYsVi0QXheHRd6vZbASp4qTKsHuJ4ZHp3Xx5n3+Nk4
kkcwVDnBlBah1FFlFkdI24J3qdwDZyXf20Nt4zsuEZyabPUiOzALBdchJggq/n59+DliLYdXwgZY
QqPMpih0+kGdKmstX0lOvLD6D8oT09+gupEsdbpsV46ZdqPieuEsKLxOqZBT45LOMoK2YBNVENNS
dCYf5lGaq1+5qP11SHsfAZPZnhII5N9vniQxG/kXKaUQPCROJ4n0MaL9YLXXnYs4XY5KxDub7vQO
PUg0TXhR3ljT319t8VW5FNmfjrQ4g2oRvN2kH2mT1girtXH83QpS9WMO8d+FgtIJd6pCn10PhgAK
0wTpAzSX/zGlAmlvrk/8/GtbynbJKCRZFs7ii+MCmQP5ppBCqbA14z2mickrLQkcUCEg3COVYKnV
CMHGXF0f9nxTWYpjyvyhhSDaMJ/iP65JG33h0MFUCf9CHMfibJYywWbyCJ/lF5swvDHLi8Ppztxj
cnWXS/N0OCQLdahLgJxmDcCP4HjMY5XAix+0AVJ2kCMz9+b5zV8Uny9I8DpzPB3QsWdV4ryvof9o
tCUjmTYfpta0j5Hl9Rho5s2NGV5YRwzdGFNxj5C2Li5KWXZhissS1E83rQ+hLFCvx9pho3lefAgC
zTtOmma8uz7LOfKcbmJq+sRznji84nhenc6SAm1OG4mjiqcH6KZqwGQwJuNRelH8tIOy/Bk1Nf4B
kIxunJ/zKD+PbJMZ8B63gV+djmyiLDRWpcWFiX7pltazOlbSMR7Q+clvtAwv7B0quLqkKkcplyB4
OpTmGVERmCYQhwLNxmoYpy3casDOU/Eh93Dyvv5NL86MFaSuBLrOtBa3SpyqQJtCoCdQnLNdTgYJ
zN/TdkjnJDc+4qXl0ynwuLZL20moxSaNjAGORzrrx0wQALtK87cmujsofMtPNH6NPYJGs03CoN3I
6uagcrpvyK8Y0nFJI/mii80a9yPORGnVQAGhvqThUrQLKXzcOBLnC8f7g/Ix+5JQc3YGOx1NEojf
zbquIyR1IAVsEKEpdih1ojiEM8yNz6nPO2E5LTU/zug8GWTHi+NQiQKR5EY2NJ1K8ylKeEEGUYap
mSnLENcWr9qLooYsYIv0UJYpUqWh22ybzpfIevTlo0BU7eX6djpfYxv9PoNSHp1nbpDFdgJ57UPB
Y43rNEEdoiPIfvHjZtijE2R/bhqYmIdogF24AccNyPL66BeWwOWdSdbHP/A2FmHeVfYAL7eksV9P
33zkj2m8YDI9QmkiBO6uD3aeJxGFdNq0nBtLGsv282yKiyAi7hQCaPcBQy5EdtTUH7wUy1wKa+qY
+ylikm3TRFsLKMLb68GKQ8T4/AobQfbFeUookQoEntq1E0c/eRDVjzi0ewjJxub761M9P0CMREIG
hZS7m/mexqS2xJovtsDbGEMG47gMmn1Iu/PGhr4wChkYD8w5NaAnsVi9UnOR0RYeH3Ryof1i/nOn
GUilXp/LecBTcwlyng30FrbL6VxyNGtRkh6QZ53lvMZAdkdbj77Ifpr2/2IkmwxP8rKjarbIZDtE
y2Cv9Bi7AkbGz9RXdyniw+h9yOR4fagLe5HaOY8QHZVqOuvLBQocbGnsWTsG38calkRr7czB6B91
g3r9KpV1/DEd4e3Vqis/17399koy6nNAhgwACjadzsW5R6CX+k4KjArzwuyBdvi0zXt0KWMxmNvr
c720gL9BC+7v5Vs2BNGA6VrVGj1yPCU0qRgyGdz36Bm1w1udifmznUZY3HGZ0QxkEQhKL3ak42FS
pY+wLUs5yQ/o3RWfC802Phsa+N5V1zjuJs2z/M3XFaOCXONBqVM7Wy4mcj3DkPhmtx6AUt5jrFRs
9N61/sU5wOCOOuCMJ6CRe3oO+hFjaGEi0Q7jEF3QSaLVKqdqjZff24tUTIX3JPGDxioVwdOhdAPG
MiBrYE8KyxKFSOsWJzxr5UvkWN6+OeZaygwioANuLc6cUdWYAnWyW5dePe4nF2XsgEbxLumG79dH
uhStaMRxzczwKprTp5OyG5m6U4LbRlkV7bGpeCFnDkj/66Nc2uxcqNKCW4sqprWIVoX0KP1FcC9L
B9sQVPmRgq6s8jA1eXfj8jwbikmQVfMSxuQLhMkiS5rQWartFm9XYXVqjz3KeCj7lhoDLKTt9Vmd
nat5KL6cTZGUTNdc3FwaRt7wipA7irPUPwB/9pEgaoJnPNnqr25nQkmNcOzIb8zwwrA2WS72QnQR
uGaWUZJWNvugwAuTK4CsuvmCbaK+T9LY+IXkqpMjAmWVbz1nPBj+HHSx+S2kcFI/GCa07HLIaQYG
O6hyNLsx7LvD9c96YQXp5LnMUAKhEWdQpJAnkIFmwrpAePMOxDLKnAo/NwDg5o1zdpbnzbMCOkm7
lm8JYOJ093uAS0I5xLMxZzJgzYa0qykR4AG+oO2LzrC/kYfFHwZV3zh2ZzfdYuDF1kHTBVi9GUzr
ptH7He9A1ItCC6qmPkXFHWrrwQYlLxj4mA8/0FhObxzIi3uIy4CDTweFyvTpxBHZm5rKxepEBJhQ
rUKBrOXGD5LswUMiIIKiUaIMMiJxceOKvzywtNCdootGxnk6cKV0JFhx2qLLF3efUP0o/zGwIdpD
hVGbUqhpH2MC+faDOvfIqQZy/QEEW3ztvtBcPfPyebaA+NeUrOr0oW2yrP8xdZn23AV1pFHBzasf
17fyWXQFVsQrmOotBRQJvO50tnY+meWIAs4a+QVtgk3SgorHsVh9fPs4JJ2SdNMFTLrsvXFdGKVT
wZ+2KUPNjjpj5d0HAbyVG8t3aUKEVioXHDkMGBcTCptJmYkXi1kTGfPWHP+Fqe5u9WcvRAD15yiL
YxnEaLQj/CHWyIE0e2V7qLgH7qxCpN5cEmGFSNbpkUDOpEGzuC7QkSrTLjAA3di58TXQRv290Sq6
XeCJNtcX6cLWVyS1uNbbc+95iaPDKMdxs8QTaxTfUNtDsxJV8H48Vp1wDj7OuqsOcfYbC3YhwpGv
2DbtAx3xTXuRSQgVKA2TLR2JubT6QeXlHxQRp6eemHAPBT/bWNPsLecqROWvT/fSItpzhYtqAvX+
5VbB7M5v0phd0qb2uIeWjhFjBMvPQGvnxuV0aVeStQN7ozJin4FlXXo9lW8hEUIBPN/nIi83iqLC
jZg5R4mTNJqtQrEQCJ+CvegsO4fKRPKznHBxA149oh6pyuPsd7srZ7vLvhyNGw21Sx9wrojM4E7F
63gRo90Byzhsvox1ZWXpNg/acYfz17iH13irDnpxKEUAEaTrFs/J0zglSphQNJuMdQkpcUu0RJgQ
gzJ0J9UtiOzFr8jtR12R0iCtitOh4hC0fqoSY13jiXmExGAeC9xT7gaYi+96S/r769vw0qljyYiM
Bpka7a3T8XBOiJrGZmpSVr9i6IqHsIE1F+OQu2kwjMC8espvjHlpjjx5fpfNqaksIQMFgHc/Gwj7
o9uI9aSXcbQZyz7N4NDjw4gIdfZwfZbnnRE2p8vVBnqG4AJf9nSaVm5jCDC6BObIbcNVEv6WvB5c
fRcjn4xwHaphxDlnFwYWanTwDfWdlwtoZtd/yKV4w7x5wgP7okmziKex0vGJCkLwb5FjPGsYsggw
Gna/p5zW/8jyxoK6hCx9V1fyFhzufGzOPwEWIz/K+dSSTr9Bofn20I0edl15VG5a0xxidPJWhruD
m1RvSjPot01aa9vrUz6PPgxr6exlc8ZkLR+6EPapa80XO97q5laNkfcYo313uD7K+RGdBwDtzUua
m0IsJxc704iR3ACW1rMIPD5mWsi97Iai/PzmkZRJFJjf1ORoy2QCX3SKdIMyYCdKY+vGU7DvHbfc
61Nv35jU+eGkkT4Ddx0bMMYZyMy3Q0vL6hBovoususxy1MOFhixV5ng7ALEaUgP1LaDS+emk7wwo
lPcuj1HaIKfbpFWQuVsLEB/czfBglnjbVtjMHYYG5m0dgiN+6/ecy0k853kn0mtafs+si+Ma/ylk
soKphes7VESGnIfHQwq+5sZmPD8Dp4PN2+iPFmHRekHfzwgiVTUIUTs1WhF+KzdisnqseuHtq5wQ
n+LqfaPecyEEGcC+EFMAez4nOotImwursXx6n3TcI/WIjWG31gLzS6ZZuBUVyJ4iTIp97ICEaVnh
eGylRncjDJ4vrc2FCaFqZpcQAOb99sfs89B1gkbo42asNPdO60d/PybKO8RpOaEwNN5K6c4PJePR
h4bGwoBUYE7HS5BwRALIHXHSMdxHKs4DZmiB3Phme6vYcL6wShBkDN2weRZDxDgdCjWZYUIro99Y
RdWhatjVzUvootmut03cQhkerG8Yr1T3Pm7sNzbV+WdlbBYVZLNJZWVJsUpGHT3VIe83Dlbhjz0M
mkNGQRbdK6PeB0Jvb2TK5591zhtpBJP+OGAY5elcccwZNDtUPYaIJcHbjYYVchoYnYrqy/Wz+bvl
eZrUqRngytVJa23ueZ0OlQSVS8XeHzdYxyLT2KfgiVaViVUqUD/ZfurQzHq2Udp5Byp3ROs/ojmy
mgWi8SjAYHfVJ6l9o3d6fqEogwAsSJrnq2yJAkQ8qhXAiFFR8QSmg8j5BGvZZ+Pr9bnPV/Fi6vC4
rDlRoQRwFgfhieO6pZuoK/g1CkJQ3cUa0E8Z7nV8R8GmSQAOMKWcDXKdjVylI7p513/ChYWm6DKP
TrEOMYh50/9xXk3XQzs2dtjUlogfSBGag6gscQdgXt54CF0cin4aFBxiPsjf06HqSJKF1Hq/MSat
wQstC3RzHdQ1is9K9u2Nx8+FYEixmAeXBAk3v/cWMws6VkIgWYISUq9l69bQ4UujqXMnoayuu0aH
ty7HcA9L2Hmqp8p/9if9Ft/z0gpDY6VD5ADjhhG0nDMagoaeD/gL6frDaEh8YkIqd1k6oVeIGyxK
l4a2SRL4/WQx7cfrq3txeM4VwcNiPy8fvGZSe0FM4NjoemyhQanTUI47aNFOZA3oJYKPB2TdovJQ
YBOrqTfjrR3WgMbyTAqaX4eLNWhsoB3tUA0bv0uL7wWOhXvptdaqb8v2xpG9ECG5eNjLcEKpiixJ
Lb7eOo0x9QMyKTFSGjgoH/oBkDdSNyGqN0azv/5pL+1mgEd0bulk6iRPpysbYYoZm4rtVXbu8NFm
gA0Mx+Y+KsJbSI5L0WgujszpEliv5U5uWoFxZAjWMZaFkR+DzEFuCSM0jAeuz2kOtYt4RI2CexvO
KwzbJeVVJWNX+Dk3XF5K5x5zVGvr5cgQ5W0zfWgsRK+R23K31we98CG5uOd6zIysMH6jE/6IQOic
qt6PEdSz/aLHRAyvoE0hZ5Ogqkb860ZY+I2IW86RHjtwI1gkM//gdN1GgMdpJkYsm0Ef9zp655mL
4d+UCbWbyk6ftr0XNjm6y+n4HVEGC2155FYR/C1nOZqeCmm/akSEHGiMq8UT+Oxm3NMT1f1d3yIl
P6G18a0VCoNZpNtYI2xj7Om9pvuat7Iqv3O2KLUPzV1khPkjE/cTlJmNN3NG2SuSfIf0yIXpYCzK
TlmQV4myWkT5UMX8IPL+zu+RW8RDS90lJlYKb15F6HC8NgHJWhRM5lX+YxUR9uvqJElMnrit+8Vp
lP+QI1DwVRrddCPNvbBhYNA7MEYBE0AfWQxV9yU6S0FrbkqZOh+QiUnvG2FlB3tA6PD6rC4ciLmR
RVXGJjk5y2bbOoBP1jIUjfDhnuTa2ejNFNxFCQ06eJfGg4H50Y35XYhkJJf0OfmStNDMxcrJyaiU
hyTZJs3s7H2owiM2FiRhVQ8yvmluYQwvzfHP4RYHIkvmJzV1jc2E35V7aBwfwTUxYZa4cmuuqo4O
KU40ZiG21z/upXVEIhPNAF6flEgXOWaIdCpygxR5+3EQX2OqNV9K4ZcvSZxOz9eHmu+ZxaGnw8IL
wQRWBapnMcdaR/XEp0W3KcdJbCkiYubdyldMdjDxGjRjnWMA81rWNCiuD3zh4zKwArrJYuqQck6P
hRWho9V5tb6JG4UOT29oH0FNveat6J6GBlylPerZje96Yf+4FH6o+NJ3J8YtJts7BdLJijE7r3K4
KBAoeUwBAUar2sClKRsdtbs+ywsrCU1czIARui0UaE9nWSML5rYTAqY9WkhfddHUT6MZYeFLK+/G
+/LSB51J3KwmQZwy1+lQWgI9LEXyAdnRRqAO2lS907xXTabogzSGsTYqx3nuC9hCb58j1EYp0WAi
k7Lmr/5HgAtLSj+SJHJTeR4WQg0qqR/LRKuQV3PT6kYyc+mDslkpKM7ZMpHgdLBKGU0c0lzfZJnn
fJb5mGMsEWIaYTvheCNHvHQ2rPk6BKEPWGSJuImx72uwgNE3yvWqGh84vbvvEsdCrYuHKOWYORLQ
9DK2qAK0N0DzFxJUF8APuQbVYUZfJIjE1ikqKxNrA6vQuuOoEv+gPLTm1+XogxNrEsP8O/Wk/THt
rPY1q6lPXV/XS9OnUjmj6OlM8kNOPzW+oMrq61Ju7P/l7LyW3Eaydf0qE32POfAmYs9cgADJsiqj
Ukm6QUjqErzLhH/6/UE9+5wmi0Ee7ejoCEllkkhkrly51m/yEpn2QlrZtDPrwvpW5EK9sjAdDxOQ
f4GcuaRdGPzU41OvAe20Mkrf4RcMfeqn2h4NxMKSqghnx4hbxC719jn3gNKadZTfYBhgB1xXhxAq
/CW816mFxvUWBYZVVYjD9PDpc7ruQkF1CESnUSGE26l+2njmXkGe438RJGAIr+h58oN3CXqi5Vni
oFcelGOCnmPi9rsSj9erssHp5Pw7PRUBGQLQExd4Msuj7aPHlYbMWWYE+NUb8WakfPJWjUCSfbxd
xpsBu+bfHxKpBfYPNUZwyWjTHE5kbNUNWmFiIS6Nw0MPZzLEtxPzGv51+tZE6Jadf8b3gdBF1wp1
iVUnaZX4ORwQgXFhIxS4BIWmZ5/Ba6ByFSman6vYOZX4JfrIME8Xou+vs+PwIIVsbNDFWcUeKI0c
7ZZJV/GAzocZBdBYrYNpmLSb0bSibyOs8ucimpPbLpYoYs9NZe+7MhvvchyPd/PgqX+en4D3S5cs
kLSBnj50t3d91QGVU0QiFCp/mAF8VKERf6/AC941VVu9nh/q/TYlC1zBTByp3IqO0wfdoDeciWwJ
etS2w6nUvTDBrzZsSml99KK+DNUxFT6nq7OX5RSF54d/v5zXJJQIQYeVXOkYdh7DlLYph6GKgYhi
hWpDjkReBqqB5EwX7e0weOLCiz6xujRjRU5QBgOF7h6ddi4s6QHDwjnQVlrGUNgiNHrFC7FpWb7j
gdTuct15PP+Y7yMxCs5U6V1OWTLN49IxJmXa1LdIFAqZpi9FqT/IyK2fiITKXhsTNEe5/AcuyfCF
cHFqJRH8wAqDwuYOevSwcYlpp5fkKtar6B91kx7fKAXY/rzL4wsH+3usveuSuQCtwO+HlXRcWJVd
L4rRwuDCABQKoHbMUJjPMRJ0RVTfs3hGv8BiNsj0cbpytHh+Ssm7PiK3ihdqV+R3euvE+/MTf+pl
07SkWg8MiwzgaFPjLpZhZkAoSRfIBpiCuoDRMW6KNxH2FpgrITR8VXkWum/nBz71xkmlqNbAlwNB
rR/GsKzGzCubxiWQTTPeYhikf8KttbhypVH+OU9C3dYIHmy13BwvrO9TW4rwBUJc535MiftwZK1G
Hytq0U2m3t/dT1KreVZNeUUXq7sWSRxdiCCnlhibmD1lgcWl83U4XglQd3RS7Cmhj/bbCVXqDakf
RhGTW184GNa3dRSiiVXMJh134tVxRbcuMeJdHTKRyJ26RxoUJoLz3fjy26+Oes16p6IuRT58tGda
RABnV2Yz7p3l1G7wK3Su2grBHE3Jmy2Sm1SRZNrhLgrLQ7mwbk4sWDI12L/kyFytjnHAlHPbQVKt
CpZ4aXDPatsrqxn1+x5rshvK5b0/aVP9+1GYdIKzfQUrsXaOXqFFy99K02pVUJV4upomlhv4Qm/V
wXpx81TfnZ/gX3iB4/cIWpf8BdkDi1P3cMkYqNnqOeaOAY3SfIP4cx5iVTlvl9GyHxujr79qKD8H
M54p4aTiihgKodo7PDTzj2nfoFuPoqS58VouRRc+2onVTLudaEsVHzf244IkqRx9TNnNgV07+kPu
KcuVM/TtM9C36nuMK1yozsip5qNIPjfcGn9kWP6oiEaa9RbHyzRc8A+47YhFezXPxgur40Tln+IJ
fav1FmxS/T+KZxDCm8UxhikYrVoirdOMYxGkyOx8kaqhOFtHwSf12kYl48cI9j/e1HGl3qLNjBLB
hZk6EWfYgZpK446mLCCiw5dYZhSHk5r6vzXgUom7Xh5vexSeb9ZO+xKi5mJcz9it7W08khE896of
/Tw3aVijVRa0jlLdgYs1d6nTlLe5GDHh63PFurC0T+Q3REESKTQp12bB+vW/322H1oHvpU5BFtUT
JfrFTG/0uS5vOCu9r0i7I69bo/bOVFZz46vdHH06P1EndvRKHqBZANreICIffgILsT4cI1U2V2ph
7Rdjl32Nr8HwYhcuzZuhQ3g7xK3P/f1zAMYVQ660RYArR+dA1rX6QMcerz6lb7AbFdhEvyXCUKBQ
68AfMHp3Sv3qtx+W/rhmQrcCxWYcX3qtSMMcKx3VAMch0XyNlTnZZ3Q9252LV0DqxxK3qGucbubf
rixSTSRsUzkhiLHdDmcZEKKJLVJFZUjkTYsPjodTi5G3BSzmSFn2ONYb9aVgscbFozgGymxVcqVH
T9pzdMhD/9ShTOfo19c2qndaNOZYDPbNjTfM3w0wSNtM7R8mLx92EzorGxrA/fP5CX8fryhPQLDj
nAd1ghze4XObRraMCZXaAKSZ/kqxyIJNZyHgJCu0vM+PdSL6gGtRSWNXFAbN3aMtn3jcd9SFzbLo
o6xvSgJUFRhF4nwxeyHFXbnMs7v1TDGb+MJDctzICA1uPGvK+hKd+30uABjE+UXoIr9FF/PwwcfU
QNoEMgbW7IQVX7ZasluwzLmwe99HucNh1q//LX50YwO3xDX6AHibG+NM6vY3ssHZAE8P+c3LBnN7
fpJPDciGpXIEboCG2NGa6jK7t6YyH/CigzLp1jgGYWUKiQoHRD8CbnMhQz41jyDm19dJQQE1u8MH
xGRTA5Agh8AYRHxXL7L6qFvTpSP/fRimVIFahoF0E1midjSNYOa8sSr7ASuBVm4hY+a272FB80Cn
Sjwslhc9tLli3NVNXAb2oJoP52f1xDZhbLIbElRrxZscPiWljcQcM8ZPSlkFeG/hNN5JeTcvcxue
H+p95k/VywDyQSAiczpmPyBm3esLJJoAW6cci5QmU16zUneuY03D2pt2PE4glR69cTPIL1Xd3ov2
rTU3SkPoD9GvetcOaBWsBmK940FTzC02OIJEN84o85tK7ewW4SMUa39ZKn5O8EreRGbTf+ra/keZ
dMZHmS5FmDfJhMDg4NzSI+qezk/OqXUAGRfI7MovhW1++B7qZDKxFCoHWtl9Q0UbkaEnxa6T3aw0
hoFvtOugdzeMSBhlhvqMqLt1Ifk8td7JA1BJJYhxTTr6BJFbmZHw+ASjhQOrn0QlgN3MlReqv6e2
MRxPoP/wTeHTH4WnHGu9QcdlLlAUdXhpazXHaRIT1nnnLUu7HWgbX52f2pMPRuHM/sXReN+1T6WJ
k0DFRuZgflUnPbo3bC4p50c5tZEQCEGDiaABw+coXEDnruo6IR5WRaeGnRI5QVoOmIPVyu/jdyha
gIqnYoLWHNf3w7USpQnRNnEQzBjcbFePoxfYiZqEUew1F3KlU0+FcBA1EkpRDHq0KPpaq4vU8PoA
RClKr33fhXqiY2yeJJcqMqcWhkNcX0UWdQpQxxPYdcJtLOL7jMHZja52WYDxd4XZc2avLhfjbwP9
yQrAeq04FcD3x+ckjY2q6fEjCiJIRGh9l2InpjYONGzctufXxonIp6sk2WAsuKCQBB6+MABQRkY9
bQg6x0VyNlq8TVwpGeCRQe712OOSoJjANcc8urCpT9woUSYi5IFFWutPx4LViQ6+iTZQH5hKIl+q
fHbSAFNOx9dSgHn7tvG0L8hM44Ct4qE2b5KRciq3ULNaDdYxpWI197iVcYLt4wYyYnB+ak4ssBW/
SoWTqu6qW3I4NfXsNpJm2hiYOB3slrb40mAPhF64fSHAnogCBwMdxR0ZcYUfE9CUC7iBKUBFBMsS
o7PkhWrf+1sNV1C4jaQN4KDoSBw+UI8B99grLGN9WdSdNwyCm6+mhMJESdBVK/VeQU/wwqCnTje4
lDadAe5TUO6OVphOW6A3JEalfWYn9WZRZoyADTRDN+5Y6d+VplTRsVA7I8i4aY5YvRjmY2U0zVPT
zihSEzn6nCwqim8yrp07dsz0ev5Nn5oYUPRr142IYh4L8OTYEdpmg3JKpin2xwJT1tBIeyWMc4/S
SjY5AWba9oWofGrQFQdIV5X6zTtFTlT18V91oiFwWcz7LKm/FsCcwg570ivMw/B7jaB/nn/QNSYe
Xn7oTHAKWIQXjRB9tNKiTC6wbRQyDS+uvtj18DlHIHOXNl11q3RDdJVqDlJZs6hv8ih/Oz/4iW4N
2THbEfzj6oNyTK5t3DHqNHs9X6EUyKCUor5PZyf2/LmerV1ad8WmjNRxO6VaM+5FAVxolBVgV5ro
lxhOJ2L6egejXwPkdcVkHm4GfC6LeCg03nkpiytC7HQ/xvq3zhHztT21cnf+4U/FWbQ5sH5ZMzwg
UEfD5TgnKi3eE8tidT9x+oG/3JWNFVpjiy87DqbpTYxE3P1iNd6F4+TUo7rUfWhp0zAiSzkcezHU
rMZSuwu0dvZ2XqLiFG2hc+J7nihD0Y4XOifrsxyvMrSAOUzWowXmz+F4edkkmtczHqnpFBYlnseK
Leptbjn9hTvCqWmFTEvZFxg8fzjKN7JqmfMSM9UgdfQxDaVr4UNHMRT7Lin3XFS6N1Sf8TAFpq2/
nn+lJzbwymNcQb2AFN/7tOhxnZcxY/eVYm97pVsdyLAPvnP513ZjVll3PdmtG54f9sQeBrxD05Pg
sVYQjt5mYrUFW1vAgI1Tu9rnqjpiWaZQQ0gjZXqaHGNsd4OuGM8zWHZ0FaR56cZyYtZBg1AEttem
HDLehy/YxszPXZRIBorb5VtvLp6dZsDeetH7rdp4zRXi+0kgObwv7KITKwtcxApxJcqjEXRU9I5S
R3hjV3SBkqXuV7xpzV0x6w1NquqSlKF+8iGhyZICoCgM7enwISt1caNFxXdnnBzru8DA+JrOlL4T
QzFcLV2fBElsJxtHS6tPPZaINmQIYBqLauKBlLvREPvQE8arYZqMoIqBIxJYK9SdQZ7Lz21jJHgm
VfaHMVpSA8H1ZfhawuYemc9lvO6LtN0QJizXpyiF615mt/tkTi95a5x8SnQT1+IfLNZjXKbrJlja
yrHDj0qpPyrTeF2gyjZDMdWFT299VvCtnJY7aq7thcvPibAEeomrD6EJ6PLxQtZxN0yEI7ugw67q
C5HzuTXqWAJ+BZ1gJfrL+X1zIsuiArZyO9Z4/05ypG8zNyGP7AJbNtyi4Sv2ul9Wl/RTTi1RAEQ8
Fzw21NKOlqjTymioEqUL1LbHYKPKyxQDuUbO142Lu+f5ZzoVC4DUrqcYCp90qQ/XKK6vmVUMCzc7
xZxfhGuK6nHpIijl/SiNu5F61IzlUTfgbcntOhxzLPrOf4QThBlwFwgp0LlEYJyi5uFnUPBaGAZD
g1+pWe2EsD/KsehFNDK6tZcKvIuIDfEJlRCzvHOSWV8twYcYxZBO+5E3c/6mpeX44/yHOhGayXFp
B5G4g3U8DlCJ9Iq2MHAxBmo53pYZ9tVDZ3XbMq7mMBVST3zUdC4Jl50YFT7xil7yyK3oRx3ORKLn
Ht6TShsMjbRfPThmeA62kfmsNro5+zRNvJs86evff1j6xkBWKWAZnLlHx61wxQBuFV3sIXNVuclh
C93mNQ2cjYcTSoi2NFANTqoL2/fU065ygMCeKQ9yJB0+raGmWmJHC37lleW9Wq0+cZEwowxagIib
rdpV/dae4unCsL/KjkfZBagTcqi114pN49EtRq00kbu6Aio/Z2/dGZrEk34wvOL7TA39KfOEkfsF
NO99P5uV7Ws5HYUgGrNWB+meYDTrIo0baKh+o8oIbQENsw5rMn+plfjt/Do8EQx+3R3X5jev5jgT
0qw8GRtvROhKVDoOxGbhpfODbaDMUWLb2ItLAeHUgIRx2oxcrAmtRyczCLaGojrKWqrTgPUnjS5u
RNGk12WHIMLm/NOdWAFsLuoU6xJgyR+tgH5ypZtw3AdRlFmvUtgvdbOUdy6OwsHUDs02beNLGcCJ
QwOdOzK9X9VvFvzhqptpVJp547TBXCvYw2SFdPATVwv0Z+12fG298X9RBoeSDI18vSispYDDEXFH
NpeuKwWFrGTM4U9kS7dP3Ikmbp566KUtmpLcObE5ltfj0ppK5ldC17+dn+sTLxaWNwLZ9LnXnPpo
rlO6D1Ep2jbQSgDGsyMMX4kd4liCod32/Fin5hg5Hprg6J+Q4h0tIq+gIMB2boMkE8NTrBXzS64O
pc/Q7q5amuRCJe/EOoI6iU8EikukAccqtI5JqQMMCjfCQmsfkfvDKXRSs2RC3rLLPrRNRIbnDsMl
8s2JjGBVrIFoSCKNDtnR6WkUWmbpktZYCvomTNCECDSXy/H52Tzx5pCWpHxNb8FAzvQoPKeqlzpe
3sigyPsairk5X2e4vm8SL29/fyLpfNFEIKdaxzx6oKWeu3Iw+i7wKqtt/TgH2JXXsfvEDLzBKXK2
MBzi8Lefz8PaEZoW/UVUz46eD8C0WusuSsxRJZaHYcblFqlQBSygll2I/ScWJhIhq1LWX0f70VBu
niPn3zakcH2X/BzLUoRapqq3UICcp6rWL5GBT41Ht4Hr3ZpFUDk/3Pp9UQmB5HUXtJPpdCEHa7bs
mWPvhpRKf55kb12Kb+8JYTQfIJ9BPIYtRYv06BkhRqbFMA8U6fQCuYPRQeRhO1IHLzM/HbQ6C1qp
Gi9a6iz5lTZQ1N3Gc9vt4kEl0TRbNTIQ66ot/buwJkfsYtXK3tzIEvO2RMOSfGAUWfm4sB9XwQgj
eohlFf+ZdE2HHZzi1eA3F/e1qN2y3HhRpcc7t6AReCFtfLfn2Qmc4CCJwJlTfT6Kqlzdpt5KBY8J
7uUx44gKJkOoftGYyz6zhh/Mw8v5hfp+SAj5lCVWdTe4KMeKKMkCAjKvaitoM+kON4CSuL6ZBd71
PjUCsWyVnDTnugfKcykzfBdp6J7Se+HqyglCI+0oessMl7t5jq1AZmhMhPHqdJ9GLIDf3YvrOARS
7gM02vHAOFyw0o3wUGixoUHZZJz9GSnxzagUxu08ueX389P5bnMwFowXEIkrmdc7FldBp6NyevTZ
g8yIop1rNM5nIYyHXkmisC57jsHfHm/NNMEAc19UKdUePpvulAJTS+aQglKp9H5rR97PJEkHzLcL
lvCzZ1ToHpwf9N31eMXg0tqn+wxC9l2lA6NqoWEOxaBqjDa6mslgabIyECLtgxm4zsbCa+iDHhuX
HGLWJXGQ5jIyTJSVj8aCQzn48HFrHIZ7mWZ2IJNWeRligGr7DOmMjR43F80of6Vqx6PxLpEzJbVi
fR5NrtT7QsUPHtqJhy6rL7vEvG0xKB99so7sUXUhOfqRHutcz1sdmWsryZQPWm25T5jJlD/1tkT6
gBFLI4Ajs6wgz6pPrvJMkPZ6WIfdqXmiIVMRJdN1n0Ga8vVOBS7pRF2d+aqCEN+G95d9tet8/nL+
Lb6vPNPwUG3gPtTNVmjZ0R3VTCwSNjzSgiZO1VuoAvroe5NV1nxMkQl/nNzeCrnaNTe9JdDKdGZL
ZL4ypU6HL4nhlPvzn+h9dWn9RCsVnmoWV9XjproqzURQnqyRDTPTMeSl5nKbGvGihKgw6jQ8loU7
SSVBJvj4wxdvJvcd5CFj7PM2S6baciPwahe+Cga+8m1EuetgmVRT3abQEPJNKrPsoWrVAs10w56/
UO+2Gr9DrT4Pa0xOPs66gwpWkZu4Y2DQ3F2ly+il2AxYGuQeiPo/zj/z+xWNcAcS6vBXkWShEn24
oueihXE1V00A+8/ezLVe7EXZgXdYxkudrvexCQYS7RyuQrTy33FWWwEvJEaRJNBd0X9JBtOGwGVr
GPOg7eerXAYvxImTK4wuF3eENVVAkOXw4fCki8sVBRvoXTaGnPBgZAuRhyRGcDqHSgRK66p+ki1W
uADg2FdzFG0Sp07/Anz9nwOvefnLe/5H3cwiRe/96K///tC8Vc+deHvr7r41/7X+6P/91sMf/Pdd
+kPUsv7ZHX/XwQ/x+/8zfvCt+3bwl7Dq0m5+7N/E/PSG4XT3a4D4rV6/8//3i/94+/VbPs7N27/+
+FH3Vbf+tjitqz/+86WrP//1B5P2twW3/v7/fPH+W8nPPdTFt+rPdz/w9k12//pDN/+5QmzA9cP3
MtZKyR//GN/Wr2h8BVVZgh89oJVXTeiratEl//rDMv/p8p2/AA0cq9yo//iHRFyAL5neP3GZApWB
ERqXbb7pj/95cD7HHKNGfvT3f1R9+VDD4peMuVaG/l/4BTK+9kYBLyNJseJyjxEaqJxqQiWDw0Ki
WZYQ0X2122ZaXEV+FSuO45eOFIXf5Lb3sLSJHRp5bkw7vYde+lvXlV8fZT3vgCrTu1nbDIcLGfnL
sZVc+jd9IeYwRiwp7IV4mt34kuzWYTx4P9JRCijrWGmqGKXNytPkrlUHCs56kjxl2Epu/rYS/jPh
f5/gNbQczS+Kvni00/AjIz7uPBaONuey1NRNDOtmtwxy3EzYsQYeZrMhlhk91DEJLJH88UZxvejC
+XPqSf8+/NGcLmYPUISCM/s9ST8YaBgFZdwPT47RTRcC0WHk+2tSabyhDgn4hlvB0UFeT1JEVs1K
8pTcvYWKVhP13FzRoQh4GvJpMhHK9vzsHibWf41JnXWtOnE5Qwn9cMlYKLubVsLjZVzQEl9pFQ40
RUk2spbKvZKruk8re7lwhP7y4jl+qSSCJIVr64/e6uGwc4xrVt6jLIhsWP3qan1/GycQeEM5jHa0
rY0JT2HhVJCkLbRwA8SFCvVKzMIdvsK7L+29FXM/CUvVFm2A9ClZi1VXbhVwSCTqHU5gORIjM75G
Dw43FOfCojy1KlbZV4q2UCZ/Rbe/w1RhedUDkC1t45i5PvuY9OV7cJjj5BscJBeW4BHTi5cErBxL
FaCUvKR1GxzOll2bNrTPMgmKalKf6DJnV4iPAPdZ5sjcKUY/O35neJTuO3dNc20qo/fNpMRbDRem
j7rM2zuJq+3viaj+9blAzELbYAbW29Hh50o9S+Z5DnhHN+YvQ5r1W6cGdF73cRo64FQezq/Vd/uD
FgXFA6IBymXrfexwuDxuhd1PdhpgypEHejSDPk/yFCa78RMZGmN3frh1Vg/WKMMhpIWuIBUgbp1H
aYGpE+Co3aUBMh2R/NbWaCB8ogtRhyZuUvNXZ1S0/Fs7QA8CF2BfeOkMczw+u/JXa5y4tioiHG3N
eTFRjUURaVOjcTj4Ekkoj8MkTR9rt0roLfZJEwWDWSjFBviDc+tQyB/8rrEaKqpLZDt+rNQoaDaT
JE3UKBPcaoppO8HodE4LbL0yuv0AlaEKWtGZCNwv3fSRzrOm+Wy0+mWYnKl8WVIzTTZe3JfpJgNf
4/oUTIdhH0VN+1OHnAsiQXOrhyqBJhZYWkVTIXBSCF2z4SrcEhp4mnsFCYmaNiu15UDt0yp9ELVj
jvumdUeUJUSrFRulypevFbyRYltmpm7dCbcHQeJ0sfIsrMH83pdW0mwjo1q4judRauN8Po6BGjUp
batFcX9osVpVlFI0gbEIHtVP2soZFk5vQUzQuI/5/N/1aLEnXR/q+ghYZ+q1/HOntt5Db5RRh4uX
2bxwwVedu3EY6kcrb61yN9d9zWFeLM6L16G6s6HYo39whGy/ME1WjIKc3v9Jt8WZt70ZpyIol6iI
fOnE1ttoJugPjdoQQbQtCvnDNmfnNS17+zPFuUnz6yazrxurW35IPUPDGbtW47OVV8u9yMb4jWvF
+DjUqDn4SxvlX3PDrd1AVMvi+jIGldXlk57g/NFYn2YwyLU/1Pb8nImq7jfNUqvPeJ/FcUiRYXh2
88Z9WpyBiSoGfR79KXM7E0mPYtk3Vl1UyDqXfe+P6lpfgZvXuZTFndZDs8mJa59JcX7Y1RRluyVX
0p9dtjKMwDGg+ha1+DCORe6BlplVZ/hgxVK/brN0bPyS7fdEeuQUoa2nutP7teOZy6cJXdlhZyuT
aV8n9AjM69Qd9Ej6SzkO2Q6KfPZSRUJ3Nm4MjtmvsjEffOQ2xYvESd3wHbBezX7VJrWuTBSq660z
SDvxTZrUnR+lmdUbflXTkk+AW8hUvwccv1Bx02Qc+abgYhCKsp0eY1WtEDMmq2j9htPL2GgIRsB/
nOrih0GsmULg5Nx5RYJsk+/NQ/e1GdO+3SqKsiCOOzjWvJ/lYrFVTCejKtc53YtB1oJIPhJxxmbp
BhTr8IPLnZCsVn7DADTWbltgMv7Y5JXpD0s2Frgw6so9DoSRtdeTdqygLMc2FPilEXZQ6Y2OCu/Q
L9PWRXXODlojYimAggbS42ccJdWNNVpW9lK3ZM5+pwxID1X20nq7GRr9fBdRnFTudAGZ43VyDfAv
VdNa7RYn3Wl6i2SSTVfxmPCf7zij3W+4ck7FdwT3XJiAY4FclQnD4JO0o2T4oHd6nnwAMmGh78NG
uTHjOZHUyeJefWxAyb9aahe5/mLPtdgpaqzgJJNWVbKpWazOpoMTn2yQehXdPUvAe1WbubGvzFmJ
0D1QGpFtdC3yliuZ4Hm96b0lfVrsaCoCw0nM50rTE9MHRWSggtd46t2gSyX2IWLTJ+zSWWZ+3XpK
v7fjwprDQVOJIATN2tJeLdjiDw4S+N81q1+Gz1HZUDlAUzqK2q+1bYul29Rjj8b0XaIPLVUUXRNW
eRMZUevsazu1B2czDJ1d1RiQtnqj+fQ5HfNDmWOqYQWeKou4CEWc0rK5ipRSRTAM+M/Hord66ivT
4pD2VJbZ+EZi44+k93lZ7kazYRH2OtCOIMri3t2MGLl9bBFASvZlpk2NX6ju0G16fpnhm86Uv86W
ukS+NmM1vVG63ra3dBTiXR1NeXlnyibX93LuZP3cWzP1kyqr7E95bw8f7aHybhVNJHfo3S9wXnMt
cvzFMuMb6BXTNsntBFE1fEEnVTKvy9C8yNqIns1kGmo/bgcrGBfN7v1iKqtvUVLgLj22mj+jdPkk
k0a+oHhOedqbaQCM7vApUmZMwuI4ClBdDYUuu3BEjrRI2uk+y4pvtRkBumkj1AIqFAUD2QlE0GQB
Tizxhq2pj46vRLEeJJ2CilosygI6xTCovtVr6g0CK2Gbu3moNq2/jNmXOLPjwDQK7vF90ll7qpzp
VhGe9znvPcWHRfoogBmk+7SxbqmHRXfpgvoCUiZba0hiqkyqfaMIKElTvQxbAhC0zz6KScGW52h2
ArdyVnPfdB4Tv1HtMPPKPDSQWhkcuZs9B4lRc7BYG25c+GYyUDHKi2SL8tA+ctpXtOhrQlEzud8k
okQkUkW557LdX+UiKr54kz7tx9ocdmVH4Jomy915aNvMYJiWOWzM6Ufl1a95HlGYqZNwNlqOAL3J
f6GZmq1jTdldNlUNSAZD3uSyMVQQs9FXczQ1yKIAifzedaLv5LBXlaGgslvpP9wR5PxGKbWvbb4o
m25OOc1llu/6UqiJX2ej6jdR/Yr1iv0ayaX5aBD1Nlwq3EcFKFBYojhDn77/mSWNjRR9ciNl+2Ny
IhEMbfFYV9aVR1Fsp+jZKwjMhxF1WLxvOKXzda7yAvXbOEfTZxFz720iVQhfK6rhKkpg9OOxci1T
7aNeGOamqrVm48Hf3o606PaZGVnXc06TtUpbY5MqQLp6coPSB/ujfo5SoxNBJOJ5p1W6cZ9BU6l9
JL2yQOgjpWgx6IU/5O1Xs2qT50of0GEH6NxaiDahNhY6cfNQ2LO97Vqgt1xdPq78jfsxtThx9Lb6
gOfUNd6G+7LRm40r6+8JrPLMi651sSjI+Wnyyu3q5bqOnQ+piZuS18vbBArLJnI8ZWNVa1hB3mbO
gJaXtw3ApJ8eiI7vJNYKZbiFChQu5xtwdMtNtth4PXm9jisK5A2iAYoLZqXg+lKPnMccp7cJwvz+
XJhRiATtVZMuy7M1Gh9wbXlTe36mq2Z9b8lsM9Tqz7ECFUlB5EOjqN1mqFxQifgfN0r5I3IzEZiL
i4iGYX5Ixnj4PFlSuTKX5DGnwJH7bYb1jq6nSqA2Sv24YDrna2KqAnsptoZ0xLasnKB3IQM4sg17
e7L8ql8204g8eKp0IdkgcGZr1IO6cIcQpvxjbYp4mzjl11gOKPVV2nXuNuNGUZH+ScA9e5F7F1mF
3znNN9MbuLUq8lkZsqsOexoZJ58xxf4496iyDa24aZA1CJok/lZmnG+UnjS/a6P7slBCO23asJJt
ctNo3Icjsp4etJNsScHbsXY3Tqupu4TK68aICjdoslqlFmEqG0/qfPMQm9EuzjJjnfvU/lzPDniy
ef5JMTcNEkj/si+XTSq+N6Vh+Xqkowdlp5u6aQo25/wVJ4WehnYfLorX3RruTLyd6zuThHj0Cfau
Xyzx+OJOaWqH3ayIXSVWhrpqj+NmrFv4IOUklIrl7nVkqV4Hhqgjd/wcWzEK+omZzN/1vqV+P3Uz
Ya+NMhfhEJHu6fwsj6kdxc+QZarXZLT1yHestGXWyhgFIt1I3NwfRl19c7pEW/zM7sE60srM2k2R
2spa+y67yucoZeor9EkC8hO7utISqbu+pVhL/9lrnSXdqfhaeVfQ67v7bOAeu9Uis37IVdFEOKV5
xh6Z/+Ra5wQG3hPZaylc6NOVmhfeXpnwx96g/J6xcpAzcHzTS4zvsWYXxcaC/5yGGRYRP5nGwuGI
qFRaMbP3p5hdbfBF1Jujn6N+QsUc7EeyBUTpfPX6yUSkrJqt4aoBi30vKesxjYoafczUcliVphz9
yZ1THF8MRcvu1W6WeSAcw/2mjZXGQUDZUWdRWzLdgKXPqVenVhaFjdBbaCGe2kEUcSMyX91aoOhG
6BHJYPAa9RO1juemxNx741GvS311bAuUQqskG3z47Px5MAdP82GEJT+bSKPN0Eszhm4ulYYWct2q
rY9XWnqlGUP9NTaMORytSP/UeVanb7Neka+j54Crm+aKWXJ0xBX80UN/YdO4sX2bFkanwjQeBP+c
VIKVztHlcLfry0+2M6ef0rhkoWp65XzU3IljDASxm/oJtIAC5kskvspGZszVf3N3XsuRI1mafpV9
AeRCOoBbIBCCEWRQqxsYmWRCC4dwiKefL6q6e6qqZ3u292pszfqmyyypAnA/55dLtV4EzaMMWwKH
btNF+naUkGbP3YCwgW/uDuW7m0uPmpzaaPeGWS4U1pm2/I5hNt6rqVZ3aKSmd9TI8lCO7UI/bFNL
K3JL33kZunjIwrKWNEwRuDIwbK/uHLYT6Ghg5r4YCCMejU+VZv6LHfucR6WT5Jy7hZYQmLN04qmn
NpFBngeTqDarnO5tVzZfhaoqjqVExmU4znI5jaRT6aG9dop1ZbQdGRWZNamtbmH7Zk1e7He9ip1H
S1RtHzToPZswU04bB4SQd+CSozZxcs1L2fIu1tOXGGsKRNf6EuIwCGXc26U73CWxU2VXPd/lvpyY
DoJqijW1s52h4L6cRBkOaT/isLG89TOunOZu0TBOhdJJyue4MeVPVerruUDj0Vxes9bhYUjkI6rn
gc1XpDQGyMH3UedqU2lukrFfc2YZwdAyrGtiEe7q2O+CkMCFX9zMfmo91TlcuXFlI15wevi/dMh+
1djo7kYLhVpgD27fb5gR1ldvbWTPPeOi5+sHtdS73mzLp7mPDTxhdVV/aeNo55zEnbxX5cyCirG9
aQOPozaJyrLWv2SMfiAkGn5yw95MhB1NBApSNb3QlRys67QM4eosyymjUWratJQyv5XK6wx61rS2
oRQpjtdAeXNfUBWtzU1QFaV3iSFc2KqcuIM8SycypIkC9CzqF03ui3TKEze0zNK5t6o19wKNEf+p
XNADBEbv0fe30kZv0GRBf/k+FXotIw0S9aBGtSTbhTJOJPyDMA6VsyREYqf5MG9XtE/DrlCmv1zT
UTsgWRVm/qw1fuUGbm6ndy5zqxFoztQ1kQOJ1m4kpV8F3oeqTkAgOlYjrSvWb8/qR9TmDY3UDJBK
u/dSffYCndCalNujc4stYXHTk9A60YSX4EWNCbuWd8ZKGnuQTaDn+0v8bbXTE6u864aZtox17vU4
ogdQZTxYJmyBKugEDrAuc57H3OHsa2q7Vv5M6F0rvJc4A5oO4byAN5Iyxi3QG3Hx8a8ht/8CVmVJ
Z1Ji47ZdFKpAYn9w/9d61YA4QSssvM+Bx5ESLIPQd+gVpv+GK/knMBFNILpnIjgJ4SRk+C8MhhJ5
sY6XbzV3y7qVlVVsrJxuDWMQ05429X9PavUb0H75paCyqcKl5/Ev4KWLZUx3WsB90+043aHSjzwC
vJSaNv83wOU//RVRxl1UvYiezEvn1F++lWVNbpemJd8q8UTo6lxwyHzn0FoN5/+Bsfw/8pB/4i7/
Ja/5P5CxJEfzD8/uPzGWD2WjvuuM5/t3/vNCcv72T37nLA3xA18sAikMgjgKgKv/wVlaP36jW7Bz
Et52kd79g7O0xQ+U4OJiWyUY4veIn79zls4PRgGeWCLO0CKio/n3OMvfVEt/BLd/c8Ww6iCp4ueD
a//zmzb3pRIXFRfgslY8MyXFP0eSvcsAkhvMhI0qm8JeOj6ZaXkq7/W0W6edMxsSfNSY2aZSbXKB
2MY0RVHrDEaUQE+dO2b0YZOOtfjsk5pwec1dtRtGabXs9fKysI9tL000RyYyksXIOhYVsgjpg07Y
5nJQv9G0dnbLNL2rQdyecGkZDRsuJp7tVEkkco7KvHtX9PmDSUEWpcedRbTcKPWZLwM/ILCG5N71
Wl/cOxmOxjyMZWMPQY+vgHt5rqYepXtcnMek17D20JNmcLbHNVOhnxk3Tau5YmOOogtjlr7qykyd
hHDKy+3Gx2d+GLnyliCp87IGtPYb/SANmzzFOJGgcCqZMecvQL4nm8b7E6wxiUuzAVFU8FsuYWbW
HPKxOelcwStMGxHSyjLBSjNnCMHzNY+f2C2G7YzQ5DVPEtg/xxQq2Uu/ddVGrvn8SuqFvLdqPsqA
+DmStheK5l9JFLarqGf2eK0Sx34j+M95dpN5ei+kL8+xyBRmwllMVeh0VqptW/IFSIKc8xur9Rld
RgAuinwB2/atzULV+qBJQ+M9+0l/bNI8IPGiCmoj2/qaHshWO7vxazXfUmR7jMmYiJcEi6q956eo
JdoNOzv0eZdF2HGXzNxm5fzhpfWdbpwaAC7lrS8r8NLebNbhZs0hdxLJdAzaYFZuxK37uWrmkxcj
d3EqsGxDngGvkISM14Yz7ES1nudxfNRj/yrVjOey/87b6VYmz6XIvm3JaJjor9lYnyqVBfXqncfh
8ieeuRpjNJiaHk62tYtTbF1FqcDEbuS07DqbC9RkhpoYICy/3slqYfJtosm9auYCfe44B7Mwt1UH
xODF6W4o2tPq4fY3uUmMwZdRHvuAPslgPhKLYT2Icm1+5np/sGaeOW+a503qYiPmyjceY+WWsLxG
pCbdfUA/SW86qTdgXhpCJADLRXtF3p7BbIy/zKK7Fl5+i1WqPda/rexTPz32iwdlWmzHeLxKE9Xd
uArXQgILpCRr8Kkzs00/dffcUeBa6wZ+6cU3PvSFhG0PIf4GVj2c9Bese5ERLy+oi6Kq44N0L2vq
7QIgspZ6QMT7GmXm8CCqntrgS8lXG+R6Ewzru7DVXbwOD5Y7bbVcUCxKdmxrbTTKLab8phTOlvKx
UHeTcw/I4To2zO5MOqbcZp44MtoAGw5JoOXHJGPmq7WtzJ0T6YAbv0/DUq/3jlWMkc3PYrfdvhnA
MrWntPxpjvHRQpmdLK+myNfAlz9dEGU9O2ZxuaXAhcb7fWYkP1Ph8mOlVLsN7MhZr95SGz9HEodu
+jD5xqOc62aX2v6npvkfPGpHhQPJbFIVQK9VG624m3x7ZIGXj64sVahPM1tjZYWu195VMzptUVOK
JSYOqvpVDMNJUfngLcIPiznfVkNrHgZxsd6sO1sb5s2cxVHeO+cx03Yinr6dEdqag9U07+jVpuPG
WshMS4rbzPYuwdmnUqXXq27Fu9gpyg2PY7U1Mqc4zuWIh5QvPUn15mqNEXi5ul5ycWOtxQvKil0D
Hszmp+36Yjw4q/dAghTtfdOWbCQm7LOeZVc0J22bUgsbm6eXJoYbgItPH76xNxjD2yJzssCSJeQR
Z7q/la64KlQntmvM69q/Wgq0sJr3bl3lDzV2VpswJbuy7lo3OwNkORcRX+HtWlU+zo1749ad7QTF
4qo2bGX34Obq3tSmg+0NkdHfapApYZbcT0KdOllc1cOHUjV3UD92D6jnrhMOfZit58Xq7s3pyp+6
rercp6EtNsRJBlUc1hS2zFNhEUc9zcdkPbkXAkerksDIszMa+BOc1AleAAaJt3Hqt4u8S9s5aIR2
cojW88ubS9G51Z3oJsWy0kCE9iCJtkpc4rDMQIfliRpXXwsAb5/cDV91rNyyZedvFw6VsmJ1ya3t
aMa/+tk55F6xzyY3Pta1331Ujig24HZ7t5VnV4kiWJFlhIVSTxhT/CCVxAKAxieI/wpRhf1EvFm3
YzE5DaW9c+A+uVfX4ZwNzqmPf3alfjKmLvTqZjuoKsJrFRJFHnVjhVndhLQbP2XmnPRF3BpYqExr
3drTzB5RcvJ+rubBX+uzO589OJS1v9UrczPpR5tMc2H1G6NN935TsSSQIp5+WOuAaUtjkaEYuT8X
8RwgPwpd9riPrO1PzPmva98FNshPlRnHcSGLyrLXzQKws6CwkyxooTF3W7c6QHRFYyIeyYA2X7zJ
SBiXT1pNrUnRnqvxctiyIT2NnfPmrZ3Ja/ZTUjWE5Opz7cbt1GvNJy6NTe8+K31iYMFOjngrIP7X
i/rF3lqlz83bNa+p1l1iRfXbhVCQzbLe+qxwox/0es5L1my0Jg0HvY889KNshpyC2Ucmug+KJvjA
+zPln9fmMO8lh7lhNEBswkZ7mpwSX9uMyeTvE1ePNOWDR2WvnebyeRWnBFLkTiv58suzTrkBNBiq
jxtIRcSg0skjbdg6nY/BxJ73tefwpjogP2u5X6xXwka8Y7fOBzE51/gDfjlca4WxwmBLMxjsLHSW
CUaKu7RAeOWdje7FrqqA+/EZGetVQuL96i3+3RDfeon7MufFQfr+topLGIVPz8j6wG7mo9TbCMo0
1JJ0J63sKveTx3xs8wC7UsiSvB1t0BcGPxks9RR1uf6Cdh+xYrvJ8nbfdf0NkClILm9SMxxId+WJ
tpyt5Y9fCcnUoeNk1+zWV/CdGOpSIQHp8WovxqMjJO9mTJGydRHYer1zSqz4YLncB1Uo1m7PuJUC
158NoW+Gwt+NhtJvk4573hqDzIjW/KuJS8FlLTYJGzEKZ87c+aMSArabX3B5QF+6RWgfyuLdygnN
9eq3FoUc5NS9R2aXtbxbQ4aCYg7Equ7Q4kY5oE5dvDm1Yl4zg3zObqRHlmR6KgeuAlGHtD4Lx/ga
RbKHmz0UyjiVDQMtdrosz7npnBAlYuj21tbJ4JQqIzJagWljvvWRLxPsFFrAhYMnuJebZ9HUQZ69
re1LmvcLUHtWnTMNuVFqBpOwsY0sYVE0QVku0ORaczNVo+tRsDKYfGTiykvRfNtVn+wzUx5yUyev
kF90OWYeUn/pPADhxi+gRFsvzUmM7PcdfEtsGmEptIgS6ShhIbD7hfx3tW2TL2XaEPoXXgQ0m06F
y+U6W7hb+EHmtYnqGJhSCB7PgbtOX58If4pWK7G3Xnc3MXffIQgRG5WBoq+AU6BGCZi7dQ0p+azk
t2bT7ticlX6Ezo7wrmx8uvum3N6W7ac3z4iaT676QGuz+N4m7h0eL4gr1JT1dwxgW1RnrOFXztAc
exyFr9Alux5UvCRvDqyevrsq5tA3o8G2H0qfYWtIDmLod0Y5jd+243HuDIAwEE6Nk1t8zKUTJA09
pgkbRsE+E9Qqc1khXi14TUurbzPiZmus0M/ZdEkN1kFuTegjfgQAex223QA9cgfroa4Ek9OmLuR+
QpNOS0yYSn4+DOAfkIOO5gdZHtYzEoHJ/epFRxKv/uiM3HIrEfSBTAducfBD0x3acKxZnFa3/8wM
P5xN62sY1XRXV9TjSu4fgPQlia9s99v2lnfZXVkLMzlxtJU64qK/XohnypbRuavnMdTXY6aZ32RK
w9prG8pMwaQZhWqfFQLaJhx5g0DV9pf+aFeXkezy6DLvmKgrenLNx9TcTtSXZDMflFMd0vlzKud9
mVvXedrtcE3v+tLZqe4b7i1yCEsQ8U9aTc+DNW0Tawrz0g4pkgpR5R4Tt9yKDs1EWm8NdQ+LV1X3
/Kx+wJgcVqnzLLh02FXvTL9iPaN41ayvyfq7UJd7Oym2q/plZSwV5vLY9eJaJfrJ47C8satx51js
nlN3a+RNmFe5DDwrj+j3tDCaa3eLSD+MUQukfqnQ6IzCDCyVDWFnQWL7ZCytsfZgrU7Qus4Juc/7
vKhqn+TufsbjeChEQqTtqp19d2T00QN6c15L9x76CtZAD7GGbVxNk8Rhld2HBQ+LoP62TrKwKq6M
vLvF9+9GiqxhbFRozK7qstt4SX1ttV1AW3gSGmJhE+9+rQmw4VJxaW9AHPOLxuEmZvypQWIz5vqL
A0Tm15gRQmuuIintfqdQq5DN5KIMGaf31OM8N+tuvzIqVqzFif5RFDnHgFXqUPGw+CTYomQkmZI3
vWL/WDrD30yG7gV4dq5Kky2Q7eZkdryDQwZp7oz9HjUg3IpTPlS0JksqRniBPZbU0J4NGqG6cmtc
7g3dX77cogfqbOPuypjW4YgUyArLpNG+KYXryKbWThi/fxLHsLNMzeHjn3f+ZKUR2ocFoJQ0KeuS
RW5rgNUtQhrYyPmkeTJyu7LeqRHd46SCkcA3Z9WRBPmboveuR7t7qZdlXxU1qiaEirCVCbecFhLo
+lElaudKGhQXQ/pRt5bhkodoSrtoSPLiVlo5nR8m0/pFELMv22pTd2K3eKchtkm3RCGDw+nernVx
yNq7tt8hzxORAun2m4NYxl9rdrh8duN29S5ZWbmdMcCYXb6sUHVifk5RHQDGA1m/ZVIqsP4xHn7F
ph2b+2WacgB3X+/iLVJMrwou8KWHCBKtAV6XUWP6Wn3+0TKRx0Q942Kfx6ZilypNTI+bojaqTZWW
jX+jj4PfcVgY8/VoemN2qJhZX+PYmJN94lDdvhONMMCFpWzPqppbbdOspXGKYcIZM3hbM5RsRqtF
s7G4t/hz2QsgrvmDXqxEr9PKZrHrBkdTYdd4Q8yvStttSBxcd5n8xoZCE0FEKRkpnnlbg6Dx42hu
ofNrFuPXb7Dc3zwNjDH/Kdj/h1Hir56K/18RSkDF//13q8I/I5Qf9f+6/qDFo/kzRsk/+htGaf5A
l2lg5SQhBwzqgkT+zVdh/sBVQaqpDsXzWyTGf2KU1o9LegPBx/iBgCQvAch/xyitH7gf0JCjBzZJ
ZKP84e8/3J8+Jgwmf/v/f5T9/yZq/gNCSf4Hkme08PjosH24f61jHnKnNsXEbui6vCG1mLOd7y2U
B9e9t2kQOe7M1IpioLizppydIbODnQ+EV5jFY5mb0VhPD4xarO1zKk9d4zxbVeYEVrWMkeb1Jb0r
xDJ2yuoOooyJIUJxtCHrrkHtBCHuavF3iXEvMClsCVuB/23W3V9uy2So/Grv+fWLm5DWoGaPQXE0
HpTQ9xq6kEBCEAXwiHvP6Zksx0Mt36ERpwBuAQDBjmmgMs///mP+2FT8769uoD+h8P93b8Luu7n4
cvq/fqn/kTA9xM2/eAnaj+xPRiTCGv/+/Ns/ENzx+GMEIjoQVyqP8u/Pv2Z4Py6ppBhWL7UQlG3g
Xvqbsci2flyebSy6/sX/hw79Hy+A6f7AoqRfgHswMtKnxL/zAvzFI+GASxN+ythI/silm+mvrQ0T
2ucklVlN3puquouZiDA2YvyFFY6YW3drUvR4RVib6IFX3AGbWVzyhBLy6ri0xrjElDNX/Bczdvwu
shks+ggV9+WKdVLXDpuli9tNAzeInYYuLe/+D3/r/+IdJnHizyJ6fgl6EhE7IqD/zfr715KadtF7
dG7q18hRpO74psA8PTlgJNYPZFcFbrUisxFQvJGhWesJmnHdoaS2v2PfLJO3uAbQ3omuArhqPBLj
XhJXrsamN2v8EMUCTmIoPBcfI6cW64lEdcHQtjQidFq3m1FbO6MAH1vN7qG9qElzu7SaW15Uw9qh
QRUqQvfh9DiLLmrtecXMxHiL9zKs1wq0xS8114lyQYRxVjFohJnRylvNTH0vTE0NE4Iu804FzFjz
EKw54pINVDaopFjoF0qqLO52g+fUvyw4f2sIYILlTWZk8s2jlcM4UpnnA0B3MPEQt37FzlCCV6o4
b8mWHxEyRFnvmuWmbTSq8/giJ4RrthmV9bTcT1QXxoE1t8ubZjY66S29GrWHVZJwt8WM74urZcZQ
HpVFnj1mGEIiSuWzaZfWyWIFjdfxd4Qarwl9G2Y5v/OvtSxgAFTTY+qDgd35cm7HLd4knektbfT7
vJKGc63Qgyxba+inYqNWH6yIgU2+Dbphgh2oHnkJmrPuSyJidh/SuoY2oFy6XffeqKs5zKd5YqXO
ynKberTS41NI0hUNviGLrUeKJhkH0kiAoNh00NMMBvvdpIYxGGvXvUl0S1r37ipVhkA247cYcrN9
a2hu8Q/FFJt3E6ZwUjswYV61F41DBH+eztvFXzo7lIma5c2QElYaxFMPZuQlvqwiErF0FCdC0JNo
6dV65ZoSfS1V8t4rghvT3yh1uSksZ0xf0tpFJ1ti77UjJ57q/qAl/TwFKq8r+TZlVf6rIbAsCZra
ToyvxunmW4RTax6OqsGhjL7H/jAkEWtX3KpTvI37ofLCAY3REvX9mMtNx92dRnrjJOkTaszpk8EJ
W3Fj6uyCfbnqdC0VMT3cDmWS5nllUhdXyWzwxeys6ResHAsJdpEkiby6OO/xaG89hXj62BCVqUPQ
TJ6xrX2fcHhfUhQp3UlpD6U9ePbB0wxetsHwUL81FZqU7bgYZUom0jzfUuFW0Dzw+6s4DJ3KkNfn
ii/RcknP73ODpGSPVWZldiXEem6ScLCatPqyC6tc6T5GcsVqpV2KI/OgdZiAn+k4EbMNbTfzjVd/
bt+8vhjMM1WuBCj//riupoyd1xFhEpYHreBo+P2h66a08rceLDvZFP1a16e0mIgKs0RZABD13odL
2DkJC5kmeehV4ryandeIQ01YvRkki2uFrZP3d/xNLO75dLHftCEuTg4SnbMwJha4Mk/tz1mb2Jvq
uPnKi1LfMyrlR5qeukj1pnMYYfRCUbdDuUk8U+2Tqv4FX9RtViaaZCu0qrhxSxO2wi70LN2SKzES
chYPFou97kxRncf6y6yMkaOfHPN8zbGAt55LQ7ReP/kKsR7XQdK8T6XuH8slw1ewaHU6gcCOJghB
TMpB05TPGGP8g3Sm5hpSAaNHlbT5rTUNLXL+nMqchJXODebFTZ/K2Xnw0hk1TUOUPaSsrobhzjOn
ccRvNVF42CVg3fx9eheFUH0x7wlG/I3ZAKlu+tjMVkikJDMDOgfkpjXc5b4gMQN32KKcW2FUzcnw
Wj4DSxsfydeTl7YKRLruTPA3Th/k8wN6wcTpsvulTYuZv6G3nNd6lOCmDX5sxwAiKYenwh3ym8VE
U5lPHe7BpsGY7cSABERl19pBVU38Mhf5w7h2CZXHY3fity8ppRzHtxnzAiMc7F/hT0XYlmOzg9WA
Rh5a0G2MS/XVavNCZyodJnYrD5yBpCy8IGw6eZgbSk7RWqTlZZlPf6EprR44seET2tgX4HYt9Ss6
rYr8B7dKz5Mv/SICI+q2mGHA80sbH0aYcieYYS6r/LT6dpISft6PP720BM5fKfjSNj7S4o9mRQpp
VLX5jui6AdTTXPlJrYDQIzCD5QHLr0BLmUgNiZvpFxuIrQEoymYEbkBbb9ayLA56X3k7TpLxVE2F
G9YoB69od5H7krbbd/RaQ5iMFAVsJUurBSKQN59cjaDShRyyPZaXYY+5qNtcXISQwsilzavsouTZ
l1WuoTWnJqpAUFqoL62Z7W+Rql+xvnbXSdkkm4Fp6mnBxPnm6YX7rpHAlW0wJHwO9QQWQgFhHHZ6
zFqbuMrANtI7fCvq+o55DsV/1Esl7217iTfsM3O2IUm0/V7Az395eS9vOeGJTPJ4925wKQ4/DWNw
HyhQHzfdZIDPN/FKu0JtE3jXlWaJcNf07lpzcT+qDq4n10R2z4EJ5pUl60thTM5x8HBLNl4bX3tl
gSlLX42XkYlra/b9cEdcjI+2kdQd+t+bTUULu3obYiqYwtb1wb8rM10fV1IFWB3IE2Uc67tW7Qvi
nf23hqESgTSgVhrlhVHjzctIAoRGUss1NgDxRloEL7u5Kv8CnIOxaxgFu4sHr/zlDROkRj61/bPX
Ce5+jgMPggRBN/dJvII+Zgg+ceMpIInB5jLOJx4iVqjacrdTls/zltugeCnEoBCwk156tIG23U2r
++WuH3qqnqWrnDpsJNXId0vj9Xti1JzvKk+aqzXlcA9IiphFSPZEue5SgljScDWXrIoIfxntS2ua
MXhPCFbBpz3s9QBQpdtwzCW5472akh8aL4mTUzDqzMLeA3Mk5UbrVdpHDEHFprF5uTaGUbf+BvGb
9g1IBD08oY2NN0m5+AqfgUlwoj8P2wkL2QrAoDKf667l7DY01weRHs0KjUJPqiLGtjHbFPQSj2x5
ptDuadFDfNsoPG0RZJKB5lIYpfHeZLbxPlruMt+OPnmw1WLbLSwboxB3gI7FpJ6UTIGIVDveCial
7GTEs1Hw/i/mcJU4oz/zSUCLnfzc71+zxW7vuJE9dYWq5qKtYOogoYQKBM7hrm2/xmVwyp3eYEXd
FTMIydadLa6PkpaXvZVTLbbLFYW6SErcNiTjCUR7mhyBx9FCVRMQ3SiMu1LaJbSLr9StM7kVJgpS
W3ajVfiA6qPvRSYDXk/k8QTSctk7OEwycVzi1tEh2OZ8b8VJfm+OM/eq3drOL4ajG4HZCAwacbt7
ZVj9jCKcbFCMS0h0Zh7JTKu2WjznR1pxrSPeldbe6WgQChC9vrCPDS2mXaThVUKlD02IYJg54w3H
FX4we53kTcEd6oT4aO/sOK1y7KE6mLvV6gwds7Jm4sk0RrHgEpRqoVRfeNlLVreIfYZhHRlf+tHV
yQCxs3ItQzYW150xiu/EcKGgNBQ3scO0Fc250G6KsmrffSMBA8sRyfFpyFEg8LTbqQqyQeUFbHSN
CqYnwgMfwZqJJUh7h4e0xk2psD8iwg0cNMrFttJXKXemm5hWMK6OdtJRHsnNOjqaccXiM6CBsMbs
2Vcw/CQY1N7rVHVwQo69EF2TZt6ztPQUXq7n7AkHQQBzrlLrymwRd4TIRXl9O1HzY6ZWYz57bV6f
/Hrm779YA+YcF//GSajLfpfoo/1kDUXzZpet2hWDn7/bmcUwb5TN/EVmq7zzJAk9/MZpbB9GTVgH
zC/9dNBRVhShM476e9xjKwroGuDfpaUxm6elKJ5pEPPQi/qrXLdqxQaxHzAHoUiFASYuLo4nKB0j
/mU5U3bUM30+cP97SNG94eT39QXr01Bxg0Baq7XBcUVvANNfH6Yr7PNLSoTX82gsox1hIlsfXCj8
HoCmso6lU2RfphU3Q0DYuneLIMdrYdRtA6sLh4VjdJaJWIHKi85MugfGbxVovP7QUFO2RynPQpg2
SR7why+uCd9rMBFqXdS6bnpI2/TLEQNFdGtGSepsTTBgXqICCrsrPuRBE/s0i4ut5rXpnY2Y/7uz
K/vXqBztvvKz7p1SPv8hWeIkIjbH2piuVl3cOyuOGr2rXfjNfPqOp1nDFsbK8jqMhNuETbqmJEsT
YSF3slvcN6NrLEW8sb4EWEnxGk0GRg7ReHI5IyPGG5k2w9YrXKTMfglpX85KK0KrttQebq6+gkmf
d1yWIMDslF7pwjTFFjEdgdDnW53JY0e86kuGM+jJ0ExxNDskzhni2P2KXIPpbTlfoiNfCY5q16CS
U3o0mh4TF8NJtxOLWd8STI4Bi6e9SHazPY8HVO39Nl0M9TSXhrujDsB/lrq1bSpHnfvBHAme6i3/
tJbuVzMb2kojbKrzipKhevTqLN8PauUdwSZKOqefmd5V1szmgdvnG2dR8iU0qfZLaliRx6EKKdho
4qTnbode3RUZwjQn942QWPH0nlOyvK6oXY2mllrhSxydZnPX+2jtiDXy4Spz/DiZn4Rjn+RIMwxG
W8w/YcXiF8pcdbcVtZxRir7/elrLbwfB/FYhFDp0wiqPdq6ZexWLMONCsyNpaNW3l7dWlGFjOsNX
Qog59FE527yjYx6TUD3c2E3f3+ElLSDDDO2qQ6tSkkYI4KiNbupCqCa6E3SDxLRf+iu6dOrHwjHu
S/z4XpNf4ZtVd0RdfqxJO18xXgz7YhHdqRxdHQ7Ls88oKctnVWFajmavyy4QqeW+TPm87FInhmmh
mBYmyyMxBf0DXn6T5/MQtxS17+d68j/tOmvu614f+PAtiNy2S8vhaEy0gAdTJnU/Gsxc/SoR4Ny4
BlMN56QPW921WbGbNLF8ugg2IGDbdrwiaEnd9q7GS0RNDMe9tubdlz6nhOAQyb4yzA7WSzdc+AwS
Gutd4brzZ1zUmLBypg7eXiB/je4aFhQe45WZvLMTHQtmNj7YXqUdGMbxqaW6A2kO7zBxI+pO1Fp1
akf9aKutjM03W0rjWOcNFFttoKqQUy62s6a96+C4O1O5dWjkOSrsWEsOM/sHUcJaGzGjcLd2+aAC
DxfsQS4pu4GBO26P0cd4mgc3w4yhCaeIxMDPPNNW+NJ6dTyESOtn4Ci/uE3mRr47SS1oCy365nGZ
YxjJZDiXs3C7w9RBjm3dwh7zx65WFSC3P2K0G0U+IfNSWnzGhQSf36n/YO68luRGsmz7Q+Nj0OI1
BEKkYCpmkXyBkUUSWjjcIb9+Flj3djMjaZm37b5M1wutqqsCgQDcj5+z99rhc22UHVZxYzzMKimW
aEpGB9+MJuIS1Wb5QD24ROZoW5Kpo9t9K9y6+9oXSUfHTA5/I6grul1vL/s5E+VhqJAMUXmKYBOE
o3OeBtnuVTWIWzZA+a03RXGH2lVuu3hoOIItIzoXjv7NQdAtPI1lOZ4aDkn31TBEvg+CkSDiufy2
ZLrFaQecDK9XdQWgYN6YXZweTYavp6lf0iOeVrY/ivV+W3t98KMbjVltQdsH7k77zKS3Ay4GxFqG
t9z7y9B/ktg9jk2PO/hu7oo5alL9he24esSvOe2Doirvqjk99XzbQy96XvTAKxjnjwx9z0uuF+Oc
+IEa9yjSxJelc+WnoNK3bW5VjPlNDwmDn33KyGx96LocldRSMOFTRvY5xCJ7FAmz59wXj03srKFl
XTUfqZlxFGpbUG1zTm5QPnnVNU784sRxsj6gMPa+CIROuyKx0xvMUDvd4DZAHxQPE9ZpArDp9SB3
UdZ86lNHPJBvwXeA7MerYD+Yft+fafolWygjXdQJ4dzEjp6vsV6IdG8tGklAqGxMj0sAGwltSZ/d
Gh2JS3FPZUdSZAf3qRDNVdgME725tv7ipzY1XDn/NIkFj6RVZs8WnG0Kqxi+Sejm5ylMu5siWbxb
yy8/LoLqH5DHd78JkCIoxRuEL7n+AE50g1ZMPWunTjNmrrV+Vo4rzrIO9OegNmJoIHbRWHc5dcT0
pXYDUBmD3xvlTsd93u84D3m0u8YswT/YVuQXAe/EsHKXLRXNVL9k59mlhlRPfoX+hggFji/M4OkE
xU5myENqDzQupQ0cYRfqxhCbrBTGx1k6/U4OKSK2BGrclcBNQoc4S727GRndEztuN0RenVFL4XdO
XJCHCe2BgcNIhaitk+2V1k2c7pi35/4GpyMDdRTvE9gURAjAW3XHMjM5PocuftOA5hPIk+EdCtSf
OuauQ3qutya7MgR4qcxHqB6PwIh/AIeYz0HVG+4RFAx2x7lJ9NZp+hhQXdzNt34h2k9vN+xfImfW
br23Rh17AH1WGv46EfzdfxN4g5Jo2b4GjapvstDuD8lsYkCm6brLTNkfG7vsH0RcOBWqDWFEb3/8
65FHAFGJK4Clxsb1ited+m4qJm9VHRpmmkJ3qn0aiGGWzX9jQ3OHpxYaEyguI+QnmIRhfMtzgB5R
59Pd3I8dBKktNb/Myb3MpuIU92Iur5i9xdaBVIpK7JxCyemuWSDKAUrIbfEOxvkXifbfY0tuIXWH
A2wsCAi+JE/7AuIlUs+kmY1wHl5F4R3SLqUPjn8Jp9Ew0J3b64JcSkqlgplOCt+Hwr0011ENAR7P
jlrZD0snSBsyf01thBRe+Q5I6U8XCY2KmGKiq7CVXJqRbJvF1o9lufEgawyH2CYT8gqHK9fFxn2v
0zH7EULWb8GCLdzkX1OkEFRHt7dkYnn7NE8y2j34jGbah+4SvvMSrFO59vfbiH+J9DxI2AGEP5K2
mFr//iTS2AZuJGF46b4Mh4d/XjplKfgA6E9b75Z1w1WRl9Gv3/lNN3unZFJLeRvW6TThiJg1ngk1
FZQPpax5XNRk86TEEtHCVQUTYER/NmoveAeO/Cs74eWVE6YBqpTAEtdAS3+RJNHm7lKGKVIsC2On
c7SLuQy+lIlsh72YebG/VpLfezeK1CluEstCE8Jymea3yUww55Xr24l7LMsWUhBy16yMGIGpZDe6
ylk27qrQavN1GkQnIIVhomfr2XXhZGAaLD0MlfAZnEhSN4OtqThqUEvL4CCCpsIiySvwkxNT/oAr
jl5rJpmZoN8LxNc2HYPxflSp9xRONs5IW+u2eeftuCBku4gMHJ8XwAH9FvKnS9fdwmCi8hnqYPtN
p/RWZAFHm15Dq0LkPTXoCN3GsW9UpzlQdVlmzVdL6CXF2QXMM185HNo+0P1XaAFqRrTb2oSbcmQR
LfIrw5sDJ6o8wxWgGhxL7SSIOUJOq4R/1ZpQ/FAh1UY47iCL5sHX1quK5UTXJf9Eg9+Yn95ezV4u
pj5OP4tuJHFpPAwGy9LFI5yO5jw7RZxvKsLy1go62QIQKk+VUbVnD2n/FpgtcT0a0eZ+FiGyvrcv
4Beh7N+PIlfATSZZxiUGHaogjrKXL9GSTu5c58BvljRTTeQlpkMRiXKZgcmvkQ632XdOYeyknzLR
ADQs025dWc3E+ttN3bbelq2bOTuL5my8tUp6lVFlj/2XOmcT5PQZxycxjKi9oC+iRO8LBBGSwy5W
G3cR1UBMfSz2rkOj8vDOl7u8vUzYbeQnpol5xg/Agr78ci62cyP29HdOJvKGTgsicasvuXo6BOEN
p8g+Rg/s2+fYL9Kv4NNpJ/p+V8R7Iwhi8nTCGpFyY3jhh5nO6G6YcwxlE0wEZkqm+xj2c36FWZs1
xYjdOseyjWhuR2SXeZNN+ABoCdM2D2Y7x2oAMbmll+eqPYRcPDYxh6F3mIMXnFqiMziLGiwrvsOf
MfdcrCylaPwSPNd3UBbM1WymHpwhGrX2zlAl1NuA1tMQ8Yw1NyUetOzgNvRdqck51iC1Taf92z/B
xXB/vSCY066JEMg3PQti78ufoHKcjCICQIUe2c5PDUjxxzwPayxHvRlLqPDe/HGQAxZpV5dxth/d
OYivw7DO0Kr3WsEYY1Cdb/CohT9h2uV6n4N0vPXtwjajvi2qn13mMqp0W1nd9EMty0djDCbOV+uA
k4Wm/Wy1ykUsS79+A/yK7t2vv4skqKVZbwzC384JsuNdIoKijBQApnjTaJlsjEFxfHNVU+DUaSuK
xbkyFRYoxthQWBY7yyDjTKs1e6jp1pUU5Sn/ydGZtxWriP4U1tggUCeuE0ircuzkCFZdHm2CuaOA
sT8HSTfuQaoD8eCgUMTNtLfzUja72q9C51TPOW9KL6ziGjyA+VGFM/8lt+Hss4G+7UOgqcIb6N7g
j0FhluHe1uCjmAqWHtMy7q7AQtkzbvr1w/5Hmrn/HzHR/0ad0JqO9oZOaPhafvvafX8hlVv/lX+k
craNVI4EbZCeNpo4apL/KxUyjf92SHKnt2ewuwWAdf6lFAqM/yaXjVKWcvqXoZcV7P9I5Xy0RzY+
XuRCq8iIf/E/UQq9XAnJuEAih0LOtIAIwLq0L9YFDOScPpVh7mdfjYDdA/RyvgCkuWkmIp2vTRSz
QUTPS0AqzYxSX4uhMv2/frthfxL78E1/K9n+uQzS0H2IqDieA/9iQa7xP/AAY2wAfM1xJZ4mJzw1
uAUZUWVj/IUBFS2K3G/LT730LGxCHYlKKGsKrFd9K+MPZOewHcUJt27rpIk6ewVr18aY5YDg2Hfq
5O6da1734H/vkGsoDwov0zTZqVfcgL1+p7+/PmQoIkA9/1eeL6FZew3txXRYAAHV8yGLIdI0ntFe
Ae7HmUHH8kHBRtiLPvfYvDGz5NIxr5LBU5sOpTNEhzRmfPfOpaEje3VpXJuxEp0NxJAX5QNubG62
oPPpjmZ15c/eBG8wyfcT599I6eU+J3vwVFMT7xZhmsdsYWZamj1V/dtX8vJA+s89omkHnQZ6jct2
+/IeFUyukUTTWnMQ+RS4SuL6x0wD684FFkxBHWTlSrznjA6O9p097/KZWn8fjiccADiQIi29OE11
ccZJLfb5fTx7MZgGTQk0EjIIogLQR74JkMQw35WIFN7+0heb7a9vDRHedClYea9ghb/81tgLSbMN
aO4itABkJtAr4MW1gqMKcoIgNdOEk1EH46Ybe+dhRBazmRmc3ftFHDbv3IULxvh6MUQfAhzF68tO
bl32BLwl6NzFQvxltUIDPvMFDK7ctNnFGupXcC6aGcu5yy2oeos3lV9bdDv21mtlAsLgX+vi/8tr
zqrFqQZJJKoWLsy7eM3pPdZLTFDdPpAOrVIGLzJiHB7f0MNPKtxJZfw540i3Tca2vM2cmBJAZPJp
cI2oZJKFu3uY28+dM4nrKc/cHfaK9CiJPnxnQXr93P5aF2EwUAB75By9/AU12E8SI8aQY1cK/5Ou
L5Yvj24OcWo3VhmXt07vOI/z3CbHd+7Rq3cXGTQCUI/7RBfD9C4e20YuMbkPKouCxTAi02pnQJdM
vRhCidb4nFXK+svsy+VnEabTcWqC9Ip5ShYVATqjt6/ll8LyxRLHFaxNFZ4hotepl1/ehj5PcmOa
k3XmTzoReo7J41WFWJ1ea1RYD3UV1vPZYoX+sMxOgPlzkBRmjJOCcEeDe7lXhFtnV7UU5vAXUd7g
thNXRKpb8na7ND1dNduYzWvh2sm8b6xq0gdGflQvjl+WuJ7nCaLE29/q9RuBbZQ9hreTAwAK04tF
KS9pYmVmAQnS1fo49GN/NGuOAPBKs90gGzuihJxhXFr53xPYHOjc0/DeGr1+yMtbSylOyCx/sTPx
h5e3liUZjmcz9ZHltdMC+Eg2lGxGbt6E2v9Yr532t7/2H35MNlcAMha6WpySl9FLdt9NrTmHfTQ5
8/jZ4AyAeb50niyjrIOdpELdtqqdruXStNchc/0zzRlkk5b27ylWvytrYlS04LicZ4BEbeMxtxzc
q9SckZymlaqOLvY5RjcErDhgE3FveHgz/n77e1w0+ljQ1iLBozJi70UZfHk2BiHh4AqNh0grnAi7
zjH03mt69ckRibxqzME9Qu0iFhnI1bFdEhy9oIEe4STdz07XRmGawBqNLe/BYdvDWOaOG8nM4UNc
MEZtWUHf2Q+sVzuRQ8OVNW9d+zwO1ZevERg9QaT9iDK1y34CjMqxIo89MIpyvk/j1DrSYQhPvWtV
D74Y/+ZsgEGqgVygEull+FJncU0qMRL+wNMfrIbuu4akQVxevMx/LYimUEPU0wdUxB/9RBSnoYtv
hJ3TikapwuxMDMPthNv3nRro9UO8vkYmSwT7rMUP8vIhtjSU7Lw2hyjujflaAa3dDxDkPlDJzafY
dvJ3nuHXnwfNnDqOHpDtmc6rc3tPHGkeu1PEWbv+ZGvxnaIjo1nTjd+MJNPFO5vnHz6PcAOsJOwD
mFaci/0K2RVBNUU/RplynY/kCBc/xDL5V64r1zG7dN9ZcC+aq+uzvfI86N8T5sUB2bi4obSi6iAx
kjlqMZ1sERIxu5RN9ThmhYRsNfi3tP6cR9mLYe+Mvkkh3Ne4vMHImHc9sPMnvM+wpPXkvbMvXR4U
fl0Z3gR6v5RyvFgvf2p0n6FQWTxFYWkXh3gOzeckTmsEBV5/O+kg3OOSNn9ooAEb26rVO/2CP318
4DBWM3j7efcvlstGVk5qqWaOiOaePhqiNb8wiDgIh1hMBHLa3k1Cf8fz3Z5JqPLf+fK/4gFertY8
A7iSQnc9clG9vPz2QaBrG2jTGKmGmmWDoMB96pwWcCXc136XL+opHFBsaNLCMgz4RIbBL7dnF6ka
YllUMX3LQNzLS30AKJN8fHtNfHV3XE6QJvk2tAo5aK7Gqt+PIl7ZZ2NlSDvyKAWOHfrND03S4DC3
pPw0ujY03ko+MPqwo7pUxuPbn/663gUsxV/sqQbRs7yiLz8+U7JZbMaKUY4tUTwIIN4fRxqL422u
eKt2ZYcpcJtMHvZsxXA0p2HbdEfThNEEQF7p/7j054L8kDMOOx2xZpen2iReegOnpsM6McLlGLSo
NrHR6BtCsEawRvq6F7Vzevs2/OFHgLewtkoxsa0Er5d3oVqceApt04mKREG1yMPB/KldLClz5fkH
Zxirv306z6ifcv5eI6z2vcJmfQpfPKUu3xVKqBWCGKRLfvEYTCnQ1XQA3a1jm84agglmWkU2ZvVp
tgx57hojr04zzHmGm/xfrlMxNOOdrc1B7epc1uvDG1fNO+/u2vt4dV0YkkLOROvPchmQzdQdAZnV
g7cpJDPepZSDu8XtXI+I74cl3ZPbjl5g5sbUu7rxKvuQDQrRGy5q7zShYEOmM1jBfAyZMIZRXcyc
HmwATOhOl9R9zLIxRyyS9Ut8UKOFn50o9ml87/6uv+DL+4tMm94HgSAE3riXWSpdQ1BtizY1AlaS
x8e1WwKNKZe0HNIhZbAc1wmRY6mtNNiwkLDHpql9Y4tYA8XHPOtZH5hdqw8m4vRy24JrawGKznAr
/tNHEQukTdQcqxbmqMvzv994usygOkSC5s+uKGf3pHvjL2b34Y2VzeUxkOb8zW2bw0yaQvT2h7/a
NNeQVipMg/kJoUCX6akQotO4yDI/wnYtHoo6Ge68NDSgjXB4wIQsb9/+vF/l08ufZW1pkw5LwosF
kO5i+aHBoDwzRZ+c+nX/rRUkZJWceXcid4xr5pNOs48dl7gQHMVw40NjX0xFcyJnFbiG0NVts/jF
DpOMurIrkl2rOZNiXxMlj+lhCT6lfku+wqyor2Zs/W9f/UVAD1s+EWBGgP2agEI2/suNNcX7BYk6
M6KaJ/zWBiv/ZNZw1pvETJ6riTNviQCw2sbZjB5yRrdkJpDw24l51sa3cxRLXpHU79Ss5rpWvLyp
Nls+/4M4yTzSWX/l37pbHS2Tpl2g++AXK+EDsO/NG4ln/GPmOXDbJyc1mtM4M1HdOtbgNXsQO961
Xmz/rF2wGqsWERYxRqTuJpytJI7GSszj1ShDZNB2Bxf2urXQa7xzP/904dguWWg92h6+d3HhPAkW
/HMB8SCA9LyRmBPrfdF74V3te/HnWkuQQTEkeNqHdh+Y+9w0xy+9qtHQslXbGGfEgCQ9U9jeN3j9
/GMfT4jKJoByjIXN3l29iMJ478Jfr97sVhYJ9z6LS2BdDtbHVvvIIc2F+HQDvHlim/qrW0CrKe3k
vibAIaqSQHxxOiXuEytVT0FT5kDXpvo217zY79zHP1zOejTF44oNk/zGi4pL2wOnDmr+yPNJIk5i
GyiCNWXnxnPVTaw8IAYq9c9BM4bnRujptjQJgecPJ9+ak39YofiL/+zofl2AucyveDsQHXCH3Msd
fS4bdFeM4ZnaN4fSjtEuMQodH9AQx2sbwrqyk6KLtJYgwryu/zjBit5BoRn2S49SDIzgcsd4GJab
Gsp3yvY/rECcgAJGWiHCAxahixVoRTL6nYG+GeEbkquG9jXU3jhr7wRclGZb2lnq/yVmoQ+uJUYj
CsRsT1+Qk1IAlVUlMI5PfmPe0D+jlxy7XuvtAviR81YUS1qdF6u2STH15cqZceO0icolo8zMOLW8
d6v/8MMjP1mrSZojLAAXXwY0fsFYcsDXV4egPyD8cgz1gmjKEwEHx1XLDZ616jQOyZPgntyhsvKO
NgCKA25d95310Xq96bKR/Yoxc5nVMil8uRB5/Hop7GwzSuE1nnIimm5rza+xM0ksgSNtm3s9ky9Q
Iw3ax9Os6Sgp4y6opjpK5WDgPhklIfasFZxMEmji2Ak7A5W2W26XrELLgZpNPPku5H9VpfkXackI
0bf+hp44/1xWvvf8zrtlv1pcOcJafBsTsQ+s3fUn+H1xzYtZFJ0XRhYv2IfULOwbryPdN6zL4ivk
dKBsBdJKy8gQVoOn/JEl4zd+iHa3qDl90EbxXijjH7YhemI0zFnh1s7YZY8iJ//SKpi3QNbB8tZ5
qr3OeF43tJWXnTWY8wE+fv8pZFe6ZV2YdxNF3EZ0poefrfM+LAbq8rdv0/rLvtyCuKQA3QenGzpk
lyvQoGw5GaaPc3N2vb/mvMpIIXKbG2r6YZ+KRnx01PsJva+fN1q+yJuYizE5oKR4+dsUbj70FR41
Hp7EOdD4tI7oA/xDrir0Q2lVXSGYaD5lXZ5ftcrwfo528TV1SV7aeChQDkWguxtRhoBiLJskJUt5
twJ556YgiJxIERh/h6YazL3IRXla6jZ+agYrf2KjuVZi6fx37qL5q2nw+310+FnXFxlFR2BzQrn8
RmVnrVuigUVNwoezp8UDOcfY4CkPrXnaiaFdA3KYSCQ7FmHoh3Zvhaep0gqXxsyRc4MHVi5katlj
+1xbTZLsrBr4zB7DuGHdzoYtiMLAmN19mcxy2g+MIw4Lg2+1HXLcWSBkvCe3SOdPMVBjRi918dxM
cD+TPh22EstvTU6uqdt9H5ZU77ktsfbFvCbFRlMf99RuznhXELZG/zn1x2zrpc70xa0D2PJLkZl0
NcmvOdtKJeN+aAZTblHoVFugbGLZOeYkQpg7LiZI6TlleYodY7xFCrXCdl07vufWYYTN86740SH8
ydGVTpjx0UIkw9VAlRMfLWCXBLNZWim+oOiLExVCcU8jp/uZWdZI3BlfbleNM8AuxgNjsJVmCe+0
UfKW1J58Tbkn+WjbTAL3U0/oMkAzgvfMbQ7WlbOCPYsruD0SoI5DVLLB9JbTkhgxODexEdbbvm/Y
7KsZ0FWMDLo7KlcOJwRvuovsAP3CEie+szegGn8IFSSws9kwY9sXS5l6uzQJpLFLZWXEhxGFlnmw
C1U+cPNYDrtivVFxkRhb3sYCzm/j+d8r5G+I7d9+r1814HkgOZNbLlUFpBhOKC9fsVZ6IOpZ0veV
mZnn3CjqSPgd7wsglht7qSAyz1PZRiab+Nlp7OLE+dF857j+qtfGB1hrs20dfHNsdtaF4LdF2HC6
BZDgEu/nvNWnsoiTc527xr4MstukH+uTnXiPgSIVY2BtvqqmDjUt+ToktOBqSPTs0QfK1I+3b87l
6emfq6LGQcnMbMJYuwy/XVUrWf3lkmCYmqvxR1lM7Xbq/e5u6JPyE4ENTfT2572qXVjhOKmxwcJp
BVviXTT22mJIa68b/H0QTuF1PsbFmYCm8nMwDNY2cyXvRuLUtzjlkpNaCF7bGLhjOWaZuEW8wkTu
N+Tp8uzNXfUA3Sd/dEmzIDnS926MqmeNIADKB2uKddoxlGm89zTB9OGevFjgKAwREa2SIrYK9syX
9yx0JrdFv0VWitkv3r5x/C44yVKSfBF0undghKTpOYakqg5GaS+Pkucv2fj9YuDscc3xZkpQ+h+K
ERzhzhw41BIZnjWf4TeOZFAAF9VpXeDixujyNcFzSNJRDVZ0Q+5C3ewyo9XPXY1uPHaT6hD7I+lS
UqmuxhrZpNN9Wq3IsMYCibdZWr/+lHrLyMKnVVsfaN6hJUpaA0uTGhOt9k0+xeV+gPOwnJKgrPVd
GMdzB3oucM/r+TrcWUZnuoQdJQ38wmWovrVtnrVRXlrFso85SXxDTVSXx0nlMKU9svHaXYlnRm28
zFycc77EFnlYQTdfLwWtMRwH/F407brvLBClfqIJ030jq97jl+wBj0dsfWZ1riEjINsdGOuRzmO7
t8RhwKIMjAxRRj4s41eHCBcrcqY8r1jSPHM89N46YELpUicn24EnvvUY2zr7kohxtQUtXsIGRgwL
GmwioHYzlFkwHs02K+szkS3OfIMniniFelzaw2iM8Y1lsbTPRrus99p6iJuQgmhWNiEYkFicv1mA
gjvXDdHVafAeO3uqBYm3nCFwXVb2kb6YfHRsXYtj3ACG2dq5W7iYD0r1YRRVS96BWygIKqHh5Dsw
edbnIBPhnSLwA/OQ2RRgrosl7FiG1fJUY03F1l+65R1KyKGjaB+GG+xRuttmQE7IAPRqdSyn3M03
RBaiN0dd7k17hZfRivinYbhxUxrDmx7eWfnod1V2S53vp+cJR+HBN7ukfszwLFf7ZSqVfLJ8tFt3
vt/Uw0E6bEz7uUnF9yLn7HpKsL7I/bwox9tDppcfRaIJvgtlXcNmrqwOaLzQJY6SwaFLBoWvuyJD
am725UzGK+f5IkUg0agwMzaZF47yDqBhaW7tbIYhkdNdukYSWxg7HzpkB6U2J0qLg77eZB3w5UOb
5+NwjWbd5B8WRd/R1UuaOEKyFuRRs7TlQ802O+xsQu92bjUU9R02EejFedATSWtMJAXBDebRtcbe
T25qx7Fg6y5T9oB/LsPD3gfxdG0pe2kfxdJ6MLh4N8dT1mG02lgEvojDhIEEinnQ+4zHpmKFJcx+
DBp6CCq+td1O5WGxSNI74JccdiMN/epHAcl4TVAyUudctYPHMIX/vzyGQ7katDIBbtDKJHyNNRnE
AQfWFv12pCG7fODRw5tdIfIDtp6WXZQIOfuRB6Hi2lQALI4VoWAs6pxaOOSN4RdgRYSvVVjAd2nm
d9f8kIAQuWPTCRcO+MI4yMJHvKCmf8eCMsywR2HtwcxZRzEjU9CncrQ6dq9AqV2S9D4ZsSb75k1r
ugWY6YRSNjKdLobZPqeEMM6JA5gslqott/AMTHebOXP4WOF9M891NbuPWmXjd7frSdiRDSJCwkcD
W0XWSLjescJORKwf3Ue1kd3SfXbI6nG3ELkJtxlUa9YYaAFaYNZMwLNoIzSxCFt53+9H/NvPxYh5
a/QN+9kpulriw3f1ivZBFnAFGJy8oL4aA3efzDVsg6IHBbTFiAyeyfar/FvcGKPeL3ajnj3Gvd0B
8ca40M8j5ng3JMIJDmUDOGNvlonGjMYTgzPOgadCag5fNELsQsU4WUWm9rk/ASwOi/Lv3AxEtdch
+FakDu7i3Bu61ecROw26KGcxR6ZtnfJuUidPcWgVqHisPmOdaFy4iBsG653eS9cjQVElvtokBHTy
AnngEXfJoLHnuWWg7w3Z64+LIoFqqwjNyW9CmSsEtvQLrI+hrZyf3F23vqo4YAE6pEh6FjPOWkKG
nOV6HJX6Ydudot28DEG5t32tjRPpsYA7lyztvAe0sCLeYRAarcM08eofJiriYZ+XUwL5usUtSOBA
bZ+A1k8nQVomIZG9bB4VfQDQtJ6u5psJ+nLPQwlaHEepOQ6bBM9tAdxHU6QFBmG/Gzmzz7j00jCH
DikOAnpImojjLphS+EaNuysKIUEIawPuNh7dwNg5dcADnKrEOdu4CeqzoDrdumHVce/rhSSyGSXs
iLHEsJ4K1MnZYyygW5z6cgy7M9aqRaOSLTQVm+6f2rBsrxg/J/dzwTu6n73cvCvSyvs0aL+ZDoVh
EPQwN2p69G2yX3Eq4hf/ALNiBPG8+ESeF8phiU1BTJIZITUwmVLCVt/hekyp/Va4znaRBsqM3NTx
Gf5/NbJHZ9Zfad8TMGQvYWZf8RwohLpuqR/GwY+Xref7Y7BBhVd2LPoTNGNzsluwIaaemmgy2/BH
mgfcl8CStCjpD7cKL6CzkPybmvxX4AC3p2lwp6tlGMZ+F6yr16ZbEnZBTUUARXwmgANbekbzLezp
fc8jkrpdMUqSpXKwIeDb+Vu4YAcHEkjY5URKWrXEJTGm5fPc2iXUBfre86kL/BIitFWNFU4R/HWZ
Lql1gtIhYjP2FtQfYqWyh1BQ9AbUpnFbIC4Ec1jZFsUPJdbV7Dcc1YYczsZuKReYEB1AjCuwFwuj
T7hW03XbBsxmlxLUepsRfUZ6LQ3mc1xMbIQ1kxCqgoyGl60W7wHZkR62nguj6Kkq09G4rRibpVd9
0nvf0K6FLSNvS6eblLSrnF5E0lXInKX+mmoHd7Hb23wap/yFMIPKb/fDEHbDNmgWBcJpGZXe2vZS
Qk6a5PwAXXrR+3IR0/d+8o2vvlneJ7wtXJeELLBldaHB1NslSdNtQ8Kn0Rj2fTwvmCHWLjeSPiZQ
5o3IDQIOsJwQjlwL+uV+iNOezwiN6kjqazVEk9MAgsrw2O8qOczxJp6D4Kx9mAnHvC65N4ZZJR+J
KWMjoRPXH0dHpckNgThIDiy6WtXWbJswIzgMVcuJnsx0aprE0g8LEa1i4y/S+eHjkDEjaj5h3C+i
85st77sX479I9b1DkO6a2aV4UikpqI7qJaUcVirOV9jrkjQwpnV4Zl919A6ZalUjxzfN4Vhjqhsi
Vg1P7TtSgIiQDXHeb8kD18ER9HqA+L23nXuJR6rbcP3iqN1R9lvJQo7deRxXLlXrtLvYxY938usY
eBsGPMFAMNDi2HfBor/S+DRuGk8JNOoMLXFlBkTd3CUVsbkHJO0pY03TBkytXBOjiN1m0HOof8Io
A40GBLDMNA0IpVL3QDKcV+0FY9H8xBf04oemz60TArR4uZEjmbsfSCdwO2R9pjAOxWyZP2k62eOZ
LHlDALOCVjuUTkVwq54YUFYqrJ9xk2r/WMPEq3hHM/trwamj3yqBhmCnp3LpbkdBqA74JyeRR7x5
HehxafrNjpe9IfIBlECV9Ft7rkDOpF5afk3wN30sw4C8MsvrPdIInVJad2GtWNOZo5Ge7JFe+bnI
nSS4a9s67yKsXqxDoD3S4ZhJEPKfDEZlydEd6/SDJqRMXrGC04eB/j7djkEVFmd7dFrUbYwIAXNP
eNujAjK0uwmTpR+vc4cX9ZpkBkUt3DpZecoquDl7i0nDXSqJFgKW0wWAs6euYa6dBel4nYa9k17J
jEg85NDomw6N6kH8WIokV9nMrKmZbVcPPPIoWjIksWiu8LhxCMuk00Rmg9fStDho7gZ39vy947fj
NTZIDhHswaZ5k4zGENN9IS9Tpyu0i7A/EGox6GeKxqo9xbUJkxV6K7AVwyjcB2lLqzmmDoKxPQeW
mJgmwEbktkgjWTDwTvYaHwVIEC+iV4zbucqXb0ZGKj3ggjQ5ozcN9XZqc26hkGzZY9UHemugcCIX
2q6FgDbdBHu8Whn1jk7kj8RZGQRTKUZigUGkgCZaqm/2NHIqncY2QCilG+j3pOvKH1NH/XZqshUi
5kID5KAv13CssWmydi9IqK6IScLstqkd0mejwPfdjaOkcrZDESsYIrVe+nOxrLpYt3K6p/VtGLey
wh6zzcekfWZeKR9Nnuhs5y5tXmL/m0abtTmYDBA7HMU2RpDlCuYzfBIod7Y+6IZ02L1OUQaOppn8
HEl3La5kLwvFuNG2z7r0YecbTttmZ5GHI55wvEWk8QQoQDBVDtYO5F2NYk2L/6HsTHbkxrUt+kUC
1FOahhRt9mk7M+2J4FZUT7Wk9PVvRY3KWRc23uAChbplR4Qa8vCcvdeeH3ONT/WA9aQl+WqsiqMq
fLu8Ye2dnjRHCXJoyyb40bfasfLU3jz7Q7z4zU0x5e2JPnebUJ84HQNIzxZfY5jc94Wh8t419WAO
OTnS0cd4QuuXRptiXjHaHBX2dPTH7ldo1rGFhehA0SwsBTxjjvzt45LPajkzUcpuyZcdwqR0ncEn
eMpzx4Pj9JxnSVyvo31YzmIBirSJ8lDkPA9pFrXy60zWCpEMzjDEqXH5M17l8qMbEQHjySLX/1GQ
pfoy+81CnBjkjQ/07eTz0Hf2d56KiihJKqR2h8FHbWdK+Une56pvYZMFS/1jJFb05K+i9sCxWNQH
gkyfNfWFHs1TRm1hp67bTYiksZB3SeD0jnvE8gAEr6KAE7cSt1l0S+AYXwfYMTEiBRSYOB0EM5Ek
dDXZjuRyiPHBa4AGJWwH5ULlsTpBamjbPftougzObWDjHa9LBh+OSLWseaQKqm5bP7LmWynA28TU
ce4djmAxUz3DtHm0tDsRvbxY8ArcwtXPvU0E887z83E9dmwt4hNTHsDoMWpEjBk5QcV7Lze996Cq
NTiacgYRYgNbLU68MfFnDx3oPkNOziZA0bKdY7eCuNq5VkxAGOjT/JPEILu7El8VJWYjLhJI5wpZ
tcv9ZFivYZWU10538eVQCOCGW8zyxCDvFAnsq7SF6QKBr1/8+7HbOgj/BcqkpCu9TR/8keBxe5X2
V2J+IyuZqXQuKI9sDRq1I4CApkNxe21LEQmkC2fd95Fbh8/xSocfwplGraJcVv1AqHG6CWzIGMdN
eSFQSm+w9r509E0GFQvGbjc74Ezb+tr1RUUZCrwvC4Gm5AwTPY/cryDScqgioGw1rWeYY+XaV2e1
VnGNyy22aZPHLcTXrsiypwG7WnQgLyE4D1oMU1pm2fJFbvQXDj0D/xWuB8TaB9nBBPoY97MV33u1
gJZKq1rQa0d/zS4Z6c9D3LJZUWNRNUCQFWkryYfmtFkv025WImsfI4uC+TyUbeaexeqD/rdW/LW7
3hllfzLbdcm0MK+1VB+cl89RNWNH3hEDZr+QYWXW/aSpfPaLo9R2UJDt9G5UVfa1LCOWQdNwnGLk
gPA+taKshDYJZfXE6NmFK7BBr8K9QtfsxgoKz37gIotvEtpxloRZVq4JfAZTPjjmmnnVbJvzvQFP
hHjPXjdCx1RWSMzDkLFOZV0ERwGMrDxvRl/PiONUX0q/rYh0ZW4yJsPmmLdCkxWVGAx+bIN1jnIg
ljysCVmFcaJhpMl0hpBCgqDwh9ctlMV6HTIGw86MPUtDF5BudpwR1srDgEaOrSkw83Q/zfi/E3Q1
ID7czipI6lk0pKVIRv1ZDJyGH9rarl5MV5VfvaUKyHLoS0luTBlGS4IROezPy1i4RCyOWr4xmoIs
44ULHw8A/eNGNilzBQ7d5sJBZ2aABxNi35qOKAsaVfJSxGqx0mKWHrbBnniKHbBjKa9Ux/IOp052
A0BJqFu7GTi3Z/2i/EvAvvGZoAOCb3CC+99iGn75vimzVt35BJ0jw1NFvoJe4IQPLasiBmelO2lu
AMf625OqYlTpAtevm4w05MGciXK44cEkT8uxCLP/7I1D8+askoFkyyvqE2hD2GSSTeusz07edXeV
tJroZcAqjdAjlMOlbisFfZNKFg7zMtIKDAmbhi6IRhRS4aKwvpixq38uIhRYo/yo/MW5vmuPSlVb
dh+YlRFs22nv29IaG+BC4ET3Muav3fHV3OgIeZHvU+SyyiAyBtYTCkB/ONI5Koh+IoE2RYOg7Ttn
s6M15aZQh3vC8p6gnwjSuHUe/0QLB9ch101pn664SgI3iPN7lCoAfmhoGNccDPVMvbvNpBQCz7sZ
ms2l3SWkZD9b42w6QErsYULxi6A/dVceadYzVN8x+R7J+SlE8xOhzXaOanKt6Q0iY6mzCAsaNmS4
iRuQuhJqxxtE7Mrl1ARS8xGGgvu5HEwo0xA9o0rNPAINm7OG2Dm0sM5GrWWN40Xao1+kKhx/0erW
4in2CvK4gkhbw7PH5hTuB+Qh7WHYBLB7rLceqPyROfzFnjdYBJS6ESxAK2rknddqULe6HnIrtQpO
ODvutT4TRR5jwAapib582qjeDIf1D+NKP+MSTb1pLkr29h2A4OKDButEGRCt5OV53ZW3QwjkcQDW
C9+0iKgw14BQkFtXLSZLSX7hFMmpRj7mShAHo0Z4jjvaGOKOkIGivzCeDgGVeXar71U8iOHeFmtA
sMi8kvBuAE5PX2ergq2wRno4dhKleK1s60sTkt2H4FLnRyrEdqIjotQd2tQ1PmfIUksqBmsNDvD9
CPUaaxBZvPrT4l97FgQy0dzbgmOP3Fo8gNjDhTNt3Qo4Rpg1fKWHqYho8cClAapp+v7ELy4VsJvI
HfcZPqvl0tdWgKs68+ztMrnOTNhKXYXxmZy8ElNzRJLwLirGyLotxmUgDFprDeGPFW27WaBQ//RU
sFBp41TtqSSa2T1aa+eSswpxoHYfVC/tM3UlqNsJRvqDpmpyTrpxyXlWTkwNTiRLNH7pR5Qz9yQ5
6fpigk69+VUpvqEGdmUi20mSGlL3zsfMG/KnBYq7TuzBHjkyDFW53mDynMgEz70gGQb2dHJ2FOKt
te+u4ThNO6+3RMh0r5sdsjfp3CvddAy6iOlyuPELWdb8KvXpm32GQRi9itZcJfIZHai04UAINc8Z
131FNfytqxr5ze7m/EsGdXE9RZbO0OCETfGDFt989vXsiANEg5VHM+4J7ZNxOX/ALgSKg4KPqBLN
naHlK10gWUyDoOBmuT0mfh8MZ7d0xGtf2duPqhim4TxCFtVoPbDaH3ifVXjMCzrkqbNMHvFwVaXF
TRdfu580hrW8A6m4dERsZTI6tstg/6TJ6mdvoi+78Auz2zW75fTok6tZOjOB4i1ktGeFJomESSPM
8jN0gZ+mhM3EpFVrH+FqyZPoPW791gxJ5RX0wSnmRv9QhqK+G6uF+R/j4eprF0vkRsEq27Q2vjiC
gSfFTG7e4EGlD5wjF4OP6Z2MI74bDLQSBhVjUCizdQQ5zc2p76UIdXcg7z36shicFY84hWDKWWKp
xA2l5JyG7Dn7Aagc6Z302TShG32WhadALs0P5Y6BJARDtdMP0uFmBD6awKAdpObFvsbtcq5fibgi
n7WzqvhO0rh6ytoqVMzI0HskMWOQV+BuxXpLTt8cnwy1VsoWxY6g6bT53xoe2BeS52e1t7Hbn+IS
0sylmCfG+15xRXXmtT+7KRZ7u/5lgq2sEnAsjToEQRtuN2URS7kl9Mf9DLHSoE9Fx7As1cjef3Ca
Ltd0dVzrF7sx5yllzSOUN9SK9odrYkBxv2HyK3mJY3UqCigot+3gIVkyPQ37RNRVFydN3dgKJNg0
fhzJNl9JLC7ooxZSkVPYAWWJ07LIXDjx0gAGNGArEDxGHjlWFuy9Zedki8YVi1qa1M2m9y7kWULU
LuBAWDsW7CENoBt5R3AK6E5tVJMiLTvG37AWebve9LAR5hM0pOt9Yv7WPaAWmYKdnIepupkX5cG9
Rc9dHGtC9h6wjYXZjqBE10rIZx3mPf9i3JW4hr9HWJliuGbGP1VOb73qnoULsNdW6ZQ1Oss4drks
avSWyVQAllY955KZM/yFzDtbtYbRj3HUC5N59PL7YmqG8rCs46SPPiMRYo0zpyWXEfBvyAsWXeNH
w1yN52wxEI5rf6XROYYVOhc9FzPSX38Nw5TeoVUyJkISn3bMged0Cwd6c4tjgD0OQVFw0hia7gm3
o9Mc4Lkt4qtxwvFjz9L3RgLYXOxxEPYuA6PJu5NuANW9jsz2sso+ci7ogWXFSIF4GJSwnm3tPSXk
eI5mJZt0AnPmnIKCzF/aDFwrJafr6wQgu0lrt1D62DR1dBwlk7kEwl8dHyd0zBynuuKa2Ttm5mVs
RPc9GwPNPJWhpQBmKbKTRl88JC2HPBIXIjFAstSRfwPHb2MSa9Ev20ED1xRyAprPkbd9hsIbKHx2
4xKEPzkJ9eaaMdAFnDhqHV0wYCEhybqSeRvo1Y6edJkjhTHOXO6ZKkXXtqjrPNSKRz5BvclCWYQS
kcH1AHQHqw0audIOmYN1rNaDrLNF7gz/yVPTOEudQP6r5Fl3tby1BVx1UmDj4acBI0ZY20Lg9YXK
raZtgR3/ULESzwfiPaLy1Cz0b+isMUZN5aZ1+yCFjU6p43eGR4GElYDBmhkgM4RiuGV8SJ+wXTP3
V5lfs7Z34sq1rwcvK8jlnZAvkI4NgrKYmabvLI/+dTJYa2ancJw9uJZrRCMGqLXHmQpqwb6fDVe8
MUF2GY2y8/3Yh/YXYoWuGYarNsvp/y3lwLVMjAQYBcSO0CN+10Hklc2ZzZnjfZfRUxrpqaTTEswX
2yoW/INd/gPsjWFS7cA2pvHhHEwHsZ06zLusYUTmht7cy7xt4anqBkJMlkl+UryzFPB5/tmx62Dv
jx0xI8R+jp/+/O3f67bZbDDZ8cXBXyFJCd+JOOpmrcOFaQnkdBjltesWZylEzFhn8c71WDNEaYWh
b8rw7i8SEvFej4kh+Kq0DHyH6TD//O6zGVJtkV918IkDd3yYAyRq2eQ7Lqzg2CZYkB3LoA5n+l0e
iYPVWTqE4RoeG6E974C5AYRD4TYhHGHV2gFK94jWPqdsJHIakDXLDkV2ccNGlz+NutEfS+Hq7d4p
Sli/1Ku6oohXCJiNA/SFeUZI+GcjaNERvaOW4SAXUmh3LsMfBiwMaYL9kJlG3UMzl68Qoa8e7Z6U
OGMtyMPXftKfCszZHkE00w8POVNCQ7d9RQQ7PzLoGAAZlYZ8A7mQ3ZmPkyB8AGkpuSDS5lJzk8Li
iRJl67/KMguj1Aampsnrdsuvm9ncbt1RbFvtG01nnOFXjKNIZNBVPxqSt59yZ/Xsx5kEOybhyOmW
Z5kPy3Z0fGRXrNBZ9yUwZL8lY6etLyhXUJfbuQT+DgJcdzRZa4uGtldlzqFZ+v5zGcK0+Jvi/j+6
oettJ3LJvQIirrbG398Xn14v3XfyxoFATgfW2GhXYUc6u1z+vTfVTqrB6Xwb4urzEvZEwmeNOLT5
dgfFj3Fz4y8PuuA7//lF+I8U9/o0klsGBMAHLYIG//evJemZuLQOzQERirpnM7NfYllORx84CzjR
fjwS7sB8MYoHYGhz5r0EoYaohWg3cV0JK93VjfcXudx7MS5fileDa+TCBrNBi/z+pSZX9bONSf9g
1Sq/DDGsW04KfXkmAn3baQ6d5wDFzd9cCNc37zdpFwAGTByo03DDAmh8JxUMxUThRAjkYVQ0tYth
pPKs/OEeLT1yEvzOTNA4PX+w+rq49P7yyl8DaTRqt1MeChsEqhM/BhVhzNtQUSv9+Vb9r28H3oO1
Fo4YN+zdA+Qghq6YgjoHVtgHCK7juCuqpr9Tbj0vfxHC/8dlSbXnh8jc8BjwZKD4+P0OSIbM0ptz
Fm1r8r/NY+/nuG/XcT8tNpjzlVqtLzp3X/hqvWuvcU5RrQTT6Wzb/39/tgBbhN0T1aQtwFT8/k0m
ovK0bxOHlBV6eq44utNuKuI4iXoilP/8Wf/dFiIXISTxYO7VfPx+aaY5OaOukNvBE4qDuUAeSpou
yQW7DmMVC08l3+aIE/9MMfCXz/6PFhOFfny94ggjce6Ld7d3NFHG1Ilnfi78KyOcAUDkLg1YwLEe
97AxAbP/+de67vvnHS89HW0XyxWuB/v9a+bMEsSecoDwzmXNHQRwRITwYnf7yWuo6b1iXs5EftoL
4r+qB2LeOt2RBhZHfI5E9rmNfCqS1p67fyTdU/BoW1U1JgDUaVNWlAM8NUwCiD+kVkyzuubIV/jT
MF6QkdXW39wk768hGFOHmQR5NGi+eWje6VmnyvAU9ZIDPFLnb5x3tha+H/Zplv/2ps8D/bmPelSW
zcqa1gjZohiL6WYQuKwoCQGczx7ZpGOf23fzbHlfjMjLv7Al/9eXvBYe+BX5H1rvdw80+vCmYcx9
nLtOOIe1Lub1k91ZgtCyyTjjBfPbPH39873+zwvNpeERdYkRhIQT4b74/VORL9mDD/HnqAgeO9P5
UVRmfvBMjZbtNwbmdx7c59OwMjzZ6fZ6YNQQPk8Mo/9m9/vHnPzvdTa0PUBWrC9X2+iVPvv7d8kt
t+hsxk/HzLGR13WoA2+gz7t3AVxncatCtyluNs581T1vROYcceCVArY9Msm0EkwxdjGuePIZCjte
bhG8MsRAQzY4N4uC15qsIO7R1Q0jy7hVjcE985V6O4ReNPZn7bKc7Uhbs+XJHRWYvwIBBxHqI21j
ZdxiuGsQOYhL5bPOXUoilrPbYKPBlo6a/s5u8zV8hILOnMucwYMCzAH0GmejOWPdIr4f3wJQMuvn
fCvt8qEbWhq6Zly3G0XuS3jj+YPv3bsTQiZyGuzwNudRqxN/lvjxOujgqDjmJfwk8HhnqY6bQD8i
bZMmoX2JM2LACHv8y+PxfikI2W7tq2EDSz8l8ftVdgVLSb/R2PDmmWHBGIjJD6Xvic0stwVEK6/H
+5f0gR0tGJ+kZyEIrCOdxFkx1ze2iTSan94elr+UAu93PdZh1xNgmK4oCOTz7+oTbJ428LV8PW5E
J6TTlCuMqRVva351qv5lAWEjfbckAt/AiwJghKMN9Yd4t+91gA6bMZzyI8o10V8FYE73kHV99avx
LLXuPUwRSLlK1GFPM7mQL/EcFdFlpkGYP6wLhpRjNeeB/SWPZs7bJkBs9ET/Td7HDbK6JI9zkN8V
miTnc2e1tfnYy6Kv9z1lstkrNQ72PiArimxvbVPujysspLuso9+OkeWfC94BAbvf7CxfkpmrX+6F
0QCRs0pbbs4fCyrnZQZSu57G0a+3T8JB/r3TvU9ktw/QxDnFVdwefQtLW3odj77FThb9hChOFyV3
BCC7nK4chV07rdYeTlvzxW1y52g7YRZeamdFhYtJKyOSr8K3hNEeogm1vzc+IOEeAsbn1FZHJmKg
Kke5ziHzqHwm0tOzluzTyND+GNJ3r5NgbbrvxrOX9oAGaSDHRKr+Yzy4GFL63pp/qa4RO7XFuv7O
rkHHp4H13bwxpnH7ZJKFQ2BBUWYJ5ZA3vKoqyM85x6fm7M/B8ux1KmRby7IuO3siMz88VlaW+A6L
fOJV8/wx8tpYnzXTQy9lSj2+XTereNejMJVJUGoSSztfRvCno9r75dQu6T5dMa0/W1SUH7y6GsSP
qoqQo1uyD+HdzwRolDi7yQTZFaNTMoTgYbkltb2uSDPTJtyJCG/pHrlN3SPAyuaDL5qW+epg6Csy
/OEUg/RnJuw7KmzoaVVDwOTqEXHFtwhsj22UK45/JSrzY8iBdUtsZ24/R4Y+8E4Q2Us/K1TZFzbI
rbuWbdIqj50hHBS0rxOcclOu7gvmWRzH7jYR9uQMxVks1hbt0fVF+KgZ17GezaWKTjW0oyYNZDT+
NOXC3LFxcs6RPTQHa4cAjrkDwrVJ3/RsQJLQB6hbO4vzb3eiLyHaGzmrnMylYO0v9NgFhqxCSLPr
PFl8m8q2VFiNNQw4xymaJqkGp2N6QcL8lrBmcxtkG/hIicl+c1PGl/mjWyB+p69D5mBqeboc91YT
rCrxwrH5AAKXPq7TmuImWiof+0AfBj+3ktRKBh42WUW6y9YH8lQZ8nYsq9EDPXKEMPlmPZpODF85
/YfxtTO18gQ04ze/2gL3QBnFWUfgOE+U7xtC1/1GCQbEcgF5tDhx4rYN5ZOWmZvvy8ErLqFTOdW+
nRbkdlbTfozDcj23yAh+oCnpz2EVFYyF3QoMtvLgpZxbjzsIwKRGc4lPJlKpxTl2S0q/W6Mdk0Lv
tnCDmF16aRECT8GoUOrgj6X4hq1wWUiLfKEdO5NmNynzbDu1gGnZKOcWSac1pOsk+vaWxiW8SLEJ
kT1rd5PxTbmMBJyhbOEhjYbN/Qyzmo7aWGAg3NFQ43K3yBbxlDm5bdKBMtbsw8oYhleQ6gZm3ln1
aNW1XE+robWFkK10J0RedDqw8OBTIPQvm7gawVYgNIpzVqH4KucRmT/etqpY9R7qJUEvRAa2T6j2
+zefJpnYdVsQPBeLCYfEi/LuZru653c2JYKXigrtyK43lSZFhpTLSxQtftpiBXhrqEnbZCVtcktb
VebmvJRR/UZPyzYJ3Rc/JweuaZsE2xaJCUNMxN3q0hLQyoUt47TF57rC8HKKm774jIkRC00W55oQ
rXpTL3mJLhBomzCsfEwTW56Kmmebvz76pAsCNxgIZeUrITvY9JB5m3q/ofw5bDDq+71oKiJ3aWXb
GQF4ZbGhtnTL9WnymyHeZ3XoP7YqZ8TR+rJ7HrMwcNPBbq/ykA2tdHKd5UzwumOnoH/v+t9VRd2+
X5pNqLPjT9ubDiVlCDFoJO5B8wpfawT5yE2QLJUpLXxcie5EHqJcNAP8blVrngAYdg9rRis0cUwc
7C3+RZcIJRDkSjvov4cyoEYyBHx4KaJ58aQrw/LTyin70jTM6pMZRBHLD7T0B+RuAR6Ttdw+bZC9
mp3xB/cDdRuI6nChE3GGFHbVs8f4lZItGLqUAPTaon3lWu7O2L7Vksxji/qGWZN5KQ3TUtZxY+Qz
KVHVj0FvZMnZXS9PYQuBkwXLmklmNJkTvDrMVYDMD1CCLvAXLHyVYc52xHTt1alaXPoLer5uz6gz
TO2VUQ/pBka9Dkq6SzpELap0limmzT5MQvgea+xvj31r5wcrRriUbJtdFKd1olTaIeR27IOlvIbD
KVMA91gv2Py0Z6LwIP1JhmSnOkQyy9HtfuJ4GxHE1IrrLHs0Echt6jBCkij2WJgu6wB/AXfljDNs
cwtz7WF3/feIIaxNy9f1dBKuhkTLJfQy/6MaI8+gt54X59G4WxR+ykIevQTvL5saKCd6W/GSgZQP
EGCkZZnlz26JmQcH+GKOA9XDyEKOVesalVdyRSZan0KRIvlYM/e7j0cEQCmXdv7irZWV1bsqtxZx
KFgl+DPaiWHg5Va9H4TBG2ob1x7ZTXtSeBaSfIob2fjOJ0evcXOmbY//i3b99L1Cp9Xivegz+ymy
yakScwwODzGSJCOAvbPdEWD9OgUFGaeyRcx2cITE7bFGgLDQt1ZXh0fcMDyr8/y5YlX+jva7LLiI
nh8e9YiHA/luWxzWwswvQtrZ98DZYnPKuKV7WTXqa8VBcTv0RdP9FHmEyG/gzWwSRRqPhWWha4hq
wVvcsjhV9MK0LoSN2oO9Cx9GMG3JgrETOrjuzY3gyMM02NkWfbLIByqTicMvp2GAXvduDa7nE7je
jNmtZXpxmOYu/DBVZUPSrl+yjtWhN/Lnybb8JLZVkzhUxtvt0lXwOYEBtWeieH0yJcG3HoepzVG1
dkF4qzJYkokdYXg4ZJuPZ9IUEVa/yLhIn61yKkHzqmndnjDzKaCD4+ATMVsYn/DdqlmZs4dxSR4J
IMUfZsj7aLcWyvWPpanEwHM+0tTfbIG2c4p4DuJcfXCa0s2Ro83jp0Wt9UbFGPhJ4147RPDuZZHk
q2Ic3pSTQXdG66wlS603/YEnhTco9zjyEWqwLreMc/qvAK5wHjjGXoIHi6GyTqJide43BHUsPZuj
TNq2TiFv26mdhx1ZntmXgFjknz3LSbBbdBl0N+26uI+Y4RjwYH6eqpBoHa81aal6U16iAtRnWjUs
1rdwMZS6Ik5LtWc/KPy9qx0/u+el3yJ0c4vZxxOL1p3FDP7OUWsb3MyKYv7J73KyjRwJzPMStdyk
9HqURkYio6VJPBtl2cEth4AkHntb07iyfXQ4ZRe9WbmRNosTEohdCxgmOsm8kjiA12KzKDeAARGu
gLq33QnGNfG9zDhHpI7rbFFidNVvD1UQmo4otWyO9lTVRJRRoGfkhMpuxvcP+sFJSxd1wx69JLm8
i6kpFHMbs8ob8cHIP+ql6x22Lcvy0tH1pzuQ0lZzIemj+LrZs0sbeO6L71nIvU5w18zTbecgk73p
G68OH0AehcuvMciWZV8h41/Obbn5T1ZZ+MGRimpk1UfhZubdivaj2VPaxJ8d6bcnIws72vG3+Hic
RqA3j8UoI0YQi9vae+JE+a9Ly8Ld5gfllN8Wfh6Xz3WoiVINWb2Ws47qXH4UmDGvdkjl5fuiKu3m
odjQk9w10GLrA+6QXL85S644jo9rJFs00KB/RC2z5cgQr8ufa/DY2AP6xXNmhj7huB5C0mlLJIam
jhjNSucaeD3GxAeHRFJrhPyWfoTPOtDSqsvuKZ9GZOwEY/c68TSzK1Kf6Ze++tLvnlA/4nXfJNIA
ysuiebPXvIj/lpjx3x4SlT46FicSoRdD0fi9g9LmRYA8IJ+PSNW6eyAQXxQGPr1jZmynqjB/g/Ne
G2f/7thADmFOAEckAtgBcetdZzzm8F3rdZ2P5VotLyOJAwk7Qfms5TQfmFZkcxK3+g3OzHxHvfs3
3/j/+ngaAMDFaB3RqXz3c+copMNM1B350Rr50txZIC5G3x8+aV+OL7Ez5r/qqUM51RXjreVZv/7c
Hnn/+deJDf0RxNxcCPqz1+7Jv3zytE/XYcAsdaRd00U7HFx0YajHzsifpj0Uj36/Rd1yVeOhqae2
7NM/f4H3bYlrF4T5DMWOQ1eaGIvfv4CimrCBvK/gwlCTI7nOL1ah7NeYn34bhfPyOWAv/kvn/T/o
hOun0goCFxYyrqTM//1Tc6x5Lsl4oOat6oWJTXFZNEkiLlrVIrVLTA55GUU3pQNco0b2/QxaovlL
/+c/lx4KXvAPPAGEMalD1///X5c+ijRmYe7MUVKGdoQ2AnW7sfW86AQAYr/d9JCj2mfZ+8OPJs7t
B5Aq03j48+X/p3H87+efogqoCegC5rAhTbJ3VwIuS9s5DjLxcg1Wn3PUNebVHpTefgxBr5dnZCuu
SAbaKcHVIzf9cqnEi0MNrGm6m8rRqe9qX7vWY9XG3fhLT6rGBFyEIr/JfVFtJ0qAddkt8QQBZlFb
TWi6EobFW6JH8mXIgmsN67yvemQxiTU5tX2zmQhBrellpw/Kt8PsVAKzaj5hv/C7N3TikXsflTPG
i0Bmc36iB6wAX4TgqU61mLWfVKQQzoe5i/0aCzmOQ8LK/NbWGIaD7pXB++rs59ltfmAdJQ5VD8gH
yRN3nI+03x2OO1BT6puK5OTgL13y/wwmSWrBpX/l+cPGCcQ/8VX/uvE2ItpVVBpnGVjn1KCMOWQd
IY5B7xYvJUKQ24C04MtMXNSuo7p+gCZPMKG6zs7ntUg6W3WnPz8Gzn+eAwZhDOAiyJeEPdIceLcQ
TJtqcwsO3SEeIzhPGqeZdZna0rFeprWBCxBlC85IdJR9knvx1u5nQWV0P9Av4x1pYYW+GBIqhjOy
ttU+ot5x+p2/0PT4gbd6fImwzeenNaNhtNetRfw0MQ+oPY0J3tQcRCG1q+hfrXGoiUIsUQDXgHL7
Q97YW3byXawFu7l3r6Hlbos4A04GipcmW6kNyalv93WRKXSDc7WIG+waur3Q/Qj8J+2VRh1qH7rs
h2gK8/5M2UmSdzx00ie3ztPWbrLK6LaCf+inTFKDV7ffhhqhb28GmuVz1n5WjiAeY538mZMuAI/h
0BHMhtsLKxxHZMJ+qDOnKUBz4bhT+bhSqIoLxx8G3oCnt3K/mnKYH0J3aOkgtv3w7JfKZkNFnrOe
Q0BA4cvswM3KrdJDPIU+I/yUc6Ne9NJ5X0crmNXNaGi/7Eml9CUSWDeTh3ZjvIJCekSXK91u2w41
8rLiXk+D5oA8btFHf/HXIKlUvj2PvFhkygMRCdOS2kAemsyiqyaCRhec5+YYD3GJTwExA8Mw5oTx
ch8sZdylYBromMOHHPbchS1L8Riu1WEMovmrqnOywCeQKxfj5IhiZ1mOh9mQ9ptQxfET5CxDFEwa
XicCAX/cxVnjWPsRrHzxsJQgbi6d3fCYk5YbLonIVae/wztFvb/jAYDNDG11ugaDG6Tft/kQX8+v
zmjxWXlYH9GvRuujqkZb7QpLjG8cySiEkb6ghBsrV5qHfIz78NmZu/qCmMlBOR6FJPyS2jwfET11
ziFzqlweW8s4wQ1OQH50ASSuIJa1yd6wusNAj6vIH0AyQKNqBif76csJP1S9agRjGmrjZayNGC+r
NSBlssJWvzTVOIsdnWB7/ssu9r5UAnBI3Rtcw2+u4SneOy0BxHNly2LLoWsBx8tNPDxtAykvlDPb
ueVB+3/Oca+fR51whXpxPxzxbsOiGJ3nxeXzvMbyPsAv/r7ic5EJipNvMhj0tz+vSf8Z4vJ5ZKZF
McER6BZgsP6+QQorVjWQGNxwIsA4IwbzIPP4MOCD/Fw2kGWAWi1kS8ZLt4sL7Tu7KXbNkVl79NkN
86+VsFsOyKGf6k2AmIUdXUZJm+kiS2OUcgn1UHdbqaW9ldii8ZsW/uuff8P7sfv1J/ALXFIUBf9s
v1tVOZ9lcq6g7uUG7AtuA+cg8EWlodjoueYuQDSbNuDtjC3h+OePfhc9x9ybgBBE9eDX2Nhhsb2b
xnb/x9mZLMmNJGn6VVr6jhbsi0h3HRyAh0cwgjuTywXCZDKx7zuefj6LzKkOwDGOYR66pUpYpLkZ
zNTUVP+l7MFF9oF5LmIoN8AXUwRy27GAQRbIRu+8LtQBPhFwY6CurRmC9ZDGZPkydbXRe2qHCrhL
0oiyU8sbG6Ke1qsXHplwG5DfWn6YmcleMxcKEzA9ecS48Huc6GwbPWDmEG/upyq2HGRzqD8dWbRe
7X2aAKwtqBFCkKJt0xapGIKwKIcKdvKceCb1nj/DBD1XRYFoChJdSg7yVE20414mSsL9RYjYg0Ij
YyRnXu/GEK1B5IfC+m6cZareQYjdDE7nqNTBvOQi0JsxfmVRjsjv1LAx1VNCYqV5MIC03pe7OJ1x
jpUhmKDO4dDXMZv8t6LN9A4EQgxpgPcYPGQr0iAZLTSrf5PyfvoUqnUc3gMlolgfl5Gb8SqWsTcz
ct6setLdp2A4flS8Dv1RdI+Jvu1vzxvpl6zI3lQ/iw9d8/Nn9/S9+u+Vudi//hv50R9lhaUUvtH/
eop/NCWk0G77v1r9pfZfz3+Maqn3vfu++i+0DWgzvet/NvP7n22fdc8D/P2//P/9w//4+fyvfJyr
n//znz/KvujEvxbGZbG2F+O192/nHfFL/v57r7/n/L0P488/fl7/hb/8yFT9v0jjAB0oZEyqQX7y
wo+MI6fQceZliWGTDiChKJsu+p//NJ3/krFhBDGl82ih50u23SIJyR8ZBn5kYOh4E9CstgXq9P9O
/O1f25A1+38KvW7jjvgBwL143PCsleVnWeIXKWafaRHtP0d3pUqQAqveepelVuvp0cIZ5uL6U4Xr
4LcyPhCnF2v090/5D9SB3paQbbDoEg+Gl+dEDE3E44EFzgys1eZBTT+1dtq0MlyrQY+L1nD1FMOl
82xEbR7+yVDUefGg5Hm0fcWRz0aKuhSQiEe99vJ0QomhrmqUGMEn3x6Kb3Y1K4fkGOtH3qm81tan
XwlpiGr0JkCio2g09gZMYsyXDjS49z4bNQ9d6GXyzHA2j2G04cIkqLCsqBbTuXTaHADylKsH3Clq
uho2F93UNhhi9Qm189szFP/29rsBeQYcJ3TH2bbrGZJam1mSwMiuJSCusHCaAqs1hPJAaiF3RXnY
DUZIs7dH3dst6IPC+aO8r1xpGDrZWI0NxSgXtZQZN9Z5cus+LhCqTNv720OJT7SZoEruIhy2KfRo
zwH+xZmwO4XCK2wytxYgP1A1gBBMuE7vzCadPF1FR4t+eOBDtpqegqrVDtK1nS3ExhHxAIy0AHKt
F7iII/SRMj4u+p7JK7V0OtPlY3bGwTjbq5EDyDiGRbYB5A8+znoc8szJCZMEHAASMvdVBzhCss32
sSqiBtp2ZF9ur+vOJ1QBL8ocQh2XuK0tgS0hGYpbO09uWdEuZggkY55xHaWHcCR5uTuUTU2Emxhd
R3uT8WY6ll+VnRtUjesfWVNZd6Gdde8wlDkS8t3bLBoDIfcKi4MPtl5EaGtOC0OFReQh56MPr6CV
ClTkCc56+zGfgAW5o1FFv8lgqx/RR86926u6cxypzCgUJU1DgDY3X9GSCiWR1MhAJUSVPjpBH7sW
wub38HCnTzCYbdAfTnbwKXfiDzsUoCFlCZJ9ZxMDymmmyKCyviWKLKca7xM3tzWD7HWUHlJoVnd9
4xjnqo+bP29Pd+/L4ilJCFAs7lR1E19zmjZ9l9k6WAN14QndG8CiUsOza0c6WNndSZIQk8kBFqRt
vf60SgvfnBtQdzuTF54C1vZ+Mifl96odzKecAstbUPMO5LdKR0Xrl6dJ9NEwwMY9jJLzZlvBRUtC
uaKhRGs8u7RqjDcVDE+hgBIdfMsrXCRxAPFx4fBtUA8zt/GuBaGYKjJjhQ1sB6dGHhLIQH/mKsVA
Ys4esQNW6SXW5gctL2k9JNYfEoiGg7B7VWt9/h2sM4BQogP9yfV6U+sfYAPwOyINSAGv1k+DVTg+
2jAUlCuq+klkAKtwkm8J9jpnqZd/3l70nYBIiob4o2rD3L/CPkNwRNoAvye3pTmFwZGRvgIiFdGb
RNsc9lT063caHBxEt2WRIGL8vZ5wVSxIrxjUINGAqc8yrAwPXYvYD2XpiHuxE6bABXNeLeM54RPH
6sWdtgxSIxtBrrtIOoBysAZbPenKPH4wx765D3LDvNTWUP20qjF70wzo1t1e2p1ji28ZqowaUheA
2Tf7mbak3BYS+h2h0edur0sm2r4RVF8MY+9uD7UzVRyZyIsdAbIljV5Ptaq6oZDRO3UBSctvZl2L
kc0cqlMyRu2Z+pMK3gVyGKKQAIpA7/m3h9+5vV8Ob26iBtLeUljO4FZasKAepzg91+1cHsSm9VZ9
ztQBvCgC6mDx34zN1pHNeaxwwEEwIQP/osGF+mxZoeaVwGn8gJr2ESyURfvfnOjv8TTRBuFFy6pu
xqsQxUXx16l8YCat5zTt6EG94nOO8XcnQsj89iKuv+HzcDb6QrzbqYaAD99cajL2JTLidp0vI/kO
/CoNzzgSf08rPTgjga68QtakhAfYh+h4RvpBRFxfqX+Pzu1Go8PkobXV5pd6RW5j8eAGKdoRjWbt
lKpm+9DL+BfG2aj4jdFqb29PeW9Q8Uhk54KJv6KbKH0ozaqSNOhbYfaQFWPmy62e+A4CHn9aiI2/
s5Z+PPis6yvueaYg+qE9cJPKlM82eVKQZImNTELjS7WxnCgcGJe4mpEsqReLqhmyjgDY1P4cLpV2
sMg7O9jhdMoKzCtw16r4aS8iUh/wuM/x+fTzjgpbh6zfY1fBaZEHS/Epq8v3t9d3b6rUuUQ+KPrG
pji3L8azKAonqopwL7g+pL8gYzxYSOUBdzfNx6zMarAqGhoaVdqpB3F+d6rQLXmvkY9SjVoPDfg0
t4KITztbY/IKoSjI2103CYiyBeRuOlra5x7M5rSykwQLBO8Wgv4mBMqDatJD0Ru/qjQEkXLoi6CA
FpiH9MU+lZZZ2y4qSShAL7oT/YwK23mb4HJyr+FSBhF7tI4Sxk2S8ddOoxZMlUGQiqh5rNcglWhf
gaNpwP2Nnzhf9tlBEcsLEwPFHDSmTlOjmo9JqMGUlxtkDMZRO0PbPjKLXl9Ef/0OitP45ol6Mdnr
+ndYMfgLCB2tj91Aysjz8pCOIe4mZhkfHK71TfDXULDpqOyYukxSsfnsklPI0TgknZ+HlvOkozB0
NwRV9+X2vt7bXPi8aZooE4lnyHpCCjddNJtl5zuNkiM14WRndJaUT3Jv9t4kF8mvpaZ/Twu/PZM4
RYVza2/RBVFtxXLd+VOTFWc03ScEujQg5BoyhL8+N5PkiNI4b1U283putRYWc9LzsQCK134lW8Vl
AZGPzHKPHtbc1efb4+1tDpOCG20SykTO1texFR4AJRhqv26G8dxbRnephGIbDbQjq9O9cETWZwIp
Mdkf6iby6pNM9SSKMNMsBWLOWIqPJa25N5keqkJXDqUQNJVRU5mCI/r1xmvsry+IbyJESgxyqR9t
zuJSAamZTdS27Ny071tnQfAiRlt1tobuDDCq/xjPbfBjjhHGi7LFwdMnpPIsdSXqeBHY+zdoyLRu
PgERfGVmKu1nXYqCe11BgN3MrNk+OEk76QCPMOisJruBE7WJ3YHaBrXqQJ8YEQZ7wujvEcaEglIn
optTOPVv5FjSvsftDImimJzL7V2xE07pUVHwsuBAkL9ut0VmJDOFzIDYFaVIOUX0SvyhxrLciyUU
90Hngck/UXB3vleNZHpt33ftydYT+87JiuZTYizab7d/0/WKcHny7hYZPenCc7h9cZvpVVUPnZVW
fmAjSGVFvX2KEqt7WFCi/lbLs/YpVTP7Xd6087u5is2vt4e/3r3i7jZZEmq3JA+bJHfQK20ExEHB
w7CQlK5TuKiQl+7Utpce6rK0L0uGfKoyN8XBEd28EsXmpY1D9AaCJHibW785/GgDS+8lhnYs81Jh
j3XHhSVrd3UVVn9a0mLet+YYvpqcoIp8bTDVNwrW8p9uL8B1pICoKhPX6aAYWKVtom5kBcpSFij4
Q4myPD1T6SlOSvLGmsv5/p8MRQh1BDNW2+4+TnFZdgFDoanT/d5IDQpRbQMJj9NoHhy0ve+KdTZp
Nw0BxbI2B21MU0NLNIiRkOTaBS2hEZ92rYODAFt0+bEArj/VNdJGZGhOcxSY9jY11yURmEYo9FV1
He4nqCZoK0YIEqWR+iowIxuKYYjSkJYjS6oGdNMaWmqpDetNL5QDuM31RQq6jscG9Zbny3STGUAL
q61OzSo/6e0CgdABWZYlMlVomHJ5UbL019NCiM4mzRxWmt7E9qE6zKhO2TpC+AlmZBc8MFEUbCcD
71V0Ml/FoQLS9fZWun5jPFOrbUtEUpQYNp83QPWGnjbQjYHiEnqUSfSEzZdFna5FaBAhIdBXafoP
Tiw6F1xzOuPypttcN0NZJTbMoRI95y640zIjfZq0NjxPBkAE0CrWAxaVQvwhxBY3Kbv0tdlF4x+3
p75zYLnpaMtSqqWNsOW1t7ZaOG3YlX6jD8rvszLkd/Ao8jPSWc1BbNjZSNzPdIBocFE6fDZCehGb
F1kR27TBnwEe5M9WdYoHdDqnE6JKSD21yVIffNa9mChyTN41osYDFnN9cNoMi7DZxhGCGvBgYO3V
BTll3/RjYEjBfJIzffhWE0srP6YGdNcaZtB5WhhYmf/Lq6yJKpP9F17N2Zwh/mSQMiOufWI39h2Z
09ADm3QFza+a2uLtwXZ2M1NFmsFAG0HmKlrPerFROQW7UPvp3BlPfZ6jq2aOxgV5y3cE/9AfpFg+
yAXECVm/rOjiogdhYcJB03JLjjUM1L1jVJ59QBLK23EwQIgg9fXj9sx2wjBlHcYQz3Jq3JuZJej5
xsYMGh7pIw3gkZai2x+37mKRjgG45s9OyQR95m6xo+QfbF/SXyIE3SehP7Je1kIzG9RRLfJtLWhR
bI4Hd0AOZ4KINSl3ZlSCEbk93Z0PSRYhOpnU2tnB2+l2g1Ui+1Sh4pljTdThU2JH1vg1q4I/5HYQ
RLJBUn99q3I0QUQJAQJD1jeXTTZA6MiR1/IrK57u89SxX3fjUryv8DL6cnt+OwGB3amoXC3sU9Z2
vaJa1SqVBJGE9lCRulWNoFoR5NIrJbbhapllcZAx7NyjuuUoYIZ1siUUwdbj8a0sQMlIZqhJVEGd
5GDwGJ0tzJGwpevMcnxslKbkoumCyV/m2TqoZe3/AJtXDSVD9tFmwsaAuNpk8ANQly2+NUHWP6rQ
I6Fv9/ljBSLvhBpReOoLq/ySNOrnX19uGyiDgYC4RqKyGT3pswR0NK6BZBiIcgR2HZ1aEEbuMKjT
AwE/v7s94PUDQfQ1QT8JIAP/wd7EXyunwmYYmYMmempdMCpLQNlNiidL08ciwf5liHr81hf8FYCH
J7/N6JVjQuhgLivZw4E77lWI4sfQ00VZS8YcF7rA+uvLeJL0jt45XlyP3VODCZY324F+vj3nvVF4
JgovIgDBvJnXowT4bc7piFCVZiErAcNqgU/SHPWmDP6VVbhVVbJe0FR0hGnEb++TkjmCI1RRDsZK
wMWIMb9XGkgeWMqGl9sTuh4K5BsVFC4SMDfYmq8nBN2N0GbKkEydsPg6cjI+2XNruWMdmwf1wJ2h
yPZ0erVk2jIwkfVQDk6flNxm1auDcJlRpUTv8qQlIcSCqdTn5CDSif2+XkQ+ESpvZCNwe+lTr4cz
GhgEoB41r5nN36U8GHxjnKszHoQ0QPJROljIq8PPSIItQY5JCYUItB5OSedQW6xJpesSRV5cmPXr
JCm6N/JoDE8yIicPAH+QRQjaaLkMTSPpR8dRjLCZMNAUi0DtGOBCBa5qVeqtysqIhWroQIBt3VAJ
hHNKMOmfo8FG2xnvBu0zMG8I0CWuMClgoGQmKZ6UPDppaQOn+/beEhfY1Q/iSaWgrUXxc3vXjBVi
rUqWY+GHYck3u8IKCSBe/VYNs/czgtAfQJF0P/GQOXJz3vn0pKIgcB1IBBQJN4EJHY9W6mr6UFkZ
zw8oAkPElsMOjV/US8C5mwex57rMS8hHgQiKkoqlJi2F9dI7SBv2U4/fLWU0CiaNAlrGzZeG04t1
DkbLqIHzvJyCEYrxTI8Htc1CzyQXLk3z5yCrVPdur/3OYeMXgQTR6Fwh17g517MCd6MgQnvqPCf3
ZY3vRyXPjs8p7w6Gus7DBZyGa57PTPmd+289e2x/lSYU4uMa3Tk/QRjBH8t0eDUPenGGmhOdMGoo
/GUZ0ScfYMei1dseBJedT052iiWCI9BZV19gwOIQeyANdrWl1PdloCD5HaCQjnh05Y9oTR9El53j
LrhhuiPk80Quvp5z3GZweFJomhoQdwjWUf2kSLX00NqF9FNpEaPydcmp3wEUmVBFJLU98q3emTGg
BZHuUJGmPLcppSZBTDUV2zCPmlj6oModzPmgXT4VUMF/jqUDtf72lto5ziZPDmoU1GMU2IfrKSO4
naIDHyheKslj9JCGWvQA1D01UK426salEWTXp6LMcZvv9aA/qsDvLDlPD24QEMYoG2xl8KLEACVg
RzLSG0tylrEjhh7TZOZdhTIqHoaG1XzIKjW4q9VhcVGs/Ad3JQmGzoLDybteAD1LGpCJzeKNYw9+
GZvoU6nAJ8dfYfRur/VObqWD3ZYFZozYgv7RerGncIDBW9k6gvjYr3pptWj+yN5/tKMmOIVJan1t
Ub7x7EiyL2nmZDo5lmK8nhsLTrLRRQcSidcfnytNo+4Io4JsYVv6nCnzoVRcGx4ioMjLx+aEC4je
oIe3ZA8FbofoQDfDHbXpo6W4TrmoTFHu5SKniwY7Yb0SKUoWxuRMmMbgAHDBA2h4wIBRP8DKXp8m
UiABOxa7Cw7HJobFM61tPIMMj2OFVkVYq3dJHekeHuE6kvoEkIOoeR2gGY6UFXYhbRfsotbTkqIW
tDPez5hsprlXBNPia1obn/jS1fn2ZtodikYZhT7LhMy6WcEx620Jf1/T4zJWXLu3OTcYrEDzto7C
4u4ykn0QkBwN1MRmVkvYxJISBYaHgMjj1CfhOdYyzR9gx7lVjELD7Znt7UrB77F4biEUtiUdyKo0
LqbC607FReMjgGCY4CCq3U5tk/fVgnBirmjBXWmiPHJ75N2JWtS6hDQZr/fNmi50UwttGFnTGPfZ
ocLzdIKy/gQmPLvQLznqxuyORz9Ghlz0TO1YbxfFRrsopA7mIaIyXixzzD86ocG7LguKezOujshM
18GWwpo47KB6oE9stQrRpsBkIWW8EakRGBvCPW42msdxyfVz6KTmSerR6rJRrb3vIGEdbNm96dL4
pMxFvKdGsjmO3VTlWpqxvGo1IzISGNodkKaQojyOHssUHvXHxedap6qwZGUTKhBEX9A3m31bzWOq
h0NjemmQNE8ZPewPUmtq5I5d4GltZ51DMzzKj3cH5SkHzwEVT0oW62+KrSdVYbs0PRCX+oMTIrkT
wavzK2SdL7M0wKWpOvVgZfc+rMWzkjc7Lz+IcetBlSnRnHosDK9Fqrtxe+xlzi2YFP2kRIP5J5zQ
fEBWLE4Bx8QFwnGNFX389bMDAFBgPHkJXvW3u2gelw61ek8OOkjTkzagSIn5YCUtndf33dHLaG8z
UYfiVcY1QjF88xJ0JjvLckqLnqRq8w85T5QzaM/yqwKyXoP9WKa/357gTsCl7CV4+9QIIJeJH/Si
FJ5mMvJ1PWZHY4u8WR/N8RmjndZHXe/H7ZF2pkapQKPeTtmHi2Szb5MuRR+mXCyvAmaNusV32HKx
H8dJ7ia1edS93xkNzDWIa7ISQFvPzO0X8ypT3BIW5C89udeoY2mUJKxeU7w6xU+nReX7IOm4Ho8I
BEUGnL6oGzibFBdtsSg3pTj0pxnPMosL2h3RCnFzjL/dCS2SgyTgmRGzDgMmaB06vOT2PGW2urhQ
8200T3gsNMWs/kADyv6BJWj+Lh8H+TWugfq3HJ30t1GUhPdxhVkhzvBQ+uQ8Hh9pRcg0GgphwRDY
n0lgee/e/tria25/Hq8b1DjQ+7H5Eut95WgSPfEiCjxTzcwLJ7Ny1Tkb72+PsrfqnBSd2M9FTr6/
HqUthwkuxhx4cTKiGtuWSATm1sfcctp7DCAOdvB1EKQlxwWDtoKlgBkSv+bFntLo/ZE5tsLFqh1c
FWg5yqIldgFhMZ0jw0IiPSqOcKTXB5SSEHkDX1mYAWyRFbqWtElkLqGvyxnuPkseuUka6mfSjF9u
15DakTWTooCEE4W29fzKwVmwZG95F2fR9NCFlnXSTQyScdOGrT3K9auldI5ulp35ofegEH4gRwhA
8HrQZIomum5mDMzOANsi5z2QVav/kHddd9A/3huK3iJsWtYSkMhmqDq3hTOZGlFQV7Q/q8Csi5MJ
V4CjoE/p3e2tuXdADW5oxuElyH/YnABefibuUUXsY69U/qzMoXkzjkufuQM9qjs51youan2O3MlW
mx9yX5T4myNMiTIpfNSu46pxRr3/NIf4HNXga/zbP/A549wcUYNiCCBaTikqhZsfWGaZFoTo0+IF
OyNx1yjIQcZqJb1JYkNOXLSvIeBPufp2GdXqdQAp9qnFh+iurlFBxmdrfuMgRwq+AkzqhOIJFjYF
sgiqFBVfVQMuMmpaGr3MWpoOgstGdwOICa87QjtkCErpNMA2J7HSQfXkQRf5vVx8KCs5u8d1LBI0
KaxkLSBAUd52iNxWKgLRaXcncalCTujt1xmyNBgZ0Wi9vZpXkYhYB5eQXiCddP7/JkESGDF8xBcd
+ygrug+LtEXOFo2dtykKd+9xuczPvz4gx4ULgMaVKOysz03QFagwT5LuUoLXL2rUag9Vr06elRXl
fTVER/v56vDAdWMY8LkUz0zi7Xo8q1563cCKzNVjYXALXQV4AniEZbQn7/bUrp5KouEnRoGOgDzB
lu5O0islgwF2fRjxCDu1VIn+xIXWQJ6gw+8uTWUEL6XRK0qnPRh6Z5YOEj5EW34D1/gmBEo8xtq8
qnUcztEvg6aVeWj5wmnR+/797VleZbeMwPmjDIi6CsJV4rZ5eZt0Cao8DYQLMx4XXwpqiwpFMHlV
bmEfYaPahgNM+T5SEcbA8vMIWH5dCGZ8Cxl/HhJsWaDl6/EjRgQ3lDA+lB6vDeQ+RtFwSC6VZaIX
UtE/jz3OUdCeY2VUPiIkPT+lVlVfwjQY3duLIQZbxSLxYwD1QKmksEFbe/1jKlAQihXCfglVB9cG
JFq8oi3aXz+kghdrWzZqZLQeNxFPrqNBDaxSd8HyD2dU+Sp8+3qAgNWAz3upHT0Nd2fFW02wONlT
WyLuDEEEJdBed/HPUlFwDovHHtnmg7W7SkvE2vFoECA3IuI29VTGHJjIiAk2MTf4QytJurTYLH5P
aZpILmB5/e0s29YBwXkn4AG/5YVPZQFe2NbGICH5U/Bk1txY6cwvrVrkKDiZlXxe9FpJ/E5rjmpD
+yNyWKjtUczewuwatR5QiBeWesMynnK9TH05rLNTjjU7UjT4kf/qntS4FnmLUUQGrL9tbWLaiC9r
wXhqr0qoqtndPe1G4yCOX389RqHHCFLFIe/aEmkQkAgjytOQoZYwfaM2duJrjTO/Hqs+A7g5S1h4
l3JrHOAIrxeTpAu3UZ2TQAAyN0eBVxBnuuco6NAJL33QJBddHm0fHV75lYEL2ME0r2M64+lUaJAY
4+J+tlt4Ee3ouudO1TqApju98HVrKu57By1ZDBHJkAJqpqVht6cy14+IbTuBjqGFeIv4lOD1NrFl
DnVpBEetuYaaokzaYSCN1aLqN62VezOY5FOoYCiFRsfoGTnykpIpae9lrIYOws/15aLJHApSXYgf
ZNmbiNsNYJ7MhCAnKUPqB3WN4I7SWWgYzUdZ9d7nZV9Rlie7Q8BhM1QbhwjtB6hGhH1neFalTW6j
zNIFXwHsDlvsAG+fld3xDNZWMI7Fw3Qdv9tMU0Ywo2wnNpYfSjkLiFXvY89XhSHbzgfP372lBDjC
yTTAJF0Z0fTmaPJcQMQhteX+pMhJ5s2om/q9oh4156+DOJo0IoZTbMfWaJvZxZj8mlrBUI0V9r5D
YudphX2EsNpbQLALFBBJaakOiwm/OB/hOIdRUOMoOcLxPQW4eZ8ifQ7cJkh+twZLOYhte1EHABL4
KhpELKL4OS+Gw+sTewpLgdjatjUZVqLgIlVIsD2xvWlhdrutUhwZeFxnPJTxmBunAKoIXan1oEjU
0vy1Oh3XTBy9TlLi9G+neeovsoViJu24qcE3vc5/01OpephSefpye5fuBSGIw6QY3Jewt8WqvJg1
ai6zk4IBc+cY2+BM7iHFIyV7p0iO85H3bsVjpnA8dGnHd7dH3vu81GpJcLgu0R/afF5taovSRL7X
xYGqPrd6V59iXOnvnLDDMR63Ce/2eM8s+3VCBRhHh35AJ4VbzN4kskVmyKkphxzI1hmjkxoWJmzJ
sLf/GG0evp6KXTFWKVJg5p6phYZ8mvO4eC1PQ/lFCQo8IXRU1/STNhVK6JdTZfGoihGVPU19OQwn
J8pGBJBB5n1uY1P5Exv1sMMgXc3bC4h//JXkuqiokphm8lOzuul7ak5Fg802XpQnI1n6As+MoTqA
N+xsMcENAtNGXCDt2uzrrozoXy8QxOsJflCUmuZJc7LOF4JH6Jj3qO07Zu0it4eEV1cc4Yau39Qk
RJTndQOtHg7X9hg7WutUBtayyL7I8ddZQ1b9lJuN/GPM0H91e3QDP3QKoFRE+FOWA4MA9WOtzHia
Ll2sf8HqMaRNHjU1MpFdH7w14r7GTJ3y9nTC8ILEGzQXxqYhrRe4R1E+HiUkO6GV1jCYp2dxA54G
60OCwCEWEWgpupakT57izNmHccI/iAf57N/epXtDGXSMQSXQ8wN3sx5Ky/qqUjiQ7Btgl3w6WjVK
u3BrZN1BfXYn4Alu0L+H2lyIhS6iHZYArmH0ODCpVfZlEU+jE6/AKDuBaJ0uOHEv59sz3B3WsCCQ
8XZWye/WM9T1EDmVmBnatYk5uq63umBO9vinyFVffXGcWPIDvbEPxt1ZWbqnFLqEGjEFic24GKEU
U8TvceVGy/EujWtQu3b9GKjyj9sz3B0J0SyeMkRvYs16hllett00p7yYI6sAEDxZZ0evGxXnMrP+
dnusnauYm/F/x9pkGRMycUXYkytHbSZ/GNDC+YbGtnkQO3dnhD4UNRWSRrwF1zPSUU8eM7VC2UMJ
a1DctfO+L9XiIS6DI67U3lA4+dHbgo0A+2KzK+PSMdMARKGrVToErQa6A1Cd9KL2eXRQKt/ZieQV
NEJo4fFM3IJOhxwHJjUKeM3MDaAntCzOko1CNaKJ4V2a1Mr7ecqNr7/+wcC2iY1BU4s38HopY4w0
rHLgg2Vzzl6MB2i8Kqj526PsrSLPaxIKqF58tM0Ho3zamzg0CEGHRv0aNsXPCtOT92ad/oO9zlRI
UhCfosK1+VyaNQBQHSbNLaMhfiqNmltEDcPKW5ZAOvhee5MinYZKRyzm/bIZqxKKEZkzam6kjp1n
yMDuup6iZjnPRyRe8U9tcgWVZBpZFw3eN/2a9VeKZmVEH5rYqLTJhBk9yqlWF/wy0pFanuDswrRm
ldj061GqwrDxe5m5V7rmd7K+2kd/cjljnDu7gzkEl9ubYndSojZK3i6enZtJmZIz6xX+Zm5MqfSx
wE4vcgOshmTv9jh75woG/7/HEd/xRU4pbhxVkxhHG+FpIeNZnVS97kH/OAuSGE72kHG2D2qHO+kk
Dx+e0bQW+HTPvYcXg8JqQSkXMzNXayGanoKgjT8P8dyd68iynrLOLquDkvvecvI+odqD3jUp/Cax
wmCwTXqZrd8YVXHfLdX3IpTVg1fd/iBsEsFugfy/ubVm7ClG1Wyp8ORD9+DUCVB9NZ3cX/9igmAm
UzajbnXV5sK0JY87VXMBMsWPKM8gZJzFjVfMGKZIgf1qdII/bw95PTEqLSrFHfCPJnJCIm198b0S
pVMrvGU0N+N94DlGZb5XBs3+eHuU6+eNqOcgoQo5U5RYNnGwzQc1iiDawiKxsjs8x5ZXahLbr7Hz
qlxUoetTie6EW5TJkX7x9SFgZEQyKSgTrGCOreeHWkQ1Aivnw9lF/laTtPgzoOb+VdnVzb2mB4Vv
TICab0/3+hBQSBKVR4GhhYglFv3FolLdbLOIwwf9ahRPGcOGR2dJnm50Xwpu0fM/GQ44Jwyh57rZ
ejglDk1Ue8RwpbD5cmLHxfg89SZsgnA4OcKL7c2OaOlA1cPsmdOwHq7DxaExF454OvSwrYDleWaU
RsjCxumntM+lg3ru3hYV0UTwIklEtsjoGEMRGZkNjYKgGbp0NMeLHNn6QQt2b6OAx6Aw9Vy42ZbA
kgYxPCiIIE2cNn7Nw3e8Q6k4ceVlxMw6rm0P6tyRl+vO1OgiISiCQD87dIsGBkbpdBCy+XJSOL7K
1CzynYEoc3t/XF/YYL94eoJyxuCQKa4/mF5bZt5ljNLnM0Bbq4hOsW62bxD8Sn/5MUOeI0oo/F2q
qdte3EghajBzDrqa4IMqacg22xG2A85Sla6iF707GeERNXlnQ5q06UW3ii1y1QAs6iXWq4KLDm35
r8ir2w80tYrPkoTovh3k6UH+I0LGOikRfFmQFvSo6HFuUbzI2NO0XWa0wOx5fKsnI2Z+HUhQlGFC
N6ur0ZVyXIGmMMrf29jDe7/6NSFHkDvI9GigsBqbbCXDMVF2ZgtoPsaP32wzkGvcnfrcX8o5PDK4
v946DCaKFnxQE/r15l2Tj8sk9wtmPHadNmjAz/pjs8zmHa9U5e72vK4ZECjQ6Ki/Q6GnfIpMw3qb
FpKl4pY551404u4R466GNZma+Q6GFK/CbkofjQkNpCkyIAZL06M+2M3b27/h+jwyLt0qcUuhHbMF
HoCikUxtQQsHLd7pXo6Vyg/jJTqI17ujiLuWhJP0T98kZrzG2aOZnXuj2neXmCwXZAW1v9tzuT4V
IlGBSiOKe8xKXS+n1jWTlBYU0bSWcrcWL8O92g3hQ2yOc37CJrQ9+IB70yKGUZOGMHSN/g71FqFk
4ATeUmvN+05JzaehstuD7HlvWhaYEPArqtC33Cxenljo2y5RAV4u1S/RhARAtpQ4jslTfuqU8Gi8
63uBFXwxnvg9L+7yuaSnDDOl8KxZesrAQ31GmHW+xEaJb+hif+ucyDnIaK+mCKWY3pcA0FGuu+KI
yEHRV3mI2uukNvppSHrHHXWruegCea7E5RFs/+qQMx6UAKpQNqqhV3Jq+LgvbZcM7BQpwqCjqWj8
aMAb+JXdQfDaGAaAjxFj4V/+vEngTm8ywYnwWCLkm3ttM8yOq49T+IW9NL2xln5Aug4DN5puOHjM
Of4rdeVo3+U4UZFSTuXksVsi9dOCTctjNidI4qZZTh1pGugr60X+HdUPfn+el5951LcXxWzmd1Sw
ByTbtBqT4bI5SPR2V46YRQOGG5Zu6XpzFBUyzxPHyYvzyXwcZav3jYHHjt220sGmuNqHYuEYBkCG
UBnd4hD6ydKmkac35sTzN2O0i+9jkM93RdJFoObrNhlcPYuPlO/2RhUIMUBp/N8VCRDLVHJKbcKM
TVJm31mmCv6DIZ0CFHPOeSfJwPTVI+esvVWlWAIBGfVGwH6byLVg+RzUppR5mYEOWZOos9ciwEmd
sDgCcu8ORcMHrBlagrzv1h9wXNrZCkEIeB2IMHyejNpN4zHwIirfvxqP+YAo6iHwDkZAFJ7WQyF0
OeqjjXdkN+b2nUVXzRtwP/QlrADPmpMHv92O/9f3qRgQ2KIOBQFJiC36QpootalAVzxlCpPmpOil
I4wws4e+kcpHHJvbV9KE/bOSpOUfMbbhviUn5cGNurOBGAXoB7w1Gg9bARcnBz1YFvgGocVgeU2s
YfIz6dXJQArjtRM49cnM9eJg0J2vSugkJ6SszsW3Rbe0eQdZEe9kDw3D2A+QIvq4KFZL6wWkxO1V
3h2K+hSiw/A7yMvWX7UueFzOI0OFjRzetW0Wngdb7V+3RpP9erABsSNURQXd6apJj/rgoGuFxFBD
7ZzKYLHPEoJKblk0R+WOqxSX7Edo2QHrFVZdWyJXmCcCphSkCMHkjieHqXFXoVXuGoPj/DCNevIH
fCkvjUAsICp19CzaW1SA2UKqi6cEhYnNopIR4fQaZh6ugdlp6CWUWytMg5Uq6A8KOzt3LTBTgA+i
Q0AQ2ETwxUoivEP7zFu0QYZB1lQfsgClqjJoiouCbefd7f2ydx4onJL9mUBbKL2sp6b1FEmw/s68
NFSrh9wyar+s1OKM7s/ipgoOyEmU1AehR0xi9WIRn/PFoJtLN57zZWhQ0fSmQMNntc+z+QOkbvOu
LFILdxctOjuphcXapKvp19sT3h2bchbYC+5+YJPrCdvKNHcYOvFcmTrt1VLI3YnMEMRkq0VuU/Tf
sVVTHvrJPALu7W0iKsdCDhfFVvAm64GduShsKY4zT+4WPOF4+35KZAoIhKsjWOjuUGRrz9ekkG1a
D0VlKysqucigFCjvlhyz33KwICz3cnBQpdgbCcdSqCPQj5CA2EyKRfs/pJ1Xr9xGkIV/EQHm8Mrh
zNygYOlKVnghLAfmTDbDr9+v9bArcoghrhaw/SJYPc2urq5w6pzJZFovC8DWofrdLcp5nMr8nE5O
e3n9wZGLMfZOsAcicXMzSuqCqa3ibqAILR/nIm0b38uLj03TKlejZmKZR1KhCdBOn++vvPdyUYuk
38LyjlQMXX9PYKcQFI4Wnm5RtED3UuPStGr36KLrdxraaY59J3G/CKQbWx8JO4SnqLEdhKp7N5Vm
ORNWuAVe7c3+5zDJZN0kC3oz9R4HPYarzyzjU5OXf2kufNm0co5o3W5SKC6qRJpIYkDy0G1Xqk70
AvXdmTUTxj8nsxs+wPvjHhTU9q4kQylQF8k6BjOf68/bF9E8xR2iWS3UMu9Lk/N05ym88Fp+d0Kr
Xk5N79TvZhs6i4OPuvewSNkH5uYASzpbFPNYCmiM2iIPTKG39cnsk/E8dVn0YFlZ+yXta/cv10Pq
2W/dYj4hLKgeKTPsOXw5gQ8OA3oPopLN5oesiSEfRTGMR+5E+gw2JB7SYFSp3qSleTTwv3dj5QtK
9A6gmsr+er0kt7WoV1jPSq385M7eEmiNnV5ir80Pbuze1hj/IemnOsS13SyVtqgCJpVB2OMluu9V
rs0of9g95HY5n8duMQ/s6HZr+FdJ4knXjOritpVvm622oAOZBWIaP0YtQue9SqCZg+J5dUAHBIOS
jPRF9Ea28UguSb4QdMyCIq2H66hy2YHKi0vRCvPAQm9JAyTcg3/oRstneuv3vK40KQYXRKxKMn3T
u0wgMTokEE/BXL+8zDT1/hmnfDp13pDQFLeGD6IqbV+HreNSjGN14A1v/RA/RvKk4hKZvtxS1eWq
4pj9kuGHlST/VJXWmJ1yqzMf7JFylR8Wdfc5GlBWPQgadtelwgLTsAvWYNvmHfSoaHuRZgE8qH9P
ipKcgR44bwaLUjjZ9hwUg2W83Pf8exbFNAdVAkkCeAO2R77XkDLjWWCOWs6s4JghZTiqb2cDPY3f
WIpXDa48vAB50vpeLuMQ8ZdyzC3oxovlJgs3prERMmmP9Kdu7yU60Pg7+WJLcP/G5XRd3FuDyVKj
qVe+yJh175t4DtAiVh/Am+mPr9+afLVA2AALBbq53lqb2INe5g23pbTeIxNfnXjLy4vbx8vBSns7
I1HAOiRY8+a9msvEcJWRneV2IrmJGFtYmiLypyTpXtA8Lw9AdLfvo4SIEDUzkEFWuT00U58jxakc
xBi1prkIR+neN26rH0Ai96wQ2Iuk+5ez7NsGvaZX1PiLOg2gNhU+lQ/7bGW0ugZ8zvn+Ue1t6Nel
5E/5pbpYJmZfxj1LuVWmvc/6ML1C4C1+4yqTR9GIBM/PxPomBp94CrUI8RtIw7Lp2St7923YQi1q
iSn84dCRPNX9YV9+xzakzIhkX8FvcZ3XW4u6slB57pOALto/YUjpplgMBw0M5s9mZnpe/yV/cmwD
KSXph15mvVwIK5VbQW4CD0DTXbrYnv5gRup1umeyfEk+IQthRPs0K7YG2Hp6YSKWngRDUYsWoHBY
nZq2Tr9PsTK9A1561JHYsUXmEqgrEIly07a1MBj4XFY0pC1O7YkRMOtkxzGcyukh7cjeUjx4FBao
Z/L6bdzUMKj1RPsDbXojqf0oRJlFRFqPL6ZwdN/s9x5ZWcdkoopYhWh3kzEZcca0N043yMdQ9ZEu
0f7WQrTT/TCR7Co5emgu4gRBPHnqNYI16QQDSn4th7I8jYU9/HX/9+xtXcISVMyU1GrbejKZNR8t
pU0gZVeS99qSh29xenAUqdER/nHnWXVokdKtpFXJiOjmWnSIX9nFUicBWim5bzhNe8nqAax1nLQC
iiItPFeZtzy8doO8PoADgBvBPACj2fp2xDptPFfNGLpqE++sT0OLyDUOwUqT9CBFvb33BqPFwMOY
facTvNV4ANLv1GqWJEExjbmfdI04A1hDq6Viqt/T4Na9v7VbFwp6T1ZWKfaxyW2exqQwKLEeQv0F
qrgv1HqLM3ODyvX+KrcWAnWSQ67E5aDFvIV0DNmEFDE3L5j60QiKJm3gyuqQ2EH85aDSv7chZllJ
zOCsuiVtH0vI5kpNiQIidgXQG5PKI2X+4P6G5G1e14RYgaow+h9YIda8tgg4R2kLingKSiipPqit
l15sC96pltzwmvG/+U6klB+6ZnZfbyA84lQXiYZky2mTpjB57kweyrEBLzBSLr03XDqjm/8tlxS1
iDKbD2x/xyCJhuR0g+ygMHSw3imiS2Fn9awXtsUMhKrKT4U6RI+e3sxXO2em9+AAb684yQORHv1X
TbLEbGp8ed3DL1QQIaNVH15rhnYhOV30U5i01hPNKvPJSIb0IGjZW5QZVXwYmT0kY9KAf4kkRGYQ
mU/TFDA5X571bHDOTofGlWYPyhtbj6oPCdpmB4HFzq0AHPx/i8pP/8uiqt6CkQAAQSfUDk9Vs7jP
NKHGU9vn0cf79rq7P8J0SP65GTdDyX2Wt6OosVfEcecfmjYim+EmSnlJ9FkJugJTKivn1dNj5IEM
InLlqUVD8bo5ShNSoWqK8ynILKZU6LrNwQQn+RMxqEd9z3Jf72ZYjxANMQGZyG9OsR4WD9GscgpS
Z25OhDr92YSB8jQ6qXPwBu84AFK7n0SA9L14i9ZnF4ZKJ6qhnoKO3s3zAt/CuQ0NhozSNNW0B7hw
lGuoqeXbyhjDg7V3XBztPdkNowxDUWRjN5k+pUPjLSPv3fjSoaT0fmrM9NN9i9kxTnSUmTyGn4lY
Y1sOIWrSSjRcx2CIDUmvOCRXnvc6yJK5OchLdoyTYT96ltKxQUOwCWe8JMvmysN7uiXd+TYTCxVJ
tXwqLPp9eZ12CK2L/GDRnf1BekAJT/pRjQd3fYCzqiyUZpIxsL3J8+MyVwO41ruH1Bk7//6nlOex
fiyY5GZMnAF1yi8wLayXsq0u1LyRcX8sMvmuAIQ7mYxIfaSKVwQphf+DytLueqA2QeIAPqL6sV5v
BnFRjy3xkDlb7lORT8nbOI9q5o2nqPjReENxsOCtQbJBerOSp42kedtx6ty4GSdtEYHWopESNaJ/
TrqpP3iJdlaBeU4CjCQlEBQZ623F8ZIZeqMMAQbLaDMwiCf0icoDp7zz8SjaMMoIFAer3BaMFmF0
g8arGojYGA0i6lFcwzHKvijtkDwvWhseVAF2tiXHpCRTBPUp3tn1tiprrBKaukPgVaZ6rR2hnOPj
IfvbO0bYSiMCWnK5zhapvLh61nj2MgS91SV/RG0fPintnOCZR41y8uD8AbVJe3Bie98SBgrCFMic
ZGq53lqSKAPxijWAaSrcH/D+5qconaaHeIZ2OxXTEfXN7Z0mA6PuKEk6GQ/YQjU7r2Hmqy4EOlAF
Qjlx0jy1JgZD9fYIxrtzavRXQDZRb2MUczs9PA+pt3R9icmXonlqUkO7ZjEpyX3PsbMhbjFwMMnt
zJ42Jr9YqdK6Ghuawjz/Q0/b/pyaFeqC8RG56u1K4EXAWzNQD0zG3PoMmlWx06cVsYirtu/NTrU+
eUWx6AwnNl58sK2fY+Nrj8hqP08JomRc8Ob1hG5LJIjmTcGQxJWAC7yUEP0lcR0fXgvSq4Uuy8MQ
FbO4WsQ0sP/MiQWDVJmqpLC1auV+iDLx3/2iWN0p8/rq8zjO89+K2yWf5tgUfxO3egD1GpjQHmZK
zIafj7qxBPcP6PZaMQNIgQGqDMmZsUWJCAYbMiNK+iCJqNf48VRUnzPaRhFjcq7hQ7LOEJY3Htyr
W+oDQnKqQwwVQNCKyW8eLw+P2xVx3QeCAa8vU7gosB4La9HO9TDM/TUZRvtiSo3dSzsyfG7PofGf
4rS17S9ZbHoHLuz2nkO7Te4oIRxwrG/1uqc4yruRDgPc413y3JEpn+coR79KZP1zljjRwXuztx49
aVAjtMaxWXk5fwmcTaTeMy3tCb4KSz8VcOOevYbZ2xjspD+gn3XwJtxedsrc6JGTleBgbh7UTtBW
ySviysRJGrAOLTewzI6i5b1VpKukY0vPHVe93hUCoMC0AWMGoky9a4UE7oWWVHtgsbcXXdISSVJD
HmzikU1wIJZWqyLkZYNId5Mzdbf2gxk2ma9yB1+NDpFLEaMyDE4jeIshSGfA7LnXEP4jL+ZbSzF+
LxzEWAnJpwc7rKI/71/Gva1BUwH9EnyXkhl9/QFruNeYZCIurs3JPbWQkqe+Xlbwlxl2/vfr15KB
COZH8Z6SzXqtTqkHDAayqrkz42dev/BM8Sl7K5S5PFKZ2nEyGASxqtRuIlDY7KudphJPEJG8qYP6
oEye48N2V/k1IKTHZramk06afr6/QbmBtYuGzITYGDpq3gWA5esNhlozeb0qXfTUDIAVk/ilyMZB
igm4LzOMYY91KJxLNwvt6/2V5d+8XRnmZnBFAP1o+m4sdPIib1lyjnFoKKrCtgb1CP5/dH/cX2fP
XIiO4eqSI2mQ5a136OaOM0DRRdqxUCEu6CP6ee3W6MXW08HH3HNYEA2xDm8ruelmKRoI86jMIdRm
XD4/hVXuUqfQF6Ru+2xno/h2f2c7Z0coCU+MjPYM8IPrnS1TlqAVK5PT0tLQCQWhOSRe3fhiWbSH
uUePOI4HzxfGckS0tmOrMvAi7eDas+NNyAc6Q9OLNiOOiJaMOUkjR5ogAStg6L3ylRZh6U9OPV3v
b3jnKFerbr6vkUfzsowUGgzIf5ApzOdnLYqmU+0NR4Qu+xuU5WdJGYrZrL8tm1YadcapTWqUXCbT
noGyVNQ0Bt5gNNPHZzfTjvQt5F+6uRKyqQBZsSTetrY4SSesJog4NFgAMxWC6KiN3oXj8no8Nk8q
nUgZUZEhbClJ82lUIZBNeOa86Gufp87HfHHCS2sM+tHY6c/Jwe2OqO9R7CaAQhBRfuZfnnCIC8Kl
r0DI2J1bvLfifHgUUWgCHU6qd9o0Kf/0c9sHeud0T/BBVx+NMeuXE84h+7hYFp69z20LgQ37nyg2
wxORRvcfvVaqr7k1Iw0XDUfdxr1bxSQdKRqNb0S+NpXQMBqXKq95OfV4kQRTUIPnLeDKCpBRAI9z
dY6GcjnT11cOHtJbm6PEjEtUccd0PrY2N9q91WeOA42VWiez37hZ/UEt1Wb0Kdgnf2jL7GqPA+M+
0cHCt/eKcoycYKIkihLEFsUghAFkZKb428+2fVn6xnsmu8/9RYThq10kS8k5Pkid6SJtCavtXg3t
acJnpbNSMsPriDpQ2tF+bylV0/lZZxzRFu1uTuaJgEMAx2xpyFWlaaFsGXhWe2sMksSzLwUyGn6i
t9rDff90azpsjr4qzD1AyjGejbWHg56a8CAFRe+Yl15fsn8zpXTfI9jbnWvBsJ/VMwiqqtkRRP/2
5WFlPBXNOYon1E7WKxuR0TS2x52e62U6edkUvqkKXro4HCE5KLO6fbm/1d0FEVuidU3FC8jqekFC
12b2Ehkru07z7DDC5+dVWp2KdtIvcQI4+P568i1bOxIXLlE6WDQpZAa7+bSRqSH0UuOPC2TQn5LW
GJ88DQaeGeWnAH6m/KUCzHGtRL345tL+9erVTUfW0w1+AB2STSIb6Xkz0BMk/7NN+spRQtHWNwoX
H+a1/SljvuPCiFn5Nk2G/qzpzRFqbceIVz9g+96OjaIVo9MHfUMTj/YIGJK+EG86azoadLp9hAgq
aF3xewG00n1en+ykZY5XeOUQoHfdBdBBmifVhbj1/hfd2xDejgtJJRGu2K3BjqNl16IZgsamZR/O
OJo5HFCCT71XC2hQhKCKTmuCcEWSra83lPCHtWYOQ6BmSKaGmpn55QhPYT0X6ilWDlmk9rbGKCGB
Azsj5tuEZaJsp9qq1SGwsqh8cBUcadxXy9sapObp/lfUdq6hrLnBzUEfEFGqrV0Ysgva6gOYP0aW
ib7oYfvZrDg/aGl5i48WsHVBdXkur7POmP85hnvnvTvEVkGnbYBhCLSENpypMFcv2Rzab5wqSWMo
CKz5iPZ597tIBUdI+Axq5PLPf4kF6LtRDcr7IdCTvn0YBPRUUxt/SqLcO3BOO4UT4kSkwiAYABNI
qXq91CTcyGs0Pota1d2l7SpE6hRKunWb1uemjV9S5qWuyOZM3F3VPbne0j8xstUenM/O8fA7CCKo
t5EQbN+eZmYMd4CoLqiG3ENlNVksH+I2+0RqazCvGDmvTnZ452w+MNkAoeu2qxqjBlcXaTQGU5wM
j44rqFcKQdHNCpWDve14ZAYHwJ/jLsgbt+0OtagA5c2jCErbQImAGbHHJS3SAKmRPmC0EIhMr4qH
ZomXwCiSI+TljjVR56Yax9oyq9tY/mAzSptULt2WJFKf3Nz4USC+86doDy/ZjkMknQMEyS2jEryF
YzdQtJRqEkLjXNbGeeiz+tMSNskBKcDufgCaU2RGP4mO8NpkrSY3Y3JTEcAitTylyzie4zzRKJoq
9cHJ7YQp1GqgwmDeBZD3NgZrHK8s6MCIwLLj4vOwdOVTHnrGR03PdF/USFOViTb5RW++vioFyJtS
CnUpDaidt3EBjoJFgTgXQZE3WsDIDbFuU6XnOe6Ng4Bh1wdINj96ccB58PzrDwq5MXxLFp2/tvea
i6oV0bUo0+o8ZfFLX1nZH8LS+zf4oiIQ9pL5g+dW14Hc6OBr7/kAwmoGzJlVBiu58UXa4LqNW+Vj
UM2w4/n50tFvUrV8+hKXJoDpeIYq/f6zsJNIgIZmfpgpSnq7xuZumLNu50tKU9dr+oSOvzAQprKd
Z3dGZmdCgeykhPBF3V9075rIg6URDt0qifP6e8+MEg66NfC9yZ/83J6Uj8ZcpX/cX2XvmhBZSwMi
FGOSfL2KkxqJZbao4Bl9ZJ3DUFT+MmfNu0mvjibMd78idsMzQuEIYMN6KS+a0wFlLxGgcAyBohYy
YpsMojrDBflvPxXic66aRyWAvf3xXoGkwGJc3q71omahWYNdVWMAMceEUQ5dFaiDrb8bcuvoQd7b
IIVuFeuUXYZt3y5vl1Af4xmXo4nYfbStPkk+NjBIW5+NSb5SUQVbrqWP+VFnaO9OgD6lLIBL4/XY
xJjjMptmD9FCUKvw00cE8UEtuuEyJNp4BlN4xNBxtN4mfg+1cDLqlPWSuk8DtRHxOW/a6qLOnnuJ
hHHEKrZ3ihbK8rJTDrJ3S14h+YTEMFciUMCwfUFyD4XsITSHM6rgyUGX5GitjZkaE+P/mQ4MAAiK
fh5ny3sqZ+ph1RwfYfR3l6JYTGsZkipaiGvjjHqjgSESAIBRF9bnfuiTUywK9Qwi9vUzfHR4QWzQ
dpM59bYkkQlPGSsd26yU1rvCbude9RYUgMf1uNx3KXuOCz4cBBIl9o3GwnpXPEBuaelCBAxSmdq5
5HsKOYVw5JX3jJBsAGuHngnw9cZ1xVlCqd10CUpNO/lgKrlNV8FKn2rHjDpYhJej+713XFK4lVlI
clcGntYbcxGJh7AmAjBLhHZR7cG8NCV6bOE06AeVj92lJL4BwdadQRE6u1GpLyGBrjqX5wzR0E8Y
xkBNwEoPlto7LtC5tEgokpI5bj5jG7o6GsCJCLxQdI8lud2LohyqFexuCCy5zTNK13cLVoKha3Fj
aISCiimKa2oXCGDZYqj8pKqzgzdtzw+DMvvftTbn1BuV4aYOAAbYBvIro0zus6NM7l99zmCnosZO
kDJa9htWT78OlgXg5dQ7ZZD4SzaWp3XfDCkuitJG9W+htUxwRb0bHkQFu9/x5xiuHGwGbrNexsrz
dChHjJ4J5zR91PLIfIqjrmuvagbG9P5N3l2MOSyJ1ZAY5M2z0gLxqqK5JicQnRn6Rm3FT3PfKqR6
Gl7e/43VAATATwlHEZLc661pEFipIkt/wlCqd3Y4og4yGU9Rfsjdtbcvvh2yOmCe5EjAeqVQSx1N
YcYO7FAeBeoSto9IgnyORaUcwI73UgNyD1JIsnREfDbhh700rV0mfMEaqasvygSzgFPpmWS+Ts6i
71W/nJT8tEz5l/sfc6+SgUwjLNTwt0jl0c0liGxPyYqRLAse7eXZHhH5rqy5uqaDgOF9UKxrXpjT
H00tkq/wJ4XPLeSIywm27uxcxVV3tdPI+K6GQ2G/ye24/HcwxPzf/R+5ew6yN4APhypka8zwj9ep
5vH+eepovaTxCLo2V6J/PJEeqZfsPRb0aEBZAJiUvYj1kVslg6mNw6NUhh4EtfiHi93NMPzrYB9Q
9Toaqt7bmoS2EOmCTAByul6vL7WEp2Tiac9m2MRKO/1iSg70qnd/JwlkopAWmsw9obxcL8XVjWlV
sjW7SZFkQAaq/QKltrBPSY2cyG/4BPlUuNABMd61Tb8qKTDIFAahn5aGD5AQ9A+lnhgnhA3j833z
2DszUHAy7wK1At50vTEhnDgyR6rEQjbwIx0N66k0qaMVUYawtify7/cX3Ds0KptUDYBrkTBs/J0w
m941knSAvcxUHqNchxC6FPHCJe3Dg0dq79mFeg6WAwoHMjVZb45k3qlmk7UqYYqPWWb3SkA6KJyD
89pZR3ZcGR1jhJGe1OZdcvRuLgvIagNrNOJHq5ibcx42xbf7X253FTABwHDIs246rUz0FALhYWqR
RddVF1HF+mOU6KN3/f+ts7F1KjggE3kCA6BZkz+7Uw10K04O+ne3chEgAKBB+2njNHS3+YZleonQ
EIINat2I5yc7rybNr+octySaPPuq9kn11zhX7fBgVLlGMjLETNuboEr+QtdKN87qbHWPmhopcVDQ
cx78Mskd3Jvu9N/bUtMUXzXi5KVPylwPwrqkuNBqEJq+E21WSjc4G8IXYWksp4E52owyQ2o+uh2p
xLmtsuVTO+ftEUn0zoWT436wxJCQUDXblHhGewQ6ZiLlG7kutAFFMr8YdiUezCotoemfj+ab9qyG
cBC7+Qkn33YSsrA0vRo+iABy3LTwx1Ftfaev66P0eCcgpDTHZC2hNAWxbeVB75oiFbVKt6dtGUTT
Qf0TralBVRfadWlLOPxIiw5MdceZyKkKGtAUIMnvNi/AQmdxMXo+pgqnx8OYTtnHjvV85gPM14fw
lMM92fiBEYEodO1LhpyqCirYPeaaWRTAiuyLQV/4IJbZOy3ZApC8nHKaT1rPLxFurehCV6KSpl2j
Kl9Blo6pP1IdD+5f8b1CowxbaN1LPm8e0fU6ltdnZqe7PQzUyaAGtjtFf4gcVfNTWSb23003MgvT
tF00vh3bsn9BvH3+kdq2op1NLUPn5P7v2TtHwjfKOqgdMYewuRQgFusU2Cgux6B2tUSa/gAi9r9S
64/A0XsrwQcHeEvOVjAjt954M6qTGi4opLtUxL4JjW4XFLPZ5IcIjR4E23tXQp4lOQSlMaaL12tl
U5TlnaF0gdYpjvZWjxwHMKNIlepkQm2bffRSxc19yP+mH/e/556ToYSKl6GjwmOxCUznLm87DZXb
ILZUpEbmPkdyB32e95oX2Scm0+ffOEAaogzZOjRHGZdfbzW2FNdUFEEYkeuZrziKA7UyzP61rdcH
tru7NwJMOcBPNW5LupCjeW1mo9UHVW/2j8g42afQisVV2PXwaEkO5PvfctdiAPLCBAdygFbHemst
VWEiW3yM2YnwOa4UAwkdT3syYu2oybG3NRrMUhydIhJwmvVSAq6iXsAcwAhxZ10HMaenuHaSi9OF
/Z8K6x/ELT/v1QahwEQvtQJZMiCilD/oF3dD9DfCcsoUREGT51SIwfX8fpqe66lcIn8suulzuZjz
34bS8LDSuI0/2kZWHl2UvU/868/YXErqc50ZUYcPBJ8FZnwGN+ELtmBDiaPfeDFwdyBdftImbDEg
cWwIZHGYoYGwbTglZqmB4ky7S9NO5vm+4ez5cqiA5f2Twl/bl15TxxSONDLgeFayU6br4xtKr+rX
+6v89FjbM0QEmKoIBRWJiNqcoWu23aRMA1OwlWOf01GbL0biNgGof0aNbXd8Yxlp9SYuwedVxWQ+
GlnUXxk0bQuf8tfUX9pscJhpoOhyBftdfSpDy3rsyZ8P4vGf6Peb32pJennYPzH0zXutw6JYQjc2
MFrW9v9mkSOu3VJqKv2e3mSgtkMzucicTlx1PWs/gc/3vsamkV3Q5k3/SmpDK9CndLs6aOuxPDiv
PSukiUk6qXFcJJXrD1nW8AZp1MCBprZOcmrG0H0As2l97xi3PXAqOzULFgCEREcB+octnXpFTbOL
wpmL5xgkyFMRnTO0Sk5LAjQHwqR/euazH+opOfKeO5tk3AlYMQQFDMbd3Pi2WhYCOAq6oo2qc99M
XHQrJagLNGNyswMPs7NPmKMZ98bD0LbdzqKa8L2OwmUWKQ1d07cHyNVLc3T8sanLt8B+9UuSqd/0
aewO0ovdfUqKN+rwvPZbrI7TVcyP5ownUaYcQZpYxbmB2vKqCveIgmHPi1KFlxhqkjMIzuVv+cWL
lkwuzYbWcNFLI3lo5kH3S6cefC9F6ljpXeekhd34IVJwMcqYID1gzK+WdWJlWphM/UL+RgKx9eQh
CKi4p/WFGF39vLh980anc+2Xw2G7b3+/pGwgNqQsxVaH13HTBlQ+ZVixaMp7q4ysj8yAuU/eiHqK
GreZvyyzExRQyfuOMTtnNw2Pnoyd2Iqo6n9/wxbx6jLAQToCnXytd+3XSaUpbaM58gLfQfk0Ton3
oUuL7PU5ALEpzWnuDXnO9tZ2oRcrRQF8RHRi9GHc0J9DwtaDVXaiADnaQMuKYoLUcFmbUwRJKwBi
VtFQdfgUxWmVnhqzd94t46yew5hKzYE32nmpmP2VbVVqW7Lfv15RVZNuCDuVj2nG8+IXXqtWvh57
5r/336q9S/nrOpv4hpHBuAG3QIHQquvLOBXhualB3ozF2BywgO1uSQflg5gJyeE2IM21aIlUa+A+
wIoYpEgonJi5PqpA7lkh/Kuwy2CKiIxsCky2AXtlnXJUg0mYH+mhjH3N6TzMbRPE+NqHYraPhrF2
vyJMPpLjjP9u2zyuXcHWOfys6FblkzpDaN1bSJEhohAfuO9dU5SFA3DPkFdu82ttATbR9/St7Aou
9BI1Zc1fXPwbA3d5EJVd9/IbFiIpigzmUQD8byxxdOGRjiZiJqMxCphlhXlKi6n/aCCf+fg7SxGf
kbAAQd6OZGnz4iqz7MlpHfJ38TxXQeOm7tmpjKPB7b0TQ8AKpnX+pVQtX8lfHgizhUleU6Szaqrm
z6FZou9IelhvxlILP93f1Z7dy0hezohDULJ9cMnje2cYZTtJTd1PjFDnfypwFxzYxe6GKIOR1UIO
R96+3lCvKoya9Lx4VPGUC+oejT9mbf0wlmp44Jv2TJDpElDMcD3A37ixiAiVkklzecjrfIgucK0r
D3mbZp8WY2gv0HSFB45j70oDE2BTksOGz7jeWssoeoRaAQmCOTVBPaje+ziaJt+l6nFOYiNGq3cJ
f9w/tb3vyXlRDQWFRMSyiYvtVKnrCY2UICoy9xNj/iMC4UP9HI4wqt9fai8i+2WpbVZC7pw1WU2p
RXXjYrokcaK8yytHqX17jL2T01vF28kpgUfi7rzg/uJ7h8m7CZUpsQMl843dLHWamLUCTltqB70l
23yfW60aqPq8vE30+EiHfe8yAOpiykBWesC3r89SRy0RVtgRWLipMixkWtNF6dTX0zohskZ6J2fL
8JTb8K8PBaH7qPTBEMXao+bWiNpkh7ROe3aJPUpqOsoQQMnWe4lDOJzQ/sIul2EGozPP5zSnZNy3
ln4xMgNVjxhq6vvntfsBAa7RKQH2BGh2vWimF3oadZQJge5l17pHhoKRkKPm2t4quGDMnpIkqI+N
VYQQgBh2ktPYmIoaGAH6MnMfFuf7e9m7Y4SrcJaAPidVlrb5ixOeFmZwLYHhp3B0fknScvIZ6pkj
38ns3wmo5Jgak6K8LNoNMBby/XywKWg4tWtdUqsqmKxxj6a+9m4TsSie0WCMmQBkvSOp6p7Gg8qA
kNL3MK2bMhCwimtdZMWj41TRwe3dqxoTBYCYkWAF1ty8Y7TzVIAXTFAimwxGM1m8a64k9htTWeLz
GALjN5baujRLqvh9Zpeo1ZnhddHnIy35vZ3TaZbyHlDE0UJa77wfxajnzjgGtJWGfwwzT08FUBfU
z5Ch0KLU/PZ624HPTCqJoHDMPMB6vclBYmPoWa/U++rBMePqbJt1+0UY83iAqd67DHRGJXQCBoVb
FfUknF1vZK4tnlrvEnld9nlERPX6+g1BQkWUBXEggeRmQ1qex4Y2MQpVh7ril1oaBbPiEr0q3m/M
sjGawywbliPJTzY+pGrHGOQd/F6p3Yd+aoWV32ih+JTP43zQPdnxkbQQ6JsD24HGc1tw77KO8pgn
qcRiy74YaVf6c16PF1jSWsYZHPdEW/aIpnDnQZXSnqRPsPZLWYK1bYhwSHJX60fIF5T0u566xkPV
iuFkdG3232y0C5OiyQcvHIwDS9lxaLT1QBrS3Sb133bSa+APdPOYDxRKol/o3P/TidZ6UNPoIDq5
MUmKRXL4UU7rmHJUb71DWyCaniQxRbc4705zB1Cgoun68b5J3txpuQqvGwcHNIlm0HqVOGtKqvc5
q4hhfLJB1rwrkQq5EBx+jIXyao5zuRyEDMygYy+kb+vlotwYW1FTX6ti170q6tAGijBTxFk147WX
jcYhoQEkVDgQ3oRtGDLTwQyrvg4abxqeTK9Ygm5Oi2fYto4Cc/lXrQqsLEXsT6MSYl6pJbPeldpH
hVNEdQPMYZRaErXlO62dXeZS8R5CEL4+7C3NY03x2x+96dVcfnJ5ckJIUBkmo8C4Xr6A3qtKOsA/
BYRHZyplzce6kLOlhGJBWzY0vtr5KEi5uQdyUZqlEr/PU7Ddc622yIoVURNIvaNTx0T6pVLQ9jSS
MLrct9Hdpci5AbRRCMd81vuzF57czjLqwFmc5dqlOr7FJlivW2c+eGxvfBm7IniAa5JSuRTlWS8l
9atswB11oHqRbNkbYfdNj8th8qPaVD5URm99YCwj/nx/hzt3HdCRxAvILBJk7HrZhp/SjpFWB5NW
QVcwC6KLqOp/4zvKbZHs8HwDl16vMiLNS+qLnZSiL6+GpeiBm7ia34+Rd/6NDUmMAC6MEulW1Daa
HcUzQzakq0790Si4pFTTbOiG7q+zZxrUm8Bw8tjBm77dUk+pO87NGoKvpDi7TfrfNHgAU4R31Ffa
W0kO50Hax4ao5a8/HjzDnkKZpApsbXEfXEArfpN66huRWvVrnxiMkP4VZwTuQYJG10tFGIkyOlRG
rDoZkXIe1au7TLylnZk/3v9+O+6fhggD7xgFMzLbSUtMIBGQmJdBVNlD43dzrqZvdWK8x4wWZnKq
Hbf+9volaQ6A+JIUwDf9eQTijIQNooHajcmZ8VHTT7tp8TW0s6+l6x41yfeu9K/rbSKFKQ85TIE8
qDVo5qmqe+WUTvr86A6hAV9DHF/rJjtiOpJHtH0RKGVg/Bov3o1MSclzbXVqUwa6UpZnauLqKaei
8tzmSwvRqV6/iWCkOBmTrR/cvNvtMkcq5UNIH5mCdzbbdRKrtesWD1ZCNfaYR4sRjD0zHyLK+xc1
G5tHR+eq3D/T28shh1cpMZAiM0e3Jb/zdIArjYCggf8a9CFK5Wkij/B1GCJe7cSwVv6hnAHJEsut
L8dQEZlhyzRa88n6sxPT7E9WWLwUrVMfXI6fJPfrU4QIlNkS+naALBhFXq+VWnauLOwMRObSJ0hN
dG7ql0qVfcunsmIiEKHgU9MVUX8aJq17C9ycxzZj9EznrYqSb3aYQargmkBjDxzf7YtBUk1YiKNg
9MXdXtxGVE2RmTafQTHSl5Ti3ElFauXz/XO9dQ90msBGQGxNiQBOqfUHQC+yz2OXwCZVdabFE8Xy
6R57n4as/qqPvXvQPtzbFAuSp1MpADYtzeyXYsEy263ZUOEMXLs3Ly0j4M17tMntI27DvW3JAVpm
PSExualuUt8uFwynYfi4gXisj/PMB2ca+aXXRe+6QTmq6N/yGzLFQxIPR/f/UPZdTVLzXLe/yFXO
4dbuMDknuFEBAwqWbQVLlv3rz+rn5nwMFFPvHVXAeLqtsPfaK4AbhKX7YdXC1ikG5IZVWwtGzwMN
000+rdNZieW1X/Mi6ts0pNE11CP5U7USqAhhpmWviWvcl75s7I70zfQqxrq8tDOtL2cryl/5MBXP
SrMcabqCPkiVcIyv9KdknD9PM/z2CNA9gbOwefioAKkIWuYs5wY63Hms2qjp43u9pfIiQ/jmTVPN
8dVYrNnbmkTNJ83l314ViAsndhqKP9i8/r4kVvhvhdpnKK3n/JcLtLlpNj3ueZ2/GPB/P0MV//Y4
UI4gv8XE8URg/v1x2cgbEhtudyuSit7HqAhnDikY8ILI6tYN+Wfgzl8Ozv9MzSqcmihiPkL6fCzz
cfaRgVFH6m/YbJIW6Gl+rurlM9Phv1wMeNSpy0MHgN7rw+aKczbHPcJydrYwfjvU2qn9GKNHuKAg
h1/IzNY7Szn/BNn/y9oBvQYoJk5RYJofpzDJAsQB01q7E5KSZ5tDqXeEUM+GyyJbawX81PZfuBHz
MVFgCB7+fYCd3teHExwVJjDi0wAI98IHkHO0RNZ2Ss0uXpx7Ey6HmXo9hCuTLAyOay57gSfBiIyI
dOEP69h/9vy/fXroFkDNA8yK2dppvf2fE62xG4Hw2tqdoWv/ppC30VaMs3NdRbSrudieVuWWMzVV
n00c/rKyTqnraEfx1eNm/tBSQEBYJHNwdqfqqNrpcqF3aUzZJSgL8v7fX/JfHwU0BkPsE0L5kcIz
QxmNuckEC5gRCcbDRvPWgb7XDRwc738/6i/7E1jPyW+mPkGiH0ejk0ug0Yf7xs7FiKM5bpFZZtzI
BSieybwOe5uyzxrdfz8SBKrfX2EtMqQxweITyckVpqNlTTi6waKMOr5F65W3Rfhfdbpwyvv/HxJs
hN+fqKtyFVFEDMjq27ajpcFUaF63q6LPPjsU/vrhTnsTU9//nK9+f9QS2YSTvIdRa++zV944ebV5
FSGaeuVgSMmmvPv3C/zbhkCwCMBsNKE4iT58NsVKFW8cJqYsdbwl0zidN57/5Ck3d5BArxeVLZob
uCB8pu75S20BqAJM0lM+B6ZTH+pieBxYm3FjdsT1JSSFg+lgrvW/d4lQpQGBObGBTqP0D4fsqgeX
lWizdzRW36ZRbtdZkhDINdd5/+8v8i+bDul9GJUC4YI9x0cA1Fo1bdSjjSoJEibhzad3y4KsCNje
fsb6+cshiuoHHwuzPEiSP87s8zVJLViVw85kmbNdSIS+NA7yPxgDRfaihpPWC/PLeDHmY38lHAh2
//6sf3KfTiMqPB8AFzpibP7fl+lWV74aT9wE/PCASN/l3XugeDqa8qPJANQkrKz3FPVPO85lc0S1
/lmQ4V92CuSUaFlRhOB3+MNWTMRrmDmi2/NhkYdS5MvtohvQk8OeD408+/cn/stq/Q+1hNgcWwXc
yN8/MOzQbSA9PjDMK9ilnEr27J3lnzzlL5sRT/kPdIoLNNof7gjpElah5MBnQoTwFx/3Zdtkg75u
KqUuewQfPKBmUaj6ts/Onb8tKZR00JvjMID11ceyLtQrW0wMEIAmxRkzqt6NAqMkysVyZrmNMFNL
0l3YsulQ1UG+/Pvr/dvLhNQYw6zTPA0A5u9fbyp6SVQOTEAk2YYjp3rTKCsOcLL9FUcs/aRX+9tW
xbgH5x3IiihjP7xMMHlyNnIcChuWTWgnO9qLdOz5zQbU/5Ot8ucrxdQdT8HEJUXd9VEcO9WNEV7D
jq1ZyHrPyoJ0A6I0WrD2iiOs29WOcgIFFMEv8u/vNPnzY546KrT1OcyCwDv98E41odYxquyuKiiC
/npW8H3qIoODFjngso3XND+rtqXYV5Gv9T6u1v5o/Uj6Qz+xvI1nbUQblUMGh8AImh+fL/O3T37J
03f9e0EI3i8ACgShAzFEefT7m69LKia+wEjUBLpeptvpJnL91Lo5jDDAquerrXzASH/X0HxhbRzK
4oxn5n+msKHBAI8HFkcnDTpGIb//GrCWKBWlDvZXU1aez5H/Qi2ivFafy0MCG9S9INtnWOmfix5S
7ZNa5ORPBSHO6e//Ty1Kt3TilFionJBII/bRFnzSSvhoxkew1+EI2cxmFcd/f+F/LgrUvjnGdKD1
YGr2sX8DqazKpEOr7ZBA0mH4SLvgS3JrhSw+QQ/+Yyz8/m4rNKc5jktcwJiEfHi3bsWWaAZYUZFo
zpFkpMmwtZZkTdomii0XM4cr+RH5kHpqswVcmM6PZfi+mchn+yYTMHeJt6K+rp0xQxdVzn9ZUoNk
iqhe6xe44ar1gPBhOrd2jO3t5CUy/f79df35jvBuCnxhMJI4TTY/VClg9k5ECixKJ2Tc5UtZdWBF
Rb/oxCTkkn54+vfz/vJ60J2ghADIBdzlY3eG5GT8+Ko3u0rktIQfpmruN1gePpliwdf2ycP+PJxA
WkMviBkODl784fcVqHohitVUSDmX8aSv+zQjxZelX5BfDwuNob4B66VY2gh5vPMukhGSJ4vBCXKo
MDcXB7mcjKpXI9VrivmhbaepTFlbxxO7pgMHQu48I4BLou0mc4NH/EKjmmetoOJugaMhhIEsdXUn
tpE9bW5TaRtXMKA/EFGw24rU7mqpo5jupgn1UKslwxi5lxnsEsEgtNMeLKMC6cUE3L5uiVxRIL0c
sX9nHsqvtQtqWflhY6NA3CMEtPRi6KXL2n6CeXnXyBBDEwY/uOYS+S5UICybC3+YI127S48Kj70Z
8D2RXJDONIX3YAPv24zG5C4LfaLO4FKGTIwxkaYCKFbWXzcFE6T/ub8CCQJQC9jWQKswf/j9DYFg
mrK0BG5NK960FLnsXeHpAPvkptnLlVX7T5YEft7vWxYKJDgJ/0eIOEkWfn8eAlPKxILeDcKwZG82
12o/w3jpblzgLP/vR/25tdCbokeFjxIaAHTEvz8KOQBUQ+Spd+mihyOpE3ZZrcjjRO+4XkJ28lkD
/t+M6/fPhkEeVhUOvtNN8xHbyeY1A/cJDN6VFEgzXVOzvabCcXfs8R+uxiwj3y2ceOkOFSyhd3Kd
8qGbAMxsXVWShjxPdViecVXzqe0x/SWXuTHJ+6S00S0uF/3q5lzc8TABR2GcbvUNLJ/R6GtPl/Mh
ErCPQ7eVhs70pY7bOeUNg6tdU7xUNqNvBXK2n3RiRtIW5VCo/UBloO3mRPFi2OCmDqQY9WPMluEx
FmP0ZfZgyMFTYqlfGPDHoTWc2nNMbuW246Mz91RE8U9wzWHjrRoitrZaRxTsp7fxmrrcvcD4rbyQ
tk9/rh6RJbsy3/h31HdG7ZOAjJdWSUT33m6sHjAdEbq6Z17aF0QUbcDRI2KHTllIyy+HPqmfNwjs
6M1oWVy0A9apetwcW9hdRbJ8hsGBFZvcpTQeizsywEe8a1B2YePBL+BC1k14yWZWzF2Uaf8WmYFb
KLMMXw8TtgA8OGEfBF8GRFX2Owcy2QBUg/T3sj/FTucJcTcLfJri1o1wr2sTD4z0MAGbeHKRQPs6
Ijdk7kqSr6J1kP1cbq6ZljsXtmhPKaZgn6zvj0f5yTgdlSym5Ni7EGl8WN8LthnYwCB9hdKoi2Ru
5BWUIaLqzIq/+ORhp3Pg/67t08MqXLUoXiB9ATXy9800z9BLrK5IEIAayy5IVx1q4j4j+fxBfTtN
Nk65fbiZTgBekf3+GIzfcw01X9wlYmTRfqxpuATSRPYFxbnbmrQJj4QW7rL02sI8V9b50so6jkSX
jIn+jNmKbNfTE3//4CjbkJSCb/PkEf6RmwkHwZSHtUL+xIiy7qlyMvLgixWNgU95yYvXhSLjNrf5
SQqYaNgo0KUYtzM4qQhYnI46zKASpBHy3tVs1EtA9HsGvtTCQKKg48J2aWP6qrXKGXFGENsAZEvN
cdqBUDKTe1WIPttPNh1YSwInyb4fSqRuWAgu9gkj7s54S/GvJTsdOY20bb3UEz2AqLj5DnGS69i6
wle/lpjr8dhknsu9iJrkHidFNe7lHJpbk9rwdSA031rNScGPeqLzW8GVuqudbr75PMIWZ8TiS19o
aUPHyin/ppUHqZNr626IhKK+pTZL3JPx/fZEUhV96Sda3lQwFYuhSjN06ZKCwrRUD6q/ipoGNnS9
HJEPnut0uhSMBX+Vx65+m4zOVyTSmOHcss3Srt+Yjg+xqcMXDP7m89UEAUJIT5Inl9dz0UZugtVj
T6dbDJEmsQt0QzycruuetM7VU9bRtBLXkIJjdWGYtj5BDF9dIDoA5R38pTFDGSbi6hahSUh0mCFo
cUe0VnDg7OW6XVI5jKCMIxClq+C58xX7Ab9hCjLAhYtdQaGnHRA7pGQ0LQdN8xXCtDqIxxL6mGTn
+0KjJ2OIbWxNZXq1I35gd3RE1fLgam2+MhHDDZoikfAZE76xbgNJly8jrCYj0CHD+B7HdivPJlgX
b10fDfVb4NREqHgs7TvQH4o3gLXro5dzfcNq5MB2azQ3Pzb88o/BKAQ4wIOj/DJPiRi6OMqb5zhs
hO1tyYjareOWVKANkRQ2vTxTyDNYKJm7tSL01iUjS7swQ0XUIrmYCnByssDboVwb+zINtX33kYzX
PRjx6gb8MgwdMp4UV8Om037XOD1krdEQ/4KYGMXRrrGTOJghgl+UgRdEdsBssXofZ7n+RBNf4Ufr
1GXzuawLiLM3mbhfaCpGs2d12J4LqFbW5yqjiDBFGHtkOz6aJbpaVlPormK1EDvPq/Ie/i380UEN
WVwWPb69Fv3zSTZnLIcN6Vjy4Yh9RB9M5mvkiY1mmwXuxNlfwZt5aC4Kmk9L53kow/6ktWPtMgs5
7kdd4jdn4+qz89GG8Q1xuDa0uqqiIxMzEgTgU8O+8zCSm2mptUT0kYrfCtBaq3bIMnrvFqQtQ+yQ
5jtsCLSF0VLYuzwqZNqVbM1+eiOruc0dlDptgFvLTcpqgyXae/lIIUVOjzCakpe9J3VxVSUExEi6
5io+R1JGXnRC9LwQLR2rMe0KRMxeZY1G+FIUUuzX0IuHkZzgtdBv4YkgQY2A1EtL1Q6kX3zXBPCu
QpYqjTokyRGQM0FTdlOiIaJnxHN1C1V++U2NS2XaeUOcS3dKqzIHeNk432YGi+oiF1l/R6OcoizP
nKpebU/T47BwNFEFHbKO8ZK6W0dSye9TBPzqzgozSVjTYoTbojVK6l00+/BQZampd3CgqWdYuqrw
WGHwMHZzxghIObSWU1si1Ny3SRBcHiIzMgiaasK2S5svRl4MWy5+RARt67kUdFr3CPxh8UHX8C/t
QGSumh3BV7a1dQgUaVFrtDwg//Sk3M15fwNvcjBJUnja6AtITkvFj4KoibUT3Zrh2tOS/sKkoqr2
IPKv2SHKHYwFKrnG38KCqW4LR5Ol2Jmkz97RcaMWmlaRHTcH2LE7GRnewZFkIJ1WZAYnp1oqULxT
IYE05sUcX0TR1FBsxS1bOrFBpnOdYtkp/G3dPCiWVre+SvKvlDcLP9uUWso7yIGdPOipYcNhlDq+
X/tiW0/eleNttTC8E6QDMcSkcLlhWadSnYu0GL7FJ3uZDgml7j73Q82OSLMdw8Xqw+jaaBqSl20w
M47mNLALD4vPAvOKdHoDZpd7mEuNy0u/wty8XbZqnhECh6DoxWTYLhM0KPow5H19702C+JaQzFWx
A5F4q/fSgZjTSl4EPNyO9S8TXGHAPdDjC7Zl7FvkvkTyfElJ/EPkm1YXmxuSe6RqZG4v7FRe9HDY
U0clpa3xJU3mgZQlqsfYpOV2vxhBLyOUqKgsCF4LtfDSPq+okk8Rj2KLC9EO33jwU9oqreLv0Nfy
tCVkna8NwTLfLQH+XhcwtbITmP95wQ8Fa5qzMvgNgiWk1ZrWyhhhOWyZfdMpEH92boR+ZAdenMkv
G2ZmWMoLFTQYXro/wWPN+lX7Ex+8Seb5FfyA+VayZMVdaQz8HXtHYnUxJQo3JpLG+BdUmTmC55Nm
mrrKg6x8sXDPeJcjD1yhOkiiC5SpBWRUWPWbPCKCb+oh2OUuhz/gOsFhvhAqRwT0nL0Yo3EW8s3x
d/B2adpGOpf0XDu+pu2UeTneEW2hB5w2n+prUcPe5HlD6c2vJkxUWIvpytYg+HIUJ/ILS277LRma
tswG4vYrtrXvqE9khs5grqHjldtq2tKvGP64JZ32oKJtFmiHtesZycXKdrKahpdYCkHaXk/q1kZ9
9c3lA/6ZKGkBP6Bg1lsloI7oKMVJdVC8EU0LHoF45ZFQ95go5/Pe90kVDvBTXVJE1vSz6HA5EZje
VwpikalcUtGhFTcHqegKEIKmLG59HbA6jC2Wa5XozYPFE5LlKkkCOsWT/CTvCqXJA0K7AZsnVJGH
KErc2FEwar4FKpps53VM4AOvYrymNTbmJtFTXB0Xbri5UAXEE6+cc1RylXDFqxVxNHfItqze6g3o
xy4tJLyjqtQR+LRxSa/h9U7qFiCyW64Llruq3fBTQRGcgF80cxrJNkxpBuCD8ihfd26qF1wrKhZo
3pHeiXvU4JN3dEjDbeVWgdgvEpd3aKzqc5u6JepGPO0d6aUUtscUDh02k5k85CLFTtQcEdDHnrqU
H2Ig501LlCE/QCGA2BclXMweq17ZbK/KTL2KpJJDK3KfXDWl3/BahiR7YQAYYG8W9dEZLImieudS
n2dHnOX6qjqZJLR6TeKfAAwK5FMGh1JgqclOB4myKc4II2ehXnjcCV0w06liKcQO3hXJOxQK0elt
0ARLN8n6XU+y2h3g6TI+ZFNBkSG6pqtqs4brrU2hWP8KRSzujd7mYEcnEukHuCXGiXUTFfVymeGA
Epe1F2HCXrbgmsBCr7rYBjCx23XRhhywJY3uhnLervPRpmRXOyrXloMkh3u1yg2ADRDMlk56p9jR
QabsoMPQmJULWyBHmLran/E0SqpDMo3pazECBj7C8AebQIc4vkd7xPt9lYx1c8V6ZDK2MZHLtcyK
vj+XCS6rVmUc7rMEU5PH2Jpk3jO3xd+QuWbiA6GpMUchF/1axQGjJPQQ9K5Y0Eh1msEIri2aRSFY
1a4YGcwxgpZoOdYXqKwziNEBlQ5HAFdRudOYmMYwa8+wd0eG++aAeU3E2vJk1oaAH2Rmo5mbSmQr
6tS2OXoOoFXIQzAo8iBC6RCtYZ9IU+D7sbAYerMUDj9YnGytu9ixGgXlWHztbTrrTiIlCIcRljWu
csAnVyZoeKfZ2IKklWJYFQGlqPTa9ulsr8cge9/qodrA0SutVF1tsG67cpNFdsgpEISWFA0Y43j3
EG7hydS3alHuuxW8HHH0DM2LKF2doII0OeEtcnNKcSTlAsIfJjuqRhmGPM62B635GYVzjkItL33d
6oVmP9QI/7A2RX6UPdSRVuKpHkODiQYc0aq2KHzwUPApQPtDU8m9q7Le7idwC4sWRHSlugEyHhxn
TYP4EbNFgz1KzvOLLQsCHwN+U8lxKPoh77JJILZoy8Z+66BMDEmXjc7fFRtb4DIHvsVPTWkp0RHw
6spMGskp6ViPFa5AWFLdERzjX1wx4wYRWJdb22/ldoWTAWV1NhmUJkj4TX+OPSP3Zhj1m92GaLjK
er9GcJcrwn5hGaxrTooV0omm6p9jv66682RJS0yV6uZS0LW4xxtJss6gDThAc5FWez768ELFCp5L
D8Za0uWeZKILBa0uUxiulNhcsboulhWXu+H1yKFlw2R0R5Yylyi2VLQTJnJr11hT/iqLrWguCzWz
F4bgEbx958Obc5hO7fo5Mu9T3gDWSnxenSdT7tOutll2F7JkHYH4aXkV+tiCzNkz9ZRPFGWmpwKv
eZkRntSVGhn0rcnSYe7GoMhlqmFE1y0QmGY7HtggO081e/TwEdbguxpQXnjDHbtUzC0EuTXlMrXA
NedHM4Vi23vL8ukC3vLFT1bxvN/xWaEdL5OFVmcrhGDTzvJyXlrTN9HzNqZm6goAhtMxHZQ7lKkb
6rYYS8ho8S+Aig0xOgHrh8m1W+WDwLZrFN9heebfcfWRbywSMI8yQTnEh+M8HxD2Tub3Qs8uva6G
Tdp91szlz4ApCZJDNyXRSaMwbW0vuNgtjQDi1iMZSOHaHvBPtgyxZO9JtKU/nKZYxrEQJ2MCaAAs
JiR8/bkSzi6omEsFexLYwHQemNiriXLQK5EGP2CjxWOEg9G6/BkmkfWvKlkL5Fokc812wgdbXS1D
Pt+PrmRfYNZWyh33se1bALd2u9iQtfcTWQDzeY2Kq0HyaCx/JHEfL7h/OTAFZ2r3mKqF07M5htju
rCbZgg0Yh/HXsKSL2PcozHoAoWP2Fkbpv7lKTFGHiJNYAYQZGoAwcjHh7KR1U22htly3hc+97lzt
qvvIFJiSwDE6BxGWwMwONzeZriTqKhwuk0mPULEgjXXUNKtaeBDxXxKRAqyFSgC+3CPY5+8zgo2+
O2FZjzaqH+UOpCnXo50RuIuw/JE/F5ZTx8MC83qHqkwK4IpO3ywVyfE2EIQHTKjyKcYJ+MqXQ6x9
8RYrjyFB2Qg/txmfqqkVOGfGvQlx8UuXJfoJz08jT3guoO8WHLRmrC/83sNolxcITyjvKAqoxyio
aEZhEKIzjQFN3ULzZnA5e4fpbA/TijYjCzJtLUr8Fz3oDNHtwbv3aKT6RmpOfwz9RF7DyvlXh2oZ
WDVcoJ91Arvmjox0e16RYY7Pl0dQssq8XtsMviG0SyW4gRV6M94mnKbXZkWPA7EpZJv7NST06JG5
/GDWaX5Yaw64xSorejTTGteiAQDtdhHDDdHB2Vs91RUiVtucTuEe5zUwBBGi5ZuK8umXVsukIFfi
len8lvdju8G67x6GXtkjcaQ/RzfgfhXbnD0w7KCfQU0g7klAJxNa/hjQbcOyEvIgHZdLS+ChW7cx
elDk2udr/azRGfqWAW74liR2YjuwWiqx16pE+Q2/Y4vJSrGZO+A4q0RtPQvfYSgzmvsCLSi/yJoN
2gCRDtkXw8rxzqWp/9b0qvdXepX1gtHkUhVtrEuqrrhh9bhH+w0/7NAs045b3UznPUYH7xxQ/2WD
LMjxAqaS1T28yk4Gcxg7qg7WX7Xdo34Zbrag/D3pvfgOlflyCe87wrp8Ztkzn/tmbcdxBIDsMMq9
ruw2UaQ3lbAOBoGrt611Y/E6DMERnKAljpxlLf3t2kig/0kejeYMR7E6zPnAorZMCQ7zgPsMI7J4
iuJuwJl9vyW4tqFsnoFNghlXwNMpTiYApYKOD0lp3HoBdCN/3FAtY+rn0TjvQ4JkpZYCgt+AOMpw
7gdgpp3kscXyMRFg/GFABF4rzDomHaujRu7XOQtDZ5yE71kKkt2tNBkcv2jT9PVNjhHiL4lE3OdJ
o+HFXjxV0mzt63NKhkWgZIv1co/dAHAIcTnuxlIxGnhRl8vQyQY+uV3fm+y5yCdML2ZkRZzmL9GY
XGmWzRcMQAZpFwO57nE1dNN7wsdKoqVOAoaey6Z+LGvgzyDlTnoHPz4qdoQVSBKwxuUoDDBH/0WW
JVyt2m/vsseZeh1PyYIdCu33fEQp7C+KbUrt2apldFauMXUYDJWOHIalacajRf3yrQkBvWymtvSg
SKaH3ZBrcY8c2eg2r1T+aDFL5a3TZXUPxfLwRfMl4vuxrwrV2ijFjwwrcsm7svAjWsMlJ4ACwoqr
w6BvLLoMB3m/YzM5cY3tfEqVHNf5K4pa8cpcjYuxIpGi2P815lig/rozYCObg8Y1wwbpe4Fuq1pj
BRvGeIRBRq9RKDQF/0EyX9h29iBowVcsUImJTGqHFpr1KbSg0qfPKE/Kh1yGynZO1uGCTippWlUV
0bn065xfLqVezr0bHD+Ta8qehw1A0hWDz6M+UFj0ctT6Hi1Knqniy4bGhe0LAN24HgQAq7O5qknT
rRj9P8MOqBAHqM+mYufkqtkBQ1x6D8aURK5KAnBKTUlzBHfefSl0qK5NiHoM2fo0Pge5X0yYMBls
hH5o+qsE86y5TX3P76I0wd1unLdiP84j+UbB/1Ot9gYHI5KcoQmr5ZYPbYxy6pGsPkEZKcd+3pee
2NdNjuDAGoVTo4XlonmGcDH6IbAAfsxgNrAOMwvylvepuLUzKohuW3SG+ThMXY5uM8D4GFej2/uS
WqQe+kFeyNFF9JDENrqocfCVezik5OPO+oqMZ72V29CVCE8YWsVLXDzWFslVns+u2sOdALUXumBI
mNOKs0NjUjp1zOjkfANQj/nCpN1RYDJWtI4FlK7l4JcaILueR+BnZY6LGqctqg0Kdl+D42fFsLgR
15WZGpRHxZa+D+BkfJ9yGL92fSIT1AQzHC0aynFoOzjHdxi/2aptJmJul2HjyQ47Y6jg4rEi6i9v
3Jofy0TGFE0E217nrFjirl/LKdvNETAfVBOJE101hfx1kuB0XzLEL6WtAdHkeo3WJul0MyS3fju1
mTh8CnYJrun0RBANciKVpMlDgULathipYaw7yP7Cn4qeDqZj0WOlYSQCoyyR3kp0O+M9SYftfQDp
oT6f8tE915zTu1LXB05VbM9ClDADtN2kwAXytc9BN2ia67lZlzeMLGp1Bo3UcImGSL9HkuJkMCHF
/+iHKL3bls02qC39DK4o2oFbhasISVX1BuyWoIgAqFPlEi1nn7H9qeH2O6r6eoeDlTYAbxanzyaQ
vYAeKQnzixWZ8PLKyIzhsMwXcbPmJHzRuLYfMrwcDi7XnP6aaoaq9+SWdzVnzRSO+IzTbS6EQhkr
AgFSnuHvYo7wrBZWxKB/bbKRaEcrLPMWURc5dLGDBycQL/Y+WwiwfUD7xdcyVKggUkP4D3AjYPc0
w/lTtBUsOpprDHgB+tVjDoAK+TZFvFuxQgsc3zKCoAk8E3PLRjrE7VTCMwzJ7+VM99Oo56e8QWbY
pcNgw+5XCfkc2uES6lxVbgqJIUjG/gY2Sa8Oa4Qeex8vApdNahjdjg1A92fIo7MTbFygc1k9Rk5n
K1Ar1862h5aMmYSCY0SrIW97UdfAgCLcHbgeSjru822EqSCKvkQe+NaDCrmPa9fEus30shYHn81D
dDMAe0awrerlrH4qZgy7CbRekF1geY+CBzmW2YpTlKd9upcyRCCgeApKp7lxHOPptSttpt2zdlpv
RxQwikatIBm4TU0AeRPGdCmLHtM55DXc6NMeFKmWDiXOwX2lk1E8ZLTUnrQx7EUlLERXnT3lCN8d
b/QYhRhADC6d/MzGJWRViNVMUWWPcRS9xmxYhnMRFl2d/t/Ap0sGvwr3WCZ+Q6kV1Vs9/UTAaIrS
BmM/PGNWDZQMrZuiYkGbvy1xclaEPl2udQ4QHRMD5cdfMLL229RhnIxG7GBUSckv0mwV8qNzYeWl
HRGP+9ojeWV+rxPcnTdxPZGyCzCeDy8Yt5j4afAlaqGONOWQfJkiVcTlQUrMCM9I4j2Gyjbb6u09
CtOJ0INyjn0bQZ3tj3iMwTSRnuK4V1yJCCd4y/IoxuZOKpoCL+thKQyD/NrkFlZPEwgKQGAwUYHL
Q49vB+IJ66r/x9yZNceNpdf2r3TUs1HGdDA43P2QSOTImZRI6QUhShTm+WD89XdBXX0tpmim5Sd3
VFR0BQcQyIMzfN/ea4tdL+ZOuc+FXrLT6IZK0CwJ+mZC4izVmldKoLtwnq3asOznznJSW25j+qRh
tDJHK6laKlCxmT9VDqvMN5eja+CPzmjExzGOM3ktpho4tofvDeR3ZI+BfRwbLBvb2Oj7/ELlhG5u
HRI2Bj+jdD7fWhV/f7lSHVoFIPxJ8PsWxuGYPViRqoyfg2lk2aBXMrm7hvHNrVla6m4pi3f9XpM9
S2ak6rRSKK8NzWFSOqDOVmun/a7NB7JEZJHFA0tl1yZXCKKielMOdlcemlmdE78XuZF+huwR1Jxz
W6fxqXqa6q5BajKvkmKatbWhTLlNL4NiizcJs3CeUt6YO5iAyXjRToLTzKyyvvpylGAR4D1Pn7pw
jF6acdaavcUkkK5HMw0+KWFTqqtQ6YcPUDZDfTOqbnoXl7nRrXDPZ4QssfyZPhSztPwctmlgc9Yy
3HEXVnyTx7oxBfuQ1+VbJ+pErFW0ztMWYab2AQMSNSZBzd5ddS51uBWmGuWGTmqYrVMnmT9PtV3e
4YfWHiYnVG0OTG3st3UUFzQR2COuohq77YoWSnRZcPa+caB3IGQ221ysAiuIPss2bDWvF43sV3lV
TU+5Pk8DG9leVddap9dfJ6DkT0OXjgeFzX6GLKa09l0L8J5DmuUrBu8FIZfp3kiSGs2AnC9oA/WZ
X4a9eSx5e4bVrHe0b6opIKDXjIf0IrMJyRw4NnCMNKoqX/WRXpERQGOczjxFoOd81saHqqxsyqd2
1hfrOkPevp4jOr93CTPig6o0LTVpGKaEQwg7muhrGIgQMs1C9BHxdB/iWiCaTsu+eUJ35NwFaa6l
m7AIbPuuJPn7sSbQEsGOOYpvbtmnE8UY0U7rYBJ54YlhTP0mdMeF7ZDakJqBhmXeMJKCe9FKbQDX
kdX5vleHaDcgZi4vBVammCO1YPl2m4JaBjg5+jXAJqn9DLoaXWBaF5lXdUESUntuye9l4S9ofNaB
ba5qYTef65C1yR+nHD1HwtGd1Th1Sb7t5mDaUdYKzXXrtHl0RE2l5CQbxnnmx8HcfZiRCbQ+x8jp
Obe06Csge8dZDZEYjzngp34z1XX8uZEDcmUnipIbWZkxrUvdKdEtTrOkyyL15sh5ieMrGH73crE3
hJ6WW5H0UPrQh6G5SrdX9gXJB1VO7uqKwNGWxarPTGVVB7O8jyJOxiuyuIDn2+x0mrU5TuONTIy+
4pGMQl1FzEDzKmzsjBlPcxFchX3LdO66oNW3GiXNRxr7KB/6FCi1x7CkcJ3McXUMR7ZYfo91p2dy
W0IJxRzXn9LaMB9UdwyyFdM+40ZvJ6lfKFXTxCuVTtBTGLZWxhmvRdJdtk3ibJiMnGhDmGq06dRK
6Tyb5pW2yTS3vRVtOC/aP6FflmFj3YDWAfOal0ziK2VOncmP4mm6iZHm3htxXefHxrXKyA/MPgm9
GtGB9AMRhA69HjYZG6ehK76UECjr96ILK2qZmqg3mp4n+aarTJf6DwdAirBy7L1u0rrPBWuv6WUa
HJxHLBbFvK5VtG/U3SI79NXIjaGk20Z7pJMylU9aMjuxP5uK88UuW8fw6roYe5+XG3pCkhc5+e5j
65r7Wi3lZT+ScuVBQqLK7uR5cdBLhRJ2pHGS27BB0D/Wom9emENpbqWxuhSLqGyrHD9HzfGahDDo
D0nSzLsEKUVGDVahNYs8KP3QRI140EbAxEeN9e52zjWL/cD7Is1fdGWoxcEqOVCPVPZ0p9CjIpNT
x6aKOmyVNJt8jMS+T85e5dQKC+QX3BEEcMh0LsyjEyU8h5TayufC8aqKGrSd8emLUkP7lKLpGCcj
9GJo5Gdu7Rd93nLRH3JQHJlUFJev/yS/70KNlSgAS22SMnyEk1zel0QMbHNa+L9/KVKTEetCj2JV
OTVsQeDRsimtbK/S0BUYTiy3oZV220irizOsklNV7cJLXlLaf4RCQKI7UehFQ1Xw2vWOFyRVsUoD
0hJSO4+3U5JYq6qbz5kY3hggi2CYTGrwZigDTz66dKrmAAmJi35g0vfZ3I97h4n0zAN8665QNONp
1cGf/jJAMLPndjomroeEj8DZAQW4EWjpOusFbd+kEWfklG+MDY0cd52NPG4JOvWvx4aOQrxtcfh7
rlU/x6aarsMBjXnclefwIG89P9CI0KqY2BmNJypRLHJ1VSux61EBae4RBNiXGdveM8/vF8PeMixc
fHqMCAu+wqlPtxKN4HTIx6RIivhlWumXqDa0deMoxnVfO72XZFFwV1uj9pHOYufraGTuf3suweOD
5ttkzcRRszyKn144jnY2Ng0eatsgnfdiF6kKKi3D+N2sEg1z1zIkHSp3pD8bJxfSkwgnN4GnuHTt
3lwRMYCebFAr/XEeqnPYzl+HigEEkp4W0lvmSffkhVMiraV1whFeidLxmf4Jzc0JJsITRrv4XMb0
qWFjubPFq2sZC3aeO3z9CJOk1QLaHBS8bM25rOziS02XesOu5ivVr9zDX2Gu07Afzlh5fp2gue5C
6OD9WyTNJ9e1RqdR2NDzPohebCriury6M+1N7lbVWgmtyVO1XNu8P17evFkSixkziI0x4Ly+WcQk
o1mn9JUkxQy87Ejd0fhNm5HAwZU009rXtRolKXD/3379ud0lSGTx19o4gF5fuTBrAoLy0fUCY84/
Zkpe3E1GRil1GIf8+v27/HUCwMIL8XhZ/1iPTsExsdEmVV+7XKsIna06TPVWm+kjvH+Vt0ap4ESL
tYj3XzulD3AsDyij2kygo2hwDJf0rboiP07o48+sQG+NFaHj/MJMai+9oNcPb07dtrYhMHkuaq2r
UU7BlYn255MGj0H158IMhhWbgET479/iWw8S/h0paCQqYqNdHsFP04uSqNQ/O06286DnnzM9FPk6
c6UxrN+/zqlVdnkHMVbaGDoF7DHjZG1oFY3sg8lysRJgFQQByxuXSG1NRwL7JAIGwmc68a1BBHk1
GM7vRlUul2caFzadS7iop9HvXa/TnqW57AVAsj0TWPsq0W0C54YEtqEqzxH43ho5MBsXFqtB3f6U
rxkB4UgmbKye06n9hgyY24DQoDX5aM6ZRerclU4eLATROZ5qHmxolcLPco3AhyQN1nldmfv3P8M3
L7VktOpgK8CNnbzglLOCsAlM1zOV2HwGVEESuhFXH6s4OpdR/uvWZYnW/q9LnSxGbDCsjkaT6/WR
C6xaJ080pH7mk/EtEGSSLfn+rZ3Omrpg47IQHdQfhGdxcj0ON8DcurTzB2XQtriPRqRZk7tJl+wA
wxj7jR1SwjGmrD0zk50+1B9XBgyEp3BZdU+9i4ne4WnU9c532tT5npelu0/p/gLG18oz7+Bbl4KY
qDI3QxsU5skcYwHezyapdphme+c7knrTwxbxIPtGOXdMOP38lrvCLrbwgZc0htP3Lcu6Ro9DVKyK
MV7ScdE+NvnQrGhOWHeZk51zxZ3OnlxuMedCikGzCPDy5M402RF84ri9PyoxGknL2Yofpgk8FDRN
y5K/g+7dmU/udEpbLsp0wr7MXA567skmNBZ9Le0SZaZDk3NJzEl3PSiSDw1e4Q07DuFT5CkPUVc7
X6JpHO5/e8iypeFT5HhkcM8nL34f0kRrplz6+dTIrUw3ZXln5GF3k0eO8Gm1lkhGynM3/cYYwpnv
gjZz4R7imnq9XvQdm3kuIv20SejTWLoye+xQre9hE6MleP8W3/pYFze+6SwAXAbT64vVHcIQ9mYS
o5QRe25uDVdlE7U3gTZFG1kjNlOqUj3zsWpvjF0sU2BawQ8S7nFKKs9iO1TDtJIo0Rv9SqdsS9fF
seRzJkt3V/fD8GBHc3pIZKvfcsLLHikKG36NY7cm/4ZWWeDmMZUp7Bp+UAbGSiNc/NwO+s2/EoXa
AhBEY3o65EcO6aRKJ4iSVQx6tXTmFaNE7JpMaXeNJbKv738Wb412G6sLhnS0C+rp7g6zZ5Eb1tD5
BqpoBQ2ikgW+gaIJscxYHMlSjde4l4JjGmftLoB50W/e/wt+UB9+dq0tLxx7I4uke6DISCheD4eG
Iqe+JBj5aWXlR8pu+cYm/3xnh3G6rtpp9spWistWnStfZCUybj5hv+66lFYKAqf3/5y3BidRMw77
bGAR5imKBwF/GJQ6LeZ5iPJjPsnptlcxVyiReE6r0KbHNNZnxuZb1wT5wN4XSCyr1ckyNWSqOitD
KH2cQYlnTnq/tKKkfZtMTp+uaN5RTcgD0z6zcrx5XcICFlIlsoTTRDSNLvgcUWYjvNyw6B/IYgHH
duSQ0k2JsM0qarRJ0to885G/eV3ghsssh5H79BMvZTTGnSikr+qZsbOT1LKQFcvkGOD6XvflpNEU
wUx2Zt5ZHuPpQOPVYgkDiA3AcXkXftoUD8h7O93A6QEws/8Qx2O71jtLfHh/AL3xRhHsg22cFxhe
5ClHAC1pJqQ7t77VlInvQh3aYwtARNGG37Et916rj7rH1sCA598Z+/ev/sajxa2pEuBpaqj2Tvcd
7BOmJtUihlKWWMfEQjXvkMm0ZYfa+rLQ4QfU7TlgzhuTFhelmsKuYHGxn4xfVjJIsy5rVtfRQ4ac
wuo8UVRP7SD2bDH0v/+OgjrSl0Wa1GX1dI102gW4bDnSN7NJObZW29xGKHvLjYo3MvbUTIabybWn
m99/tpz82dLxYHWimF+PH4ljQqCml77SzXI7lVq+k6JSfVy2zo2OXh2DYDPd/i8ualLe0EGjLHvn
1xet8jZWM8HKbKVReRxN6t6NI5SvYVWNW7XQrwjWndIzb8ob2wG2AQxhneeoQ+B/fdEpSGwrMwPp
l0HeUuQ2untJxmbG+tBgQX3/Dt/YpBNsgZuaUcvFTg/9vURB2PUDG64Jb7GBfewghtm4V+hjriTu
bc+A0b2R6dw8vX/lX8JHWXpohJIgu4Czlsjb1/epFjNL/OSiJ6JSQH9iqq9qmpDfMWBMm6gyiEc1
qkZ8daqgwruORhkxh6Krh4zg7w90YxAk6kMRrVE14Rd4/697661iXebFokjJIeLkQxD9oCrM3KyL
DmI1h6x0zEOhdUlnXF0FYf+7ZL8fD4PaNRVY9mRkZbx+GFPkaHZdc2SJOmrWQkIv0ClObmNd6r+/
ACx8YHSjYqEXn4bh0Csy2gg/mB+gMd+y5f1Y8JZvmWA4u7iNuHb1PPV//3ESiAv3DoQ++TsnLxKW
ttJCxN35Ii+pFWhFdz3ExeS7AcISk6y3u/ev99ZMDGPPcQ02cw4pUK8fp1Oo5G5ORe/3ZqDuxqjT
8NC38gPuRw32dB5cWWWZnqsbvDVoAJmS4wLycqEmvr5qH0fuEOIp8ItOGJ7l1ijLslhZIwxUFiSB
ceaTfGOmMFAImwafJ2Egp9erHGZg2s6DL6YwvaxE3Dw2ujltqaeln95/oG/cGpVyUHDcHyVfa/n6
T8u3mKl1znMy0IZEfmk7tY2N2MKAqHSIv0HFz2e2ZW9c0MRlzSJOr29h+72+YFGaOFAwS/hpHQab
whpecjPWd0SlVdCPyurMAH3jUYLThOtLhxemxOmxiEZ6R99XHfyWSctH2Zdu0TWYqMutc/DwH1S3
k63Qsg8iAQ3MF9Xkk4nPipCOWfE4+jKJpp0woBbUsdLdJl2ira1Bthw/1eIm7lr10Fb4a0Trztfq
0IWfY0jYz7i6TQgHRrPrl0AW2xDBfRg03ZXDoe/AeEh2BSaWXRim8hye7K0DAz4FDqkUHcWvIVez
ZhChif7NF01bIhEKMGIJfRRHIuqKxxIlB7vYaQyfXNbjfVnHcEeQCikv0ihjTCEAAdr1+2PzjTWM
bgBtMo29jk0D6/VQUZUSMGrDUNEsqSA2yp2FvtRDZUHRVWlmupsVt8VcWRpnDnBvXZnaPIVsehGQ
ik6nGdGRBx+Fo5+o9jcCJ0w27LO8wlEufE3q2aPV9vFqaN3uzE7zjeFKC4S+Ekc2hquuv77lEPdX
IStt9IGiR8jLrHRFRqDhi7o/F8P9xlQKZXu5DrVw+CYn92jILDRYDkeYDcEizjeHfItSZ6SHOyJu
nOZmZ9d6f+YG33j9l5mGCAo2Bqp+WkOfNNE1aYmxvZognKgoYtFqg+vYzcNYMAOA9qi894fRL8+U
0cwGUyy9Ccp5pycUWv+lNjrdxNsXt1etFhVbvTSHLVLK3+0L6lyKAQuhgl2M80seXZVkvZXYcDAW
0eUB7128SnsHnREV7TMbmbfuCtKUwSfoAK05Xe0LrZoSx1ImHyswFfq8MTtPIFqJkCkNmf/+I1yW
8VczGxBBCpNQ0imwIrw9eRMdbDIoYcEmxMilr1Bg0+qf5xIAy/vXeeOmmHs48Og8P/7nvh7+Wgj0
IKyNyc96OAgmni/8L+T8hm5Zf3n/Ur8M/4WLaLE1Zsbm6PGDbfnTwmelLgiCpWCObbXeya6t/BZ3
5Vp2yrSh9D09qlo2bN6/6Fv3R3nOWHCynAROw7AiGHmYVTVER8jX4Gbo8V0xUbOzJeLY/82lDCII
lptjr/T6UVr43jRUi4u+SZJSK1pUS/DnkMS79j/7cf/+dfyP8KW8+edAaP/xn/z317KaQHxF8uQ/
/3FdvRT3snl5kZdfqv9cfvT/f+vrH/zHZfy1Kdvyuzz9rlc/xO//6/rrL/LLq//AAoEv6LZ7aaa7
lxbnzo8L8Jcu3/k//eLfXn78FmDrL3//42vZFXL5bWFcFn/89aX9t7//AT/+p6e+/P6/vnj1Jefn
7odYzi9N9qX49stPvXxp5d//0NQ/l6Quury08ZiATObD4WX5iviTIA8mIwQtjEQd1ckffyvKRkZ/
/8O0/3QgX6kcTJeiNRXLP/7Wlt2PL4k/OcsBo2I7w4S26Eb+dfevPqf/+tz+BkHopowL2f79D7bN
Jy82pzTiYZciNXV5ft3JcciI2xABKL4R3Zyjp9R0U3AECY5HzUzYAKi12nouZ0TGjgzRd8Kc1gbF
vsnrLNhHc636VeSqK1Ojtum2srrHjfO5Ys+1l0GnXedj6R5THAkXLpv2y5DzFng2NNCXRUwSbjxb
5mXvNr4ARb2vQtfC3tC3/WGMZweVT0i9R4FlgEtGG0gPULptF1hUkxspN/js5k+jzdZq7DGk7vGG
EAjbG+KoJeN94Zbx5chPbw27QYdd9ANK9jZsniR8DMzJst3gw77NqNWu3LGAhwkOwPGUPAq3+AgT
P8M+vE5NUgdXDX6PVRPFYlvrBhDzPM7G2wTIw2pZWD1mJx25AApqMBTVAezJsM3Cwthgg+6/DhlM
g8YwX4AOIeovIRmUmKk9PXWTg5Xl02pQMsofRtNfUs7qD1pGcDDYR83eD71u5ziwAW7D8yV0Zsza
6EktJuWZZoJca5WbrvDrMPVr8XQYW7y0K1sblU9zoyG/7RJ7J6WBi6i0avdTqMn0AO6uum87gyRK
s88gWabZ9xGS0i4t+s0YUCBvo27a9Rgg91EZBPa6KIytbNRi5yAu/jA0UK46bLGXoTHbxzYStVgB
lO93JQZITIJxJo64UTWvq5p5n2FvvjJiFbiklZdbt1QTELjJYgo28gL2IMGmgDcXls4ESbgT4jsT
snXsmw7JcVDOt3Nvilu9QARvVTn+GITXW6dWmq3rtu2xn2N8REZqHdDwA3SGU7OzB7zTIR/qBz1T
BkAJ6IXpDejbGtiCh2MiWQu2cuvaULQHyA2ZvjZhNOl0IlaWmINVNdoY9vCsI/ynx55X21am9jN6
VL6LBZdHl6lre7QfOVPXm4HFERFc0GLQqu0DrB/zkiAK4XEQAmpjx/naDjIAybj+97kz5/sor+Wu
ciE0WYO7zfte/Ug5xXkwrUBuBlfTFM9VYXNlVub4srN6pNCJ+VRmXYTeXgnxKId6cQzcIkpWaot3
kfM3NgizTbSnKItm5Hh9/xXx9uQFrKo1TDhdX7fVqO2dVrC4qkUcbZEoB/xLSH8obNjNwLczKBYg
pN0J1JeBot3vyo7/O/FZ9qvJ0jXk9AN1bZGNn7Grqx5+v/G50CPxgEXjc6poDVLXzLhC7nrMMJLj
GtS0raEI7RofSuC3HG63A54vv6xAMBU5j0hCQ72saxIkCuStO2t0IwBCoFjGVSuiyF5VU9Z9rAd3
TlcBrVQkud2TQtnwg943C0rNHDYt4b/qOJa7goiDta40Kmb79Kl0WtUfTDt45FXtLpLEyW7zaPxo
B66964Ri+Ja+jEakYsb1aCZ3WYzge5JjvFHiNL0JOnyuZiodSFjD2F2hxTchtpYJPYSirNOPlj6O
OxgZ3bU0evulHiPtODkohlDLtgamXhl7yMIHOFOjKi9yUx0VfwgV/VLvZI5gPxzaeo1DtrgimzPB
FpMLDDZpsy3hBq2Cbn5Whma6jMD/f8MqwJ7ShLu2rao28kbTGjeto+CHxzz1ogVAZFx+31ZJJ3ko
snw46qk0kdNPmypLP6SKKcC7D0mDSV7p8uHgdHHvXsflRHKHUnfpY82rflWyeUk8/OnzbakUl07Y
mGvDCfU9S1kUrHQYAmjokaj7mW0WD2NJTO9eVcNiGwVpW60TffRZb6JVnCsH3Q6HNeZwuSL0fFpl
NfEB2Pz1zHdi5SMKa+s4p3nyQN8AvdfgXIQDXDvcfvqaMibPvYyS7WgFaxqEYbvuFTfcG2bUXYQg
kJaYRnOL7wDCUdp/NWrJitUl+d6ADr3RNHBnIxRbvPUi9dD94oTLiDHGhEoUOoRGvwcCV1IQ3tBV
+GqlzaesBQzl9k92ll2ZEG4sxJPYt8IEKkNhWfEK9RMGw3CsdjKtvkC1mC6VqQwvhLYMEoIddyp9
Pb8zpIEIagy1XTUzUyZze0VZ1HhSAi30w8zMDxi58eXCF3pIY3v6zO7a8YFKQmpJuwwBXN+CgJvL
T3pWP7n9dJUO7jUWymDV9M032dQNcdd0mZkYfWaLgVOqPV7N1HjRXsX9HqryUdp65E2mc2tkGkoJ
ZXguBiV4lG0VrY20iNdhMc8s227hkc6XrGPHBa6URkQSAUnGmGWAGAsDPbzOkO2tO0LYb7MsdlZt
l150+KpqT7AAl7Bah3xnxq56X/V2+iXneJCs4GXbHhakYE9aRL1t4Xsx23XZ40QG4QEowLx1LGgi
WLgDUqzt8qnDeW9C6e/gcNmYVDS9Mp45oFYbzSpipO/SsEl0bcU3ANn6tZvl6m1TRTakAv7Uayyh
E47S9qA7yXQY7DD4WPajSI5xWWc3YxB81YYhOzQBi5gFKCC0NYridJ62wziXG2qJWAXtyt67aYw5
UIroUz3FAkhRZUCzVMJqX4hgLHwQs3u7ZnVhXnb4lxBbBqa6TkpsGhROrOt0UqEMhZlW3YbjbH8p
9OymhwDeg29QUYBHeVtc8hFjcZJQc2+Geeo+Gqn62Ja8UaND+SiGf+Cg9sfTDmZoUzYQ4zUCRz7o
gVLuwroXkVew9bQBzKkLOYJNxKqi3bxGjGs9VTG+kbAyGnqAdXBpAXm7ikBa3mGOHfdam9brSKln
b8odXIOlgYEfvqrylb8xM1eayqnZy3vHvgrrQDuGOOo34CiBoZvS00Wj+0BGgos5soxtlOEhWoGR
S8dV6uaR12Eh2bhdtFXaqtiVfX4JWUdbkUVEKwJIS+kpPZ5/UHsoxtPOBHkkccrg8kkDMs4787Ok
DkxImqOMqyLRUuyyFohIfWF1FO50VQbwlWYCcw5jozUPCbw7lhANdlmvOaM3aGp909dKJXcZSt71
yMtO7kRiGbUXg+j4jF0mBTjgaIOnQ9PcgsoP6ZE7yn0ajUxcmARJVx+s6uPcJPWnhva2egGLIXjJ
jLrT7iMoEBB8KnvelJRSAm+O7c9N3M8ZFMLY1DcFSC5ickGuCitxPphl+70xlO+ltIz7wQ2ctYOx
EqOG4cBkklX+xTUqiXc4S2p40dK9aky7YweSOx9h9ijJmq8qB2TYW80hCYl1t7w3zbbZ2hwZNjXI
1TuRMFRqBzMQ0e1e0slmo2KHc9hr0WEqc53gDwHNR/KBXwvFejTZS24w8oALCO3In8cxeXHy2V47
ZLLsu4mVlBpUugPXVPl8EvUO3N38oRhp2PX559rUCT4OQI3aFMrYQqQXhctOLJ/x7xM/oeWfbGIv
VnYcX5hivseBg0ee8IMviRRXSSqbmzZLwz37lNvGrDeZVV3hWXnRS5fGVXFXq+4LkTp38Wh+NVJ9
qwBT2w3lrF/A4H4YnGGfZfZNwJEao5W2hyfdUi8DltLWAE3MyNo3IR5ffIoUZW099RrBnn5Q15kZ
gYPI5ucxCZZu/AC023ZlAhk+stq7aaw1tI5xOUBF7MqcHGBbCmgwafzVZgd7q1MQeaDpQFknkhZU
IX0KbxF4QB9Vs8ErbT1bz6OR3we5kaxmd4QFiO7kgHU+9Acc2deumCbK7G7Ts82NA+uIEVmxWPXC
BY6pDLcDTNFp42aqso6sJrkLO75lUbY22nSpDpWya90k3jnVzGkhylhdcxLf9kqYKTf2XFqOx5Fy
vjIzwpbA0YUcuaAGEhZaXkU0ujyD4NAbczEy21UMsQG2BKmznBe3HbucMR4htbT4ZGxEMnSvKPys
emACvmFmzMJ5Fe3SIcBBEySUQgs+YBEz/7D2GvUxkTp8NSccL3NpkgERPwEL5kG0xajsiyljB5Fb
2yboRg9sP1Fe+Hm1mwqcMlJT5y6bZbEuuqcCqAaLSXefx7Pq292c7ywjaDaOA0khFPahyOVwiAwD
EgY+8Nuo1i8ys8Y4381gbcP6EXuhcVdjU14BimzXBfyHS6uG8GAOdeHZSZZvCfkK90JXgm2pujPR
jGRV2LGjX0baqG/q3DK3SBxqaBB2fZvkDO8ZQt1inhzYWYyXvYhvAZjAP5CDsh+qObsMSIUCNVu4
iQ/LNU83Mu7zu1mO37qk1HZDB5KM5ET8tTiPInbcnVJcCF470DJtK7wYKccHWx94ZcPQvdOmIX3s
AGzpvgz60PSJo28fGoc0Ac5Urrn8gty+CGOTf6VxeBsHejF6o1VU/tS48zrSmBGUWbO8MFocEWbx
FEItutJgs4ZAXBR4t0XstNj+FSIJHBi4ecanFWTqAc80HKZ+5sCKrCR1quIGLoXNMTIJb6ATuhjD
i/xOiFluokadvRrrsJcvMRtNr81rcAcMO9ge9TcsouWjkCIbVnJkHlqFlBjMMoa/N4jA+DjWjrYt
Eyu97+tJXUO8ERs5N9keGG16GSfmA4OBzU8nJ/UwK22d+021APRHpd6TCx37lF5L1ueEzzeq227F
+cNc7iVaKcE4XiM8cu4bYNwdp9TWeVr868d2cCT1jqq67BBLehi6pwdnFjTDulF5DuZp8ojvib9r
0nKeKLgmezhi48O/lSKvwVI4+ioWGs7cGJJbBF5lB19P82Jb/aI5yXD8N4BTc0KhA3yP4fY7tSab
Z8KPelUl1lUSd4FnW27IbiG+5diZXGmj9pfG4rcKdA9lzj+nNbdXdbr/tjL36ru2L+VS/WpPf9X/
xfKdSVPj3/9VIPulfPchbb7Excur0t3yE/8s3Znqn4tCAJEsZTHCHJa+wT9Ld7r+J3lHqDoR7poI
WlW6NH+V7oT+J1/RSH7iQ1Nfl+7MP+l5LMJ6nFgIb/l9//rL/gelu9OKPBVDzi4IeInQINjnNJw8
Z0JGDt0M6yTV3UNImMuBctk5UembV0FRwC2iJ0Ay/LqIbMeVk8fVPKyVIEY5prJi70aZT88/Pfa/
bu5VHfKkCskTIakD0x3FUF4C56Tsz6mwoleMMxhSB7TMSC3xHoTKzm3s+GB3RftBKdr5WKZacq6N
8kuG1XJtzKco6FVHRaNx0o/OQdwClSthb4Sc356zmjoKJEKIBM1K6Yt89uUUowoCjpyNa9txw49S
a7RPBYWfYM0eHrSH0hnZ6IWKrYd+3qhlcYUYOhLnBES/fhqmiggL7Ts9Wj75pbvwU8sCp3SfWngk
1hpwqTudjmy4t1SgI7/pr6G0TBuL0jOfOI2s04ZZ0urOMEBwg0iVSnaoBm3ga13m9XDplIPVdLQI
+zl5iuDtMHW+PxZ+uUm0mhjPiE3mHwLNlwbiTzfZSZlotZE4a7uFQTpHk33kTN/8ZiOG19lCQMLH
jjwK3+fJVWgxJVhma21NXkb7qbc4uPfCqD6KeH56/36W3/Rz64wr0YNBl6NjmKXGePKhicmtcnzC
2jquNY4VhRVwwOypqkIaV45ZKsrp958gCnDUkuT6ECoqTjo/cdeZnY5Rey049u8iqx/YCpTKb8oF
lwmRJG2bnqBDW0M7eW/APZoNMB+DKBtAyHBu0g2FTs6/Y2zsdbX+aJRTdvP+szzt2Z1e82SeyLHR
T+bMNXWnXraQwbzW0vor+ALrUTqpsaLaYP+mMRHjHFMsHRKsICpz+knr0w5H+CbwG7imEhz6ZJY3
JAiOh1Qp2XiJZOAQSZ93CPz37/XXcUMvmcARpiYGKEWW1+8BwSDY+GupA0KuszvYHtGXjGjhFdOv
DXrAytMzwpxlIL4aqMyA/I/mK5IHyK4saj+/eKimMPDVQqw16VTXmluRHNhBgwcE7CTK/v27wwdx
orFA6gnykQuRT63i/Dw1/mtlXU1wsPp1a1Eb33btnBSHCqrd/Jjgx6Q4zU0GmxA+LQ17SSV8pQcT
p2siat0dWQO19mWEVAyFIkzTvkFSQ7XpQNrYpGyoVtc2FY0JKsk4VjT6ke6a5Hk1IrD8guZGv2Va
0wYMn+1o7LpuaVj0TTxAnKAk2ng5fpHqumlJDjhOPTjmwzBz0nh05pEmmAwzr52NvZtFruYbOdlA
qxrQpb6jpzzKZzOGX72anGkoLwZ6L9YOLb6rHRIrUL5q+HvUdUwH7AlvrS32lCFnuXJFBO9CINsk
ZlWWsDwAJsLAnvqU0d43br+NSR2b/x9zZ7YcN5Jt2V/pH0AZ4Bj9FUAMnESKk0i9wCiJwgw4HIMD
+Pq7ouqadWZWW1XX7Zd+yUxLZTIYEYDD/Zx91oqzVuE6chs113eVLecxpgSEWSG3/OoBRalZYLSK
aHmwauC9x0GE6k1ttWUd2Yn66ojHw4tuvRD+etxoO1KJo+3i/uKnc8/oSsbXDBp3SMElr4Hyc6De
8p+sjt7qHZTIxVYkWTYOfLTKiNqMsd5D72WyMdsAwNt2PsKpo5bUT5m4YKwikSc7HdjXbaXjc5Ic
ZHBK9Y3iFCcgh9yA6YnOYp0B13q0Uah4uV72VarJ2Cd7c+R3KoPTrOgQLXSGbGM05DKQf5HzhI/D
cb56g1+Np3bbWnHaB29S0BX3vs8PYCwmc153CfoQt8yCIwTk3KVWCFjsGdr82sUQMl04RUGUm0M/
TYF1cJ2qIbkP/asmgjx2+xXjSxw0HLvhnzMdeFU6w/Glxl11zrcKp0wNtrj2b8aR772I3d1S421W
lfKZelnvwLXMZhd82jK8Rhncp7igPS2TFd1R/cVXFZ5BCi7ZVebxAIzpfjTM0E8qeNI6A02YueDw
b1jX2Wy0ihpc2ulR0FrRnf+hu5EN0xBFLShF5arobZgm7zPrIJsk7bYvztG2mrZMRGsP5KiqdXhd
Jtd6pra+1kfXtTqA8pTEIB7WC/MqcJHhxrQ5gbPkctn85srvS8qlamGYZcyy13peBhWvwawhGAbA
nFPUetwWcCjK6373aXasy6TA+jqwzSzwg0NqcRO53FYUCE5h1+dw9TrND6ktWlj5KMBjQcUZfrg4
A+SXsurBkLQi2KgfRzU+iWpeIKftewFc3ZjM+SWtGWmjp6Jt5fJioAf+Yzb99IEf2UkUwgVNkX9w
M2Ak3XqmZ13Oy3x39XYuCxAakO47C5ibGymaAp7Y53vFxsqkeMaVRwKK++a5ZYQkf+QhWJVH2nD4
ini+DV+2TC4FzNqpBSll7DdrGar7yMFVeZrLFYZXDjuyvEKVZVZgOJaIXshM29fcuvY7tbkt5+hq
iacOPI38XgvIT8eh8HyrSC7BZPmdugB6IHe0M3qEi9MRj6K+U480jBQgvOI0LF6LCN02+pvjtXp8
cMNZjzclqpynxc394sqGTsxRe54yiKYX9bU9HKONseUrVzQ2KopuLqpb1bDLO2qxjeJhyMtwfDRh
L7wBtAGWTNzugwt9rCtr/auqa3BO1lBW3Zl7s2voq41e9JkHFLCODXtTTGtzhkph3qy1SCxjdgvm
mRq7x1BaAcWIFtspdQlEGDrM2xMlU/t7GVlel2wOWXzaS2P9lU6C0KmTqfqRTbT9Wuze1B6GSPmp
DFtdpaBhh2uIRvY7PpL1M4DF+btjF+CefD0U92qNSvXQ2u3wgw6W+u73rvkqaiXHxMuH6MWeJ//V
1sw7xiHza4cQ8jX6MCuMHqtGWr+U7Pe30bgwWTeOiNVBTf4YXvfZyuQ8i+eSMsm8cS3ZPkjJ3M2r
Mzj1sj27igK71YVu2u2V2CGQV2Y56m3sgbLXhaSPWUpqB0h4oiZWUaZua7Qgz2Gds2Ixo0/nkVKh
d8jtwgQAkPz21diGZRUX0J6dJgIFIwxpHzOKj2Dg08gS8JeQ2nrNh1o8ACS2XIC6cwPnSrviE9GP
3x3FAHL4umIE6gyvac7jOe+527Mpas59XWb6aqQJ92HqCLy/YIDmbXQacPwtY/VTqqpt/TJ7av/a
jKWlE5S/IW0FPwDvq3LX3g+tnREBdbpG9HzdVf/Zohn5cBnrLoGkjxTeBurkY9r4HsXRZYe5d2ps
IggQmSs6UyQe9LOxJxw3zuwuH5ev9mfDPoUNFhV4XDgW7zR2gtLAmfHr+c7gNogwbq0e7aTOZaai
GvOHCx8KMlu3FW+bz/unil2NHZVkYxeJWPUg0qLWOHRyStYPu7UPOp1GhjDOC6BM8v/SG3iCh0Tr
8H+V1g9EiUYh/uwlBi88g8Gh3tzu+yToHn/ZqMjN6eDxDHm28fhaDDQuzV1nZsc5FB0Axc6u3Owc
jl35WVDarpLOCunquJ2vfgYd8QV0EpCWTiOf6O8qgnYPtGyrqSsGncc3SjfnwHBMnp1W+kAXION2
n0WGHtoQStomctsY8e7boPkmEB8BVMa2sKR+Zi7YaZp7e1JNbJljgEM+hCzfKAiUjkGaFJKPeVi1
cosEdrjzMeY2hDLHLu0VWF0N5FrsAKiapsveemKagu53LxRQxdV92Y1j4bwg+ETffJr7D8vqgL74
zPfAfddi2eKpXJFzBRqrXCSaLD9qWepHREt7kXJ2gdsMxKc3J5QGMGeVInia+r4gGFozJ3S0kELM
CXfIcE0Tvd0O2gHcFXtseX6ULIqPEQ/nLm3pkO/xEhlg0hqyP6hgdl/TYdojlk2HaWYdlxFDxsfR
2+3parGmsAXsXnvvTbSM9AKgsZExyAXDoWO2wejLdsj9Mb+gjcsSaNl5pUsBmQ8921XW4QtPVgoG
qJPLXdlfTA73Mi1VzbdaT1PxGLIvtVKTwe5OVqG3JcXZqg6uZj75iJ1i+VFFS82WlXYTHsqgCsjF
TARBkqwMwMF7BUIpGnL0BWOt6/xLxYSAOU/QaJt0ROjuQj1WzlXZKcEeUtXA9y6dqPem8AIEBG1b
LGcThNMjLr9uugbKSqFVGq94VculwYemCZipJQr3flBz5wEECfLgHLqAaQ/4N9kAl85YfjN7tnxo
CPrRoXPKKEw9RnR/Z22lwOEDiS2ShWX69+J38iloZgmvWwWwUkalXxfXrl8npoAUqwmWnrgAHXaa
5Ohfsk9h1vL2g4C077zpVwrxTCOt4ax+rD0tra5clpdRqz1iP67UOewn3rRWpR8ktR8B8w9NLgkR
eTJKd3RSPJLroPsKI60aIbapYooHKE7YxhZ8v/5qd9e9FewB2m8HN4m1qPAVlI6C1rflkCUbZ5fm
IICAXrr1mr2pT3mD9MgokNN6NP4K7jSA0ymz22YmKR1hsABMAzeZ4b27vbb8PqW+RaZiBwa3JQuA
sTLWbOMIeU72aJLIX5S83kA3LwcnC4KnLoQ8eVKO390RRdrfNDs8mAkrzV3yPJINnaDgTTl6B15N
Z7T7lm0ZkNsWK+kXvs6BNmdFexrGciG+BtO4fS/2TtM2WZr2aVoq+0mIrXvhCYTRwjVT9onGbqDh
CWvvQTJz3NIorLXFtYYBKcomlI4SRforZKFyAGnKUHDCFnv9uRRt98VDAsKZgy8WXN9ejuNhWa2C
DXC++jN7xQJJDES/7krBHuMA4PcCrmCAaJUT1iq+YUTzacLQfcrZHQOk4dfvuys8Mdw6GRvWrzsr
pOaSWDADSllmT5s38xBp1ibHeuCJ4VA6s/rt8K9LfD3r8MMLxLLEQeHCeK4yjgSAggl+DeMO03Ca
pHqCyqeOYZ95eGzmnR0I46ku/vd8sssEq595p42EXkV2g39ngX/v0mU0/RPddovFWZVonDyacRog
ope315kL7iJeWYpeFlUVPyK0W+v5MkV839H4LW5YItv3EQ1wf5rMGj01GY8xwLD9/H3S0JZiKzfu
yYwr6Biv77NXTC1rfYVftv0m7UtGccoqZ4rtybNu1bCxhraVkY9Ny+k1xS6ByJyNLQGhhf00u6aa
CQV8fjnNNRPAyucR45OF0E3uvAVjMV75TchyXyjdT/DkyfYeNg6Ln5XmpBXbgoPrYc0BLh4q6JDj
eQfcw57GGhowCWrqSdtwlI0XMmxrHKwejg8nXFs72en4nvB8FKBfCU6XCUiasDhpmkkZ7VDHJVgH
SDb2TeS/s2/xROrgHrvvM2BF5FeIJWJ3Q0YeC3YCN2SC6B1VY1Z1cWmcMftK6gzVJlEz876QTnmu
OSw1rKxV92XWTjB8oSwoWWA0BGmWB9GyoyKHpA4zR9SKr21E+jRN+7xSFuqH7yXSmZF3hiKPZXJi
HmCpzKQTf47aZ2xe3rM925YfR1PkPhV1zhSZQ2sTDlXEppHT+SjRpW9z+QH2PyCdLpudlIvkeBa1
EUv67HOlx2UmJ1pUaDR/B6tf8M0hiTnStqu/D365fNJ8Wrsj8FEeTXwfln9axxLe9XIBhce9XxOC
MJON8KaimXWPKxbtBfT/Tca9N4OizTi0AqQVm2iPl3f6ifdlKZKiIhPg+H1fXMN5sg8XtaybNJwv
6gRzRvVZWoZSY9uxBY5Bme+QVnOvDpIQdLSOhdmaW3fyCODMjXsLCD60ktZWF3A1A6Yfwmmt20Wv
0/uS2+UlncVygsmimh7pa/vexTlWVMdFOJWdAkBo+CC3vO+OwaSyH2wP8KSx2UdEklkBv0cF1Z2B
eM39EAcAX76EYR0+WX5nvcxhM3wAZd15srtl/jy3l9MM1pUZD4bOgqeVTVQB4qIk09J2jXRPcpH8
HDYHVC02DiW/xOgVb3Cc1UsWipJ6flNm0zmvRYQUe9wddTk/jWhHo2Cfrjiksr3UAhsO2yZ2HSdl
pvYZPGfdJlXr+2cIKd5AbEUi7bWnfLqBaDDjrIDmQFMCkbbY7NKcWVF3IOuE56wkJ7j0aIJ6cA7l
1ECJ2zp/eKxrg7qk8Vzsn4MPiCXO9z3f03D2+irehpwNqIVT4msHtlUmHNowTWcT6/DBivoSP6e1
+Plp9kd1D+VfvMvp0msXymLzyLqMLSuaZ8pLihrK7dxuvXUClDuTP/AKB/Wp18G2xaDr6TPC8TL6
wDPmC6i0zKbFq+m9b4vue0UywZD+IUVTEOtx/ep+nSN/OFDE2pvDIKe1SIe2lVflNskg1ahQZyLU
6/I6hRWlGm9anI+Z/Smj8tAminhWXJvXHdaD/LwAih0JdVv1cV658BLcHTIgEd1C8W+xuPJfoPDh
EO9CLV5V7ic+CAD3ytc40A+daxUfw17zMl29tPJGj7K3zniXME/0MuDC8paZVzCbgrhfdEXgn91s
56MlE9i1savlVB45EY53JQnd9spIgr4k2lqecVM1KRlPWMpI7wyD2Y+6nMijeLkfibSVBKdzvr7l
WHkDQatg5Fo5MIEUqTebYlV1bLuClXm1VhwxK5L1ILmMIkOlBcF9cqoxCOJguCgOtcpElApw2C/c
wbt/dEnQfy16JBNnzREqIBybaRlrX9n4HcASf9ZO775x2Ng2lopp/+lNgX/NGPjq8NjLgzff28Jv
uhL6JxBmwvyLV0hEk6vxP6kek7uYvLwk685uZTuGRsy/TLhCsWejPrzLLnCIFyqATgCJoheeWn1I
tJvr9LQsS/+VHocd3sEyVy8TkkeCYHSzHxoiPm/UNTJo/1YxsZEexnFOR2csBrJ0l+e+Bd6vB46M
KCH2VQkgOOJ08XPPFCUZONAY2hRetiRb+81PBcIddVyi3PvhVnb2NEbkTpI2zGz/bo/GvjlWUG2+
h+6GidyZMGmzLiyuOdeYk8qHsaRWiOmo0H3qhmMozuVEDiwOWGaBmLmq89M96yr6W9y/D2IX3BFz
HajfgE3n5ewGRK5iHqko3Ze+KIuksvelfbHqqn/ZBno5DC5McK315JFzA5TapZPPIfS8hFMIFd0w
zkDmqFK3/Yr0KfbMIi/qBToM1P0UIpTAZ7KOOpsIb2evwY0qyFdlaW6RTb/kxcuvOqByHntzTup6
crL6o2gyMR8XbsKNYLIP8mJVQfTNbuWaJ5ZAsQkpP1944R5JSFyObXC/7VHknRuPygcXUZF/kxbF
nWTeeqIn1PQouY04C3/Ra9BO2rAaXMDKytNp1zfVewmDnA3mWOHqIpVAnLMXIJPPLM3LW0TEIydd
5nfsv21KTzBc/MyJG2iJWexng/rWD33/yZy281R10ZQdgrkwfJkXj8MsxuGFFXOBGRT6Eyf5hiRs
xQKN53msf4jN7dkIYDDIT1vLsefgYT15y7DAV8mM9WtMoCHPd/4Q2cQkazkEB1NfSidW75f8PJqW
G7+Xl2VXPiVgql1tb+XnEkgucVjLzd9ctxseJOhFnVASyPDjduj+CP1UD3KthEfZrhPnHBOePHrO
0n4hUt2Ox8pyMhljvIhewsps3MWjO0TJSPWK+P/UiOjYB9lYHCjd7+xokG5GR05V2W1hdwA0/Tyf
xuuqVf1bRpkVJVAmit+2zEVz7IRF7n2VjXr26LnypWHL/p5NftYlOx9Cf1SU/lAxmIZpXLeXZHH2
KvpppLtchEd5+80moZKlanHql3LpdXtwREe/aGRsNkym0gpflrUeeOqzPqzHxnXqnzSbKSJVDD9Y
idaNv9/2Na5grhjRfe+2DZmBX9ru8GNR3p4dpiGk0MxKKfOHHr9Gc9Uby3y6/jz9ctAP1jFPGj1f
Y5LirDBaxpJHorrOveeGC74kxxDIx3FUr+kwSJ+DDlWLO806gS0KjNU59EhO33o8nxnBI7CcXMwr
V66Zl4nFQwMidfNogIqdUbe1gqj7VtklxtAMQcd9FSj/EVC7+GlTCqOetIbWj2LsOSl5PrGuEwS2
iRKHE6rfIwp7K6UVkH9BbMbByx9dcaap3ahrMQTRTb7NA4JEpS5uQkq3nxKzAuvTjCHRAqSfJe3Y
EH1mEKH+QWi9Wrmf+o7q/tzT0GFI2oe9gVgwBDfkssxubBGRCk5TE8Wc2yK2gOSrpjOkoPDaCprh
V+XbRck6Su+AVdOUxJcivqUj0he/SzpK5gNb3swpbzbqZyJd9rB8J3fOxcKJzfSoSUfuYmZRpnvP
F9v3NfAkRz1XcvuyFSUIRhX/MiBAs9ai4LPp50IJ71N0ewmaXY0rkCrXWeDGu0bzIOiZnhoY63h0
i5ndRebtuJ4sOO6UPHIui8Rl4SBGTztzQ/Ma7NUVXTb/3rjTwlCYQSKItIvKIuyeiAoBAb5dHNg7
KD8G/+5G/CqFyRN73uWzads8S0RG4T4O2DMGNyrQJbYliSHmahoj/wuMAPvBuVzbbLF44KbDpBxK
suhoeCGawobWkPJvzYokJe47f7fuXasVJBfdIOtiU2/c0Y3uhX1wrIi71tXYcE9FQZuSxHKWsTwx
Z28OamwojcuemkzcR71GD1pR07hlTJ5i4SR4PN7V1EWttKf6tqdtsHTvLUO5VsJcllMyeOTqr+xH
rB55lcfuK0Qj9QIDzC+I+fvA9fmVmLtxuFP608iQQPNgBPatQ0SW009CisF2vGWKAkjWUNo5EvoY
PQpYKg+SKtdVlkR8wXl8uVFQFliEjxih2WeaHoaSV8L/JX9LuUH5m0Jm22Ld6/CKIS9O6gtn0zsH
44pIMzJGrF5q02PSisVtTigmeAws8iLEqVUwX02FsO6pnbRU1LDw5InGzdsnciiLT2/X7XjR0CE8
jTTn6iMnTwKoNoRdJ3EYBOjjSevtmfu2tQ6ORxb3PO+sCkcV2tl92bjeF7t3+x8LzYAdJoyNwNSr
asXJLltRLzQ7W6HEAb/Upz73XMYUCT2po8yUtbHGbdmj32SSmTBUfJdVvOrdOMxdjq72Im0GMNw1
PLKV4RRto2G1rtkGh86pW0q7eLYpaE8/S5vt2FG5G55GqyUITn2HV63ve9UF+sRmnyJ9T9WzvTHA
MghtC4+AOrH+3mNAiWPZUZlR30RTsXzjmTkJGgIM7GC4Dmw0sdXQVGcGrOZ7kHqXjC1vfXi0IRCx
mWPdYpQlD5c3IgFUkXfaYEwaiiZykCVWdYkcm6e0d8RKEUaHnSm4I9v91UkCu2mZleis6ZHUUvl9
7MuSsmxDuTYehtGwmpfsVkFntk/thDWKyMuW33m5B1mZ7WxhHUe6AsWxdbqgZgaok3NMAJqzOzYn
PJUrRziGAisJxK6NBMLmizmZmaeizYLjCsD43QrD0U77Ga0x5f0leNeKIQ86B6U9MTraS/zlVTvp
K165eZfI0m+WYaQ/i0K6+i23vn5bS3J1aO2a+af0Z6V/cYohjHVEN+577z2rVXtxb1BAHjAZkulk
Nk7yiNjRVeRp0KyOSmTV6+2a2hgQSx3MNBCzsIOWjSMTJ0a4Mm9G25xuIqLXMlp+k2kGPzCMmsIr
szB59kwropg4Uxn9wcwY64fFyGseiyojBowKh4kmzpqRlQwy2318pJV3zi1I/1SSZRkdbE146VDx
pHzqoor9L1Wn+QoAYYdwwK6a172Yxy4lk9aPiD+K0IWb5gxlMvCA2J+20nHXk1dE3PZZhggi9XbL
3qjZB6q47jW9yJT51bygdhsUTaqtwa6PdTO71pUyvnyI2Oy1h5AJuADNUFFlPmlj4JuoNnO2WB9S
Qqd7VYjVYHgEBdlxggUUTtmnC8XxPYva+3KoZuLLIffGpUzdYHWWOqPiuuwXLqkeOxePIK4elKFu
wGPF73prPzqlgblOSSMw18bMKymLtpbHTPEwo0/kMT8M9pFDw4qhq0gaC4m9oEe4z1f8paOfHCHx
013sUxThg9scwvUXie5lmWbo4JqPSzFRhCiME01P0xygNc2CWKlg/DXxmHqyyCNzJrTcbUmcYlVI
NzbPv4IHPYUHaxpm6otdtrYp9kmlKeTajC+4owOAqq4p5DNEudJD9TsdmRvLX1jfjETbe3LmspLX
Dk3uux0dCQ7YEMFIN2DFTIK6HeRJVC08C2+Yc/LABehYzpEV5fcZtusJlHTAD/fqfn9RJLSrc9EH
bpHOziA1RWeuy/VqqJvgJ3Oz8qczTGaPGXYURlJ5s/rgjrMDY15MWlJ4ksoO2xefGn/xkNdro35j
O9OnejRV+8U0tACuFuqlpMJXegKHyQuLe0pM43SgjmLlsWNRr8sRezdz97pxfAX0su5jSIQayfdj
JlZzEY0vGDN5mqPCKjXxAfSbuGaSafbp7F7GvMQtuAa28jv1Lfvk0lEs7lddevJQeOGg3gQPxe7B
teRgMSFG9COhdEEV0C2D4R+5sP8o3/x/F17+l5iC/y8TzMSw/kWCGUPq56//dVN2+a++/XOQmf/x
vxkEfyOLfEmwkUq+ZIYvEdh/BJmt6G/s/gQRZ9ZWGYjoAoH57yRzYP+NNisB6AtjhHyW9wcIgeSP
yMJDFg3AfoX+fxJkvhAV/pA78wEMCy8EwyeEe8FW2n/JGMPs6r2obNvkWD21dyr+kpxvvt6kv2V6
/nd4EY7i//Ri0EvIMfOb81Hw5v4cctvrqdid2aF6KMJtgFXLdig6UoIaF9T1QJ9PW91QUGKUp0fQ
VjivTjuUKN4BhDd2FpZfdpNHv7O6d36vY9dfM72eX23NFh7XNiyfyRCpw0qJQj/t+74SdBnUA8S5
4CbYhPfWmYGxXjC9OIypi2ZJ728EINap/B44VUgRXTGUBZqny9LI69hlMlxM3mBoak0VmGeWewqM
5T3hJZ/lfS27/tKpriZ8xiEkvTR3oVtdSZR9zrHFMvgm5sjqiBKJRR+ISezMsGat/FRMt9FVzH0g
rFlmcb6Wm+2sJ83zmBLqGAmRaGc0Hav4oPCkDmD9r6zQW6JHIQuEu3T815WltQ1DxhTHtr6mYtzw
8c35kJqWx1jXmki+IM4uR57PQ36mULjxEnJt3wv8J/dmuBSON84Gy7mL8IXuIrocXqNLMA3R2HLX
0hurErPnDbO7LY+HU0sy7JAJzVLUkcC6rWBE9Qk4/RDLcLYE4uhzcKwTiajy17RfOiVMQm7+SS19
qB8KgkPT1VbZxHy8LpRsZq2teeqNDO6FUGt5WLu+vhMb8yKxX7CrIDwhLbpMpdfRh/BLda0lj9pk
23fnONLq+eFMbcBMrKRueZx45FaJjwQXoyPspWPV2KZDqlSoezzX3fy895TVErqH3XAgzSLHK3ZX
9g/bmRHGZQUnTX/jlJF0zCWZG13p6L3wckTDBJYNykYYrmfacDThHU2fDqnQ9HUxiq7WjCngWU6h
JtYirO4nFkHzaymC4a0nAHHnkYg6D34e3swWXlAyIEsYpkYujB8WdrCTZVTWM26F9lGuyzCnZivD
1G2L4YYyFJ6zEt/bk2pafcwGsV1y8T1N9tHk9WtP1/tB924TkKEw4zmqFgrtyJJpxHX7kn34mJZ/
9gNPnkRG436a+95GqRnqljPnKgMKy4xXFQmNW4401tbRWanqc1BZ7uvg4M1LmyjrP3Xmc/xRVRhg
24ZJZifahB954RO2cZ2s/1pSKz2B8qRb6JCmvGfYRmwM0+MUjBe27n08s9nPD13bcOSc3az6iCxm
xE8FSaGjxr5xB5/LfSDL1Jmj8YuVXppTMgE/MtYTNxtBmRh/sCK0iarxzlqZ8j123LY/gs2pcxAP
CxvRP6zp/4fxiL9E4gnKssoy6/F3KhKzqn+JIGO7m2wKvdTWdNrb9jnQ+fl/8AqX4C/zmmAH5eU3
+EPofmQSWFMBpYjM/m4Pz6jp/x9f4S8Lr1SzcVvFK7SM3/Iewmn8n7wCO7aQ2wr68V9j7yhNRi4X
Ml1zmFq+dx4q/W9eQVweRf87Ig0WFLYyPEYfiDxZFP/vf/6HjwkVb8FoAgUG6ObeelfMyn7axzb6
Vuae5dzYemDUOaQ9RCsj6u46r8wOQoXNnePnGCgjd6yC47DO7TfmS70wIXSz0fp3Frs9AwbXzimj
0rbe2hanpdRpavXvMH9/TpXzDrh6HDhojHYADUSl8OcveqDqNgRD6KBVdm5tjKiyvr7ssHvznxlu
/vFKAraWa3tIkviHP7+S5VH+56QNlXNTz1mkqxtm9752Rbun//ravfygP30pvCVYeRJoMbM8fPF/
fqG96QIGAwpBsTxIW5LbrulfS2ne/vXL/PMnhzkH+hn2Cb77f7oJ8VT30eYwXW6TdKKm1SdNF72v
XXC2TP1vXuvPcw6Xzy68THX9fbQLNqf7lxu+DEF22GXnxnO0XnXVcaB+sqqdUvxNER7/9fv6OzL1
z59fyJti7IqeD393Lm/8Dxc10RkynJwU6FXRLw5esQDzjJBWTz7kI7ywAq6j9hYI5L8ZUyFR++eF
7e/vE/yyz3iMYLLC/+vVaDzFMGan3XgQ/vwcAmQLoNfJhuR+NOf3nZGrmzBGEv6C49Nc51O3P7pm
6Q+EVQYv9UAy9bQ3tvK+6gmDJPRwOvp9PekkWiyz9aZM25wW2mdtIngk3oCVUC+bFFwt/lxNzxkH
7vdsHy8JcxK+8Ri1nEOFP2Rl6nA+onPVziSYS2j+W+rlirxMxYzIbaVoG/fR5dQ6BGb50SjTBXhP
hHkJVLSGiR6c4AB/I3r059aMj/kUEnLNB4/REeKStntD5NP+MSlVPjRI9JjPdbOBhmtg7dc2YUkP
AaksH905/+T5kG8xNbFZQjWSip7xxqk0pS/vPJkxKMUNFUERXNMKGp6G3ej+alW+Pm7KGn+VWz49
+F3RX1ED7c5tmDcH8rQO1a1qK3o6b4vQp2WG1ex6BpvfwOYEDXwY9XYcLb3lpVMQhjZWLEf9qEoL
AM0+74qN51a3673ahzGlkzm0d8xMLB9ZNPc39LEhsQ+D/VW6Y/TgaNGnPWNEt4yw061b2E4lOXgq
ysGIN+4F3tb2uCyTPT8hGSY8VVG6EnFQE529G60xNzd5MC4WBf1sXKl9wmOaT6MoZj9u6zDcUrfq
zZPqQpIBYxnV73KX1xXr3dnv1+xYRNr9ysZQPgGWHtyTA3u2aYuQqjN5d6AQRMICJ7u1tBympM3m
/FaVdWeu+TLFcRxIJ65RtlzTYtuojWioLoQRq+7ZcNccLAobK90blo/bGQpNTwS3CP3bKTfNaacg
/KrEDsJLzjO5qaACDtRvgS4e2DyEyTBWiN5JAlLdmIiF3M3Twvi6ZVU0o11dXgkFjPVxnjab2Q1C
ivNNy0d5L4touGIAm4cHwhazPddcO5dwUTVQpy+ctmavwkRPJJ8nr2wuuZj9Rk9dcAnpGQC1Y8+1
HJeij45w3klAsEOEozTZYXM9mAXojj8sBlUgNWJb3BsGTKufi+0GziGD2m2dN1825gm8XfUx9tRz
bkDZhFfMSHRUDWXfBITLpP8c1J0ukcB3aFZkSTsvHQAafGd6ukIX7M2jzNKFp/rJ40y2JjTgG7eN
HR3CCtB2MKc9+8tvXS0v5U8xGloI7nRkFkw+FUgAjsy5kZYMbDF9CMAOR8+azdnajH5YUSWwffbU
b+EY71zZrTiWTGucK63nj2iAC+zn5cjNtZIHTR2vkZrBnGE2jNRnqKq3yHohkwQgrzMtSasqn4tf
PabkR1C54D0sbK7ftOsaWi4ojD9kUZGB9jO7o7u++NejUDuBMVbdI6CX6Y2qT/SxbajUKUcyCAHD
anpYZvjLvsXsIa2dob0uA+1YH1jGXQrURK4PpNFkneI1W6mpijW3DgFgIpOQa5iXU41K8tbbt28k
7YuPVrfdLab2/ScNddoadFRkf+AoPGw00grbnFYLf2FC+KB82Uqdu3E7AlPz28zS6UWiWh5skle/
DdXktFb/Rdp5LceNbFH2hwYRmfB4LaAcq2iKTuYFQTl4DyTM18+C7hiJ1JBxYzrUUne0WqiCSZw8
Z++1DdRnip6BvRckYVsnwWxEv40dhOdbadTJjNqnJS6a/GJBw1mLyEMvrMlrDlrS0sZk5DJd2GGO
zXW72mqei8GCGxE0AlJDEvQJeYKwyPAZDSzRuzClF4Y0T58e+dxlYOJFfRHppOovSHfXEEuTpQMd
JjFavUpJKjBSh8T5WKMY27RFqvZlI8e9Ho6y2TtrGjroCbJxHUQRV0XTMk/EnbBs4dAk5kaJTruP
6acxyvbK5GkJC+upHCZrO6dlfeXVMibcYaDt2rj9/OzWhr0QOpEIiE/LNDw2Lb4KP0HRcNdrabzH
hgImbpAuigKvjvWdnS21AfUvdo2n3AUFVk5kBudt1DqHqscidwStM7bbDN8U+jI40PX4wN4vXa5y
kSTVDuG/bt45vdkVoAubsdmByx6Siy3sYiuKQVwBu6rkV8hwsgzcxGrMu5H68dzQpb+wA1vMg2xG
PTwgXYyDSOnRjTRL+76sB930F7uedZxeoUIlmECWK7dQnu3oxW65rjfMYudyQ+NgcnfpsKDdmUZU
ic99VtVstOxxOqEEiw5VhyvpmhE9I1e24e1x1rXqoagVCr1y7JP8FFn0oZF+VwhGolH3tpOOwe6K
vmAe+abj4aeQfcSAfAhbBCTIxKCb+LDIUXsguCbSWrhLRld2wSSR0r+4Vx5PywFLtG4feDe0B4vG
S3HT0lrfJyKyPhWRjiAopekw7kL6mTCGZfEJOefyeWEBcHaRmZS7TnOR+7PaqmOT25KnxLZQgGd6
LPeRaIc7nADKOQM8Ydhi4tyRu6zDS4AbzTPuzX4pObMTOGGIWi9Rn7S07sliejCyTrAlCAHMpXq4
XZAZMh+lqtg7xWqMgFJJOcKUHeiJFVusYA7iy328LAjr8sUxcA8pKXGI2CMubFmF5b1ZmU69xX0l
HorY0sp953HdkeG0nnNjIWe+B1DF2gOFxHxa4vieZVqm6NTU0ByacBrSz1kWeeNNocFAw5hANEOt
YQZMok7QJqJ7P6BhZRe1w0FMk6AvEd+z4WWskjbCtWnLpJofzul0pUSW+9VCaYVCPi++alOe89wh
xqen041Zjk4rgRwoM2yDEJPK/pumIYYrRnrKNKpqcTABq2RnJraQmRLX0LKAxGRJP7qJPAQ7tI5n
WjbS6uCihPCzwLjk0hzT57EntT6Y2txzb2y5pKR2T2hxfRevIZYyBJDoBQV/REts+efFE/Qh3Kiv
9grSQcZaS5zLIcKXYR0jRlzlVZdlaeA2Y8+UuOiy6F4SxI41lWYQTijYgEGhldEOXutCBVVDCIEJ
oh6EZfmEnKdXSEQRzdCbCcbIODTCim9ic8n24ejFOwYWjR9K5DIRTz/D+AFyaA5r6YBAxdjmrtUu
4Ads95zJXHS/GqS9qOOgAo4oCPZdjr2Cdy0ZkOtcv1AXVYxNtg0VCNEDqtv+JvZK8aVopjpjIRnq
NbRuPhXQHtEz9gBifLq507wb7c7MPxO0Teh1UxV6t+nWWCC9R24PEcVUZ4FbUb/2MlNHzj14+beU
lyuFwYrcKzM7QwKUjfZpUqN9l4ZLcTfNTuXiHFIRynFR1oHeLV7KK812voTA63exUS9blAkjxYQm
vmgTaU0+nejuMhl6iZCk6GzU9NKl6eCm1dbzxoLxGgm7+s4NNYPQm3iZjrWiXCS2rZ7KK2Zi4beC
nEMC7fVS+8JealiYSYDUf3DK2HXoOSVFxQQlnl/6NMzmH7pThs032VYSG59TaANT4KQtHpDbsoT0
TY0qCr0+tRZtXNKLXVkE9Pq8rW5UM2MoxdBj0jvjcZgL9gmo3earmSbhUZNJVWxcM9TcM28M5WMI
jrDXmE3zqzRRBbt0NjdTmh3nLDsNDNbKuTTMLZisuAvmpdWOQGgyROpxRAJ7Gt5ORNM81t2up5Tv
6Azhs0GTjobP6IvbxerpVMvMwwZMHbksgUG0FtuNbHEuTEcbYzMuHXr+Ji237DKsm0HM7KHMYviV
J1b+xCPn7p06c0+dV+s7ze20XxJLL3c5AXjHUXjheGWFcSNOy1QbVI1zGX23Md7sm2WpUecamTEh
33VD3a9SWcq1RhU7SbLmBNQotdRzTYwSuzAPcWs29fm2tbSOUezStUGLKOjc5bA4tswESun3TaXv
w3YKl2OyLHN0zLXYTHzZFWJfjGWDWiZXY3rU7BFEcJs2UXl2c5vpPgav+nPSMuDF98loHtPPUJVn
HD3jqYp1Yz6yLMZHNlWgKoH5CnQWCLa+8zZISz9bCnyNUyz0q6hZ910I5jhq2cc7mxjbQxr1YLxE
jSS+TqN4vMc3g8MAWV56N6d5861xOnUN08RCXpt5qLI9hOZ6k5GdNmjJ+FmoXjFzLqdx0GFZkWAA
iLWfHOhfAN7OFV1056oP67R47EuX9iQYscHZ4l/JPiNRbDOfWkTdTyo3LtoUdl/dDiDflgngAolP
9Cdl5ebLVOhR60dmIcrrZRwFvLykb+N7OxS6zWvSTJBdDtp80lQ0j9vGFNNN5vTloTNVO657E3h9
4HatTVKr9jtCp+FW03AUH+k6Zt8QCWAZUeGqb/Tq3TKjRERzFy9fLEl9jlKzxXhgJGhPlrlLMe5L
HbIYr93cV/To8w3KdRSQPe+fHraV7gWa3baBjSWeV0Dn1GcjHUf7mHorJauzqBk8hANznvGvnqd2
Sab63Uwswn0tp2grROMA1nQNdDylcBF+x9HXlO7aYz3XJEOUIei/BrX3pWo78dxKtqzlIrJbdGra
Np/sDnEWaL8vels7NOhkc3L1pL2JEVTkAUrj1fETj+qTZ9fJr7zKGcTqkzftPTOeb2w1sy/v7ZYZ
PVYiXNh20t/OlakD7LNl91SZ1nzFdDsJFjLtlx2PnBX5uWnafjHa33EUadcZvXWkWJEoL5Sk1ZdB
SbOj9OrYyS5IkH3TCKOBZSKqcQX0FjtNhkII4CzT2ttq6s5ZkuVn7mgZINdOd3z05mLolXwczfwh
LCkTLLobm9RIBHBqM5ddMIlm+cVCA4HAG7E+h3Y8Hpmw1+UmW8ryU9cO0BT508ybLDYyhCEtgiB2
ssZ3sliz7dg21XFcHGCJ2HlHsI0texFSwb0vq6TnUE01PSpt6pAAGJ3GKyNHcD1tHTOuQVf3FRZQ
1oNnTUMSoLOT/GzHmA2Oeqchr0CQWF4leu0GaEwQPKvIzi5a4k5ftDYq7u1GRr6lRdMpZ1hzHtsQ
qbwhHXlTuXZxULOR3bchI37BQMkvnby67bvEO9iZh4SBSBscfuz3isDu7fHrMOC9QYDU2YcUChlt
HdlYww75V+Zsa4Ed0+CFom3GiQ/gJ00ZPjX25O4XJFaBjfSO6R+sLrvRYfUm3XKIGBIc2wnlGOJz
ow/KUXVXBbEFjzD+0kssJROW0ZoATyRJge6gsLQlUPThH4Z8tPcYDif04rYqSvJi5uxQ6SEdCwwH
fhMOnb2pBjnuwK7z4nHmKkwwIw0qC4oY7rfZChzy4+ylbNPhlIDiy+V0wXAO3jVs2jOGqj5wa8aH
2MCTvTWyrllyro0NXVX+p84rCCCfiQ3eZ6wf80ZaebQz6tkLRk6EC51MV+dSekjDVN9aP6Muq6Cf
1uVXTAhISt30Puykoa7rZbCCtXh+WjPHHojlKwbKVmfIvi+uV3+aW81UO21xBSo3a+LxmWqFVFlO
ZIX3g5vz81Jot3KxbYZ+a2+QOmByxR57lINpP+3FfC4jab1UiSlZjOmLBi3CU2sHTKNFnNXm8Cbm
THiBJxsn9eM2zPDVr+JYbNvfVWiDbjbtOxN0UuN3NTsp5BCjOg+KR8fRkHAonqm7rrTcn/ZMZ2ou
dGw0vR4vn70yND+H3Tze0wRjL+lhrT65PF2SdmU3uJsSmSTmskFnGIdlHUUyedMPobek8N/JN/Vk
GSa7mrl0uoGOySYUaziyU4KaGwsPhHTOFnKP3HeNNrrY7QyEtWYST/XLnYd/ZDOphxDjSP2snRnk
pcVeyFocu4oh/y7L2Kh1Z5HXydYrtB/9PISIeNmP/wwHW5NbLSykX8ox3llIME9j6yCx7qUr4sMI
TuLFMQvcoE5lBs1QJfNh7iWHHjsDB4omVHvRtVreTiBIIC2vyaJeMQaiwJONn6gngx1tHIL/xtSF
L+B1Wdd10j1W9fDiuK1Cua/P9ybWj/MCxIdVFglze2Xt40vG7XeYwz7HoWZSj++dFrz3kpTAfERf
TKy2SMmv6ckTLOZVbJrwFsdHyDk441ursZ/ZGyI6cktsnEC61SEiNeJHTVGJYthzi0DV3BobCVIz
cOlOIf9Hg0j7JMOuQh38La9srkNrs3XcZr2Bsip2KxT12B0WeV26Vekd2hZYH0a6CXElZWdzHY8u
qy8lGzD/dJnLJw+UOZwnphe3U6y8atMOBgsHPBJMj6nXKOfGMPJq56reWV1z7C0QHVjjN30Yk2QP
bXM46nHeefuQWv8Fb7i9j2uVvWiG6dYBdg15FS7pJHZsHuZxnzTeLY/lBbKAjRQLYZ4FeyI8eu1g
omTtkrzclNTJ3g6tsXFdZ1hyNxGqaWS+UQsdWJl+23UMwXOvCD+1bHk8nAjuiLGLS/Zs04Ql6WxJ
O+PeqBgWhyo1j3bB59+JEYlkAFqWsslQejcHSRyO+K9zk8agASXsOoxm9wcNzZ+kIF/COIPT302u
fjtbGM53C6P4fBvBxX/AdkYgHkIptP/ZDJeAuBzY4Bq4j9KpmDjj//SK85wCM+BRiKMFzR6Gi4AY
9/klqhHL+mx7pmcTuV+zCd0sPUmjBNCBl01Co8KpTXIESjzluyg0i61Z2MOqUx/6bJtHICWQ9QPJ
wGVeMJ8Es6vCR6IW2j5wEhwYOwbM4YzeU4Sg0D14pR3Oa6I4S6xyWtLrxsYrotk7xAX9/ZuY3M55
E7XW1DBRmJPvkua48jOtSM6pidU0wEw6OwdjnlNtj04F9ALyZgxsVE524EX5sIeCvWQXEGXuY20X
QuGYyMbz4Ax8DqeORHb0xgyhcQs7T2ESjTFf35EkogEWU9VA659TBm+1a8aXIu5GHWd007wo2nTL
j56NFixq6t5jyRo4HUoEA7h5al2/SKzZwGyyUj5qa7V7iExDdgevgnDc92W5xXVW3GLD6x4GmVn0
zRshfy6JEe+mkuQJjJIl+GegSnj8BRLEc855Ryba2nSgpdhRmyTXpurDZZ9rUXvBfD/A9LVStlHA
Sm/7UCR3lHXjDcljGBsdOQGmwY/I77Kn8Ec5D6L1tdTKDJ9ZbYRLokxBIoiqGM2TgYMQXm4XPpeG
K4IiRMt3RjaDxhZnk77cD6hRez/hJn4uFiSK+O9ijdJARsVzO8zZTDDdkINCxt7ODRTRP90MWpQ+
Y5vq2GvQzce/l4fBYpvdOepBcs0OdB7euy4ToGp64WAgrBH9NAgStfYpR+nOZI031k+zSNM7vLxu
sMYe9HvAcy46VhvbWeF2RCNXtAtJBV3M0c+rzNDPiTV4xM+zc0WQP8BTjSHEjnuoGzPqZxyceHuX
2lWbqPfyw1RmaF+qyYmPRAVCpGhBXe3xsjZfCmu2rsNBA9OPvPVBGPD9G/Kq8k3406tr7VJoXbtL
vR+Js5k9Cz8Qg046BxMFKED1UpCUaWdS/Ozk6DW+mlA4b8oyTI1TBqrmExzlut0mQ87WTLTcz8yU
vSe6grcqzh9DaWW4sewY2PkYdTVXsUJB0k8DG406PRXx3B+6ynaQqZBmcZpLGiFnEZpetDO9uWmv
AM709XFIy5KRAZf6xuwbciBLVL74t8NM6ZtWX7ToJBApVduiXPCQhCENPq44xl+m6Vl+K0p0KXXJ
YChA0xKHfMg4okE/M7VCUdLWB8HM8L5ZX7pR73Ln2V6dtb7L0/2VQZ9MgcHq7Wrux2uUtJC+2eEv
+mNXpOUtjmwqwYy+I6eK3dtuojea7RGL8l4osSph7U1AHV9JqZzPMtOTE9D8br7FnD2AHZiMBvl+
LK/gG4xJUIwVNv+MecS3TDZlsmtbZN2f6pqZxQbMV5zs29rgZdsmTrVVWjgyqqNrc6lHtZxiL52y
S8l4jm/mAiy7k73lXhKSR8urPJ2xvhSloz0tXS1uRRQtzUYUtI2srCkE6JJFsKnTbZ1Cx7On66Je
nE8GTGrsj1pvw34vc/vMvRTuqKPEzpuRj15NvTS/UXFyhixL1u2BWdcTrjpoA2SCAAbois5Z9nrh
un2QRlGqPzaUYjBsDCmhfiJQ43iDNvkMjiLQc8J2ZxLlNZbr3Fba8wrhgdDCKxU3Sz5/48LJa6hF
afY142sDBUx07YGhaM5wRWXkbReaYzyMvQtNEkp7F2SYy3PfStsxXWdP6tgXXkSUYFTX7T7qrOUx
xaedI7efpqd+Jqod/JlxnmlXX5iip1/LvmkP2HyK9uhgWM0OcVuiApssfYt2kB5lEc5OuzXzLn0o
5Yx3fKxR/mKxHb0HEFxmf5332pjf91XoRD7+noW9sULov0PCgIUix89KI7GMckE14ti/NEQv+bEf
azzzRcH66Bte3h1xGXXVt5ohzvyk2aWM77uwyDDOeHgXfZgJtPQBZoxPSuHuCsIpKZ+6cfKokfEI
raghQ9NAd9M23y3K0+JLH67otCTJui9GFBVHPPnxwcQoCHolzZfnpDNMdI9T9hBbNX0llNWhxrWz
ESfT5xDNJm2SqcWaONbi3I/ozG8yoFbiPo5n7nBizwvSG3hlH4tilslVypSZPWnM2YeWpw8vyEX7
G5mNpBIYGO4vCS5heF9NX9wBd+weDLb95sbGiJJchb1NtEIkp+E86noJgaqKvtgUQt1GTSG9Rnxh
Bhucbn5pAFc7/hB1ifKjlpeLj1+mn07aEiWDL81o6jDxDMmdEeUGoUX4F6tPeOvGmxzzBrvxKMs/
lQIFwkbIrn/sLRsojO0YjIHtWqPZn1RX7tK0cbBA+yo2njFk1mZe2EP4RZNh0aYQLs409PILn12T
AUGCvfk9m4f2pEqrvZM2hYluNsjzmzm+rsh0CwxG7gGGa3Vl0zYhCMticmCvCvkZXyQuUlDSGBoQ
zeMtcaZ7JOdMPh3R6pe0HPQfpqi9OIgTQ2ESQNT5JaEGpPc5o4vAtdY7h47n5dha6XBm5uZ8lfXg
ngzXtGirtyRKAMYIs/0IY6FgI5hgmDdTcVGVrvZ6YpOZVCSz+QQ4khVWDSxITt8QUTSwJ2ZqWXTy
oA8mm6yk9Ppmi3bW2wIhWn7xyiJqb6lbNwBwlr90Q9teIy2M76opQ1XIbVXiq6P/VwWlhhJyUyKY
He4bvdHvOmxsu6Qgq1l4Qv8s216ecUBb24YAxpeG6X2I56azCuIKGSHm+gjlratm7hIT9zcR0OQp
GUpL3StGP9MnOkXljsoZ4k8x13j7jTi6dqzaeRbDirRp9eGmHgfvkKDdn4OcGTT7FRnRwGcwVlKT
Mvj/wbMUblXdeXdpO9CpyskKbSLb2EWFFLdGMiChBLbmBgXLyadBUNwLbs0tmkZ3wl4Y68WvMKL2
OycjWseryNW7OAhz1uMDRToK2HiEQZSPYfGQym78apRJRD6LPXZU9ZHXGndxEtbdAR1feQX3yT5M
HnUupLCp4o4WWnE/o29gnJk26U+hh8sXvbOYjAgmbe2BduX81CyiF9cxE0DOhVnU4XE0BhS34LeM
nwaP4T7EU9sGRp+C/iu1LL+PIpeuA0IWeT/Sw6SSouu26TJdlbtYY+xJhn2u+1FiuE8FgV7W1laD
02y7NEHkpopiCAq8L+Ux9CItDorBqbUdFQUwmJwZ4aHMoyV/nJMFColWjGedug4DbsYqt6t4pZ3Q
/Q1yny9FeWe5FDlzKA3slaUEtcWlDalb1gu3CzuK6lv6nG70Va0wAI195jrcYooQRIWKroekQyxt
zGWvnu2KMgvSYgexotGs6Tjoi0nX2aWRxiPesImEqB84LJNwAjpb38SMdJe8V1t7rvesF2RHTU6W
wOXuAdkNJWN5LsUJc/jyxLQ96m6AD4Qp/UMjOjD/jB5rLeG5Gof0JpI2TWqEehGKEur0dOeUGltY
NvU8FwsnbPA1qudgWjQ8bvMUt99bBVsCSmOvvlrYSAFYNnFxh/XVm4KM+RaBTWlZbV2mEuU9HnCG
l3NZnEKWsRu2MPbt0E/thRw5PPm6KJlYKPzOXojjNXT7TPnLUHtrTZ8Th1t1prONdas4DLCDbFAN
QtwzOKPx2/BnQfa0zPA487JRV71tEwveKPSNgN6gvrXWyqoExYOWhuiLDDSMOVR3Rmrq11OpxcYJ
bV01HQ07ocXltqK60/oyY7ijeFSY9CfsNZr2NmpNi2djLPcp9c1JhvHyErbZ+NBikmICD4jyDG9y
6bY1tlIgjw4F1q72EHkC/M/Vkc61/mxTeX9Ccg7vIbQMxg4mZNmhCkHN8tiF1d1UT9nWtEhypUSb
zasxS1rvE+jZ9oy7FMNzzGUxdq1ZNIXf9hpgKGdImXqJPLtNseyHO8oECc9qLDubmakLroopRDw/
oCTI28+UPfjntaKJD3B+s1+dEK62x5un4ju28i50XOqZwOhyu/CFIsd505qVW2zXMS44adud6NIj
w7lnGchQLomK9wfs23279PqTI3FjhTS2tpxx8QVpH+ZFYiv6SQ/YyVDw8+Ye2cQuFu0IZqY5y3Kh
0pD5UMdM16sY18B/0mxa6xQAGY2+c5ro5hm3QJNibIrqJwOL17NpCCfIHD3+AfPVaw+tOdX4awci
JdgtSjpTfOIpJh+tmz4R5pZgLvLsVmxZcYlSV7wMgRS4rfsjmhc9O5ZkvVjXqBPbcksBP2W+VVfy
esaPhlzAHefPfWmm35KpNF4agG4g+LLS/RqjbAJ61WBWZZofuT9ixhceSzzzF1qoo9P4Gppqli7I
oMcuTovbtIdWs5XoMkhYceZ6OeCe8C60MJGB6JGbPKiiFfVNFoKf5TGE+QIEYKzVbYE9+CqWavou
eK/+hBoZQwDLdNadinRA7vPUnT7r5FU/zI0m4bq25GEd1vLMYVpIa2lHP9smBlIvZXpGiwYJISxc
Cd5N9/rPLbvJUzrFGY69bgWHDyzUAHQUw2SMFvq6UkfkY2LJjzy4L2YTZT6+aivbLktI7zuDZfVs
DJP5DTurmvFrw2TzY16t/RVUHDK2mJ1Plz7Thmr/P/ppKYeyVSzhSWZUYFtN9csdOgO3Hx3o+2wo
3b0E9XkmDHx80dO+oQcrxJf3ZalvVb0Omd/oPqRNFSXWWIY/VanVKFUXDzMwy+5+TvTrggfXc5YP
MNT/ENoyixQug1DCpEzzlfdI1GmozX3KNJ6QNKHdJx7+zuqGWW5t/sejRjTGv7NW/6F19eCjeGjs
LUCI7qsvhD6rJliOju4Ss2MT4WNWhZf/+px5jgCa7xh8H/Ha3GQZtTYNGYcw6kvtPJaE2XgfiK3f
qqBdsfK60ZdZ+L9+m7n+FAvjuVZ0q02G0mPQwBpNsr1AJgsa+wN5sMsF/luW7AqyNXibe44rrd+5
DX8cqWwcAzwRzuoZXGFKW29MsMK7ZEN+L9yrhBCV90+efCPutzlluk60rouK/E0eeoUXtkVna266
fPEVzUMhr8p2n2CYTq6jaKsY99ofiK/f3uWr7BkNm26BeRevtet6xFDTQxtH7Nk9puWDKvudMWzf
/2a/5eJ/n0pP0AG3uVxyTfp9hZKHgFEhJKGGroPRJ1J3r4Ip0DbQHzbJtvIpMgPPp+/oN4Hy+y3Z
aYH0OekbWiU+MMtNuHUCGAz/la1lVX/zsSRtANTfjm2+vl1rN4ezbvOxpHc7Dc+9+0FCgYHj8dUt
xAE4s7pOtjEE+lePHLHDdKldbDvNdv3eKlCB7us+vaANQIf/873xr/lMSH30McF/vjVaSz8KCOYJ
XL/+4AmS69n+62qsYns8Pc7vXIHfvso/VzY51jkuawk1bj6SLSyjgIkn5Er7odvJm/CgFSd7M3AF
nuLNw4+PTvrv/Iz3Dr8+d388V0qkqgIxSBkVb/C46ReQaeXx623lw4akowp15xju6sN3pCwbeO6b
m3nza9wQBvrB5Zeri+HvT+JKFioMKQjYbVb6vz9JR9vdmVpoWGY3+I0UwJY+pUA+2zkGfABaSavB
jasXvXvu6KfQkj4m6f/KLv9/LstvlhnMKTh5eMfotivhcP39IWRV4AbwoAbPhnVbxWvkQX8/p3bn
j5q80xtg031x8/4D+dtS8eqb88wLXInCIoPkdcy9nXtIdmPJbCUl5a/5VI8UkZ05XjqtOs+lvh1G
+4Y57kptIngV89fd5Bp+ZxCv1yyHLoqugXTdf/Cp/nE9+FSGxTuEk4Ht5O9T0XYrPh/3F7i5b1Vt
ngSlu5WaJKNU1649wEYFX1kOT56e3wLqY7RkfNNN+YH35Z8XhOgkQi94LevuqwviAP+aowmpdVOg
1LWIswVgNjbElLnykNG5QzT2/f1v/qYKWO+BPw756pGA0ovuo+SQLTe+RaMMysPIjHZoRzKtP1jy
39QBrw72ejG2IoTxIwdTiKqo85h/O+xC3/9Gb94rHIQny7EgkBg6F/PvS4mOdk6HklhQ+FyA6wgL
ztBms4V4/zBvqgEH97eDAZz1m9Qm+9UTHDla32u9EbLZc+/mUvyyXYuWWtE9gbKpnt8/2JsT5xJR
b3i0UhwHfaBYV/s/Fi7dalVnpRlR7tUXwzyRS/Lf//lUTtz+nDZWhFe3f+0hLY0qNGvzUn3raWks
o/PBV3hzvvgKfx5i/Yp/fAUt1RR6Fg4hkFSxFd2ko+M7Q9AjlHj/y7y9ATxTUNhSPdmmTcn595Hq
wiAA03IAPSdiL9mQRIZ65pH/oKh9+7ByGLLMhL6CiqSzfuE/vlDVR7rqFy/cOPK5h3yIHoVk3AYH
wPDZqS3//S/19jmlWJcY1fDGcRpfFwwjgbG910S0rDnqxkwGEEZqm03FJSO4UZXLB8d7c7kcjqeb
PD9S8OvrpSgBKlZkUg/JKPxGQPlNPvX3hFduzDI6vf/N3hyJaogHiC/lcRI9+9UKBLAEu0Fqgwfs
nAu/k2xfBX+nAf4dxGTCvn+0NxUIFZEOlpAiHrYDNtC/r5popxaE3tpEIF7WfJDWrxGvVSmYsDvb
Qn0u1bh9/4hvbsf1iKbDLeJBkrBer0cDtK8sEhyRsGRgcqAIrJ8hmM7/+ihs4SBKGKx7+EFffS9a
ubMOwxIhx3Qz1V+sNqTv9UE22j+uFMdwuVbgxdkLvVolGBbXLnZ8Nj7a2aVRZrZXTv6J4Ob3v4pc
V7O/SgS2BCYVItNKDwit9WpnqnpjdslgYC/XafKM378PGqeZjvlkpKDfrF/Q2eCcR/Rza1UeCEhh
/smEdAuqaPrg7nzz3LlsV23mEeuqS7H+atkauyb3JkdaZLOaI+IcNC1uYRqPhqnyIw0mmn3mUH5Q
vfN8vT0FOBhXKzfqdO7TV6e6QQ2pDBA7myAITkFwHZyu+afd+mO32+yOx82GX653ux3/tDlu9v3m
uN9v7vf89L//srGffNvcb/b85yO/3vP7+L3b9b/zk7/+8PkrWH/y/U3gXy7BgR+nA8cK1p/42+fH
+lvW37r+S/Dj9Hx5Pv041UHNv51O/PhxWv8XPufpg6f17R1nmALYiuXAJHHBsfz9tJoDrWPGqih8
em+Ttd91sezC7Bzaj+/fcm+vsmEaNs8O7mNky68N29FsNUvboxom/WWjALT3iQWMNyGzxK+9X+8f
7F9fiofUFLbpmBz31ZcqDOid0qPzmOX1HUbxI/5qRMbjWena4f1Dvb2NDJMlVRd8MZsKYv3ef7yj
MtDoaolKZ1PkWQBxvWtIPe+Yyundtuy/o0B4/3hv1zrDos6B02Azs+bB+ft4QJaN2khjsgCU2Z5E
WOQBEoXqaiJy6oNl9e1CzqE8UMgQmm2LEvbvQ620Z5PAHGyJys2OkmHDJlEkWU+zXRGYJBKbZNBZ
nZDhPDuocD5Yb3+fur8XKbR8a5nBok624e+Itz9OLenzpZhyYLmEkGy+/mdXbdwimtrMWz7KXu3w
oQaF/3Pc4S8wtuEDrrb9eCKUaPNcB2Lz64frE7oezFfaB0/Nuia9/mgGG21aHuszo69X6Y+PRngL
u8uucjeDQXq1DhXA+KjGensIw+JBWd8Gjm6+eWAmNUPnDgcIn4oMDw1bcPNB9uDbnhTbsT8P8epe
qqU7ECiiuHcTWR4qpc2BNVfDsUVg6zczOhdDlj8y0qd84phujUE0/vt38z8e1HXhYbcKmon98atP
UORhGJuKTwAmGwYzMdeVXVHlzZ9z8r7++2Oh2AIDRT+Wrfir7QSOjJmxCVujvAc4rF0J77ooqLa6
/8/jrO/eP+4NYq3whEuOg8IgGOU1HF54ya7f5B8UC/+6QzypWwbpkbw+xauyrgnJth8kqpemkpem
jr6nzkf3+T9WG4zNlDuSFsp6q//9XcY4Q1Oc00ogaqzedIbyLX0is9VqPnjY5Xr2/36iuDB/HOnV
nTCBEHDjirM2mDgck7uFGy/+2WsminFShVp6wsNLh87f1j469D+WcA5t8f5jEMA/vPqSpHHMPRJG
lhX5mES3SC1McWi6u1HfC4QMZnKu1JWY9jWe4PY+bs8IqwZvRwDvUr28f4/+7ju/PQ3/97O8Og1m
2iegrzgNfJa52kf9TSW+hjBhDOuM4du2/idp57UbObJs7SciQG9uyTJSyZuW1H1DtJmm955P/3/U
wTlTxSKK0Px7dgN7LnZHZTIyMjJixVr7oEf248YNWwApWz3aDcNKarTgVmSGugyil/KmMs8IpFZX
Mr1kO/JSlOiu5dzX4NUuL3Th4OuSyoUJCRwlunlhrAGQD/cE/TJmDf/KmbZjVuIfhpS3BXI4XzY1
UckphBmZt48qn/pw4XWFmkcKgmdG+d4Gw1NeaTdga3+jorQWtM/PCy8EKOdo9nArGPO+EpJFRQGH
El6sCPuiMH8rkQyrg/X9q0vCDA9iWaTnI0mf6f1RiBmg888HlJxto25vfRgnGQHaBtmwpfawUk1c
uoWnlz7tCyBBPFkndzmyZanQOeetT3GOcoL5lNNhvfZkRejeIUAuwt3EHltu6USa76pS9yHgipHb
SgiibnDoeCBTKHT6WwwJhnHnlnn3D0x31njLmBezRwZAiGSTJRqPnXqkebsDuRD/HRBGA+sxBtqb
zFD6o1jG1gGX6dGLa7v2NfdLRgZ7RU+p7+ZpvFeVsAcE6AflN0MfvVdY+sPvNI7r6zDtm39cI6yv
mQ/rwy8H+6nt8W8iMDuv9dh2HYOEJvO/qDUkEWz5YSZ2VyP0EdsqE/vXy19+IUDQ5ZYlEjPqVAZd
stPPkUG/HDVmasEfj9CDkh/yKEJeE+0SeEGYw7gBV/UKycazCl246TOblKU3GaP5BlMvkhw+Xf49
52m9TsMRIgGk7KmaaLNL1SrHMA4mClYpVZ9V1WNKuYSPoLoKR//DHKWV7Pc8NrFuhnxoavFuwyVP
V+9FuS7IDczihR64t2FlIB5ajysuf3aI6etMD5VJF9kg852tqejrtAkVOPF4Em2k5jDCLWuYw1c9
Z2ZlFpYGKLLGNsRKOzBrNEk9wE0y0DUzxJUAOF8Pb1/ShKmAahEDqSycbtqYW3rE4FmMZ1abTn5q
jH0Og91lR/hMeY9vrsmKJk87J0J7Ys17t3rToymqjEDY282wVe/8DUOFm/Rm2MUblNQcSk10wWBM
dzpAd/vNz4Njbtcy2vmTZf4jJv85ClYBVcFSRbPeGfYhwhE76Zd1426qu+A6u7buEO/6E/1zC+j5
Id+Yz5c3YO6ac9Mz15RG0y8jENSOBtiiFxmA664uW/jcwktbPAs2SlGaE443Rs/CgbVc/fEj3Onf
f2sH84G2ja0/1bfBj+Qpe63vx1869MqqA5fOSooyP/Hzdc4evMYI+FJU+BEw5BfhY8hwtnKVJLcZ
FBuX1yutbeks1gFQTslTMEXO/r2IbL2381/Jt9v2TfhrXqnPjNcYKyXnRZOUZadSyHS1zr5ilPYp
stoIv/gSh56Bpdz/fXlVn6nN2Vc8MjH/ikEgpsKIiSzeSA+FHST7mn658fAaGvZvBoj/6q/vCAla
TrlN9rA0QF3NqMgu+KXfNzfhWvo7z8Sm70myR0SdaqiUpE+PDCrMRk5JIXZU6SB3h1RFwe1vpiUr
H3Nh2RYtSSACsASTunw2ro+OphYnzcDEMM4bwjtjwQ96lbbcH0ApNd3bGJZvIpeU+PeeBfJ8U2ZJ
cd91cfwSjEpwgIQe0TsX5iLIxItG3crIur/ITMHcymHfD7asgtyf7ioo6ruuotOehUKwRbQOAhqI
hLQXtHdDQJ+VzDx4VUFFKcQSeMzLX/c8ALE+g9SZ7iKa3vMoSNUZVgo45hwl0sTt0KWuo1aVcN2B
6reFoh62stype21oun3Zouxy2fx5qMf8VC+QLMp6QHVOP2ZidF0Q5V7iILtQ7GqUfz/MQcmd1C3T
3X8wxR1mGJZomIT9U1O9FUo0FfzEiZuWoTEpDa6ZEjPB9/Vrj4WlVfHlcE+uZJhKZxdYmCtATIA3
QdaRVzdMZedPAMPMX/AlQWZzeVmyzO8+PZ7U9jVK42wjDfT5y6QP6qar8oJryklfrYfsCuVYadPA
d25DMxHd1lt3F916e3OjbeMtgeg93a+hkxYWfPIbZoFPglqt49mSOm14q2lvvvEdsriVha7ZmG0q
Y8wewElsjOmD2zyU/i4MXi7v5XkwPdlKZVZALKF9r1FBRnZ2HHaSFF8NkJJ83QT84aql8ocXz7TK
o6hioF5dqC4mQPHvAt147ADyXjZxhiSZuj3HNmYBm3GjOK2BZDvFlsm98DH5Zt6K17K3lQ7WHpn2
nF7uysdZ2rljk7NzjGyWr1nMXzgx89hIEdrtj5VFnV/jp4uauZgHRCITJgvlrfGCfDVKpI72rDII
ngBUqoBqmQ/GIXXEleRamv7i+fk6XtrM7wToF60JcetAav0IKR4J43ftRn4MHPPa2DLysbPepLf2
znW0FV9ZtMxzDSpXqGkpfJ76iq6hChoUWNazgLrfa/iRMWur9bwz4b/5dXmDFy6CqS1gcQXQKqeK
fmqM8AJ3FnSITiY9IMtrQy+yQUus1zfoPw4u0xnl12M/FqHiB2YD4f286dGEcOLkWYuME6mfCA9o
+LOpVmycJwtYOLIx+e3RcSuVUqCMhg2mVIO/bfUuepvQXztwU1yYuYghQtREd2OqD30eyCMrlYYg
uKbCWuF+Ew/5iz65hbxj0o28fqX5uPCZTkzNFuTDXNdTn0ghFbxBLptJ5xe9HBx0WyT9ptScYlyp
ri3sIEdL4z/wB4CynqVbSHRbsMnBw5LnDwVltYgR23bYq7nw9U8FN7I2SSkgKSiLs3PmyRAxT/qV
TNGBJUfE1hqDe9/otpVaPF/29YVodWzqs89w9L3cHI7nscbUgH4IugUPQ5N/v2xi4bbCI2QANNCI
T93xU8crVFhuXSh4nK71GLuGQp3ZOLSY9pfNLMV61BtAhFONBkg9yVIcO3gToGHoxUPijN2uGZ9h
FhTCN0++1lTID0MyOHirGHS5z+PHIn69bFyevv3M76m08a0QYdIUkvFT4zqQmsh3VdiEnzpEm+z+
1rzeQpyyp+IOud/OehJ4x3bw49rf0F1dcZilr2iCvp4QIp8lplProiAYbRBRbJcSxkYR1E2C/5Ay
TsgxVEKoJ4KJP7UAkwq6EDwtnCB/07LDKDOmsnJxLrwZma+hIzvVPETU9mbnS6VDqSfIEzkFRd5u
A55r19r9U3A3PiHsUwi7n/JVcbXy4ZYONT1tJhdRvATnNDM6Ij5bawULgxPBbg4f1bZGSogRoelT
JfYDyOC9dZ9fKQBwy2HLeKoTOYZme7Qn137M0gVLy/TfHyOf7jLUYyWzAPwYlNMlsL+t7QI3hiXr
MdzxnBQ/jOfA8XggBc79n5WNmP7uMw8+sq2c2qYwGUhRiu32I/o7HDaSt0XK+rH5/tv8M+77Kxh9
rrpbkEjhk7HPMltaB0AvRYrj5U9ufhSMmkIN83L6FpD9vSgfrY2E4J22x+kcRI7vnuSnfKUPd9ZH
nfpjE2DHolYog6mZnduGy77zymxSi90P6H9uqzvqXg8VbC+P/YqxheVNr3SYJmlqkMTMdnjwImTP
y5xAGF2JUGiO41Ugx18PBXRIYeMlCpJazy9gU0NbkhFaXGiQnCbaggBcsXBWx2bP6PsoBpcgKQto
0tPP5LqpD/2lkTjVfbX331XGAG6Z5BVfHqMPf4tABAWJai04LGSAJ0anc3zkG7LgJ6mZYBTA/t67
kiBXcMqr6nv+btzJV/IDo8FQSt4lNxLRbyXTOEPmf66Y2E5ZQAUvMsfFGRaMhwxeJU69cffFXXht
Hjxo8X/Jj6SFT+lbsNGug+/Re/AS7uuV63MhQIHgUCTDAPiM6dlLLCkkpo6Rf0G98c7174PizrD+
dvJKHFy4QXSuTSSQmLygOzULg2YUpHWURjydizdJ/dDXGt4Lvk+dgW4hxTk6h/OSQ4o6yhCpaerk
zAR10UZOwSSs5GfTWZ1FMN4HE1YJ6LHCXThzkdhVIeKYHnvSXkpeO3OfGe+qfi1qz64WMw9drjnl
YrbLhUX3BPUsxgVOLTJpjqxpO6Tw3+y7rWcLP612kzIfk66+gJZOHSNc/9qaHQBhjELZL7GFEFBy
n9wxu7jTN81O3skPjm/7d+Ivce2lueAVJzZnKZWUwejcSdjMtmhh7jOuSH8TEY6VO/++tiG3XdvR
BT85sTiFgaNjLogSmoPNmAJ+tsff4htUrrU9XA92tbFACUlOfGiujc3lu2/hQX1idOY4YFwzNRum
ZVovo3Cj5ogtOJCqQrX45dkWQsmxrXlhJUtaTa97bPEMq6CksysHQdMXFCg2j8ZT9eKtrG1xQw1d
wXMIINK8RmyqbUpUEwmWzYCMFp0k9bWge3t5B8+sAHLiwEGvyZwId9vMUZhaFEceKbGDtrMtDZt8
orEP9v9/Rma+UeQSnDI9RjS0ImsX/lJortcC1ZnLsxLA+HQoKQWjTjMLhKLU9XqPsKwTyji7Amvz
mmjTWUD/tIANGGoYdZt/ESTo4VeTYwiUCgvun41pPUux5Yi/vrxbZACAszSZviMwtNOT5EJZxDsy
j52qmMQeersb3r0vPws0cJqSRL7OV+cBMtstocp8rTTaGG4i5UmBF1tLpb3srcShBe86sSKfLmWA
2aIJ3cmKEl2DEdtLkNEqRvV1/+L6mCY8KPxQhp+FgbanKK+PPQS1MQodvXJnGBNtUPMfzGjUiGVL
Zsuofc5WMwqyXmoaHwZ9GxIao1BsCM4vf/2zdIkPA0SaWxAULWDT2W0hZ0VKRV+Hn0vTdnB0bLNx
2HfwJlVx+NwL3cZfncudfvfJ9TszOYsBoZnDp1qjtpegw4ByVJD/9Nx6E0GEpcY7dEi1YCUvm/7G
mUWDBgZpqCLB0DB/lBpjpucakumwuzOVN6Fd0VjUonyvj+Zz6yYrOdIZ0E2mSs37DBkThoBoA868
3XeVxkWzB7oMt9g38TbXoaTaZ6GTGd+i6E2Snnz/w/JWOuNLqwS/BySaJgpQ5ZlVsqouSEqKrUp5
QMMmg9GhCm6q3mI2eKXCuxCapkEM0jTA/IAo5l6TRvEIIhGvkcXrRHFvmzhqqJz8baz66bKDLpli
Ngh8EpwrYPhn3qKmsKhoLd6i6S2CgNAL3ZlQvd3mVYG4ANij3WV7CzHEQDyZ5h7zzlPr6/TUdTIs
2a7MgShlfQueFW5V2pFrhZilb4WXkOVSjAGgO3viWVY04D30EDMpmvguPMDecfoUSMzeZ2m2G9L0
4/K6li0q09qm232eWBfGRMpRmBN2Q/sH0qE9RFH26JWVHZrRrtLXpuHX7E3351GCVvVVnRk+9vIk
+Cv6yH+n/aFn+hK+5ifEe1Yem4ufjTGP/13e7BYbeGciccqGQuG6Q4USGbtdFmwv7+GiEV4/jBAC
lSeanK4pRa8DUhnW0EfydaE81S1URFK0spRFjz+yMts5VArKKJywPD3qL8h/fDR1caeMv72gfPz6
emi2EhS5XyYR3dP1KOOASkw4EInb57izHA8yN38t+C7cMFSnJwgj1ws911lYghB8KF1hSihFCR2R
dzF4d+mypm71VAQ/E2MlXiyaYwrOVEQwZOJ8WAMeI1FU8+nWHPODEd3Gyp+yK7b6P3nnXbfKy+Ud
XMgCmV4FBGqR2LCLs8WVYteIVUvGEVnWbyGG5CYNVqpBS+5Aeoaw5kScwZDU6UfiEIEQrYi1lHGu
0U7aNN3wg54GpFvayj255N9kaQzvGFPLf97QCqSCNxxEgU5oXDGzacfiVYUK+OUtOy/fcjseW5kW
fBQZdDVIUgttISBOavJHGDX94ELu+ggl3PBNEibxUFXP4RKHsh/F2OomzOmV20gaWci8de0LskVy
115f/llLX5IttqjdqIZozZ/oTZyPaexDVypZ7iOyM4998e2yhcUPCa2KQgDhjTUHXcseFEJDOVkI
Cki9kOyUQvCtEiLSYa65P2u/XaOKWDJJ4U0l56HMhwudbrVbK/BVagThIE4+OvF9jBSoPZERpM2y
u7y68wrp7LPOggmybIh+6DiPUFy5cD5BlK6PDoLxyIxssgKqR39frd2jS6cdVBNXNVNMqvyZiR35
kgSBmTFqIJvysr4OdOUaLflbN+6vBkKZWzaHSC03lxe6ZnK2p22mD6gDYbJEwQmOPLs3f9fuJvbc
LajLNPgP8Yz3JXDY6ZFJW+X0E7bD0KqeQDyr02DfGOJHKuaHLKcna8h39RBshMTYXl7hktcwAsvc
E6kyI6SzoOYXY6+FFinXJznlKO6GJL1RM/osprZSiltMlTlvU/zEIH9OlweRfaRlMPc7kLfbStTZ
Kter4e3C6DeTA4JyX7gvhrxTjZUotBjq8Bh8RgVtNIeqQdwujpE6QeIqJpPS5BFdmZ3bBCtmlrIg
quv/a0aeFWXh7oabevJPBB+3Xv0m0LQosp2P+E4brkTvpc8Gfp/vNREQafNnqacJUijHU06Jfppd
ueYfq4AdQKh7Hz7maH/ZSRbP+3FsmXmJh+w3gC2+lt4o90H5nJlGZkdZt481byeP8fce4awSXjTd
X7kRl74dCAg6EiTOFMlmPmMUbep6IT4TFQzo5Jr616qTA53ltdG1pTsBTBqh2gAlxlTrqXMGCE5m
Y4+cArjG71kBtZcyrKnnLn41DXIlCwIbkQ09tRE2PbMFNTZSAwK3SSozDLnqZTvRV96Hi19sGodW
p+6sfsbpYWYoDnYjcD54W03pUFtQ1d6RbOa9raro1+/9NqxMW+/kCG5szX9G5ba5MZvSX6nTnK95
mvikQ8IgP/Rc85RGUzooXMkCHDoZ2w76czfbeLUGGfjzZSc9P34YYtSejvT0zpobYkZYaxSLSr9b
3ab6jz7x7JhRd9h4ISC7bOrcKU9NTWs+uok0ycqVXsWUBNa/srZwtDjhWgqxZmTmkK2mVYU0QeES
d+tVvyyhtSNtJRFasgGWiahIvQSCrdnpCsy2FOHlQ+AqR2YpblGri3eKsFYkWTAD9JobzaSKMM1X
n+4XQtiam0vUm9PK+Mnw495wiR9evkaMsWLHmEVgRaBS1EEO6+jIEPoQw1YCVJaatBIOF80ggD1d
Jlybc3I+waLDUyFC5ESD2zqiydywpU/qKI379WMsAZpCKJDiisqDd+YEXlFyhmMrdQK4CRJzC/1W
FN6ZWbAxyx967u9MqXDGNQz5edoztft4yVHEZfRjTmWiB5BcupDmOWaMuFxZvsk5t7QIRgWlFlsT
IieBmvnymVqIE9P4O/NAE6LPnPtIq3jIvY4BrO6IR7fKrxjJkpFca9C63WVLk7edVgg/B+3/19Lc
S6AJ9Kq+x1JtfkPumCsUsRttO/Y/NJnUZLs62DvfTom6PqEPpDNYGUa/5+EijwelCMC7JcWvwIIb
zfxTBJUzFvdheE1md3l58zj4aU0lNeALEvo/b4aj4MQkhALpec2Anzle8SZ4gnzXlpr2TmU8WhnX
svL5d5vM0UqAmc8ENMG/nZ5tHuZlLVWWCRmNZPvNloC/M0aEt1Pn8rrmpw4cPB0FoCCAuSY2tNlR
gOzQzTx45221/RlkIjo2xk5QstfLVs53Dys6Mj9w0GBwDpWIcmRI+8D3nLySftd5uneR7+wFA5mx
kjgpVeb+ssGlZQGbAApv0SoBH3m6f2OTDq0g0dI0stc0R5wzMByJ2HLZyjmJHPgpgxGCz8oCJ3v6
GUdeEct9mWRC7Ds3H4kd2Z4Ny8nvd2frPK1kpmdPfkrEEORN4D7kSEC9ze4Un0qyy+sXDPK+3MC3
st/fVpvYhgrl8pI+d+b4HM8NzTyvU+QeaTUE4pFD+SSrLCGsDB19q/BvCouc/iT8c/PxsbmztncP
O/u6nxa+f/yt2reqXYD5pzmw/W0/ItRnQ+xqv++3L87V058/N2t8Q+cH5XRfZl8AibXIKxmGccDl
hU7Q8MRLpRyxbS96NrROWnltnTvyZM6kKcHdMb3uTj84BPey1MFx7ZB1HuD834mFcTDR1e77eseM
68pnP3djCqWweoCNMqEykWfm8kZOUYP0AwdJkUNViCgFDt1NLgsrZcx58P6fj/7vsmZRIHYFozYL
luWbrq1QLx2TbVQxoNv0Vwp0b7oWS7bur2HNz5ZHuk6GNJHxEsrPpkhGT60Usy8ix8tGHkGtrUW6
bSoPl116yQoznXwwqH9578zyJNn1LViZ4K3uqlttEtkdI4TeVs7N/KHD85tRfUjxJMgRVFq0p45R
REUuKmkHYLFprjRKJ4TCqy+vgyWAOp2iNXf5LAQ0o9cocck6Rrd9QyqRloN0L8bG132O6w0iACom
kD/PYZqqO2XI06gtXQ1bQ0avEW+j+OPyWibHnUWZEyPy6XahwDgMMSwGTh+wZ5KHqlBFJaHj/oYT
IHb/+n35ctnkWaEEJ4fNmpFowihovXn1sA3yDqWPPoCdI3gC005JJHT6UvwtSd5TH7VI8YjvKODA
6FVsAnWtKXEWOig+yUyb4SW8Hs/csEHJOW4nXd1ObCl7dcZvKzW0n4XSSI4El+cmLtLh2+U1L7g+
B4uiN5MAsB7Om2R9h7payCCHU4bMMutaBhwyq4Kt13GoL5v6LMScfFLWRxqGNVNn7Hz+DPdDOqpt
JQXO4O0QqbfhJdqm45vL+6eK3pq4R2voFmnFGz+ettpJEJTo93oS7vJIvBaa+9L9xzCute565Yct
HE3wkyqAtaklJM6Tj7EcuqhQ9YAZLgRhIYIKyaKstEJQB4mH5C4askB3EHdBYyoQ9Ka+yjJZe/Rj
WdiKQdm4V0lgev6BdiYFBnI/ZYMeCOhzxEfaTdkOOdO9Qi/cmGKQMkwcoSzkILYN9KdICuWjYZaH
RF8twmZzeWnnLk0AnWhnJKbJp6R0FhJKzUUtNI0iJ0TlCS1ayXdGUHiMxI07Q043RZPbVrn11wY4
F/wKuyqEGeKE3TljCSr81BVy5FAQwJyGODdZJWw8Q9peXt8Z1p+oOt0N1FHJhUEBTL/jKL/Sq97S
kjJl/D+eXrY+hBlPlvlNLbcRwp2UrupgW7gHxdu32RsVoN58KUXHb3/mOeXWralu++YB5o/LP2vB
ocjLaQZMh4rG3GzXUawstAA9KQQP967KEAxh67KFs0LT58KPTEw/4WjhDYAlSa4wkf+GrZF2AxrS
7WH46H7139dwWAuBieoZdARgLXhQmbNYbI1FX8QZtkyU0Qd0nKqHWqaJXm2qNebGJb+h6ftZrCYc
aLOr2DN03UOglCvMy69QH9x4FF/MTFzZvrOkkJoLORMTibgnd/JZOiO3vSDSIc/hs7qFYWbc5J2b
O+LYildS4OkrN/OiPTqM3JqwO5xd/hAatFKlo8Jh+fFBrr97gbzzyA3VlUfowvZB1A3QiPYXF8l8
6jaIo1b2gop1DcU9NxZdk2LvCebrZe9bWs7ENsnrSebimCP1J4IGn9Q5dOLwh6T9adudrvzJ/ZUU
YNmKJk3Ydn2Sszp1cQb8Jb8J5NDxxOt6/DPifF7/GLR/Li9mac8IVTQkKWCyazMzYVyT3LpW4IRk
0nsh0JJDUqhBYFtBmK2Aepbi1Sd58QS91s7vwBD+xswIotCR/U586xPDau3UD6WnfhDRDBqYj5Vt
UZDFX1XaGbsUzZpvMeqmtwmyUsYjet7MLLQjL+U9VLgiGjZi5f6p3LJ/HX0v/m0YlXZlmCmqSkNr
Gt/VMJN+fn2/oIESSVWYr4Ig//SzwBpQhJ3oBk6jDhvXR1vNyq4s19pcNrP09Y/NzPLlVHYjaPcw
g/oK2vJXXi06WhShCvz2HwzRPtJ0OLynpvnpeiy1kPNRJd9vEgNO8bRX1XfJjIpnijbK71H3SQwu
W1zwOApu1FKIP7DGzt8bOV3pwcwDmnB6dC0g/KQiPu3WaxjdsxR6osbh+iFys7yzKrNSyq5a1z59
PxV0YwULB9Mqh8FqkCCGkicv6k3T/L28tGWbYEKQ5uA5Or/3a7d0B8/AJr3qbdDitte59FRmPBqT
x2iNkmfhYmKOcXqLUKul3TI/uji7nikAhCGRuBFJEpPW2OjN36CGD99od5fXtvTZqKx8ToNaBg3N
U0cpXBMhHw3tLG80D6IGWZOpbeVqJUQs+D2TLVS5EVSZXlezNTUaisGWgIatmOmw7/SHMMntDnVg
O+1WbouF7cPfpxo3wyZMs8zSlMoKFQJKHzqQYSHSKrbCHUHkV59WNSKQYrqd2BNW6iMLy/sfani4
t6De+kxYj/IWwTWFAi4V9Kg65TYsOicRBRRjkiu3S1ZqFmumZmmLOUJmVkQUfqPsLTd9GwkyZtY/
fHUlUi34xcmSZtsYiGKtKSl2UPPaeIyrGXVw1Yzq16MGjxT+oaAt8z6cxSkxEEu1RIqOnTM3jVTe
uxmMJEG54uUqXjx7pU0NFkDRTLFyLc7MKG1Jd7SZBIrD904veeC/fPkYTVy4YPrp5iln/AG5m0e+
njWRo/sdJzXZZUpoI2P2deeegBXAVnhpMkw4O62iVpm+oHvUW+LsFgY8yEPFQ5P+gYoX7dTh6x/n
5NROvnjk1oGKjKmlc2qV0nqNEfyNaZqPw6bUh3Kls7vwgTBFeFBYFHs4CxBBmwXED0xphXBtDsbD
IK0Rp6yZmK1m0PzWy11MlHlvPYNghbFl8Lzny46wcD5PFjLzNH9gRma0sGJ2DGASe1Q6GM+KsPZW
Wghz2JnI+0GEwZY5e1N0pSGOKcJeTlCoLxNLbmu5V6Psb4shulMEc62Os3QHHtmbN7oGU/FBKtGb
tnJ0KavSz5ysBX3sycV31zV3XuDt/SxaObeLVukcToVnHjbzN2cXe1rlBUXsjFl8oC+Ux//ICAjl
6mOiMH1qrphbeoCSvPxrb/KhI4+Xu9QAZow9r5WdoRxsodJshiwcb3jptIeEOrE2bK1we9lpzjn3
yWqO7c7cX5VyTxR97Epo06NnrxZPg/IKGVTNauF6zSpmqyZB8epaXys3LHrS0Zpn50J3hQS9XGzT
VcJzdA2CEOFxiL07SYNPQEu+Xpg+WevshKi9xcWfTWuVbz0psYuKOUO0YC9v6eI5PFrV5FlHX3LM
Q68pJ88ZLGvba/WPrmqYZ/BCSOXHzWVb5w2x6fNRYQUqQokEsO2psbiOvbZSKeXWmpDTuCxtRlV+
p1OtL3Bfw6ussdXhNkWaXBGvRW3vhz9dXXda76PNVuLPgiuRPH7Csoml9BhmgQEEQRPGbqfZXWkp
z+koiVP3RLvptbGETd+q7SaDiTByZW6RNPG3DTMndtiEsH8ogflfPrYJAxNFUjrl8wmaVoaDusmZ
oOmD6p/ERHa7QTM4Nr2Vi3Hxcx/ZmTmxYhZ0ICy+gCBLm26UQa+hZz/+CP5Ty4OTQDGCGgvg0Vli
5BVkennfcFyEwbKVzEJ13cr+w807VXMYlYEQ5qxoT5WnT0SfQaCmp6fi5bdazKxMbb5ddtylXZtQ
GbQ96LafMdIZeSv4dPPxhlBPX3XIMa9L12tufbD/b1oSvV82t1S4ndg/6RbRleCozHzTbwNaIAFz
AzHzaG19TRkka78zM+MOh0aAgsO4iyGYcneX7U5/7Sz7Y40c0YlUAJbT2fHMuhTdZw+EMd5wa9a5
uo+qQbTFTKsezfrgx299k5W2scrYPf3Fp4Yhr5coUsuUFHjRzQwX1jjUgdJA5lFZlKTH2rgV/P5D
qBR5G1Fpt5PGfBcQiXivu3zY1OGgOlUUPHuK8qOTvDfFLKN7QR/GfYR6HlLb9BEub815UsTvY2fA
uXG7i/PaWiyIlTAJlNmF8lrn793a9ND5BX7698/CcJpUvpr4EnVVaR8Jb4b82sdPcbLXzE3urSkM
nr9ZTo3N3EsNU3XMKYfZbgyflm/HCD4DJlzDUU1PrNlXBYHGf3mhU5Kcg0fkqm5peFErRmXEVo03
LfqhKN+EtLcL7TaSvxXdTdXuRPdOhu7g8uc6B0QAEuP0Qx8+yUpS2Du9aVKjzeJCAfIoS9+laBO7
HJp2a6h/Dc0BMFNWnaNp3dbqvrlRtXPhtV3rK3+Oj86Wz08AZkJ3nuba3GUEPUP0ucWp0SreSvkm
cgu7CA61itgFei3CQ+NHgJQ5xjoTyJLDVFovb8dmK4ybTn2Uc6fyrwoy8MG1I7mD83PfIhnbv3SI
u4uTGG7kFJq/60zVGVwXXOuLWl4NsBL0Zmmn1U9EsDaRcFfnPxL1n6p8scwH1dqHg7j3QL5QYIyT
lwZ+unTtkbeQHk67/+/SZ94cBIbLsAdLR+h44+ux3fME84AHqsiIbpQm3wzhs9aswaIWDtGJ2dlH
h8NUEOIOs+2wazqat+zjCzU4nM27pcS2kjqdh8uTVc4ZBMaui8zKw1w2gEMcBluMD1Hf23XryBJT
GcMf0VwbOFk4usdLnLffg7xudSFtNSj3dMfLR1uGJz4Y12gEzhg8UYrBDswypKBAEuetYXeAXi9q
sDPA1RVbCcKLL2n8j6UdpObJMAQ7sjZjtMmH966MNrq0k5U/lC3sTtOZ1O5sgcZXrtx1/b4SI1sQ
8pWXwBmP8/wHzl4gboKuTiax+ZrH5puHEJLHVE0wx5k3gKYwgynZZSxvDe9xDH5kOXoFiV2L6Sbt
LWcIUua7npCeQRPmwWw9uzTu5UpfKZd/tiDPgsBRljm72ahDisNQsY/eKG8Ew7Gib4F/XQDUAo8U
Wt5GNZ5NWrBU0q3inX5s0/9BN35ltxa95uhXzM6jXLi9Ebn8ChGlE9X9UwAbTJtkLeiep0k4Daw1
1kRkgWrUfLGiNeap1GuwHDwl8s4vrxU1ZuAxsQ1r01gfRvZdZMN5GfPnp9ZnW9H63pXgR14vh//P
2Hq27Ue/ZLZgBHCYhKn4JVU72mFx1QDHTKPixpQPlkvSW24kZkYE+UGsnkVx5433/fBNFdwNpEkN
DcgwhA25OZT0rytzm2i1EwaK3as1ElUfBtyQQ5bvL//mhaRv2j3mgshkJ6qA6To9eokJUdwZVjdo
gDo/XHlvGN8FxbfLSt334AbcdnRq8ATIYkj1SiBbdA8+GaMeNPbOgFae2epZG4ya3cRdZjd1lW0S
of2jTlMTlxe57CH/Wpp9F890XVUpsUTHj4cBojT+rtb6a73RV9a0Zml2F8gJH82NsOQp4sblqhxT
2hDxo9qsJM2fKLtzX/u/Nc2vAchzTWPwCTtB4W5M1ONl/md8yJtxkwRPjRBuZWKTJwEZv5fEvawc
vOBGtUhD3mLrQ8nfDHPkX350wx1ldxQfH1IrYbRhm8lvpJqD9XT5GyzHpKmCyIgIpd7PV/qRo+lK
7NIp5Afrgnvf+4iBlcaTJzGPBtfGLpLVXS8yWDgYm8SyfkTu77IUwOa6wX6EVSmr1zTSlj3/6AfN
4sboq0XPcC7zKfq4y4bckcTa9q3bypcdS8ip6NxU4mNX61DZrJQkFlx/oqhEaIb9OGdUhxFdgNSB
QJHWPvUq4Q52k20d5yuNj6UlYseg5TdBAM8gzkIVMUxtEIF7TQgdwfPR6x7Qsk4GeHqYIRV2/H/d
vYsWnQNiNbWTaKA53Jrxf1nwBHiiBkOYnneY3AJFrZROtI24y3VsdLtgTLdZvQaCWUrANYoZ/2dH
OY1mseIOEJtjJyyrn72nbDJLelNqfSP3mWNl2ovrddemGN1aYuskqv+kd9JDoKo7rY1WmmrLm3/0
W2a5QgNtAVRAfORmKnZo+7a8FvW7bETd23tQOqcUk4Oh3TbJykmb/t5ZZGC6bdoFgitYoJlfx7Q6
pGCyG4UHXfIcq17pBiyv7MjCLJ5KrYoeQMouJ9a9Z7z3ynWVXEXdu9I/JdkB9Joq3yIVshJApib/
pXXNYiu9ec9XTdalGd+k8d0V3H0sHoT0sQz+xjUoCrAtX2+bI2EIrSvqKAhLMEdy6k9azatVH1ip
qnMuXPUqEWqYPKyVR+u0YWdLOzIz29BSLP3BmMz0HvTC3d6Ptm66VfrnTGGMrlmpKnyCCy+Zm+0k
WbZcCzm3VJQ9SslOCO8AjQfePzHkyYWyTVJuRidL/0A4gsrXSsaxGPv+b62GOMNyxGESS3VM2FUq
f9tZ4kOrZHdtbK6cgjUz0umXG+OIGlfMGnPtuaoZV/0Y3efLHrl40I5WMkudskD0xabnq0WMZYld
4bTCioW1RczCWZTVImLFWGh8f6/0PC5772Bl1fbyQiYvnvsDqDSwdszDTljk073yCiRIYbQhby2V
bVCEtmveSUUNsBFm7TUc3FKWTA4wIQ0okjArNS36KBHwVDPXqpAvU0j/j7QrW24jR7ZfVBG1L6+o
jRRJLdbulwpJlmrf9/r6e6CZtkmwhoj2lT3ujnFEZwFIJIDMk+dcDfOXFsmbotvU5WTrSYID+EZc
eruecCcxwNpo+CKYvszp3uo3vfbLUq9F5Vdp/BIUR5Vvra5w2rJ01HEnGG+m3thpJ3PudGvh7uSD
6aXv6IPLBJXPirpSksrtjZzMyICU3YdiQYQOf5ECnJ3HT2GYFDt0gMe2MIo3ZgTdicurtLZtEYNw
b6CvY2BQmWUy+lIK1EjSSDdVuRuZVu3ISiPupQCiroMWWuiCHUdbtZL7KMvRD4yuYDuNNRlHPYBs
ksHbAGsZFzSZgVIE6GqAU75n7mhmBCxaY3SKBpajVysTiVa8hJA3MupH3dzWE7gNjXtBFf69u56s
BzMPSLHhfVtiPaIaKRBZ70Q8tvphm+YoGgNSUpGwS3hyFStplxOjTIgOc9mMIYmBM29xC6TQxmIm
TVyAbyy1+0QlovJoGjy2pXXXw135O5snQ93+1PXUclIKfcLO1Ea0H18lmYkgA0SnY15nxk0xN1+q
nv9odGHL8TUau5iQAF/7bdhkonQ4KFmGWaaP6od+fJXkr9ASncp8KJttl6BXZbmrjF3dT6TXOIfh
StA7cXNmptGc3iKBCdM6WBXy4XVEa8zAayFfQUWaJ1bYmdX1eghmWElwxA5p68fzE1Qscdo6ivnW
mFAkLAhypEbZwafsJY2cpUiQdLuvErDaxV7ZvcgWMqUZiJxfOLNPD6fz2acFfSrfCCan02Vvi6LK
qxk7vewfp3mXKVslQ6ds40zLJpyBvdzlqp0WnEVfS79hTv6YpU5xtJ3TBX0uVoGH5GghmZi6KeJK
nMVuh9ahpnVMybTL4G1IfClqoFyIahB4KOqCzKGfCT9y2ZENG8wRCdKQnblred9HF/5sVtByhquY
SI8rdt9D2a+OBMyKro5OMsck7QZi9beBsW3T13n5wVkFnj3GEYUyzMq4xXQk8bRBDkeKRxJJXlVt
M+Eqrh4H817TDt24iSaw5KmHGZokSfiZTE4s3ekVV2h3dU8ejZ9xWX0BPf6Q0OXRXop+2TbZ4kkI
eX38KAt22j/N4Jfos4d6xhdxYu7/CPW/J59FmICtR5sksGciq9rhTrXPgsrTg0OAwleO51P1y4qg
YszJcrChAEzp6G0GpvGbRAO0rKcOWYJob4iUqLWh/YLNWNua8gyeas7Lgl1n1gpzvmdNoYrpBCti
8tFKbts7dfShpe6c1iThyY6ehXTWGuPFmoD2XAiyt5D9bMls2Fp3KxpOPPRO3zpR6fRa5RndUxzy
kte8yWTcWe5rETw1GGbX+3Kym7LPiUsCyptKxkU7ZS6lvIYNSybj8jLm23zxTbxlGrD9LDonv0H/
a8cBgZnK7+6vo3ilzU3cD3ThQJcg9G7cO2LxSwiS7SIPQJbsJsG/HBLOTg3WIhOYK7MS4rjB4mXb
YCLyFUSmq323syBzEx9aL4HQtv1j9h4zf7gaCYpwHFdlnxysfSZCa9YSRMAywnnSzg0NA/RRnC1H
3e98Tik7rQE23DOm9qEXAHqQk9Y2y6c+2hrWrqufosw1FM5QeIboUI8Xb8LtMQ9gqJq9Ovq1iFcF
aj6j0+s8aWe6fy8NiYki+gBE06TCklh+lCPRDRs3SFKWnHvL+tpAew4wU1MWWRTrnKDFKNPT1k5Q
58gB8TNVzgG9vrv+WGB28CxG8mKCssNepATCQGDS/ybRUPdDKRCA8Zx2NDi5nu8G1PPJ+2OT2dGm
FkVWLcJmXNTPqQwylzwrapRQsnxjtJWqIJsFiDqJk3R+jXtI4KRtXu/0zBBA7hcLyrvcL+1HP5XC
vkH6Zi+OU/VTRY/Aj0FI1AOqtsgymNYQb/Kl7Zyk0hu0CHbmV4aOj6d+Fud3kEZFdlVPqjOnuKHY
cyeg4V8PQ3RoGIGXAwtdErOy0oMxhMMBmZRwG4v69JR03aHt6AtoLtXJqS0l/hjMudqaqaVtFqNV
PyMRLVLymOa1rQuamyjTvVgZuZ/W2r0yCdZGRd+l2wjxbWnFvGv26h5AXwv2mQZhM405eYRCNhq0
07d2KL2Ct3UWYmIoRE33E4/87ez8/o4cR6bopxxtN70ZLVMQckTmRN7q0OKMzE1lvQoqtKWNXRpV
RFTdTOdUXtYiNFAYtG0bBMYgxj21WvdjIhQq9sQ8oZjbZmDARct72W8brfAjlL3mHB19nfh8OU6v
zauJayJkM0C3obJdBgUQt/1sZi0IorDZjbtBS1I4SPueAHMhSjy+h7WT9dgcE8qCyNAEcYK5VLwD
eZrbmo9J929hBnQBj40wUcxoTGspBxgJy0+0bcWAaGV3dSORrNzJgc6JzmdAxW9zOAIM9Cih1ZVV
eYmzZQQQu2ptPQVUJ3gbAe9tLEcBKmR86LH/0LBh4Q1szR0JpPfL67c6odDTotbBLMCi+DJBrRKz
7JA/kH8B1W/HgGDVnMi2FkzBWvLbBrNodQ4agXRqsGiRDCwD2NFlx0hwg3iV+19qy8m5ro8I3YtA
CwIOzj7kTSUtQ23ETi9AwCpGhqu+T1rJuQ+tnUAmUjH/NcI+2tMRHOJCWuK6XLZPUaF5RcPjbuKM
gyXE0qtFKHoB42irGCkoyLnPna3z+iP/xyX596nDjmQOFqPRW5w6RegKla9OC8khC64pL7VILGG/
lI8GkN4Db5OtDY8e4P89w9nhFXMkyX2Jq0IRLEQCujNASASz/L9372MrzC1OMLJiKVNExXp2Na1H
ld2Lgs/LNtanEKJ7FD+IPcJie8PaUtNihpE+uQ8XXxwfF81P8TQPQh/6cEL73kSPeNFeNru2q6jU
3z9WmRNNFeSyBR0Ijbxvcf0US4mjDjth2CrpPRTqONZWl+vIGnOoQZAUmAYF1gThNVY+VBBILNyT
k03G/Ofk/DMk5gybpzIJAwtGkuoOcruydT2JwCuUV3PktCGyQ6U9AvLGlYFcO8TAeP37ckAHf3Ri
VxG4OZYOJ7bRBP4yTRBWiK77MbxujPnNaHlMv2vmkMpFy4qGkKuwAd9SOiuOUTa1B+mpS21ZB3PR
kjhI1hMofHCOlzU3OTbGuInSKYtcpjBmDfeBfisBsTZq72ZWOpqxjbp/CXOnK4h5RJ8KrgKI+cyr
LeiLyggkSKoqcuWHRkOSSXOL9P2y6689M46tMLs6ERMNkGUcWqV1HaQd3hl+Kt8mGcfM2pXq2AxT
E+rHaZnVBWbCpdhkneq3Q08axQRjCbI/SEEX040odZwFW9tpx1aZ09JKg9AagdGxQ/nV6r/k7kq2
Hv5/88f4e2xYSouGBASsbspAbTtHpDLlV8CQdq3047Kt1eEYALnTFCsQ1EzgKIws7wZ1gGwIPAFc
bVejqr02aMC/bGbVJcAA+33ko7GWMVN1ZTIDwd/aGp5uIAKxbvtK/VLC0s+nyb9sa2X/okpAlUnA
mqeAf/A0XDRJDJrStGlszdzcyA1ErIZrJeYVoeg6M8/BEyvMxi1mtUQFqm3srNlUS0ca3rVsxb1h
AOldUOSBH5K9us/6HM9pAANa2jp5AgENSfXK/mFpgCMMhI+ohVKnGXAaVFbiERoBZLAagvkL7ULM
QlmgOFfCpmvs2sCtSQzIpKt3BrhdkmIPURItubu8WCuOcWKPPVNCqOQFAuwJg6f0JGnLTZZvFy63
yRkgBqHvxBDzfC8iXc/aCIakelupW9Bedjr6K9zUegIKR0byPks3U+JrS0+63sQjcOHsgZWtdvwF
bOIYDyOwAsv4gnk+ZIAry+YmLTaXp3PtdXtihInwedjjdUTXLxVmN5ggnZxYJJ7afQtQW2okbo9o
EknjfYknD2eA/8M49FdAsiKDg4fZE+liLPMo942t4NIIOivQcXpZ/Fyo961QElQnUAsnCY+5dXWj
gJX2H6uMy4LpSB5FY2hso/ek0Clk8BG1ngjulZJUeeqB8OPyJK8v5B+DjM+OgVLkwoJhNu2hNm+s
CUV6zgNmdSrBQyBR2kp0grNY3lk1giqsRrirGHfXkxVNjljPgRtISu5MVlERRZd7YkVyQjR1QeVO
LZW/GCeQLYDngRsUPYpMIM31bhbSEe14IZ63QSjb8nId8ZqP1qL1sRHGZ4QMnUnLMDd2UUNDNH3J
ZF8MHMuwx8a/vGzfZCJsyD42xThKJ1pNE2QYjz65IZo+qrtYe46q+6nzrQmF7MrN0kOUvSuiv/Qb
dLUtCrrVUct7vfwhazHv+DsY/+lidGNlDb5DgEp1pTwV4uzgbk0Sa+LsyDVPRQsQntoa+GLQDXd6
FKZUhTSqZYxY0ewZVC4oj1Wld3k40up4jqwwV6LIqqJMzWAl0XJHap1pfjfFq0HcRbUfaLvByL1A
3sfpQTLsqX/V0q9geUc37eXPoLN2trpHX8F4K3jexLEDNYOtxK4xYzlLu68BEYkMojfIW3Z/szsA
DACxJJWbYrVw0WgbZIIBe8tiVQ7UqlHfMeQ3DQronFVU1u4aEh6vAM3TGjjbTZUldZRWESYY+BKn
dicHACUygwM2vUahdbuQ2h3d+KqHYPcXWpC8eJ88f1ZufiNfx47k4zB7zuxoL27+bTsMPVSPPozF
XiOXCuDDiA+rzfs0gHzAsk15jVxrAQI6zqAPAGQWrzFmXRdlnLOsUBo7b55qETEi2XTzlba4kswr
LK/N87Ep6uhHD814tqRpUTCcDoqkqFuk8r8ld6ATdmyBCUF53WVjusBCCbb2VqpJyqsmrZ4cxyaY
6IIuLOgODjARJ1ut2UWqO+ZvkbhJVLcXriAUIE2ces9alIFGDQrUoC6h8kKn09Y3RT4nEvUC1RNN
t473Fs/EdwWT3d0yWGihI4H2dTBmntoA3AsvB1Dm2MCYXbVe61uW037E/vMM6V/QxDuBHRBUInOD
tJvSFTjn8VqIOzbPeIZQ5hr6meikVo0tIk7jZmyoV/HyN3Zw1zdFC01f8PfTYZr6KCZtjGHO002s
O2ryrpc3mnx/OVSuLtiRFSZgi7IwUqY8BOxERBfCRoe2a8trzDhD6VFfh2gYxOQBVAG5FzOWUc56
2gaK1IaZXwui36A3z3wKwqd+IYpW7lLrNod91fSszLV4O23NvIxWZkrHjScUhMNPpzKb9TCSyrm1
5emmBU5mMu6M6FmbPuTiQahJtDitfgUOyl65kUtOxF4JJDR9BEQgFTgFUdup7dbA+xPM8S2g7cIv
6IGCmUgb/sKGjKYyDa3i4GpTmfH16dB2s6Ujd1oB6Ae5CU8zUs7rbOVMBQwWWXRcHVB9YFHf4ijp
aTNA3FCLTLLE7rKopDG/+thtp4bEPF6TlV12Yo4JXXo052K8wJwwgpNNMEHzMZFmwJ1emzaXt8D3
0cQEFIgu4HKpg8YHAsTMezCCIHQTWFlnj1clQRevHTglgZhX6vRXpY/uwIWU7rvp1ET7MUBX3LDR
2O585E66V2yRGK887qe1uT76IPYshSCiOi4qPgigXzn+nI3IQciOmowM4aFqZs5Df+1BjAmAVjtI
/0F6wd4Nh1ArVaOAPUkiFhHQBALyXfujfYk2Vkpex5yUBig5OLemb8Gr83n/Y5aJPXIzID3ZwuxT
7k4iCWvS++hIIcFWvY33y8byhh0algkUZn4iRZ+TN2v71m6CkCgk9Nr363JxOm+2A/eyQ6zdYjEf
BjqE8HSFjB2zn8IuFlGrxIcFj4JX7UOn++hrYjrBPnQlMKUQwFztfMsjgFkLFcdm5dNQEYSZIC0K
zIatQiRlIObz5YGdtepieU8GxsRhRYS+bG3AwvQxOMpGdePr8jp5aR9jO7jXkAMm4b36UuE6CTiC
cxW5Kfn6f34Cs+h5lWphFuadPdst6d3uXdqrTvl4mx8+XquD5o/PgY2VFhyTaM68MzlOt4ZWOpkC
5vZgyWGI2iqmQNgcppv8C/DNjaZvzO3HS+kDuBcURPiJXvV7yzfuZvLr8vDXHp4n5pnbw9QARwRV
SITRmxvT1v3hXXImAs7kuw/JruzOVexmIpxC61mf4fe6Q84D+hcQKUBO79SzrLSKq3xJO7sP3Lby
wKuO7DgYbnTwQdtidxDCK5QOxcQ2O1v8GUfuxCsErJ7BlN1Hp31DIJtg5n2ujEo3Rsz70uFxrXQk
BesFgrKt1r6ibEvrxmxJ2AMlVFwv5jWEui7P/NqBAhoXiJmjwcIQ2TNSmOSlVHvYB7GQmaC7eFtY
IfLBT/8/M8weHtGkILci1jcAcQuEo/fQWvsQmuiH1PHUkc6aRr5XFchk8LOhQeVMkTUqok7SqC9Z
N4HdOZEf3Jlutp0ezAfJVzbDbvohHIqve+0Xbh0ejhKvdWYy2e0zb1etR8yjT2GG3SStMYYCZjed
sW0HvIHxNE08KAAmMDg1tkwGX/SWK2N7eb7X3jj0zgOGEag1oWWb8atplkSQtSSYhA6EY8bkgxzG
7hos7ZQv6Hifb5Bgfes6BRShIyeYrAVspMYhyEPVKs9KGZnQKDXI6zpbDgH6/Rx4vST029kDUoec
COW7EfGYYu6O4qxZY0gPSDma5wm86iXkIicpzNALn4e1e3kq6X+NsQbdBdzvkDWWkPJlZhJcYREU
cVHTzduMdIJ1XzemHWsZMeOfQ8VjGKch55I1JhA2gdSAYpxir4rQLrJD3thBYDil/iMdW5K2B1Xh
uMq6RSRegJSnlWtmfMDsqEXaIuAZcea2Dd6J6nMCUag+V+7H/isLQntIeUW1tbsVVVPC3RLFVuC9
mCM3UZOh0zWAQyTogmsgtgiJLBcEzPjiuJUzUMxATkNA0fxN60vSpBDb5txvV9YVAoh/vIi5Sidh
3c71BC/Kum5bNLrXtYo7mwPaoFQyR6+XvWh1T8AY0J6gFQXk8/SoaQ0pHPux7HCUxIAmtvtJzDgv
47U5ldEwTUVikOVDZvzURpiUsygqVWeX5UxAxEnAEA35BNNNg3I3FMVVMIZoPog3RgMSgBZ9m1KG
JLJiyxqvMUdeO1eAbTVQzwTP8lltTh7yUBn6prMLwXSrqUOrGTpR5syfgmkjZbJXFJlnjPdSqYNj
V/Gzft4WskRqsyKNluzRDWhHQrntQZPTBz+T4i1FsVLrwSmbZoc5NsHgAr1YkPhygtdq5ES/Id49
kE3GzYDZD6kqR0Io4sul+sUY95JF5O61Mv0+utUqMhU7Hb3/l51jDUFHiaB+22R2vR5ojSi2sBlS
+legDgpFsMPRzRXBE8ubyTpIWYb+FaATvf4v0sInxhm3ibJAnpIZxvtReOxadIKbD63UuUmWkwmU
UOr8zhnu2tY7Hi679aAi3E4dHW4FrCVyfFHxmiIhrauOHupkrB2l2YhgeFRUpF06qJD7sYBo+DnO
O8P65HwNDTVMyD0ZPw2QRzlN1MWyUJzwNQY6Aa1p/40Y1kAD4C5B6hrBbV28iCAxKtLnOvsUzHuO
fbZZnd5XDCRvwUkOhWdUIk7ta6nU1Ohkw/zLDw1uuWr0hOyLLG81HX2tnpUCa8irza89pY9tMs8N
NZakalIHxN7sPho80DnOgk4sxRumipQhJzKtBL+TYM9Yi+ZREUILh5pilC9Fi64oq5MbTo51xalO
jDD7Vo1HIQRBINDnQ7gNw9jWtbsG5PioJHmd+hfgNVhD2Y8K8lD3OV00I+mMfFpwalqx6BryYpvx
sxTHD11penOCC4JUbS/7Cf1+xk2PLWpMmyWubVIy9BSxCTxvJWebACoKafYXGX6YAX5Hxa0HbbpM
NBBAxT6WCcC8Ap5kpBKWn6L4dnkkK853YoLZ/oGsVBAYpk+spNggMUr0yaOwA7DBTdCKk4WXy/ZW
PQM0ftDQ0FEpZvM4yhQDQFbWGFJBBkHx2uCmiX2oRyvF7Fw2tXYGg+3/jy3G1YfCmkHdB1vGUoq3
c1cdrFi/6xfLrwagoxVZuJfVuCUSMspkarP5NkC+xwVN3lWf5clNZ+b5I+ebVgLcyTcxO8MaqnGw
YnxTkCdPStn+zMXqOsvSj2B8ylEATIPAGUGRoaUJWVR0rgbhh6yHvJizciWAorAIeD/lWgQN9OmW
qUIFMPEa0DowSI71W985Vvqcg3yNM1y69diNcmyHTVNpVh2ILTSNOgf0UKEbbwKnRzGbqETz34TD
7LQ3i5s74b2w193Lxtc26bFt5sE3WEMyGyW1Lae+liVQsbK2OejWL5tZm8pjL2PuC2Wp9YlJEfdt
cT1QyrsWVJnTk9Fv/sYORMfAugpKd1ayb2mLEiU/2IlD2xR9I0y3JVrYuIDS76jCrhlKAb8NMdtG
1YYpVnq46GB+iFHv63OH7HJgPIZRsVGyV90yN5I5EWXunLx9buXhttes5wrOKhXpdTKLTmzlnIi7
GqeOPorZNyWwEBO4vBGnKGPfXsXVDEKvuQGoMpp+ppmzqGu+czwHzKIKgtALjYzJ7meUEToH4mwl
oEl/s6JYTSAZ0SLCViJHcSqaKQFysq7syKi8AArVGnBsqcQ5jtcn748h+vdHt6oy0YNhTlr0TBS/
VG25NcA0ZnqQCeznDyXgieStb4g/1pjjuBmjNgZqFxtCUZAEIKLV+gJEKEBEcHn+1oILSKP/mT/2
FC4hwqNB0q21o/i1RQEiE528y+1Oe64jxzDT3cQjwVnLUuKWgSsidOxlFTJApzOZBgCBfvdRLPm0
meqJSECGFHFFMrW8TpXJFvTKM7VfUMvRik8Znch4fBGxsBy9z/3Lw1/z0eNvYVZ10eQaJJU4utsx
AesKoBjOWCuRo8ZRurlsam1Jj00xS1ppZWYmKkylY7jNBomEcb9NltxeJtm+bIozKrY5eO6rSZ7Q
jWBrknAoaxRPFHmjG5xS4erd4GhE3zn4oy0Br8lKI4CZQMj8PlafhRLgea1zhVAhGZi/UgmgwFH3
JwPl7SFxDRDct6pK4pHHt7m2OxFsZTB/aTqyzswZaYpjL9Qa3LgNRzsDZbbeGXZrafuxe48lMPgW
C+/MWruFgf4FIBUTSUmFrTaPuPA1kYloqszKo9X0MWnLJIPRonZqRYY2TShxNuvZKCVgA2VoZ4E+
CPAL9mU1iCOkjQUT2hbiVktme4ROgbZXpKdm+MHt6T1fXlQQqI4lYMEi8jBsFw1V8BoWoYzsF+/d
237efrjX96HDo8aWzgdlAZQGWBUyqxIAP8zShUKl9NGSx/aTRiCkTcge0tXEdjec6oh1tgFpRYTO
IJKfSHxazJksB3JWymEV284Bit0vh//8eN7BOxCYxW/8uP/9H/7FJ1uC35DT/u/fEdclbkH2e9vZ
3N1tvu42zu7u6e7p1xMnVEhnURnFWSr+jjIhSFBwzz8NkQANaWpQ9tCmtVvb87zY/v7ZRJzT8xxk
Qw0BMg9QG3LP8KtTQ+JY5mk+Y/KdneN4jodBu4QTjdZWGBz3kH6ADrOOpyUT8BvFyvM6rmPUG3e7
p51z+On5zx8qeXY5S3ze+EWHc2SJ+tpRRBKLUAqsCJZ2hwOWDcLvlwPr6sLQGoSMVKCCWMMMJS4t
dMjFILraHRzn5eB9Eh/uYG84G/07CX9yf8RAju0wA5GGvIzSEnYOP3++Pzw8hGQhD1B1xyUSMAX6
6wGm3b1rb+6/Kvv+634k9NfXjKJ1RP/BCfbftcPzLwIazzLRzQHKk9OpBbhFKyIqJ+zQ7bK92WJ6
qdy9vdnYNmf43/+xS8aYq+NoFIDO19SYA+8n3g8fOxOWnI3DMaXT8HJmCqUdZFYR45BlPh2XOLXh
3FktNXWgO8Db0m1PAwGGh/E59PdlL1qfyyOb8qnN0Eqnvq072MyBccAfKMTjzyeMNrVj+9N/9m/3
t/u9y1nE86sXdasjw/RlfbQ/+nqQIzGFYUTAknjeg/9qX/OCyup+P7ainloxQkmGmAYdnnMA4yei
560PT33kucl5mpkZDuOTepw1FCwPQy+Ot/XJNc/COXaFWtBVFVxUUAaB9urpUJSkLIQUUhl0pXYG
eRm83nU8//ajcj++Q6W9oXuA89ZY3/5HZpntnypBjvQYzFL/SMlLb788te6I42BGFqB1B8cxsCsI
TkqVdPiV4V+fAaIBsgBMIkQn6IXD7nQ4B5N1lttl5oM5L8wigoSN+p+lpceoc/j+AxuHbh56ouIY
pZuV/oE/8bPHP783E7YTfhy6jS/vJ53ul7M9/Ge62EeMUAd1L5581fe3ec5/Tm/6FfRb8BsnAv3h
fcE5XhvzAggukPcQ4cQ9hpmXsgThrdpAZYIaxo3i+wch8gd5xuiv7SsaJp07j3epObvTgJ8VHBNo
56OFuDORd6VpI2UwYXfo54b0OnqMLPSIpJqrZDwBuW810ZNpZowxUblLCiGJTAWHX0luQhIScNTZ
A/nEvy3Ab9H/Bzc3F+MlGLa/v7V/bH/4W9fF8L++7n5hWrYe3UhPd7vNnXP39LS72/TkK3RG8ouX
Nju7nuN+TCcFFwL0JUGd93TnaumYF6DIwIMEPW0AEc/ImLqLpCChXk9Bb/hoXYq3YVNknCC7siSg
jdBQBQHIDvVCJiiht62eF3VM7UkCNznQomC3KpcXbdaSq7QAaQXH+VnfB84Gd2d4P/S9JJV9hDV9
aTTDMoEnEHimGorslitbVCzVvWznHPtBDaHyCVpwzUArFDOucIxFNHnBkIR2RElHdWcCMU5EFih9
KF4kvITBY1t4U/EsGz60Mmb5PhNcU/c530FPD8YLT76D9cJ0ssQ+wHfoSUBMOfAyyzPyW+B91QrN
WUB27Q0ETsmtC0DrgEwXOOzWNPhe+gDGs9oF/WezjA9QpQj4EzMkmgh1Bw2S8IWYunkYuA14cy4P
e8WdT0bNnAiBUvVaMsJoN0VuUl01IJXJIk8YNsL0+hemgDaCSBD6T2S2/aINrF6G3H0KJvgSxOl+
JbtZg6aowQl42CbqM2dTiRSCDiVwQ8LzHX9/dB8x09JQwwZ6b5N1s3TQE35eeIzd6yYgkIxXLAA2
ImMiEdWhqGXwaEZzDYy9M0tfWfhyecbOLyJ0b0D7+R8jzIUuaqJggfZoaostFMIh+CG2rqCE/Us+
AOmuI++zCdNFvC8mpNCzqhr3XQUmV3fqhXibZrHGewitbpKjD2Iueqi/LlUMaj87ArOLaDcR8umm
owU7A6QD0Z0Vb2vLi3uk1IxDrNmNxPsAauB8ZQ3UEoEGNPHAPF1ZuUvVxUAxhBah7U6yc8FV1K0u
HjTUS7SYlIJjoX9zhBDTh6ptOetxdk35Xo8/1pn1EGZ11uYaLlyKftRdL0ZA5PjdnJ1xfBbRodp4
bcMZ8bqf/THJzLg1pvVQNBiwEvzM0h9zdcjVr8vDWo0B4Mr6Z06Ze3VZi4tUURNQ1xGbDxS5c/Nm
WCBSxVP65g2G/v3RvlTzElXmEvOnJPN12f8ULNGTo39NPsmsEhPJrRT8Jc1ArQDWFwEVq/qjaRug
vjUa17A4YZtewS55JBO2S6tINcBSEGuW23EkqnWt6/up8GMIhXVXUAu5vFjnJSBmdEzErqFXmvQC
7BVgZnkJvlqibJb37D3cltvkB1BBfvoAh3zXOLfhtbVT0P4CGTgk9sH+cbp2ulJnTVBaqV2h23V8
CxOobPB4wTk2vjFHR/7Ry6mUowYLMvA0gMRRSmR0z0LW4vIUrt2kjkbyne05siJDp2bUa1jJM+VB
HhUXJVZxGFOA5jmbd+1Ix/0dknFAd0HZntm8UNRSGyuCZg1Eq8LGyyGMMb/0cU96bTcG/uVhrU7e
kTFmG0uZpk+DBGNjMLp6eJeoEK4e3i8bWZ27IyP0I47mLkAExK0QRgwce/JwyHUvQ+ZdDHihdnU0
EE+iHcdoWmdfPmZXhMvc4givAO8pP6ZhJLOWO5rkNrXsmtF9BjkgqcQTobD7xpmVm2h6a3rOZ6wO
989XfOc5j4YLuMEQCxW+okj2+fg2aVdKdh8InK21ZoW250OOUgc373e24MiKZeEM11NITXfLtZo6
lnktTI7JUwlYm1FcrynNM3SpgMg5XTq9GqJ2BDgXtYwJ4tmvLfRHx4TDC3SeYkN4MlFLgMoNSO7O
Xo7zKEFCnVqRROjj9FmdqVBrKsFQIdfQpEL8B48P9HgbN0zN/mCaS4XOgXEuD5NutOi5NjOz/hwF
5EqhqViGlmwvSdQ7ZpjJn2KbaQkU7ELoK5ZaIdZeO0PAy1XNvOv2w6BMop/l2oSbSaNWqqMqRcir
bK4tFhqoAcVVkNo7wzlnQF8KfQyB31qSnSJwcwlyYibp538LBqMTqQGnCqibhJs+c65UlaTUgoGJ
rJsQjamJ8ZVVGo9og8YE9vAyQRIAoQEqIcRCfoJejQQI5eLRU7a7GAqiYRFxYuDqfFlQ1aJysFQP
jXG7IerrZYmhRQushzNNPxv0QOmTBqaCmgcrWhsO6vXo1aRwBDRqnNoKUHeoZ1BNoI8gJ2Z5N2S3
l8PfqgFk7CSgo2Sgv5jBgFNVE7IMg0FzPg6nbdJ9/I0BaA2BXQux4DtXchwKwmQKLTUCY8Ro/LIy
0TahY8N52n8fcOyqoysYHdZYew1yy6fTVDZyXjcJiopTG/hS7FoyXrS5I+iOoj2FyejUwr4wKSsg
x/L69P0xTP/+aHRDFYKfI0sz26iLNzCK2mooc7bNmrsdj405oKQ2MyEkjbGBVQudyY4yuYKpebPG
OW1ptDybQ4oyUHVDwkOT8QS0kRsmquyZ3RhSYEf1x0SbRsbnZkhurQmkIGqR7cWUdwtbHR7E3tBp
qsJH2KpmjvJjFwwwOw96BOi14qSJ8Z6V4P4Qfl12xXU3wTlByeJRx2OLUiKSxYVOdeuHSrH1YG+U
N7N+HcVbWfks642m3QnygzFsLpule/RsYnUcHChHiyre76c+osbljEsBRqg30a2Mhs7iVw3xUTP1
1dG7bGr1RAS7zTcbgArKoFNTdaTKaOtGKBdq63qMZVsalX0Xpu5lM2trhkT/bzPMjT1r1b7s0KkK
cV9lIMoI2kFwPseQLEv6jDN7PFvMIa+m4NEGCz7WrHg1s12RHrLquueJXJ+D/+nhhKorEIoQUT8T
UQnzeG4VnMY2HiOffZvYtdgTI4uQKlZJHjW3aZE5Zf0eNzxB6NUQon+LFyArCTW20zUr1SEyahnu
UXd43rVSg4ZeLuybZ4R55yeiUcAzYCQe06cxEB8MsNJfdopVN8dZhZZKer9km4SF2bCmRcBJMgv9
Zx3G22qcgSW2Nub4s24GjqevPUQAjvptjRmQIuKRD7hyZvfSgou02LtIuZJwfDMj4TkYrGtJe748
vnOYB1wEff5QHkbfP2TKmc2lGYqQxwJMllF1NwKPJFXxowEKfJAUkRGC5VohOV1RVSRQXhTr/0j7
st7GcWDrXyRAola+arOdOOnsneRF6FW7RC2kll9/jxr3m7FpfRZ6LtDzNEDKpIrFYlWdcyafcMPn
DgvsdotEYX2v//0p0gGMMGxaFA2uHWoOXqPg6N33TcAxUVRs4URXNtqGKiSK5rgZ8FKW3LNrydyU
f7QfRwi+d7vM9hMTM1IYo3U+lS0E4ZY16bOm3OnFXFY4hngvW/NrE7+PMUGfBk8memNtccKtBBdQ
pmDUAiMkmN+zpODSsdacycBxfZv2DnU/rvw0+ydnbvzrvrNyt9rI4vCAWCYvL0BRxghu+LYUhZdD
laV9sYa9qdxUBvBQnduCq4yzjcbo2j6CnYyArRArw716HlSckkPxOMJNV8wPY+Ml1XhLggPPAtF3
G2wJK74IuAAq4EB9UYIlnptSFauNVYY7p+PO7Yi8wh05pNVNjCJGuf1gGX+rt4iBLhgE2E3XASLE
gPu5wTmuxyhXEKqzgey44rg9WhoDztn1b7bmGydm/nR4T1K7tiPM7BczEZ5FWXeH+dyIkXAkG5Fs
LSsBrT9GyKDaBiTQn/9/YqihJu/ZvHCqsRaqsoAN525fkeZ2KoxHZezSRyed9B9RY2E+sarzMMks
ngAtZFWNd33Na9cg2rIU7UB8y2Wu6nxvlcQhZe8AHThnRwYAujkAoB4tubur66GiIqChn0Kbb9ft
rrrridnl+jrZAujglaNICPL3UXlsahzExHqrE2en0PmhsTMoqW1KhS5LkdKys6VKebUZjZHeVXrh
MfJrZMEodsQ4xPRo04NtfKH9Ky/DBmhfMzsM0cYTci0enG6zFFQBKtNs0EHiOh4/U/VzIGExL/rK
N6bqxbRz060i69YGS3F17qImrS0YrCcF8k9fm/m1BG8IqTNvKD+1ZH/9e67GBMeyMLCo04Vm6Px7
8qGf63gBmfYqgKfdvrcBMHM8VcTu0G2Uqy+ZFJZ4gJoCAOGAawNKeW4sj8dIKCnWpltMRW08xQDI
MEGRrDQAZtaiH0acsSBPBnIDJsBnBTyR/mD3locCMMUlnmzBB9ZWjyEDKOOgqY2ntRSg6MCazKwM
eFbkBLbJbo1sl3Who+S7BlJH17eaLJ9O9uMTa3JFr870uGeApQNG9YVrYOtoWhDH9I8IXl5SG/5Q
Zn7VkrsmCZnmE88+WOkLy44I0kr5pIJ19GH0FV/LNn7YSspp48ugD47y2aKQe/5ZFL1TUFLDLozo
i+YN+4Kr4XB97WshGqxIQF2hvuAASXluAoTTCcgLl2iVp3buTwBatZDLAo68nZs0TEfaP/+9RQzf
YqgRZGsoyUi+Jhp0zJwK+nVz2mZfeNyhTqbO+V0jtNSP4r5zr9tbViB/XLxGMLqCGQnQNkubiMeH
qWCSGY/yTvEjfpjhscmv6zZWL6BTI1L0hXBCpw4JjAiFUndkmTfGSlCYut9ng1uLcTejklJl9HG0
aQqyq58bP2ClCwmmrn+/4/KdT8K/wfucIJ9HMk8zr26+Cf5qzcGgYVji60juygQPiY/rNle9E4EJ
HohDasj0K6WqxHnWwnWKAQRLZXccoi0o/Kp3YvQVhVWUpTDQe74qLdLyGYM1QNp3R7W4tcE+QnZ0
eLy+kNVgAwQxpvk1MH7Y0hlwar1trHoJNnH1kOvKTZM0z5OTBjHn90nc+tfNre6bjawSpHXAwsiz
7mofD30J0WRvAW3ddlZNj9bsvF03sub1cId/jEj+AF0XiDkJGDHNEVjBxlWy3G/It+tWVpOdP8zu
mHewyQU5Y4FktspyC35vlI/toHkZZYd0SPZKxBBSjD1n9HYwf9n0P+VZKLfaiJBwPt2RzjUIMBIa
pRQPD45Tln5oAGEnLQlFEoEHttyV5udQjztMaW9E5cuZUxCa/bG5YO6Qdy5n8eSsaSMHu6I5L6kH
3dcVyAVG24/TN30ie0Wxbjr20sbJLVorPjXAHEkMaGkBZZghQentVyNL9gY3MNLz4/rX0C9SlD8/
DKVubanhokNw/sPaOBM1xpkLiMopna/wOL9JzFolXkHT7I1E6vzh0IIeABccwNg55X7Le/SnwRue
e3E/R24DAdavVcvUhyoiWeSD9NZc0NI5N9x6GHuIxwESDHlWS/dtkrCfPBPx4BOlHH8WVQadr6hN
w84YwS0zpBb5DoYA81ANU347xQ4fvShu5ydOW+2F9Wr+EXXNMhiXdCG0nbvyCNUbeperot6o0a/t
jIbqoY3XwdpAGUY2RdnBT22If+0UayYBur0Hxtr2oOt16U+OEy3qZWLjFXlx2Bd664WkyrCBPMFA
2/knGZ3EzuYZcvM9e4kqlBn0reHDi5MuWZDu0wG0O1NWJiUKlgxZ79HiN9GWXs9FhFxsGOhXo8gG
ELvMc1NOmGenQ4ZVaEd19Ln4EHao54dp2Ahbf1z07Lb+YwlNNPDLqCDWkiI+1zM7niJkBxyEcr2/
jKrbIcKXS57Tw+yxR3BNbbwkLqtSks3FeU7Os1ORXlh4M3pjaPzOb4fA8eddfSzumwNoNkLzsPXJ
Lt4ukkEpuy3MvrVsAYPqLn4qX9NjfhgD5qlP1+PBitPjq/2zl3Jaa7I0sYZ2SUpCOwR9cxeaWI7Y
SAO2rEj+l1UJavNLfjX+mP34MTqC71Tx/5pp6XzL/qTwp98oJhHIjWElO0ZgdEy+dr4I0tDe6BRd
XmiSHelW4ZrRo90GO8ajFop9f9sGiAvvxW4r6Vg9ticfZwkcJwuaiV0iP4AhS93PkR+3h4i8Xv/+
l1kpEl50DTU8IRH1cITPbaDDINR+TlFmLT4Y2JmRytQimKynyA4dCtmc37Ya1vZGNesiaftjdXlM
LueXyugdM+GRBVnz0osWeeu0d9No3+ASqLfO7eJZUqzA8kC/u3D/oY4leZ5W8KIjwJR5ncWDWm8w
dvi1Vt9x67vQIQocAc7wTuE7TDj48bxJP7jyBZH0OKD6gIAKeHIl88yIMmrUSLGgmDYELKz29VHP
PHYb7Zd66w6MR9VOe46/Xv+qK9t7ZlaqQxRZrxkJWx6r3c0sPEX/iTkJyERvPJsuZ8qQTABhAKDB
sjjwmZw7D4q+okc3DAVy0UKZPUkScYf0YPidcpQjVINjGNnK2fjdqQx+X40Dg+KeyFEmgC7ZzWCP
7VMB3GoM3re5fG1TI39oCoV/Z1SZN273y/oFfivqmBoelGBiu2icpCUzl+mTwiOP/I26ZaATN/HV
w3xTh7Vw1Zduf/0jrFzrZwaljwAFqqVsDIO0e9RBSGhvkWGsfeXTFUlxqDfi3lGQrHmaHoDGulbQ
EklVLzP86wtZc2IUgTFVYqPufAEmURrR8FRDfuJY6H7w/L7SUUsX7cYI0Mp+4XmMNH1hAQStonSt
V6VosgEwCY87g58qSDxH7/pC1lIUIHvBs6Ev2E/5ETeAsXEQLRZCJowYB6QKBCduh7n8VtuSLln5
OKiVLFNTGrpZqNufHw2hGqwQAKKjOOSK6rMdv/R1kOVbXr26pBMz0hUhhqEBuRhyoWlHn0EpQ7z6
yb4tvkQPqdf/rmI3T10CMWzFbzZC62VFDNegY1PsJGAYJijxzldo6Hkf5TlWqD2bz8aNEShB9t14
/G7eo/4Imr+DU7kcqrKulx50b9pn0PXcCEArLnP2E6Qjlps0Jc60bHL1YTl32ZZg0trteGZA+oqZ
mgozpTBg/tBTt4/c1BWu4acEwqEB/25tFVnXEqXTPZU+Z5IWicgSeGhy4Hc1YHMgf553Bnfnm8rV
HpXd9BUSVd6b/tJvpGirGe6p6SUKnCQbilLohUGw1PYdJLWH1PHFV8NtaldbHMnrn/Lw7wPk2eYu
R+jEYoKJUFGkS1wZK1dVgnj866a/5KJSSIEOoNWXy5oqkh8ske1rtrGG9WP+7yFYPujJGhoIzzTz
hDU0VRxSHXR641cLCEgtvB66Vu2AAH9B9C3KVpIjmgIFdNCOAOGmPc4mWvDOt16/p1myESJXYj1E
A/61IzmgBXFNaJDgpRgrD5O464avCt/ytCUwSDnZmQ3J03IrIh36UGAaiZ+yCF24MqjQfIqHfT/f
kfYxrQ4q/Tb9h+vyzKzkbiifUyV1lmBheBywD96okCK61bc+1dYWyk6X1ABwcywvcp5N9qXF1Kye
+9fdYcuG5HZTPUcl6WGjjZ9mZ1+DxNPYxE2vRleAOUH4gKf7RRGSA8cZG5j29RpQVnPTp2D6AgV9
UXm2+gr5OCN9a4vnDtTlkQYV1uJF2co8Vp9aQA1gXgj0E+Dvlty+7pqyEzXcnjehDvHwMqw0cBE3
oFqjICEaXHU8FptyUmu7i0Yxpu9xEpbnw/mh7s3EaqelbNj6ox8d2PcZkPjGpUAyx19Mj92pT9Aj
3pIyWstQl/70P2alj5opeoZdAG+etbPxrhzD2HXb29Hj781zc7v1jF2LKKfWpIefbeXz1Go2KpTl
nhl3wKQ6Heb+g+uOuvxm+ayfWJFJ6VpaOqALhxWzfa+Yb8x3DrRCwPbcjWFUvl83tpqSnFqTUhJN
aca5IbAGTvfd6Mf4ZNkX+x4pUOaWO7x/yHuMelHy9KzfQDcz8yFvJ7b0FNZqv6ff8Q88/OROqEfO
+giSwd785TN187t5DzqrZxr8IocujAC0Yegc3t5u4STXvRZzUxaGpsELLnntzLS8dlSkgkXrt22L
MrJnK0/Xd/j/46P/GpF8dJgx9N1OWFsfCt/c83vUFL+Vx8GPwLQ+7PlWhreagSEG/bMqyU05iD5I
p8Eg2WlFGO3Gl/ixfh9nT7Nc1d0qYq7uIWb0NaTuIIaRywWAExi0WfK9tELyfOyz/bD1zFk38U+1
V5afr4c2G9IRIc0oMxcD22Meu53YuMZXQvdZ2UNKjEWeq4qTouxRp6NbOffaVva/Ej1Qfl2a7wSj
w5ACOA+RhQ3tn8FBAadDEM6V3yPabsldsnUBrGzWmRlpHX2i92lLYUaPj3F2FMnejMLrLr26VScr
ka6YmShOE+dl6UGqwR861WXxy3ULW4tYfsFJPFDauEU9AotA3wXzdb8T0bsm+7xuZO1kWgvPsYY3
urNIPp1bmTHpDMQRrGSx4UJ4w42SAjzXblXdozQDe6Ppz13A6teRv0ZbCM3lGEpx/sy6lFzlii4y
gAuRn4ps11H7WRWYrIIEdqxbAYjZ/AwDTZXT7a6veolp18xKMS8tshivbyx61p+66FiYd6P2obef
+rxxoC6/IQoHNojHQCGNHqY8wliCc9bqVBtC7LUKiSbe3JeWAuLsZKMwermPmOPATJgBwQ4UDS7y
/J43fTVZwBhWwG3zOwauuAbMavpB7QGsfaiGjebT2sKAeF9AAQZOgTzmN7LSAgDczr0C4+zaa548
Kd3H9Y+0YUIe8TO5VdGohglm8l1rvOvc8rstCM/K+9WxwH8HKigoVGLOQfL/SKM9nkiAJM0Qc/nt
MK/8TV12C02jvnXtT+XOes79en99aZfB49yo5PaTwuxhGGG0sYGdBL/5sBXJV3IamHCWkUWoGwBr
LUXapu/jJG0imAiqFxEWXhlmu+pAj8Whw7iuB/7W6s3eMe9xcOkx29HjFnz9Mtaf/wIpCJeGYlVq
il9gCxBWH0wSCF3gznq7vpcrZsBUsxQYIeCwBJPzAIbjBXYCnmKB/NWkt/oY2uoL3xrR+zMWdh4y
QJUGD6EQpAU+9E/2dhKN1Y7QpixKZKRu+ZS/acKNg0zzUNZx05t0F/mFq8dedieCOCyf6WZ2uHIa
zuxLCU1TzKSDEhS6lzdzqPlFaHxo91NI3OLVuftp7779vL6tKxfD2YLlFh8Gp9oyc2Aw+jQ1d1C9
/E3cQnEtMO/4GGq/Mfbpbpi8DMtoeFAMjGGkfal9Sndqpk5Ka2J8GA8o5Tl7aO7FMwbaraPFUD6b
d/RT8zBpEnnQBN5qaK55kbNQPKCVv1R6pTBgKpOl5dA0A0g7Kty5iZ4Kld8Ps9IdNIjWb5z/tYWe
Wlt+zYkz5baZzYoO4GCVNrlrsG9jVbyQ+MOZyX7qf1/f1hXPgaILsBi4IEwgIuVdzVgSNQ0+JK0h
Qqt+GyfuWuz5upGViOYsR1ADASM0q+Qa+aiNfW1Tjrx0mYZy0Ry0H5ECOhteuWbG0pGtgJEI8+UX
nyl1ysxWBjyxUeiHIAxz/j6Vd1C4AA0zyBEBVZSnBFKaKiXJMegyV51P7DeAi91kC1a39klAEYop
1MUWoGDn39+wi5QNDhptivMourDgPsb5rn+QlYzAMUABAFZXoJcuGrRTQkutET3GUqIwn9+TdnAz
oH7QptVCYMfQXCi3ju8fdSApRuLGQZcEYC2sSu7rJbNS0iQGPkTHdPrsqkY0eWWkRg+jbsPP7QSV
NGwmMzzbEdynQzK4jeZgdgWlL4hrYOeVzjMGBRX/dO6GwzAoxlsZdXiNpKpg+4zp+ewLHQmVCpX3
ZMeHAlzHAsnVsWsHfkS7sb1vtCnmt8xOjQdrtnDzzNMckn5Kbi1Sqp9kqgGFSJ3uwHEQU0/TgOB0
jdnQGgBbcqV1m5hav0u1HsPZcKbvqTKZj3UXlc+J0uVfGYDktwbID0MTNh6ZE1u3rKpI4pcjFTdG
YVnvAnN+O5JPyYK3GPrJ12Kluq9TR/izWkAhYmpV8Q15NyaPSaxBUMeCv7ntAAqooWr7+RazaUP0
QBVV/5KNFPpHA9VpD6GbpD7YZjK9Md4moZ0KGru11gMEMeTWLkn1OUWzumYg7uUTBkRn6OZ8KcAe
9p43c/RY912KuTHbbEBTpGS+zaahvREG+MRQjk6q24rl9Q0+ox4HOs2nX6QhdenOQ16+pJwwlM9M
VQ2rrkt/d30DxSDFbisUgWyb5yi3gSyIGEP/Uc+xSFyRONl3LW71AKByA8qBVaEfjaRDVb23oi24
71JEkN0PxjVUHgHUA4L0/FSlyFUTpanx5i9nz4BiClH63ZxBpaZnHlCsvzJlq85A1gISwDVo1SHB
R8CQbIqyaZK4R9xTnlGgqo7vNSQm3PLOANnpvbiF3MmzeZ8Hjc8fyu9J4CANI4si6PXDvvorAEIH
OS2IjgGgPV+5GcW2UZU47HoeWmCt5uNm/rFyQTpgYvnHhHRl6UM01k4PEzQKTe6Su8n7jjqy7ZIH
Wvn6Y3NIj61LD1sX89bSpPSOVYVd9wPsxjqGfwpg+arD/23zpNpUP2kcLCNLpMT56tL7kTxeN7CW
SiGlQF6BAeA/g+nnn6fH+6Ou+gm5Y02UT1vY9keVxCgiNk6Frg+duyIsIwo+BKO0xOz2SZQSH2PX
5c821jP4b9rdsnQQW8i3tc09vU6l1KCIo3GIDVynA39VkNJayUZzfs1rTg0sP+Ak0XHaPq8J5Ny8
ZiBvOal2DQWd+8RuKvIfLJ1eqdJrg5YVIkqGMcxu/MxNy88489tqwBDLFlXh1uUtbZpa85oNCi7v
btpr7U2Hp/YW8/1KfgjAhIF8FLAJ8wJ2n4qJCEQzZKN5FZZmHZY76xns4oERabvrzrllStq3sVbL
fFJQ+45Yugelf1VgLLH3e/Uu+WvckYHU6mRV0saNmh2LPEKjAhBBv7cguGf4Rf1mqI1fKZZ3fV1r
lwEE9yAUDVlWCyqq557XxLXgHcUWDsxLu9Rliacbe9rqrjkehmzLKdYc/dSc5OidlhtTBSlsbyrR
7Rf+pP6OhCuKt+urWmkSLHITaGxBHsCwTBm2AFWZNhmYwDMw4IG9p8+/0EP+gSunRa8pdfWduh9u
6Z69D9Tfmi1dc3wk+SjbLsq8FwM9Fh+5WZiwnSi9i9luB3Mi2lwH15e4YUV+d06g0LHSCTdqllSu
kwCi+mTx8LqNta91shK5OFLOQCDlE1ZiMtPaDeBvQ4NQuwOvqoa2cpQ9/9/MSWcsnYym6AqY0/Uf
hf0DGosAn41ukn29budPsVbOgE7XJTl91pSOpiyvsPQbfVFRa3TnI4pmuDyPdoCGFnhX7p0w/b5h
dpk0vzCLtANpEKajwKt6ftZahJA24sDSCNygpQnc+xMnz9qEMm7qJ3XYT9uTDWvnexmQNJdKAZDU
0lJpoiVDvCBr9LpiHpv125rzZz6wEqLn9wJNZoVuTE2thUpoL1hYokptjGidLxOZ8KDbCy5UGQwO
YswHM+fgbk0r9cCc5h0KCFu99FWLy2w/WukQfpOFnizeG12T46qpp8LGPICWzvt8SLVPkkdK4jVG
ExW7EpCUja7ASl4A/AkQkmD/xbNCnu7FJ65yC6QJXpWYh5rf2VGzu+4zK6ccyr0YHobMAfp0MnRO
wcC1Y3DMD6t5XgbmrCa+1XYjJhHtX9ctXewh2JMwQYv6x0IlgH/nXw0AuUkbKK88o+9dApVT/rM1
Hs30h7VFbnsRVRZLi2I33r9AD8lfi2e8t7VaVJ4AhWqm9r6e7i1UzKKNS+DC9SU70oqyjnJURLEi
3YZYK89/OEDWgggtzAv6YUbGDcu3Bga3TC6f8ySPs6sBFasZJvHIACGanyRP3QQF4hqcCT8SaNpe
/2brO4k5QRABkUsyjwnIzYLYQ4WmFLol4p4NmSvSRzP/60Rr2UoTnrGUetDykQoxM8SwiFrCUFd8
Ncs7pQhb1BYqGjRDurGm1S08MSVdAhUbqT3qMDUpIGoiLil5UBQ3MTiH8vxo/vUMm7QyKT7qqZ6o
tF22ELR1eRLdxsOwv/6VLpMRyYbkiCW03VKDL7s3fVbW06SBfGV0nemmz27aOcwH0Di5BdujH66Y
k2elrwN9svoHNKowPf+y8WuWDTy7haRfI/loRnhdqwZ+TStA0XgL8ToXFUlXYE6cWbc0al2ihoBF
JlWwKdZ7OW+wGEdNEthHoNzRTD0/IIrV5LHTTRWmt8hHjjQC9IP3CoggHC3fTRSizxWmgtrPihbI
RaNy61Msf/9i8SB0RH2XQOVIvg7xWpiGVFnIKTULsDOMJoNuseKvqoUORanvFcx5iTL6Zljtu6Fu
XIyXTTSsHqryqLzgqiKAup6vvta5sAoHqxfD16Gy/IiAItMpPTNu3iJKDnZtB2yEqPA0BrGZvw9D
FURWf2xL6Nxdd4O10HH6U6RjZkamDvVwbAT4almcBCr9pSd3ahP/lx0/NSQdMCiCqniSw1BjM6/I
33RnR1QG9awXC7VNBU9d0bkZe9CTTV3qi3zrz3YvVyf4ulWUFM63m4KqVjQU273URHQWmNZPXX0E
V3w2mkGefUmm+5IE/2Vf/7W5hLeTG2A2cLJ4A5ugqpibgID0pPCtrBx2bZGOH4Ky4em6xbWLGwv9
31VeUN6JueWFgSQSdOfQRI8a3Nz2XZU+l7TyUNL1r1u7JD//s6kAIEKAAlmPrCFVgHCl5qqKv504
bjJ7qvpoGoXL7BfH+p4tcmxQbzfe6+gL/2uio3PTMuq3GxUzdyaY7psxBN1Iyblf6qiB51sxctVz
Fnk5C3r3SBIkz7HbUZlbAktl/ZZEYTt5JL5DpRlcxDeYa7Nnb94i2FsNjWhA/WNT8hx7notKq2HT
gtJuboeFanhKdHSyUDFvrWY3R4Gl+Kn2beODLgdQDomndqWOaSochRca7AIi4rX00Pb3poVA6PXD
seSYHO/9qAjxPAGYI7K2MACrcQhvMfSoQNwKApTz86J12ZTT0qgWGb9XPmQgsYbwTfJWKFtC8ctf
uljniaXll5yczH4UhToOsFSD5Ywlia+LNGTKX9NYw0mXlB2EwYsoyMUAmiZG8LhoWJCCErudZbHr
xIg5lWF85hrfgDSsbR9qHDqUofGfITuq07SlpqhK5Smk8sAF5NI+Aft+8xgZW9J9a/t3akryTx1d
mFhHewZljbL1cx1Uq5C4tHxmbZF4Xr7Plz08WZXkkjaIBYQoYaqubjvySeiDBbrE5piwH+hr6RD1
1t60aE/E1zp/0kYM6u+uH4q1mHryA+TiSjViHAnoL6QJ9c+yvFGdo2ZknkMeynSrm79sm+yWp6ak
nEA0kdHROK69brZ/58lbXgHcbwmfoQnjsCQURrGxuDWL2OB/rkVpd5M5ZaVYLgzT+Jkptzlzlah2
k9HT1bus2Drga27zrzXE0/NjF2nNlBGG+9+u6pu07vasi5Bw/rr+wdasQNcWJw5gVBNzJ+dWlMxS
8k5EcM7KPNCOv3KW+I2IgutmVo/biRkpa9KdpEg1A2aQRd72tRHOMJGO5r4tycao2spXAvweqEoM
L1oWYCnSitLif13QpkMXFJFB/UEtW0AS7IesV1TfbMfExaBou5FPLK8RySFNiCiB45rAviWTylSM
W0lZJjW6MKnypPPSBjGqIzaccHEy2QpUnPGeRNh3ABc8X97c6FFd6ngYl80bNJPU9DjNbhd9OnRy
gVx2ta3B4MsWJFjWUefGiD94cxeSrXOLTS1A8teotZc6zNUBoiu4cPlsexNHKW4w95TMQUoMNzeV
g84117bjwOzTXT+D3Dwe7tMKc9jWEMyW/aLWmus4xa6geZjR3GcV9XIQaV93txUfsPANdHg1khDk
Buc/ec5RTygUDbo8NtLkwm2cwIqChn/EegM9gQ1rl3CQZSwFo63oBaBwDR6/c3Otg4ICWczZJXA1
3wfgudGOssxHe95rQzDwnWJ611e4EmgRh2yQgKK5B5yj9Dowa8cxitmoPTAy+GmMJp8d1PF96xwb
I91Y38rhhQNQXJNgM1qmb86XN41D0YwMy0NX3mcR8tXMLbKfZf94fU0rX80EGB5dB8C2gXle1nyS
aNiiUtJcYE1jvzMJanXJIR5eSI4XZr+3Een/b+aWn3NirtbaWbWXLRzj15omrkbvM/EliV6rQbjl
f3lUYXUApS+tDaglSrtYsiYdO9WqPZDOFA5EtHs3yzW/I2+p43bmYa7v6si9vsS1L2fjs+EM4CiA
tvZ8iTHh5pgUQ+2J1u9BdlgVv6rpZVDbja1c8UaQGfxrRwrvcUmhQKIhKJnOXoCp1XJNxUDvxivY
5hTQ4tlyAMQ9BV4tgiEgdN7O1zTFY9saKWzZ2sNoPCijR1COgLYf74Vr0tDW/JqFLQa3Mn3niF/X
d3TtrMM5YRpswPgnC+aVlp1Z5TT+cdJe/ZE3n7YZErFn1FNNDLLwXTFunIslWl2s+MSk5KhJH41V
Z+ErWhCUmGf6XOpbAJrVD3hiQopgiaVPgylgQmmSY2O2oRI3oWjTOzMvvopk2pjuXnuzne6iPHtN
rKJjTo9dtJvhZ5t8sQsVOm3xF1QUbyB0/azETkhR9u2N987ZyqzWnuJn1qVjQWvaT4xitUl3yJug
ycD4xJ4U/jOK35zkWLNn6AK2+gszNl4dl5MauEtPvIdKByVVCKkmB5bbJvOVFv2zPjmaVvalterX
jhXhNDxNerJTYgEm/OdJxyBwsRHONzdfujty3ZrqgWHz8+ZnET3yZvB76pXZF9F4hThUM17rX7ut
wcfVWLR0lRGKMEQlJy7TFKtjZcBqovlV/2x3D9EQZtVGErZ2h4CB6f9ZMaSsOc8iXismrJgGMiSO
XCWctT0xP8ky/fZyPRis5GIoG0E5ZSFxAfxCOjWpPVWGBsYvjzqvSpXvLPY2UeW5VcHDWVvHzMT0
tLklQLJhVC7mgMFGU4YeRkUNSpxXiNVlKDkk0O9Qj3acutaW/tgSUKXwA4grGqFgywMPmfxEAMiK
xqRF/geMN+uJS9rDhNm761u54h1nRqSDYZZWGfXgdffm8aFHHQdMl5A+wfZt3FRbi5F8P1UcrbbZ
Ysf5jplVdBbQYd3i7VyJpkg/gVxBFQMAZdnVqwZIxBytOg+dVaN4o3XgzAGETVGu3fo4q/t2kulK
66EEAIhahSkWfZnFr2Z4tuNns994U635HIh08PExYrNMsJ/fuU6X1CRykCrVZeLW+YFqr0n97oyj
a/Y/ZkxfImb8vT8gdcdAD654jBxKR2tqrALKLbCIiVtX6SNoCcRHDWxTpPjr0Rpk7yem5JoFeg65
2eSLKRDagwFor5Cv4Eh059p5uL6oS3HYP6bwhFoE59ATlDLcDlRgbIzN2pv6tvhZRXH93WGa8j6Q
jj13NonMYKqLGLSTSXEs5tk+WhMouXeaRpNDzu26dp0xNfoHTFdrPEjnpBG+qpdiI+NYiaJoZBOI
1WO+G+0mafeZOY4dn+waORVEtUhodQ8myIgKYEL1OnGH9uP6xqwdGEw9YBSAIEtFw/7cv2KLM8E6
2Ev6xs1rTAZ/jEggLfXBSZON6291bWj7ommPSvxFc0Mx2prry9rmptVAMJtMAbHZXRsz4Cxndp8X
dbrH4jdGHtae0dCkRAtvkfq8fLElhd6kKGoyQM6t6M2BbMSTHRva85yORPN0UfQfg6Xne2KU5u/G
5PQbHRMRdALEgu6Ins8BQ9TmOx4s8eSCP8R5crLczHdKbQyDbzUiSYJWWPlXM4HcWmnpnZ8prfY7
nnXUOzQt1jZT8ZVqPxiegWmD3hbUo+SB6IiBR2XIMfzM6g9i3BEKFQzrkZFHQkY/GW86I0BL8rqr
rHy+M5tLQDx5tRn23ArD6ZinFGh6FrNfTt+WuqpZFG6P8d0e7fzrFte6j2cmpVM7TkM82sZisg1U
sHIZO/B4Lz1Yzd4zDSRx7EDjO9SZ+ias2COjb9d/wPqSQWYGlSTEDDnNwGULzqaCg2VRvWO13/VP
To++HDiS0XuAM1y3tpajYrn/mJMTjByQIRZp+KqZiplGsq/p/SQOvPEUoNMWAYDIemNg/kOTx/o5
tlsabmsvrDP70mUDTVWwM8RYbjwfMshHp1/BSR2r3pS+Jvp+NN9ZnG2seSUrODMpxR9odqMpseww
IY+J+KVCt5D/vr6tK1fomQnpomZCFPOoYlcTiAzXmM9QtdBEe5WW+3L22+XLBtctrgRVsF+BKkQH
Qxro8KR9VAaNDrM+g8yY3kwOJEEdl7bf02hnb36zNVN4/0PgxADVKnoQ54eStiWgODEmYUfls658
E2I8Tg4mu9Id562RmpWMB8gfYJuQV2n0oqZh9GDTAVEPdHBLdDGrI3LTIMt+iGZ/ffvW/BCoErwl
ENuWyWLp2GtCtSJRaMwzuIn55co2eOEahZH4Q9fXszt1KklcyKxXR0tx+sEvM8CF/CYey43Z8zX3
1EBeC4ECSF1eQFBFnERONWXwnQYgnxj8rgDQR469kRuvfEVoYmjQbQDcVYPLn39F1VCdXptzhkaq
W4BRWSXPaJzS/Lu+xSC6dhhAkKGrQI6hRC/z54gKKCMD1IeeA+bL6n9Iu7LdyHEg+UUCdFDXK3XV
5SrfbfeL0O1u675vff2GDOx2FUsowrMDzLwM4CxSyWQyMzLitZxiKjY7EOtlwuhlRbjFxcf5mou3
M6+YhfIOrJ4mhBtRurlcnCHUdVlJBa5f8VNMPKS0VOoiihn9fkzcxHwvitdAeY1zHi3r6q7+M6wz
L9Kx7BKxVWCYCL1VdSA7EOzYvFf9X3La02pwI39nVp46byLTash9rb9FwftcHBsuk89KIel8D9iI
MLZT1ncafoog1JYK5x0kAImgQiv+ivXGUuqNnB2C2c4nGgjALlt+Pv6HSIuXMsG4Ci6zq8kDXfGV
gCgV/rRhOrF6CkPwpRTvnI+9lpgA17fQuOrIQVj2AFlv5czXYKVHN2JwU/mXn3nG4si1G0+7Ou4t
Te84S7uuqyyCF9I/uYblGJ+lJgWkk4U0A0tLIGQuyT19fg/8I5m8tgmcrn6QxWdD+YRG+O3VXn1V
xuwSMM/MNnWrGJkCMK0aF66Amqc2fjdlXiwAdwWpBLCqAgx9aaEOpEBpGswXLfBCRXKk/iUWPCJs
uiS20og3bXYV4WEOrQZM7+KwAn/EXFzqDNp5IwTcW5IOuMOsuCVWE/8shIgTFNZ27twQc+03pZoH
jY5ZXFLmT92cPyvcd+xV6F7WAlJ7Hb1IMLl9jbSefZyI+Kli9MB0h+2bAYHVClQZnLB9lR4yJpZV
nplQxTatsi85oeEFqhl6BEpGolpdALjPfcWDvax+nLMFMU5uJqZYRT4+zpTsJCAhBb2kg4EXCg9K
wDPEuPUoAHDZJ9i52N9Jxkuf3tXNox5ubx+ete8D3VTMzi2RgrCY+zGejVlbZoaC1AAjqvBelhXG
lPKH22bWPG2BmoBDVsa/bA3ND0V1JjpCg5HEZC/6UkeDVopfblu5fqnAFQBEN9H6JiC8Z0FBYhvr
OfCymM/ohJ9dpXiyoFAB5LuTmtBhDA9Dgxho2NVUu2YXOAGOlFEGVtoZ/yUYYkBcQYsEScsVRZ5S
agOmjPBiqOeW0DzqR5pgarQmBSQYCmsQTJBAgbyujGgTz1Yxa5xfsASliwv/ay/+/QDmWGhmlWb6
MgqjQT4k79xE3+fgKYH8epCJDrC8EKPinMQ1lz1fM3M2VH/A+z4AesmsRzdqfzeRVwyKPbe/Od95
CUy31sacDTU3p0iXsLZJhaRFDp7ScgCRhV7vAnDAUzwhbb39rcyJtyBhYxl5jsIDwq5ed+erZfJj
kvSyMSwb3GAkLZU9MmSUGH9n9aPSfk/hXQtYZUK8puM0j9biHWpEKEyB5RcoCGaXDWUKEyihI6RK
8SbQTWoWYO6Pn1rDjoGk7O3bm32Vv3350T9zzF5XBdRZBKgfW0E4/8inyumJtis7tBMWkUPJ/Lxt
btWHVOQtC9005nmZJByjuLGJ8gbEIjvDnir0Mo+z6MUTLxlcXRbGJUFIsqC62WQ/jOaiIxHsVNnT
cij6yhulwDaqO4On0bZqygSVE1A5IuADzH1e1lmo1XGFUCBKlhhsFMHOCnfyf0UKp8C65hrLeLqq
yui0I2e5vAqjyRjbDpLcltQ6rWpr0kOfnERtQK/40LSc0752dZwbW37M2b0rRQnw3zqM5X2Te30s
iRQzR+1W7pSW44M8U0wCliRzRTIJppThqE8fqXAP2TGOjTXHA4ELMjzgZTAZzHwlqQHgvIjhEGWH
GmyHbjNYPEpZADKSY2l1NWeWluh2tnExtIdms4ClABNTggLMkn/s+/fb52gt/J8vhzlHcdUTEZN7
yIpJRCvQsFURlVRU0p+zqaLNeKoq57bF1Q00CQCCoKDBY51xPlw2QZdPmPMfwyMp3FLcRiDdiTle
x7PCeB1ecGY3VrACShCTgvbjJ4qgu0iST2nIg49cN8qhBIoTi8ca1oOAtHzJsy8VAjcoxQbm9zMk
C3UOSiazpFqV0o586qmwBdm6jOtH3QVdDxEQCfiPmnONrxzpZexEXOAlaLayR3os0QYsl5+gk09Z
dwBkKdVtX9RU1D9AZM9xzZVQtYyDAVwH1UK0aJiDhrpSATipiAWrPQqOgosC1DPRxo0pFPsswLTd
bZ8h2EDmIl82luA+g5z11ZjiLNVjpyj4mrOoOYNmOJDlvG1h5bAZskygabLUAUEeevkJAdlKpxrd
BaCPf5bBEdAVGqcczn2eDcYnSRqJegacHZRia7Ap/kx04SAZo3t7JSuef7ES5tsMUaIqQQlPqGNU
vxsrBSWI8iS1OmfHbtvBuMbljoFYBvUxUMBbIulpIZ7CCNLJqEbzKN++uFvYj4+aAGCD+I+ps6SK
MiScK6XGs3quQftKu3oqExoSybR9aUTfyzSKsHCyrjIdH1RP23AYh+3YgBMiiJR8Q6IO2MlJQ20y
HcLEno1q8OYwjF1Y6/7mYiJGtEbJ8N5oTT9zkjqGEGE0zoFOsynxB6fFqdM3HWRwReiuNYqTpKUM
6NY8/vCHWXyPgyY4mFE5/RyDVPcfkk5W3gl6Y3YRChDbHEQ98IxU0v74UTLf66mcybZg9LlXlmU+
UG0Mhhgd/brzvdpv9f5g1okAyuwmkUJPCoLwRw3U0Q+hrhTFyosifC8nQ4qoEPhZbhktcFVQXc7d
Ia5jk3PU1wILULQLhQMgDBg9YD5ziWswkzDg7eego1C9GulrSTZjdSiJg+7abeddOyLn1uRLa0Hc
RYBzwxoATxQYa/S0MbuH4sZtM2u+e26GufWaBCxT5gQzkvJHyh4S/7HvPiquevKyN6znohMFxjfk
qCbyrcvV1L4amkqoIfWvPkrFljNPIackjEHMtRdiTy9OZnWvaQ+3F7f24gCF7D+zy+rPrqOhDYMU
7wHwACh/+l6lRfaYNgnVekfFMKZITo3gtJEldFuO4ZWvZy51cYRPUAsDCH1p2KjmVjBJC753Pfog
xc+5BzmX+hD0Lx0Eg7Rgcgw8CIJE3Y7tcU4A/NUA6AyL3aTo3u3fsnJDXfwUZg/a2kgheoufQgZJ
QzdetQUVBOZKCy58IDNApsU5JyuJFBaOG0oCAlzEqNHl2n3NzyOSDRkGjbSnIgWWxSgTS838YycU
n9AZ3TRT81QSHhXfFzMq42Tnhln9QTWTkgGkQSjQF/PWF1MkOwYw9a1A2juMnY4DUqAk3sczgAO7
JBT8vQjeu8gCkiD89CdFFKw20SSIbGb9vShP8SYGfUVBiZCkMp06v30PE3V87QOIcdOYhNUuHHp1
N4liei/GuJDzgCfmuObCyErRZQGlKFgMWfRqHMxNG/YjdM2EvkcRvLsTjUZFVCDvwPonTl0nz6jI
3KupBwoRhUKx8/O2A11PVWPCCs9msNaI+JygYbj8oHqg6s1odpmlTS9qKbqhlL2aQ077OH0y0RYJ
DBEzWL0lNTWVwvE+AuS/VaOnVn4iXXznS88jJlIFhcfnurI30OsC66KOcwbWQnZvoKyskFqsIPKR
g3SuUlrZivT5hNoS9YvQKWeRxtPvEWoLafPhV+rT7Y1ZO+RgvoHSJuhBRTz4L/eFhDo4MyMRIjdC
9kMBCNNs9FdNSr+fXoDkY6mKoQyDtwJ77wzxqKkV3HoaZqpB9HXR/Ai9DLPct9ez8qGXiiOIJsFK
gSEBtt3TSOgAS8YEAh/5fcTLm7wBMlhLdjbvevGFdK7fUZAwKdVIU6iBgAkwjbZhsBEVC5xanF9z
vbtLJR9lDYi74tLVmBxRTMFIioOFcpwK+vcQCBtM+vGUtFZiBr4cgivaXAZKutqSb5/dEEJqIsEN
oW9ru3en5+WfR49Sa2c9TXQT0s2Gk/le37fQUlMxgwFWQJxrlt25C3tdGSvcSAEEciECPgJoKr+O
LQf0cv1MuDTDBH2kj0rVLHp94GKhAzlOJo976fpaWSzg3bNQWYnodl9unJpOkZSpsIBZe2cSX/LZ
TnKM6cyO/20+vK/4g2clOoBAYLHdJE2bfbgC4k9ixu19m0eQ326z74OTYOY8mjB7BmYPtdfaGsKv
len2FVqtkzCB4iY8zv5n3UTuBEghnfGeGHk1vLXNRP8K1yUuTQR55sosCl9SQLeJCIsnc9TfocW6
JEf+uJ+TbwMll2X+s8WiF6MBaLMQ+sOWMrcgZzBAfrZXor3Be62srklVUFkDZo7IbF0yCTXUtgE7
A0NLSyWxoOCG6aZj2v7MBY8TuK7TS6zpzBZziseeNKBOhS08XpGT/xUl5OQbzS8sov+eUeCOiFso
bj8+3za8skY8xUxwbEA/Aktk0jzZNKJGJ0VuDdlnANZYOcfNTKgY73Qzdv6DLZQZFoIpwOe+LsPz
SDXUWQ4OwdwygUyXiCfLnliqmEjoaPv9hqqE2Q70ppFzABrPpq9lO1VyMFWw1XgaaMgSEwUwCbMq
nP1b6T9dGmLOXKlMtZaOMNRl+yS8m0tvVP7IhgOCxhz99j7fo+ciyq9FsTUap0s4D4TrVBXmCXp5
uPUwqMbWinLVTAMkoyBJUQdbyBqrjTRrWPqh+lMO/J6s/El4M9crN8CFTeZeUxDN5IzA5kxS14xd
KfM3urJTW15Hjbc4JqiUVavG5VijAQ88KJjxsaiJgpxJUkF2SHorEt3IeL/tpNdv5IsNZacpcJdD
XFzG4nIdNbdd29gz+Tk3BI98a4zr7fetIS0VQQiGJxYYri7voGkU+xpldDz8i8hRpspK6oOASl8C
1oqqGyigNJykZO3An1tkPp6qdphN1UHhIEil14wAkibWYGhuFGbgguVlJ6vWZLxg0W6RQKzCZH4A
qsRhUmN9GHyyp1ynKrQ6oqmw5eA1F3iP9KtvB3gc9C8xqLYkmUi6LnfTH+Sh7zpJQLvVAuu1BLbD
UJMB6rwz4ge82G5/u6sMZbEGeRdIQiC9u7oewkjNm9SHNcH81WSBNRBOCvR1kV08BxkLzKXgh6St
ihj9CM2bP6JNunXnzV/FE3bla2T97mliAUlkY3Pdb4ufwLKmI6QAc4jk6EsK4yxU90WjR1WqCzQX
8RJC9aE9NsVrDNBaggmIDJP5w7d1axiTzMdLM1CX9zLcI5h+puhyYqKoiGmeuqX0qzcwdu1zzt5V
es4YZHZX7ua2z1G3peN4NGRXgRK6FHm3feQqVDI2mOvVn4M500PYCBGSfehSDh0FVL0inLWs+SIe
V6jUoNAJb2TiCGD/TShHsFOXz6kCEmmeqNH6Zv0zwIQNLWmnOSsWA+MTKhKS9BCOnPSAtwbz8vS2
6qTESQsTRgi+XNBAzoTnYxwT7AxmIYFcKVu2qQEGjwSvosn5DuvbBMYA8CFA+I0w2YA/ylqPIVqs
IW4WGF5dP8ra422f+gpjbFjQMNyM6ogBEks2txm0UBO0HqvQXmTvDVOTrylo/T3JS7a512y4qOBV
Jz6zxyyqytVOlEvY613pSXrr32TrMbF8aDncH4aDfNBt0dNtziJlfO1bi2Q8mrRzEgJghp0MEjuo
VKuu7dnc9x1UtXWq6adwURUAnDVpbJFHpbnqJ8BZA4ynog7IUgJLQaIleo0V6/5dlZ2M5rtv6CUs
nP195jQFfd/HIMvA1TFpFlF6ZzKoON+lPFEM3jqYI1VpSqBOS4gr6pRm0sYXeYiA6/muy6WwWN+a
dEI8BDCBOoce2D+jh/nQbz5AkBt+5vuUam7mli880TuuWSaxiHwzmscBZk3Zmh4fsk/RimiGjHA/
vP+Y7Gz7YtqZysmdvl6xV06JTydBVRJpBvuC6cROENFLEuhs0mqnfsje5Bl31WdrP9/HKZ1OIc5C
YNc0fhH3PNXca3T+stVn1pcjc3Ypg+cdmAgfR2JS6Rw6xSvUjWs6+o7gyT9Czs31RQd1vVbQu6DU
AwQLizkqskgq5iUFiA/VZ/UqWyiH77Wt5I2PUH3c1RQ4mn0iUp7Pri5zQRRDSx3/QAL5cplGPI/z
MGKZY1JQTbVLtBniY61YyrQtVTv2jxWv/7m6WPDMIsiBYgT1WMZmk/h9VwpYbJaBBFx08o5WXr5X
HzELeJhcTOY/DJvRi51vYxvwTc8NM7FVa6q26kUYTsxjK9JJeibALVbq5nY4XQsE52aYaIpviT6B
DDOi/I75NfSP/t42sJqrnltgQpqg+77sA++JATWrovKudMl9S2lwaAJbowZ9aTa596Bs1XveuVi5
nhS0M0UCbhgUMtihFXksQ3WuJ4FWzYuEXk0FEvztyJtIW7nZYQWXwQKVwEwaE3CUODPVtJ4R54iT
o3kS1gna1zzR75XvhKIFxsJFVCWBQmECtujXutLlkDSOzRdTfxBDzmDf19jyxalGBRIcwJjdh1bS
oix0ebh6qVIx2ZyF1n60DSvYmCeFGl5s+25FWzfaJ067zx6IFTij1Vrz6/3gqUcNL42cZvfNCbFm
7zvkeJw9MK5tZRrYL6l125Wudpr5icsenYW50IhaAYDeENMjx2TYJ5qj+N89DjCBb4gHN6iEMLTO
bHMfYLoYRL6hVcYHMX0kCufvL8eJ3WUNPR0NwDxNBwzlcglCLwZRNhSh1SqfUv00tLshdEEJFUYc
Q1e+vyzkzBCzV4Hp41wEEGKQMZ01+LtI/0lSh0t2Iy+nl13QVy6kKMhqr85YOqMsqRQdFmRrryMF
9ewBw27Hn6UNYIUVeO0h2vVWtg1pfFQf0kdzm9nIADzhuXB4TbOrMwLIuogOGKr2mM5HF+Jyc5Us
B7dZPoSWJH+2kd1h4OW2A65s6oWBZTPOHDBrY0mbIhhQ9dPsu2G2LYFI5eEWVnwEXTf4noq2ACTd
GR9M/Ezy1XaxUt2lfkNzebNQXBgpOir27QWtnKhzU6z0tzSahSKNMDXO96TwumbXG5yMdm01qIZ8
KUZi1Ju9tNMiJEPXKvgo5IOU0LHY+w3Ux9BSTTguv/b5zy0xN2YuazPwRbBUQBMvztHF5o7jXr09
4GHnJhgPM3NDFIuSYL9cXaZRQ2XHt0unCbwJzAyIm/Of2x/o+knHWGRcLjCBcUpHWKwFd5FZoMSq
rHwfHCqkWuRDNSweGPq6cM2YZPyvFWZcEQQmu10u3JVomVp/TWu0xDdICKgTlTJbsCfv9kJXPBGV
avg7UI0Al7DNw3YY+oQ0KnhHUaFLXojmxDUHEP3VTGNiFWxg8gi8A0RF1Lo8voqgzX0+aqHV29Ux
oDo1dvope4TenQX2nU/Nhrqb1dLkkB8/FWegR8DeIOKR0V8DDX7fXu/1iwETpOc/hvFWo84aFTKO
oTVZMXROzdAmGNi35wOxwt+t47s5HSursH1LplpBfc59vxLKLswznoz5LN9ofexFqvw1CA1KlVbx
YwH+9tvrvO5CM+tkHDheNKmaGYYmR6EZbY61KzvpMxh0HtuNtJm9l94iLgRdHWK3R9Mzd90GzRnO
5OnqchXwMuCVhExeZ+5dwxhMUN2YIaY97ViB1IGtGaeZx3WzEoHQLQbeGcRAYEVjR3m7SJEjbe4i
S22BaXmOspfbm3n9GsFmnhtYfsDZBVQHqOdFLQy0Hw2CnEnTbbQPHGMb/p6P4kn1AisLHcfcSluO
5bXzeW756uxElVz1sNw4RUr7N/LZefMJcp3AOd8JP6tDE+Fe52XwvA1lDkkvd3kIcpfIKhO3ye7b
8vP2sq7dYhnuRmv6q5h9le5FIYQemzoA6jSW243pt0eDzM22LQCkrcaQBx+7fguhIbD0BNAzRgQC
3ujy+6XpXCZdj4JIqFiDA7Q/puBae/g1U8NuM6emkxvT1+QZJYPA+iOiy8M5jkvsvgyB+AEY4kH8
xgwrIcxnJMYoQIcTP6CPEGyWaEdOwf1AuUWC6y93aYhZaUXiNJUjGFKf0gNQuTMFUr7cR9vM+iF/
yK5hUh6p2hcm6tbimJiWZPmsNhpsArz6LO5Ei7x32M+/ximyANCl2W+e8Mfadn5Jy0KMCUePJX3p
dRkSucvsmVqplMROHtqjeQ8IpBjbUFKkPg+ou+pBuCZNEJABsXZFrCtOvRYLc4hJ0INix9vMGRzT
wc2B7ggEyeLP4Fm/6w1roro9fnTgLOI40MolusD1/v0A5sNGpob5ah0/IKOKK2yggCodjM/28PbH
cKfdaAf7cY/pBAcY7oLm++SZAE9oibtjO1uVT4HL4Pyi1TN89oOYr4430DibcYTiwuRoDVgUazdC
qoyh/duxYvk7rHcBjodepYEsVmY7KU06d37XQTA7Gk9S2ADu6w7lfSc3bjn8um1qza3AMQtiJjxF
wdzM3FZJpQKBSWDKKDrzIcnF8WFIm/08JfWm6JvIkqfht9JM4z6Jxo/btlcPrqiZOhiwoW3CjrkM
gTIKtYHtVBGbfD13Gt7U9HLjsxsJKsDlMY9RFsAvL4NgEIPPLNdiwKtUyOoJyH30FgTi0Y9Wn6we
yB0d7OX/YVFncZcJe7HSRWHZIjJE1X0M5ub220hkIOzO+VGYLKdJWyL2igj5w3B8aOaPInproe4w
JeC3n3kZ+pXHL8ZMBaP0GIsUMaJ2uYHoywZ13IGMBa9vZIa6QDDdl78Vpv4mpICj3t67FWuL2i5Y
c5b8CXiSS2tipIOnrIgrazSyH0bZ9hs5MmonxFX20PsTD/hwlWiAQhF8ZEuhCyDJq2MWBn1kVGZS
WSLG0WlXJVCvkeSEji1eJN9fGcjJl9nwBXjEMtBFadCboVhXGBAovbDOnbzvt2Okb9qu4eSfV6cK
q1rGjnDxwuPh+Zeb2A0DSNYbmDLidpPpoxfqjX17NWsbh5kmhAu05pce/aUJPxREtHXyChQRoAXs
g+aPHgqdLc/639uGruvwWAyyaOwZDjEuoiV8nWWhFbLfsqyHCvolUHoTuz1EMRyz97elqHtiWx8T
udpJSelKPg8IfxUZMSGGGQtcPwQMBXjDMaZNZQrmAoRHYqcchdRwpOLdHB91+VWeu4yqHTidqu9P
d2PBmP4hSBNF+At7zYPMuYuBiK4s2Z+c1p+dok23Uta7WlXfoesKyrOGZoJiZ5nq5VMYcz7t1dWz
2Ef7AZBhQA4VtipZd3mrVIpYWeWgAZ88TjqGX/sj2J9Dh8RChvm/TnJuf+U1dzqzyTKfdUKPk4Cq
MDi6bGjg/RRBhJSn0NO+bWYtuuhY0VLnAsiQMIEz0/sUHQK5sqLI9MRh/KgkdYOq/QYVJfe2qWtM
PbYRiCo0xhE08RJkMoWoNlMyAz1sFRARXiZGSU/sABJaUtTaCXTpja6ys/41AcFa3wfe/9M8s1Rj
hMxQUMF80426k2VgOCfRgCSCQJQEuvcWbpAT8pYJL/Hgt67GB9+of3N+xAobENDgQJXh7KCdwDYq
I3QqoAWhooYUxveaCtH6AfwMpl/9kiZ5F/uK10EhrwsxdICYxcEtrX1sqDWqQChIUI0XmdObG/Vk
1KZeWeBEuhua8bEM5kchEN+q2Xy/vdA19z0z9RXDzmLUMicLERQDptqys4spz05xjyqEVhOe5MFa
bEe/AJNfqIGreFxdxiR5ag0FIoq4saA7oFTl+0DUj9ur+aocXORMcF0TQMBlFh0dGja4Z5g5QfYn
l2BX3lYEuAYkg3+6ZJOmCs2bt7DV9lrwMpVbf3yqpD+xWVpVeieUbjZv9NwjE1S8nDLw1NIdlO3t
H3f9VTG1C8AeBnmQF2Oc43L9zagGpOij0pIqW5Zm2gHyNskfsfn4H+x89WZAQAi2C+aCG81e6UEV
XlpF6lMVXMUxMFOpsiM5T896dUVY0pIEA0LLNn1Doaz9IUpLa8IkQzs/6uRt8k9jxknzrx0HUqko
pYLlFUyvwJJfbpw5qmQwfHDMtUOqWZXQapbvI+v//rbhJKCFjQkXcFcz7tl0gtrUIcgW+3JM92Do
E+6KWtZsGQJZmPZqOPTI1wdvocrFfPrS3QKFLfOVJCBJxtkH3Vit+0jaOk/tdEsreAn32t4BCIB0
FE3Xaxg3snklSRcc86hvMv+PnL7d3rUlGF8eOCwDRFVYC2bgkVJffhs9CftJy/oSw++2UlIfMxkk
3EuyirbClnR/b1tbX80/a8v/P4tWkuRHSprAWjSoziwGBy3l4aaWU3i1oP/LnK4klJTUqDR0lUqw
DW2azg1VbxItYcy8SINcBOBSgN/fXtSKJ8gKKq7LFJuE6ggTF4wxjM1+VMCIi4aPObvCLNrgwLlt
5Lrog4NjgkRqYYhZ6LEZf/PHoZjANQG2fjWztWK0dEPABFKMN3L8Y4q15754xVPWTvwHUCt8TGK5
hzhmbSp2JfPG2a45IpgfI19+x2YAOaW/5OCm+SDMiLitE0CWO8FtRFvjR94V+x4iC+YsOOlwN44T
J6KsbDkehACn4R6CMjLbXpZH1A3iAn2DLDCe8W4LLPCGNVbSpLxkaokajDsRqPtAUmiBViCluFxp
UUpRhJmhGmrZBGOmQgsHmsX7Sg8+VK07JRUopm5/6S9oMWsSObgKVi8MC6Jie2kSjfncGPS2tvKD
/HOpmEbOx3tsg3PYSazQrR3Qbzjd5mWgKn34/gChgUlMCRMjgKsjfWGTR2IIoSoPXW01E21qGhzz
+xlmbdUJ7npLeVVSilfdMXveJFTgZa6L3zBLB1sQhvmWDjvqQcxuB0j7BaWA4ol8Vx6Ay9gZ28T6
UbwV28TlyZOtOTHoiUDGgPOAJx7bxRgVH2RILfZZeGqseQM1DA9kpNvZAbBjE3OuC641JvSFqR7M
momlVY62C3YARJ9SO4J0w+md7HPeS2rl7YqDcbY4xol0M60kqcfipgewp2AQjgK0kNq6F/Pr0csd
cfXVzmwtacZZVNekGEe1g61h1zm/UazzujdI11NwI7njiZeGrUXCi6UxF71EOsyCLktr3zC2+Evf
97TfYYCL0JIGT61XvzxkvDN5/Zy43E7mTZNDdmyQCtg0HrJNaIMIzJ6s8GBSF82Nym4d4o7eO5SB
3dx7vR0PrlvjGK1AAWIpgOEtA9Dz5fYOqSk0Uw3b0of5J/nl+ncy+hmdi+rAvCu23PbCSsi7sMd4
qhp1YlIun5Pc4cl9gkotOrftWwWUyxxQ+QTlGCu9M6ycc8Wt3NwXdhmXbYfJhBgn7HZW6YJd8vej
6oki313X1weJA8CbFwgr4z+pJJehZPaIcDvZ6/5md4od2gA+WqZVO/2vaPsr3HX7iTucupL8YH3/
7DI+ZOYY4iLxAFXCt+QXqgwB9Q/179qRrNHJU/rywBMhXTWIujqE6ky0wb4c6+xcqq2i5vLiOIMw
HzAuvm9zHv+Vshqxz2wwztLPGMjOI1wXk0XQzW6ck7SdrNPjmw9EHbokVD/K27vo5a9Gp3fgv2jg
euE+ssnRfH4xvp+JqRjlJAYIQVA0Ywt2Q6RGRizLOCnFczk9prk38U7HypMJZT9keybwuYtKyeVh
nFUjqfxEra2UjDY4GCUZrBz+XdDzrsJVQ18DqXgF45nBnAahiKUiyUmNRrc17aLNTOV3QtUHDWIs
A23s6iCi9zXfdyJnE1evDqSYeOkqBrATbO80JFVXNRMgdKPbG5vyPkDa4WgnwcO04e3QtrrGM0vL
/z9zUPAuYAB9hKWFYNEC9ItCGfI/mIAwD2qKBlCr7BmIurQPhhTfq+pfQvCJ+MqmirYGL3NZXcnC
q4H2KJIJNpeocxSs+wmeFwgHLX+UKzQMrYmn6X3dFcVVgIoSTrMEqlccrcsNSwxMnfq6hqvvY7TB
cEgTT3cCqm2NQ5jS2Wl3IT0OtNj4d/qWJ7K6eBx7zePdIaObheoM+CwujZtTWI6VDo/Uje5+0oxN
15puNBDOF1tf5D87CsPFlc0SRLxG2Jl2GKLvFQv8VIIleYiRj4NnOrNKQwGwpcIJl5arCS0Xu+ep
Q3w1l65XC0Jq1BJk5KTK5Wq7PAqlpIDjaHfNL+MxwKPrAOJce/rQ3XoT/lJmqvysneBZ3ICX7yOC
dB1nI1Z9Ci+ORXUQiGUWy5MEJINQDX5BNm+H8UH3KwwDOAYEFv7DETmzw4TwKauMqQhhx88UNwSn
ETzspYszjB9OnPbQ2hW/sHT875KYoLawucVGB1OTUN9pku8OqmkXVWHJUv9aax9pXWLakZO8rSZQ
51aZUyO0uTL3NazOCxdKgomZv5NEK8wao62oky14ZtBWaEE9Y8hbuXFub+/KLYwxOBNMGwsEFWP/
l45UI+fP49yHI+mxBcEzCPd+/wPq6DADCYzSAFpWjKsCRgv694XeP5dCOkFfUH8HrU8027cXsraP
qESBd2S5GBZi18uVlHIAyEQXNVYGXia3PJGt76p34p/W6R3oVEALiGdxJe2+sMh8OV2eOrMBWQjQ
WClQPPL9cG82FGCPZlPzCBPWvtP56pi0sJeTriwWW1EFbKRuDajr3d7AlQB6sRomAZT7Zm6zABZK
c6uC5UJoIIrI27LFnZi4dWGEidJZOWpdbQK3IXraQ2h3DjQnU2ewnyZP/3N7PWuZAmZBQDABfavF
LxjHm7MmFesixqD5B74KJl8yiotopLWn3c3vHGMrmSayOgM4Ckxly4RtTo4RtB0CNW0s2TNPojPv
fde0Skya/YLGnsdF/K+6w5k5xvUqpVQGNctBOdkrdgPxCMngfaqV2uvFihiPS3ySz9DLacAEZg8P
xAsLGru1TiXPsDuTto7ysDxJSlocok/1mbOfvAUy3giaxkqbc1jvrGIpLR1/965o+fdQDXoq/tRW
+Pe2wZVn18VqGccUxk4cqxIbOpj3UeoIOZUVqCH7NFc4mN81S2ACAbwC6EModC4rP0srlXFEtBeL
xpqyfQ1SaB8l0D9FZLe8KZprcDOmrc4tMRFRFuRqFmRY0u5igQ47zVOd0/1JLGm5GWngpXQH0aeO
+k7HayivdHkvbTMOOte1LrcmbBcPPZWoafmnxOudzw6Qzs3tT7fmqOfLZBy1SgIZbKNlY5Gf+SE8
tRvhTnhoOEZ4X43xx7bLwqgusB4Tt9ggLYOISgXhMwj08XjJ1pI7fLdlzgyc8oAxMwtqoRUTSUm1
LGh2QRkToFYFLXtn3Nab99At3sw7+Tl8nPYxigTJ72TipHZrNayLH8AsFgStTW0O+AGGD8x9/VYV
x2WstfhQJzsHfdXwQcjH3BzRxFXUmkIwnKvWcD3S9OW8/zaBOZB1NncQslo24S7eTg+aJ+0Nb8SE
q/gn2/YU0Ce3pyMQ+hJmXSNXx8Bb6I0nk77q228DoC9/CzugU2V1J04TfssMifReeyAFR07rq6rD
3ovaIj6loRQCghTmkyd1VM2RWDdWj7IEUhgvo90xRA4ThKiKkg3mqDbzvejxzs5a4ReM+/8MM586
FzBa3IwwjLnQeSvirSsCJQyp2yXGRyUXkryc+1sLZT6rAAb0pM5gr5VkOqBzUftUlsDRbDq3o8Ly
h24YYgffDWECY5eBbyZOli5Zjb8n0W7pVaNPrRJXCT9u27se2Fmc5N9Osi1XQL3i+H9I+64lyXFl
yS+iGbV4pUpdWVVZ+oXWXd1NAWqC8uvX2Xv3DhPJTdiZM4/TZuUJMBAIhHAHC3jjfIX7prJ/4wbB
qZ0cBL2uaLeQSeUEbLwVziHJ4iIpClCRhjpW2CbbvHRrFXUfP9Mw82CX2R+DB7cWHy7Xx4RTpgZR
Wo3OlgI+MNEd6p8hfeTs4VpEvcRg7kZtqLJWk4CBuU+n/R28pAfhK7H1B+VflEWvvhZzNzZUaVQq
YfNo64BxNZMe0o5jgbckCIxFMHdgqqs0/L875kM/zpH3uZtt0NJDYRFk1/joht/K7+rz/U38m825
tXzQq2GyAFQIbKuoVqWE6gaWZl30vXFQ3i1kjxv7sUMuBtRxfum8w3M6KVK74lZ0pc9/kW7C3v7z
A5iv2FcJifMYX1GCllt1BFF/pGwGHl3dWoSIajNamBW0Wyp/d39h/hA8NIQJuUDQfokQrc9sizto
OJv0zU6qBlKpmBcB1QJj8pE1pGJrYiH6BnUxJ/kVQaLvIX4U3NRLN/0udO9/uvWoaQHI7FybmEkQ
WQDUEGDYY2+/f8p2cxm3xbbneI91M1lgsSegQiqvDoBVeGLg6eBVILboDLa6o6jY27oNYe3H4PG7
fA49iuIVOSqQSuH8ipWPCMUXsAOgDgDxxb/ZtsVHJKQO0koGsZqO4rWNsqvbaQNPBGm+w5jPiHkt
E11E6FXBVcd8RtUgE00sFSWiqnYFfVOTD7TkTh0GVNpzxNM/X1uSOas6AlOcK8XXbrlKVX2qIzSi
6ak4XXRavY74pLyC7cpDGt2DKCWgeAlWDJaJAMTj1YQHDe7P0A0GN20yN9TtRnyT6QdNPXM4Qvd3
4tGIrtwBS1T2Us0mKCw1rYJCY/GrTLV3uZY9s8k/7h+DFRS0Sv2zg0xM0oL3qyhSNCj2MfieVXlP
dRVvMX17H2bFLMCSi4z1zDqNEiYTilRJICV5F2ELkcn0q86AGCaBmkieF+eqtsznQK2qlzjlsn2s
XNxonEOQh64NtG6wXPW0i4LWhEI06HB2oem11mON8DY5VeQLkkCEPN1f58rT5QqOuYbUEMs3VMDV
I0656BGh9JKqRn7RlWCm98FWrB/DnSA90GGZ6DhivEqoWmWbzeXLqdp14C5MIYJ9H2ElgrxCYJZj
pKlWRnTAckroXecEQozPanYqmsG9D7S2b8ulMAc56nEnkARAuvjU9BijCktvqg5SkYFy71+kua9W
xdh8qdfjUIgov7aTUJ2ziAxeK1ThUzlZT2JOZc7aVo4YDtjc6Q0qn/kGvXZSY9aq5agBrrOe8mxX
x7+4BYK17UNmGS5QhddF1+01RFeRIRvlCYXs4jHW7L7d9gTS6Jcu5wQ8a3EWaMv/QWL2bgigzDmV
QBo3wSb7M/n08HNCUcbwtGf1Ej6WGzVE1u++dax5jyUos4Ng04HKJgGomWwzuCfx0ehctXXH6Dnq
OM/DtUP1DxYSjNdbabYgUogKYNHhEvd7k1cnX3vww6/PIQ6aYEWoLV8DhLkxBRKBX5/OhemIXnbq
N8PMsY/XEi7+Hg8Yy8UDhscTtmaGS1z5GncMowEJYeDG4Syf9J4EqSsKnArLOsj/XpXsw6wvUqvM
elyVeG5uSIkgPC32iskTalozCLDEzu3haA6/UaYKLIiuhSrWYoh/inTbZ89TQeyuBqE37uWf961v
1eaXaIwXlCHKQ0kMNAx16F9mMpCdbkFqBZ2ywQRmFEXxBljnI5VCzQETanE0ILa8w6xQ40ETOHaG
tGt2UZLpbl9T06Ok/HX/J65VStEsD6VyTHqA8oOVFYgLJR8zfYRREdnr6HuLx3cbyW6SWH5ffcsG
SNrAFwg9LUcSuxNVRtXuK2S82s/JfEyjeidI6h5Vo7Mmgt/D4ul4re7h8gcy1jfUBUj7LfxA/TT4
CaiUwm2KF5pKnWCrXrJdvo9wsDeYaLq/M2vHeYnLxKN9ZMhVkKAmUJB3qp4yXlJnzRKXf3/GXwTV
hZqoRFXhLmScKgU9g7RzjWifJI9BZ1sZp2q6dryWaPO/L9DysoMuLmaFMPn7NdZz3vxN47F7rd35
SwzG2vXWnPqqxI4JqZ+QFwX5G+LK4/P977JWMcKwAZi9MF4GHiX25Qwpr2zIUixlkt9AmujU1a6W
qF0go6ht9Gavop2g4iU91ta2BGW+VmMplRlosMK+e03Ji5bitXzSea+SVRcP1w7FOmiQz1N7159J
RS9LPELdzaldHLzJPTeb2PDwtbzyFHgmcn69rT7zypZrxoFpbQMFMYzN3QzJxkbbZbKJHe1L4sUV
KnBN9zblOqemsmbxSxjmJJuZGYikgn1EdDMVLs603U2YdAcfuSgSW1U4F/K6pSzWxRxhodabXvxr
kCN1BrDXqxgUw2PimCmJ2xeiAUaX6AxtItuqOk7kwdtTxmDkCIL1iog9DcSnuP0k7aYeOIK2a7Hb
cj8ZYxFko5hEAmOJh/S5M6FNZIK61qhf6qjz0EnE+XxruVNricecbzQIUDNIgadcXHWf+saHAsm5
S+NPzrhDfdFvRvf+WZ83ickJWIYCdjLMIWKWlG1gQ2FMi5sAiHoq/B6T/meeqhyIte+ENvl5wg/P
9BuWWiVOVdpbaIdSs8eePKTGiyjyPNbah1pizAdj4XwVBNlNlwPDkJ3hgHnfZ8GJPX3XJ/b01O66
PZSJNsOn9IvHXLS6OBN9I2DcR7MVW7DozDQ0SYb4Q5saP+hIbBdNaWdBwEl03DIXIbGMkRy8tTRM
OGBA9XqFo2bQUR968BFc9E3hSd/COcCJdsKHKEaGzJVcNKpvxJ3Z2tNoqx9oA96b3+J39Gb6MeeL
rgw/zD8GQpxoLACTN5tJorER6hBRo2hf0PwCrw0QqUCB0/ClBwyUJnYI+qTmqPyWdmFq55tko7/y
XN3txl//hNmwF18cU11jDWp7MHgke0v2ZHTX8Z42tzcSIDBIiFk4sHaCdOAaImtUqRKLeZXlr7b+
Y6mdHSOT1f25fwRvbfcahrFdgnp7JFaASSH+0f0U+11QnAp5sEeRx5eyUl+bsfDCQbIMWXl2yI9M
ZJiiAFjhkGzS9tek6gcq/0B+3tH70pYgyIzmdjDMk99Uj11j7E6WBm2JGl3miekL6eMQkpf761+5
RK5/FOP1VKiUB51YUQdvF0iPNJ6ALu9xN8auon9M1dYUHxSeIMpsHtd+D5jmTOsA9qPbiT2xtsZC
kZFmykzxiWT6JU0MTnh7exlfQzDLUiIiDGNVU0fOFa9OnF7aiMQVynA3CvsI1L33t3H1QCxWxFhr
01pUiBrAQSnN7jG9F6UNuOkrDsyqtS5gGGvt9RLCdwE2TifSNmz8IkHpRJmH9zDAsvsXSwITBryM
jGEntnMp7Lso6SCv4kgoJGoVuPCph2H1+yCr5mdB8ApM2SC4FFltGj2vUzpkWFEt/YnQRYRMHQLr
OHAgU2VniRPptixv74OumZ+FbkdMpCLjD9WRa9diTINemRo+Vplh4LZWHtK+5gQTa95rCSFfQwgV
iFKqGMsS4sQRMMcElQqkxpXy9f5S1gxiicOEgHFFsKslcHKDIKw942E9oeUe+rhU4NgDD4rx+ZVc
SKRRAUXk3I1Mu6xltHI7NT2m8ff9Vcm8LzQft8X9UudEHzORYvu2LagQZds80Z3qWY58xsymA95Y
sA1L3rTZm+fo+TVxXkNXc+//iDUPstxaxoOg3aJvRTpbZpt7We71U+H36EfQpIMQuoLw6z7cmgdZ
wjEepALHxliYgMOQ04sgT0jpYZqyKpGvuA+0appzewe6EnEIWPIqCdkNRWhb6qiVPylQEDuZ4Y+J
Zy2ru7dAYTyVZcVphoFT6sTZpje7rQBypzg4DE3mleZj2Pr3F7XSZoaxlgUekwnNq6o0wM9OMYRq
m3+M0M4+FFd8Ut61zA47uwwd4Q0tEFv5ofIp5sPCy/0fsPr5FAVpNwxSoGOKsdhO0YQhGrFeIYHm
Thg7seroPEmI1WOxAGFMMhz1SPi7qQFa9UT5PW55F8xKK848HjTPtc6c0RLbKD0RsIIMAfYxF85V
8ZiHn3W4MYbvWP1Vd2c92evlKRQ2RHz5F/u3wJ2XvjjxAdgiSDSf+GYKXQlyq5qBiCh7vo8yWwEb
eCxXx3wloe6ybgqAUuUPavFbHY8yEmso7IVlDpGQ1Cv0/5jn5Ho/mU82FGVlITsFu2j2VvIJ1cOw
+dR4d/XKmZ47fkGFgfZsRMzMNdAhCzBRGShlIDiJofgpSkXEPHdSzLkFVlI4gFhAMR8qhEhwb+R4
CkEpz7pInT1t49O0EU7qY13b2Q6EHwfrU+I05ay4E1TBkAhFQgxFFnZGqWyEVoFoOnVoeTKDwdYh
9AJlWFUqkFD32oKTelg5zVdwzCKp0qdQQABcKR8z4VlKtpLAMcVbGVrwfSyXxNjioJe9WYnAqLVn
yP8JNfiGTm3qdjmE+mJP6v5Q1a/Ng2g+1d1Byx+b+AydhBaOLeLs7tqTEr/FxNaqmFkw2GKw1IhQ
t+8J1uuGD8q5xZctfqjOc3zsjnQbPbd+JtjBdqZD1u199NrwJC5WgourH8AckzwQUMkn+AFD4AeD
X0ZuZH121kMZGc59F8BdK3PR1pUYp7EGKCV0q2QrapgyVX9F/m9y/E785L2Q3HgXggg1P7Z2/FJu
QPl8/yfwFsvcjaZZDEYFkVfIQbq96qpgDKszLw6/lOTtv0NibsXUKEaaQ5fLAetPFxyqdD+mz814
CWLexTGfCMazLj8g252qghFJTWog1fKxVr8o4QTUK11JGBpU0UwGtgdz5pm4viAatYR0iJpSZxzO
WnDGjMuQ+pXiT/lhHFwsTgkjiE3y5Hz+so4xC8NQOQ6FAtI1NEMzj4UobJoSrOvUsaji1vBvA+jP
k01CLVvuvdQE9xBxQkvfZuUh7E5CdIBG9KgddOWh1z70/gldaLY8Qvov3JDATYrOA9l0Lx7I5PeF
a0x4+Sg21EgSMzi0wWjH5uB10D6nueA0kGGPSsxd/ZDbTZrpjpGNdkkOY302qOgPkWPhwRSCf57n
AVdsVIaijwS2IIQCN8KFSMigtXPSEAfAA6JDtrBOhDiW6FVa7d430hXffgXFONuiVyeayjNUfIx1
t4nAaActW3Dog5q75Hj2VTBMK6K+gv9uiN/DqW/TTAFYCsrsIZt8UdBtKn0I/bFoH5KS+vcXt3Iz
z0D/i8c4trYZQT0mAY8IbyKGWBT5JWx0f2q9+zi8dTFeTQLXTNno87q0ANqLmW/K34W2UaZoUxrm
zpx4HTArgMpMizT3fs0KFUzIIciRGci62TpS7YlhuYunr5GehLw6x5L3n4+UIwkhY6IOCVjkytnr
P8sN0MKFVuvIWuCM5euI8nKk+33OsY6Ve/8KhzHFUlIitQGDopNb54GcUukl7jguecVRXkEw174y
KVaMYlvr0ECF8m7v6Dydx9VFgGEUCUa4K3QBXHtKeVL0MI+wWWrUvlMolndl9JwnnJhhdR0LlNk+
FgF7J5mCHotAAbeeraDztSi2902atw7G4ydCZMnoPGqdKvtdVlC+Ra4LadL/CoSdpFa1QglxQNAB
AEktqu16U4Xn5VSnOXvFcvaYGfr61AIrEVvtHHWyi/k99/461pLLGDH836/+l4Vi8T3qmlRUA8cM
RuqnU6wfoenn9AU460bFLeP8mFEUA6Iej3ERPHaGV0Fwd4gkN+pyW+vFTdBfKOHVCeZPxFyeVz+K
cRI5WoaoJWB3s/bVLC7V+BCGB9BXd+FJIl7XcpoMV5ztFdz8HRZ7kARilyfybJNxv+liyxbi91Te
BIRTeeV9T+YMt51lNqU1n2GSPLZ1dcjyl/ufk4fAXBtFFVrmIAKhVz+CfCNTiWP3a4nXq71ivIQe
pxOGYLBXqSa+mEkC8eypB8uyNT4OneBZxPSHuLBp82yF5L8FZ5xHFE4YGegDHAjxJQtqO8Ihb8/Z
9Njo+yGxwMZyyAWZg7pqjMh64epHzQEjbdfW0dSmHqpCBAkqeKwg92I1QauPYwygjvyhP4v09/1v
uGaNf5XskWdG/5PK7LA5qE05WMBrre5PVhcvA3JhrZS7osLdUHnloC2xmA3tKTgPKhJjBPeIJuw6
RL9c+cM4BZdX+bn+LjjNbCtNS5hkhoKw9j9LY1yzGagpBMkB132LD/GbcSEP4+/KgqoDeNsVz9V2
b9oTdzBh7jBkvckCleUhLg0ZOvYpUPE69fo/aJ3XTuoOrB6RXfLYwTgfj5XyM6WyEPMBWCh0ujko
z6fcIcmzySMtXLvklmuaP+zCZUVagkGZBDiZYu30VD1EPSSIRl6CiAfDOOJWimolozOMJjpmv0+Q
XeNl7VfID66sQmPc72iOxtjOIAKI78xN/ZG85EfJzQ/Fh3pJdDvmuOHVO2+5ecyJBpuN2JH5IzX5
W/gDir9fFLxjghdvOgdto8Lv8iC/oPnRekrf7p9t3n4y/hl+M63jGsiK8t2bb7LS2JX4eh+DuzzG
gXQjkQRxtg39pKAd8Euy6SHea7nb9lhS8THth0fiaqUtb0zec5vjUDTGoeDW1qOhAjbq4uiYks4q
CvG2jkH70PsU0VZgcGKklfYbHazqsjZT4P4lp7o+CcGYxVZJJczaljHe9ucs3ZPESxUX4/9unFzG
6pQH27bdVKMrVA8J2XC2e37JX7uX+QegiRvd4ihMsy8aKMqGVpqrGFnra5t06MIsNWcUbXxbcGQl
GACOdG8KvKz0OMjGvJv3oJmTU5ihGaNhAPSc+gEtf7TOwCC0Jf0uJifBOmfFsa4+CmVTG28WxJ7k
2BYKTxF/S9IPHW8UzRYH8mTNvC2h6CnUi/uTWQXbqSOOUb4gSyILH1lRu1aZ2A2oDmn9NUSiQ+k5
BK2xWm4VOUKBctepGAhE+qI5NhNBoebLBD2pQFVnGH1J3iagMc12WrUvhNyr+l0ubIJkp+eTTdHg
aW70cVN3FzKcAuWshTkkeUM3y3+FEKbKQOOIqCJDX9z0mCbnXHZ12UfDYQkagPycZLtk9EWKeDV/
y9D9HWwTY2tab0X5pFBkBCATPT6l0LKRiGvWW6O6mNTPiGKX3VHT90n4pBdHAQRWxruFgv90JPWh
UKAEQ3ZG8ZyRTd78CPoX1E1y62J020K3jXFDlHOO8yN2IIiKvxvordFzP/kQ8/FiULJnH2LzWRix
g5KIjaCI6KfIdFTpNU8uQvFDGRvXwnA6Ahaqh9guELxV6r4RXCv+lgvNUcNPcXzIkrNQglgXhRS5
Q5++6cP8nKR4DSrwFfsT/UOh1GAdxeCMNFbXvJrkZ19DiKk6dhAwoJAYBuGmNTik80PVa8RmJ7TV
kYbjRpPPqdLbYmFuTPKBbiE/i73M4tWdVqpr4DpD1yam10SUhVhikUwLg1qL2rkZx5F2xq72KWhT
Yjs9NhjDtcVH5WS81h4s7ILpvJETuK3BY4YUwj6WhBZuNHxdu4Yq1Yq2lgGfHFNXdnoHUrPnGryH
9vtFP4Zuvv9G4ei98XijASvziUjRL5CZg6kXo27UuNT+tgcFnryv7Ok9rOwMoavzbHjGCZKPx3Eb
7Qy3dJONMNiiC71bjoNY8Q9XP2O+jpZRQtcUNIR2piPPVCSADlx9A2fcg4fhNbdxw7nGkdgf1q/7
wLdR0PXymWuuK4k5igbqZUPoRtlXKXtNWdqtwlvf/PsZ/3e1PuamE0nWV4aG+lVmZw+qoxwin2Cd
ldttoH94aLatw0sprRSyrtfG3HBZBGZ5amJPs7fKjna5X6kgdED+0f1BTw/pRnN6TtjMWyUTNadK
DZry2YwNa69om2B4UITt/Q+2dosudhKjhYylgF5aJzUwEj38KWrbScx3ZdLYTf8DFSfXSocftJdt
kJoTG5oSzihB9iHungjhvTD/Mu39/z8qinbXP8WyUrm05pI8gsEnK4JGWL5LXPIQuD/JZnCnZ9xq
kGLL7cY37Q66m9Tp3b2W2Jf7e3JjxNBHgtAduJJnImOdbTrvhWhMRTlAGDVCcBLDhhWca2OcuK37
N98XQH9pd9G4DxfOiopa6ZSWOnQ8kHgDHZ+e26XgKbJ/fzW3X5hBYc6k3ClTOjRAqWPbxGAP4jO7
SDb5NrgUO8XJB7tA8YpH78tbG3NCc0wlGGGV9I5QPNHkpdT8XnLur2z+E1f2wiyMOZDIWAqN2GJh
QiKKu5RU2bssKHriDcVYnIw2Sf8IbTJw8phr1gF+dFDNQOwbfRuMlZIEbTLdlPYoB25EkN2JmLqo
D7LycX9xt0/mv6v7B4d56E2qDF0M9Hg7FuI6Vxp8fRPu5U/BcsKjecmfy4N2IjvNaXidkLfPshkZ
XE/otVRmFm/m04XGZPVWTEBSvMOp2xmi/Y7JBE/ZNLvEQ5TG49TlAjIfsg2rNq5bAOonaH4jM7yx
HO3J+OpBAB3tzQduOuImMcCskHGsgjbmvREBsNLAXFM4Hdhc7BqRmp87XBnb28L9NdrfzNriMm7z
tOhGEWiDK53NTfcNFdQGDJvO/D6bNvq5QWAEFfQfsKZxy7u3Vg8i3gIQooAsvciW6kepKHJ5yno0
VqGltdv2cxZL03kh1+qxUMD/jME56IWwRQSdmkZpYVsRbLXQdxWh5yocq335M3g0PIiXTQ/ZY+hT
nuD5uu2AtgOliznUYy8NzFi1oW4CF4Wlb/UJjfV+4KY/5RfMEzrVuf3JOZbzsbtxOgs85lhqgpzS
KCpAFCujk4VSG/2nTrxpXNHtQZiD1x9nZ2/7D2bzWSAywazRBqmeCVih+RVC3wl5aj/3hQ68dlCf
gqDAeQTZkrBLQLP0BxIWX+VeOPKo9uew9WbVGBMFH6aFnWZ7AOu0bMxCmZ1RelSlPyZPxGR9kQsA
xgWgs6zPQgpfTgcdXd6FDRVYJxHN57xFe2pbWuh3QSm/Tu1kVJGCjuxgQJG7j7ZhmUCET7NlPYBS
SHXuy35HTMWW+vpiah1SfULMe2DchvnzN1n8XMaBdASU1aI83276Tv+aRXgL3Y8u5fa5BI+m+Z35
U+8me2U/OJLuDs7oXv7jDpjrn2AxgZsiqEOdatgxUNlW4pfQPpkxJJ7eIbTGscDVjz/zDM5ZDjzm
mPsg6bQqThr4rwm1rnwqH4ZB3HCO1ar7wNiRZEIjY6YIuY79htzA83T2yOBp0kBU99A++NpBAZ3M
J7XDF20PDQL0SPq1fx+Yh8u815KgJkpMgWvF8k4tpyOq1E5YjF7Eo9pa38V/Vjj76cUt0CWjNtEQ
SKb1HsdvauzdX8l8Qtgjii4XtLygeQBBKxOXGE0ZhX1YwSRDbdMg6RE8Qt2wzzfQGH7IeO0ea6tZ
ojFuMNPLKWpSoI3Wexv6s2Dx/eXwABiD0I1YG6QZQDcvqvQL0qH3//5a8PiXvRyvHzTqGMwJluRR
UfSu7p3O+NloUFzeNLGPaRYr5ESpq/H3AslkDmoxgPvXIECKFbGDdl6EjDNJTln4KwyIH8oKmktT
6uad9d7HOeiKcvomdphm0MziIUgbjsXfduzCcYDBBYo0s9Yn2rqvDXEM1Urpcvwe8gdUJJZL0VTU
gA/1AU1KSIhQkfOKXTtiYITEPCEov9FBw7gPNVZUM6qa3gkDEE0Yx1LJMF3jFY17/4veBDqz2po0
v6QMqDpBZ+d6XV2WgP6mKqE8DHmdySXVE27j+xC3iaUZAxqsugbhVxH9TtcYBq2EshMbqNV/DecE
t9Sm8/3K7rboebYcjF55oAUewaCeubw2/HVs3QQ7GuR7ZdB9X2Obej1IsUlTh2yT1h4uObh6I0jB
N0hCOgJyH9bvSXemU+gPk90cuFH66v7+g8/SKKGwUCrqAHzkVp4wXF5jntF0J6fY9N5ucvrIlZwL
Z79vTum83wtM5pvGQ5e06LCB6D14fHexTfbQKS7sn8SpvtHMBvELD2ya7+WJd7venpL59QOhTxPv
IANy1ozVlnLRIj8bIqsUvxuBI8a7qtsOUEE0Q7sQHruWuOC0znURbeCb+6u+OTAMNBMLlXSQaKwA
WjaG3SB5vaR7Q/c8cXmt55N+dWUwQIxF0ViWgnwCEIShftX+9JHt1Z1ywvSbBvGdGHEXx+nesmtc
I7I2lNBGTVIRiOC3VL+K7eAm5/EUPnfb1M5OCJYQtOdPoh+/IrI19iVnZ28rZAw+Y095Ao3BWAd+
tBPO1iV8S3fVG3JMR/NlDD3oXUKo1qle5IdJ4LiO29NzZU8Gc2FKKe0HKkUEQVRq6+Q9ykufCpz1
zR/szgc1GNdeB3GfND2WN4GnNG+RxZPL58ZChoeKbyFIIbI5k9XzBEFucxXMts6X+SK2GbAugvl+
fNZNdxSTLVJMTvx7tGwUHmdxo2EvH0zfcpWX+ydldVPnZkLQoVkiBPSuccu+IeKkYlODFCpKyaYu
3gKNs6erpxFxFS4uTEtYrNuVq7ATuhmjsnS8njXrN5mkMxXGcgv9AM7lvLqgf8DY89FZCgEpDcAi
5bcGQnY0noS8DoLbTp75ay1AmENgROiZ1DHw6qjCMVDdTj8mRuflUKqo5X2DKbnyG+W/+1+Ks4us
+UfJZI1SAEzE2blbp8lJ68CcQ6xC8DDa2/3HscD1EhnDyMQgH4wCjdai8hQFjxV6angRMO9TMTYf
WUk0GWGMT2X+NFVbQV3UCDn+cv1gQSgdXHeSDNLQ+UcsDpaG/nS117AOzToJEujpToVqU9z+yjZI
d1r8YgihEyLpEPqVdlZTF10TMuXV9meDuHEri18xf9zFr4DKVjkaPX7FUO9ExZYhRyDXnkF+RMMZ
1Ld2j+pSBBV3Xri1ajQLXOMaN0IDllQ2wB2Ti6w7MtlOZezqMceLrB4IwIBMTJ4lGtkUWTO1iZYH
wBFUiJmqWIek19sgKFyItg92NGZOJUqu0Cj7qOakk2czYfcWTHYgm4OGuQI5k+s1VkoSI3AuYEbh
iPJO5ZGUlwGct+kGYp6fh8gy1KdYfa0qBlGPJGN5pDL3qgEeWBGVk0H5grTuLuTd8beDF3AvkNj8
HziI7F2vaMAgczHKaP5PoZhh/C4HyQ1RG2+eSwjQ1XntRoWf5f0OAeN/7mOWwMxWoru4GeUQwHkC
LS9F34Vx7Rty8NyFXEnP+bq+2VOMBMztgWDUYcPDtG0GyBkBy2yy0EaJBQLwk51rqTvqeLmVgzf/
/7pRHoiUbmF87mRySEbWN3rxG5g4sWp7mqc9foNgJMFLbQj9IdNzwU2mAu9MsZTcXginTTiY476M
5fqcDfWGmmbP68RZ3wwNmkqSooMyifFSUpRm0DPBDxH1xAmo27VoxvgWqE80NCAgNQZhLWwS2k0G
nodccxGooYEC0MSkH9hyr41NHi0r6/UKexB/mQT9Gb8s6ONqzn3LWvP1yPeBOMaEfBzyBdcoiTAo
QlHWc5yh7Vu92EYtkujjz/sot5kCnBxdBJHXzGJiiKwvMNIylswEYZTcwcUOgfmWG5CL1GiJAn6b
yq+BovgJzQInMPufQ1l8NI3xVKmB5UiZ8hpQVeF4p1XXiCE/DFCCdQgtTowL7lIBF1MNSlSCQexA
CZ5jA1nvqXKEnkIXOX5S28zThswLeSraq7H6TGimgoxIAj77aVHj7xQhBXT5WOvDJq7Vn+lI7Iw+
TxJ1pTD6bRI8C63XDjPvXflJE9xCfS3vGo0gUJNt3fq8/4XmE8WeenwXdJxB8gChIONhRqOpKjrC
WcdDsifdU6aMm1RT7ACl+SLv/IDwmGnX7HuJyDwbys5KxxGUjE6ZTJWtIFxrxPQz1qijCQXHf65Z
+RKLsXJJoNMg98AiiKatPraN8q3sOSHN2mW0BJnvw0UsUWugPZEsgIzwj0lS2XG4Eax9gIc8j8p+
7TW0hGIMqEhpGxVRCa5dKqPj07NS24i/AhK6Mt55UP4GkzbHJ69DqugbALs72Enmf1+sLunLmHQ6
VicGFZASpybybrRQGNKth0BvbC07E2Hi9LX+HTq5sUuIMUKWe47d2bRUGrQ66lLwT+omfled0cYz
9licFDt1DoI3OsHOOg4uBlXc7FS6kx28QHpW3Q37+CX4qH6pnG+8FtMYmODUZF1G47zGGBJIorUx
kuCUkS8CQar5EIfcmG3VWMF7aMkgcUD8xDimIs8mDcpVcMlP6rPkF/vQ6yxUWmRf24Q+ccvehsju
/eO/ZrvzRwWBP8hBQQZz/XWLErmDoqEIMHRjLB+zseszl8Bram6clr2ThFR7bprC4JF+ri0WGuIa
UME3Dw7ka+C6zHDXo3XZycYzUXyaQ82HFyWueRoTqVgT1OxoaWXnZUU69Hms9cRp2x/C9BBGr7H1
qpv+/S1cXQmED/DJJOSEWQ86GcOY4jrFATHjS9t2b0kd2WY/efdhVtN3Ju7RWbFWBocj46mpFQSh
OGCkKbVOWuTp5NDn6B7d1O2jqHmF5Cl4KOlHqXu5D7y6vgUu46+jQWqjPppmH4r8LEl2SvVcZDyt
irV7aLk6xhCTMJ7CrMcuRoZaOrVi/J5Bt1as5o5c5oYfl63kVnnOIadYx9XwUgL9IO5kxr1pfV4p
DcXqpjhDP4F56AzdHSeQ20F6LJcEX9f/3N/PNVcCD/L/EFXmMRHQLO6UXIQrKUIw3DxYLa++vhri
LCEYU8ELT630EBAmSn9li5PlReFj2L+XOoaZtzLk1aAweX9Za/cEmjEkyBDPPOPsRgZaqTVTosFM
usIztc8+L0DI2btKRx9iEGNSNTuK/bj7r1DZzVRxv5OuA6o5nKfynLSPcvRWC4+NukWHRqVyrGXt
LCwWyRZkLMVqiaAArk8uRXqIFBVMyhx/smaRSwzmvBWgQ9ZDGRgqQVkNYs5qZMtCCtUAd6Te9G/y
c0s45uCNmUnGSgScEf1Ic3B0DV7dcr7SbUuLKoO5BPc4zH6m1WFAFBLSqkEg4bRjmsboo+/CT8jp
6t/xRCzfKqT8MhQmeQA3dg2q0ToUzlku6iiHkLA/RlWaHiim5XgCayufE9c56v9gxtZEFEauLyEz
t+KS4n09iyQEUIuCVpPZ8fQ8104j2ANUEU9qhA+YFL9GqUFkXCgdEoV9X2lHwazkxzDTDukAKn4U
+DZjJ/f/h7Qr65EUV7q/CInF2PDKlktl7Xu/oOruaTCYfefX38Pom+ksF0o0/T2M7kh1JwNv4XDE
iXM8xHDXKA1NTpwUs3v5kKwNE1SAaBNCdZQC/iZ9AEMlPRN4zIbWo0XuCmuvbYKWVnYtPbchuRyj
L+fcRs7cbcH2lqazT9rCGWbVY2Htt1w56S1z4h4dUBoUdQ3bTbPeUXPNgbLDfsqFNxo6cPTfGHKC
l0e/EgV8+jLpPFkMUuzNkjitI982XoYOZ+gYbVW4Vrw6NrdFCXrOIaEjJ9xoLxqkEfCq1Otfaf0U
18+XR7H2+wZoMxeKQMQAsuehBd7wlOH3oQUKutXcxYV/2cLqPgWfATrG8Pnml5AsmquwNSM8Lgp6
Zbf7sfGtwhXsnaBNBrzb44CUy0YhfS0/gHzTb5vLtjp7XdSxSbXehniI8WhrDro5HM0h70BL3oBE
NnlpTrZHNnK/a6cB9AOQ+AP5BWZz+fuZSUHRBUiK5bmmnATdKXi0berrrlyG9NzGsifPbNSaGoLI
axlW5WkqckTenF2H/FmFFrvudFsh6Fc8Jvwr6h9AC2oIDL9wQ0GsimnNiOdJ5/ae+jxyp3dQBnEt
yIzxk3WrooKvXLXgIN4CtazO5iK2C2Lg5YUoxfFNM0WLcATyB9qRxMdy/GZt9jgublh6CwK4/tuG
tEmgVEi6PMLDSN0xh+8jX38PT11g72KHPoAqbSNDtD4kCo+NvNWCKvm8eFlFeBzPGJKl4Vb4MWTX
U7thAmictTHhPQ3lIbwccKY/G2mhZzOlXElcofDqWcX99B3Cfv0LsbJy35Wh/k00uX0IeaLcsDxp
j0mmZX4CJZl9WKjxIUrq9p2MofpRJUW4V7VoDhLFRF8OHnTGruijMBgjvTuqdO4hf8jy+T2d0MZG
o1Fge4xELR2lskC5NSXddcsF9khDS5c3nX7dTEy5rSsAEh3VmuZdpVXRh55o4ppmXXkfls14Iglv
74RSd8hKxaUNJENmjwHvQNAVqfp3a067xEcvYag7Oq7Zp67jHLdCz29MVoPTl5s8md3SAAoErAys
sZy5mJqXlqZkh4kbHnClRAfNrDQfHWbx7HSdRfZxCT45lKaq+sQNY/kytN/1lm16etXlOViE4gT9
bcUQVNSsAzUfbHScA469R6lgONAw45GrzrHxHInZOg4UoptoHcwN7qOjeyrR8aaSk16i+y4a7DFx
ykZtIFuNSQyGDK2YZj0r76MG/Oq+76Df0aFpxw4S2vNdNtv0LWtjYA5UVXlKcMV9m0MrvG3KgfiK
FhsdpKaIIRzesol4hohI7wNHrb0aM2TRx2ikVyLrtA+01up/kYKrdwMTCZrKNI43ZahnwlPyQrxm
KUXbfmQX4mcemuMxMZTsJdH6/lDkGuiUhim7xn/eoVfPyt1WMOM6VCYNBVgjPlijnlzr3Ky8upgh
LVqhLPRqVzq9H/LIThy7qw1IExNLDEGYRZHYdWWsHwqwFd+jV6AK0Gdio7vGMKajMuTDN9bHqs+U
GkUlSymi3aARFVAaboo70JM3NyKsEnTN2kuYY4/RY5Rm+UORz7TwkjIuD11RVe8RoTGK7Fo9fJA+
UWpHaNNsHvVYtG9JypQgQWvJMexU4ynvSiM8kCHl+y7V53ttMHI0Qk6mq4QKuzdZFR7QRWuidE9Q
w/errgo1h+YonrgkSad+J5pmvBdlP0GAUdjhaTCVbE9DpduHvFRAJD5WxfccQJ0nA/MSO1VcK4+R
Zja5l7NePBUJGR/1qNW+2aWduJGwQZWdlEn+lBt99WEKZB4dPQeE3InTuHotBmHfhzZoj5y8NIxd
p5DsyhpGADS6fgxE0QxPejXptRMpdfFr7IfR14B4eNIph/a2sFBUdjK9GEsfLcLxo5GGySnjZgxZ
YLxfn/RJV4Ii7IzYUQtVgP02HIcXo47A5S2y2nbygdKrAfxhN5HR4gAXqjniFIFzK87K/moYUvUd
hNTQiUwrgk83rTDzpr5gN1mNxJejYZcdqpArcB20Tqcdh87TkdRKejclcwd5BRJXhwqNV0Futsir
mzME3ZrWHE8KYq+fwOEOzyW4WQ6ZJWwA2lAsQN9p7OfRVMVeWRf1R2SF8Q28YecpdTZ9Z5kOdlZi
KHhC5mOMdqUS8LR5mqIr3nO87uyJhjuAqrPHEe46UJNGX7oeSHQo7LIKLMNKr0lZJA9KOMV7Ghsm
jkNa4iDRuPUjIx/RUDv3QTHT9B0do4pDprjzsyll+0FlPSgWI7P36nqCBJ6i6U0VMFAwBmRioJUk
1eDzJCd+0afmsCsprW3XyogJBQ9Da2xnKHjVejowpTHyFjXgK2YJZQ6nJ0bud4y3hssilvpUSwXY
RwykUvNmVGa4MLOe3Lkhcwm2sSb9FdMcaqVjUbUvVWGH/mTU5TsjYbvvY5EGExHNuxEp7b4ClbVb
K13r16wuQbGDSY9zZX4lWqf+GkhqOYylxT1gYuwUtWiSZZY1HzRsxOcuU4BIuxxSrobeS2JMxf2N
d5YcHJhqE04NbtLM9qsKLdfCmSrPAqvbZTtrN7YJJXc8swC2hhP7fJkOeoK3ZYrI1QiPuvIXlD4s
sZEG3zKxxOdnEZ1qTuj8GmGisx7tnjtd7anTRtVxy8by9zMbRVr34GxBZGoVv6rUT4vbsXy4PFPr
K/J7pr4EplaHywjDKOEqKvPVKr6FwK7WW+ndtefK+YpIK881PY6oCTt5dzSN56T/74kYev77UkgI
Rb7BDgmmqsr8KhZuY75o1svludpaDikOTFLd6EWJMbTNMelea/sxDe8vm9iYpr+fZGcrboc5o1oN
Ezp5i0WFXfVf2dzwMIDcqsmQ38C/yTWFSe3SSQUtjptpRz5C2IA7arj1iFuLz8+NSIvRG2Jgagsj
9D77qG6im3mvuNTrgqFHZ135oe4vz9rqq/HcoLQyqQBkdSH7QWeWhrvtbt7f9VeAXt0Zu2fbU09b
j5y1YB3snUvnLHRqQBD7+WCqlqJXdgs/NmXAewx3lnLfmdeRdQt08uWhfe0YXl5yZ+8CKVthEDHW
Q4p3gekAwhrUb+3hdvAjy6W75I56DKoKzvDWHqlj78pfuYsr4plozn5AYsW//C1raIxP3yINO+bK
lBpWmLi98TDzQAUcRGPvuv269Nxh6ArEiKeA9MFlu2uHAhBlG8h3VIe+PGbBNR8X2oIYVJpdNWaO
qOuNWV59np9ZkJx51JV6ZC9wQbubvpXaT/CAObYaOtRAxYv/AKHoHWm3dNtX8yvQ34LcBxARpiaX
vJqkMRot+XtpdXBvOiYSD3vI5UAM5ZZ/vzyHm8akM1k1LOlGBcZSC7k1fjD7oMPht8yAx/uRv4bk
Z1L92jC6bE75oX4+QulcFnWC5H8Go5AEMvb1z+yItLJLfqgeOph3+fOGuWUMX83hsWGCrxl1PumS
IWpVRaGygEvu65PhicN37kbXrcMyh7v6XRg0BxQhrJvodqtatbaBgMv617I0u3Y9x1G4bNFaBOVB
/IpO6o/6JdlkBPpb8PPSEKUZze2Uh3UMQ2D1BeXXSzDvuAM6f4c49Gd2bT7E3/Hcu0ELM72pn62N
c7KapQCCByxnoB0GmE/KUjR41OmkxIJeFw/trXVHSpBaVQizXPRsu8m34m66wqPa9rLXP1nbM8uS
HzTtuLDjZSu1b5bp3CIs1nbUM5hT/LBiZwpqh3vNFf+e7PocfCwb1lc38pl1yfNxxVByBM6JW6ET
3on2txpzxMvgoRF1x4OtPpS16wUAC+jUIoZdcBafrxfexAKtnljkIrzh3Blo0Ja7obkOt0pLaxHN
uSHJ7/VTPdn9AvBV6qeufjOiQ6dubJk1531uYvmEs4gmqbBd+eJaZ3YYMwAXNOMPQhqU2VFPMgwb
cvLSkShsZO30BadoD1fDhCYl3zY3UsRLFCyfurNihgyQ15qsUbUeJQNltk6DJY4tTz2t4K6RbAlA
r639eWghLUmFZ2icx0tooe4IWn9ryyH0fk53he1tbOqlzPNlVCYIvgC7gEKHrLOeiMykfQZT4X1y
yzQf909/hDqJ7hs/w4fLxtZ22sJT/H+25MBW18qwykGG7vaaZ5GbmQT98CexMzOQxUcBYeEn+rzT
6pHqQgsBpoMegmmDpnNLKWN1F/w2IHMtirwtqBUvJZ3+OR8CGl8V4Y4aG8Hs6kwBwoxWQqLhH+nA
MJXnVdMtpQK2G6JAqVIHTdiXV2NtJCBkQXcrUA4gcpccTFHOFjppAR2J49zJgCWikyOg4Zf4l+2s
YVTouSFpN6tKUpOsXQw1bXlCQjg95khI+qxtmjtWo+us7iHY0lM0G6pa49HZDATlhtsRvhVvrZ0s
FOPw6gECFWJz0t0lWmMuZh2PBJYGqo5GrPghUq9adN6N2gZabc3pnZuSLqu81CsECzC1NO1w436I
t6BM6xYowPQIdKgmhzqGEBlLljJL2+zK4sboNw7T6g5Bgfqf35cDmhySMfWI36/yn0mXeFGOTKfN
fIOXG25orWHub1YLEByqAKnIHV3YiIBsgKvZtXrqoXEH0agSmFHmlMg3g5YZWGvm6BH3o7Q4oSnp
ZkLefm46ZLXBEIH+eWNWHT7Y+0676UIbSeuNuVgch+wnF9qNfz5Q2sRtX3Rzt8xFp7xa9C6mxyz2
Y1BxtccKNIFbAMvVqT8zJzkA1AsQ7HBUt1LgPRregmFycvViHyG5e/l4rrma84EtX3J2N+d2Yipi
wsASdCwYz61yo6obHmB1n1rQgEI4jvKqvE8HJV/koYAnTPRTnGqouW+Cm9bn67cJaatOtCAoYGC+
wHFduXHmdjd5EPmg8/bobXdQvPwXf+oeN+lAt4Ym3Tf9zGJwGMIuOtj4TXunKw4KL85P9aR7ChqF
S5B8XV6vVQ/2ezJlPgyeC7sAOhOIP666onlqWJCLN9GclGyru2y1gkzPbEneMhzCNo1BnwmGpPlk
XBke8us3tlv6/NBAxRV0aaD4MxH+P8wbtdCNebUl5xnatB4qHVsm5uW+SPiJEvEHd+z54KT7rzH0
aUxCTKRNu11hDKg85I5gYmPzb62X5DiqPq2JBvoN6LMowLY4LO+dKvVI/zgkwru8N9bP8r+nQCZa
m0pVn3qKWdNb4tHiOaOpQ62NefsbZf3VFf62InkMdN6SRkW9x01f7BO5Hz07CNFOPby3V2Egjv3D
5Gxth3Xv+9vkMslnTipUNc7sBmsVQZgI/TV1cz0N1xVF4o16ubazjeDyTK4bBKoegRF40WWXpXWU
j6bo8GJ5G6AenJ7Su/kIAqTXy2bWYyMbQr4miHXtLy15ZTKlAyGww6Dxkh3D8Vage0zXXumw7wDT
IA7RXCDlHOCLNhzJ6mZZ4PsovBrWl57LfJxTFCdhOm6OeRe7Kqq8cbLbGODq9j+zIm2WPmGpGS9W
Gh8Yq0fTmQN+LF/z0o+oW19Nh+oxeVYWdfut9/rW+KQ905N8Uuhy69jWLmG7OmvQMvonbupsdNK1
U+V8NmcTNsYsAloezr/bONKrjvDMgnTBRENZckWBBSyjEyrgcNtq+vpK8oTsMhqQAEeBEjow/8tE
nh2uLLT1OW9HIGncYccfhGcG4DHb05egQEanv6ZvPIhxqVlBc3oGEdd+4yGy1v376QOkPTKa3AK6
FR8wetehZ//gV/UBqmP0kNwYjuKBMPJY+Jf35er5PhuztDkKE/wjRYYugNxKnhLEQE6WDc0J8uHQ
kjImlCXF9ACYwge6EQ6XTW8OV9o0hs7HllawDdbkHs3Unn0LjrMdv89fzWsWu8qO2I7m84Bt7KVV
bwPpcORIFuUlSKR/XukqHZrEWlaam9F9ZoGRx34amgol6/LUNwwcmep9PX6f2xf0sPpE2dJGWhZS
vjmYjg4PDQxbgJxKV+6gZINeaxh5lmhpEqhsUvekV8yftijBTWEV2vPluV7zAdjYFPg3aJSh9fjz
gEc+aG3cY8CgWdVS8LTntzPI5S4bWXNx50ak7QvbIy8JjMTGD86A29gLxERd/dR0L5ctrc7f2XCk
XTuO1RT1HV7S5QiRvAGIDoClQAPvGu37ZUtbEyftUYRDVABvgael/RFF4At5ZJsS10v0+GU3gMoI
PY8QrkP27vPiEAApGmU59hXz5hMBxXB2Uv4yj8NTdxXvLo9n+a2vtizUB4E6QNQn2dL1qgI1LDo6
8vCDgQCLAdNWAuUEUXL7w1CCKvp+2eD6BP5rUO5BsESHTkaQxePRZvh0BNyTgpcdwKrLZtaPtPHb
jhSiQ+VB16ZqsXOse/epSTz9Jxg+e2A6o9bREu8/M8nhtgCa+Z+ZJPrnVSsLU6v1fNmDaUBznxAv
F48G2XBVa9feuRXJU5i5XmRdBStG/ZYhnV9uJHO3fn/5+9mdxzidxyhTkZwZ3aSNnCHZCq9Wd9wS
1gF5C3InOVHYJ42AYKOGwIc91u3kJuNLrRJAooDmOvAJ5VK+sRdW/RAa29DADbpe8IN9HlPUFgzo
B1i0tRMHrXOeBHkEFutOQwYhuLzvVufvzJa0C3RLKKZZY/5iMO0oKPEbG65utZy/tLr/MxppB+TW
lJN6hIUKrVfJsawfi+ihBjFjtesAc0MWITlqUTAAmKehgSnfCkqWEXzxGKgh6qDV160vkXk4ZFSD
7CTS/bEG2cWM9dMz4Qpgc3ViFSDSC3OUwMfqQTCa3YJrKS3cBUl5rYHNpHaAONs6easuBc3p6MtW
ITUgx2lMj4aqCQ18Uf+YgHF+OLa2f3lZt0wsF9DZsTAye6q4IAgFE3aTdjnkoJKbvM42durq2Tgb
iXSP4XLpLT7DTNOL9spkEGUOFe2YjIvMpZkcLVtAwziJrkhVbOW7VsMvQOr+nUbpahvqUpvAI5y6
D5BwMW91P3yHWEO+V6+Me0hE+foDnOd+6wW7ejjPrEoX0NB23OzLZcjGwqUd1OljEe8KSLNutdKv
Hs3flv5OtZ6tYZI0vRXVsBRD6qcmULXbolrf2CWyo2FGwVhdwIIgeFOVgQ60NMk2sHVbw5A8jD1q
JbC/WKZee2GQBhkfL2/11QWxDEi5g4QCnS3LIM+mKU+SfDQrlPM40vOq6WbgaBPXSniH1qPLllYb
3fA8wzsb/gxtzdJQUqElArqxuDKtyQmNq77/JUJw098otXBbSHYZe5a9T+F1ad6hEWrD+tpAUehY
+haQQKFy6JOTNJ55gTrEcG8HZFc8zPsidcih9U9gVAaiyDnVbgeh7Q3g4rpdQAQsiAch+F7+fjbB
IVXyRAkBY8NV+FHHaJodv6El4HY0nwwQkF4e5ZpHARMPGCvQdE2QpP9srCiQ37CW9gydqO44X2XJ
99GwHLNw4/yqT71mS8Ru1SC08hbJd4rflgwqJUKUEulRQGmKq6l5byykQceb2AK1bxg9zdnkReBF
uDzK5UflOwlBg7XQj6NVSa5yM+RrWK6hPz4laOJJD3p/NfVbgcuqERB/AmaF5kwik81BX7FDUQm5
thqiR00I1uVY3TUR9S+PZRVIBgyJjeGgP9iUYST1oKc0hZq8m3FxDeHmeULivm5uDEp9NGMFcRXf
EaY9TAmUp8THZetr3gXUTRbewNDNRTnw836h9pzTyl7eHqDdVsZTX/y8bGB1Fq0lw4DzjjZSyUCq
k2pUDYQPLJx3C+a1VNQgAmTvspm1F6F1Zka6sFVDWKBhQJSkM5Bv6Ggjy4IueSR/wDlFz+1Ih1kr
tKEHBz3iZcSwHPi7FKBODewsW1jH1XN1NiDpduZWSLtyxrwVugrOmw+Ai4h4bMltx7y84PvG+gPk
CEI8XAPWooQiwzrKobPVuoJ7jNLjNL+pdK/Vf4BLBgsxwO6gLTGh6f15sylGgky1ghyonSSQ1QQF
Ie7mrRLY2o4+NyJdMjSdExLnMJJR606l3b2dP1zea1sWjM/DMIw8K6YM3qcCabMGtXmxsRSrj1mg
NiDHS5CGBKj2s4VUnXg01DiVjfWqFiBBuJr0R6V7TuJ7qPLG18o1suDz1ht67QydWZVfajFibWEu
+ZshndEN/dLWzCktDyJul+dv2bqy9z63I22DqFaHMYcgnatVNN9xfbrvx9d6tu/o/CMDUQnEh75f
trjmhM4tynsiT40iLXCYUqhb0iZzje4hrfzLRramT9oWmd7oUR1iWL29m9PYmalTMceIN17sW2aW
3XkWThSsGYyRwUyJF6cYJyej39thX27ReK+CZM8nTfLcZNIE0wFHcE3k9KPpYw6xYNdh+VBDEDdK
S2it64jk/gDMgXITRHVQDQIPmAwnt5MIrUrLdSh69djm7Kbvni4v1NrxWipato1/FncnOfHQLIYR
XZMwwaqbakkLlLPD487JEgPt4xXSYUdm5N5gvo3Rm17+AYkdsCSQk0CLNbh3ZP482ndaxnVcIiqq
5UOxS9DfoH4z+cY5W9n1n8xIdyIqHBFJGcy0LVr32vG2JdWvNt9SFl85zp/MSLPZdnPV84UkRjTJ
NQFRHkO36/3I7Ou6gEQH0gOXl2/lZmR49wM/AUqhryiKBJqnVdLgqk9o9UL0wo+7X3EIVrHhEVsK
nWDfbah7X7a5OsYzm9JtrBBlMKtWX1yWV8+PdXrvOAZkSJN2Ayy1umZ4JyCuBe87+EA+n+6yqbOI
L4aGqdh1Vhz0c3as5mjjTbJlRhqPMdYRG1SYGdtdRe+SJhDx/vKULV8qeXmmWpD2AOAUh1lGMrVh
VeYpWh7dfkAXCvftGlkrtFZnTrtVXF0dDcgfQNSI4Awljs+TZqtQdugWU2M8eB3dGyNUy7fyJetG
TAu/BlUUEPR+NtJkBppbTQtZJ/BLgJtxAtWEGW3c/Gv7TFOB3kUojmmTOVeiaNSVqFOAaE+0XRij
spEQEM+TybN7iIiKEYlTXmys1NrINHAjWHhJwSfJT7hkoHgYlxFI91tLde06qzxm90PAjXljeCt3
Fzhpf1uSPNI8M4p2Ugwvtgmol8gJIhiHKI893DSHy9tvbVA6kFZoeURd5ctDGESWobBTJIHLkfqD
Cq7whPpTbW/cxmu7XKd4h2KvU7zipEu/Yp0tCo4UkJ3mDp92BLNoXVHmTElweUBrc3duSbr3YyWb
QV2FAeVKAN5Gh7Lvve33xuNlMyvBLTs3s8zrWXihKboaYbgwY863bLB3RVFuOPD1kTA823GUIDMk
nSSRCYaSKDJaWf5rAveV/co6fzD/ZAOAqfcfK5KL46lmVPGSJe7Ku6KDNrM/jrvLc7XWj8ZAVIrM
DnibsPjSZJVjn6XqQuuVoZVP/CxP/GE6PimuuBr3ZlBf8QM7op57C3L+G6CXr+4XqpGtbpC1nX7+
EdKh4llmd8PyEe10M5ovSsddtdlYsi0b0pLV41DjxoUNiwQkehs0sGRvAfrWfB8K8jYDlTtYYOXU
1Sj0FFzSuJPAfPG9zOJTb2RXqZEEQgjXrCzH0iClc3kF12KJpVFiyc6BgUiOxEw0ZQ1thHHxvgQX
zU2Ca6PKCqepI5eWPtg7hq3c1ZrHODcpLVdf6iIqVXiMKmM3QMS5+pD96EsNssxW0LNsw7lvjVBa
OVIDGR1SzOpUlIXbkvEjLJXmIPrmrejVd9WOCj/k9k0GPPLG5K6VrtAhoIJdcuFwwf989iVJHydV
OWF2ASELDM4P4NZ2tT73e9bucdkgG5l4IFZ66HsjAH7Ut6IPVYnuRLzhC756HFC/mJBzgJIPIis5
XzgI8DhwyKe5orNBMXDg5bfEeqMsuLyb1nfw790kuRwF/cSjKDHemWnjTi2RLwTFZ+9lTPkYi/Bd
LbTr2NyqqHwdHKo06CpaoGugcpHJcqI506dSWa6g4QqvNWNMnZm7dfjr8uDW8pSwQ5lGlxYm4AE/
ryYB68cIpi04O51eqyl1J0E9CEDtKiW5ytL31oL0O0g7zGjaR2b347L51WOz5A+RuAZFnmF8tk77
vq9B8YQ3U/GjTTOcFB7oUY9I4gONcBs7d3VKz4xJd61hqjwE1TZyYWCTL+lLOqcHu4kCU/mTxwx+
7t9hSZNqgrYioTWGNcVgH1KtK5YzhONs343FbdKqXh23jjVv9qJsjXD5+9k1n+OTQAwPu3FS7kEl
7CYmhPhAQwEC6utxmlzg0+8idA/qiboPu/YxK+kt40PrKK3YVWnnaJBN+IMl/u0uZJY4UM+IeuiW
44OCgYgDO/Io8UC75kzfL1taPahnlqTRD6wGq2KM0ZPxGzGcTOwFil8AiYRLr2i/sXVXL88za5IL
LibQgxnLuKCM5qjTW4j0tBZt7dktK5LziYfUVEyx7CQTDSA+aFIcBMEbS7R6m5wNZfn72bYxWrOL
tcWjz137ZtjtKe6o14cv6Gv0CeU+jz9yNMdcXq2NkVHpeQcNNhqiW3LJuesepLOhwcB3pdJuxDhr
kS9E6/AKAvc9xH8kM0w0pWlD6NONGMSrE7oHp9LuT0by24T+efrQ2MPHSIFfafromLAYaP74JZzn
DTOrh/tsJJKvLIy2sNoJIyFTdKib8lrrH7TcAsZnUwZ4+Sn5lY9oDSSh6DQEqEyaNGK3jWLENoJP
0KuPozObDwKs58YLI2/jHHThrQkFdwKqi85vtjp21wrKwOr+ti7NZ4ywvCE1BqojkVaQexofY8sd
yivI1YjuO0iDcAqgENjrgAgO/uXFXHUiZ8alWW7YUHX1khAoOHimE3eGYDfvvCh7zm2HbLH4rKVj
P41VupOiKC7jDE9aN55vzN4vgfk3+93Ma4RvD4byIHRv3JIBXt1ICxZ6ORDGF95OxRaDahewWYbx
Ia97CJk1fm4puw5DvDybq/f7QssMDiqC1Ky0kfrJzKZQR2rAjHtAEjVf6chO4CEzkzfElv85IARz
PqIZW2UqGD3lmutURMRUSIF3hcEap07Fz7aye1ePKHdm3Xy+PLbVhDPCT3QQgosBgrrSVokK22pU
E+YAfCQQay1PbVMVntlG4wG0tnTXUeNHy6vGGa2u8IwRooNlOD9CdnVL3uzrPCMUXmj6EUSh1iw7
06GojQ6IQuESa/D1UYCfIPXihjjCeI9G4l4e+VfX/dmadEDnXu+TpIa1dgY/ua77gt1V439OZi5G
wLoPSMCSFV4+4uxS0uN0jJjN0bqaDT+GkY53Fuufi6QtNpI9K6PBZkGlnhpoVDHl+qVJlHhEGCxc
W/nWgHSs4z7dogj4esMaC4wCRMgqoA2WnGbUunEQ6DXDMaffRXiYBaR0DjUDTUl6VRSv48t/XqAF
9wPNFWRckHGULnS1VZGGiyaIjE6+Yu1N63H+7ygp49yEjMMq9cFUWQkTdXUtovcKQvF58F9HoTNE
JUAWERyxL3o9etYaIwJ24SbCPpIOWhcVuxabGYoVH4za9TJVC35okbf9vNPaJOqhytGjDMAfrPyj
7O8LSB1NvQvkZZz7jaIsJb/LY/vqg2ETyW30Kxigj5cBFIqlx7wIYTPJXK155FYNgaVDMWwxcW/Z
Wf5+doqY3iURCEERPzK37R6nPGDzbU1e/3+jWdzTmZUyGSB3aGE0Jjh+YgsN99ojUYFtebpsZ+Wo
YtbgcxfGX6iFSB634jEkMNtlNOJx6O9z9bba0lVc8aSfTEgXcmyWs20vJkb2PWIHrfaiAoCkX/NW
He9rYIrzqULUAn1xAODKALIWRJHKtDRvjOV9VNsPqtVtVJ1WLVh4WiNTjttJhsYZWhKHPERJravd
NnklxgaGcW1vQYqOQlETSQoUTz6veheXUzP+XT5jz40RGGHhpOFtjnbuy6u+ZUd6A+ljDrjrgOQ1
zbxICCdiILJFOZdsjGdtvlA8RvkWmV+QgUvBStfiNVJS5JZr+1Yv/hKDvnFv/p05/hxXIyuAxCTY
DMAsBFzO5xmjCivVscdrrjyhJ+rwTY8c5lV++K3ZTX7mqM7LtX40AtNHx+nsvGboduiPkYdcgYNs
CHDaH6EfASkCvard5TleoT3Cp2ERF9WypcIiXbc1+iPzKcdzrDNLpxmf1C50YrBKoY3FqYtr2/5F
aHLfGl2QJvdq3+xRPX3qdMNTtRoEywXcV7X1+F05i8jtQV4GVw1oQuTjXncibMCwiSciFVfh3F3V
XNsZlRlMOJbTvMXpt2YOMrQ4lSgwYEdLU1AU0AsYGPZZ3czl+8RCcIdms8V0txCiEU4yaQRkaV1l
7nMlQ9cqIT1z5pENxwj6sr7dzcJyQDRS5FD3tBaS5aRvnkPkhu/Moiemd3nNVrwhrmBIpQOmifS6
XFYEd+3cGsogXD7vJ/KqJqd6CxS1agLug6ogwwBgUjrica9r9cxwy/fjI4p5U3pCPH15FGvXL1pu
ftuQjvdkgmgbnOqIv+q3+RvB6gKta/6l829dfy+i2jG7bMPm+rAMuF4bnT6GvNmrsu1IgcSUa9aH
KPrFIZRtfFwe1td3JDYtpED/MSFdvKGmWhkWHTSdoT8o+/RXY3pJfjPbvt78QQB7bkpaJHuKREw6
mLIhSh1p+4F/Q5Xv8nBWzsan4UiLlHbT0GgqbFR8crhwCHuZrMyxtStjy0uuuPtPpqRwTGNVHWol
TA3FD005iuZXObpDtLs8oK/bzoIjXoI+DRUieBfJDFfjRukgB4mXtxgxpBZqXJBHsDj/K40B2WVx
6eHiy32ET5FXsaH+dfkLvmxCfAB+AI2q4D/HdbD8/SxoKqZRL0WLD9CqPnLwf0bJZhq+h0qzJaH3
ZS/+bQmVTCCj8BKXWRiXHH8ClFDt2iR8zUXfuzbYyf0WicvRBFgeCFGnNtm04Z++7BnJrLRnEpSm
QkOD2QqQQ7C+c+aRVDhxHjrRfybQlGxJq5nXNTprFEwmb0Bbl2NBy/2fLNe/k/jlwVOjwJbAjsut
G5BpO8NwVW8hGr9s/c+jkJ+iVqfac9hixiIQutQK0Gu6U6jRbVv1Gz5jmY9PkchiCZANBCGavtz4
0ubTp1R0BKNJgRBn3YjiHa4r+2U2Jrfh6V1Wl87UVBtIkS2rklNUKY/NkDTYEclxgPpCSU/oUXEm
zR0XkqMyiNssuLxsq5vwbKDL389OmRoPTEVZFCz4ve6VhQbO2O4xzStPNRV0p2zFUasreGZO2vO8
A5+1ZcOcMCcIfR5of/8/zr5rV24c2PaLBChQEvWq0GnnHF6Ebe+xcqBExa+/Sz73jLvZOk144IEf
PECXmIrFqlprsXbyDNnFvGpHx9IBcwP0HhGGhT6yUpsmBPaWU13Foe2ZfREoNQhRShnEZnUGj0wJ
QwLLitObPYefasEn8GWNuyQbUWMpvcaS5X7XbeFVjL4bBMriU7zT6VAXJQ6AaXTUnaovO84PyDDF
PnJsu4ZIwUtLTH92DpZn+P8Y/K3JebQ9TFvpyl6F3wDEaK/W5GAl7VUbqfuye+cxuwOSxEVN6ZoV
Ko5Jvr+8OVevgKVQCE5HpIZEx8zGvApz5JuhiFL7KYME7fwjNEOJH17dK0dWhAWsIKLQ8RRW1Djx
la7fq3G66SC6m5uV5ICv3qrg80ADEMAA9lleg4JpvYkK2FJ4oPc5dDXRTpn7egS9A+LSCIIfhktk
fBer8wjOOxSycZGf3eV6Z7EiHwb4lQkSMNZQu5qR+pbCJTnJVf/1x47YSz/FyhAWSt94VeZ4ufEJ
OdqhhGoxKFiASDabn6ZDgstbZFmcsw16ZFJ4lI5UL03FgMkcC+bEPu7rvvBa9plqpatakvWTWRMz
u7QG8ppiIsng6uFTpDxazk1MnpAGi2TPbdlkCo/hwSotUqqwZfUsmBUfuSk+Ixh5LXvgljQ/w3v3
8lzKLC4JgKPDnkHmBC1/sKihj49D5yJ1omBADjvCyUYx8iVPxjsAdL4vm11+9tISCnetVmpJTyuY
jdCrUrDcj8FsfNnEOZfZcp8jlARzMUEnh9hIoZdo5raTCdGJch33rw175+2VAaEofQcFkabcFWQz
z7kbpg9UhYYUYITmld3tDQiPRsnfPq+EjxHmuYF+Sz/lGHBvPRbdFNTZFTJ6EiOrs3o0YmFWcwPd
cQPDiLPsYDRjwCbuX57UVb8JhPxSugJPqYiis7FUOe9n+DJModZ/tyRcKM4ok9VbV93XkaHlQ473
JTHCOmUwNNTcrXqI6xivmiXxXedGoMAECAYQnVDUUMXYssk1PUcDMBwJkhgKpJuqjmzALPzXy3Jq
RvAgip1ERmZg7cGV2KOqqEK7JeEyKrjzpTm1IvgOBcQGvOcYDJ11v0hfG+h7sfDHYH7+7RZY7CBJ
D6AoogQRtkLH2kxzC7EP4dYWUsi7xrEhxTXw7WDpskzIuXuCsQXGjM2mYWcLrl6n2VyjEgW4MrZB
PD0ZqUdtP170UNMAbw+cWonbOD9DpxaFxSpiw8qiXMV9Zs23dtu43IkeLs/g6rZbui/+J6XmCHu7
t0cgOCcMSjHyH2U5kLeM2OE2zKAhddnSeeyIgjaANwBYAPgKNOLpKcprZR61iaDpKaugobXruXFL
Wt1lH0izXjZ1zrIA1Df0DJb2UoAqzzCPXVvpGS0shI2Tp71v1KfR1R8qr75C71zmMn94j7zuhybD
8v1O2Z9eJad2hQXT8DSjk2U2nu0+00N+Pd+3wXzXbx40yKTbbueW2w7/bEeu4z6bwej1b+1WCahv
BpAk3aWvmme5qu941XXl82B4M74vz4y+fMGlLxROJq2qBlJlyxfexdv4uX6zg9ijvhPgC67qYEAy
ez5QV38E7Vm8NVwp4dt5CHM6RcueP3Kmswpq6W7EB0CdsWneNOtZS/ekuJ8M3BSSzb0S7p4aEy6h
RNWjSplhTM99jdwYZhBBLkxFy2+zCeunJgzmWuKSVrf50dYTDtQ09GmZJNh6S63N6NDZYEMYvXL7
cGfLbsC1uTQsTUXNDecXYq+ncwnIQNhXio0jVbmjYrjA17lTD/q8qPe75krW837ejIpjdWxP2N5l
AiH0FOwbXpm9cDQvqLdF/YnXn+dUN8qETqQN7bxWxhK/5neRCwTOAy8HkIULjmOsRyXO8hA7ZryD
sqKSOG4eBRqk+TJ0UaovVNansuYTydKfgswjqr9ied5JwJw1QTXA49lmaD7t6nUMJefwvIkKU3lk
Q0xXMVOvdd4ouLma5mkuZ7/rvvos+STQfm0m7V6ryVVt5r5KB2DFoiCb3wDfkLjk8xYZ4SuEDZTm
SYzPwEiHofZq8wcLy4dirDYa8IOJ/joPEZ4y14qSbJu+Qykl/9u0tWBf2FBZpZmFU2IWLKBqGCjR
ZvI2a9dmem+PErLMtV10POGC46vKvmZ2i6GqyHY2NSQ0bN/ovo12g2A7a3d2/1+cz7FFwdNVppHa
7QyL2fScsu1YeFFVuKgx+rx/ae0ogIhxo/59pvV0YwkubwTXCZkXq6P9UoHKkchiLtlECg6OFprZ
tjUMtOUcuxFIeBSwoLdlAuhIFRhG+FoqpTuX5uPlq2vN2R1Pp+AGlDasa2o7cAMGhIrGJ5JBVofb
Xh3/k6b75O+zMss8IkdiowsPWjPCfpk54K65iq0ZFb8G3iMZ45YQlflrjsjfJ+CPGWGT6CzsNXs5
AXxOd2E73RBOAlVnktfFWkB+PBphV5gJj9TWgBm1fSyH5VIyNmXt2Wi4vbxK/4dL+TMgYXsYLJzS
SIGlJq69MeeBmbxZs6/bWyhZQVthecKb3hz7hinrZly9nxYYLwWbrAZWYcGd0bHVqplErTfk5vBP
kZFxuzBT7MvahqhVV4T9o1KT9g3Kuczvm646ELMegiYtZGpMa1EA0XRgSjUCzg112cxHUY6RW11i
N3HrFT3x4/S5BrkDXgmEBHYiKRX8rgWIId2xreXAHtkKR7NPshajtpvOB80kbMLYnL4wwEUa56Mw
Jh/DvOJmtmW69WFDb1RFj2c/Dtdq/0uhxQbbf5+rPx0t9gCP3hqjsk2T8JE1KdQpoLjuyICisvkR
TpcS1xmavvHNivrPWO6HZlMrVxWSuKrsLSCzJBwwB9J5aVzAEnUir7KDsn6u1PeIxUEFXpzLm3/V
NR6tunDKIiSwCISJkYfPN7wBd4gHEDGYmWu3MBNP6d605PWyxdUI93jxheOG6EWxZwvHzbS3qblX
ugBofCW1vLCBasWDMyG/1LkSo8vqXNpxgit2oLrbcRtzatQPdofdZF7l7Vs+a0ELUsSy4W63pAwf
Juo2zgGCfBL7qwEaKHVNFIeBLxOx08yYQrvlSeuZ2jUuPG+wOhdKRXN6i2NeN580aoF5f9RGzxqe
B+dgqQC7ypRk9fWd9ecrhKkn2dTVg46vsO/urA+Ad7aNn+7R2Ky6xOOI3tzBV/eV97N2Y/cXyoXq
JvOVTR44/vxxeUZW78ajCREWRGNz38DjtN6ogHRfHz6RxIDeXTn5ncr2Jmn9sTNlPZKrb0lyZFVw
cnkUOXGrwWrj2265iWP3n0/nNnHD7xjPSDT/YwKgHeIC1gkU117ZjbIHt2wjCK4v0YusyqFU4mWN
C+CxN8R+VctUe4wlCj3f7v8utCMgKiskwNPchBUwkRVBt9MheGftf0Cn/ofpGt+TFwX1W6i41E/2
5aEPuIuGiA/j8afmJZtqj04JP/Plh1Cy/8R8VNdyg/bLZ0WjBvb8prbMTZjFmldFzfii9FR71EBm
MHj2EPND2yUA8qZF0v1DtJRAmjScnB9gg0mv+lZzblReUO5GpUOmh3kM+UfVZ+xa69sQ8DTbbB/R
ot1tpjgFoEQfMsevHLxseTIqkIusa6dz45iFUQAxbXaIUpPvQFpqXFVQPndVpmgPo9pZT8g+JEjW
2jbZhXFN34p2CA9ZE02Ri+bazseRQsbbGObb0nbybaqMzrYt2ypgigJYMO3K6wJAPR/JZbSYFQ1/
yatpOISWE3ujzipk0B1a3uSUOHcVYLhfULejN0U31x3Uuqme+mrV29YmNEl5MOIx25ihrfolek5d
iP4QpHhb4yPhWXdfYWsXPsTha9Sh59KfeRE/K2lvuQC20nue9xOIhkjTta41z9qO19QEco9P1k8V
E3gVs6jkyBB2auQNTq0aLnPicYeuw3AP0RsbzLUp9Hs6x2le6dxPz6DeY/d0HOO7VgUdGPp1tT1D
8jPIh179lTAdjc9Vo370XHf2fRnjF0PaFJt6shnEuSeN7xsUow5RRtQHNRwiw0d1ir70as9vYjZZ
tc+YWn6HM6Trw9jqwgV0Zew0WtRobozyhhw6NNFZrh5zp9wglUU6twlDs0CxKetGF+UgfXJpqoMX
b2yjBxLqkFSv6jy8bR1Lv8dDPTZci9Hi026isAXLZAS+ltZuFDTeMdvZqaQk92qY8UNcGMqNY/Gc
e7UKvvfGCqdfVmsRr5rTkm8vO8jf6fNLZ1h4aZIZmcJMxWHRb5JHxIKfqX+fHUL/JwgktvpdtU/8
t+HK3k+b2IWIrMT64iEuWRfCnSJuK6dfPCXd/uiQVNvFT+AzmR9KV/+YAxqkDwB92tf2XXhrL35T
hvJfDUwcYIihvIwirFh+mnIcaxJlGD2viMsndmORmQZhN3wVKf2ZNd21XWLRzGraXx76eky+UELj
yIEURLyrE2bYRT2CJT7X2k1ogNmxos5XFjOyaYweN4OlIOhUkJZVc5a4ioZEUlWVkkTDchefLcDR
Vwh3tc2biqqoe3moSd2Gyrglyn4uthBQ9y+Pd9UpHxkSbuIerasKimut17EO6d4u6906Da9NVfno
Eur2Uv641QgQrcFQtAf7KLpAhUePkmeOORLQVPLhysCNM1G/sZ80+GYe4Wnj9+NNKmPPXxslqAkW
vhyEu3giY7qPnhyET3qXL9SYavOjtHHPm29WY7q0ezNlnTTr40MmztINCrZM8SEexRDybhvMqKU+
RyOQ9lcmwNJK51M0q9lkkzA/0WRC02uBBVjMNUD8DXRJiMWK3kmiuudlC2dUosE1vYp5EtR4nl/e
LatmAH+FIMVvJJDgF6JuKlgfIpCu5l2TOa6l3Oj812UbywNH3PrmkQ3hAYS3L5QeddiI7JpttIb3
e5ZFYXDZytoBO7ayjPRoR4TTZHRMg5V+APgzY+4AuMmg+80YSR5Z6xvCQFIGJXOU/kTkWWKVdaoo
MGUOTTAPCLNxh1A2e6yt9iAMs9wSeba4oT6pDZkrX1sxYPjQar2QyGkiMAiv4wh92ByksGiEAAw0
US3XiHpJFmXNX+NE/ztEwV3NmpN1bMBDMlOucdh8ULm+A7nwkir5pxbikOfErbmsQrc+s8RaCmbA
KmL/ny6imeG1AIhr69XNLjTcTNv2IG3WvVn3rHl0mQYdaxkb+9qEon8GYqOgLEGtTnCYpJsU4Ecw
VMd4NLFfigma55JLaNUGGtYsAAnxR1R+GQs2O1WNceVWdMX0rd7Xu7r+5/IJWL3poOv5rxXhoKWc
NjkfYCUB5lSbYlxj2SODqFZLqAcRtt4rmgbSa4M/NOaz05TKf7h7jj9gmYbjM1gDeFoViDJ4Nr1b
I9Jvc/JTMeqdCoHThssewKtH/mi8wiY1C60f+hDjLeMt71+T8Y0nr30nOQorrTNIXAJXDzS0g/KT
LWzKsIgLreoQu8xd9j2r9BvMK4FpZ67RRtc9+dkzCG+Di8ntjORA9MKlRZa4ULAdXMeKU7cev2uq
3SSQsSZcFlesPbyPPo4KT8PStngShZjyYXZZcjXTbQfZKrP1UhXiJzLekvV9DOQoYAs2BRrydIF1
4P7DaJkK6FO4dan5jVLtSVlKksWr3mdBj/5/M8JGHok2QKEKZtL+jdd33Zz6E9nQnILOCPwMyBrL
CNRlAxN27sS1kMU9LKrF7HEa5S5F03HFRyaJxGWGhD0bxVZNtHaZQfslM29HKJTUoB+97AlW5w/N
lUs7P3p/RVJnYmd1sgh2Q3sXj5/sbUhvoyn12/ALKEVcUG6Lp9hlk6tnEez+VANMGvlmISDL666z
Qr2C7zE3lFFItUPG62bqtM1lO6vzh25YExR/0E0S6cIyBH4zSH1x96Jreib7GDk/MCcGl62shpdH
VoRVKuhCoDVjAplZX5fAHm0irnzYnM6urncPVQRWwcsWz1mzUIc5vtcFkyN3ssGqerzQlJ+8c5l9
HaN4RkPmKRrKTYaLmNpqfDUN9PgzYiPI/W1Jc+faGh5/gnATjkac52mMT7BZ4auxucnI40TG+6Z7
uDzYs+lFDxNgJrgNwc8FSdxlkY/vibkPwZ4I3N4EWjA3zFQfrTkHmlTXo8K/y6T764jtt0FsmqX7
F5geYXcCq2OPEV0YQ5QGXrhV/cHorqGy6tvz5DfMAYtWAZ3xYQvlEBlscPnxk/h3MQ6QIqHA8KD5
WDAOoUkAiWZwXIy94zeDulNUZ2Or0MsxzY3SGS9zMoD7AqI5+nNfR5Ky8+Irz6yjPXH5AtDxi0CO
EvCAGRqHgF5HP4YYjTWtrDvxbNtgfGhVAELPxvsIHuB0NfM+GpnRh2AJDAMS75l2NZZBV75f3jPn
saFgRkigQKZWQTUU06i+1noQvRg/1I/JBykZidxpe9nYmZcRbAn33FjGGjcj2OrtPR4QbsLuHCo7
8cuPiCuDhxdeP2h9Q0eucAraZk7mpgUBa2mOG6Btahf5bM2zuTZt4Q0ytzSHzM+rDE3xKR9vIeaA
TCiuxkNbdA89nyfZFy1TKHwR0gPQe0Uno2mdyULM6YAXcAek5cSyALRrqNJqbtj1VzZDPUdvdrZT
3wIztJ3M8Ca2o4eY/W3z0jLxJqgggQ/A3yJk1UjCgUDmA6wR+i/whboFvQ1V5b5zBjCSjpI76zxg
/m0NQd3C54Mnh7DMRt+CvHrh8qk1vDagJHjthAb60VjFPvrESjdgE7jj0Wzf6oZ6k1LF9tM5kxzQ
3+sszPry1MIDXIN/ghLD6fkJTRqPfRiDyKS2Bjwk+8JQkZUqyLPipLqPVHCDdr0xK+MrKDXgkCVp
huQd2sbnvW2nzfNoZN3scsUmX7RH0jVTjBk3CCmyg8qmMkbvDn7JbbnVPldOovl1WCNt2pZ8CqLZ
Kl50iwPhyivtWeVE+cXKlm2dVNFfzTBku5xPhZ/GZL6OE1KAaTQM0XaBNPt9hzz/X79vUepFyXqZ
CdCtIKV0OhtqYqv9pCU4evrsA06Bpq7PcJaJxZ0f8FMrQoQZOmVh1jmsJMZVnD516EjIJu+yEzn3
i7CBew7qPxTsPyIEq26KKpwd2GDo3JghIAt6H7DOx6Ayu2zo/Do9NbS8EY6u08wpeYjmflwwOnTD
lJ8Ru3GMYG5cJuvtOQssl5QDKHAMW9eQyBUB90rY5Si6wGWBas4s7/rE5/ZTX93iqGSVbxeSd8DZ
4wbnc4liQe8CHgy0CAsDG9Eep/dljl5xCLbq9n1p/uSgbM20xu2osRllsjWrHgEkP8aC8F8ahQWL
KK6QobPxfAYqwaEPAEiU3VtpP8f9V+c8JCCiw33TyloEzncjxomdgifV0jUiEgsMuT6Zdg7GMtTJ
dqMWIkLJ7qyGSKZzfXTUcZA6AtnzWaY2hSJAMyz8V1U4QMLmRzuBqP9qdlykNSkJdPvQQya6lsXs
57sGw3OQxgRiDzSp4nOEEm6HFsASnsVf5u5prFGeu+aKmykvarPTZMQp5x1A2DZogFWRsSXQLhSZ
pruqqwuIcoDsir8UvT8anpr5YRLwzLXTdyMHzmanWbe03l4+h2uh1rFd4RymelwqA8U4acu3iT3u
hkmmTnV+1DE0QAAwmUDxnLEVNnzgel5iBaEEX7d7NuwmViwyRGjQlzwi1zblsSkh3sqqCCkAcF54
NOKA11s7auauWuSby5MmG5Hg76MU8q1NDDOhhpTieD9m705ReeH0HUs7Jtb8CaQJkOtz4FBQizr1
JwuLZVsOHDctJOecRyd1XMd8aMKnDhAHS0Zgqa/tBwueBK9UsHtZojPRmILUkLEEeJCF4Zrr1E/6
jJULFPbQhq8QZlfITRd9TZVX0J0BCoj6NgZ8REu3tL9SyXejMLeon/J5V1p+UhaPfz/1x98n7FeL
tUZmRgg80Amfqm4/bRr7wWh/8EQS4pwXP3Ei4U4hc476CVyc8EQwGtpqsYmZaHBDlck2n8D27LIY
gJLsgVmTH2vI9vIyyCt49vyzRt0+9HL20zQO2fha0tG1Rk+1HuTJ/GV/idHX8acJ27zTAUYYl0lg
xdWkFpj8AIUDlK0M5zktNhbqV9muUvw8KvzyP5CkIfMM85BfQNJbfJwxBgYmlNlztCOq6JqAxD0a
AFTJQV5zv8dGljjlODxoa6eEPituF+2Dc9fkW7vYGPHzYO6K8E6XJfHPwx6s9dGYhCuUscmMErAH
eJYJfJLlEuN2hOinI3t2rjkOkPsgNWshukIt5nRYSNtjy1XwtkbWQ7B138yPMZ4tRPvKZWiyFb+B
6/K3LBHEMs4KPtAVRtsKgakkfbKiBmq46N6u7iLNzQxAfSXh3Mp6nVgT1mtI9ShXFr7BLN3PrIJE
dwyiB+JauluQTwOiv1BsvuwJVnz9iUlhzVLoOJdmD5N6YwQq7/yhulFlG2NlwU6MCO5mHtI0bBZW
yGgoXJYfEAdjWl2KPkFZt7G+umI4T6hJgXcMDdSnm6MoU5KTaZnD/CkZ90Nyy0sDbTS+GQWkfE5S
4sUAbJbfiXUdzjvbaPyBoJCmLgASUNbzaNOEgOx0AYQa0UWM5qJ+g4giI24V3w3O31+CqAz9+Vxh
auAfu1JP8PsN2jActKtpzdZmPwaFBvb35aU+L2dALufY1rL9jtxBQyH5Ny9RSsh+VKbfKm8JuNkc
7mbxXp2CJtnUxrWjBXp1z61DMZUe0x8d8z0v4m0tu4LOYSgnX4PS2OnXtGoeDqqKr3EwzaAujm5M
AOUz1W37vVVGbji8d824Nc37svCH8T/QH2Iy/uX2FAuOCnICLapzy2Tcj86zPqOBqjqMseQCXD1f
f8yIYBtlDhWnTWCmbN+TZvCjeleyUnKI1/zGcfZG8Bs1RAigfYzsjUH3/fSP1T/rBmgdDyz6UdFN
om4lG2lxsMLNCT01PAbB8UcR2guRW+/M8ThoJt5KTeKhCTdPXuwqyMPDSGYgwd4MpFQ4QhzJMH+v
yZldiMAi4YgqMcrEp1vGLpSpCSsLUHm3fe2+isD4Yfjxd4XWOTfZN5kbfaP0+cZv6NUksb2yjlD8
gU4NukGgKPw7zjk6O1nDWWiDlnVhVKPUL/i2H4PL07qyiuiZ1oD4UG0o2avC8awLux5ZouD6ZAkq
UQAHbdHSBko610x8+KJURm+7cl8fG/yddz0ak6WXjVaPIbYNSd08BQQq2c/ddWpI8uBrc3c0sN+P
0yM7vQr5V1I4eE8oEboSkUwaAdr5Dwt0bEQX9kbdmWUJz+3FkB9zQs9w3oZGUiZZuccg2AvK4YUO
FjtBuFsyS5kLI8P+A1fgdVt1nsGAUhiSoFoUE/tUMm8rV9mJOeFuSBQ8IRQVey7XvzM0qCW65uZK
wOiBYi5lOowya8L2a8wOZdkS1nTLb9IviLm4pNmNmW/qD1n36/JeX7mmkbla2JDAzIKLWkx92mbu
MHSJZd4VCC+3/SZ/rrbTodm3Ad07nvKSeOQuuoYc2q3yCQLcoN6m1z4cjtsGkX/5W8635+mnCNOs
qqFVdrYChdqW4bFx4KRHG4/knj8/azACngAkBNHadYYPMucClaAR49VBF0k6nwEMXNiPtrK/PJhz
JwI7C8sOxORQRxfDn3SOKrVOYEfTfmV2gDTWzN70MnV766GwBy82JRfceYv6krY9sihMH97VqRaG
sGjcfSae8d4GT8DEbbvg+afjzu/J48+iDRIP7VkJGodc4ifXtZsfqqdoMwdGgNTeVlZgOT+np58k
bOVcHSptKpbJDgMQnPTOoeUfjumXMhT0Smnq2BIaiQSv46j1UC7beEaHEZK8YZhsbB5GN2AZSjeJ
U5iInJrqm8RW9BhrNN5anZM9X17zc86BkyWAmsXpV6iTFg2Dha8YvAavBsDqnYD/yFX3fvJrcA4k
ODZXys6WHJzVaSbQjaELEgNcY6dmw8ZpjEJF9pmzmxYqILn+QO2P0fRZI/GEq7v6yNJyuo5ukMJM
1aZc8tzZAOpFQLdAtKJCfaIiu3h468kD4RJo2+p5PbIouHpKQujhGrBo2NtqCGbdRjniLqz/QyUK
O+hP1UOkYiZjXI7TUo9QbS+xACsCfgikj8gFNN2vkDyqyfPo3EKq5vKeWV+7P8UWYeOGkZpGVrmM
T/NBou42yr3lBKUTqIMk97zqXv8MUCyCa1EDAeYKlhQSoH12mO+16f3yYNaP4ZEN4fLXFKUGGCyG
zsqi0F0FBZLZfG4DJ0wgmvHSp64y7XuZYvLKyCywsSCBjwQX8lvCHkljdF/SLEFsn17b2n1uvhd/
H3Ege3hkQnCuCdoW02FCjior77l+3/QvrALe4k7vJG58JWV5aknwmSND1w1KhHiIvmdfxGtKN3f7
V+BHNtG1ceuywSNu/HVAzHPXHozU/fVL/cwl+Y/fLaynAf6SLEUBEPckCNvEwvgE9hY6digCaxoI
LFyypQf1i+Vu9lpt86sy9ubD+GtsN7okeFw5DSd2Bf/COiQp7R52aXifq08p8yj1CBx6Ou3+fque
mBI2DXihqV1bmGea/+LKu/VPPADGMrltd6OxVy29iUIZXmvFl52YFDZRrhBS0hSjQzpp0N5ndds4
16Ws1rP8yqW1EzZQP2XtPFEMzNG+p/7LUPzQeWTxY57sQl3iU1ZHRMFOCn7rJYcqPEDVbmjjYUCm
kSBR0KMqhzbIKL82ZB2gqyf8yA45vXeyodeNjMNONN/pph/Wz70sVll+Qpw2bHh4kCVPbooBW8lp
XOkhpCzQQwdG11+GLNO8boCq0GZW0QAlPisNiuyAPUNSM9IM0MHoT7OU23HVBFjGl8oUGrvEJisA
/8wBg1681HdVP1qQhrp8atbWe6Ex/18Dgn+PuaaPc1mAlbt4UFFM17M7O3+MZeHc2nIfmxG2VZOy
HjcVxhG3+7l8tZmbhpLzv+Zpjk0IOyqO2gjQP4yEVq9K8gFmZ6ogATdlbi5jZ11dFTDzUIr2LF0T
W3ZpRgatVVFfMxN08tdeW8haWmUWhMFkCFaqaqkqc1wJyAPVpiQKW12QoyEs//8o7mt4jRyegzYA
JX5JyLMxjV46SFZk1QaUhBZFMyT9xNJgFM4ly0aU4KvxTlF8Wl0bxa/L23clfF1ktv81sWzvo2Hk
TdRmpIaJerrl1O0cn6Cfq75hyq6rmQ+8qeS8rPlinaLjELUL6IeI9yi6GzSU5ZF1jKcNs1pfr/Dk
mnzFuoZ/ZlL2zNVNfWROGB83nRjq8jBHm+tB2yX2q234U7MDu+PliVxfqz/jEi7PoaesT2YY6sZP
K90y0NkTyZZbHQuKWIsu2VIpFq4xypwCIjNIyBv181C/JPGeRGjFe0pTScQlMWQLETjrhq4oGBy/
Ou364hlRa157PfqyrL9FeqF1R/8zIhExF+kUjYVoePOs+E3JQfnZJIEjazxf9dAONBOgvw7VGnHH
qVCySKGpjC0OEl9IZQECpXaQiZREiKse58iMsNM0nqZaHMGMrj4oyjuT4VjWXhKL2CyWmKJzBYH9
6VGtUistw6VRgM0FkN/xFU0z30j0HfDsV+pwO5Ylekn0koGSp5UgRVdKIsgSmOhut5cYGKJTp8bT
0khsyme4olvtqtgi5euriovCLWhRXBDGpe4oMfm7/iCGH8cmF09y5JrgKTqwDcGkvi33yeNzuQeB
hfbmeMyvfyF7sI1vtQft0/AUID5c5fvyeV7bNWB1MxwTGmj4T5htbhSOMZc4bCO9q4CpNNPdoKDn
a3/ZzJrbQB/GEj8gMws08OkgY94bc0txAiptq4f/9NPdBKzzZRsrLVYLiOxfI6ZwnoEe66DwDSNd
7aGFxgf4P7Q/iL11TA88g3P5mIJQIJcc7rUDcWxVSP1Ek4Gi7WK1La8S4Kxq8nZ5XKtLZOMg4GwD
VSLmJxoduOG5xoHgIPjoPAIEzhYkKDrzmJ1Z3DOhTFD4l22u3ZcGOic1dM5Dt1CMXEZjBvEg8Ple
yEk5uVAuTEHzVSvMsxNOt+agg7C/rZMbhYfI7U2Ftr38Aasb5s+gibCWKCC3GV0Gzaqvwt4z+tF1
m8sm1j3NkQ1h5RgAbKyeYUOz9uAycYHMQ/PJfc7vZ6SI29CvFLBxBZetrl06AMJDNg93wlIiPz0J
ea5Qo8thlCCUyo2A4dCFTu4q+ateSgKr1Z2zVAiR4UeWX10m+ci1qIXR9Y7ToWTWJD6IFUCAyZkb
5zriRCkjzOqKHRlbPubI2FyVeTgySMOo9f1EfD68ZFSyYqtz54CbcaF8RulC8CIK4OB5mQ9YMFZC
EVtxbfqFhzV68KBuFpsSf7J6Bv5YE5lfmMU4emAwoCkByTr9mJv3yJkfilK9UkuKWAEoASJrMjy/
gXB9L1S50I5C75ppCmOsUoDrEZVUXjltRnIHhHMPehVw/Hg9WBK6G/iyjv6iTeNCbtXXTNmL4mwZ
F/uQraBLeVfTHcF+qJSQreI92uL0w5D8JOwhjiR3znmT6ImNs5z9ZJuhaTWw0TrkAaAut+iIN6o/
UxMaVqm+M5Lyk0fTR9oprt5p+zqTKU+fhefCFwhHH8RS3MopvmBpsnTQ2tC2t3XMryw++iai8ymR
6r8vN+nJPQ+TmgWiBkztCuCB5QtSQCOVp9Ro/N8qALC/d/NClKJOA3+Mzb5+YKpiFhvdrMErE5p2
FF1rEcl2dl31xqbLiXpIHTrIHt1nNxi+bIm4kMxZGltF4Ic19tVYGaQESZ25VWa6qZO/jhoXExZA
WABrrHR/9laRTTaufEBloz3Tqaf3reTKOnN2iwlQAljIFi3xrxDJqN3EnBklaK8uip3OIlcZr5tE
hy7D39Md4FrUoBSLtjQ8fs/mq0rzDLrFYElNITkHAarKOZjVQyS7KtZGhHQOWA4QN6EbQbgqgLkl
LXoxsC6FeqWpP1XGdu2oQuzOVCS30uqRRLSNAAr9zUufxan31oEUJ7GdLd2wt+HwMpqzq8Y7Lc+8
orpTqheru+rMQ9G/xJbkubd2FI8tC/FvX+pNEjd5hVfYjc1utHKva4pnGrd2/KLNkhvxPEbELlno
G/C8MAB+FMWYUxJHxaRWoANHAwGp9Mepf3b6OoiialOn3OXGcKOq2TVV6KHVwo/Ll//aWMEn4ujQ
TERv8u9VOLojQZxndmwsKw9149fJjF29MjZOSr24Ud+xWa94RCTHYn3EFKdPt9CpArHc05VVxsmI
w//H2ZUtyakr2y8iAhDjK0PNPY/2C2G73SBmBGL6+rPouHebUhFF2Cf2eXJEZ6WQUqnMlWuF8LhP
9OdelQ/SoHi90qCVZ4QnQ+mcIbEPcklcPfjItH8YrkXYw1oDrYE2pSleKCSIFLNtcFqK+mSVTlPv
rQ7DvRhiRyHJsn3L3trBJiWQCoDuBWZZ1j75lCqKgRcQ8AkFjlexKr6+mU2DmssIDF28VzIQlukY
Q5U+I8QGQ9qlw14LbvrO/fsvDTUWggEkQK6R7Z2vOkTiwTI5XTAY+ItPScMyyLk15Q1qG08jp7dm
HIDy2W5W8DFLIcPG5AA0k4G/vBCSUAjLUwqeJ1erUAXgkA8zhjvad46shCsdgItkDNnBRMIC6IEO
lVmRDCUoNSabBUZpW/2XXfMtxhe9pqgdu2F7E03w6+t5maxP5tCQgiwfjKLffb6gkBvlPJmmE5D6
PPWgsLPUzC3kxFesChPv960tuy0PNqGypkyzsKZnloVPKRVGXHUSLNfBfRfEbpMzZOvhBiMia2dV
vdyqMIXLSwN7wCREe+6kNICpzM4QH5qRHDQaO7j5T5EUeqRkfpJpmEiINoX1OBrRceyMbS2vkYUt
OjtBu6dBjWlc+/wX5COo5qIczo7S90a/qSXMJDWPELj4+/MB5LiBCh/AOJBKEzzlVhbUOJNIcxV+
YFbrI1QDdqf8kvJmJ2X9Ho+J7coWWtyxgC7iTYuxQFmsLGmlaeaWBJsJ3evFjuoHJdyydKfJ0ELZ
RaOXmW+6dMrtjRq/SHj2Nt1ON+/4Wolr4RYAKTBI7RGQp3FfIcXmxO4jacDviCGdlmw18mzqNxYL
3CQ62qm+ue724hf9Y02sirT9UNG4QvzPi9Zt5Leqjry+x7zPWshbWl7VQoL3RZyFktb51gkwSddx
PoICRQatn0Td2OaPuVIeI5I89jZ7uO7XUsqCpyAIL1Cvw/S7GNdruZcpBOoLYAEHSKuWTllvQGLk
aOVNnrnQ0AzoY5C/Uou6gHBcN64tHNS57ekgzy7ypO0UmUG7DZPAoTsG8UmJ1lgLFx5i6B5gsNxA
D0ED5PXcRFuXZWQFFgiYgUS3Yu7q8oAskO6ve7JAfgFiAlzOE3cR5A/F7qTONb0FzRTCG7OLLQ0j
DUT8GWY+rdD2Wr1PtxgGA4ucAeMAs9UDoKpROCAxDPUXCZfNvi2yYSUSLuylickE/wcsHdFeCENA
U2vZYOKxVCQ1N1w8goKTFSVg4rTVFLm9yUhy1KUgXuNSmc6ekCyg44AUDUResiGLPQGDJgYvUF6A
8pavstvOqDx1NABMLN3U+pHVoO9f+wALQf/MpPChKc/tru1h0rR6rypfbCa7cp/5mpTcYzgCQw+Q
v0Vm0zupKm9T23a7QF1p61xOieF61af/lEnyFtDy892WDUjSYo7DxAh12hTFMGhoV/pHS5qjJmdu
kODC037Y1EDtiG01DqE2Jd/R7J5Zxi7RGycAt2ts0GNgGdtIlZy+XC3wLp06HWonGsETDyUSYVe0
NY/Dwcapy1sL2dyBJ+9x4KDTFdThS6yVe42+KzWg72B+VjEtGccMhMxrI99LBxPHcRqmRaVGF68u
HACMyI9IfCiRGpdqSr9jepa7pGYrT6NlS3hnWsA74w0o7AwFcNiUTyWDWFN3lhLt6jb1jdRcuRiX
bggTo88T8B3cUmIE6GUigVE3K10rQmWwhoToBy2KjbbG9rYYsQEgQvETY+WgRBE2WT5QPW7iqnSL
KghUP6JyttFl1iBxk4ARswbzTeGKssswiXmqzVo5WQZTjlpeQnUQ5HsrN8iC33jqKpgnQD8T/5uC
0CyI4y3WsngEUVdKh3eaoicnsZtGkvdWvTYwt5i+YogN9z1qehPFx7mtQiqBtQrQmKiZ09JTUHxw
6VNtfFN719UtyploDl8P7JeNpal8NzM5uT9zj8YcbMcJTEIGy2NvKIg8/gQ3I962Dj9iFNS5P0S/
we/hml62Ek4WVvbMtLCyQ1Sy2o7b0o3zb5UM9HwKXZu7jjQrr4KFa+LMzpRpzVwMskAuag47kpqC
QkhyE7t3pb7eQzzcIVK0sqRLidt8RYXErSOYm6AdVjRt3kfWO2P51NFHWfKKAMihtcE0zDXg5wuX
EWoUSHIwTA9FM/EWHOMsNnOC1A2VNZODQbDv2bau0EjzERmMA2vUivihbdqbIWvYq1wy9V7S7YEc
GjMD2rsrlX5jJASDORz1t3CjjcPwoA4FoK5kJCS9R5CttkBQa+aOBkn/I1H6AhjYISR+NIaI9qEV
Jse6spvOU1mkgdjCaIvI73WJHVIZHRI6nU6Sq4HkZlxWPuxGrndq3SWDJ2e2RL02inPTrfvAutWl
KtYdRbHKexJq8nOlKum7LmeWDKYta8TjEezXsqtRJVCdqGjiPc86gufQYCeeYkYMv8Hit60ZEB0K
VFL4Q2G09FBMZ0+kIoAmowXY+Txu5O/odSKkaTI1oKaWgfxto0eVegi7os+cppw6zCAg1yPQukvZ
vkR4gcCpkmoeUHTyzq5UAICblKsjZsd7NGjiPq8QgeWhPXRJZEPeIYytj0LBMMrATfszCUtlnxGb
gnxNHjw7Bcv2AXol4OZohhbrVmCRnbCOwQZXmZyDGKExApfLWva7Kgd+Y4CnsnaVJA74hgY8Av02
i/XPzA6aHwptBsuFZgb7BaRk/lTQYgwcvQLfb2NJ9meqY3kfzcIMb5nSY3w0HNKCOB2IY7RmrPyW
YaAVdxquzg6z720eqL0blc0+a3h8GLsu36N+qu7lprd+VH0JThY1j7Jiw2rsMIn1JD/o+kCym1wv
LF+FRmXosZTnR1K0wY2slhLbDblihlAVliWQrmPvQiNaLd5VNgQgGrOB33XZMFYQ4DN1u3go+zg6
GmwgmosuXDU6eV9V6Oy3RQ1xvCQKN3HU1beSPipPGuspOBardgQbOSlU5b7U27z0eafwED1IRk59
p9Y+wdvqZ2sPoNAxjFxHL1Y1spWX6+Ithlo5eHOnaH7BU8JYg92TlbiV5YmZaRtVN2r3LaG3BA2h
eEeKTzZ6AzkZYKy7HtKXTOOxjNKhZeMaBX/Vebwr2sau6gQJUEP1U922t3r4kYD1Uk/KrQpzEKDb
FGp3rDDbWwNo0mhrUzQLIRDEOpg2APQTDEFieyqX5DGLkCK7XFIc1d3qJ95pOJWyG9F8c93dhehO
gJY0kGKp4LgWK5eKlOq10kioXHLHMG7LzHBpvRuC54CsqeIuuYWa2cQQOzVnxWJWOXQImxXY/oNa
Q5W00oqDIvc8dYB1AgM+ogj3xlBJoG3Fja5b+a4L1+VZIiJcY6kEkKtkIBGp+mpnVTqEwPGJMZIb
kvvrS7rgJwi7NRsVfgxmQz7lfAORfrCZNYDBKm5zPwAPk6dKxZPUd35sZr6F2ba+XxtyXMjaz2wK
eYgJwsaojWEz5Z2TM4KE/em6Vwt5MijLkJHjWYC2uogYC0qbavVQo/Wjg78nB1q9Z5BHWOFHW1y7
P1bEp2EexbwdOw7qfm7jUpVeaQLBk9xwJTPdmKG2bUNp+9eOYWAcuEUcNnD3i5+rIUNNocOHawx8
DrXMkWgE+5Qqf5+ugU8KfKVQqEb1Riw7NuhAWGUE8Y1YaXym70A4hozqGcNq191ZemViTg3PJhwx
JG5i9BjAS0zKkJaQReq696pPTNTgB8jFuU2bQnkBI1T4FVGcDKNjdFpgOAOSkO9By9sKuo9hcspD
xTxGdWvvotCI/CAow2NEO8lXtLRFrbI2ksBLmq6471PDqhyVtRhKue7GUo1gtt3EwlPRgGt5TMAW
ADifkd5bwafa7ynEXtP7KHsy2t/XzS1Gh9m+m7LEWZIbN1TFiBfMRcGN1e8AWB7Zq7Y2fLp4SmdW
yLkVqqPETabdzUyU07oYVZ4kWptDXnoGYZ+htqICwoEANP2KmS92S3Nd5gx6kwbKq9EIMAqIZ8bv
EckdJfreZZNYa6YpK4n7QoA4MyuEvaTOM5XFMMv1zi8zwJiHbcpXjCytoAyBDQh4yyD4Ep94TUrq
oZXxum3R2AtJdJeEazNCayaEUKoUDHdlCBNZluBsBNGD2qxJyi2sFQKNgi46yJqmlt35J2JQnWnT
Gmh1Sy4f81r6EQbpJgvKlcf30iGamxF2NacpMxoLZibEanpXNBkyiBuwQqW2T9q3zFgJpQvJBNyC
SyBJnShyhC2QVWi3ZDrKeM0AnaiiuYsnBaNeO0ACFex5azJli+Ys/E3wi05wBMFcPBqVwRW8TAO0
p5Qx9fXK8NQSpEskuinXZo6XriaAdv6zJuyLqu17KR5gjUl3Y1c7qvpRJzeNvonQ0oYI1PWAtPTp
FAMYIUASbPOCUUpLqDpG3Qhrxm/N9G1z23efafxsd4FX8Y8e0PrrBpcWU0dLCsVwzFSjpn++JTXS
o9EYJhXYYXpfLwLwJKRa7/AkdofIHFxu8J/XLS4dAmB1bACBgPAgIjlUFvWFXZglmtZF6Ci9cReG
+hbKV9E/eIaHz8TRh9TFENmYrWEwKc5aDnISvx2PkKgF26gfMTx71pBlS4s4q2yLSRIJUPodUySZ
JnsvZNkp6MtgYGIk2A1rDa7L0hMA72gf/j9QT1QnY7lVaekIoN54J0du+Jijfoes7Nb2x1vq0n34
bG+hww0xBA93+G2xXxtXugiUwg8QoksaVpIaKvgBGfjfptmLdm18d4EK5dxH4cI0JTmT+hjwwH6j
bPSn6DmKvNbTDiinHKvYGSPXPLjhN+A6HFBPb67vz4uP+eUfgj2eRVN7SDgRWQbiemTVQJHGn2SU
nLFzUBGx8xd9jRN2zZKwkuC/6KN6gnVyGdzHkDuzXUIf2hYEKd/+xSccuQlQMI3KnZ/yBiR1pDF6
4PFAQWQ2t6xyW+sZLJUtTsV1UxfHG8v3xVFpEhTXIC5+bsqAuhkl2bQ/9dZPoAJbcYy0qa/XrVw+
1wUzQlimkRQXKoMZaRfcFD/QS+8fNTTyT52nQ+zNAeLlusXpD54VDL8MglcQ7+Yvqthzvwp01CHa
NGDgzPwRk88eXb0quKuNFZTJ0p6YEvgvtmgA4YTdx2vehSzClwqlEw/3snqbdke1eODGypPrq8Nx
4dDMkrD75EwveNRMe0IptyOzj3EDtiySE/QBS+4pLYToi2qrojzY1/VHqb//w4LCQxkU0QDFiXwz
nFnj2NjTgjIoikiaF1Z+A8Bx+HndzuKGnNmZLvhZXmxJUgoKIBkrah1j/ajFG2kNH/lFeXm5ln98
Ec5XpgxIDZCKuPKD8aDso9ZRH+rfGElsdsZTY3rSSxA6o0s9jOD51927yBimffnHPSKg+ZPeKFE7
xzL27RsqEE7V7+IeTXvyOYCuQx1uZbK7bnHxJIDXHdgAiA8q4hY1rUHtlAALmoH6Azq8hvIZDV6o
rhWOFo8CuAcsUN2hayqCHrKBcjVGk9xNIOIV/yjps9T5dXmnrw13Lzo0TRJOBTFU3oQzl/KwhvSF
ipOQSnuDfVp2+8tOAW1g1crpXrMknDmWBnQIGCx16oNtoQ34RmrTBY3lyqZYvEG1mUvCDYpxRWDY
AgUuVdbN2BYOMZjb5vELuv+PLOEnKkPGKHpWS6htRfeoKTgSHf3O+qahtjkAEjUa1DWreK+10f4f
9s/st00JxuxA8hT5ulbhtymVV9t+qd3IEeavHq9bucjbp3NhADeBuQl0k8Wx7bCyO1VpQeNm9d9T
/tm2LgTL5eowlG73cd3UIrPD3JbwWaMM9yAGwDCn5OfvmDW7A6siFE+8sPGQjkHcxAW2rfi5pv+x
lIlpE9YVpHGAvpvCR9aGWOmsZDog/V2h3NXN2pjG4nadGRC+VEKkckgqGKiM1IvJaWi8tCKbdg0l
vxiiZ3amf5/tCFMt2szgsKPT7zQbHR1TecnP6x9pMZrMbEy+zmxImoS+zWRj4JkTJ+99GboJdNlj
/mitMfosrhs4z7UvFBqIsc5tdWGLYbkBthgkqmEKcwgyhjBWSouLO3xmRbjYIlZ3YERA5I9wZI3Y
b4DXKHwuo2q20azn68u3eM3MjAk3HFRsO6JMGhpUvglA31mDQXRjK89RiLb7rqLfrptbWUERWZfj
CaDqw1dy8M6LbY9RTfIcyt51K8v3NtLiSRQESGLx4aaVAxkjMt3b2dHctO+yHzpyDHldZ7jPnfpe
3xpP3PsBbd6VbHJxx/8xLBa8lbJIeF7AcC1Z21FJvMpoboLGXAm1ixFiZka42XQKeowghpkISnU0
gizu28oKXiDApzA7syCEvoqQLNE4LIzqpwaEYMV2nf2qaY9q9RaB0k9SDlaxdrstnuWZUSHw9VEr
G1oCo3qJ2wzjysjGvYRGDh4/HjE/ONS6ovyRG3iB2N96GrkSfyvk/LmFrkcVA0yldS/XF2Jxw85+
khAqJahR6xg+Sl20YzA791SW4NV9ZGtdi6UPCtZ1EDQCsjTJPp1HlqxssrbAfJXbqB4doHw4jis7
c/FlNTNxcfR0GloFpgHd8Dbxe4hwOsGGvoxbvkk+UClHYej6yq0aFDapUYQAJkzcjPGJf+b74NBi
VsNBm2n8lB0V2JrNdYNLn2ruoLBl7TAxWEYtrGH71stebz4o5rv+141HHIy5FWGPBjG2A6ng1ZD+
7qFPFSZO039v7M/rziwFEpDSTChTHRIYYgQzuqKOQW+FZBzzw3hw6Npm/HvhvcmXP0bEaGWppRwB
HYI8AM3vLHyyK8+OHyzm1PGxLmKvhLjadbeW7ra5RWFPyGpoQz4EFo1qo4UuV3HGVWfIT91Hkq9x
yaysoSlsCMvmLfDVMCYVzwn3+vaFrFxnSySGKLGit4+PhDEZEW7UNJLGBg5cjM7qZxMSBbt+UDdm
Nb7bhZI4SWd1275mg0fDVj1YRvreFRWm0GPfpr90zFPpWbch/dis5BBLkRT8GahzGTLCuNhvs1Wu
RXKBEpTVShi5pRBoCjCB8SM2nGZN3Hppmee2hGVmYSFLGWCWbll1DojS3JH90tYI+ZYO99yIcOyQ
EoXWwGEkh1BsFypekba3mZQ44z9xT30p607aJYD2Tv7OMkqkfVZUhz2uPsXT+8SJ8h/XD8Hix5mk
e//PwOTrzIAcAyZuZjAQKiC+BOs14dQJ2tdC85V8DUG6dLNAL8y0LBMYDQBRzo1xSxtk2msTU9D3
svtVdZvrzix9/fnfF5ypIq6ZYUDwIkX5NiS1F5nPTb+GIFpasrmV6d9nS5ZjBDPIQJLvFvG+1beB
7GtKC3g5XrhP/+APFJWAdsJtDPaIc0tplxWWNdF1A7TvVvWGYEBKNVfixuJH+WPkq+c7d0cPWrWW
YSQArbplbgH2WAm0S+fFBL0pUbGVQc0iuJEz0Mn2Ma4pUu1GiEXnwIo9xv9C0zazcinnq6NjoMIP
NdxkymcPpbXrX+Ny1AJXFLBt0LHAmx/E0oIfnOuILwMsGOCXyLU9agsGx3jeFiqcVrAv2RtOaNJs
AZEATaCn45V5/RcsL+R/P8AQ6nBQTo8ZMG1TOTVymeUExktRv/drIw2Lx+iPn+KQbShTpVBq+Kko
mFzA3ZA+2Wupy+IhQucMM5bAU2La8XxrBwOp1TZGgSZXX3X2pNO9nO+L2o/XapdLtzyACv8ZEmOC
WgxhHKEchiqi2t103csg7bTmnWU7bY2wQ52uF7FGOzcmhAatsDkD9BRpH3fGjflkO9QZYgd9uvuT
8/Y2uo5/8n3D2ZG1Ps/iKZ65KTzUuyLO08GE5RhY1xEDgCVducYXCU7nzgnbP8662A57mCB3PPPq
R8mVbiW32oY3pl951b50faf3w6fOy1+0U+itvWcXX9KzHyBu/9xiRjRK2DPWd+UpvC1eIcfYOPHT
b+l7fa88HLiHeZGbtQnolQ0knoZC7QFOs2BVzSIoQoO45GTxU9V4WvI9Nf4W4IcQY03CaxgtxJSB
OL85hraW8ikY90mxoarqclPf85HtasWG1lTvNKxcYbBaDGsWAXUfVJQVIEaEdIY0AaVBitS0oG5A
ZAfEKARTRI10F1R73XJo8Bu5shNXt4l6MhOvWZ3sXHrgz3/BtLlnV5BksVahLX5BWNyqPZCaIPHY
lOlNFN4w7K/4McCD93oovYQyTSutQQ8OfQ11wkGc2wTjXtNQbuNRA4rzTkOn+Z6W9xI7RgbEvw3I
7BSJAzmZFbPTnxUjBMgLcHtAfQNAFiFCpJaVZ7kBszaIWj7KZKzRSrG7I++BYs/riTgXXKPbClIW
0GqPCR4kaodHqjXK+GXgbmp59y+kgFMzEPN6kGUAMPl8KXgMWXCmhpgSY481eUuB8aSYiLju+dLd
NTcyhc7ZN1bzcWiyIMpcTfKt6GBYd0iXQMBx3cpSGJxbEb5qOoxmK8lwBe8Mx6wAVl3jH13zQ9ir
gaxkcq7Agp48dBmqhrABtfFoDaCwdEHa0NYFeHo6mGKykVhyUZUszlwpZK+xad8zRbolRn+0DL6t
1WZ3feGW7nzobKPCD4VE6EkIwb1C2TW3x0k7RS6cvHmvrM8SMIjrRha/zh8jYqrZo4WodTYkRqya
u0zDpMhaqrkg0TTN9QEJDrgtmr7iY7MIuyDMA/gRUafKnOxTuqPH/lhu8iMeN/Rk+h2uitE3bqOD
vr/u3mK7G7NoQPcDEQTonbCICgolVlVjbxSR29oOLqhTclN1T8k+8eItMArX7S1ukT/nVizU6Qmk
LsOGZij/QLUn/MWheZjYH3l5v6ofsLg9/pgSC3aKNlgdpfCsD1OPxuOJ9pGn9t1K73Jxg/zZ9OIN
n2Q01scAHrU63/ZK/zDi+ru+aIueYIoPbE4Tgl7UITKUQG/DDCbq8heBwlIS+V347bqNJQAV4JeA
SKN3DZ1dU4jymZEyQEkhL9q548Y+aW54CH+zXfQWPpQ/UXgkj6BSUT8gIDj17AFTy/fJ2/XfsODn
2U8QEkJu1KFeSWXmyvUQaACbyvI9hJZj09NykIz4160tFVgtRQeYCa8TdUIHn4d3maQBaTV4rGFw
KJZweemnAOAtbgKg45Zj4lh8IiS6J6zZYL5r5SgsJGln5oXbRW7VODEShq+qbSS0piDK22KGq3KJ
fCdLK5nwUu5wZk24ZWrIMSQJhTVCHhuUG0bA7sGhbkavnOBiRwHuFDT/cLWdGRUuHn2wNQ0Dg8DZ
lndl2CHJX3teLj1fzkxMe2p2R4fEKjIphV+S9BDom9rySRR6mnyjB+/JNCooOeyDZBJGuzD9+4aJ
iolvF1Ud1wT1KD12xi85/DZUz1a7Rtq1vOaGriKqTntMpHaFkkhW0R6/jZevGfRe2x/6uOlKa5ux
Z230sPnAPL0qLrJwiixMFqMTMjXXL1jJCNWLNLKw6MNB/q19q8A6vas83U2eweN3VPaV38kgll05
TAuBHc94GdUGwHMRDoXvEMVSk0sqzm6/GXz1R/Bd9UdoAWGeL/yd3xqb7M7Gzt7HD2vX56K7Osh7
wcSGYr94e8qDFlQK1EbcoHdi8mqAOKLZXHdu0Tc8bcCrjZKmKUrfpZJMekzD4qSqZGv2vzD5O4S1
2+fbPt5eN7WQqk38LP+ZEk5MBaZMyyhgKlK8VAKd8s7Ot4O54tDCnXVmRfhYkJybpvpgxUq2vXpX
W2u8CYsfZebG5ObsVHaxXqglhYFYdY3whbabaG1oYClzmdjj0A6ZcL8XIgpRxCRGWxD3m1T2oUTh
WIqfJT8xjEOVE4HARrIBMRVEddZor5fO9Zll4Z6SSAoVYTJJBlQPHG3xDFCWnygOjuhTlB5Dk26t
vLVoEhMEKtjUJpC4+AZT7DhISYtGCao0af1cQGwKTJUJ2OMG7sSgGJMGvB+865tx4StOYwv/GRX9
lK14SCZG3Hy8L4x7Wfk0+l/XTSxcgmcmhPSTBeFIqh4mQsuVB4eZjrEPQRcwWCu37RduUnjFzi2J
zbq6bXQw6MASKbtnnVeHOJj44GJwDA9YSOI15JOl74byhNdEZZyyPgLRF3A3liMnsWPp0Z62Bqbe
mRcaL2ogg670F4VEFECUTqvn932n38VQeLu+QAsB4exni0kKbSNFr/GzW9Qz1GLTKa828JK5f93M
4neAIi0whTZIaMTaZqhFQYl5RpTtjVF7pbadfQ+xDSF+rJEIzxAdkb3JDZCsyZhE//tHlg4tMZxh
ZRplQvATwkVaZRBUo0BspU+FfMzTFe8uNzL+vonLCSZ0cI5O/z4LR1kLetEgxt+v0ajF0C3mqJON
Lb9fX8MFdCHMALiLSgn6dLB1bmYCfOiFDuWYlD6CYqRLNjLZ9qFnhCG4ne/00atax7RPjVs965rT
uK7q6OVmXAuNS+4amDNH2jGpAIhI1CYqlXhQ4W5V/C4S49QM0nbg6hpS+vJaBF8R/ofJXgONMbHK
2KS5UqVNhSLc4OjP8rb15NfsEJzMG525jWPeZB+5mx3Tw5oG3RfrzvlZhmXwqMhgocB4lYiRHmWZ
S6WMANwZxhg5Ep7XnwrghkeM/0+cxWkDLH8zMRjTgtQPRZ9CMmjMFEY8hdLiHsQPyLHDtKaQYbJr
wyPgN/K7mrVAyBs8yx2we4QYZq+S6Dkwef3cjQW+HZETa6cG8dp9PG2MC3+A9QalGOqZGMs53zgV
z1JDixk67VqI2kxpcj+1U8U1JctyKjU7DSxFip5CmQZ51hqc8XJGFokbRoLwFkLD63IMQglS4MwZ
Dn+8V78HP4hTniTUqG1X24OR/L1FiXqHCfTcOWR32i0YXFbSkcsYd2b/6/KbHU9JAVWbbMN+kX6G
xjGg2zZ407OV1GrxVPzx8iufmFkBYUEb65MkhlU/JuD2YNDkVF6uh4ClI4E5XSBsQe4zMa6ff0he
gym/JO00BFTeq1y/iWyyNYIRV3ThWFKwckFf5nHAC2OAGszZIBq94CwDUYYUKhwuYfwJQuKqo0Yr
vfZFC6g3I8sypmtBjJxBoapqNKUAprGxNUzbsRUxg8Ulm1kQUsWhAsIEbNtoHxQPbQCOySc5PtoJ
iFnWZvYv7zislj3psKLaBcYXITzzoGWQwuqwzcdbjAPI1S6I/LxzdJDhriLNp/e0eKRnxi6o3JHZ
sHwaB2OVl6k33bDNKt8Cd2i4M7RNT7yivssoput3Fkg8ru/CBaHdM0/FYbhAyqaZRhivbusHuXek
F9sd/G77kd7o3g243SLP3L4pOyfcl46CgRYwNjm5C4YzPwMyd+XnLB28+VKo54cCY8tAfE3rLlcn
ho6mvQujlQiyFEDnJoTqRhnZQaBM03889Xi/VwF5HL2uQWdxI1luvUrwu3gswMhCUK/CZhJLR32e
JFoOFKkblpu6uZfHdzXeWfXdgBG85rdF9qn2vZTAc5wnbiH/qPW/Ljri0KPArptAuONBIBzLoDLC
mBP4m0EYFUogTquuRMslD4HOBwAYzNGYRBIsyGNZJqoxQWQJtGGyGxBfrmyLhfobnEAbC3xoEFcg
4nlklSRXQYKBGSgOBMYxGx4VeyclN2HjF4YX2olT1QC64b+V9uFSIJgZFs9mYrZh07YwjGE1W9oq
5Gfc3CrDS10elL/H8J85KR7FeEAoKicnS9B918OPclQPUkS96yd+zSPxiFV5agzTMFdEiGOMd2l+
xEskMH7KzQ5A5xVrSwd6vn7CaeOA7dWJPPkE7JX5vW4OcfftukNLtwKEZ+RJxw7D7OKLoCx1xqoG
OiJWoAGywuhv2oLhsSvGwY/6cPQhMLvGsri0iFOZDg1WoN5BgHgep3opItSegHhZ8tQ0oKV3Jfml
UJzBBv3W83X/FpYQRP5ghQc5PJgdRYpyjbdKIRmw1dgo/Kqa8Vw2xrhJTTqsHLOF0DiRn6DDiIfd
RMRz7lUoB3j4Qg/SpTl1lIHehsU9hpluJaU8lOQ2ksnG0pEeX/fv4vuhrI7GnIV8EmM4YDc9t1qQ
QAWoPMf5Bf6r4N+qLzYZus95eEDde3/d2sWXE6xN/z5L7ZAexQavYK2t9pLyErOD3kUPI+tAuxA7
xKIrwXHNO2FN82xsY8pgL637TWaS+9KooViU+rSJb/sC3IPX/btIkM/9E3FiVqOmpklB1dYqDeqc
z6z+rMyPfm027LKkJtgRig2NFdC4zGGnsdXvdRJHDotz6Qil8ZOaZVBZ7nsDxNU9lBMgeeE3avsp
NWWyEl7WvBWCWU2tQVEmb5m0US2vBCSWY5SnXyU/X/yMkETA/kQ5FOTK59sGmgmZag/4jFF5k1Wb
PnlAqHYM9hatdeAXN+jMknZuqZNMOx97WLLVVzSSQJGYA20FVneeWE7YrZ35xRUE4SnK4eABQTni
3JwmdWlDwWrnNhUsUcXLcMCbUb0xMDX9D1tzZmr6KbOjF7OklEsCU6WpPFlgpYt1VCI7Y8/0NYHL
i5g57c6ZKSGm1LGU52qDRdRC+wG0ssC+85+aVa94tHwKZnaEaBJr6MZ3UVljANUno5eDR0yNSi/H
3qjSZ8xiZ5DrwkT2Wqqw9tWEqJKYUc8LhqWsCIpDql04KePAwBdel+trIeVyOPNrNcFMo0CWZFrY
8w9XZUU5UUXWkODpf6el4gIwdWf14b7J6HuQZ6g21vwzBilIYuenyJKBF6m9uAo8tIrfNMzNXt9I
k72zB9P57xH76K1k5mXHv1YdxEwycy2tddLIAPvKRjI8cPSUdfcPkQa3L3oHqLvg2hd2lFSkOulz
hi8tFxCsyE1fKwZvLJmHK2XlnXtZwoeDc2PCtkpbqbBAul1jJOVI2iOYHDV66jKvMF9AeprabxGa
B9fX9LIiKdgUPnJWjQ1GBmFTUw45vcsaLGTpNfFTgjSRe1pxE8q7JPZrkNc1N4O1U7pD1DyaFPnV
kYZriM+lEzxbAlFiT5IgDENS/JxaD793Sf1hqMm27IO/fR19eQ0kIqDbkwS2EP4UpNqEFjATm4Bk
GPk31Pserq/s0tWBesh/JoSwZ4fECDB9g4WNa6fWjjUu/1G6V5LXQF4pwayZEjapYTeTlisOBoNg
YJQ91FK1KU1Q0ed42K6s3PIH+uOWsEebOgqyFHggF4EIjPBeKAHMp63IuCwbmcjMUW5EyV9wKOlt
i9YSTl1SA8sSR6D1D44lyVc+0dKdCybD/8wIvjCaFkE11rU75jc9ezak+r3Ob4u02RgoiUQgDF/J
0hYvjrlF4bSNEDST4wYWeQ6q22Jn/4Zz5HYonQOV3BGsUe3fE5YiqEwial+kzaAsPY/iDfLQhvdY
SzlsTjHgWpLZ+WlzixHkhqxww1+ibqdzNTMmZDFlGuahTuEfLYnfg7A3ygCmLpkblJs2VBylxVjJ
a2E/YNoVQsBccdI1Tor/kXZlu3Li0PaLkMAMhleg5jrzlJwXlHOSZp4x09ffRXRvDuXiYqX7oZWW
ImWVzfb29h7WWt7j2W/gzrafjQmyxViwYdiW995rjyBbTBtIF+AGgwBHV9mmdlfT7+vnXYjLHXgI
uQQUBQKcQvQFofIgtw85WEXItgCDsJSkdmGA8klzFUQG69CLx2W2Yu64ZGkrRdkA5AJVAbk9jka/
a0UvmunT8bcvSkVwlgickCPlIn+pg7qA5LPaIaPsgjEBr6aGfVtfyO94eg2EC+w7q2qo1TdgnLbu
wKjWkDfL2lXSOdVuwdLolG8W2dXNrZl/NpZgExedwWx93DmRyliTWgvQatKAklG2R9CmBBhpAI2w
Ye0LiYqqKkvxDETIdEiKo6gKrtPLk6kXWST7IxCl4nlobxrLpuHWKzo7UUubNXvx+PdVS/p0PL8Q
+du1NUlSDxkQW7pryMbI74d4xGBc7mbBxGCEudQCtTHRtMqifarQbkLrJhqP+FFbjPfEmd6j5JdL
57p/iL2bzD+sW86idX5B8LV7n2VlPo0yOSUkkqDU4HaJiPBPsAq+jShVvE5KplXoKOdXce76wykI
fq2vYzkG1CBZNEldQYeNM0PZV5JQMoGSxMF3/P9Oqcx9RYtN5I3gOVd3nfGQob6EwFfEibx4AmbQ
nPMeqzQd0cAAaOW16APbSlq7C9mBed/V7r0uRbqHi/Y/w5s2fPYwLNG2EHXttKHWuFPHfgd2+02R
Ezu12ju/NHbyxL2QiHhXRcvk/HTat70qT7DEkl4l76NNygAMmMM2V9+VNt10pBC9FxdNB4X233Pt
aNHlPioLtNRqRuxsSIYtIT00JIubEOxhpjneRspLqAz7Htp8Nh3CAnE2mmkt6U2OLdusvV1uiEZK
F0/LRLitoDMKrO2c59HQs84i3aycsex3CWGPfaAKDuRiTPoHwpC5qb62wIN0DAChMrvTb/F4ieKd
qWEUWxCQLr2JEdz871rwdri0IonpNLV6ihADwgUhWvwYqlcYQdlnwpLd8mf8guJuJ0zV56E8fca2
2bfGg9m9NYroUvh/HMAXCGcrmdGM8tBgPTT1kc2DXgKacOPkGHooVmUbDJcTH8/fWjTKIgTmjj/m
C1gBWUysTm7AYY12CBUUU/sW0zuQFRmMvVrellQQgou2lPMBEKOMzUgCaEZcisZ1z9/RuhWE3Ysg
mMwGnzj+Q4vmpYmoWZL25vTdMjRn9GGx0wZjA8oeZ913L5r8DIZzLCUxBjMyAIM0u82KjwqzVn6O
rrVo63m9AGzR7GdgXMynWA3NqwFg5ZDZQ3JbtJoz+D/qXFTKEQFN7nTmpQ1fqfBGAlCY3UfdTsGi
qAn5cUHFTfSNOJekF7gA4giGIFPkP/z0KZCHbVrWT+vfaBkGjdYYncVYGE9uVhZ5kNYj3JKCYcBO
HZDHfurBtvPfUDhHkcVF5aP0UTl9o+8VK3iG3OEuyizBM3nxJsMI+v8thnMVLKSJz0wLPhbv/jHY
aV620cN9g+dk6buj6PUq2jvOQUAMstNYDjgMNAbEKUhrR6GoFUC0Ju6sIlkTWEaPrUvRteZWxAoi
6F2kP8LEHDcN+ixrTEB16kZNRva8/tUWz6+hoi0HnXngJ+DWV5V10hiWB2j9hOi4VypXbVw1cGTl
36QywX7wB4pbZZ1g6CQrAKWo7Kz6A8TUHvsU5TeZ+R9tlRxUFDC7AoJD60tc/IQzXM5FaXLct1Es
IfaBdTCwFKH12u87QSJz8RvOUDjfpMYg3Van1Zma2ySPBdhRFBTSQf1dVNZG2Nqx6KFmcJyHGlnL
LCXFohJ/0yIR3BY7tX7XDCbYPBEO56KUpGvNUsaySNnY/RQ1liGSz/ETyyNRxDhFLVcP4T9rUvjw
CZKwqReawLKCl7A7BOChjCG2wJyx8+wkfhqtf3r5OddEE5PX4+jTE3EGzIVTvWQkxpgCOKxNNK3/
U3uWvzV7yE7BlZWxtEuLp7YdbKs13Q7BatGCvQOqXkQFp3VLH0G0fj+ksqiys25SKIxf3kJZQzXU
3fGNm+ilaU+6+dDkwTFKXg3jPa5EynjTl7zefcyrQ9cI86P8wLqqDEVRJXBCVSLbUAZp894O1drO
lEOf/RgStAgH/+Y+/z2SA5UDzPBxHqGPPULCCs4VD3TMXG3q5nut/ipFLMnLGZYZDucBJDZEUe1h
aRTcBtkhDUGk95lU+7R9GJSdQg598bNiL2XygLEZd937LKfI8BaQUThF0oPv2dCYFDRdB+Oqmo1e
nUa2AcG2rea3RX60GjeiNisr2wfhyDrw5Lmvv+cf3N+TjbMYJvPHcmhjLHpUiJ2go9/rRQd2MbXy
tTR+AnNopSZJFECYGZrvsYqC7g1EspiGjCGaNLCtMWwT/6/74n8f16+VceeCZhm6nFuYjS5RfDr2
OlbJbn3zlu+MLwguytCNkNUyRAAcK7+pICka5s8U1/86yPKJ+wLh7l4wDJvSABZmBzU+W5MO9cRT
QFS7xgcz+scmPo7Sfh1SZBTciUs6Oc0YAWTmoYeZJkcvz97XIZZvjK9VcYfNUD00ZZgIaku0EmfV
TeblO2bchGCj+jdAX/EE940gZtV5mgr3qFFMgqeR75DM3LR9Zuem9raOteiKZx6Eu901sySNMZkc
iI8SAz1k8WuNCjQzt8zHOJpoQnRxD2dw3O1uFLUCBSjA+ZAkDG+1winNu0wXuKZFY5ihcHc7hEEN
jGwBpY3Hg66znwojgmh9fSEoO15eYYkcWUUWAiIsKzdAdCKpdiXdJ+V2/fssnldzKsMosqZZvEwI
OLhJE6WYPiR9fiNp6o2Ryq9GRR/XYZad+QyHM27MkMTMU+EX1O4NpSxF3UThVlXsRvc3cgW5uD0Y
8QIwmwpwJ1u+cuYzXM7+yCDVNRunSwQtVVVbHr1RtfF4dL2st7O42gTWjzoLPgvIzBQltTNWnykF
qd3671j8nLOfwdml6o2Z2jVTRJKwY6EVpxpNXWnf20QSjTBPK1pbMWecqaUXHV5flcPSnzoMp4rw
uENbcfcG2laBVxQs64oVv469DI24OG7V1g9CB1jW4MiawDMuOpHp7gLnGEhyTO4jalpvRLSDkZbD
Tqt/oVOnwJBkKLt681LJteB0L94uMzTuW1mMxg3t8a3k7p1UL0Z7ItZr5wWYWThlxXZomOAMigC5
LxbXnqRBpQfLyyLbN5xMulEwfFHlt6m60Y2NKkoHLfqvrxXyDct6EECmiAQ49CZoEZBpGKPmed3g
l1tFZhjc08Cr0e6T9ViUnMgPVthZk5xni+FW0rpK0t+WXXQnN/VnpXajQ7XxpfbGg2R6yB+Gd2E1
sbtVSbTJE9WDWDroZbohB6O4BZFewS8lCwdmUpOcGvf0Saicc7We1MgpRIycREVZv/Z3mPfCcFRe
7EmEqcwyPgZts9OKGIya8FRRd+gbS5QEuiYewF5Nknw6yNPRX/s7FJ9FnX4BpWE2fZPBAcUsxkAd
+g1/oFGM3uq13Wy+yx+NIz9K52zXvIA1JnmQzsNufS+WboP5j5gMZ/YjGhVMHoWErShBhdl3yjbX
HEOlAme4hALiqf87ztb0QWYoHsYMIWQM04jk8SihbpQU2q1fQtn771czx+HiHIilRkVEcZCRxd2r
Xr4pKWYPNFESftk7geGIyqjOGjxvEEbtcrS1YTnUeGmN0a5TlzUYzBw2YG+RDdEs/PJViqFtKOSA
DxVd7Zfb53e092INlpLETkIHO2fnFDVgyEz0wU2XQV4xsqUGFEa64KQsuo0ZMGcdfmhJSY6GDWeg
5Q6Kq7tOJLu1eJ/MEPijGKQ6QilsZW8iBB63hQEpTLrPITu9bhqLlyS4AjFtAzk9JPAu9xC0Ylaf
dzCNLHjUy02IhgsZUam2wXy0AGrR2mdQ3K55PWnlLJugygdN6WyjlkHuHAnuEBEKt3NQB4d6zZSr
k8KzhcaAEN2eQvLaxYsKzc3gMKYqmv85EIhZS6Va4/MoIFP2w/MAuQ0ZVD71nZVsojixS1Vw818z
Ok9ucZroQYaV6tBRuvxQRdLGaUwB2WR2fKM/DvfGc31L7r2t7E7CZJjxbw/+Pwjq1g1k6VDPcPnI
hlRxFim/30jjwaQbHY2z0T3xT0xxh0hQ1roemL1cJF9ngAJv3CIQxl25s2x/Q33bh/+HgOx9ekwh
xmaN9ptsJy/lFuLkjQ3lVEnw3Fg6D/PlksttRhFZDQ0N5jP2WxadhgG55Wezcg3lx/q+LhYO50jc
ydNTKyOdDyQSneCS2cBcVT7pOjpL1H1lbEtoZJeieb5rTjRuh7lDaJqtT1oJO1zb+c2IMB9ToXbv
Q4LHDt6aF+/x1Kg2ZlrcH97GF1W3VZExceeGjHEotxE8Nkjytt6zcR+91S7dhBtU4XY+PuhD5Jou
xOUP+mPpSu8NWCt29bcC1l049R5hkwUq0eiwV79XW/lBOoWid9KSa58IDSDgSCCowg8aY9prjKF3
jzusv/XCHrQNomtryUHNoyzuu1dZ2iTygMsj82wd7CpSuvOEgwqLCcs5Cvedq0QPtXG6olI4dOjT
0eQGTBNa8FNl6KVIJGipbEr5ZZR3nbXVB3mzbt2iRU732yyy0VDVReMi4JX8oZMwaoj2wTQTFVkX
I4D5Kvn3UJNK0AOBPSH9UJnbuj6P3ashQVw++VZHL3K+18tDOT6uL27pcp6jcu8iqejR751icVop
HeORnrrkH1DRvtWD9HMdSbSNnNOvWjnPMrC+O3S415WXoX1qvH/+EwT/BIpYwjLqYzEkHh0SEtC+
jtsxydx1GNGn4uc1R9MKdNZNmwZWNmQfEGgw81CRu1bfdMrPSDnliisb6WEdV7CDfIjtB32ryAFg
ff1bhRR2qzzo5G0dY9mr/Xk38XGoboKbIC3wlcIOzaQt6Lg66ZtpdqdKJx+R+VSb4X4dcdlLfSFy
p3uw4irRPCBW5Y0nI8RNITEiuPgXMSAki4FNDEJfdV9ltVkr3eRBCAtuc6tDKsjScva5vpLFvVM0
y9RAbmbq/N7J6HaC8MaEAlHlQbIHyD0lg0skFRJFdz4S5/8Nj9u51B+HGORE8BjlY6XdefE2Hs6R
+T31Hnqw8qyDLRrfbHHT38+8IJXDKJYNgA0t5NG1QxXXYAEQdI8veqMZCOdqY7/tUN4HiNeVGxBc
OXJoIddg3qGpRWB2oo/FuVvDzyISy4ACp6lqoT1n04wfQ/+kkpPUCKrhi3v3lQbgi4m0qYci8RCo
UDBAD91RMd2wFPENLAecMxTOHDINr3y0jEI87ya4q/bjHvX2Q3pTQLkqslFDye3QVQ+ZI92kWzm1
kxtzQwTf75p0ZwrJZr+Bs5KGaSCJiXEE2s87qB/5r+hf/PntmehQ9Cvd1tF31Bmd4c3cMEc9jrrT
bDXBb/j9YOFzpfPfwBkR8sB9WvvYBwa+CjftHP2xP9W7dh99lJ/Bgwrizg0K98pm/YAsh6OztXMW
lWRkMOoSuBDJMiUbuZZTsyc/vZ9MtVENl7fELj/Q13FXoHGeblJR/XHx8MzwJ4ufnVBP0+LYCoGv
P91YoOh4885dtMG3l7cQYXtkJ++R3IJmxv9YX7gIl7vYI6MudCPDNweZeYj8iHYzShuhuK8A5fcT
ZLY6GmMeoVexurD6iLwTxCLiqLXHUvA2nX7sivH8vvpnMESvPTWypk0EKXAS0F8q3hCQpbBl9Z8x
kPGskZGjFrUHLzqjr0/3mwVjhqplYxW0A1BZ8VPyNDeJQTuTgODu2UCONKy361/syh+B+QU0Z4oy
DR0QJEsuLUUPC/SMSeAsj6vmpfcSNByTyM1AeueuA10/DIEEikdwcOGxj//l/AFSaAFGxSgI9Yh1
VM0IfayQKvbq4N1ru58jJp2DVHVInt0rmihTePUpJ/4exYC4PAEvkcl36ydN7vleFeYOhMJt2m01
eht1W4O8hdTc1NI3agju4ysTnQDRODYRdYMegt9WRjWm93WcO4ox2EPw0JPBlT27pYJ3/ZW1XOBc
NVZXGMotPAMLQzLDjfs3zRonkVRJ/5Zab6Ykagu+Cp508LahRRwkFAhtrhomKaKawK9kzN4YJ4K3
tQqmunUzubZH0IohAwV+Ktgk2Dwu7bEvk5wGzMicwiQywia4rbhJLRtqASIOw6XFgMYcCV0ku5Sr
0iioKBIpITRDp1hh6/q9kDb1miMb22VBEQymB7otw+BMnlVyHFce2JJ7vc7swtNPNNWbrTREd4Es
3aW1ph890p0VSTqaZnWQSP5SluNNQXwfnI3ytq2D+0yNtV2it8ccjPioJBHbl9VW4AZ+u5ULZzf9
VJC0gNcNh/Qqyd1VrambcZCDRMHYFkq6l4OJ3FGGKB1UOfoAGmqeI/ef/qi7keI7Vivqglz48ga0
GIkJZl6QL/L0gHXhgfVnwJRqrhz9ltp+9Qjm8d1fmxdALJCUotSB7m/O3aVJWqbF4MMRwAl5tbwz
QJMpFMn5nT3kdhMtTZASnLq3UDPgrLhOtDEiFo5lv9W30u1H76Y/UJ5Gkqes7d3wWb09tg4aF07n
+K6yk9cn6Tk4Fu/UFRV8FrwuJvY1QybQJAOvi8qbYFRmihpjwXkfbzL2QodqtGnT70fUuqqKuRDS
flQKKC3pwnH5xS+KudgJHYoBPCcUJuhLsEsDW4usH0PfOH2hnJJgFPjAhXOMJX7BTL54dmPqWQWW
HgaYMG9QhDRum0Cko7twf4BJF0LEsE80BPPM3GYJdvdUwvc0qkfNu22zbyBha/pHs/6maXvmieK3
qXjK288cj4vfmgHUKkMY5RjJcfPqNh4w+eT0ituNR016t1S76V6kdr9+Nq7ndXWQ+YMYG+EAjNay
OKuN28Iq0ekIkqu91OzMB3mTO+R7o9uGq7npod3Fnz/XIZcsZI7IrVMdwzwtfFyTRSrfDWp+7H39
LpS+/T2Kqsgo/oK7gRB+KMgoramyBcEoPRk2VTMcyqp2lSwU2OGSD4WBKJOCKKonKm/vjdXFPchu
8NXugnO/bQ94jjvKe37WPhF5i942ZMFG5mic2YPt1FOGDGjNtnGlvbHDdOAJbZS3iV1g7klwLy8d
MhWycJj1NxQ0wXLl/i4yg9JUShwydKSq9a9YBHD9VoP1zRGm9c6OMaWFzuQUCOgaSg7NNwhb2rJk
I1euuPEZc8zODyTw/5oOHqho6aWETORhmIC7RCURBrBbo4aPkp8V/aiC1jUR2cVkxfxphggTQeM2
5usQ+l5ieHpFvKrvcic7RHfmzbPxkxys2/EoP8WuY9q1C8oB1PXcv7d6DS4L7peqk+viUOMhyD2V
wWeBgjpDVzQ4KGxhjHNdwJs2cAYzGc7ssw2ZT4OqaOE07sDr27qICHPHfCYoqO3oTX6uXo19ebIO
o8B1/K4MXu/q1/q4m00HX2JWpFgf2b33AB7vIGsLr7VVn3I7/lWcS9BWtuAx2pO7yC7fpOOGMSf5
MbigHz6UIue5dEXM94E7joYUGb5s4Oc09Ubf0yfkPU6GW2zIU5G79bbfWK62L8/hXfzmoMa3/q0X
wUHIO6kCwcnx4/i+YeZWnMPCQuPEkl1aJ67SPcSBm3m/wGqWing/FiwaTJLQiMTzA3PWfFSRtFWl
WXFTOGooO5Shza1DC/59aIZ2EkGVSCRHsnBPUM1Em7iJtggdRf1LI5OGVi8rGTxicYaUY2N+tj5C
VZV0gn1c8HKIPRG1/X4WoEnqEidTlcILQhkf0ayk49gR0Pq1uqg967p3Chesgdl7BTTYeEnxY91R
QH0jRb+TY7yY7/TcuNRGnvPeCu2t4fYOc8cjptCkG3OL4c51S1lysxfY3Hkto2ooWQls4tT/pK/V
GXo1JyhemzBSq0BGTkX33Yv8tg67tLHzFXOH1YxLGEwC1Do99ZDe/euO8WlH8cCH9WP+TeYJVgl6
+nIzwL8vVZtCtjMztiPzWanPGPsl/m4QCWsvxUoXgNxtVSC/1hTFBHgyds1ZOdPTeLI20q/ahaqD
YsunWuBhFs44MjVTAgMcOAhDuVsk6Ty9a2TYJs37I7P6nQeSNsP6R6UfeGfankJ3yMcKBjEXvxs6
ucA1bsl4k3HfrWuzsovxLEUI3+yp30EDWqQasWiRWJYCiWZ8P41/+GlMDXLw4Ofo6QYfjfaahIdQ
vmmQxYCCWvtCkLEc7yGc4Ic/ErZrEVyJIt+lVc5/AfcxYx0sAGWm4Ux4o3SEdAu500r9c/0IXPtM
aLVB9JKgC1ubiHgvfUsq6Z7f13XhsPhJzmwjOjbICmt3knzUtF/rWJMtXN6Nl1jcZ4u7SMrTyT8P
7AfVdijJR/1ZCW8skYTf9A9dAilIG359Oy7IqNRYgXXg26EitJHwJ3QzDjQU3W/T5cnDQFWZ6iDH
heID34I3WOgs6K3JL+MV2RSmo6DDWwnvyjzfru/c0oJmSHxuWa/GMAxSJUez6LhPNW8bW9Fm7IzH
dZilBYHRQyMTpys6Qrl9S2KljNjgwear9I5a/kdfhTcyUi+arooekwtYU0eXrk/UuAh2ucvTMJU0
UX1gkag4Mebfj4OxoyisIn2xjeNmL6v3CgVLUUlsq78lyhPG1s9+raPd66OKY8HSr0vmU5jy9Xv4
LW5KNK/VDL9n1L23vFU2WqUcwX9zjOLgvk7NTaIMLkW6QqdaYPfZX59DwIMBC694UPhh8OzyHHYt
GeKu8Qsnq6E3hRk+xYHIF4q1zqRv33xf/9AL9oSxAKS0odIAGVY+ohgNvxrSAlOD4PPEMMRuSH6M
rcBJizA496V7eZxYXlCgszqzR2+XDb5bQpN5fSWLZjRbCWeyfln0slJjJRqoO5rvUngbJG4Qbf4b
Cuclg8JijcawFgO0oP45UQ/IPxLzeR1lecfwRlcNSJ7BI1/agKmMEYUZFiC3CdAxvLcwxDlYAley
vGF/QHhBSbBzdvJYTZ9eusm0u5Tuo8HpmaCgfH2twJyRwIbYAhiVrsRbyox6UU+xYVKNKmrXHAq1
PDOtAMd7QpxO8UCkI6o6LG3fVAFARz0yxdCAvNy+JKJxZUGywjFNDDQO1hnDczurEaljLFzLJsI6
tHhDKhpJRA4GDeMRZm9L2IJBbiB7u8u9j3U7uL4npzTXpAmDrA3R+METNLwyUql4V1AzTN2uDdCE
GnTpRqmz926IGPyinwr83/UHu7ybJ7OZPZirMUiZluNubnw3NW8j78XynC56zLNzT47r61tI/xIZ
3g4RMe4YiqaXSzBL9rQ0LvGlgtA85MGbrOpOlA6OQaFtmsEd9ZAzTJ48SxTVXe8sQfc6cm2oghqy
yvc5jAh3QFWO+LgJ3db6rqkbjx077Z3JzvoSF4GQZkfGDf35V4WL0ANpQp0jQi3Yt9747lUHn71W
5DiKqBOvrREr+gLiry3MoFI96RAZKNU3GuNiEmmEXwf4kKfGmPmUYIOuFT+qV2vtmDeNgViqP43N
vZHtpOCt8vdldyrIya8FCcSljZvDcXaYo+uFVQxwSTE4g3wYh2rnhe9Sv28iEXvwIpaFywO6i1RB
n/elGbYjxmLgT3Dly6+NGe01fXzI1WojgbC4UEXj19fuiYC1ADTyGE0j+HP6NbMTpktN5OfTfdh1
qU3ptjNfvOKv76kJQ8PFjroemDu4GySPWnPIO+i+svyXPjyW0TkYMLIuSB0u2ZxBkbujFLW5K8ks
RYHQmUonFOXB8CBY3z2sn55FZ4SrAy+73/6P2yoml0UGEewC8ryuUUCm7tPX7tTokKKDNxblWpes
AGf0DxjnjJDbDRhLcCGa4BsJ44NOH3S9sKl8AEfo+rqWTIAiXzQRKeLRQLnP03QmOLADbFwJhe+k
2k0CQTrIY/4FCsZ0oJaASBJ31aWhBVUOVl0ZajiW9DBYkDu2HiUqat2+DiNwX8xAuF0zy06CpwXI
iMOZH+rwc1SOMgY01tey+HFQ0kdUjJQxFDIv15IVRU3jEDBmrJ9SWZL2yCpApcDv3ymm1InvpYIj
tIgItnkZ7k6WQT13iRjoQabLHu4mL/05BRI1dUrpIHUgnM5364tb3MM/UGg/uYRqNdBcRnkOcxj2
dXwou8K2dASvAphFq5vBcG7O8PSSsQ4wXrIx2u8seCzC1/WVLG4a6iQgL0Mh4WpexooCDUzFaeEQ
8tBG20Y/ypZn55FjhALXsLgYOB8ZLK/wDtr09zMvGmggH1XB+u50dbgtBtWJkvRbDyHk9QUtfpoZ
zPT3M5gk7UwDameFEzM0IkaY5dsMimE3+b9wpXiD/VnOtLEznNCgCVFi4FRQ5lSZ+ZqN/r/5/DMI
7qQieexnKLiAIcZ/1DHkat2NIn7D5c//tQruzNSaxUp9MuRaibcBxpXiXYnutEDL7VaYOJjM9TLr
As/ztR7+AVNZSVeXGsAY2BNtvauRUx13kv5uMNNtaLppRw3tzCxCm2O7j0frv+0nHzUYNPLa0gc+
3Csjz62282pRxl9g5Tq5NAuStGFsFsBIKsulAUaWQbwr4koT2Dg/jVgaeQcSI4Aovms1m9bc6uRI
RamrRdvAAAd67JDrgTbk5VJUeQgCpQdKV3x6mV0OmzZ5QK+xQzG5t35oF3K2MI0ZFmfqgdKFPW2B
RXbKlh3D2/w2f0GVa09HW7N7BA/3bE//+tU+gaKfHpuFC4q/ogKN1njkFHCv8rNabpL0FxV58Ol3
X5n8DGIKyGZeIvKTRjU9rMvIXs3so1d+xJbTmk9mR2xZE9j3QibsckGci/UglKgkJRZU5LYC1qzv
2amCDqq0C11rp/5c/2bL5vG1e5yjpS2GezsNr+kKVCNqyNyg7x3E353+keuv61jXDeh4+s0/FWeL
cdPXeh0ATB726UZ2wlfNweDjbXus9vHBepFsa9NumqO0U3fVY+iiD3r9F4g+JGegte+3cplja4MK
TGW50/ZvaLeHdtt3Uty0RJBjXfQiM7Ph3DLa/+LK14BGMu0DM9uhjean7VAph/VViSyGH1ulql+g
oRD72vibynvWM5eiE2mM9j1zc2Ofh7hDg70ni+appwWsnAt+gnVU+kAvDOB6VfzaWtHB6p91b8IE
c40VOQrKNWUliEAE31DlfHPujXXgxwBlXbVNyUNRdiCC3JH6ewd51LT7XN9cwUfkW0HkMS5jeXIv
GQvQKJGCl6x4TCQqWJVoKzkXQyDIO7YpYOT8EypnRXOkzEP2cR90zgAWDdH7QbQszsn4SRFIvQo8
b7ihzW2eP5PyaX3npp+8Zh2ca2nLpCitCWLsnvrhQx3+TRpr5k6uuoJNzzeiFgBm37yOg/QIgXu7
UIIHHx1dg6GfwuwOchNulBqiE3dF5XbpyX7P/s5uhMokpRyFgAYNxKuasnOU+CcwCB0TLTxWluyM
mKrJFVA/9rLgfli2f0T5FM8jFF+n+GwGnXksZWqDyyiSNCeRP+Uo2AXpuFVGiCpV0c2YG4Kc0KKt
IIAwwZSCRydfRlfHWOuTaDpxercxym6TQe21ExJ3LF5FMxjuYGvMrKwIrIpIDrbb1DSdqgvv2pC4
qforsGrBNi60KOEymlVeuX008PILtRQZV+9dCuzwPX0wDuVNtfdByHfADXSMelv5Hh1EFfvF7zfD
5ZZpVI3aygFwlQZEWGnsWGzX5G4ljzbJ32IRsfXyrn4VmLkXvKZHY00kFJi9/FVCP6/5VufuWG9V
0d26FM5OGXnMdxlUv5JT141aZyOar5wwlA+9ZJ1w+B+iyrhpg+DvJzemBPYXFnePK9Bwy+UMZ6CH
9FPgu13+wMY9sjobS7JBimH3tSkIHZb2cQ45OfDZsdNSvyiTEMurk39S8ySxf/rmJQ48J8D05rrj
XLKQ6XGtoDl7Es7lLLNibdMnbHKc8ZaCHy18J+bZG3LIArimL6K1W64GzOA4g0xzqhasBlyJiIhq
hyQgtmQ+mOgyGq0zFEaK9BczDMEiF81lhsrbZZA0FJJ/+IToaIIWDcgcYzSsGGS/vplLzmu+mdzF
quY0ihvksZy8e49lRw7u40EQ5y1ddFN+HiO9KBteUUmhSMR8o4R/zM38ti28R8QLggtHBMHdpVku
FWbeVAgPCu+Mys6mrEUPxcWN0lCYgSAZNKH5xBuSSmWYmXAUqh7bSvC9hr5VJCITWgpzMCL0vyBX
k0lIhIVm3cP50WF4H5vn0AoOIRK+/UctPUWh8gAZGGfdABa3Dg2hKOpCJhpqYZcHN0NLhenV+Drx
8F5Z95pIHm/RkGf/PvdpejkDsesUIIaGsTet8C6I0THg59LGG/5N7sNEORc9CuhFhDDH5VqMoA27
UMFaUPlNbJ9KqR2y5lgGovrZsjH8AeJVgBjtExLrAJILPCmKNyuH4L3Iiy/v3BcI5+dkxE00xEsX
HfgtRjRsMwIR40sYCI7nQmMlbgsdyXJM3VPoKHE4qHgTs0U7sjM86IHtPbj9Z340wPC7TQ/Zm7/r
j9lucOMDWLOPog7gRV8+w+acaybVzWCqWOMwTdP4SeAEKSix9T50RquHCEmy7/BaWjf5hbsKCjKT
ojtYEzAEw/nWJNOjAPNt6LiGmHDrau0Deg+r3JWs13WgpZcnOtg1bC9EEtWrlt94yDIjNSx0Aups
ow3pTkrGrRf7qK6M+0b7haaAWx0JtGgwzpEu6nJYWifapdBrDE0XuBX+OIxyl3UReoY0VoJQKCHZ
RumgiMPivHFwiDJXDspesLkL/gQDaZgOQAcCphH55keSsWzwFBTHEo8ltjV+dIMlYg9baCQFIQ/0
BSZpe0SpfJq9HfXaSBkqVcag3act2rKA1pxMxcyOIEHG87qX7pGXoicF8Qeo+qMfEUnQwGW0sR36
OjgTfcFza2mzMTEw0QShFET4QnQxEDntVay71T/18in2YzcufOz6AIl4kdLagv/B+r/AOKfKUAaW
CwNgvd+jdUmCHDAxKt2WguFj3YQXbiQgoZKKlw32mT8r0AQzmFUjrqtA/42BboT/SRhKrjJIh3II
9W2VWIpd9/Wvps+f17GXVokJUxXzY+g4wmG9dOdZ4JkNWtbhAGlwyHx29jIk4JhoPlcEw/kgQ8mG
MQdptoNu3YqktgaFx040qLngzC/2cTo2s/i4yQaW9w0qhdJoOJgFpsQtGhVSuJv1PVs2w6/vNS12
hjNESFRODDSOP9S3FFFjme1UqEdKZup0IsqMJePQdYo5XRnvGoWfaAiasSJJj0Wxum6hqExCG23R
/WueYf5N1rKfYRIPu7xqQb9UsVTw7l7aUnQzmhi/w1C1xc/GN30cZqyX0A4KMWE7GqvmXm/q0g11
yFePY88EeEtbi5Fn6JrgGOAVx7nTsfFaX4ux2jLFzA57teoj8/aKfxM2gphs6c2BCdQ/ULwW35in
Gji74N+0/n9I+64luXVlyy9iBC1IvoJkua72Xi8MdUui955fPwuae3ezUJxCqCfOPk+K6KwEMxOJ
NGsZPlWM3pmK8M1oiZOo/mvS1XuMvX5OpbqfANl22YLO+SsA2Ll0O+56nBN7DgL29DBus5v0tt3Y
NPLu8s3Y0jmgmHlN7pqP/rquqPHPAIOcaM5L8p5UJGLNM2O6U1RH7e/b5kFNjhkK4iK8kZXU40RN
zlPSvlLmsYEssLcc844AExqAVH3jAZTuLu7tban2gu+6JnL5WfmABkbmHpNjiDRZfNcDTTYwlFup
qJ2kx/7hDGTb3pDuLn/ONS+Bh2CV3gCK6xmKgxVXVjmwcYsO/xHZkfxnJUrcSYRisqrbQg4XRdHF
b/pYgxzLH9zr3C1y7LtXd1KysVRBjFsVhVsBU+AWcla+rm5KXdJpBgJ2UaZOEGXbwKRV67a1sjP0
K0u0irgqjuXFOEPchPwouG+UAGBlLcJODqJdNRPFkSpMe01ZMd3Yma24aeRfl+nw77AO2IJn1FQE
IQcNPBaQFrFcq7ABGU1IjsvsFiGQKulOrraXzWNVuYUM9u8LGXGSa748QMYYmx9tn1z5UeTgRfiI
BHqPJUWqSab77yJNG0gUCtqRBlanT0X22VBZM5tWHpQnSXLs4N2c983wlKFdKCwWrV1RS2FcRCk6
1Q9NlKLRz42dsP+lxzHm1xkczc8UdU1/uIqMf54sBxINqgSYNkFdEQtrp/qVYdTLMRMpKfNmVNrD
3EabbiCby8e4sjkNOeAsxpIRDtLi684zFtKaiiWB6tBRoj0GEZqum3DCOoSrBp9ocaEyJVmukYl2
8dYOFZDzbHAU7mDwu7mxHGPppISvy+iGSlbkZdGzbL505BCYDzlo4Yr46bKya1EMiMTAJLCRYNv8
7DmQCoK4kXCmSqg+dgC76DLVC7FkWOeS6P5baV7A1f+TxU9wWGOI0acE56onv8IpdzLfzx0M6D3X
QeRFebFX27GicmnfWnLwclnPtRzD0rDciPlwi41+ntoOmmh908m4+MEci0j6YCOlwrAcuEwDJy8F
0z0iYZxvzDO2NGMFwnrt0w62apu6afxaVd6IdcbLerE/xTW7cKZfenGXbT03AHVhM5m98qKmP4Fh
9I2/jzY9JoGxKIbdoNNzC+Q2sEobf7+xs0cl7D/UTATDvaoCMJ7xmkeuC+DoUxGlXGt2gaadMyRu
CiRYuRQRWK1A38Cjv0SckSyVcianCZJ387aInPI47pPtdFe96RvySOjP8o/i+V7hNZ61lQYqQuRl
3+DsG2GkGHV1gAkh/zxVcPbbfohRC3ZMGVD/oMRsbDcXbQ2u3Tdsbvl/hXBpQt2nmlWzNohmP1fm
PktdFWTucAQnG2+zz29YxUIY503F6E+VAX4n8LhIVEGNThclkatnZgITB8TEWIjglzrQaIlMtUZ1
cwowfwe4n8gJ0mclbgT2vS4HgAsICjIrpp9+m2xo4KxsSs6ywmEr44XjJVi8cBWlEVXHVr8Q8Mx1
BFokjfwzR5KBWd4YCH+2XHstOcQRGEV+G2VC5fxJ8x/+/RMxuC+sO2Dg4wxbyJ7DUMtNmHw5vbYo
ckqiItjayX0JOOMMmqrZylILAsjw04QSlXkIRVeGSAb3dUJ0uZs8hoyJbOz4XjNukGhfPqe1C3Cp
Buc3pdzJ6EJBxNAfw9jRm33ZuXojCNMiRTiHMXI8tjsNUmqtAXVsAl4XrPu1tXdZmbWLZ/HC5F/u
pqTaILFjflltWouG9nOC4eKEfOb2n8uSVhX6KiGZ7FiX6a3dTUitIan0gYlS+U5GtmkjSPhWy5FL
fZi+CykVliOncsCx9dF8bwC7cqhwbYeKS/TkuVdaN7RbfLgJvV+gAs3gwciLaJOm8U1djaIfIzpc
LqNP5bTJdfZ87w7Srf043YNahiY6VUxqb+W9v5vc3IufrVdLYKKrVYvlMXA35KQbjTrFOOzRAjcQ
dnSjudikFYpdIJocdZ0ieG2BD+GG2TdGEE8e89yseog3bqezYdEguh7HjwqAiYMHALYJECfK42Wb
+n/oaaHupeJFiKB1+rnrqi2mis07YoPL36eTlm1QM3wD2/g+rkYka2lnOIkRPxa2fZCrqdxc/gEr
ERqPJ7yecEdjR41/kPaWH2oF5qzAIhzCOz8HMGQPwIYdtnp/iEXBbU1diNMJxhZYb/KMCgikRDaJ
UT6wQulGV5AXGy1qXpHTStj8AwzlFBJvkhsqT+nusqYr7nsimnPfVK/bpk6haaZcx6WXVi+5LxCx
4i4QgelYjVWYsZR0+jFzUgLanw2AxNV93LmS7sVAM+6vWk3QIFjVRVUM7NagWmnxk3L9lChGZOIY
e7JTp0NYvMSD4JW0qstCBJfQpxIJEj+CiDzy4u66AiSoNHrzuLP7/eUPww6eyxWx2PelDHdqcz3Y
Y1Liw7TJJosOU/ljDLBa8XFZCnOkMylYsWIL1MRQ+Jd0mkl9Ayh6XHopVcD34OQ/Na87qtQXhS52
ffKSMKAAjikTfLUqz6iSoDmdFiGz7evpEDxMNxEAB6V9sM8grRN1XFeeEkA8+0/a2UBqYZdyKMno
kR3DbXwsj+EmuraO8ibYzltjW29FC/WrArG2b8sMqvJseMFM8jqcTahnG4C9R/+xHQRutGbd+ED/
I+FsciFRI3tUOkiQpbt+PFrNPhNy365+pIUMLs2ypNkc/B4ypvvZnW5S4IH8qr1p47+GP6TNN957
KnDvAKCE4McQh04DA9D+1H5mrekgk0cMSdqpgzRchKy/5kgLKXyl3yw7TS4HPCA6/a3VnUy9yuPX
dt5edqS1G2MphTs53c/AGxxBl9gGA5JOi/EqjTdS/GprN/l8f1nYmikwlA5UurGXa/C+ZHWAyQB0
EabIp1pFzQ0ck8Nchp6JhdZ/z1cZUYCtmArDi+XhYUpNmRXNQhgqEhCpbqf4RyeaPF77QJbNtsaw
Ta9h4fbUDMpx6PUm7zG/Ev6qNdfKN1GDHWMRWMvaqADggv6TwxtCgP1hdcBYG7ACPWUTeE1MUVS7
M3wv9aRjKRr7WftIS3GcRZRJlBk1wCsducEofAnQVTYm7v67JSyFMIde5MV2CyLVqGb30fBYDbu0
eYgDwUUk0oN7sUhFGlgRppwdxYACxWZSQ+zpC8xsLXwi1cPoFwwac8XcYUkdHvbI+li7fXCbub2a
ZNHo0pqHosmO8hU480CYzpmZYYV9pgJJ3AkrDY+V0SmmYquichsX9r0efliaiA1lLVkAZDTbewIa
BdDfTz9Oi4feELCSQgWO47avwLr6YKQBeIgkGhkCwA2RMM4SKg2jbanCXny5VwBRcBoPzRxvJsXr
zM1lo2MnxV/lS704i2CjgBYYWJFnjTcy4LYbtaB+7GWZ2/gtNlvuJDw5L4tcNcLFUTL7Wdh5PST9
1Ld4/2Hu9pDk9lsL7A1ND0VzL2tGAhtBE8pAHx0zTKdy+hlP8UDCZTFiNlpNXirzxcaoublXIuDd
Cx6S6+f4nzC+GFm02VSYKoSVQbgb0hy7+t3Obv19pOdUMuffKhk7EDXIou3C1Yj7pSWPYBLK8UBi
tsFSGBbY7J/HQKVzBOZvUX/tnHECwLaL8/xLP7r4bp2PoNszFQe1/Bkqek3lxsBdMh3NcvQyWXNj
ObwdrXcZlIuF9YyUbRs3Km3JcKuWT8Goo6UagRWu/07gZOj7QBVGHe5sKFOTUq004ZsjCXZNg7wg
av9Ucy1IC1a9En0Gy8DEEsyJCwFKg0F70PmhNiY/Nf5jq93W+Xb+FUyv3/APFSmvwmD9zxAZBrvq
pWpG/ExikLuh/GGb2FwXjSqtarNIBjhtqrTJwkqHFJkk9/gtTpLGDz4wz7K0OLSKKPdYv7EX8riY
NhfzjFCG2w1FHBATy7/m8EcxZo7c6Rt0Pa9nZXry5WezqR2SVoIXy6qTLIRzUS4ZpT4F3Q8Cqpxe
WcZjJvuPSThvTJzsv388Rj77F1BIBjrIadAJMsZRXkBSUR0z06urY2h6l0WslhjQ2oMlMshpABqf
yohKtD3MUcbtZ31201MQmnTEmleo33QwmBH0O/GjBbzNy2LXrvWlVGZQC/fHA3eyzRBSMUZQtLJD
sB1xWcLKV4JCKBFhPFxGl51dHAsJFcYX8JHgYPqoPicaHl+RFnx0o4FxJTB1XRa2Yv8YuNQVNCMU
vFv4C32YyEzaBvYvKb+Ag+CSKdlL+eRaYErW4s/LwlauvBNhnPGbYwCu7AHCsvTQjTUuIToMgv7k
6uktFOJsPC3nWVN6lGZmDHnN6rOaPiTYZQ9FzHorN92JLtz1DQJXuSnxnxOp4zOgAjZmi3kju3Jr
y76eOu05GHKPCOe7RUfIGQeZVbsf2IaVhCYvwUBJVgDOfX/5O63Y+IlunGdZVhcoZQ3dAsCgZFZF
h1Y0FyfSg3OjDgNbYxpAj3jUrrCbg+0iG4qkgji0kvycaML+feFLYW4jH2G7EcA0I+3RajdjrTJ/
okabOcWv75wb0GqBu4j8mH/2tZmSGXaD4A64WldrrqpIVHP628vnElUo9J8I/sWXllKTjxJEGBtt
hzVWEJ+ONL+Snm/k2+E9OGJu+QnzN9fl1veSmiYf2Z9E9CPWLrGTH8FdmkZTW2wFBJWhkHYDmJqO
I7jGsOgE6hUgEnSKg9YsEYldD1VfqnPRI7R7qVUKSE0rgzbafZa9l+OxD0cajIIgsu4AX6K4IKKN
UdJUrOxKSEmHaWtJoqf7evj4ksCFj0ICpENjMwl4aVgDGHS9Id5mCcb7StC+bME+ftk2RafHBY4I
bcxxziAQRBfYap3nu2hInC5yB+3HZUnrrv2lGhc9htzO6kyGJJC+TB2qegrNFVE1dGXe5sQEufhR
6XnTdhESDHnCdLRLotc6/9Fih7aXf+SxO6m0F6HGiYyCiyVYncQGgw69NOWl838IS5Wic+NyJqXq
wWs04u+3dvhTmoYdsB5f29LYXP48a3nT8ugsru3VkjLsZ2bcZaBjKXEDlLgmAAovwLzDa5K7uXow
RJB+a93OE6FcyIhqMmYdQSCGoVv7yJNLquzyq2iP+KGrTnUrPSGG5K17WdnVbABQ5UDPNzDszS/g
mQkyH1+FWGsI3CiT9xoKFab0aWJp6LKkVev4T9JZLbtWIjnrOkiaamxc1gUtm+/41UICd4SFaXad
zO6yGpjrZv9pBBuwW17WYvW+XMjgY6xVNXGtwTaM9J3Yj3Nwg9GEMQVuvoYJcoGw1ZDECItMbDmA
E4sLSYo0mBVW3+HD6r2moFtjuWNz7KLbUtpeVmvVtRaSuJAk23HXJTqLFs2DbLiG7NkiNsF1C1/I
4CKSFqhRMQ/QBnTVdOg9SWu9XPWUsqWV4hT1QDMsq2kYt3xJsveid4ZO4NnrJvh1nlyAAoArcusW
WjbFL6J9Yu/l8imu3lkLDbkANaf27Gcj0zB/CYYHEIA30p3fwXHdrAF7XClaaRAYiM1FKmPOfT0P
oVAAIEtTdvzZGQLgJoZOL2pFiURxzgV6cXXuFGaLKBxJ7Hu9RdNbnxwMUVtNJIlzMQ17dIPZMEmD
hEHpq0gKHaWhZPwcRcMVq9EPkPGYlwaCMAqAp9lvNU+AAGftAdl6lVrQ2ZGP1rhrROPgq961EMN7
lxqlTcAqNbP5E1tr/XAkvqCuuGraCxGcc7VWr3QmezkO1mPY/pn0/WXTFqnAuY4RVwTA7TgpNQeB
VBK4crfV/pkpHVx4aHf+9zk4/5n0yhp6dk5qT0D8mQGUY6sFb/9fmvC3e1bXcYs6Ad6luIdi1Zsl
g5qRCMNScF582aDutVhvWBlLMZ9D/UcUbFMRAN/fQurZU+fruCzOUcBZWaUJ08RUqL0DwKxx+0O9
A6/TnXJTufErwEzdtKW62xyfg5bmFa2uJEFIXXXWxW/gHgKVhQlki+V8AN9wjP4lAjl7XRyT6Khg
0/jyl1sNrwtZzAcWb1UpUsPErCArKH/6YDGdq/RFjjW3G2SvtW23qrKNQbL3y1KFx8wFidAvcgXX
I9LOjXJUsGhM5w24uf5koBZ2yX7eFkf/qvbyF3lzH3w0h5fL8lczjoXWXPBoW4WkM3szB8MPvXyW
QAbR12STKgoaTMSieZJEgoNmf/KSYXHBpAh7f7BYktOWIFACK73vAZuQSqLNLZGTcEHFJHmtjEw1
ddpbIKYcXoWULiIRXEhp61mXcefDPu2NOT7k6YdwtUEV+AB/C08AAizsGWrERxC3b5WHiGJM7g5J
aD27wbWxzRWnfFU3/kP8Sl5lOuzUm86x3Wdtm7mZqAog0JhvP1S5JU1d8PfjPaXdnd086JHgslkX
gY0R1ubE24GzjzbVhkpmHjHNHQ3jXeI/Y8P3stmvH+qXDM42OqL6o2JBRpROz1HW0mjUN8no07Is
3nNdNJey6mUYSAGcI2D+UZ86jS1VDWa8TEPSYWKNCSiZ1O42fR25VXkI470s6uGvV4jQ+NYZBbRN
+DWjjORNNmYTKr0PzQsmtGEi0RGLfQbN7vSbRtSUW/XohTjuqqh97J9OJtSL5Hd9OljVPiyczNpf
/mZr8FbgEfvSirsNgIeRW0MBraSddT958nV00Ao3fS1/1FTZx9v4kNwZju9dFrtqjgup3L1gJCmm
THJIbbUj5hnl8TWUBJqxMHEWEbE1qKABAPB4/iU21KlKsgBNjRTryfJOSbwGGMHq6DbBVjdHOiev
39BpIZCL+nWnSokmQafUmtQjQUrs+J2BYRx5EoF1rR7fQhTnzbNVJvE4Yx6ws5P7OQ+dKDCv0lGw
571qgQspnD+rcN0m6CCFpFtLA//CXSbfGKJFmDU0WAzwfn0oPt4TMNCMNhtunAMXG+upXFMS3lSl
NxYvoIa0oius1UX+Vd88TDFghzb2t97SJtvBBCYZw8Y+DSWDDmDsgbAGGDpT2ng0ph9EFB1X7XEh
gztNDaMKuoEeBHuvh5qbZR9m+7OdPcX/VeleJYIkWP14C3HcqTZS0Mq1D5V0/c2YPhX1idhXwsLb
6hsGjIBAH9PRcuNRg60pNYqcfbtmGp2++gh9gQ2uWvpCAHdqgx7qUWlCQN1uk+wAiD8hqeHaPYLy
EDCP2dWFzvzpxwf6gBRaAQKtNhX5Qxm2B9vAPM7cxcahxRrdTSCDtEjVm2x3OWCsfSLAt1iYEQS2
ByjUTwWrYz4adj4iYJAH07zHFOKoXiWiCsraCWrgBtEAx4J5Xn5WBiyUUlmFGnMv1fWBuRcYM+jh
te1lZVYsAXOOWM5GIwdlL5M7xQbMAFJkGakjY/sd8Gm+TIHr+Q1imBMp3L3R25U5dgRSgPRyV5bA
Lq/SDeh3Hhu0agh6NZeVWjk7zINogINiqG2ggzj9QkBYTnVrNFPH7EKvqJtPrR0dIsmC1syqGA2F
do2hu5yxMJkgOQBmjpU6fVy+5T3WZpT6zhbiW619IjA/YqkRxgab4+zNjEhm6KGUOr6VG55VJfGD
TMK3OQliL9K6Y+aXN0lMXgsM+9J+Jtd+kGlUbueKjn5l75PGEOG8scDKXdJsuVfDbzINgt3h0wPO
jFKJ5irMsHkb0gEUG8l8Y7SOkhwy++nyt1zxNiChYQCBISXKIL04FZVjET1skjhzsCGDJYou8B0/
xx2tTImPm7qRWlE/bO28MY37f2kxQBXHhWDFz6RaU5rM6fqxp3JMmm1bFo1gnWINpoQYWJSG6wFJ
AB/2VDF5bvy6mND6LcOtKh/62gvt61xysmobpC4KDttaPpCypo3+6VteqL+H9d7v7iIRVvAagNrJ
L+GOOImDKIjHLnOSl4Y9pOqPyq1ACvu72yaoQO7Do3EXepbX7ciNCFxxzZJUjG+xGU4Q5fH4TH2v
AneDWRKb7B/sYqZ5SxRq4r3qgPs0pOz4L1vUqkiG5QjUH3ju3wfDorgRjmZQ5UqWOeO4sbsDmLrx
/x+ToTqlaK1rrcFF/uJG/o8s7jWgR6SPiQ5ZEyD5s3CX9zFtIkeeb9rZ1bT7CQhHteRdVlBd85ml
VC7+ET+Ii2ZMgZiUJQx7bzTja1Upmh++b03XVhtpt4pPjN/+MFrlJmi7Jqcpkf19ICv9/TClOZqy
qgIubWmU97bS173T1A2mL0qtU3InlWzlM2wC4g1RgCuqxYbVSFNVK3d+EgXPYa5PqVtJLfZC/N4Q
NJ/WtIPFMIRk08D+GPeANCpM1RgWzFWK2dj0DlTbUfBizwIxzOr5GAfuaeDIGUCKAD7TqX/aQ1pN
CrDVQaWubOtR2VhN6E2+JvhYqyYC4ipswmGEkT2IT+UEBumbocadOEwATfCyITT+SH3dJXTy1djf
2FHne0C4bB9ShEDT6XMUdmmQZKGoQ/l3nItXWZNxa2KeGsAf/NDIPMW9oXWgFtE2AJ/294oL7D06
ep+KG2Cov7sPPO1gTlRKqWrR+BDvwbHuZTtgqu3Hq8nLtx3tvEf1WD3mzjf2urE7/t+P48dNNKUY
JInxnswGyMa1x87e40eG+nYwr/NeMO+99vGXwjgbGwIELImdBABEVJUOUi3/VoD78tBJUfp+2V3P
7huM8CIJRwwEZRUWxThDU0BYEGVBAQOQtVdzau4bZC7/LkI1FIxByoAdQiHk1MbkcehGO5mQd5Ud
cQDM0zpSIFq+Xms7nnwhLtiV2WySjH0hcl+HnnKlepbbY66DYq1hk9/4nuz+uayX6DNxgW6KpKSo
EmawwUOr70tl6yeCo1sDtTjRirundaMgZTNAhvn4FnnzvneTH1gLuj0qzt28u/NpFlL9GG00L9hc
1k54oFxoMGa7bioVors/5tP81t9+ALN8C5Tvw122HZ2k/EbejIuKUdYCEM/kb0a11LAe3eEyTo0/
Y36ndldCUufVL4aygYzlY+Aa8ZhQnV3E0VAjmZWNaZsMMsW0BNq1ovHiNXAhIBfZNjBV2HasxVmG
mnaJ2v21jKig06R/BPln1qVHtUGImtJftWI6ih47RpbsZvCmBkl0J/h6TMRZNF0kydzXS1K5VWqN
GSeY6Tywp77KtjRsDBu7zlUaS1vf0B/l2kqpLEdXoxFJ72acPmRKRzzAU0oCQ167NgG5iSPBrUbw
MuJigJUPicYS6Vj73SregMHDat4R0SSFSAwXBPwurgalhJikuPFjt/SvuxhfQARStf6BwQyOQSSC
NI6/nrshTaKmSjInSMx404NMJ7bjYzxNT3b3GubpdZ12TiVHrx2RNnk67w31TfCBVyoQRFv8BPbv
i0RSUeIwyHT8BDNwwyerpHFI0z+TV3m3qkRfBzd4VCba7O19P9BYcEOtZbGMNJSByJkWVvtOhfdB
k/W6gcyy1UGk9wJjo2OxraNfmWiMeVXNhSQuAGoquOBKlsPWreHayVsYdjQZZRqi+BV1w770B0HX
4+xGBCw+nnygQwVzGxbWON2kYOprjeWvqIyMNEvGya07/RvtG5RWEOswrw9k2DOHmCK9leUcJ4gW
bvI8ojcgz67ARlaGA8EUKrMVfQtoB/wmDLZGTL2SkN3JAfBLD+P00lmbej5agF8HgZ9iuqYIkmZt
LehEJnPRhV0GkQ+KShsyVTDWFomrINSUP3vtRvM3lerO5DasnAmRSHqrVCcF+lohu222J8XeLkS1
mNX7E1A8DH8X73hgtJ/+GjtvWPWW5bfFVWBTQ//tj/egfpJ8OqiPxAcop6eAiLS+NZIr9DB8AKpU
h67zyuE9jbwiFtyqawFKxzIIsUFvaJ9hL9tjgTpKiueDIf+em7eSmADvtgCtJNy6XJWE3V4d65Aa
OcP/NW0/CGsCSY2XusVO3yJ92ABt8dhjJHRnbN4GqmzM24jaNxJtth1gVWjhvIcewKQci45Xipfs
8xsL/Bd0175NSDL6l3nr0/vS9a9D7+Wyra5dzQYsVbd1dOXOksQuaZrR0Aekb3jzwXLm6M4SwQCt
ywDGmaLhXYwXz6kxNJFVdNjjzpx8MnamUV2bhbKTlEYQHFeK9gQxhBVWUENFMDkVMyRpEaQ2aitD
k9sRnQdFvu2BJX6o5SpztbqV7/tO7Q7Z1MrEmbIwf718luuvOtOEjozJ5Kxoh4tWqlEmwyN1BwKa
jo4fI3GNeoM9/5xqglRj7VRBGAzCIKAZg6OCu3OVuO1MP+nxNBo2tvYjz6gsibZz1m6BpQzuSBNM
UVfhzNwmcGeTJupOTQFDXmyAj0NEWx9rkyBoTXxpxN05aBznYRxAo6jGCxPiKgpw2fe3YpvRALAJ
xdYEcWzqoKJ8nJ2D8WvaiWjX1i4hE7ClgIIExBKqnKc21AF4HjVC/IR6hjN0akzjLhaYyeqHW8hg
EWQZqTNpxCUOGb6F5UgwkSt7tQk/zKwRFb3OJFkMFgQGKaPrA7/jDjSUJZ30UZ87s29uIyVwVDNz
k2beXLb7MzHwOiDEwOAx5Kfhf6cKgbg6mkkHx5OqfdC/y/42E4XVNUNciuCyrqrUJhTJIaLCw0vy
jzPxIgx/9DL2dyzQIHjf0GhRpuUillYlWmPVTFyvOnpmX4ej4U3R/HBZzKpWCzGcC3cVxo/bCu4F
qH8wOJl1TXPplTRPtrQvhfuK7K/xT5Nl7ZlzZjWI1FkfIA2VhjZ9mwOThtkzcuewfG0tryhkav2W
qz34HehlPZkB8JKXXsUZCHrGphTkuGTSp6a4Ie3tOF/L8W30eFnM2nEuxXBGkllDhZU4KOgnj0Gj
07RwGt0Fv/Wsb5E1C5Rau24AfqAxnB8D4K6cG+v9mKtBj9XZ+i1D4zuk6nt88B+mgH5jAAPgoDKK
nyryCuDXnvpXbbQE9KGQJBtXVrxN1XvyDaT/pYi/N9siJqmTVldDxb7Q8DoPv9TGVWonE61ur0bX
L0XOSg2RmmjdAEVauXDUrqFAOrtsAmuhCHswwL8hjLzk7yzZQg8jKdFbMBSkGtrRAEREhtUcUfd0
7cP/bZ7KKEajZsr5kT0i0DaYV0EfHQ2E7QwIhQyvI7UM6Fhu2zxx40EQj1Yzi6VMLpKTPFEIisYI
sQFod/NjG9SAv7iSs80wOU1wA+oHDPhfPssVr2X3B3aANRm87XzJXWqDuMYCI14UWBHrGZ5v9jue
MIxTf2giQLO/HT0uREAY3vS4QgwAmnE2Ds6FoItqHz0TR3f6x0GnWUYnLDK8RFftXttkh9nJH+yU
AqquurP39rbLqe0SGnt644je2WtFuOXPIdzkPyl8oE9J0D0/Wlvi5E+Bl1z7Oypdh1faIXqUHy6f
tVAgd+MEAyDTixj6R4RiP4labnDf7kyIGl98J92X218CicxML5w4UU+jyjxkvtYnkDhgDpxKNHHG
Q7y5m1Htz0H2nAg8c+1JeHKknNuE3TBgGx7yAHp/1I5z79g0oQXNb3VH/lncBPSV1O4NPjEW6RuE
U0GWIjxizofysC5IU/z9Ac11o25gY2TzGRxe0dbwTfTOKSh4BHuCK3YNdDbUqoDEbyMk8X18I0i7
3OyBC9IZmA4EIgexejolXm+STWv8soDsPhhvJUpGdhDiPbpBwZ4m9h8tnq8zVDG7ZqePR9t8bOU9
sR6CLvekOnVNIJ2Kdq/O/Z39VNtCLdhE8svHTjmyp3LO8FPTxouGByV7R/mil/FKH39ftj120iem
B2IeAvY2ZNgyEBr5Ikxjg0+mCUnqdEWBt8SstzRJ51IQNM/uAibFNljzCDfnWfwCxldJ8giTGoD2
mg9N0TyPtgpW+5w8/7s6pkpUMOBpGKbhy8691vqgH0HTUA6DnxkqurMaOJdFnKU20IUhKKNxjYEd
hR8JzltJS1H3Q2uqfJ+0x3YGFRbaAkFA8+jFIN84ORT9US7BIrlq8mBoWl5OyWzU6BxF9YuhBEcr
rF/sQATlzjKkUzPAO521WjFSBVE8omDSjNKcmFnrjOkmltzcv0sad7AFLiiSwkVWyxj1cEzzFjXj
nTH9ae27OHcDexbcliIxXDi1SjOfFCVtHTCwtHu5iT6lPq9egcn/W8HAjOALiaRxwTRLW8tG7G6R
6v4hk2dHT6Q5pKJe1Lmf4gMhX0MKgFEVPIpPrwjDbCw7nOLWSYMQtE8lCVx9ikTWtqrLQgr790XO
Fo02VuzSpAWInOVmnbVVGX2BxLo0m3/1IqYPUgwC0wYVBPcOKdIsAjYHJKE0iTKzI3WOn/1sYRr2
LaAGBTfeuc+eSuOeI7PehQAsh0WMdXul+X1Dq7KJaNkr7QZjKhMlA3CYMtsWVW3WD/RLTS6Xwqap
qdkB1KynxzJTQCdp03zGu0ETRKWzTBh8GhjPsvH0B28lcABPv5xu9l2bR3Ct3PIpaU28ISM6qZKX
4D7DrJObWbYzaCKA3bWDxeQEY5L7GxU5468iPUiUGsbfjqCyATraY6Dsg+wjLCfwIZkCJc9z779a
fonj8gbwgqm93EMcYHe8xLgxsaJXyDtfuzOG5yjaZJ2DnP/fLXWpIud5fYnuRZpCZtD+5e/Na2S+
QGgPPNm8t0TvsvN1ib8qYrAPk7UKQUQ+/ZDjCDRbywDBoh09GzJ6l9tG2id5QGPtqKi4dTAQYrkm
rpvLap5PoXGCed8fKp9IJQT3fn6U6x+x9bMonyupcUA6iXk4+Icm7acWoB6k3NpIEAuj2/aZtm1C
LJFgi8QvY1fOtQ3BXMjlH8eU5q8njJf/dyicdbdVE+SaBOsGcDBV/YecvMWjQMZZzsX0VxQ2KGag
5Mj3Seq6Jn49QQbAOWs62dieasKhpz1JO2/q8hs8P0WtvfNWESeUC0x9Zs7yGGBbejKL53gctmbY
uWU+0CgCHzXmRnu03eLqvUSHOjb+aMl8rSvPqYx1YbN3c2NydW0+1n6+vXzg62a4OA0ucMkk6EYk
nK2jAZypkV7Vbtf323T6BLEczQcvKK/N7NB3+8tyVz80Zj7ByoUZKLStTq0/B/55GGNPHqBd+c4w
251qAcAuL0XqnbUF/547xh8Q3UGzZHBxCztsGdqfcOq+nhy/TzHU1HstatoGCAsUXX3Sw8LtzeR+
mkOB7LWbnEHz/a9oLobpA6bpbRbDOtIfoqraa4boMlg/xS8RXAzJBzXpygQfz25HoBzpCCEgc9KV
b4WMhSpcyBhILqvxBFUqlEDcZIce2p9ohxHaY73Ld7nl3KmPFrUHiufFbnr4jql8KcmZSpm3wZBi
FNmJEiwn2bGXksYbpkyQs65erAsdOQ81/aYzG3axWtHemDdW8WDj6kmOwHqv5V2X3P//acX7XWtr
mErGkaaK2wzXhBzJ+OuyCIEB8gWVOPaH/0PatzU5qiPd/iIiuAteAWO7XHbdq7r7hejqC4iLuCPB
rz+LjjjftmXCRPc8zDzM3lPpFCkplblyLbea02OlfBXGw2oSufj38ZxELxPgDJyll3vYaE0kq6Aa
9XP20DUvtbu7/fsXcw4TqBOUX0GNJ6c6djGUJG9xRnRqds8z2zO09MWqXm2z2jV2fhhE+3nb4hxK
V9fPmUUpBurCVmtXh0V7RJPeH5XHWtlZ5c+oWwm2xY17Zkj6+txV4wxDhaCZdR56UImaPYZB13CC
i97gvQ9CYjSar5A7GZ+U1DRqHEAc11uRiz2EF0ovUb+oY+13k7ryvZZyYADAZtgTml9grb+MB7Mv
o6gsmtmpXWt+OJA1ccNuTVFgMSpAAInUFypAmkwzqaCaFDs2li6286DpAPjJa9zdra/FO9SbPKUM
/yEo/jMoz0InXQnYKIfButw6+qmB2FH5S3VeNXvlTlz8XmeGpFdzrDh1LOrZM7DJ2F0wgsst+9Q1
351WcD9/NCTkQEfdF+gDdClRP5HiryBjHI9Jh5SPeYmP8Yc72xehPXp0R73By/bWkYen9O7rYxS4
fv/lpT30QX6wtnXIPCy5j/r7ypa4bkXjqj77TaZU/61U3jSG3UKS9+GLsonvjF13KJ/yDxDbHaZT
+kH30+YpUz3rsT7E0CVFcr6SGV6XK+efMI/ZQCQRGnSyjkTWVKDocPvWH1EXvDO2IkgCCA4NfrfB
6M2j4enbZAVBcV2jlWzql7tmzCNwHziw+RlPPlj1PtTH8VH9UgdfoYcTjD4U54Pkzjxg1XfWSsRd
TzdLxqX0iLtG6rpsgMN3M26m3ESjn20Vn4f80driGXufn8AWtrbOc3hdhd/ZOkupUYznbVRlMIs+
YVBvLA9s2BlkO9of9/Wr+eB4SmAfSaAG+rZeOaT+jPvcsi2dUt1Yc3U0sN6YzQgn7508iPDz2fb6
0A60O/VRfXB9Y2sGo5d9vPQhMvQ1otzFx8B5mEnp1MC6htsRfgLIvzWEWLd5njwRKv6frcfC4ku1
JXfGZnVEf3HdCeic0ELFkJecDQMDMbbxgHUnHvjyAJcC3sIbvhghyL5CCAke0hHQqLT2izBCi2sl
jVzKF4wz6/JXb3OMJzqwHummZw4b3R3/wYIJwgMDrTNIb8tDTpWSU4SzwIx0nvpAG/vpakdjaQlN
gKoA8IA8zxXjtsZynlIVJlrM/wf1Dod094nIOfxg75X3K97Hr6OX7Hs/f3fWFnDpgj23LcWN2WrG
pEWw7WYDuFP8mAUJSgeQeLx94y2WCIDD03CJg9H0SoLIHpomqyF67Ru9N/1wvXaW+P4eo19lPeWe
1fhQkPXLryiQcG/crp5KS9nRuXkpUCCKRgtbzGs8etYP8SU7puA3BV0MpgQ9x8++G3hoFA8/V7xe
eisSzOFC+sYAal6eD0m7IY1qbmB5tXeSe072yyb3Q/aa6e+pFSTZ3WCuLPTinXduUko4CTV4gnng
1m+olz0NOwzkPYCN8VDtsx23PBtazicrwwUEQmh0JdMNpruTN/Rubru+ENQW3sYYj0GNFu9VKfOI
mrZIRI2murDfytJ3i4fK3KKmCB02EOs/OGuZ6cIHRmV7nicH6Au6aJI9XR8dZmt14wMlOGyFC4Cb
GaUDHkJQm7nt2sKhAwG2eXwchTbLkoFSOa3oYKqgVkfTPXSq8TvYc1ayqUVvzkxIH5HRAak2CHJB
6VZ7XTkFHX8Yxu1tPxb2PjRF5pbaLBaNCc7LNMGu+9SgFYxMBkqhcbbp4Q40taKvt+0slV5nNR7M
SOHNoKH0dGko1gqjVfquger2nUB6CL7fwQQxmhcroHTZO/mxSl5u21z6Rg4I400DSAQAEiTfYiOt
0mzoG791ipBF1T4nzUoYLNW54NZ/NvRLtyYrsVmewUZWAWUDMkij8UtWeZ0RNl0wjV48BUkXJvHK
+PFScMza8whyYFfcqyvJZRV1HWBFjPEURb+oeCn737eXbzE0wLsPiRZsKoCjLl1TRTmycRgacFu9
1i5GFg1wnaa4Yd9v21l25T870rGcMIp2aAc70JvIjJPZn7Q19sfraRN8IwfYRlSAMdEDzfBLXxRC
cxGpc/QV5dOURvOga/neTEYPGLkZ78Z4mjCvXbH7Ukv2jWt8dTFGG7ApLp5ve/tH0E9KFPFTQGyg
o82Cm15aVs2E4r2WicYfchHnXuuS9p2XSfxIclH9GE0mdNClVaTwoEmXBUPLnFOSJRj765Ws9nGg
sR3+eLllkCwAggZ5yb1wWk68xrXj0qPgY45dTAdSpRJbWnb1fZXE3Ztlq3bj5bzC0JYaW/SRCdP6
GTuZ+9GNOvqcYiTv1MXwTwDyj/6JRpmGAG48oQtIIXR6+lD2c8kqqkbH0+uBhlAqKX/zRMGjyXF0
dRMDR/+osRov51rr9Tu97501xrU/EHNp/VzMB5uYx4CWHMjRLz8lV7ppdJqx8ZmtgCn8DUu8gexF
OLnTrnU0zxjBmZPSz9j6rdbdC0iBvERPP3BhBIUFRApQp6z5lumxZ7Ycw8caumnD3zJLQGt8bqfp
KA/PE2RSuOUAkKi1hW+sd/TAgU4pS3EnyMftUFq4Xi+szBv4vNs6Oay3VFhx24qfQNnSJF7iAO/q
qTad9iprs+cMSlExAVIGQmKPt80v7lvIqYA6A+C5q2wOgwhlrDrYtwCG3Oca8M8Ku4/i+B+uQXxq
DIrN0uoYJ7r00hJxYVfp1PhJTx4qdQgwZp1gDGWVp2MhT3Mxj4W6hQooA57pl4amWuMDKebzzh3t
jdvn6E6NNqgUAPp5aWIkjVNc6r6ea9yznZZt9J7Fr7fXdOHMndXk5hsFdxYkay5/Qz2MKXS+5nMK
+dLQ/27AL2BaG7HGH7pmR7q2mpIVlQGQsq/peeja9b1qRe9p7txxKGL7t31aqD/BGdz5DqR35vz7
0qckElWezmHalCgXGi8pVLChcTpwKCuN4W1bS36d25L8MqMEb9ERthT3zm22VtId1fg+J2ssZ4t2
0F9CQo9yIUBJlz6lA074CcoqUOXTwd+mI3W2lFb77do9Bm9si73d9mshlYEoG5qLOEdxUMskA0xk
dMIcHbZ6gTk0gz8XfK1QtrCdL0zMLp+dJkNn1u7o4lzldYkZUy10tTHohvYfjkYMy2PsEVkLxlml
lYupo5XjvJ3N5rMpmC+il1T5dXu1tHmrXt0RZ0akMCjixGqBb238mvzpu6iZJ7IvTN1r2puRby1H
ALvh8+7Uu1sA9G9bX6gkYyHx5lHBXKRjeuxyISdQ/TBg4JBS261HzB1EO8E1fcpQDE2CdlgTZVu6
BTTk1UDHzYgYme6mGMDTMTZzyFd8H6XmVhPiGzAVhzIe7k2TgazE3FsGf7/t5VJEzhxNGMEE6g/H
5aWXVRQrmd3Cy1SAX0cvT5i0/fuTfx40+z8TUmKYD2lh2HOoWCp9GtTiOU1mgOvajOdS4ONrgXAM
xSvTktUVUbvKoGHAcBY2bgBVrVCvpr1bjMHtBSNLcYEXELKBWT0Po9yXK1YTVGR1s2z8PtHq0std
fDCvAUlOoBZZY4VDYtmhM9TiBWSew6nK8yzI9TrCv6TgR3pUpd3oETVpdS8VXU28TjRloFqNMvpN
koIwErJtRwUF0E0+6dV2pj2ovEhVxX00kOnOBCj5Q0x6islxN6o/usgtNk6igTIUYwn0nrfN9OSa
vHptU3e6G4B1C4aumhwPdROCUdSpw//VqKoUdIC2UVhejOLGDwOqjcOm1MtypzDNDWKRRI8O12vc
lTrhYW4K5luVOWyNWrjQ0sI8DloqySOon2moanUEmahon5WKvieKBZr7yQhZRcZw4pULmJo7Pri6
OmHwQzHvrRqvLS/J+7LYGCxTnwxhMzB0CtPYjVM7vY+NrRUeJ2n1aEzoj3u5SLrIgzB8vnGsZHgV
udC2fV1kX5WYav7YUxuYIyUC8On2F1968wJPhaQCBx1GVeUHqO5CYScneBiqxCT3NKqrU8+bbg8R
aPMd0LYo9RrWi6BShHMChWvKPJGOw8o2WrqrwLCIOgxSCxBVSYchCARTlSn4FV2qeuU4+CZ/MZzN
2K7kg0v3/LkdKb6xgMYoClRfnCaG2G5YuhloiIKavwyDs7K0az5JRwP0cPOhy5C/qAX1epAXJcA6
F5u6XekeLdqBJBx0d208BOWzvI/dztBb+GR0SVCyoLGOlel4RNvdDpWl0/Q8UqRvlKOnVnEL3wj5
173IyHPG+u1tE0v3xDxPg4oSOLJBL3V5/HA841oTFVgg/DR/6kH6VmLMJQGBlJKXnyXGeKLU2Vf2
Wvt2KSzAR4JKGUIPs4vzPz/LK1yXK4MxLyHT7nXql0rs6Sg3pvkOrbl/CItzW1LJrOhTUZABy1iB
/dyD5GsRKrb62uV18wyouvEvO+ssW5ciPi7qsc0JimeWG33aeP16MaBfbZM7Hi/J8+3vtxyK/z0N
pJAfwZZSg2hqTm0hKRl7jZ1tKv01StYW8fqDYeB5xl2ghTv3c6T8paEQ/oRmb+FrOcri/NUAeCW2
nhXTQJFwhWf02ikgPOCTjqIgKuRycNCoGNwxN5EgOaAS+K1oQTE99uL9b5cOPCPaTIEBrlkTgwSX
IThaHBQYpTWTOIin1PiEYNyxYk5Q22vQ8YXMcxZvmlkp5prq1SOyNmO7YASmwPwTiP5uMFBp2rm4
Gs2DZvli2tigTEj515QccO/+vZ8oCuLtaIH/CxfOpZ9uj/5zNSCpVnEjJmRLnD0m7FEIWtNsuD6u
8BABGgOIf9PE3pZCxDFoXrkjDIHW3B/T/iRi8+m2L8smkCuBVBBPcpkDVC/VJjEtxvx6jPfIZNCp
GKoft20sRd+sZwIaOlSmr0DPcdJTx4ygbT5Znw5ILcjXpoZmB18xc51gqvMnURF5iHTw3l1+lrhP
Mw68K1bLPJS1eyxMEkD7duXjr1mRzj6wEnFDo7ACtMF2os19apk/C1as3PKLa4apeqwbaGvA0HTp
TEet1C0HmIntL5R9ijzy6jZYFdNdKKxj0f7PDgZyLu1UdldaKYednLWBUm8n8c0o76YE1Tw78yz3
VGLCuvbzv8cBXdqVQluvXWSz0WzX7DYQ6/PZ4OKycjaDQHfZeEYq5f91FLoqDkAbI8GzSLG0a5mI
aCe6DDmya/qxQAUX6KPIeI/EytN74dNdGJJuEBvyQJoxwlBr5MULmoT6HkyC5WFsqm8ZSdYGka/f
OyqaE9Csd1FRwxio5FevQLlXM3BItFX2rtYoJsR970GJzkM+ejRALBCZ+j+sJR7DYHsACMm54pbM
iKY4NO0ZYMe2zwegr5PAZaMX1X/df8E8LQq8f/hfcXNJztGBN7VDcHSAqefOKVji2RoYgQw8k/4+
Os6JHyRD7qhWA8/g0QgWC6q/Du6TkW9os4b5Xbq5LhgmpEtSRAkAeAUMRRMLsmzyDR62ZGOPfmXf
aSigVIlfK0ELXcl+OlBjJTgXji8XmkbYBham/Cy5jMHccuYFBcGFC6UhTck2+mhuNL1cyaIWkptz
M7KmUWT2Wq7kMBMnwGJF37hRv5hqGXS6tiurtShZtDbfkDPNKTi+pMOSiloo3JngFL6XWpUH1fyk
9Fc8tEGC0czbkbJwY6JAjjo8yKMwd/3nA58l2prSquDihWsGZY9KYdyT+vttC4vf6MyCdIDU6tjE
hQsLJB18BtjEpHXPZpaHt80sOmJZGCg0XESEKa1aR9lYDCrHweHETyoRLwZdedYtBzuGnUBxj+FR
V671lxT/c1FaCHYRPUcza3H5SsAwYFae88JQ2h+eiHkkv1S8K1nRbW87uHQQowuJAuice6A0fnm3
MbOtI2scmZ86D6mNlxH/QftNpE4rp+HSCWyAT2h209ExpnBpp7EKrukUhL+pQY5QrwhEaXvRCEic
m28H9MposXbHLED/gI/CdDT6QhCIQc3h0mY+ccb4XHbEpOiHGYu9TYv+G8mNQ9VZR9a3tj+Zyavd
kGfKBfesLNH2jcnVu6io95bZGGHV1WAJ0oy326s+W74sCqNLheNlHowCoZNcf2sqS+N0RCus4egS
tj6qs3EdVsWvCCMpo/vaJytxvPSZ5+c2kDh4EuArXC4F5sUtajcx88Eu4kX9JyEoa02YN1j5zIuO
ndmRMj+nJonilArIUoa3TjwObK9aAs3OXeUetSqs+D/cfQA9oJo07x5Uni/9ogheJeIJUnMnRTEJ
TBaAirWNtuLW0mlzbmZe3rPzzOy6tNUcLJ/tPnJSeh10Shz39XZQLG0RVAzwmeZ4BZ7i0ohD2wLI
XMp8TZyi5Fg0pueQHTA9Hdsk478s3Jkx6UMlalO2RZ7i1DFVr64POt22ebWybNfE9OBmANoKz7KZ
xcmU69ngTgN7joGzra5bz0oMj9ugR0Dlx+Mi3etlFFrcBKAdFRIrzXwNxKoWO2aQ/RqgojPU3Kut
31a9Ju24FKVIJzGCDvwPJnalqMExH/E0wYOOdSQAIT92+O+sarel9sYmzJIcqyK4/W2XAghlTxN0
Umg1Yd9fftuKKB34G3N827pId7Wam8CXJOJYGrn9L6aw7sjeXRXtLenUMxFHEXPhXNlMR3cENaJQ
X23CX257tIAkx2AhrEBYBGTj17MxoAcrAGjHi5VZW5Ilb0NHj+3wa4x+GpzvnaRDa7xXffAAvmhU
bCy9qQJFV73B6tfGt5aSm/OtI/mctXEL9QZsnRG0eASTs5DZS8r7jr7pw7+cpP9tHBnDPwBcx/MY
pmLta+XsRPbU6K91tb+9uovn9ZkV6Vq2XZ6J1oIV19m71cdYPUATZOArl//SPpinTGYsnAraUikq
zRh9LVrgFRYbceD2v1QURWGNtNB5VmiIHrDvjGuJ6NJWcFF+cAF9QhlM3go0LfWiITh5kMVvXOBz
UtToHfJ0ewH/zKzIV+y5mTmzOzuyO61Oe8WFGQXdyrc+swYArVrapZvBIuOLCaG6KMQEOrM8wB/6
Iqg0d/iOs4oD1aHF0JRzhlzxkRJo5bOjK9276DU6c40CJgVBAsB+wjEBEanblOSzGCf3ebCbvEIl
QHNe0ih1n4SN2fihiNqvNf4KSP+An/uS147YdgnwjWGsmEMHhidIbHtJB5Kpp4aj0hVg07bCT9O6
dHzdULOQJ8JgGw70ThuSNrc9Pk1G0DakeqyieioA4M+BVO6rjvhEWFVYg2SuiDuoQLZmyTDknfSV
C+IjXp/cptMmz7YF+6n0hH4Z1QxEPZSA39iDdDpeVcIEiw5r67j3zbTS7btsIEagk1h94fUg0mNv
jvajlhSu2ECXmaPDIvT8IdNpH4D3O7a9xIRemJmDGBRKlGr0nlSuIMekAFEg8GQGeUBPuNkncUNC
kQ7IDkazStWtydzO9t0xJW88rSF+2vdDvtWargwL06lYmLpdC4ovavIDSIvF90hN0t7nQqk2iaVX
+cpJurQJz0NIuiaaiU/NkGJ7FKCqaqNTHz0TFH2c7PV2rC4059APA7m4O0tEgGFMMtSmqploc4Fx
FA+s3CVkk6rhWL85UKOs0kNE9oayu21zcReemZQyGoEhBcIUVEQacLRXeg0IbFI9xdX09badxTUE
0wd45kCRgT1/uQ3dtp4GlsMOGsQ7DomFsk7fUsN+rnq+8rmWl/E/W3/++dmWFyPjVJtLwZO905xP
dXzqTOqPznez2kzTps2e0mZNSmLhkTGD68D8AaoZZBKOdFKDzDRuwB6OIp17jOvHkh8b8SNOvo9A
rljhiA1LX7HPPagPYuzSK/WAZl+6/PP2Ml+f5Je/Qr9cZqhFOVGX4FcMGSYIopdmzAKmCj+ap7s+
EurTtXbkdQDB4ow5n1/4KL9LfjML+oM06ZifYbS/qpXQpM6eR2tmFoqvsINMDVRXNiiXZNagiA92
lU8lbkJuv5ju8ESHpNl1iXtnG7T0Cj3jfmLgkdfRZk/Lut44wNSthNZ1fqGB9g8jRYBRQsNFJrGa
gEyt6FyJpW17RC6bbKPC6YNuVDrPnUZUY61E//tTYfbcxuJqyJzxAy6/aaSBtlzLYLSoAYb9lSWj
ZzT4kspXpfg+jCdITI7TWt9m8bOeGTUvjapFlMeNiUAS1rRLNftLl/Rhibn72/G6sFfh3NyCAKUx
9MjkqocK4ZCoNFvUA0DNVhSnxn0tkG0UmMQAHGtTtMciWuMPvz6LZpszsgZLirtXCtkCcA23bxCy
bfGraTM/haxAhHGwNczX4hqe2ZE2YwTunRG9WJyt7V2Zf3bFRuMr6c38GS6zm0tXpNhoUrcHHyVc
6ZqnSS09Ma4JeKwtlhQIjt4SK2FwIgPBOm6KfUadJ5IfHGhheLeDYfHwOluveT3Pzu2iclK0WOAM
cx4U8lNpbW8SewNPl0i751rktZ2+YnLJO+yombAfQEZwUV2adI26F9xBhVnvzCApHkZ6YkCRG2ty
70uhcGZHVhriSWuMagI7icYOtsY2HUa6pzwObq/gmhk5skU+mL0KMz3kvl1IhCRFE1TFqtDcHLly
2OEkImCgB8kU0ofLZeM1ryhw1syvKMcQUMwjM9S7no7ANHZGcYRQCmpmTq2cgBAbNgZIaL45vBgO
egs6Z483IPr8e8/BK4gheQPnMu6iy19UDW7lUhWcvLGNCYSmyFs/rnm06Svt199bOvd9XpuzKCVG
Y+KZAN+daHgpI+1nS8yAlCvP6qW9cG5F2tgaa6dqjPAlCf9wu8rTSojX1U9AOyTqhNTzC9r2/+CX
g4ITKiFz8iRZjCuaVYmOEjelThSmtWrdlaDwRG8zt1Y+1tKpNc/fYRwfFymS3csl7Nq8A2wdpvre
ANNP+UiZ7d/2ZvFiQTcMTymk05i2l9xJoiwF7wP6HLXovXgeStrp6q4bQqPbaO6jbide1/81+AYT
uZoBqnKUu5ACSjYVxVXHSqC4jQkBALJAFzKN+8I0NzbrVr7WdZEQplCmB4QObXzAvS+XkGRu3UxU
Z+goFt6kBNMQe5r9tdGPjN+x5u32ai4dk+fWpCohKXg3FQWsJSgbO2xrqB3qKq1X0pUVXJiKmoea
8R9QXgPFK4/SKFOTt2z2a7TUwLG60HCLgILMuWsVPyVawMcP6Oj5Yy2OUU7CKB1XImfJV/wAlJHB
iDlHz+XKFgUwaAIiD9CBa8Oo+NE7SVCAuFx16co3XNrjM3coBq/cecTCurSkAPVmuwrovd3UGMBU
MvHGi7hGMCzTmqAqs8f2waIxB60N2pN4DiJH/IefgGk6ZELoTs+xe/kTwKzvMHCKzpCWh8Hh4czD
3D1azr2R7rmgHiHNyt5fCly0fyAzj/H1uStzadGxY6G1OS194XyfNGSxjwXI1Fst8YgI4vbvJz1w
iqp4l8wxhfad9DX1uqygyIHxAb136kM9ms4dZDQAUBNmSjcGqiDbrnPaVZztfAPKNySGcSE3Afwp
pGqkG9KiAxzNCKqvLPIMg0Mg4aV2PcG+WeMDzTB1/GDb26nuwts7dV6+a7uoptkQuwfxm7S8mkN6
MwaLld8p3xVTPzBUR1i81qtcOsCRsKNGAYC6gQmoy49og0pbt0Ag7BM98ZpxW5aPIn2yC9TUtom9
U9t7XQ8navocuZT2tVBX8pyFhsKfTh4UpucXN6a5Ln9AOWlq5ioqwLbb9tnx+WY4aAd7zzxzF91D
IBCEGuqB7PXnv13d2SygIygIAtQmvxx4HA0FN0zM2NTOB5CCO620j05irbk3r9/lV7y0I+UYmlU6
dZPDTgK9+7Z+A8fm3sbwZ6uPuMgAmFe2+tC/tBSsdbz1qo6iQJu/3Xb2+ni6/BHSRzZJoVGuYnjY
Go2HPkp8arabNDfvFTuGMLqzQc8mKGH+ttnrCL40O8feWX41ZDo4dWuYzRoDGb/hVRrZFGsMRGvO
SfsEJYMuHlxYaXLfgRviDcB/w/gyRt/z7BCJtbfN9a1y6ZUUsGppZ3WC3NFvzE0Cnu7EZ+6HukYg
t2jFgoTZzAGIOV7pk7E8UXHaYfAGAgWq2EJXh/cgXvly+wv9Ge26Cs8zM9InGieH4NEJM+Zx+kJ6
z/gEjB+5/l33Ye+7p+rZRjLyS1nbFddnKtZwfrUDojADc6Wch8akJZCIwe7DnLQJEOld85vYAdEf
htIjeSAGVNt2t32d/+aVq2c2pcwn7lqDjBVsaiLM0t/C6r05A0lPXbJWcrm+GYHRnSFcmAsH2FkG
HpdJR4qmxaa3nGPDjn1ybMyHrno3pqfBXFnLpUA5tyW51evKNPYlbJkYXE3sTRUFZll5Ct/fXr41
n6Trl2omLW1MAWNSNsdINPoA5U9q62HKOs9mhm/3zua2xRXPLAmkOfG4r5t4XsXqoYx/keGNTqnn
rt1AS3GB9AwzLCheYYpfisWG5SpXCPhhLJJ5Tn6y+R34Nj3Q52HK6bZHSwfiuSnpWwkzF2Vvw1SW
7qPyu0r2VvzrfzMhfSZWVpi0tGCCawJ9lUel+lHjCXPbyOKX+W/J5BqI20LXMtLmmKO9ic4GawA5
toD4iRz7QXOjNWG4xdgzMCYDzmFga+Tajt1VTgMlF9gT+vuUpjH6ASJo+HhQc+aNrfFhu38P9sQe
RpUWTxdkRVcJgov+TdzwCLwbZQPEIi4S8L4mQW6+/MNaYoILGSbwnleQ57jUGgwCEwzfMr7PUcJE
m8FVYr9aI2NZuidxmuN5AIQEZkile5JyM23bCYtYD9/b6gCEh2eUWwGJiSZAL1ITK8G+uK/O7M1B
dHb7FxWLuS5gT592JfcMPYi7r0Q7surb7RVcYH6aRyLQTMAEho3nuryDdcpxsmMJ+dE9oRahfWS7
akePzV3+pvmt4oHg6hEy6b/cfpd9KuGK+aXL7Ny8tKuNNmlVdzY/hOWpB2kGqquf+UHZ0qDdJaV/
29z13kOlBdNOmHgHoAiKfpfLqhcK2FFp2vrglgCClnfHaApGfeW0X7QC7mFMdGFZidwLgnCtpY8T
Sm91uhPWvR2/NSJQ3PfbvvxBn1/eyQZoPiEqiZot4DvyC33k2iQKDHCByk/x6EbHf7db7WCc9Duw
cMZeuW0NT0UJy0vuyJ4GkPA50KBeeQRdRyp+BVRy8b4DbhKDSdKSmm4KXWX87RyshVOgaF5RhUn5
WDUrkTr/oSt3zwzNq362JbgTJ2g4wl1h/AAzUTFAn+VzZUnXbEibwR5Up1MyOKM+dfe1b++d0NgO
WFbqd7s+jLeJX22yLfOQIwTpxtqrW2djHtfeVwuZpYHCC6D582TK/HC+9NUcp4iroI7x4/fmBzSr
Qcr2YG9jT/lFNmwHypSjdjeuwLwXkLeXRqWtSC1XUH022v0Asjwg3rRr7qln7ttQ+dacxt3txV5a
63MfpctWczI1UQaYS8d78DPYw49yDbGwto5yFtRXul63E2y8V3vnSLziSfE01YvuP1yIPnVH7fj0
PzllSfUO4fZZp88G9XGfWntD3Sprmd31VXTxmSzpUTwWJYmiHCbIi/GB9DGoPPrKtmQlHJZoSs9j
8Io6UsVMeT/O32fflJ4GXjxfC/PQfMVe2JT7Mex3b86GefE29yK6ShmqX+ctl35Kr6vYjiOzncOR
byI/uTdPXZh+LTZ4XR3E87DrsAcJ9qK6p/vTb/GoP0B/eUM/IwTqmvL66lpIh1ypstSIUB/Dfuw3
RpDcpyEDWX7obkAX/gmp43dlm55ekiP30+3a22uhynO5EtLJ51qjZWXzlxjv7E20dVCcPIwbDdyB
v+6Bv/mBcfknZ+euvI3m9ZXPW7SS5tsFA1CY87s8gyqlHtVOcxqfUHWbd8WhicsVKtylI+DchHTi
gAZOFTNllI9B5F1VxTuK3VL3bAXcu3RF4XLCkLhD5jkWqRxAjLxDPxXZaMmt71lSoJ5SEIBNE+uZ
884JmaWvXCRLexTEGwQ9HTAL43K+XDtzjBzQQ8zvPRR08/g0ufZ2GDbJtE+A+sUkcpGtHDxLOceZ
RVnmKaotdeyH+XVUvsdlvRE1/TawWcN1WKslL21MyAfOo/cOiNLkywkV5IxG84MCE0OHLO6e7SKD
tl1tvwoePffggULJ/u32ubq4B86NSqGCAZq6KVTkiSSeHoGyC+zC+eGkk++SbyPUHbKYhmODrVGO
ypNdtieMSW5V8qbm4LM2hztmkbDK4ufbP2shslC9xzCkPs+0XT1/SytunCmlIBBVAMQ5pmDvJFVg
40HvrHVJFpA/qN2jz4WSjwa1d/kJAl091S0r5K5JCuEQkLRWSqANlVfRMaR42BOj1DAhO6IsND0z
K93cdnVxr559dSmkawYcdVTgA2jdFEZ9cxK88sukXvnQi8EFT2z0RfF4lJ8jgGuDmU7gSCjEN7sD
kmiMfTX1bfVxEruWKN5trxY+ILiA5nfqPM4M+qbLjdqpzaSmDrzKi6+dwUJHq5+K6TcbMBRjrbFg
L/p2Zky6uWuQAJJ6gLGoBbsLy3ZZi3aabyeHtttr6K/d9m3xi52Zk469BkA8q2mwlFME1PvANymo
gwVVVh4Aa15J93QPGgdliHAcCAisKMZ3SHwp6nct/RicA1F+3vZp8Zg782n2+ewRMAi3cWmLJSxz
3UO6GtTdz1iwfY65pP/NknTptgprqDq/+G32uwT5qqJ7WfvKwE91287yV8IQIigd0P+UG/SgDDBJ
qrmoLBimB9jfqQNwI2mz3W0zi7c5zur/b0b6SjV2m0Uq3IFVl6lBVFJtN/LY2Ny2shwL/1mRPg+j
IN51ejhjt/cg4QoN8mXg+6rbghCydr7eNrYcC5gYcwCnRaVf2rtQHp7cSEF8d44ClTm8BzE3ZoB8
KWH6SqKy6BcaxOjWAh2FR/1l2NW20IwIIlIoCoIYyH426g8iFG8qwQaj+doa2GzpVEJZGjhPcBKg
eSovo4F+tJXgqGeN5WXNqQF1XVk9jcOXxvxrmo+ZBBo1OsCtMQcnA5KZiRQf/EuoiMSatRuaGHm0
ntItq6zHHCRSr7e/2VIYglYETf4ZW3MlSjqwsjSLLgbPeJNuCj0+jbEIb5tA4Q9fQ8pcQQwEWVIo
14F1X6ZqTEunGK0sa30Hxa07K02TrySGHKzWcYCGcj3LXlmk8I1qxOVeoUbxoysd2x+MqHwZKid5
jYBkfYpH1m4ypkBHMKUWCjmOcs+N5v+RdmXNsdvM9a985Xcm3JdUnAcuM5zRSBrt0n1habvc9w3k
r8/BjW1xIGQYO08u19hqNtBoNHo5Z7jqO2ksbBQnsUyVktbvxMzb5zQjiqO1UvUMHHkzcohUCU5g
luRNFATttsVM+lWTWQHaV/PIl4aQfMa9nitXJFCjXWjQOC2bRf2nTrqydZUsknfVTARvDOdsN4uR
kbudlWrBhZpGyUGrUE+wc5Jr4McYOnlyJzLpYFAQVHCMpXppyWBykzE1G8y5Gnmg3lIKuxWNFs+I
MRq9TNQHDy/J4efQE6sFH3CCvmgr6S3FCca52E2SQi4SScgPbZaP92Y6V4+tUD8AVfUIUYNPygIz
9ZM4z4PdGRaQviI5R9NZICsbTOFnP3qjM51ZqrLbHvVRP2wtCf3nMnD2CoKKMSBi46byVD0dB2fK
RR0wYpni6YmY7KSskL1MolPuCjH2sCTBK4am3QnNUO81wFbtJszMD6g5kAhjF8Cvfk+DXgr3ajZn
Dr66MvdNp8elV6uNAdzZiMhOPmPJbYRsAfxFIYL1IGtSigg9VXdqEycIXlPcXpi3f8yrZrI7wbI2
ZAgA9Vkbem+baiv+IBjIAIJRVk66q1ohAQ8Nxls26A9IKqeuhvCun9vOvMsy0k/OoBXyUzF2uV+p
pJIcHWCRm1GSpg/RCIEW1EhV5eVAhnuYLOyZKxWBXqIhQoVMudGiJxXQwuZeDWvrHpF37k9d38qB
DZJn5XLGIJplA99XN/1C6rsDkcGQum9RXgCdBcX9LWoRFH6lZQaaDbSgabDLwjJmu48rZHiUsRw2
fVGoj3EepiCAyIpiL+Si6FdB2vikBi6O2czoeMUkj4pnUyobhZ2Gwb02gMdiIGJ32StgIovgyfZt
VNR+IHTWQRmzWIbsME1cQ+xCvwOHwi168uedMqKgin7WWPLKoIu3KpkBmFRZA/C4NW0M3Sozht3Q
pGjGITEB4QKwB34q8RAmdjvECC8GmYAHMyTBQRGE7E40yvETrG+xN1kzWN3GsvNNNKV9RgIBih9J
zPkiLZIAwEyaclO3kuDEOfLgtgKdN1o9gGBmFsLmB+bnY9k28ip8kZMEtawqrszxGBRFvm+CDEg9
pthlN+rYWnedXIfHXCmml3FqJ2Mjpoq1nUc5KPzZENpDJGUGLkB0LXl5l+o3AEUTe3c0hUw6dGJW
3WpCV1zIgp78LDUET5hgslAGVIF77GGuFlSiemoO4103FqC0APDsXp+NyQUadwJyTMmYVu5tztgG
HsYY6AdqORKOmGQ4veBGy8g1swXbNegQRVeY0ZdEQBNvWK6lGx5uvQet/lSzBnOE8J69ne7fprB0
i/ISMMdv5x04p/nt9GOYWKUVxaoNU3onZYCCHu4BleMmxg9CFHfuw59l/V6H2iEKEI51nR2vNktx
n1rL1WDu30wSMrMgNIE/Jvuk6N2+BkdDKztNrmLiTfJVINDoGRriUM7FOPbTygLQyIW9wLAZyFZY
tL3mW/efUCeAzccFpjdvaYSO7DbaKEX7o8+eShGT+c1QonO6DN2simyrIiuXNCewwggrbTLAeDyG
rxn1wV+ukMyoIb6rrzWMx+Oo7IdiX6BivaIpLUN/03Qhin7KIp4vhX42ur4BL1BVu7HliUntIb9p
N6IzDY96vCXRvpdXYmFONEepyvG6RG+jiqD7VGiKceMA5TyEV7gHtXl8xEikP88iCA0Lw6ma9FaY
Xs8ryonoMPAN7A/gwOJlqzKxahQKwpz1EBm3sTOqtR3KEYbzd0EG7MfteVmcGAvQrCZy6xKievDo
nao3FFGrVsqERIHyjp502+jc8wJ49rEUQNd3sWlwg+gnNCGg7+oY3GVqflWMwXOWpBNeS1m9Io6a
G2sjmKwCCCzyHqjZMdulagmucG3Gdg13zfgYJU+hvpIh5C7ZlwiWODGahKkSRoggCnF1AtSsNfbf
FSV0xgCKYFZHXYaEvnkzB783Hv5BjRrokaiAoXUdzgOzxKfbosyCNqWphNg6jnLb7HHXA2ZAkKTn
Qq4OQ9TdzFFkV/W41tHAO0/o80a9E5CBmP1jNihVMkAhiXLrDK1kB/mbmHuI2YQIM4bZPRFX8g3c
6wH3FCC+aeJNZ4+vkJNJwJwK3NOPwsUoTHbdPElXiKJ25Ufd2dOKPJ61Y0IKeDcGxipwok6Xtejr
vlXo1ZhK93UJ/N43wbgga56QJwXDBuiaB54+3D4jpY/w4BMV2EdSXLeNMwXErhWEEH+/AU9Bh/OX
HObsapXVjXEqQhuwLYil4bdzdigRqGaFuFKw5R0qYLqAUgNodEjmMWZBhGbUkghmgXDjkJnzYUrX
PDnvVAGVCl6BPpfxoDzdm2kQVYQKMAXMbof2oBcYRSdxAFgXlN7POz0euwX60HG2kIYGdLjFrBye
G7Wg5RaiEo884+GDNt+Lblt7qjNfVOBS0++CjeEZD6i/21NpN/tiJQnBVXbxAcx6jlaTZplBPyAD
5DTZF8Vnuoa4zcuzL7TE5MjpilrAJyHpDCGCj7C/9i5zr3sDgds22+i78j24b4/jEyjEVxozeMVn
yAVsBuaWkKNi876aofZNIaDG1Tb2j9kHx0r8I5KccHdXi7bs56mz2npCjYO9V5YimQ1VQCwzpgFU
FZ1hJ/lh7+rHAQOsnuQIL7qv3iZ7+Uo4iv5aBZcbbVPIB+T2LEytsAUpWaumSOkCjHZuyUF+QAop
ceNt4KOvYAsE8RrUX812vHg8b8Hc87iQSn9fXNuTlPW1lVDWd3JMRc0O5JWpFWqA3xf0Sy1qwAsB
szngbRxCQHMA6t5wkfwsHuONhamtj/OacK+A5QJSb7qQVBR6m8YqFjAHY+pV91wcYk9AY+VG21r7
bps+nZfHP3lfijFuJozCeOiAQgH+vcbVJc1WAcWTjffnpXAgZBScgS8xjEHifVwZ0gAxnZtfabbo
1N4zxprEXXAnbl5bP15RizMcdiqQ8SiqTuJhAA+2o7yjoTe/nEVHHu3+ub0HN5ayph4v1keCEe8K
9RcLLfPGVLVSSowa5oEO/u653covaGe5NK+1vbZmH7zbFLB+WE0a4OMRc2ofbdLW1gzEDweZtVvl
bnDR6dgdkmdzF91iDq2/MDfda7Jd46/mHuylXMYuMb+npCFKoo70nnrRY+HGBMiQNrlFf7bmyFfq
j0SwRVDKrlGEcG3HAH64CqQstLyzN6Eex3VUgvbB6ROx9tsiRbJa66bJFaJE2EXlCPXnGoWgStFy
+FVTTe7mWmwfyhHTZEEuEb9U5uKyaiqx9M4btsrxC8tvY+y6m82mAG4C/EIxODKA50ph3JwXwTVl
JHvBOoWXHe1oPN3xWkzArGgaiGtmFTlA5U6qX0Y58tN8cKoC3QX5Z1WJN4MWrWQr+Mr9JZgli4a5
m208YeGDRNqMRrQppGy7ohzXnL+UY5lZIh2ZPzpC74z76oBJW6RfcE2KDyBrDD8PwuX8mv0UbWWt
OMrz54s1tWiefeFlu7mMpErXwM9ciI9dJfth0G5nAz1whgpq0Dp0zFo/tpX6cl5fnrtdymUcRaY0
6PwRsaQ56Nizt1rYG9XDeRHcFVUxCieBXkQCEOCpakU9EdMIsKI5OgqQv9SudfSTi8/npXBtYyGF
Mfw+FlSQvtN9iz/MatevtcRzoyY6VofHCWYJv83tFwmojeMQUZMCTmOAwNa2cSUea1d/rzfWrvfJ
WmWKqxGemIjr6czZr8zZwiRmvUAYXuLGGORHYTyk4so55m49IDExXEanetlqaINZAqAnQaG+KdF8
TADSdDPMfx+QG485dOZiDhJvOqTSTnd/HCN4QoCzOFN7W45ePR2bdOXVyFUETRp4lyBzIbIGFkpm
N3QjLrt6+vUWvwowG5SM7T+x44UYxsLMOcffpTd4nQChM7XzwFf1RzFfeXpwj8tCDLNgViYiNU/v
02ny8+qQGrtecNO1RwD9WDZ+pI0tf6yZyrw9RisugAUBKbLhzMlBbH5khmuBgZR40hpxNP/CxLMR
qFsAmVXYAVwh0wZ1rKPO6V/N3qsHj+zNwla22T52ASme2ObgAt1AWfFt/CO7kEuXenGCpKIBjExD
5e7HrXEt3OI9d1n2TnfZeZ3TvfT+eR/E3TrKyYhpKsxxs0DHqtjrRAHQm5NIh3jWHABL7pLmIxWq
lUoyNyinMBh/SGK3T0N5x8Q9jO2bnL7amPqFVj1J01NU7NKiRLJh1yU3eWW34VqnCz/uWohmsmtK
I42G2ENJCzSdtvUU3Um3gN8I7cIngAZwUsGJLsULUDIZ9vnl5drsQjJzR4LSAceiSDsg46G98Dbv
DkoPaLyrPDmQem3aitfPDEpZ+C4RrYXoAaBeZ2E8YhKBZ6SGnq3htpcA5kWRbD9709HYVj5KjpdK
ZefX8u15Hbn1EAPwhKj1oBMUQJqnYpWyqFNths127vAE328Hd+HuJbq0/Pm4Ioq7nl+iWCNKRtMK
gxkaVs+9p2/rK+0t/Swvp2vS2NNG3WjHdCP+CF8iezUfQMOKb+5nIZo1omlUyp5qObiSbdn5Nrsw
rgr/5SFwAA++Zjh8m12IYyxHGgCA2vxa1I1lS/5xcOLLwTYc5TazQ8c4ZJf521ojMw1rzqnIRlYU
YKvAhCWmbq8b4SIVj81oCzr6gbzz+8i9/mgmE4OoADhheV3wPk7yBOwJTmxhXFuV7NF6G6LdeSHc
YGQhhHGlqd50vZXA4QhaYEvkFlXK8wJ4y0W7fkD4JdLROcYiAEGZ52aIwz2jWtNNkTOH2WVJLCcE
Om5hNCtVCJ6rXopjLCLsFIzqVRDXJ4GdqeGmby6FapOvjUdzk3xLQYwZyA1JwljGwpGNsktKu/Y1
m7jkAujbzQWa67Qf/YXgj3ZxQ9bO99qS0j1deLAK1O/IqEO0utXe0SNQ2rObepanXjeVY92om2wb
7mYv8Iq118yaZNZ3mk2n9DlW1zJf82ifGfdThuYHv18joOfZ/nJ1GbO0+lEbuw6CNLQn1oVdRlsZ
JDnnTZN7FViSidk52t/xfQq8zXuzozFsXXihUKIR5iLMnhp1B9qXPrkQI9BCgRkCaAWHRL4HamcQ
raT7eAu6/ALqyhdbKQJo3BhpFrPLr7PpDh0ENnpZUHS1rWSNW5q3pujngTuhhR+TzZgaYprPJkFo
GE/XsvBR5xtlrWy6JoKxTKFpB1mgIqZSuikSJMD0YANAV2dl46jTYH3wUhXGDtMBBL+gJ8ZlCobT
7LUXvEb2wvKnol2iA9mNJie3rsmwEgZy7lWYCUAbgRmJEIIdTJrJmCHuhlSpqW1JehuAJZTntird
kQAt4/3mvJYcV3YijnFlQxlnGXrH8DANm2NdFK7aJZsBw7J43K0sKOcWOBHFOLMZr0Vz1OlLa8i9
pkv3Yat7/z9tGNNoBsFQpg4ihvx6lp4m6c6c74p/8GSEIrqugFMbE83s0Eg9AguqpAEBGe/QhKPF
u2INFoeXJlvKYMdEJKELiq7CvTyZmYtJadcKcxuzpS8dYPzlsPYoiescE7+Op5vzi8h7cZ3IZm7T
SZaJpY2QLarPSeWN6T6r/DJ+nGuvjR5Cze+Uu6nejZWrijeKvuIwOd7qRDpjkYCXV9UafKMAglad
SPxorMhOI7A/lOJjWQ0rFrMmjTVKEKFnKX119dZRUj7VIXHMAlC0+QU6OlfWlX4541CQ80TopmLI
X0Va49QPKwClHswAmmkTwuVaOIgo7Y5deKyTCGXe4KUs0HDaSbeodl2bakxh885/AnVZ576AuQnK
3BQsKYW2CUFnkmmOEhrcGskxpHoNE4i7sAtlmaeIrgAdXCygbB9rF5EQbipV2yvWYKdyBpigj3+i
GJpPcMOCFoZNR4nhHGWFBMW0eqcSUBCjaXF7XgRfoS8RjG/J4qEOBAIREvpCiWFX4Heai0M6bJP0
8bwo/gkEvP2f6tB9XNzYkhwBVEBC8DXtUTgLLqVNe2l+oBJzBCi6tlf97GbtVpW57pn2YuvgokaD
IXPqLYmk0hBDZnffe4kLshAfbbBCaMcOyryess1d4uWbyo72+hV+OMB2L5Rju9akwgE6wO23+BDG
AdQpzHLM8CHadeY8phdAfMl1R+5c84AhKmfyX1O3qm3hvnhQdtFKaM+9fhfCGX8gouM3bjTs8pT5
zeiIykUXOKrsxcVtpdcrro4XG56oythUSZrUGku65pvKBcDB9hkA+oOfuNatdNt5wJibtsHKNcw3
LhOoPTJ6+ykVxqlxYXXrURYzXF+6brcYNyp12g892+BNvsw0EJ5gKk/WQ0+PQyeTZGB/p26vvWOy
buVdyD1Siy9hdjqKJNLOA31HYYZsvFQtgJSqmJRu3HGNSIhvVQtZzMbGZpVW0gSt1X1xuERVZjgm
x87X7/GQSm3dVpx4038I7k2C2d3zx3lNTWaXRXkEP0AE0YKBrgUdcyhd6jaAdE+Gz2hU14yKU74F
cODX/jLOo0qK2NQqiJuEJxJpdl/vGsPPA2BcqfeWfgSshh3XKzpy40gTtFBA2EO5gR16FGZZ78sG
QgPALE9I15t6dQN0CalcQ8Omn//tDltIol+y8I2aVgNzSoWkEIWnGBAWYBgRjRU3wBcCpBVQbJmY
TGFur9hsu1QT884ZO4TCIHhOWnMTia173jK+iwEoCGYo0XyFsSjl14DMQpegCpIwyNDAa4CBCg2a
s+k1oPSyo0FbKQxwUoMQhTEDSoSIrLbO2H8ujUJsKA0KaZ1+GYcfVtbvZbHfilHqJelPQ0scAezL
htzvSnGNEfT73fIL/AToRYBfxFw3PSELPU0pAaRkDeHVlGziRLtNh/lv13FORTChjZyQRCxnNO72
erox0PotZplbRtWKnXMC81M5jGUoBXbpV4Nwkh2U6GFEpybRb1rZTeu9HiVOJj4L4RrU2vfTRYXS
WpsOnBHQI52uX1Fb6GdrO3RS9uhfy4NNkfRbo5RtwVxLFqyJYnxyr+nTFKoQFZm6R8iEW4H2sVvX
6EJfyTF9v2upVhicM3U4rG906hjEsoZQw5YJmZMnj12xKYbWDoyHJn/TzLW4gq/YlzTGbzRh2qqI
KlD/ly51swFByc6KYjvVVlzHd29/qhVj68goiEY2QaspzNEVP9px9dMS2z2JngZhjeBtTSnG6suo
rOWshFJC58Vg8kiNty4Yr9s1s6dWfep0T5VirF4u4o7y5OBhPcWWW4dBiv7h7qYzxudQHq/6aUR/
+aTOF5meoOXgvJfkCgfiLyqONDpl+8oHpJtEKYdwDUw9AigYybvQ7qw8tsv2Lqt+hmuJQU5cBnW/
JLLOctYk1Iv6EU0qrwDD3sueCvTQ28qbNsVtjQgYHnorXqw9mTiVhlOxTKAQoqaimRUV+4j+5cgV
/ACgReOj+plvC38CinTvND9xfWsrJ5F7D8G1UMgCCXUjxr+gmTouUWing5iXltSB69edjGblsuPU
HaHeQgrjWtALHitSCylJs9UAFR0ig2Y46OZ3RaD+h6UXTts6sWx4UWu4P29D3IOykM1cf0VuDDEm
B9AZ2KkXUwYhYn0AWdi2iXX/vCiuA1iIYnYxR4N2UoUQVQjjVsjnrTyhQTc3nVLPbNj4w3lxa3tH
f1/craQKqj4rIE6yXirppgQ36ergwNrqMb5Ty6ypiSa6eg04t6qbvPNDY2/OKwedqwpIVQAHjUnI
bwkSgOd2EdCm4DqLi0xwm+o9Whuj5t/fdPpBpsHdN9yKGoni3JQRimjdk2Sitj9WeG7ML7PQXmqW
7A1z9VxIyMOvMSRwb7uFYMZVx2j1K0p628XKprVqp5zhSDoAPiAw15FmS3RtBRmKa4gLiYzTxqAg
+t1Mer+KFepGsrFJzBcSDDdSLTi5Kq70FVC7/nZHfIn7NptTiFE00As26QSn6kNw/cxrtFVrMhhH
VTSYzM4xEuao2DWEs4EtTuJaywnX2heKMH4Kj0RN7enYWd9XbjyImhPIpjcbEmIG0FqcP76cPhN4
RTQJGCaFQUZf5On5rdtamuQJy4ZJiHLexuUxCV6C9qCG952igmv4SdZ2fXKsol0bvawIp+v1fc++
hDMHG6hKZRH3EK5mmFe9UOXLUH/SEh98J1l2F9UHSUN/zcptw73P6XyEiioHwiFG47muwNQYQyjo
efBClbaY23dHWfYqDcj6YNGpjMQR89W+Aa6yC7mMsqSNTKLTYGmOD/MU49UP3OfAnDxSPhpt7kjT
YxH1Tmk+aoDe+CcrvRDOhIV9mynGTEP4DkxngnpZFleG9j4lGCgw9r2xrQM3bPzAuDkvl2vLC7GM
1xHCObSiAWIF2WsT86bGXL0W1BvJeDwviOu7F4IYZ4OZn7EBxjTeDUa0m/ACMoVio6bWyhWxos8v
97647ZJOS0ilUTHECux6JE+RMmPUF7Wyfq0Jg/9m/tLp1+8LYVGqhlVaQ1gi/5QqjwBwIdwFGHCv
BQvgDBux35DWHnBGzq8lPxCkQzYibSEC2e+pTyhz9CoZISLeDm0f4RA4KQldNRG2ppKDTK305Qxj
+EOzU8XEU7HQwmzcZQCBz6zHSfms8n638kX8s/P1RYxPrJocCNzNgAcA0joAZB2uh8wp6mivgcHL
ULZCC4LkzrPClWDqV6Hrm4daLAUTuIHcWdUKE0sx1y9NqGw7HW36RL/WJ9Upc8OrkKGWkpsun/aD
SQBBJe60KAeg4x2QOQD7H9zX+ttovtCpcLGXYSbRfjDSxEbT+bYrpc82a7wwBHBEKYHjty0SGyRS
zlgbt+eXkHsbLxRhwkLMR6bAB4Qi2YDppV2YvNeyZKuiG5JpZbf4DvZrsxgH2wSglwrog6mWLzr5
rg3IVqxupO5axZtCMGzZuD+vG//wfwlkPGvYiJmujrCOSg1sHHq/FYGgQYh3Xsz/ciC/5LBOtFBB
8YSKOO1kMA2vNp2wBM+96IzNLk2dvO/dYbZRPtiuCKZWdmqFYBoGHAxteTUoyuLpgawsUEDJIgLg
Kj60AUbA1L0Oi8fzpU/eUuRiSOIMxYHkboNx3mBcca6cBynk0zkZIJ9xcGYFHfDBCn0ZhjVSyC2S
MptUvFCBqxXUJnjqJ8coj5jFb0DVPbco6iluFl2LU7E5vxDfjfj0O5jrBHTCgDiq8R1RN1cbZARG
OyGR6KpFcx0AZ8cuZGNakfnduCAT1FtIMAHWG5Wp07UfZxmjOhRPuLeuMtUP6/t0DbmTfva37aXN
oRrm/Ciz46mIYW4lE1A5yA2hFDIN4Ra9815vApRHimTXCg5thO7w80vJUwsI1xj8B/w08IMZkxLQ
/yGOKtQi05UOvI582gBq6LyM7+EybpCFDOZcEt0K5ZCO3aIlzhRgNkn2/9SCWbl4qrOA0M3JI2dA
Ynm6qrPn80rQj2Q3Z6kEY3M9MgOWIECEUYBmsbezwNPDQ9eudEmtiWECmJH249Bj5pD6UiEf5fgU
5DemspKH5++IBYgJcLzhcmek5JM+hlOGHenl0e7CTdqtbDlfjb8EsKwFQTyZoMaGgGq6a5ptbjxG
wZ08rBFGfb9iYFmyjiFrzOUA1405lKERg1CArlYwhEppg2MOjneuAu1DT/riKdSE9GNWq+5+DhLU
oNosDVZeEZyCNT4BEP8icgWq8W2mfE502ZxmdEo1QKSvt8Eu/KGFdqs5+c7LHjWncPSri/lDuTPc
8dm0kcnGvCvA4M5bJ6ecSj9DNcHcQO8HFkReqQECBzJCFBYzV94TN/6hv/QbkLbb+SEt7cKz7oW/
P91zKlM+9VemMKhRbaG5AteRPtzLa7QQXN+00InZ3aYTEmBl4e9HyqGpfN16sBL3/LqtiaAHZRFb
57E1CqoJEbp5JWi70ExtdY2EmXsWwKYI9h2FJnyYwzaYMXDaEsjI6wYjwa94XpIS8FTm5rwuPDkA
ccGYEqi96KE41UVMewIrp3XsAQTy5pwOd1lgRqPTm738RtKoLFesjncPI1UL1iQwRgL3mVk9pBNS
pWvQ6GZlgPzuf4Y6hpZKWL0x2JpKns7rx3Naqvw/GPeajvGCU/1QxKlHhVIHqKTc5qaOV89aVZer
kIwrGNiGMDx2LNQAuquS67iBJZm4he4BF9BuQFGgvKvd3Xltfm07e6HoGMQDSC/QUL5vV1slWdZ2
dOjY8rtn+VJxCaiIn8erFM23tvwOQvDNfKXbD8Wlfj0dp+sXAH34lm/YwIQGrMT57+Gt7vJzmMNc
j6D9jCp8Dt1EEmAAZ3o8L4EDiQHkzYXGzHmOy1yRgw4ilI12FVyWW/HYuYZvXOX7/kVwh311qdvZ
Fuh+fn4A2W/gn/8A3gFZymfMtZPbGjUcyKdoeVl2MOOroBTcEg+tvy8IQJwwVhwLAHIyllok6iiW
dIJZDiMHjQ+5aLdo78jV3Xk5XO+lQYBq0SYBgznxxKjzqZ0NZJGjH+YAdMMgsyf95rwQ3plAsfwv
IYxh6JEh1B0VosKpxMd5vMuGR7xE7B49wedF8WxwKYoxkDIMpGxWIcoMDrqVeUWfr+wMXXn20C0l
MCYQgCSnEgZIGNXnPPZJfI1YUaoeWgB4JM/luNIOwIvo4ZDpmBvCLJllfOxI25SJBsyQrLwvlNQW
ZMVuoo+oeleNH3GxYg7c5VtIY5ULrGxETgj1+cnHILRQrWTyuYsHml44RxRHMFp76oBTgBWM4QB3
rw1PXXhQxKu0Qr7FejHQoTs59fh+3hy45r0Irejvi8u5GMQpN2lolQyqVyPxDZfpAUZx5d5cE0Pd
xkJMY+RWPlYQk2k7IHSCdxSR4to7i7c3y8uZOUVzrYRCmKPHrhifhmovWg/n14rn25Z/nzk6cypV
+UBndKTWr4afI/jCrWk75GulD543wHgTri3kASg23eliTZKUiEDwBgoOcaUxsjXZH8SdObZ4EK24
a96+LEUx5ixEBYD3auxLpSC9OaeuEj3VZuyeX7g1KfT3xe4Lg94BtxhSTHGfS+B/T590zMf8EyFA
WwOyFXC7Wd7puZctvbOoKvJHUDuGKjtdtDbjwzUBTM/9KYR5oTYhOquAPYOhly6zZyV2dRmNJalk
R/39eXW4kgzKkUFLpLrFOAK5QrY7kRBpGuiTVIPrhPiB6GH8+bwYTpWUYo9hfAfvO91AoHm6NySd
YjlGvcIZDNWpNeMxUQ1bVeYG/YutPSPLNOXaFqXLjd4Kz+eF8w7sUjZjfebUKeUYoAosF7PTa81x
tqSVVzjPnwK/CjNZKnLsBhtthtEcFbAX2qMTwuX0xeCqbSi7AFVGG1ypGbuuCVJXNpunQh37lUIp
z/DxWoTBKIip8TY5XdzBkANjjnFbGAkih7B0xso8BGa38kDm2QpFc1MxjAXgcBY8oc8EgJYShNR6
4MkZZlWH0u1AuWfVm/MbxtXnS5ApnupTT+UYVTR2V8RWGm2pCbo7zE6NIpIcOU7EeWl821yIY2Iv
pOhLyq0EvQDak8ainSWA/iK45IGFaicxuKStyDXIdV/Na3ESL6xAIpJyUEhIFRrM1imFFEgE3aFO
gDysat1WFQBf+/oQpbKrSh8d0ADPa8vz+suHHiPQsHqidgX1+toIJJkuCp1QiwtfruVjMqB6Wq+c
Pk6XDn0rAPTfoIi2uHJPdzPJ0H/YjgOmfxS0MuKkp1MBqE11H+sAl8sRrvVdYsux6NXZJ3pCXLHs
1/oduXsM0Hl8A7JkyKswfi4LpLlWf4EhpP0+wIRVrpt20vSbXp5sArThYTomUe5K0cf59ebZ8lIw
48pRjK+R4kE2h4QFwLf9QqjtjqyEi7yTCSxETQIZJkZkvqEDVEAI1HWEDIKxnYOtmGxN/U2b13aS
2gYbcqOrAPS84LzRMUt4upNpP6pqT3EepPCoY1qlnEQnTjN/kNoduu79WJvu9OollcA8EoJQspb2
crE2UMHVFU3tmOkwRfSvUle8vOUFWaaQurSTGszVupeUoZ03HjALz28c72QCE/tPOWzekxRiC6aW
AiFrkdwqceLVUvVjDkR3kENgqX5M8Vq7Hu8SQZs96Kowq4muXEYzdc6zQSIVWt5jJXFxOeZ+U+Id
mJDgqCjlJRnBFCCXQuAASLH8212m6BnHsBOynyKeVawjmkjeJs1U4kWvvSXjccg/59Eh7Qag039/
XU0FCK4Y6KWNloyWsUSEMJXxdNfNp6rdJclLG7+n1Usvvge350VxyntQSlVlkJsChxT/PLWVZCz6
CW4OK4qUcj9sJtS0xo0UXUsaCH82Job7K/lJXnuaclO4S7lMxEHSVBHEoaUDj5sP4twIfttszB+3
wqPZeHHrNY8rXobn1U3NwPAN5eNEQe9UUX3OUI2Re4S+2eyY2kEFKJj0KiYPEVmxE97xW0pi/Fmm
jaUZU0mI82xLtivxdUwdNVgJqDhdTNi6hUaMmYTEUIhJ5RQdOmUlf7Azu9grNx0y8m59rANHuz9v
LSua/bpCFo4lGJM/1jBGRqQLrpvyqQRFgJWvWSV3s/DkkjTNlIFkzMQbc2uUg1oSioSgOyDzu9+U
jqrY5rX0I7ybnWRbHys8Lu355byCvKsI2cm/5MqnRtJloGgozRFW2b6FoFoIL0Nrc16ETP8Ge0Us
ZTAnbhAzpUwFyBg24GmSH+t94JKduWvd4K68l0YXwEoOiEvc8DVzLtA07/yTZ+3yC5izlyWGoAgZ
VneW5WM6i5sqnx0dDR2zeRzqZvdL4X9/J/8RfpbH/1Gt/a//xL+/l9XUxCFajk7/9b+uq8/iX8fs
9f2z/U/6P/71HzL/3fazvHrNv/9HJ/8P/vgfwt3X7vXkX7yii7vppv9sptvPts+6X38fn0n/y//r
j//6/PVX7qfq8/ff3su+6OhfC+Oy+O2Pn3Yfv/8GSqrFxtO//8ePVIHff3t87eL31+JfeH9O3/63
z9e2+/03Sf434HmhE9GiHhgFExy38fPPX9AmC8vH+xawQjgeRYlWrt9/U6V/o70IwGYzMDOKmxfO
pUWw9+dPItJVqMFJgLbHT39qf7JJX5v2L6QUj2VcdC3+MH1BfJkpCq9o/JcNDfzkgPUGphL1BYuz
3lWCHI5EAdqPGNlNfxOrN0H3GqDrC5j5LVrjRXRg3Im6nVj+9Savbq34WlZCL0D1XqPZP1AdK6Fu
C1Ztm819UT8q1aM2PUTjgzhfRfURAPkuYEYBApKQrf7f7H1Xc+U4muVfmdjnRS0JgO6V5lpdeSnN
C0NSKkHQgQAJGvz6Obe7erYqp03022zERtRLpVKpKxL47DElWPfwJvyAE5BYb6LyMfCf/v1z+Kw6
/PdPj+BFfhg1qp/Tr3/rf+IZvJZc/+dvb/m/nUEAGqfP/lMY9acTeP2mv55A6v2Glhwmpljnwtsk
uh60309g/BtI3dcCFhUP1NGuxPm/HUH2G6IySxIIYENmHmy9Px5B7KWhwRVfcTMURlP/zhHE3//1
DMZXoMbVgxARGe379et/OIMkIDSwDN71LZs9mY7KeNeF38RhyVStq07XaVi/c8QEWth5o3Uq6rkN
07VvYawDHm0dFsO2jsXcDVfDHxGHN1dOlytquU0ydxDnf+YU80TQnU30o2HxkmRj1yXtTUCnJYcw
SNfl4PvojE/cfEZ8peuekySC8tAU5NDJNDqzZdW6VAsg9HgPp6N03cquh35Ivb20awBPZakdlGe0
dtU+tjzeKcBfXMaXgb10HZl1CkTwGmSwi6rrdFvN9w3+oRfOBFRM1RiNL4zrRGYcT4BkUclLoNgG
RUB961ybAsKD0SfxgwFkbUG8Q80Ie1CM889Qt4pkPjfqxDWRmLRUSna5i2X8bYKZVp8mDP6vaVlH
MOfssR/u0iUIhhsEreYUe8Ngb9ttovE+0qo6MNN2a5o4CM0e+EbFc+uYOEnPuhV4gzZqsqhh3W0T
Xs0BKzzubwTI7i/jyCjMB+ymzpFbYWc0WKVWzAzqQRdDogp/oQNm6vWG0n7wuhDZfqHzvRcPOkgV
1/OLJiGyZSXAlIMZUgkxgKQca5HaKMYvMfCt+dnYgF/WYG3uxMzZe9BbZvcQqQoAjFU2CXNlu8Rc
wBFD0yUxP8brtf4h6fw2x7xqfVB8htxhD+f4I0WHBpnupQphHw/5m/seAto6sYmP91w1NzHh8gva
neQ1pJMXFLb02CmyNuRpKxOC36WdyJZ2QfIYNaR9xQEHpx676nItYjhatQUpe4zfxzIYknwyjTG3
zdpj8DYZd6YDBH3yRKrZ5hyHLz6SaPBfO9r6OP6BL4p2WcAWF4HWdQHlWTGAySrevLC0dU7GxX/h
IZnfJBxXXD6u01LvWi2wcW1mPoXZFogIgkRbQuq0GiLzzfNcy1M32fUiGgLTINEz49JGNdMjJJvL
y1LDxiITCceop4+rbkGXJdtj14etyWRUh2D3WOc6sCNtcz/CK2bI4mjtRxhDDYpnsYOHWjpRw6E5
KBQxaUVG/ISAIJSkHXLjbdyTqC58zYGZrGdFigHdnMn16snPirpKwehtmC8JGcUJngf+IaIE2Cqg
y2GBpJrNdCfF2XAcVdTpHYSc6z5LesHQZXtzHaTOsssG63g4xTH6AGVQj6dLXYITvkneAcJSjd5D
Jz2vPw6MrDcdqxcc4h5OVRnVGGs+T10Ee2JE0fl3AZbfy5Q/pd//Kn1+rZH+YeL5U710raSeJvP5
OV3ehv8nUhRq93+cop4+zbt8+3N6wjf8np7Yb8hMFHcPLGrkmysI4r/SEwjvULKGSi2o3DFq7L9l
p/A3oDXROXv4ArR/I5T4fyuQ6G+g2XGewNLWR7JDvfW31PmnN/T3CyRooV7r5D+VSHjVUEeFwBgo
dmAI/9KlSPgVJZFAAghNPZ9k1ZBiblVwIpFQb3Actl+oWbCkrsMqnbb1O0sQiys6mbsYfsE3cpH8
vYQKBJwFZXxsq636UtXO7QLr+M1U17JLK2Tmr36txv3Qln11RjvY3yd0am8WNcqfi4AcEGllcEzc
RG4DONM94vrrW7+u4XQoF3vv+Xy6rKGFQSGs3NA0VXWxBDbI6RqRopmuvXZCyUs9aZ4PkyeOk79B
iXSRBlsHb9UPcbBxWAAObs9IU7+rKLZpVMnlyCCKDhllkFKXbXHndQphBTlV9MZVvivU6LpdECJY
qnG5AOpyL6hfoGt9bP0SAifUf0LQjLOrr0y6TavFY2DlWxKDIewpv1hLC2CzvCoLXhdJS4fPLiQo
tzaDD97JdJHeBw2M732kQBZWJ8rau1C8LJt6JEFrDpUIlnuLVLzrkkUkqSeW5Utv5u2m72OBT2+n
z3gZ+B56XN3Bd1hXt6gTgAVZtne/rrwnbjt9JBt/Vq5fvsEPg10Vksh+8QXkMthtDczh3vmmfyg7
RS9OxcPL0ntbEYU2PESKzM9CYrtqwkHYFAIgywlI3hB8lNG+TmxFZFmqdi0EsvtdYqsPq7vCrzuV
dijxsWTsWEZiVqd9NJUftpqrfafZ9MDYkKR9K8h+KOHtOgz8LiAlz6ma7qNx+kpmsqSVZtmyUVQV
Kz9CiTVfuc6XoLK32q6vYkDI3lYvE419j5h8DBomC4xlLl5Jh1O81R4Q3w6jdl5D2Sdw52lez5rA
mQuxsh3Me0WBoBVWNEXfzS8zjSsD+Vpb3RA9An03aXA/09E3Nqd9qPKoiY9QXLCvNqqbs1/Fy7mM
8XRSsbh0DDsN+bqO7TxwBXNRmxxLhWLRP6iOu9QmbknZVR0/QreMAV0mYDtU6FWRvQmXPJ7AeqNV
WZ6UrYq1n5uLSRYLgc24zsMxBtuJ8WtpFH9Ak4HvlOYlTccqivPZ9+39BkUQHop9GPcgmUAARnob
SYOtnbM6gG+5IYXH0a5XLmUwVfJ7x1HNKSiBUalPdE4+jfGPZI0t9kvT2QdhJl3Z5qeglKyXal6H
wgRiN18VXualPs/UNrDrC3DhWDUXC2/ObJD+aW41pA2ItwsMrKom1rOjHBi7HdVwO84xf1hRTqVN
pD9GYl6ieVF3WCg+9NSTWTsNUAGZITQ4+twVUUTeVti13YwhvDuNV0P6ZGNwQucqo3yV2dqGqJSj
cIsxglMmxUUwb27i4dlUMd83G1Rd54BkzVSKu2nCbzTAK5a2nbefW395tXBy21ml7ZOlUOcDPjKr
K5L3Q3+KxgWWSexn3cmj4ZW8wJGSvza9o3CwvJvAxMzjTcI4MwY5gi3LR7+VMhXaY6/B2uncmlie
E012TIIUN3HyNdHS2/UGlj6egQWtg9PIJNW+37pDBGWXMY+VjG6klMMr35Dxa2U+2qp+CPrA3suR
p1XCL4T5R5T9ryqicNARNc7kNDyVlfzRb9FbZCEQNrfDbSShLxG22N51qjxUraxPwQC3dWFDcyRt
M79q0nUXbHIIjGFJn1Kno125ts0HmxNzIwUQUMvaup+mVk3esxZyP20ozo2Mxr3FFgJmoR4YlJia
l9ngc3KaBr/djfW6pjWk0WAOOiwQQOrd3myxl1ZLHezWCtwrnpRVvgGktO+2bYGdgwgLr2PvbuHA
ki0lBRmkX/cCxonnDQXcOZlJ9bhh5fNdKh40eVRN/u0cduYOjAoYpzYPJdVDX7RtIneCu0sLm7oy
iXuW9n5Y/QhJE8KPN6m/YgO23UZmNJ9J0wWfK17bCV5ID/5co7qLl/U9qEn8toG8lRoY8eIXcVHe
YsErtDjGSEXFrAP/aGLRPnWR/DFNfpRzpVlOJr9/VZObHwd45L6OW+dSGrpjZeDwJQTtH4iar+64
dUKBp3fhV7IGc9onsF9C+7dF/UvZcZUvtSMsQxi4nXXzsVQeYKdy6jJNojb3qhbwtC3S9G2o5Iih
GqHjq4wr8BGxYay8VDLBdmvTRjKlvdaPvQvhzD0uLYn340b4MSYr+cbmob9B+dHEeTP00TP3SByk
sh/st4gQekBv1N9PcNw+JkmjbqgC5m4EjUxgfddRiKiDQnbD6lEsmV8a+jL0SFKzpAgDsrPzu/Xi
JU7Lfi4PfqOHV6x4gmfuq2nImqGCH+zY9iEglKokb9pK+wipBvNEWNw/AqkwPqEUiVO69GHWhnYE
tEeUaekzLGk9BC2VBOsdTMPcZdajPVVNO+yD0jUvivuvSkscMdupM2wz2Uk6s77heVRIwKFWn5sb
oIa7VUC+4i9teStH9hJtq5jTWlBESNjQSsRKdt/0ewWPMOxG+vmR2gCkocBkLPFkLsrkqcYKfqy9
W23KR9JEyMSqzOy1R7FJ+xJubflTmiXcbQxLgXHbt8GPOO5z4kX7ic95I927R3dzGTV5VUlep01S
bneyVeVN3GAcPtfLkfvzWzyTtUs7BApYk5Ph/VouniFjndx3YpwwPHDQZ40r0BtKq970XJJ8E3a4
Ht9LoO0+iXBHF+hf0GSa98SJ4IX7dslRRrCL1yIce+AI7q5Gz9gIusL3ovFhhoL9CxjTqN3EtOqn
GlyUIq55cl+JfnyTxgZQFEWaKVuqC+sadD9w1D1WQahwBFH9iWkwuylZws8wGt9hbeJeWm0XPJzO
7AfP8h/BFlQFaq8RGdR0sINAkYYt6jlQrn2CuXe0k6U2uVnD/aIcmFKV/x7V3itafZubMehvVWLA
6qk1oroq129tKQ/epvcU9zIg/Y2I1R6ACUTJpF9TR7n3KvGOTdqj54dKY9t/zjV83DqHBbmjA8g7
pVxYWre1+KHH5i2C9fwd7fyiHtbghrGmfwwGgEKxiKruAbGm37SZ53NPZvUiwpbdLSBEH8IWa+8x
XP1sWFa+Rwtdf8x9UhbziPGBaxh7WUSrUAr0Ov7Juha4LxrocE8HlLMKnq8B7zL4C8Pje77bxAko
cfjwdvtgidCw8hCKXKEsalK190KZ6uQUhZMzDKnB76rFnRfPtiuk64YCmkwk90VpC0iwBceeygfr
tuhLwKrkdnEa455AbVUqZ1+9RHE4KjAjR4uxfbXB1At24YwUHMD32hP4M5qT+vuyNQcG0ZjIL58w
YJIxcHKpWEPcisnpva1jOCsAJlAea2w5f4JQAnRbV50jyaYTAE/s3A5Cp9rI7dCAHHU0ZrBHZyMK
pJjfZTMKYQnUpUpayLaEWMx0eozT2ElZ2Mi0W4beCOCyNihvQHQFHxMIcJHAwbj0T2jMp7HgjrMy
jUDWxC3lYC8Juokx/cs5l2obvptVojEPpr2QvfqK/TLH+djk0uU4+CL3vEmmqKL8KsNT9nM69uW5
w0XDYr8x3EPnUbHCYC6wFHRZkg7e4Ql5TgzZHGYckcAwa+sBO4Av3GEY9QQrsRFGLXxw9stidJ/p
GIa7GQ/NFqSRtN5zj1UpxQ+Cq3rq6hbW2+3ilXhwXvzqTyOspiDYU5QDg6Z1KLzr1Ek0jyug73sS
l9FO9A7WBxuHP8wWEoY331EwbmMGNo+E8MyI0cJzu1yxL6zu7hD/xa4WKOTGyXiFazt5VxItMesO
zButV1xoUjfqJyWje2sU6DGTCJfdqvTzjPGdgNo7RA5dj0KDT6jmaO3TjJaa3ZLqELgtvOkC5CTW
mO6WG2vgsTy0zxRtAAITmjokEJ51DB9gaQX/jqdjj7pqwrzC5DNTI+yjhiEKbsrRfhuYF+RtPJEm
S6AJeoDGjjvarkTI672wv9uspIe1ApaEDSLJJlOjVGFkPkERNTrpKXT7FpbneWwUOS8kFhlZQrez
Y+ydS2S+oisNO/Z1pQ91wElR1bqHDkVku6/jNgTHeohdbuMxQQbxt3yIuu2AP0JC9Qyalv24NP6X
cLnCHdGwPno6ee9wflO6YS45LzCZnzpRkEm3WYiZGJovjbaoWj2Enolvd1UsWAb/LgJLcELOc5gP
45Or2ONi+Cke6wBO0P49GobvNvnBVnGk9bif7ZIcZSdR4/pQVvGWR4WOL53ZkpySikXgA3B5xPlo
smlapq/4oN/KuQ+gsaG+kEUmcHeqp7ew4Z9LXZ3nXoaZa4HB6twuAXlt1SA81eXQAQZfQbkaNwJi
IGHGLUXDkMxBEdXQYIiH6GblFuByyAQ0YNxhjVpeTBvZDO19e2sY7xGB2vjg4MdU5uiLg4tXhVBB
xf/1TbC+TJvSEFPAFFR5BId4jUpUhwzj735Ir+zw0dXshtt+L3u/P2OMnTHT7FbXB0/GQeyBlFC/
gJH9t7ms4q8IhM0BBqjfedgzkSkyxPilpU9evX5zxUBVsMerV3lJRwgSl83zMqNDRGiTKC8SKJA0
aOhTigrpEdJGMCjyXbk0QM1GEK5PvBoAEW+G5p6nytwvw3qPb9SFS9YnWbuPLRZTXpGJVymk1vJ6
Hsp7HWF42+jolck+UWkUlDVQy7V9r2ffywJ/CloIJ7GCDetOYJqcznQlt1E0J480wcogM2V80WiM
YjtdZNO1dwGmNmemZbjTmw134cSLIDBxukQaKlcM3REbt0u5RW2aBCgw9XSb6OSjtnGI4gcyxV07
FiuhZyY1BOhCneRbrF9sQJ4MUQaTwkAjBY3fpilc4DckcF4DvA6dJG2q53A+aC5i/IZISIu4LYF5
O83B5u78tf3uuDdnEZujwzSjAUXzAjxfh/WFlreUGHFc0S9HA/4NGss9sE5V6m/wBsBwhRY1tM9k
6OdDsKHg8fwYBQh++jz6bxIUYgRW+r0OdFz0EA6rHYP+02xLsJnKvsDbY6iIMQOO526CSrFuUtW6
B9/2T4BnHfWAkAQL5SRndYAgzP1h5wt+g3yblqR8aug7ocu8h77XthtXI99XgSkRxlyndo6+R+N8
nlCuax/+b4tBMlaN/4RcMd7Z1g6nLlIYU/QUPdbCz2VJ3TEqAbgLS5EFvNzNZoJQelJsGL92S7Id
bDNjq7KE4Cv5CDii748V5n2ZnoJ573tt8GBCLvdtWW67ZBm2PKzHL0sS2Lux6T1sW+KvCUdU6VW9
b0oLREFTXmALSA9DiYE2KI40Zd34snT1jpn6RnXmxxCD/u6pAJ0qfq/9tkp36kf9lcG26KEbo+ep
DLo0aBXqWKiP7nsez7ct5gWZC8jBcj0e0aKbJo3UlpfcQOiVi3Cn6nBKgRjbCtvRh8TICLGU+O9o
394hYNOgmO/ocWjZmNIRfhBXn0KBEQxHGV10zYD7JCpABmYPdoo6CK4qHTojSM/pLLyjD08TuCx4
8kw7cQc91pQlAjsUiEsUjZQir2GYeBnarsTWtn5ZS3brjQLgTmM5bh5GPMls0NKHGySe5676kF7T
29RAFeRNMJnA26d/Guj6NjFo9WJzBtPRHjJxQrgGslXY0UGI8ijNZI46hE/N0JcJJhTkkYb6JHSC
djPkTaaYOAhgSfceNO/yGkpDZlv1IVQKohuB981H4rnjXXzxUFgn85bXk6+zxmvOS99/scavDyT0
5C4MjLzx4w7HxhYLIsotLcEEv56T/sBWnPKqK5P9NsUPKDy8IrTJhtBvs86PsHHRyWndGMKIQoMJ
ujB2TaX9WaEo+4y36gOSbWE6Nxt2ZAJyhghRDqE33u60Zgeg9dGdikTute1JXiXTYzCbLHTQTtjK
YHrsJqzOZPuV0VofHe06rByw3zP+jUeGh7AP94aR8GcMoT8uy30zuG9mQTkhZzQYruMscxhYYPMp
zZ6E/OsUUPE9gZ5jFrkyY7S9GebqI0JSTC3Dc4tQkn31Ozz4eRRZ2AaZ8+f5Qa31mU7jjg+tSU0T
wF5rZZgZyGyo1jYXUd8/czhg71e+nkcxxkgcEF5xG3vTTXjqyunGL79HM84VW+Vn2ymJrSJOIJ8x
rJyGwjcDavQg6KdzYMMoNzFrzq4KH9YZrytZTFGOFUqnrtuXk3NFFQ1ItU2NRaLrC1ruZNg9yzA5
+g1WfqpF3wfDBOw212lDT0+Tjb2EFfsJaoB/U20+T3UVsB2pQnNjrSI38fjd0/NXwidI+NcsD4z+
Eel+3g0jAJFwHhwK6uour5YBQvd86d+RZ6EwEzTZwpg5NP36bXXYh1bT2udGfxqoUfvheoshdBo1
7Ycd16+0DsJ0Ats/DbuKHWoj6otcKnfjaxo8O5CHbgnnOC38C7H1m6IzOyTzxXbOHvQgPhrVwZxK
e+vNso1rbuu13WH+jbJlTJNovvGld14sksk6btnWwJnCDeFt14WXym5FUjUOT2+osmShbkeD0Psm
sWuIV4pl5FCOB7Z12Uo+R1WMOP96vQfao1h8s6fNz829Wu/brGgukRtd0/Z5x5rPLeh38dCigJz6
+j50Y5tbSMOl4dTNGGFVX8a6JUdBQofzeBMhmj97hLu0B5roR2VpmHc9804RNe4B40yW10BTQfXP
tBjhk/6EcrS8WXCzJOmforq8nUi47Geq5aWNsMIcxvVlKVGhB9W5EgKx3xKSxzBLT7Ey+Ep5d7Cu
HgvlSHXmTd1e8PjXHbHBobQcH1RV/bNJVkSqIbRfLfkaJPOObmuBsipMPQa/Uyi51vnGffPEOwzT
lpiehO+ODW7iHiXJR0hkUTbi7BkKLbL5R1+qW+7jUKI9+pFgD0OVBtCu9c5EiX2bCDwxB6IWHTDg
CAvS0iatfQWbhsqdQhfEgKq2bOcibw/Gsn+u1sAWyh/4lw2FUqrjZcYJxD51rEaTKvBSL6JU8WEt
x2GHdqpFoT2MD3SGU63ExkCnvO0xvQ2hkZ7E/HMMIFGJ6YoPhU7wEcQuGvj6rcFlRwNSZyAwbnCP
CCUOIeTl272VzdGvZTEh4wYCDWz0Da5KKdLRLrKhPYml2i4Om6LdMPvATTTpJKPM2zBRwVicov7F
ebf3NmK7LamfjIUZjOlF932c5LkuCWZfy6OdAp2zckFWNuNLj6pJQsM0NUbPWQfL+tM6Y23Rxwbj
fhl9rC0PsxClxOaNZA8f5OBsQmQqDMHMmW/w8FnshkUvBgg6wkVIND9rDGYZsp4Ez9uLXOghM/ZY
NJugX4I0dHSzWLdH0I7D+G+4rM4YWHrNDnOTBUFlxnQuLcV4wYD0pxp6k0HPCoHXR+VXQJpkvJtm
L4QgKCHpxpEmAZYRhy2GNDWKtefIEnaYSKcPhPgSYGcfdQ/34yWH+uxVTV0ll1HPFiv/OsG97oMK
kbUu20zD5/klWpGnF5skGQiT/XHG/ryD2FJYVXkX2f5S+gqBCTlIFJ6e4n29oXX2dQPHYuIn9zVm
7+/E0wrVXTySzFPAWkWwFbOpU94bV/aGdDAui3t5TEYQyWgw0XxOEObnVdvdzOGICcORMitX/IjN
n58m5OVPvFwNYlMMQ6YonoEZb2rvC2lH7wdEE4MhLcu2+lS6kugmMRGLodWXOTzIj2Dk3k3VRt6b
kS7ch/20fFXRur42mD2DDsrUbmqG9lSFGO5rmQVXiwP2jXLuXzASCvagGfRPFoHwrkzkS+em8mZt
kv6hGmn4PnujBgkKfUIeJNCi3SyrXqdaga7e1LO77XXXXFq4Su2gba/h5RjIy7ZYmORFLjktBNrN
mE6NqGrbKWdjSS/9akzeuf5NaHPPJfYHlYdZ0giDkGM11tEtDoTd+Qn2CXhhnnpC2TecreyCbxRE
mBklvVheV/irnWzHfcyZSn63AdQC599k8U6JcvwcNL57WmvUI2Hrr6g7+mlDqqXiLmpRD7dKhPup
jeOURCb+svDV/JiD0eZdGaudKsOtWIzndrOreeozi7S4uLwDeOWRN7E6UjqMX3sabDewWFVnJV35
w1CMTjAD6oUfYo5oOE511/9YIgyyOQhz+eDGl4n4HsINZOp+WLDUUyL9co9RKTur9bUeG/IWrVOJ
ziicDrTz7MMouMhjt2In18t2vzZ1nYVjYs5jOa5IYSgumnG5Xh69AarVrdkIYRKFGk/T8l6W83Lw
qM/PvrBRtq1Bjwohaj8GPICT67F6xYhhWrNoVhP2k03zaNDhF/+b4yKbLsb01tVzlHZz0p9LNwaY
azpRMCHivCWiQojh5v7fhwr+U6DFnyAZ/xC48T8QMegHUJD5Z4CM49h+/of6+R+Xtz+hXX//vr/i
Mgj/DTiKCDx8sIWAzfOurIG/AjPwJcjqwwQZerIsBCjGw0/7HZoR8N/AC0/iKz/mSqb9A3YVXwKW
EGB2CE7z8EoS/HegGYCF/AGXAWkAEDSSELBFYGH/oqHxZ9igUYuibhIEWmF1iUHF22qGazvvxemk
ZPAQCbB/1qQq1ACR1j88rd9hIn/EzQZ/xiz+5YdDOQmqohhR4lf5VWnToyTp6IIpqhoQ6SzG6POh
d57J+joUx1ED/p1iuzGdukrMD8Si+ZFW+vsWUmenEaUyvFK7BtKY6GCARQyb9jwt+EOoPX6dN6zx
q6rS3hlPF9tUKL1j5QydH+l368eyELXmJdQY0m70ykIYCO4aj8otjWvoB3dgmP6Q/rysmBOyudrJ
GVGeE0lhTNRuA+YZZrspyyp56LZOfp8cr1QqCBZP2Owv6+t15RvCHfiNeIgEaY19AhbPGMRX15zs
MkMj9XOb/OASB0vyu8vG/wdJ/a+rVMI/xkjtgfbq27cehJe/ItOv8PPrt/x+G30f9wpaOwmE8gLc
uyu98PfbGNHfrsRlPw79IKI0DP7vbYwB4/2rskHsBWH4l4v6O1AqSH4Dfu7qnwhfEX6FUP0bOKlf
LiMM9cIEQGH8O9zzIef1C9lAhdMGW/R6uejVaksxDsZOMeU4OWiw6CgYiW9w2BQ0EttxwfJjwXBb
v5YYRA3/ggT8C+kowGeB1jeo1UAaA87F/iJv9Qc8MeiB9ZhAWeSiqQhpXbTMq7BameRCXgDuG8IL
a9QooIw71ZHF0HLTc/1Ftmv83I+xhAzg1DXqSGIgPPfJLFn8MJJeuuMfXu/fiSH/7ZHFjFNErqub
Ixju8S8EonmFazkE3toLAWQIUpuJJetlTXq2fFG8l1veoeasMUijAp46mAKafBxNrL78+x8DER5v
zrueoV/fHNu0wuS5hdeuaGT/biADWe0o6+oGszFU4xhzTSuMg1D+D8m59uZ2OmHnqeL3f/45/F9C
6jXBhJCUgi0MJPvwWX55HmU9AWgFZPapa+Dl5p8A+UTLEk6A83rnQQpHnyfZQJUh1Buhad9XzXCs
MT3M1hJorH8hDPL3Pk6Mc+QnNKQwPktw3f6ISodRnwATikWnoaNR/2AFqzZ0FB3weykMcMee74Rb
GoFpD7wRAeQNZqzS5hQucKp5UGPNtsO/eEK/nBhgEPFoQDuHdyW29/xXskZJ66VZWDvu0Agld0A7
o3ezvqy7o+tWzFzFWs0P4YAm6NBVGjqhmKE/dPV/Uncmy3EjWZd+IrQBcIzbGDlTpEQqpQ2MypQA
x+gAHIPj6ftzkfV3illWsupedS5SRikYgfDhjuecO4wRM0fi7cvSVFn0HThwdOuPbk3rkpi12vtI
XoGdAabOiCwvpvIrcqmd/+6c2YdHYQMp7jTECoUpVIO/r6dn+mAhsx5OVGKT+aFa1jLO9lqSroTb
qv1nmmLbek+xTXY/gAQDVycCDr//Zg3ttv0fNCeHK7KqZS6Ko5BokvDnYOC/GYdA09Dqt7w/ydWX
V2slvIdpwc3uy3zumQQp8yX2jrULzP6mlrrMr0Oy5uGQrtm6gssDgPejhlqydIffPNmvrLSfT0Zs
4mLBUR0DcfruwIFdmko0NZi75IfzdKXGZaHqW/d0Sby4AC/nhNqIM+CxdqIHU0z9QYehzE91GTDK
Nwjo8ec0z4z6WHd1Fd6vgEqqe+Q/m/E33Mefz/JuFW1ImBJ5WSbS+8sxDaY2sU5Q4xvj5knHU1wc
TT3MAL69UVWojngTmWkaeSSr2RLuRWS8/MJXU+99jo1oNAmQaCiHNMtyMmNYnOLFm8BIZrS4GVO5
tUDkSoaR6GyLXyqDIsHV2qj5cYnpHx57CQCdkvEcXUmYTwFVcLU65S1k25wCy7Dm/cdYLBNlDBXw
CXHb8VvUqDcNTPl/nPS/seL22L5bCYbQx/zH/7iU76xWji0a6KDBD/bokD+4Y01eXeuhDz8INq+/
lFsob2LXaZ7+Lz44CfH2giMd/UOHKenyZqamfQIYXy2HNBwByqZRXpzcpu2nq0C6UKbr0dP6N3qe
/8YMJSCvETJAdDlAtu7Xmxy3vqZ3U0ynptjC9WNThvHndB0gSpP8opxkYvBgelWVd2jAcG/UxYe6
+s11+TfrjhSn5QsR/boERb8+RCdoizvJok+1dPvxBNiVGNkJAVHvFdSJ5UGlEeAt9J3y/X+98CQR
WDHrFlj7d6GO169qSRKlT57w6C2CKGqyHyN3ei9H6BrU3xKPeqxK0uF3DsBCzd8dNoI1waILj+xH
vGPrdVU1tatJx1McTjTsmdO22ljGS6/AiDTn1EVd8gDd0+9OuRdn9XmcnQhmxFhl43XnuizOf78W
qDZDpSChi7z3u1ACWW3aYhmxA10b3lRJqr7XSZPe9GgTqO8z4KQrSC7F9Jvdt7fq14Ug2oQAAFkA
TWFM0K+7v6nWVUOIJwyDekkOZm2TT4Pyx0+L6h06Rkuv6v2Q+91mAZ1OefzPX/t9iIkXgQggiC25
ALbt+u7Wy41Zlv6mxlNldJ1Ou7zt5+NcxRKwY7lVe8+tXDrBJZAlSEJJ6Nx361hdd4veliuBHbqf
tUqXXUbvbaS7O87R6T8/4j/vh10epDmRfEz4490TAq6dlJMVPKEEXnuoqigxf2yr54BYzLzxD2cB
CX5IErg3//mD/93aEHYDg0PXgKF40bubGTRg7VKzDScllv7TlOuCPh6XKdtHXhPVhxbw6ueKVjRN
7rKOruFstTeRl/sPUMK2Kd8ZrwuLm7Crihd/mrPkN87rfWRnN89j63iyCBA52m+/Hh5VzNsWLIxq
YNJz9ecsinIABd5Wy9FQCYv2MvTLL5KNfwTcXV7WedLOewHwo//NUv3TkGJIQJHCvfV4nPde1Gdg
hVKqGQA1RIXDWaYORhOk8x2gaJ0nD2YJXehcfTku6ir3s+JYBm4uHn+zYySV729TCBseYUdSkQS9
3V8XJFWlCfvU6U8T07chQlYTOEcolhla/mkzJ4d4zOZvXb80MSCXOfvSVsRBJ1PX7W21xhsQj61q
aaN78fQ7k/fPeC1lqjMMEcheCaI1756t6BrYEuHWn4hGInEs5qS+cVwz3PWum18TWjRPqOa0T06X
GHUIkVEHX0C5/ex1S/N9kL2Rv7F572wPTTZEXwTlK5Fihcl3f12tWgCEo4EeX07RWNPk7ygv52f0
1sIG3G5exmrdMSLRMBYhncKm/BGiJztXu/+8abb49vdN86kBJLC3iWcZ/IiKyDs3pIWzDeA/tsvM
pEVLq3YQoxxuQndMLTYlcyRgI9/tg0rexfRvQN8WQaqKAABcrBiPVE1LX/5wA6ir+9Z0JXKHi+N0
Hbg4Cq65OQKyMeY617ETvcDDTcbjQEAd0knXcV+9NKUAsblPU6erXjKEHKoXDcBJJ7+5Jf+4r8TC
XhjQV8Pacl3ef1MnLMHEyoX6PgwyAHwx8jCmuxThWPGUzei1jDkkpJ/tv9VzLYAh9qDJ4lMghxSo
mj8Mmi/8nzfg3TFARYUjSU0UXhiVBkozvx4DFUJbmOj3nhpd0pRgBluvrhxvy2t08PLobi1IondB
XoCD65OpzX+XoL7PF6jMUn91MbGeLygkvDsA4ZItcUdR9uQ5vQf5K9noo8MYCP8K/MWtbwvw5/rD
IH3+Oq5W/VzklUK1ta3L8FI3YJxv8rGR6uxSfzDloXZXhnWN9br95sLYK/qrs2ZyLSOJbMAUcGWs
GfxbyhUn9diNmdGnXDlRciIa8dEC7otxvG1RMfsIi3Ref2c33lUTMPJsDvJMSLRxcoQtif39Q3Ut
VideCFInuq3J3exuMnrKysoJmdUxLtuJBejyj1CBg/4iHtqsvu2HMBhhrzZZ4P/msHjvT0vCTqUI
38Gkp/Tkvg9YVnfu1DpjYpNlFNBwwIg+ZSlzMw+hZ/UTthU2zlRH8luy1OtttkUNaMjIxW60TVcm
pH0akzsT0DHgbI3BxwRtaY666gpEpprGPU0oMv52pPU/Ik6C6yj+6R0A0LCPvy6jb7axJIasT8ES
KcSY4mZp5NPkTU1xIP4y8aNeV7X+pUXeVi8D0jHFh1aodfhCY0w7O78RDrDL/3z1flIufzlRMbk7
ImboqbHByHD9+lSBapUjokaeRrfrYme3jvXEBXd80Dn3flYn0RVKvo5DRmDIJZ/rbovnx22ZQAkd
46bbSn1ag+C3k+j8f5w6CqpE5y4xYerZQZe/PlgbFRu6jhTlwdcPSuwER4nKJ2jeCojkGs9hcNH5
poDoNsdrU720rr9gtmCrR+NpUiF/VboKU1qCerrj99aQYfE61DdKLktwZQLKESFovBWBSnDepfsX
LZKejwIEvjrNbwLdf0SRCeIjUHCZoowSCR741+9jtlRSvHXT45bw9qcOKHZ37eg2G44Mkx9kR7dY
gOWgB9u1vxEapo3Eu/9tmwPWEP4u7WFCE5IM991qZv4AAYmpdGej+rVM79dq3Fgs9O1X/iipy8C0
XZ10mdevUsxBPF9WhJB9tzNb2d5HkDD1l+WnsyrFiLMrgnnhnDCpyHrnCTLJmjDDb83d8sJVOl+Z
2hy6k6MuUAZotue1RdX+h4iVU38Cz7qFX8qeGD7bUSWNPo4A+0r4L/ToodchzlD62cdmm7MMZSHQ
ituzMHxCd0irOmBrwOmmWXpsoK25XO4K8ZV6XwUD+BnI9anhJUvTuT2IkHrq6/TsTmXFrxszVHhV
Yiz70Vm4SX5K2j4bGVATp/YwedRipvQoEa3n6NCExjEqIGK8cGVsLFGKAAYxynNeOorDQgW/jdbH
Zo6jZT2o0Z3NVyCoRn/2utx47VUQ4dUI/MB/8VarG/WZOGez45TrPk9Sv4GJVrdBALPV7+2U4b4V
tiBVONXInKcqY+UO0wy9r96rKhqjuyGUhf07SkJeeJGAIRwB5ATIcINJYbHX+h44Q7SIBycVue+e
y14b3LyKgiwreya7hSq0+yOpBgFT97lhH1xvJuO+e3ta2XOQvNO2rTHOv1ynMITjR63Od/bbFMnt
OTPY+NjqFHhOCDUvHLmd2dCBG7ziGNVLd+2CLqheQpnOYC6y0KecdconaA/TlddNgoNXEI6x9Kso
XdYcbFTJwhb+uk1UCZnwUO/nQpfbM2VGSDJtFanyBwi1kn1Sb3cfXU82nf5fw5Jk8NDYk7efOrPN
LFAMT5ZvH6FJ0D37uV+Hj8ko6u0Z3PUAWhnQ7I+I1sD4VCfbol7k3AIyU97aTM6O8hNSFYfe24pg
2smFgRYJIC/HfigUQ9wU0qVt/BIAY3YePCNt6LT2xu7WMFVYco9Zq+FT5BPxnZQ083KY2sJM6GDU
JY9cvz55ERA4vsRd1jKIdSjBB6gH5S9OlZ6143pjtiunDTWpg7fGCbdCd66104HOKTbvkiTvo7s0
RbFVXPqLsaFateTCT6/coE11fQvJJRPoqoTDiMpGU9fdNX3HqJM7eGHL+GEOyzlqj1K6GgZlns7b
etPPjk4yCB3YivLQp6Ezn2mRCqxCwQikNNxDXInDT4tphu7ZG7wZRC3jylwotcxihp0Z+1snvm4d
xBFED7lLJMprF20IPZZqXhrGu/sd3xEwDrgkc6DnHc6PLrQdbHwb9tX2rBKkRVFm3GrOgQ/zlpcF
PYeH6m4QAgz7gBTmxhGsfa4WKGvAR0ocZaSryLmr47STj8x8sS5EtlEcXJRZrjlscVi1HLYQpgJ/
VPPaspyjk1blj9dbJvRsfymg4Ma99be0nOXHTSyewwT6oVXVy9SUhYXrF9JwVzAxdtNlkA3WrHUD
Z7UcSlH+4TmI3kB0DIL564zpA0leLF2dXpTwirPHdvYb2gwVHg/2Dqhp/7u7IsDBOcpzey/WUGE7
czIYDUS40tEMb7WZrbcDVuskzPei7/CQ9mBnnpU/udXZg/QEtiUt6EoYRJE7U37EAgLz94zY+Bdk
Z6x0TkGK3N1kjPcECPS2T1uoaMfseLWLaW/WGYf/+oVRbIhThndIb0lvJ6N7+n91oKY/Y73m0+eh
QmTaAxa90Bgc4aat7i7pOwVI1VvUpI5Bzhn6qxuY7XrrDQNSmCfahsnwAMW5Li8itUYF9F2Qd0Bi
ps25rvSUz8UhqWGXXMw5bbO7gVYNvawsq3QJTNFxILOESmb5c5APPg+clQ3NnbcrIYBh/U8yxfq1
vgMbHWL8k9ziLmp2WzEMkI59M9h7tGhIa9d92mt+yLrcJptTHltXmcyJZ651LIfqBWamPYZrO/VM
hanG0Mwn+BtN+ogmxMivkvOt7CnpgU2oFrA+LGgTgiGs91lLm2nCsGw6ov2ETNCNmGYpbziwbX85
rECvd+D+qfaOHJMkuQJ4jdYLCj8lXd99EcGyEjs1ah83J/BFYD7bNBhrOi+vjo3gIlznc4E0ej7S
2hi84kPdr9nybdtG66/fYqUApWDM9Zsvr+oyI8BkIrS9R4WBTtpYUQqbmr6537LobKDw5iT8LMy5
moMX2HDpNfAKdWT91dyKnl+LdWSNeDMh1sYY3M2zvrjspXWqjIO2/rPNcsl21Tor7VIFsb36b16v
E1Dtpj393Uz6/yoSRE5h7WYMOD4Fa9guPnBLVn1bd+Frdsqk6Z/vrH17o1Lw27xlHhqb8bYJMz+d
fVm7BDG6WdD4OYRtzT7tByYcU2IAVDjmj8bNtnp4KkE5OtF+cauuPxVeV6EJOwQjUEQ4uk6OtQ1e
41L64ytfeMiXtDUHiI1VIq4Qy8nxg1r3AwZidYKOX4hpM+JDXB2Sbe9dtIg4St6r66vixp4b4hp7
9WSLKNF6nP3qZw3h9RPiym2D8BAbCpXusZG1daBh3lSVe07FqnKqSVFn3VPTh1Gvnyp/cFT9PDAU
j2VIM+m45dfCB+EHOnSLkSeE273WGZSNHXS6ZfDuIFYkA7Zx1vaYi86zbnlsV2rBp060DS8xc+Wx
6W6V2m9BRF2zkIojHVwodxab98Hv62YoX7a2F4N3n7dhxVJ0cg5dx0MoyuHdWxSUXGI/WGXe/HOl
2iK2n1/Ascm+Sica+/r5LSzwZCX1NzWaZHoyjhBcxoDxT7a5VVPG2gcNaHfvJIsY4uVBqMDGhMIi
JNCFLQJB8UZakv2znDrNImsTVWzHW+wh/aHj9b0X2C/ZFCkR8UcIlNH8OCR9zmbOadNmO86KfcNs
aCa+Tgh8nksEmsBZCa1gxYK/pKOOweiCwOx8kdpTEbqtrZrIHj6EscfNvkXcEOx2l4PSHY8WCmTW
fGbgjQ1XxOmLjrfxOhkgudGJEvbvbfd6nlvmEtvznLr2Fr0BQlTRRLynaARxgJDzz48DDcFbVpRL
abGGfdeWP4axGKBhEeHnW2xPiP2aZT0g8XYADlv513WdjxJlEldWbnNE9zLO74j7O/kcz87Q/pEW
WdJ/j1M+bz95rRtoeN+jav+AHuHS1+/LKmH6rOs2A7wrtIdrvnFTh1bVJSDyPJS0h6vPqMX0zE5a
G7mBcSl6WiPQuccxnT501baZz4CTRdMibVFsA9oFQ+VbneSenRG3hYbOOwIdDTsmJG+dcebpyIFO
ivppzY3PH802ND3CXWBnphUtFQTQ0l0/zc167Fca02i5ABgx/aGqOVAfeN+Qcmeha7/9S2qmEQ/7
HhEt1BtZmyr2bvScdKV6TADluPUpdes5RHcrrdAwOau5yzyMnczDB8+jyK0vqnS0n+/mUbJC43M6
+1NQg2O/yCpTQSZqfH9q7tU4Sxf0OqjlcbtKYqNbQSEQTqYHrHqoZAZ5bAt67wSeIDP4yLbsyot1
7FyerehbSqIM81hhqkD1EkXrDLfQha3hWzje1uKVHQ6cicA2an4z2Ur6KbAYYhunxhJHkbXxtIBT
bznqpDTlyziqsGDgYzb2uXfUpEPNx7IxCm3LsKrzEETvGKafS79K2Nllgi+greyM15hb7dULE5yd
2K0ZWO2oULlom8lFJ5+TzePcRDIbRp+KnidDhI4mG6423WDTNvHq5MoVP1Pv/dIYvoJ4fUnr5gH8
rrHZHF0fgG/YpIwEZMRkvOam4dDa9wpGl3Lr0Ibc3rJdxbZ+yLI1GE8c2hSXzkEhmNx+pidlWv70
C6C2zfWkhPX1wlAWgZ0vbKbro/rBykWYtUkeUuNnKNvRLMpKefdmLqj+tniESSlr9Qn8sgEAcwfy
oRhuxmb0tXwkT8xmD95tUAKeh0lr85Uhnq1pN6NjY8wyaawDjpOcm4q9irHsxRIyFetrZqIIMHbU
VT9j0qyxy/JWqHWjjjQL6UNr8JJlivEZ4+zyDVM1zayp3ypbpS4bR8HpqaagHKqLKFKFSc4pqLL1
2E1u2z8ILXqfvZ5YNqwGpyZ0s8rHr3pqBd3y5sbbqFyxkSZEr511eU1jnHHMvX7HRIkRBtCYICtO
V1lj2dwt5ZTttyJlqPpJdIC4LvxXsyyJW0mQXgNnnaeUbAZH2E5AmyLNhwt7NXm6qFPimTfnmilH
8sFV4iDkBXS7oaKCKkOycYbVa+QjdWZtnoD+xCr7SW6Nqn4N1/OssekgDOCfCYVB2BWMj7ClBjgh
1tMlyITgIJLRs4GW2/vb0B1r6aTFNdTIDFqocdJ12c4hC7wuB05Ikn50g16jqNDGqZt/nxDMQLRg
Nn11scnCyTZUNpxZzLuU89OgnlT0gYHZ2ytvuKBEVyXfKRO4n/ou69evBbQqcFAAXtHdD5pZqkt/
zjPzrLIK6ssWbWI750qL7ROh1dY759EqlcgryF1eLw9D1W3V89qXjvvFzxoPlthcoOlBQwplL1QK
vGkcINMs6D08yqbfonIH60YmF/TKUL2EPGBMBedlDV68rF79S6fVffmt1L5HB3Lr4nMroE22V7re
5uhy07Mzf2zo4mf3cy7tvRzbnDEN57UnwPuRbTNEP6ss1VaHgFp5RM5SVyq8MB0WC33cRrmtOOAm
g0ze2tSMkQPeqtuWGhkrR/AYR0BDBBgFD63Roh8RNXk9OG9RNmGAjXpeiwSv+YojMutwg6kgq8xT
RQAfC5L39hCjapL4+wJFGg7l+Jqo53xfxo/8PP/rawzlv96q1WyUGxeqRxwPqPCUhl5T7irbbKj5
Fue+XYk4nG1Y3buNjcIdoXv3C2UD9a2fjYzpygZ230+bSNRi9iHsf0TUfJoQKDIszAvNzKHQCDr+
DEdsaC3L3lqLsdqg1mpKZOV9h3wY0iuNA5flKp63CEEDg1YcJoOars2DHBIEPj4NFOwElCmbzCYz
gJ1JcPuKERIHd/JSKDINNBXeHbRTxp2p5OTlP7BLNaZrU8ZLj1W/SgSwyMqW+hNXKiqgdndmcJEr
C0GXXWaBaZY7NlAtd3nVJRscTFdsLuWTqN9g4sh8Hb+jkDuN34klGEddJAhxopGSomuwGwejy2+6
dDwIeTqmqVDhL6IhmPbT5tp8SprFNly2dmvNV7U0tvy1tp2KvpfAzmR5zsZm5nUBopssm5uv1n53
anY9TvnP4lEM/qdDcK0F4YgCjqPscrSIZWJIByIGYqNeIg8K/zsZojstMusJVg9pI6qIrzaMG5dQ
nijGGYk5VzKMojqYKszScueFg1M3H3rgC2wYs5KtH5pg0PE49Ws4P7jCZhsQpqz5ShEf2Z5Dx+dS
HBRXAuHRfzlpW3Ri2bvKnoHKCymDRIs/RcPZhC49U4qmifJv2hA8PovTux373UxE1NnOH4UtaPSR
Gkc+DDRAByUSjjxCp1EIo669Wt+6lhSBa7jFTmM4PN3mMVVl509phcCqea0BNG5LxcTzUpJop1+5
P1nrQVXYp542+jLR8+x+3pSk4k6HF7plLJXPsiU1MdanHPWf+dObT3VbZiQTly8APc0xizNlvmVB
3nvTUdBFsouWm4m1httnF42Q2y5TVqwOltlxueWoseYGJSpcoPWag+cbWOAo1VEM3seO37AYrhy8
Ue/Gaq2n9rimImMuDZCedluu33qqADhspEEBouKBhrdaHnVYdkzr2BqRt2Qxn7ORlKKZomYDitYu
yRoeZD+vHGAEByJzjnsxJ4TJxmSYk2EMF1sdypHkGi6krxb2xYPojSgDpdEEknw1l/aPNul4Jop5
fYhqhamKhq0bAH3xFeCL2gC/kS37Ljthf4AvHJICyFgiN9DvzWtFTVZzLG5Yd+Tuak297/sm6xyJ
8dBbt7ug8Je5hGWJ2Jj/+Wff6L+iFvy/aIP/wgc6//8jYk9bPED6+29Ntn+IiF8jhj7/IiD+P7/0
ptLqwRZgHm2aJO5PxB3Nmlf6AfLiqIuStwuw0oCiIppI/5JpFf/LaqcK2nSIi0dhRJP8jX2AxD39
88hiKPyYFk/wX3GBmI79azs8BvWPSDndmQhATxSl4bsuM2WgssGhtIhi9MNjWKrtypnG/LIfSpom
21gduvoAdJY4wnTuafbH+jkO1V95V3+djbjyJ03rDfmJEGU69MSVRsJhxh6HiEPDExcQ29E5gM45
H2p/fMnlCnI1hs3rGQN9GYq40y/3DN7bTqLNnpd4BqDntrt2bB4cT8iLIjHOfunJl60Mj5t79/60
fmiwjft5hksvHO+WCob/cViuusS7glWYXw1O8bRK/d1HRBsSHyPTWpqyOwfW7CGbxngXYWn5B6Q/
oiL75qXLBfzLuxZBrjWu/kAj9yqYm/w6p/x80M10yVBF5CnT6iYjh9lPkXr0Xb85t2U9HWJKKhcU
re+2sfcvM6e+juPuBhXHa5qawa2EVTWhEttuWYLQCPrdJu26U1+V96Vj6uMMf/EINvpDQwZ+FST0
BQdzQf84PAeeaM9p2RyTajzHXewhoQJYXuXo2PjRsx7xk0O6B8OCgmWs9iWhKuKa4mOer3e9YoZh
0D26qTn2k7qQPVzvbbiU67rHZV4mbn4zu+KYyOlmURDie7T1GgiLTQnBqlSfmJHOK/v4ify23ctM
PBtK7GR5br1j6vQZfMmTv/qn0GTOhd789tYEQX0s0T5CvxqquOBhFtj8AwzPeDsro+ND1Rb+ZdEr
OnN0slqGwVNiolsfbgDXN7FHQPzQjmLa0bE9lujxxk3c7M1Uo9VUXToTcOi2v6DcdSvr5CSr8kxY
R0QDYOdAefZa9TmRe4Y2bCnSnTM0xY7d+MPzEANhHJPeOXNPGTM6+WP8XSbZiH5Wdtzmatqht4ic
qozPWTn9OQfeTZlWMExGujQVhUfVVOcATApHtwb9QX0+3oqLEhbM3hXmpXbNVwLuM4o348lM7Q3y
V8/OWH1ooum+96JDNc6f0GLcZcAXkDM/er5Gy1Hr41h6Z6nKbSdRhDssQfKNctp5TSoIZRSx967X
otq5SElfqLsCyn2Refpxnf1LsK43olsvkaKkNW48B3iSS704EOWJ8/NMt4qcrEZSdIoevaTliyzd
jSP7/NjSpqhWofaZ2x7NVuV76bdEqFN6aDRqGKXfHFWQf1QtjTzVHWOTfV7QfmEp9Lce1pzaij9p
0z+btu2vRB4czBz8ucXxyzDq69xHbMNFKx01yk++ZbTSSPwYDtnlSn1FQMwV6KBUpr/wfxJfKc4s
oTyXkXdPu+UM8OYhBbi/S0x609XrU9GXDzkJKy7yI/ykBwWBVlI9yZFU8S2zFjTkJ78UHthQBjPV
5hy5W0kRJv0sOnjV6BEHY/ayWT7uJvoHCEEHlelbrdTFVsIJdMsU5rV74ZVMT25TRBNU91es68sy
+cuvgZq4IzVCz7kaM7TjtGX9UmWdT0mLkbDCihTD9UW9DC0qCsGfSTzMl3EQNye1PgsLucuJ6UlG
9yGdEzQ0/U/8UO2rKaYiMNHy8r9wRLN9Xfl3TRw0x7JH3Z+Y/aZ3nCsvmk4ZIib3fem1l9EQnqJu
+tRDWPaX5n72KOsO63gG09zvtaubQ0Zj7rzQEd5tqnhKnOUQSbknI/ws0fxI/O52huV2SGZ50Vwv
1SGNntP2qUiemgQgk4GTrjwAqA595VlqjP82o32MwNPqP1fDcNYphdDE/ElmsNckeYyY7YOTHNPy
YoTGffSQW7MkU/LUO/LygUMP/ULI6FpE8W3DVIIOzbW94OoiI7mRtvtPYdx+iEMuGzoW3BIUO3cm
05GNci8pvn6RcfgYMJ+q9RGkFtEHP5g+T5YUngk0HrJ8SBnkhllrgrvCiHKvtvmvsRPqLPIGTElX
Pkzr/LWx1PJlTO3+JU/D0j6kCqFGk6H5EIXNy4I64S5ohoeud09UnxQqipjc2MyfFyAOO0rYiCq0
nUTiIP22UODdTau4Wtz2A6Zg3bHWnyPLbp/X4nkM2m9RHt2kbf+nCfwP1Cb+wJxfDpl7Wc/ptqvh
Y5Te9OwO04U/je4+m4ZL8GncZrjhqBL7p1qh1oDvQDUmQp6JILRDcmK9inr5zaFBggOj1rTFC/rB
+tb4yZ81Dc7DvKD2nA7iuY2a+FBQUTpmpbpflwDPhIyTl6c/FriRJ9C7E1YeysnayvxYxtF80/X5
13Vx/0jK+moLmvPQoVCBc7Ol6PhPplRcd5O6l4IpAVvrKOQw0CFMsQzEw+3n1iv7U5TLD1KY58Z1
vs9e4YM/0ZeB8R6pxcvdEMUXWRo/LHF1GyDM3dT9S7fhVDcvpp03IysSovGMvqge12skdOUuqeKL
bvFQELR6Bc2aXug4OpIY0zCWpH6l8P+KS/8D2/mE4RpuqkpdMEit2AOGRj9FTY/xohhw6rgb1x2T
YSK0tqb1+5p7H2lJdXvtWCkudYfroEtFAsixcI8DlP5Gj+TBEASkYx7qAWnQZUz6E+jND8BerxqV
PFAoCDm6E0OBZvSRqePKvVzybyM0wd2cOvciqP4c/eQKsWLqAu1W3hLRkJemHnuYxp+XICz3eqPE
2i/mCEBN7pSkZKOaPzzR01NPGZU4t4wpIW07MkTkmHgzojeEXXq6YaLqU92NP4CBXHRbX+8KRKab
bj06Q3I9J8V22aiGu7W4Z3rT80HkHjPt/Mm7lepLhObEtBV7iQaFqeZLHTLRW6fnQi/9IdW022Jv
wzyMZGzmBIkp3iPhdBnmAtB+tX2VUfLNeA2NjnxKdlPo3puY8UWINHUZ+xR5JW/doZK9lGxJ9TL6
QXEtzHpdlPgIP50fBRKGO102Z6ESn3M/cpxbcSPJlfeBQ6aUTghqrF0zn9ufIhtN+ILEfk0JZ7mt
4ZAf5yicd5UYz03C6NdgRp+q38qnMGkuTd/+2c+Rtx9SecuoDw/YETPG4LZeRKJlop8ugkMZVp8c
6d746OidMWR0GeYAnbgV3Y+8Q8cJrR7k5BFDOg0BLAXwmRjbMLjpG1q8ZsRqlN6VmQcQw1n+ebFi
IpvpxRmVQ58xOeiXNkwQOBVhjV3MrdBKAeciYHSbBg/FFNm7NvZfPMrRVpGLSpXRd9i5ayqJN1hy
g0mUt3HSvsRIOyATxJC+xSqcSEO8pcvD5CJn7GjtnBooqch/rIgLj8j+GxEc6zB50r55jCb5ZdnM
rd9Ipv2UL/EU690Qa54mrOajXyBuF+pRHEwqmd3QK0KBDHVUigPMH8nj70pM0RG7iBBZZe4XPC6C
KRfAQZESzMDJzss9s+0ZH9OLB71a8Z3WvVsGK1Uu9HWy6viIcNHHZllRidPXjS+uqBWAiJvEXyoO
vOt4XT5uKnkag+Q4OMmPZQvSfWRFYWp1Qtr59L+pO68kyY1kXW9lNoBjUAHxmgmkKtHVkt18gRW7
m9Ba4/0u5q7jbOx+KHJmKlE4Cet5OtdsOGNjJDsSITw83H8RGAUC8SLNESHROFqS6aKzpe80K0fU
P4uhY+aIWgNyJOiM/bcRk+FWN71dYPf3VLK8mVtX7Zqic0JjnAVlvQ/9iOsMxaqakBk9x0N7r8yl
BWyhe5hB/SNgEvQGkH3dU8AABetnp1hGnSAu2/fsPhqTnvqjKfPPnpedoxGFxlRzi07DpA9FHNgD
lOSTEqK0X7jxqN3V6vhVovi/kzSkZqth/KR61T3Cq59Q4X1nxdOHOmvv2MMpy9p/Uiz1Rbvlj9ru
HhoZfURfGi5alJxG0d/pgXb2oUyDMI/IuEzhjhEJFVI3T12CADNydj9RZnpIM5LhiSbdrgMW6Ism
RfSoQyQuh806K/+MiFphVyQcZAzAWcXeSUj2k1rY56amsKsF7RHavJtwq1DAy3ZejaFHmfa/zW3A
Y4LQUSvFrqjss6Rn1r1sNekxbXDMjQPjEWnKZC7/7IhFBz+OHrAvOpF2oU8ZzII4RB0ZuVb6SM0J
+mSHmILcnkoIaf5ODsQ5EIRrED7taWwbsnHC6mUMGtltPKwjNHT4oNV99koddXfkPcvQfu5aEtc6
aUhw7dqBiHgpWinFHKKWDmErJaQpSM2LMOl2jc1WrRv7MmhyfLB05LjlfvxaJwUCtLJ4mhFh7VhH
LpRnXqFx/ZvWpCiYh1+sMrsLPUtzvVwz3cKgPVNwGnWsQPZm7x+ALvT8WxVpYCeo5mXVIZKMAmVQ
NJ3KKnnqprDeh4EH46wvw/dVEP2hgGa401txSYXm77uSkDho0lHP/Qp3XoQpPYPnqOnLj1qQPgWB
eAb4QXXQjJAN09HSrPKDBKgon0fsxXsTI+p4sh51sthd1PCHICRaSaUrW/lXmiIhDz+fCjPg910k
7Izsefzd6HD0mGHLkvQdZ713QTi/L6pUJSuvftgF+j/SFHw0su+jlvxmaFV6qLT0oJNb84JFBZqG
LC1GSqWHOJ6U34FUZEiKF4FrUM1jIyJIP6J8dK/ayrMSFORwCv9WGhoydZfgYzMhSo/x34S/u+Wg
9SE7FPN4QIDHUCJln+qhUxj3oyV9jQJEJskVEnS+M2WGpGWfJtTteYbAZa1MhIHNnaL6e5SQf1i5
O43R3kNJ1NOoZzdPBeXhFPVAxfP1U9DFHwztnZ1F5b6kfrNTTfSQxvpcFOMFTf6LMZOLELZHSJxO
eh0Yd7aMm4eiVl8zP6BqogqCYotGEfCAkBtdf9/IXwFUeGe10A8Zj9wp1c5GhrSwbpW/DR1WJx54
69LEMFAbHzyit9ePj+iQVAfP1BALF/vcNo92lp6HvH+fxR4SZk34OOX5XVjLD4jOPEAd3QVG9hmM
/Ke0EB9R2P+i9MqpDoKGImGNPJyO3vP4iTICfh92/WSiQ0dmopIFqX3iJuo3L2+UXVtPFY/d9msU
PaZ1+blKBaRJCvUn1Rh/VJN+QcVcP+hkYB4sQm7wdBcXLSKqIlD2YPBpLxfDPqmQUpW1DDBFhPo0
tlc7n3MMuDu8NGq/k7zvmvpbT0DspvJ92I3BsfOTr3epYT/Aj3zoOrSjhoTHdee9C6ouOQvLu2SM
U6Wjtge787M2y/tCtvaGjF51wWtaFuU9LZa9DrqdNPPrlOID8CSKZzjZ+6GJaQZJ3QEO4Ykginxs
jTwZCk/ntHmsq9bcCS//MLQtqn0h1nZiCD6OmindyX3bAK0aY2irHbm+KT+Opv4pj63PWo1vQco/
sBurSjnRJSWlRDsj/yEmjJ7NbHqs0Iib1LY/tlVxkg3lsUDzWfG6k1HVn8IAKko2PotIPJulaZ7j
4c8oGc4RlYQ0k9+VRTs9isncod34Q+EX/abT0pBl62tWTvmpbeIfucdXWN3YPcJiQbIGvTjVCHoH
qTg0fcJIdZPZprKAwHgwYwxkxoBqHU4IEson+z5vpSPkEkcbMn57zkGxs1D9swp6nykj0dEhLh9V
9NofOmFJF1Gb0Z3RgFkYFMoAvRrT5vMkEGyt+Pjrlef/UUDqqqx8U5Dqf6HUlJjpWv8izL+pK398
hn7/j90z0e2//2/yMx1fq9u8/Lt/y9sYaNjYAqMvKrkGTlsz1eBveRv+1gvHDRqracIgmku/fxeY
FfO/bHUmKBi4g82aOPytvwvM/C2YwbaCtxiaGb/qA6YtuAjCgmyj8OfTYEVeRtUWXAQOVWhKba86
o0yKjS9Csxsacscu+qyV2VH21WPZmD/tyPtkhCmuMg0S+lU1XMy2QXNdDT9591Zl2Qd9tL/2kWqC
FkBUfYwUamHNFzIG9NXS/MFOULyXSP1Q4MioC3tkYBOnplLAMZsD119GFcIdtSG9k6f4EnvSj1/f
qzd34fV+7X5WTVv9REqsqP9xaLMfWOLm2f8HnnUmXDQ4nDYUFwvGjqbf7pD89/+ZxZn+gXIa/1O/
3sarf9C/uiZQDqChWYhkKELW6Er8tasVG3U1BHdmeRkZe2AD5tXfm9qQZ+tVC8YLtLlr9180myDB
0rq0ZShtOjoAvyLadE3Mm7mD2OvN46NPY9ovh+c1R06v4lIJu5CiFYI2u6Zte2pexgVEdkeZyxgO
r07+01/EndeiaWvD0aFhprHKgLq6YEzSVYdSCV3FiSgUuEVOLtjN3giVnHqUjlVzgyY2d3z+TR/6
6/MsDG81tF4QWNIX48W1JuxSkGyZEv/V90rzgNlX+yQnw+iMdZ2gap7TEAZv7h9sCjan2997HTL+
Gh+FDD6XX2AiiXdNnopTBN+sAp0GIyiMcymXEupwIjneHmXR95oXEQIBYiwQHgl0b0ap/EJRMQVx
aNxmTqTWOYfUKPapHI7u7aFWJpQXAmEY9SFId/N5eb1fqqKOLK0YkSfXrebU2NLkphDHyaLz5KSE
5EzCtoXb9NI068LmG186G0EuF5RgTy0OGqXBEZkn/BWRVLcw6CsFRdYSaxaMyFAv+gADS4M703LY
QPfhnVMiVkteURbRQ6oHGPKyxi1RE3TqxwF6Edo5sR5/nvo8iPY+UIDQgTLjP+F/M/4AuG1+l4s0
3NqLytoycWuoKt1J+p4vgoKvfnsEOBJ4lszmTwvbNYIUqGbb+K4dWdJTilTPbpClBwDECtJ/UbUz
4FKc2dzZqQZP8Y5zE4K4onkkgdk/317XeSMuDgqYXsVUDNosMO0Wd9sQQjEoPG9yJIVXbV+axdFv
ayyWvA5NEx4NZYjnBBDcYUOKYSUiMDCccQSZ6DdbM8f91aTk+MwCLNHAkOAmcjAb7GHKrgdI1w0/
5K7+KwnjOlr38nyzBHybjGO6QnOY3PHNFZ7mvc3NqjtT2ItDplb2EzUKhOZVCtG3Z/TN0Z+H0lHp
EuJFnGdx9LG9qEulnnQnL/CvA+X3rgUFvPE99NWvl41BVLIhefZtx8Z95u6+mr3JKzDICTCEHGbg
9Kg0JfIQvGcRx9+bRTXtyRvajRDwZsXmMSFm6gQCFD6WcgwSELyoqyLhAB7un/osKR86AO1QHCvU
YzOl/nR7IhdUX4LoPKCYtabI4bAJX5z5NG4HvTQYMEzhBCU08fZVinYfgJ7Qacb4W935w10LZ+Bj
yqE6pbRcXUlk8UYwX/8hbB7UFBH9YWmvZ5uaTYpOnqQ7YpKmEwW28gErAw1/HlwNU7rqwA0kOO5o
Quyo38CJifvMbTsu1dtT8nbZQXOQ71IqQ26BM3v9QwwkQwK0kIVTlGmxM5B5OuY6bh46vh52KBe7
uFH9rdD7JkQYDEoSjagMjPo3gjtYxdCbBIHhqBItQgT6cJbEfAA3jxHPgQijsl7Pjr40/wYLPet0
ICgL3T5owYSnkhdlp64vZScwtUfw3dUdxTDN4UXQbGyYldmxwaBYnG+WiXfD9ey0pZ4ZKPLLTtsm
H4AfT+99zUs/JIXxLW9COhFlYgUbY765lwwFqrcsXiYHIZfFQdSN0PcsWZGdPC7Lu64GQkiUDZ2c
qPpJDobvyF5qrm2VHu6LeboRaxbaAvMRYfg50rAnZjmsxbVsqHkwIlzJ5Mq1yTRjVCPSQoemoOtO
nSARFiaS4oZWbGPqk6dOE+n5cZRtpBRB07gCtgfcc7TEKwh+pxiQl4tYDTqYgBad25t3dapMFFQ4
QFhginn5XsUsCL0FRcpJdmhy0eXspYrSD10FLCsKJ87DM6yVfYp6MalivEEoX9nDtm6zLbhveM+J
xQk2QxsKYM0yNU3dPuIDE+zJBCuU9uhC+IoPPICL8BPERW3jq9/ePKzQq5HnqPrqq2sanyq8QzZl
X8UuAjyQl7IuciXqJbfnd237c8kBgNJnDUFr8Y1ljiN6ObWyg3tW45ZVQToB99b1FSU4IiUSXpBu
0zd24Nqivh508XmYGNpNZjJoaOG3puiFeQKw+n2S9SeDTggNT4r4g9+Z+IMUv5pCsPkFkqE8r8CT
oQh3PbVta9a4+nDe80LTnJLQggQO5u5xhpVvJodiYxOtLaUArmaQtTDwEmZGO89IStWUHT3NzFmU
OT56sfGHScq68XxZuXH4tPl1SA0D6ZsZPPd610iYbuQV1z/ehuglhrGPmULW0desaWSjsNXuS/RZ
gdd0mTNImEVGNiCMTA7UjTleCDH8FWGEyVMVsTXUda3FAiPoCdAhUGWnsupqp3X00nB0sPZZFieu
mRfWO6ntij3wMt2dMvpSgCjAWY118A55OvlA4W24QLKXz7d3+4vIzlXmyuobCIGgLaOT2WmL1YeR
rgPHxg2wE0A3AgBZlVW8ByCn7ipvAocExBvPqBDqofC8/ViVFX0xQmCmaL17+8esHT3DFCAtFZJp
xE6vl0tNWiNQ4O47CIh2SBrg3VcYRXiKRsl8H6S2/87L0npjk6wdPWIxMpxUShEG1K8HNdouME2A
+04aGbwo9M46GZCZpAYfNSEnoYvxLLiOqpVcpWzi4+1PVt6mg4qN9DSt3Vm1FE286+GtcOJJgvaN
4+eZcUYyq7hXZMlALQY/bwkjCVeA4dhn8xvNN/vqAkJ9eOQfm3AQsOmMa0Vx6IrEOBu1XgDeKKKN
2LR2XtGv4ccJg8fNcoIgqFdD4LcQQLJMQackCg86NteHWjT2hi7m2mRQckSSkMGIEYvYq6KgUicx
7tuZEoufnZ3I+8RMmn0JuPMwVpaxseHe3mcgMwWJGQpyprCWCqA90R8MPNz1IQjAW1FC3MtVNpy9
Cmt5tVQegJLtEQD1v9xe9XlPXR86xp0zA2bU5t02/65Xtxmm6vAj4A46YlRDGCpyvu8szdrYW293
NqOAN9ZRybZJBBcxRy2h4OmeUJyWuP9kFYa5t7U23geJDncjHmc2R5CeCuH9sAbL2gjzb9dyHp1c
n8SOnGq5lm0XpX0uM7e2FNhkrQK6J73hzwl4U7yuI2njHL8NHnP52qQ8QiHH4L+u57RXEmhZQa06
iD0FblkGNrTmDJxIkkZOiLIcvMpQP/36QlJ5nB8TFOQocF8PqiGwA7uMQSFn9w8+WRtsnaT95RNI
aFBkHo2cDW5N7XqUlsavBQZAdWyeCK4icoCCuDKCVsA29PYHvT3s81CIQ/EXIXh5Y2pAS3E654MC
JA0dBb3g4zDJjdPmv17M5GKmBCUUjYOu0hO4/qrax/ZHT0YMd2TcnPsk/iPoPB8cRkMBbMSt7T/4
MnTMkEQCLq/N7h6vz9xkeLDVRAb8JsLvqS55gqp25O9VDNU2hlrJOxAdmZcLwSdyyOVeVKcyrlA0
UWepiPjQe3nnBmDNnEGxxt3Ypxhv0cbB/zsvHN/GGNwoRnXfBJKcbpyKzZ+yDKlSUdppg4NZ3cut
01mFtfe5vg9aA3ceTYTBaXwgrVyP4Vc6ONhiQjnbQ5IRG5Oydj5NhSKiSsWF+tFiE3dcZQCWYsUx
BzU6WZGxG9R3U0BTfXbbxYMRUOjtFV+LQFzsisFfOKYsM3nJV5qioWjmFNAe3DgyVLfWrMiRi+Cj
F+Nfdnu4tQ8E8EF/i5sE+fjFfrbGmCaoR1BvxzA8a/LguWmCjEXaZu9FLHU8KMJgY3nXLjByaIqh
syL8m/JfaChg6D19vkhGDICxokVZJ+iOuaZX72lOwDtVAvlolNgn3f7a1ck1UAbUNZlUTVtcYWWg
tchJRaoTFYBgcmgKbtorEPeDPHBZzK0ztRaYZuYM8lMvbg+LSIuDQqT3ErOreSBvNFhvh1BkwUEx
2du3P01bWUkeDGQEUDKo1iw12zQPSTlB4/tF3+GhaErgSFK406oQQHyJSIIEJA+dm7OdKDbITdm+
x1HqswwTm6wI02XeONZ7w+/xBOAKRDUJXynkdQ7aNESnXk0guSa54XRa+Fn2fO00oyU+qyBo7sIC
JUzRzFQx2eqPXo5pMWw9egU1xSL4Zv0ZNQvznKpTdSd6C4C2CTbVh4J7uD0LKxOONit0bxPLBJO2
7XW8BF2qxtPA1gowPXCMQq3fU+XI3aD0p42To6xO+L/HWl6jcZjSvA3gGHe1Jt2n9thiwRlPVCyN
8oxOH+YBU90cCk3SEdzRxAGjTtziohhMfg3vMCq19pg0wIa6qsPAeQxafuemIvTKnmdKDBqKTArS
pYsp8RK1iouCt1LPPr1YyfSpwqf2C8pZyOpa0xT++hmj9Slz6fM0g+G1GA+bd7gccwJnI+L8HmRJ
c6o9WxyqNtUOOizujXVYXXIqk4KyB1+5tGSS/MyyG0NSHJQV/IdoTEB1UVR2uxr969u76yX4LlJg
Sm3I6c+4AlsVi3QN3ZseIj4Vj7RKmy9T4GEsGkya9GEQQB3xPQ7Cp3gwzSe7kT/0iFI5OJ6FJ3id
9mOYlMXXQhnQwVB/Rm2tIH1h1yAGah0US4BJL9ukCWrtUhSDjbdbHlAZKxrXjuXKkQa76fc8MQec
FdKBLo3nFRgsDAg1qDswAxPGzWVhfsFsTZ2QA/HEBef6wYTtlFrQdKa6fxrssLrYSZZO9Jm09mNp
Ui3ZUTE1H31y8hnalQTvkkRN5F3iq8azQE41msVHlA56S56URwUDWXEITBXBbm4pwNICLSUgt2bc
fLO9JP5T6fKW3kTrF8dSD+3fpEBDSqNvesh5avtoZsb4NVXxMNgRxlALFy3Sw5bUqL+lvHpQK8EY
riVgFrW2D6Wo+b2HSfJRHoVygETHv1YriY6Hn1l8s8cQOH5LrrfrJ8+lHgSMOlOGMds3hobrXArq
64cvUHzcUa/3ZCwmdI5pzePjCAcNAPLtDbIWEngbybM8vQZcZPEunsghzLasKTXSkcFp1vhaJm3o
am0JVQWSIoaxtbYx5tr+ByHDcQM+gzfD4gb3sUOyUsGYWjr1ZxDYxk6rg9GtYUxv7P/VoTQqHaCF
qTUqi2xIlCXE4a6h6NYSSrJCro8wK/Ov08Ti3J7JlRIDsE1iFgxRmk5833UkVwMZpByceKe2Y9PR
7EbcyWmgnuBQ3te52b5rUjh9gOfKgz2i+lJpo70H9Sou4CmzvR8mvVsm2nTuJ9EcPbW1j7d/4dpa
Y26vzygDqiD2HHdfPYfR8RhUaCwyRPgUsc4YH1yq38Y+bxrMo724v+8icyM5XKnIqTNsBAcXcAUW
LZnrQftWVwezqxUnA3Yd7SZij5voIxp9WVd8T5MIYSL0euPPwvLxJ9XTwf8MiXv4Mo6p97EvgUUj
ytfmT8hVKNnGr1tok8/1Qvr0lArJ7Mit6Cxf/7oULmBZKEgfxVPYglXtQCxCNqwGPDW1wbpre0X5
GvOa1/fA5sFFSMAjHwNNg+1BmS/8mgGi/ROWUHrvh0i+7Pxalx/xpsQn3TTrb2go2u+h7YW4lZKo
/FFKtfl5KEL9R6uNlbHxOSsXJ8o4FLeI80S/F2jYqwUGrFnUGQZLTiqZ5gFhzt/rotX3g4UTuV0L
9df3EyZJMo4a9DttalfXk8c1hD1tOrG0tQzdwRxKyCgy1t5eYDzFeExAuuNY397EKyea6ikNXZWY
xZU2//1X31hNVldmZsNro8RRSFfzGr0WG7g8fIiNoVaKtjyiKHOAhiIFp1F3PRYQ7hykOB8IJAa/
3BHgrGdxdZg9mF1NUj2ETmrPtfuJl2Zq3cHfyg5SOUa/mzUai7c/fKXM9PKi41EHFh8K+/WPiere
rjyRkChmdkmMgYaGx9d0KcJs3EVyn0E5Aj8NDBWMtoiajeHf4kI4KrpsIrKtgYQQmno9fm9GQm0C
CrgaTLIfiJIj16lPAtfVPoaXLLT3aP9S2o6hKCO4034spoKWVYNxshYYKMo2GVJHocErppbHjeC7
tvM5vi9wG+AMy604DTYeEDm1LzyQlWMhRw96NRxVyQouiR+NGxfY2mt/tqCb5aZ5auPVdD0XsLA1
2RqpqQy1Vzj0y1CeKKbyGMppvY+DGSVPHWlnNhr8d9WB6qcD2FX9jdttTt4WyR1AnRkwRr0F9MFi
SVQBQx6yi+r48wlHJFBFQrdTN4pvKxtP44XCrTa7RwGDuf5YA6cCBbMoFRl1Q3mfj+oIJQuCZNI1
wwHMV+ZgZF2dM5Rhz23ZJxsfuTa8QsPAJhWBk7psGtMpCnBRgB41dVTlvGmYnEzOTSfy0vigd4lw
bLMzkZwsPxWBKT3dPnVr236uLPE0Q2x4Nqi5/vogiU05bKnUhcDsd0k5+8DIHRIulpIeUK0bT3NX
gHLkYGFaOiQHgVfMvvV4Wka9MXu64iilheKDVfTFxtTM22y5/twyXKtUt0mkFgEY5ecJfooG1NeE
WRVMqvJUkZ6ctZq2UqzBsRmnaatCsDYoXRQAkGx/SsCLoDi0KlAoI2DTjW6LyMujhvrLITTRjUja
yUT3eKupN/+Jy88kzSXm8T5TKHNfL0Gk2wFkV0a0ew3KODSRgwohxOnTqrwPzECb24vtToWYc5wQ
K5y5VsOn2K6ek5kHIYliyzpoJdxoQgG1wX/IHpbggCTNjDYvMajVhrD6KJlGe5S64nNdVMZRTZNq
I96s3Hk8h+25gQgsTDEXRZkYIT9PSxDwChUBTb0QvJFacknDbq2tMD//WcvJBq9LWcYGbgte63qy
Bect8e1Ec2gfN3ch2sgvIuH7flAi9AagBuV9LfZRJVGtxhn9XMCA2Yjma1uMjAzcJhMM9GJxx6Pz
WNcZxsTOBIubc58niNuanzMoXcDLIwRRo/yP2+d8dUiQSjMuhQP1BvWohPkw6ANBbgqaxwypLNKY
CmSJj2wBoBa8NJseRtvtUVejC5FlBooqFm65i62dVxi/xIrHRoo171yi2ebChDTuSm+cjlYJWSju
csvF2wVPYw/S6mECSLfzm6yCmYUGjBzphttD6oeEyALd/nlr25zbnsDHzQ8IXb/eC4jPWXoNQ82B
RA4aBJHKk1l4w26kwu/q0WBvnfT5D1xuPkBrsCGgSlCwWAQ0tkKtT7H6sgrWWYmpCxiREh889JyO
nlb8DI14uMR+6r8rcMY9eykBoeis7AEZGUS/YHmTHfbn29OwdvxoMeCeQ2No7nxdT4Mo+jbjUQwc
E9Di5KnAx5DfdhpTyzYmfG0Xkt8BMjVn91RtMZJv12EYgtVzSsk37009ianxTuax0QfcrqCI3yHx
voX5WRsUJA+9mhmbhbD89edFQJRDX290BwZp746Df5yaKj7YkEyAUeSfgCh9+vUJBfeGFA8VPvb+
Yl8NSpeg0hnp5BEmotSlTr8bIVSMBcJpI3SuYM7IWOi14Y9LS4Su9/XXhWiZCaXqNepasva74SO/
IWT7ro38do++ZLTvUzvErQvnGjRT1P0sZ3qfZaN8sETb3OlRAseNFu+5ILF1M2TcAP1Smx7zYCP0
riU6JJQg8FHfxJVuuQ5+7cdx3aAVIo0mbXH/OWuV6oKCeglzMo4vrZhw7c0DxQUcp26MPs/D8ugB
lrV1nFK5a5d16Awn59bP0ZTxLeTWk4aYizhGBzevLo5UF2E8ptEn5HbH/+B02byt2II0VmgaXi8Q
CqzIkngJAweCoohs+fDRUU/h4dD8J0NZOlcbSl/M82Lf6bkGWbRkp9ceIrGW3KW7JFBH1yrTxr29
xV96j2/mE1IXiGAT3sMysgdWAtthoK6IvHT9qEDWBJxeT64tKcgzZuUD9hbRpRzK73TUVDIY/BfF
ZA/HZEJssG5dOZeQHK8Ra1QzDQ4BcVdJKnln8JwHH5T0dz7XxdE3UhlZA6/fS1Kpb3zFWmjAHIj3
JmwAGTLZ9dqMiC5OftTpc999OAQoO7lappeX0iyrPSKsHWkBUlK3p25ho/ZSlAGkOoOkqBDOiLnr
UfFhQjC07pm6sg3vYiIXQslgRgYzR3uVhqqDLcKXNjX8Y543yV2X58rGaZgD7WL1CE54swNWoTOw
NMsN6HZ5sclOKSSUTxTwy+8Ky/wWIqi95Y62knDp4HAIhDTC5jbf9ddS2bWHyFN1R/E7sLcNTfpC
DH/GyCEejDhvjmidtXs5HXl5GxI2QratbpyLtUIHT3uKKdTDdELPYp2FDvobrSHdgcwRnwHiaHvT
y61dJ/r+xO6zEBMrw4Ohx9J93lC+T0Nhg/azvUsa+tpG+rf+c+Y9Z2FRNcMmr6ckT8dACmPezEHe
F3utMWF3KLkE8bURTkYesBNdh3gdGZvbU3M9J5oGfxpVwP3I3bqxQitZEBgDmQuZO4Tfs/g1oTJ5
UiPLuhNHVns3KQSoCYXIB/xakEvLlQ1w1trWA4Qyt6KgBkBgWHx8kAjh+ynXMZ3TnaVK8TkKbJ6U
1AA2Jnp1KNpsc7dN5ZAvvqz2zdnfodIdFDoIIiIg9IquwGBH2tpi869eHqiZIvjPoeZJflW2y/pk
pD/EgYpyO9hhiCe7qFRv+ZS+1PPfDDNXZF5ALzgPXw+Dd49Zo1yEMlo2Ns8GhaA9iB9EzYEEnmu8
zfYS2sFnrEmzo4Uazg7vjwHLAtCWdZMEaFOjDbIRzuak9c1vYt+YNNWphC+5Q8FQ1ZiDcMFhG2kA
/AU5GGgFJQO1wizUSKvvoTfquwb53YceGs45wEbgGPWN6t7+JWsbmXo+ZAzCDMdrecpH+F5VPh+r
qEAeIC2xIUfmfWdkoETyIBZb6fwcqN98Oc92MdObySwXAxaa8EQ5QC4q5CddS5DTyobffakXxxYy
PH2HdEI4Q8SWG/pR+dBXgY3bfR1/Cao+2DhWqx8PMwfAyEs7YpEHIuskkimv2YBTG+5tz5iONa7n
Tlmb+UEEZptsrPvK3UkbiMbHTCCYX9LXW7GIGpE0JVqWvNjkXdYjwYWLSrzHuPQb1cEIC7Ku3Bhz
7UC/ALAVKoJsp8WBlsYuL5BP1Ry0kP1LiqSuA7G02psYjm0M9XIvLRcXmtOLiSBVmWWQNvXJ7yWl
AmRIFdiVYR3REq4Hl/hV7boMZxwjp0Ztx43toDak7pM2VfZA4KVDhREdIha97+JeZ15EUxRnJA3T
e0uHAGnRHjrEZSY5NOURG9LV7NQHuLmqfo98iZ7kx1KkwR7nAesQSGb5LoFKeQjCTAWrYm4V2VYS
YzRjZ/b13CV98yabdDQcW33SADymoaNSanbUIDCOKPtVs/4bZWbsMs5VOzXOr59XcnGoqBZNCOLz
9Q6CtmRblQ6Jv7XM+oiwTv3kG9IsIRZ5vE5k+T84IjrFbFmjRUgzeDFe3BlmqOol8aE2x70aDggB
5j74zsJTdnmoGafb37c2s6/HWxxJrZAnEQCnhn7UIlbVVRrqU8E9YJzmXOt9/NhWWjCr1laPtwee
X1LLrTvX0vgLYV/AVdcTG4iINhk+OQ744PhPS2TWBfUmXgT483ymXRs/pOymfVji+NdH9hama61T
DAGasr1A7/gt31qqKimNeTk4U9TaO9nLw284BusXTMuGc5BZ/R6zmuaUDrp36PVGPZWwKZ4RHSsu
Zlbd262vUOivzX3fV8ljF8bZxsqs/sKZZctbiaI/03Q9Q5ESsedHrGwmHRSh0WU/NFz3XFKI+ljO
APjCtFAPH5GtRc5PPVgNvQfI1fJ9rRq4xqJF94DTj/aIQ0vtdiTaH28v4VoLBj9jnqu0AvmhS5yj
Ukulgljo3FyREO8ZpkR381T9EU7aeOirYkJFubR+S/zYOGgSZWDDNJJ3shdUG7fq2maC8IlnrikT
DJdxUMSN0gyz3pyu8GxHeA8nDynWz9bk+RejNYxj2+nfJjLIA/72dA9vT8RayH89/CKxmo11Rh/z
U2cYav2zR5UCYgtFTHSO5M+3h3oBGy7PDfygl9ggywASr3dF2EWyLYIcYFbsq06vjqnb9jKEa5wC
zy3slQ++pdb36Apm5DnRePTlLDgXFrfekHniA6+ZH6kafcRbSb+A1RSOUAbzK3khcN1MEo+0gMZn
KTGAzEcY2aS6VuPcEDf3QTsp3+QsUVwlQzEtyk2SCRHnx8HuQO2ofoY5picOiCVYhzJLtXtBK/oi
WhWv+ERtXbRc+v3t6Xhpry2nw6JKDdEf3Mcb4CtzoWdYcigOl1X7Pggg+0LcM4EA+94eUQDtvita
86LiJvMQdVNxQImrv8MU1diHmj69y82oc2kv5TutNE2nRXfoS9kb6ju/LbKjZkQZxzwaf04xkFrR
mVuNlbWtAwlEmXMibvIlHJBaVK+oKZq0DSZxzpgG1RG8dXyk5VFtXC1zvHgzVfSO4UgDc4Qkfb1z
hB52VtvRRRtxUjvQ4wl3UtSmjwWV/J05oNU/wtd9uL1Aq99HhMB1nA/E4up6UKQKUkVv6dIIM2kP
WifSL31vPivAxTaeiGsjAbuY11RfecMrqckDSmKkqkJyFcz6BSMk9Sk2ta2cYHUk+tx0QgGbAdy6
/ibILiU8XQJz3yS41qQZymqd4rmq2Usb+3t1KAMZIwAy1GOWVdqppFwHkI4103Pgd0aZHExs2J0Q
d5GNl8LK9oCjQ48VNgTUsFmY//XrMB1xcqo82iBV7Tfnxtf8o1Dyag9EFe51TEN1lDZbXSvfJ+gt
Uebh8EPbWUwllo5YiRW26hi9ZbuFryegscSwQ8F6q7S7Vg2kuUMHD8wKz2BrETlrREZsb6ST0tlV
dhwNQJUh2BFXDmTjQQq1yh3ggx8kqep/j4IM6zFr1iqwUGaHqlIfpQSbEc/2gTMiFeJwa4sDvkTW
vdn58odcjVSg0Vr+s1AbqhPY+2G5mvvHsC5+v32m1jID8DC05mh/6liHz7P66iGvFHhGviAtYB3l
pxDOxa6Qav++SvAA6DzMTdQ2ynZmjWhrGY+ogg9yfK8jF7r3iih15D5qnCrttYe6y1AWto38y+2f
uFJqMKhj8cYF1MXLc5HdUclSZqItsPIRCLVuDtUFOzzv14/8q1HeHERkvKNexkETyk4gXQIcbvY6
+gKnOEDu8vYHrWQY7BsazrOSBTt28YxOMLIXDe95IA+Izflm3B1r3AXAAKHLGBqq9558NvpgYxB0
Bo+bbhzOlXNCNYW+M+CHGWew2LtyO7KvR0QQhqoK+dwwQqC6+S71VX28/aGrI5GWoxlFvw1NqcXe
ajQwJDOKZ/ZB/Yi2Z3+s2oDCuab1f83pLzms3NQO+1+oYDe/U/5nAbv9c/b84/m13Nf8z/8tWifU
/0JmgmSFPIWmOtfHP+W9pNnQ5J+CXpb2X9y9oFwIVVQfOUX/UqnDBoUlmfsm3DH8DfErel76HFv/
nQ/o7CUkw2ACyzbdLvGGRWgVkyyRw/kfCZrTNP6BYmbGQ7ereeg0KOKLFglasxz6WNoleYtC81Pk
BxgHO0nkF3V/6OC8jdmuQeM5qvfplNIvOOs+bVP52ODfFj0nDR3i8IiETlPk7+xOr3z1pMmFYtfn
vgpFlD5ovhdbCKRO6G6p7w11skJg2wpOc3QLpbGYPnpZi6+hV7UqJohRb1s8SCNeM/w/vwuGONz/
/bPw/f1/lJ3XctxI07SvCBHw5hTjaCVRlLjmBCFqtUDDNlw3gKv/n56ZN/4lFSHFtycMUdoZoG1V
VlYmBtFH9KgHD98My0qG4RkbFdcl9u3nHksXItcS7Vu8q0bfKPk6WVxGh3LDtNFHYb21h+w3AdC5
Xv6fYY6AkOEjO3TAwmBEEIbp/O9h3ayDkK0f53/Q493qJJXbqEL7YMjLUYs3R5/nbYpYYNa/4hpB
GwqiuG7dLkf6L2bxokSoUXTGJiJmSKbGoS98P09uRtSRMznleouHuTGEGDzUodFPmOY4wX4xzjwG
O2yqkRnwQ7eP6pR2AY33RZ5Hnb1A1p97LDFw+K55rhxyG88FNOgWyWnMSw9WcNI3mavumoWkpiP1
pMj25Okmj3EVWR0V/YOztNN9xSDWPF0LpsQHhkOHwuENndQKbcM1nGj63gW0pZJF4wySRc/IP0cj
0sR9NtnOPU5/7RydQKU6PzgSLcOpe8xbWcp/BvpgZ33cJt0t0M38OUODHT654vP7XlhKPcRL3TII
FbJG/MnHOpRv60kLeG14xTaPMPT94lunekHKF3YmiuH8EzHPeN2nRekG/et/Nv2ny+T+V7vu7WWB
YB3xLmB+YhpZgFyjd1M+VBMtCaUeXjZvWPLoFmZdtuk7BKxVGOwxvg2n4uDmW0WLUzdjALA94yOp
p/LGaTI8J3+DJBgM580K5L5C7wLyHDKBAbyOtytQBMXkJsuSfR3ho7M0lhL3uGJPNmZMwmS4mKFS
umhk8WS5iN+oh0XMbS5+E8y+631iXEg86LYBRyOkBVAzD/qfuGWjKlDOEvZ1hO9b0HxQA2dNeYLA
JkL/KWFCsjCFga5rCv60ZPW42Vm9QotgL9bY1+sx22bzQ+k10QVSbDKYnI+kcBh5f2yWWsWvnYeh
evW4dJlXPUIUdsKnX0/uWxCblwDogP7FdqZaBwfvXchq6lOwQOT6dXH7EmHfUEGnbw7+rLtkPRXe
2HvqLrHwMEYv+ddfTaHm/VQCt1Ckd1lapIywRd6OIJ5BOD1uXv41xF5nzb7g9ltF/RGbhp45hKBm
vhwHNbMH/I6GbXdnW6NK+sd2C8bW+yABT9kRhcjNTkVs2NjozmPnmHWRWwVGlUPhRAild1hku8Ep
nOmUGnZaFR2fGQ79Grmp62yRgQXVppK/4ICWi/wsW8wDopNfDLQKpUkwW0bQiRuATTbiFxv2eG50
gdm4qCnymOuyRnxy4smZcwcHgZknasbY7EoLCg4/MmsJmXyQJ59/OailmtAMj+JiQAm9n83eptth
5e9QiTCfovrQfLQ9lcZZDz9cc7DAW2z4Zdy2uXm9i3VwKRL2/dKNMIcPPnIjfvE9E/Ws1/vRw0de
ph2+I/0rhyhOS8d2RE2QvnrMfVy5pz2O9mFHCuyg23RIGuOcMZHDSXG75hrN2qdSCuOk2coIi70n
WSGzaH2DTmCGvY7ynslb+qle5F/KmWp+6a0t4/0HrupT6TzUpdtV1Q1F6c74yGwWu4EDdlMT/1TL
2jx17GeS96KzW1nPvprMqdZcnhM8TlvPrRzNPdqBwyBf6K508DvHtdb2CKgxh6gI0HqZQTE5cJ17
/WtYThbTdP2ofBKYlnwMLifqMuXd8rlp7JEOGRynFOmhqJfJxZ61N5MrqCKX9R+T0jDP0yrSTpmh
gN+aF9bTnITzPZ0vI2dMCwubIf313jiTY96cciZYBWkw7egQPux3W6MIM3vctnh6oZFMgHah6JKg
K3M986x+WBiyUFUbi0a3pcOPru01T3f9J54QI8Uor2wm6wkatLmsvc4dmMVJR4N+xuMCbvl+rgf8
i05J4ZpdBt3UCU9BU+YjXpqVNwT+c+ksgcDyHdEs2QXPE+H0tH22cd7NP+ulDJbwoY+21Xa2NHBl
H8333uUCdb0xqB7po835gssfAL7M+oaGYVa7g9uViYLi0pzZga+sFRBONIp1MKxBP1qfpAMELEOc
5FQ3FX9cbztnASmsUyuXwN273kpsDV1Rri3zwfVIWIUdBspkGEP6ZQ5O2pbF7EYP+RwP43c7sDQb
15kCWukePGebpYVbwtSPIRiin2fJoWmcrV1OTeC0XniET2m2YyCtzf1tMfd94GpoAAC9nH/Ic3ES
v5tpCSTJmRRUz1EI9xq7okytRIEu9QTMKK+hYeb7TYkMPV0JfZnGTlk4Ad4rnuZU3jA5Er/TtXp/
u0ETgC4Y0+cCJuT+HOht+IIGYhXDV4BozcvDmTU/8EvJxgTLLRXIzxy+ccd5Pdnjor8ndRLJ9bS4
sS6s76uNOnvzmNCs6UFh1p3qEU3KauNv3SwtOjRpP2SlHz1aSAr4t0NeElz/RsrkLQpEUkD9Gxo7
bHa6iUIYFW8vGBicFmhd7z5T8elzXFbUsuW4JVfEtsTWbVYGvXfrWnrS8jSsNCa5X369kd9FKzwB
+9ihw592CrOZ3wcJw+Cg2trrZ1SCqij4Q9vLEqxHK3EaljxwXqVWFP/xrMd4FB1DZjeKGngEh//r
c9CqG4AvxJAjwd7ejUTVuz4t2b18vpyN2GGZA5mdz7V/nDLbuBbT7ZGYDcGuJxwh7Tdx768f4124
YYBtxKapPSJDR7Xq/WIvq3kaitAbmZDR6hrjIJlYHq5V3dy68b/hVDZjdV/69A/nv0ldfpoJvphI
B+CRpcAovIsbIdhgH1tt8hkmUEj2x2ERcZ2oLLH4cT18vBY9hO7WK5RaX5CECOruNyNA6Pw26gFd
g7rArkLMGnVPouq3i1LXcTdWTSKfu2KG6/bBu2ywomyZvZt6mjjOT3HVDWy3axCDzVyr1UPRZUBE
aUU1Bm9ApyrMkV1ZNrGhmAVXXjEF5kLwZXB+p8sH07URF2So9ZphnKeLJRhiGrClNS1fhGV1c/lx
ylAasQ52VNHxfRtTIa7Ce7dVJtDQyGH3r4EVm8BhiOApDfsaB3UxoH8Um1UsbXSH1zsypFphd2Vl
BJ1HADL6FlJxScemBICOQCjUml9ej/9Ssfpex2EzQc6YaPRdHlSweCI7VY5tLg3HhQsWIquJhkZy
dNW4dV/bZRu4Y5wWc67X6w3Y2ThSR5C4+mri76q2bnhYvwtIte63zaSJR9vJUKH4wwqCuvrQUiFy
lsesDlyuo6nMecdj4E3kNA+DbDbEMqeVZmkBUTzLVJJqv5Loz1G6X0rsxxA8Wyf8FUNLfjXWldy0
mzCTfSSfrHiELYAB0h8hT5iYRWO4Elip2HArXncc+IK/29zJwAm6o6OeRBplSB5FYPDBg9VxsJEG
hvEAj+Q+WNaCf+JeUlWL3cW/vP4PDtuahdJy55JMErOZAc68Neejif4FMWJTOIRUavINkGBDvlzQ
jhpCEwG2mnCBWJRue35AOzAramypCZCdL2HNfVrDHeQLnCDjCD0QEJi72lksGkJ3/lK4w3DcBGNV
HL2mXXMcWdvGr2r15xK51Zrfz+B707xz6zLK+oOYO+IRG6eerTqC10763z6LztE7DtWMkVV2HbXV
GMDVxhqyVRPJFAIHrPHQE2U8Ijx43hoboAzn07RVnpxsfKcbFSNBseUDlH66ZtfexhvKKuPi34Z8
wFWpi8hQMj759bQt0d2QJCZuK1t/i/KbJm4xXqM7QwnOjhd8uTbV31nY0OJSUONATgCOO6Nn4+E4
Nvl2H3Z5JeSHJluXZH1mx2wYtmHN7mdJgUhIKEz4CvdhE8hWk8o2t85lP9nRNDGeWPU0gdqXyut4
T8I0VDb2q/AwH8F/bzCJwjW7uc63ExYmPGov4ZQfROZTrrcy8rvm5E6i1WJILiH0rw/un05PGMf0
x0J8J1RBv/7dodXXvYOEVVd8vtwfIAaEdh5vtDwFeqEOB1atC57dtyqsjNIuUuztXz/DT5cHZACu
jYTIBLDvJ3UXlLg7BJgt9WS7c708FXYXVo9UeavtxWo9cp1ji54919qvv/ZdqYVbgy+Dc204bpQn
QK7fHthl2IBXJdPwuRAZCr8nB35/UgJ5uHKxDtpfdDE+On0xJvYOrdE+6rBLj6o1uE+qDPbt16Sw
BjxvtdyY7UPT11Esj06uCVxvRjfAF5BWO7pSBD5rGz05UArrXn3O12AAtOxLuyj1yZWYFjjHvIhM
jwFdyj0OtoKjC1W22sPX63dcTv8teM41DZhKfdWI9wANwBt6+95O2Gudh/VMHWALneFbudACq7+L
YZyZb69z+NIUczUceE6tWF2DXXb+5gx7wX6Lv0yLMfTF5Ccwmapjj0yUJOfiH3Ryof13b6+Q5yty
4NmADuXlg32rKEvkEmdn8TXs9gGANQ0rm/11T8di2NBcMeXEL7dhhthmeWzU2DPYU2uZ28jxrEr4
P/rIwm/u3tkET5JLuRTDfhRALPpukXpFvNO2qgFvQEdzC2U7ugGdRWLbmNnJLJ4WScuyvCHDT5R1
jLh9HTftx2SGrJsG3DcQytNlXc0syynbzu8+Ccc+sndxpv8NVvI+kCUBREwd2jxCFi51v3fBSzku
gmrfnDxRz1BK/klGj7vuVtB+EKQmZuH0LkoVMBqL6xsU+dd74P3WAwmlggLUhX4/GPv78LHrOWvX
qomfAJjr7QVFcLPXsQyLWAIu7bR8IwE8Z8L/+XtNMRWtmrPF+Xuwj0apUGgf8y3bp3HgxUcQBRxX
u505H8fFA0qPavoqf4tNvYOmEDsH5k7MGxu6Pk2Db9d+DVtrGfS2PSmHpc87Tn3jid01XOWAKtzu
rmvgEllI+g2LDD71NTkbrqhlsdKz3fV+GQ23HaV1B6LhSBz0JxBDrPXvdOnfCWKwT5E3AcxGpMHU
UTmm3z5rstjYbfhe8bRk8UyWGFeFWQj+EI7x38QAZU4JtWyy4WupRjCbXZuvS/md/G8m1r2mIijp
JJvcFWKik2rveRJH9/0gIzPQv57Td3gyj0seRJGc0UWmECT37eOOvY0YB17hn5A+WzhIQlGYVbT4
3sqf5PniELpPyn3gzlBdTvYgclZb5VLzLn7zMD8tbDTLabolSzT/0Yz+9mFMmDB1YO1P9N8K9pKN
OBp7yQvGiO8aY3SGnsZWi+3l14PwztDDTJqPgIxpVwvYWj+l/Um+5NtAs+bTEvXWdNsOysCvbbv0
Gf05U2DgQ5zhZhWb2LPoqqdrzJWPaIUQnSVjRjigY2R+IVQ6YuOxr4hcI/uQdvrYWQwQ6qo1n8UH
Jy+2aUPEr+kIHPxOV4H499cvdSZw/Ae1osHG6LGYuUWh3wAHb0cz8ddiC1Spnq6IbCK7JPw4O/0a
FwcRbSFO3QowEzZXW8GUzG+g2I6T3IV2bUpxOQR+3mYa0MWxUkXeUnesY+Cqz5vE/dPagcqGHm7q
yJiD3Hr417kYusEIwI81grpWzbc02YSVd/KxqBqmr4oGArzsL8GCq9GUIcj2C1M5GAB1zj9IhhFW
2aAmg00iqp0vOKXbsvZOoSXo1E2zNrRVe6irAl7v3dyryXpGux051tfrdGyrMojUNmO4AgaHEaxH
+uI7Ha7eYV7TZ4X02RmXBmFDpCi9Ysn1YvrH9jNFIrpjpCW5Ux5wnjPP1+MEs+oTeV5MW3Qqq9hv
rdscyTW6k3BXJxreRQrzmd91h/9021COhXYEsIsCxM9rM6RtY/MRs3pSrWd2qGG59691kSXsU6Bg
M4aRU2eQakUV/Pbw/fnrzaYwWsImVSZXf7uKiLVECcwvn65QJnRtm/ulmuOQ78cLD6jbDyqPp0CK
g0lPf72Mzw2Cb5ax0YZAGtaUvmi4ex/4FJNfls7WK8jRucmqypr4DYzUy+dy3gUayYhkz+PgMXLf
AzkwgSjLs0YOVtJ3JBXX3MxytcENZw5kfplJy8D42BWYmsA1nF+7hLWUjcFgQ/VsczWXyAucv/W6
shq/NjWOIZ+nJrhZI9U2iEPa01yG+8lZI+zMyVE5NURai7ZorN+ckD8d1yFYIMo/1Esp06MC+nY2
ljqs3JHi7afrEUU64jPl12K1R7rav1a0V023IVYZrBakHNrlCSmF3yYA7wNSaFz0PiBOQXco1JH3
FbfMWeogX+vlS9NOVo5Z3NLwHbqaa47qJGY9/nohvOsb9Jl+EwHQRWeqZAkQ3tt311YQ5l02518K
PxOet6PRjYQtdVbQK0LGrkjUN+1HTZZO45T1FKE56+plV9lgFENa0JXBj18/1E9MB4p2DIGJB6kN
/HxljUs9rV3XFF8QoDUnyUqnP9d9RQ2N8PcSoGmKRMuTtGbGBIclEyBt53uGa82vHoNi1ebmBaNg
GMMtILsehWVm73JQNjlKai9RObqlPG2ovLmfe51Rft5hHWbKrZcAtCd2ZheOIRKqT9e6lvDouYYc
3TQsCWQ2iTzSYlS4QycNbiF9KqE2Rg990tJ3iQVyJIP9iFIqW7uPkMxyb9oZw5vKmKaccY4hMfGs
4zcOjxfPlkk2lwt49+uRfR8LsOkpKlOQd4gI6Fx8F/PNkyPshDrB8zWzbIZoUsdO4F16JDVdERtD
vMLs9l9/L3gw6+j/HzgwHjnmiLCRSOXkgQ/z7sSz8R5htSv3OAXFZsVpVOYtxtRQ+J2eOsxE6tMD
lYoEoftNJ0uWHyDlFN1H91IICT1yLfdGRFglvjozSAPIah6D+lzrOteSperIfVTaRFMzFHuqf2zb
XVHgtfA45JFe7V0TFYWPXetkm0osTXYzLqw1cE39odbzhDZ3S9K0NoaFYGCrOqcLK0l9JRUHUVJU
A1aqsyl0vl6BrQ7jImTOdJtsjjpJMKERG/ZyDORj50CdwPU1cUf3GxXyuusOa9B40Uu1ZQGXceRb
81jh4b7Btrnv3WxDE5duqyT7oG1KQPkesUYp67QNKtHhXr0mbfbomBuC9CBIYJTtq0zJZP2wDiNV
VcImsbF+gDO3vLpZFRX79dYe2SPL3tOZwPoaTrlBe1AMiRfrj3UF/+p2ozdALaCnre6sL76G3Erd
rUuGtT7i8kBQdBIxakb2Qa/xtBkF82mt84NQ42g9o/zIOdWUs7myoPUm0XfwoqI85XWG5RgKVy2b
eD/0k17idLtUkkUIlMiXBItVEhFaKyHsXi1j1Oe7yVuLvN0R0held4sI4DoPX3JystK7s/uEpPdp
68pS9MB9XWSP8FVmWX2bC/TEXhN6MePbWeJPj+8mfYRzsZMufY7R7lp+ns6HhIiLmQkZqmxeqwcE
qA3+d4FdrzX55FLQtphSTp6pz4Cg1daZQGiqpEGyoE5O80hcQ09+kwIsDeqfSyUwL1uWZxGFmks0
XIHth732Orj3A7Zw5e/CbdLFt3uMmxyiA/1z0NV805X8bneztVu6d2Rwq7pCeCqtZZJ35RcnyiIK
uw1qzDc0hsDqLeCHtXUy0LW6ull0o2tq+SiAL6K67yZOwb0E33vQepJgubOTf6lrPLF2id/k+tGN
mnHcFYsf3tmMAeKgdCX7eXUX90tXY9KOJjBClfPA3xWnxq2s7mOJjuF4Z0lg2xMyElJAVxTqWzZW
a3n0AqEbfJ2d4TPpkugOPXBnvUO2jsBUdqGrb+lKRSaq87IE6bAsjyYcVJcI5QVnqhbnPkla+cGK
CB1SO8hZb3ODs7CO8wCP5CKWuO4FXXKXB4pWB79soweSC5RgsHWWMS9bRc81whGP8+ArjaSA5/4N
/Vnc1UswhpTeMSwfmmSmkV44Lwtyi9hwDd/CouhfLMetPtS+tTjpNvliovkit7NGgVcXVNYfeq4r
N94vgb+JZFd6QzPaD2Bw1j+Jyj3s4+D3rlmxHaRksdIrFN/wrg7YDUl22lEP+II8PN24iT+DNCfb
w7RlPrKsdbR+tWt/O0697yM45NTjRyV6+Yle7+Exr/LtWK1T8HmKLe+U4eNw6EppSnFBgAxxVmFr
6xfo6G+yNhBU9AgrL7+RVOS/2DII/lrduPiajdPwtFpD9pCDn9/W44DWI9qn9J+JzgG409shRP6a
q28rl1vbm+b7rhTLx84dncOmhxJxcx9v+kpJPJ8jZ/1Hxrp67qEFfWp8e7oDZS8+6Mimyccayv5Q
N8N2b6918gxsXN85eRZ8it2NZt8SOkJa5XV8b8+l/7UO5uFrQl3mBG/D2qlgyG6CYZbcJm3YGEFc
iwbhOfZvfBW2z3LSbYfW4kABY1XWt9wV3UOCYdUOm/fp2aFfZK/l4J00OgaPrpfTSrmp7Uc1ZN1r
HgowvDWz9p2qhnTcMufVoQRwE3VrdYNS2fpxc63pMcwR/nAord0WULbxEN/W+1qKuNyJofM/QbWJ
lwNEnZZvoQHBAh+4l9JHizCOh+gY11X2b1wtLxC851eH6+3UrGWSViSE6TgFnIeisr/4HMAHa6ni
j0EeRTfeJjrw9ZEXyJsw+BKTdxJia5r59l3ctd/mpgyQCO/L7oGlKXYK6y/2iWu0hEHVUzuunIcc
IOrbInzrrneHeIccZXIbcJw8dZ3oU+7M9gUsCiWrTZXfirYSiNC47fKpD3QLS51ux6ShlpFqrbxp
1+i6feVAbbzU5UeZcvFUeMlBekvpWun/xDZnPgabLG8reng4M4qteqLGNj3BkffSDSbQaYYCmsaL
1z6HWvRumjWdU9EMLFSBjka6yAXRlbwZ/6Kprf1QUB88WLpR0T5T6M+leUWzLPDGiy4paC1z9wdq
b3RKNM53tLxfwrpZIK9Vy9Gao2q3JbQ9YbgirVtnok/1IfGz5oYXq70d5Rr5gYiCVuua3Ejt+97l
Si7QLS5SBEQ5Xlsf0qfrlPa3wbKWnU4CnIJ9af1lwaLE1XwQPgR/W9T/hLSa3ZSF5d9329r/nTSd
dVeVk2Jz+ctj7nv6bhZjKdM2DJo9GXD/l+buuHfWIPxKnaV/arLe9vdtUU3HcNXhi+uMzbDHOXS4
i6Yggm5KEPjDKppiBTmVEziAC8n2UASjeOwXD91llOrlXlZB1KZJlGRF/Kff6HjnjsNKdYsRvoOp
hnVIR2tOsYXj544qxIEm2kIcFboAn/MKaknaxk3GC3WcJbAAPhO2W08ORYwfnbdy/CTCe4APUYqU
gbfvNFxh/NHm5gtAf5AuyxZ/y7wu/1rldj+mHaTXLWUU5LOTlMGxXBxohSIb6lPexeJvn+j/JrLW
4tUfvfHWz6YI5EQXqDxsbp0u2KuyNWH+H6lQ9XfCFS2OEQ3lBb/K9qWQ4p8Yc0Vs4eL4aXC6BOq0
n99gVLLsajVOB3Da/L7ZlLzvxfqBB/9ejmHzvd/Q0A1zylwd/j8PTu9NhyHeBP9XIJO7yp+Q/Y6Q
1VhFMBy9XudNGmgh92VgBQ++pCU4kvbfYHD+/VIt+IrV3nTSiZPB72Hv7sUg6z9pGi0grwXdmDbV
lNxIXw2YjU/4DLHoxQcrt9wdl3D3uUVp9ybEnxdJhsE/6XXNbny+u9xHyrc+F7FSVKfaxKqPS1kJ
2lryuCh/WITg9MqNWUghYhMxGWW1OQZbEBvSaeQzFVolj3IjUBM7AUWOKNJNcpHPH3vscQxYeM5A
Za9IiK/wxDUXGnU7Se/zHI+mxlNxoMCMuaRo8VQV5DpF41DhP0yUr+oE55tcb+IlqlnL076ExMw/
CS7YN8GVSZWiMw6PdtQwt6ktZ+MQ6kzUIF8WMeX9H1mQNEgOX6p1ydbiUkTYH/flbdIGrf+dvWnw
xsWaqGXvxgZaxn6dldoe4Ynkw82QWZYExc7lKlN2Xdh+KJt5UnOaJ8FUHmaI7sXBGgcPXXarNSW4
rF3jHzacgewOzqXT3Lt+RYhnQdDVxz7yZfvk6z4r/5yCvJskMMfYic9UozPH2UlZ1a59D0C7BOEJ
TCrvRTrDiYCto2GArodJZXQn1V5f0a8uKJ8Wx0yXXFwpSXowAq8tlB/qS7JbovBe7Gc0DYs9bDX+
OjlXTPptk2uCzYNoph8wZqp5SqfCHoN//lescmVcPeogkPndauOhmcaYvOFzl3lNvZv8akMRXuhI
HOZSz9ap7zHy+HSllaJcbMoTWCK028slQ04QcY3JQQqGMSqUM/5L1mQ4//aqTbqwBI0B1SrUJKCC
XEJjQSM5icKVFdRUGpfZNDanwNO11HTlUSWZT2frIfO4/IYPxFIsYU2iRU5PS6JB073Z3Zpyt8UW
rUsnKgGS7xTKI123NkqNt6jQEbRXtKqBc5/D/rb2DBt57SEWlEfWucnmqTCBBzT9XPMHWMHmd1Rc
DWvpyl7utGtIdYWtTVXQrrk6ni55hFxaw8w2PI/lf4hiL1oQgVuyIMytbu0LLBsVWDIBwQ+4bHXp
5WkqnL5GDIvP0P9ISseHX9LzSTnmY4e8ydraHD7x4twWkQqUdVv7OHSAkkUMTXci+14H92OmuqH7
d0KYeSjvyYt7BcSsqVTIuw2R6UXtXGRYJR3IECnZpxfSNVL67gi1pFjiM0u1iySbEdDQPGoG+MdM
rZljwWeDY9C5CFIElQN3uvEDMzxdH7PaTn2h8/k2F3BLXubRN/WZ0Ebd9am6NKFMblMAq+Qu2QGG
tkbD8QcMxByNoiiL2yBi9YTl9gL1FFilT/KpiG9J1qmVpx2U9xF6vt4AaE50Oc6I/1/HqkcsfbEP
Q2Qpl/IZaDszduFJK9fdCv+HhWODX6StR0xkH8p+wqj0NtH5efm0g4GOcDsKzzOCFE2RBpdputYA
c1/HVN6brNvoBlBFYiYUy6CtDh7KykfOAmknKlc05XoNQ1CGvcGPyCxMzTBcCmcpTxiOzSWxT1YN
K9Eg5WMeBbGDmjF22njl/9ajBexLp4RZesaQt39dL5VOJGKnqNvZrNq8McBU73+lZGjqyxPFHLvY
iZLM4XHJgyWeKfAW5p3mdTKv7ZS+KfuEvVLkKAvCsLZMa+ovy8tC/WB87VabRpb7LhEc/3XYmJ6H
ESV2wVNo6s7jLgs2g1MlYk1WLoF5Xf7GrcGxv9hQUCSnc1KUzXGmwUT9TdYmvqEFmAcawdPEqT7b
RT3DmVm8gX04Dn3pvxQopNUPAudgHEPIx8Kny1kyhYOpM3fnG2bKG0t8swIEe5HtnmwgV0vZwAyX
TdcrYcZ87tFD4+9ruFOIwClhRtSt0eF8uRZvqwkeOlHvOXmnk4sl2crZUDggyIDApSA0IeBdLAK3
ehzYtcHfOqKw9B19H1CeKphMoj+4sLKD/23aMyXtggKNmR1w29HrWxiMQPru9LlZu6z5Jl1KGYg+
r/Oy2unqwwgSSLqY8+gKWZbnP8DBMY9TW6Dqp7WJk3WXYdohyQfP+K/EXK1/vQzRUFWy6dMgi9eM
tUD6uPwZiZaPdEakCNEwuJAbt3M5+YJRXm7sCjl6RqpFIYPbHtlHc897ACr8Ume2KUDqNudQu5zR
12seVQpg1qRavR9j0Pko1tiw9ZenhHyd/7+94NTKzxlWd40MI7aGweEue7y86uDL5SiDWVOyJ64o
aI309vYyXgAUU0a1po96HcxB00yj+YdoYgPYZnSd9K+zK81GAvcyj4jvh9mpUlGFmj9mFBp4/KGh
2NGl2UIQUKQAP4ZffFkmwGbmX6A8bF7+wqWBsmuun02TrnN+te7SdbelcpsFyv7lIA5tC+mnPZYX
poDm0ABn0EeVCR4uSVYzXZf1Mvm0johTKbTmSPToHtteQrVCxrzFoYROmV1eoWjSEM93+HxFhzpo
Vo6Tfimxf7hVYW1OAqBBE/Pktc3Zt0qU1TiTuH26nnuuE5z0TRiaBX6p1/6Pj7FmpiaqkIrktNUx
aif0B503T1TYZtFfJzuE3rO9dIZM3KX9kJvjJtSZuZ5FMxqiQ9QhTkIk0Rq+E40RZ64RxUALPuUG
g5Tgd+bYfxzOdxyCs2oebjKBHzt2RjQ91PUd8GfcDydnpF2r/dQm4bJQ2Q4bFv8JlL+y4f9GoDnq
rmoKBatEQUGAfjf78DQRjEF8W4TlDT1yhkyDQYE5xDx/MLucpjuzWkO6hwu5q9taTt/H2umAsr3B
bxCPD2y1RvroOKspFdiUkBkZr4Hn99qpxBDNadEwFW+qOR4/wprw8Sk8XzlWPZ7v7zPIn5OA8nAN
WhgcVxd6wLUAQdXSDODSo6dHThcKrqusQvBvPV6r6pfLi9+HXp56ILhEt9finuq2Nirw57LtTt4A
8lN0wjZ38Xk0us+ZH3+yN8sL0qap/XqvLFLKvdY9TUQfIHWTmu5zr1iiCqG2M7GXkp1psUziKLHc
r+UUb3VyVJedfF3Glw3dFgpr1sdcWMtW7HpK913/9+gsuj90dDOodd/TscNbXCMdhNDM/AssMbzp
Fcr+eXmdCy553iFMdVslKmCthdEoGCvbH8ypW0CMJTBbQl+xFWQIDvQkLlG43WeGcX0dwGooDRkT
81pzM2HQZnZomRWwOlKxUEQP9vLCFhhpqmcIB6uECEfFeiwz8hQ0z+D3nsk4s5/oLHoacHVjFdMQ
ay6qgauUT2xqUlXYAa1vPkOocOGDr4Uha4SfUOyvnAhyfbMJpE1bJHikb5O6PFX4vY/eh46gj+7O
trTMZzpcwfx/edds2EWgsjAD0S+QavloZQzT1N3UkEN1ty393wMM/InoiKrO4sJE3m1VjRrVYWg3
jevzJYy+FunbASJdfKssT0SjsV48V77o5mImnEt/VE/QwoN15zD4ciOqRJnL2wrAf4L9FEPmwRt4
bEx1faWZRcI1X/3KHb5VVWDIMNdwFxAGQaUDta1ivu2GFVutD9c1M0jXFHo1pGV+OWUYWK2nOEGm
YD0J6onVY6G8lnCMqMxsm8XN2AdxbZtNdh1XKIJmpyQ0cPAgSzaZ3WtrjpMgTcYoxFxrGSDyNrvL
3QaUboh0K2CkPkSevbXdvgyxuCE/v2y6a+YBW/WcgIxUi2+vx764lM2DCy8TYrTNU13TpBW6jzHS
qcVA/eOSkeYd9D5u6rKYGLPLJX/d0zQ0Xt6dnBgthkthbnUi+idSRfuWqo4dVonz7fXAtmptSKq8
PCYSD9f2t0aWBetgLsEY1lN04SrFq2dO3WvJz1/pS6GseLnaLiXmdurMlXM9ssvL2T7bxcwvS6XP
sUNZdvzpUn8WuCvK06w3TzsoypvoOy79jS+xpEfrz30hHE6+w4wUAC9zGejLkkuIDBmjy69cdJLN
DcAQcAEgmspE/G82MS5gpPJhNJNv+wt4U/r/ODuvHbuRLF0/ETH0ZjDoi+3Sp1JSVapaN4RSrab3
ZNA8/XzBCDVKWwfSOQcooJBVuZPcZJgV//oNVHL2+m0w5GpKzI+sivqarXoFxZsMnwCFKCxAGIkw
qdtDQmcLGB/IyUwOeqyr9+CMoXzppjewy/dhIm892JuquuTWG3kEpYVLRcUi92L9E/CBfEWacsCB
UG7Q1uCluGRiwZ4Qq6knRTe08vt/pxKmo9z7SW2Tw7VeFlnFpFYvl48e1qWsmMFauJ6WjuhbHtsF
CKCvG7kLO2mfbq9pDK1PMqlo8lFC7SUQNF051NU+4CtAA4xyF6VtGwKAy+B08tkTKoUFEgp9V2oD
ONrJQWuqI6lk6PK8E7uRJzGtwhRWIHGUaJ1bltytR7AMDQN4A6qRmBb5MlYlnGxAsLmQJi1WYSAZ
LvrQu3mlPJlpTu40tXJ+TjDl+ZvyuCbvZa9hdLUoohkm5EmSfxrvMMYzBKaDnlucVanGUUTIxX/c
KzYF2iROCIJ59EAHg+QQsN3wbjiM7tiQGsmVwbDlkLT372diV/cRKMkOeutGXE6V6fbLfhpKEUBR
hikmrmJKdqAaDBh/h0bsnXpLm0AWeaqKGtyZZalSlX7itpJZl6uVosgn0YKNUt7Exr2ldGg2EX3F
EzZx8tj+nSvneDtapsa6fnZE3S1cWMEtesapWnPJdnI7njX7nFDCVWdc6UWA+svyKY7Rhb7VRceR
P2Ahk69XwV1m1u4wmdpDNV/YbAuB6zZ5csY2QExIp+IZ101zm4+duRAfS4ufudjkvWQ5qFKbnsLA
4PHUk3O2sF0v8KnNvjlA9JA7YTDPsoy17FI2ijU+5zn5Pi9iwi1f+X1ulo18lfyvBFHRqxPlcvHW
FAjkXHJ9V0eBUK3y+lFDt9ohDFAs3nrgD5JLEyxxai9PIXAiMYi+kmDj9S0XPDC7hT3OVSfxzTYb
xqJegKBEy7pE4V/qAGQsEAeepI0Yfj40nOcm1JtINdhZV9Db2o+/P5Cy7azaJ51Jb8ikYB3lIxqc
wg3Kmv5eGa31GbqhPA5oRFMf6TmLyVpf/4QTvYQXtCS5UJpfpimnRDUcNISJHnnt+1foxNB3qx69
9XsNubRJPgY2FObFvKRYU/NI6cLtVJV9ICvSGUpEclZva7VWgVdSxVIn4kqaOcYw3KhjYb+E8/BU
sXw37zm2VyumnjBAw4OLIX/3BvlSaqSg0QdMCr07KkGDJlIPaEBZDLKOY4p19tNh68W9RcqynV2g
aPcCSYeRDAxSve4FcyP3gyWs5K7XuaYse3q/lRVOu9doCfOV9U/jKQ2HOl6f6IWcqvqo5PizLBvw
NJZKBr1YBXUsBXp9XMrDaa0qtwbLTf5jWoH3NHc2lEh+QljmkJklZmRtLVXm7oZQ2J2U8uE2lhII
6fkxoQBnfbcDWgYOmP5iSEUknWX5hRKfUL/+Bg5waK0nMDrJvyutwGFewozjB18e/nl8TBI5SHdw
PGxgC785m2HxrZjEkps/78ChwvI0qbbYJ1GQA/1zKO1cWWb0pi+LY8lzllOwqmnvnMbZaPkXifAm
z3MaZlkko7qRPCDw0o2v6229HAq6MBEKYN9UJaWJ4VSO+980oQ6BQqqypq4CuaYaSN/xyUNyAbfp
6NC1AUjYfFCm29kbA0pHfZZ0aAtzK6o+sPYj/jRZlZ2QVmu5Y/ERdFkW5nCz5BDAsU6+UmulMQIY
igo+jGF5oHOCDrCDFmlp+B2/OO6cRheaKd9bnZkb190RsgIZZXPIYNiwuGumlZ4UQVLRZIjAdJl9
LuJOHgwcVVn7DW4nj7Y9OXkBM7NwBvByDUCoDUALdaJlSKZzFY59NtB32ktRDTmbCjz24WjyClNV
9YVLUNPEQAghDwM1CR+cQ5emkpjCPDmJax6buR5W8Wqk0EY5UYa1ZS33m4X8g5rJrwhzempRvSze
8xiRTBJJrHSL2zL9tvQmNdQlKGo7/zDiZFr6N6ntCy9EUmUlExY8AdQravd+m6Zj7o9r9w39TSOW
k4HosXjmqE2Qht/ikTF9GlBQuOEJwVyagwYRERmc2xhw6GYTAUbZEo2ynoY8qLsH0UGKSm+ikpP4
y5qKybmr17opX2uG0b89g7bua+lPkbj4+YC7NGDe6gPHQ526b+Zu+stsu755Diwnrm5iwf3BonKG
NW9uCjs0Vu9MdpZ7A+aXTi9Lz9i6VHa8mjdtY87bg73lgozb3IYZ1NgBdUHC8gvdxI3IjR5xB51w
OFvgf5FoOt/3nvAbkBrOd9Yjgbf4MbeQu/zLSFtvOkT2NjcPYVZuZn9xh2gcwQBDBHzZxS1nAxVo
1uCKaMAeLkmRL+01ZojRAlwMrLTJ3XMQ6pm1Q1qIZTQ+3cOtn1dYSGGO1/mBFnbvLscmQxGUHzI8
l3yOmqwP/slkGpAyQ26n9xhT4dsU2mkhguje6jMMKg+OsEyS1gQ9q/kdIdpV/6XxalgtkUi9+cGy
gqm5rO5K+tuWleZtlmMFy9jrxbsWL4j2rgPxdJ+icmiMB68RU/s1ZFFuv7am7+dgnIY7rp+rDb5T
cUZZK4j1HSbEgSDDZhi8+SUuGAZExU8pbyKJv+PYrZPQJGKIyNaGx8adjmCNPpnQ8xQ4zWecT+UQ
76eFOlyLaxRwGFhJYjzCjLH9F0gyPJlD70Zrg4H1UFAhQAnmzJCtlefeJrReSFWsJhMUtVHLsgGJ
hanaqo1CF8qqxLf3pShr8Ab6FIK0czhQJVKT4Pu33uQ7wmorCZbib5JwDwa8OBDin+gEUkKpP0Ia
j9w0WP1kba7+imXtjidor2hH6F4GCsQ5ZIYxD+L1tOyyOr3hKMhTtUhjx+72tdmBbXaEQi0n/tQA
ZWfHoMoNBCU2Wbh/xqIjeeXd4m61EZ6L0aLczLJAHpE2C6bftwE1WUNI8V6I/ufMJoujxepY3Yaw
aZo/xjaM67dsLPz4XzMWR9PdYgqzej+Wo9v8W7U31bddNe40SO+P2Yg48GXrnIEwe6U52jSDhvIV
dVOxnhvQxSm8oBdNFufkpLHcqAvV98r2qiThS9pwOOp0y+pHb8rb8GZdRqiZsWkjGX3XWVNSrjcY
1oyoZiaP48SAv4Y1D5QUU12885063v6aKDzw6/IhUopjURTgBWdnLHDE+mKXdm4ZN81Q4lAnPgQD
fz7obqH6WJF4SEGvfGEc2fDTBne7U5YlqK6PXYsR+mGpTK89T33XE6Hu9LZx7DhxNs/tEhF6xCEo
ySkBvLC4ZJRFxNLPaXkTjSv0JEjeAZ74Zmp/LEyjM58JnhpOKMcWWkZl+c9izLzXMWypPexw+srm
M7anYDPXMwHm8XiCechFyyAdHwARYcb2op2/iQwM7pZzXfOBpBP/uYImfR/mQpynOWIijuDL7r9a
7Dfq04Cyur9JRbl87V0oZYdws+fsOA9T+9Ylrd0/rnCATgFgysfeC/uHmUiyRwQrTn3YZtRVF9ur
umffW/K3FeX1O1a3krecuymgXOX8mba9cRvErPOe26zi1i6tmThiDtnmZzRfrGpl24yfKEOS+4GX
T7pe3ExOQP4g9EAb9PtfYNDLPY73KayPHnPhAy0IHl7RDvYbLYjCe7I55tVwmefcOqY0tLsDXoYg
5JYv/JskoNI7ZLS1/DvP2zISgJkoOWQwe3jbanISDkSLO+bBpX8Hj6JMZ3JGMvdg52b3BMWabnFN
dlRxyjkg0bfrmrugIqcrt5z5MY8T66/QbILP02xlX7O0mO5hPjrvSNRjlEV+fIla24S/VLr39jwU
4XEEt18Othn394RwNf9kb2NnENtQ/NOwsAlNE+YdR70/ycBJ/4o5D2GnMucvBOSRSWmP0Y3nmcvF
cRbzs13Z6Wucef7Ri4rsMhtb/CHN4e4Es13SiZ3s5WjUfvdcuw5Lamak4gTDrupunCrI/rU0hvVx
CId0ORfC7L/CfcUMDWYjAKCbEnp4aIuElSVureXY9XN8QKO10qk2ivY5HMm+OJuTXVUnEdVETYxm
Jm4CP5i/5BFnsRMxAebRdmMBMWRxHzC4JFeFPf5hSyZ4g+nqfbRqjGennJzVuFqiO6+uEjiR4zzH
d3A3p+TMutR8DKc1eWw65Brnlgru/Zxk87/sdkxoQAu8VA9O3g79iS/ifHSkbP/FXGT+CH0M4pTa
ZImfuGx5GJJ4u6AYqr6WBu63f+ShwLKGT1xC2R/4d8ae+QWvuTq+NQ3hT39GK2Qm7ymclyBIzxy/
t8j/gyxr0O0C/ysBif6mdFMIvTg90EA1mqOBVfYEitHElnPeVqBgFOVjtbzbiqQYn+wZGv4d9JzW
ugNHK6y3dR3JCDqG0Rx6r4mA0TEdAovZxtpiAxlT2eH/Ur0zTbsq2PiZkCaBccVq+NHmHLhoNeTv
smIrYBKNstG1ZffQldnfy36dT1UdT8HTYuYmnegG5d3jvCa0dmuBScqNvWbbSzP2c3AwC294yfLI
bfDKtfDq6yEoQkk75CYN9tsVrVpzbEt6RSc0EeN6w7rbmXcMg9J5yafS234re/6RJyxNl1wP9h9a
E2gmEE5+1HzY7ZrBhW6Wl9Uwo6X9RmNt6MpXrIqqArPM/9hp/h+c9XA/+fFiNjxkm8GJ3zyKU+nO
8uPF3GWzwwaB20va0PvpDgU+JCwLqde2rJRe6oqluSVT3EYOV3gmhI0kaa3co+k8yX+1Zdzwi7rR
55j9AuV/d9ASlrPK39t/8GKsFb0j7TpcJNFcEML62bcnh/+Wo/nhXIQ5iOzaTKML3+3BRRoKlXyc
me/40dKw4DcRqm3cRgi6YXy0GNYSc8qnSbyyCuXbchY5jEXYjYbbO/EhUzdqgNDyxYLFlh+OEzMo
n9MSIb19V829x59vt82UX49jxWLCe3MGHJS1DVeNzVAfX7w+iaLyz1o9iJldfFk/MXexmT7a1jiZ
zjt81ES23leQ0vzpwuj23O7BXwYsxN4nmI/wBcgZg5t79vsi5ZllQyUP2mnE1l0frI5c7uV2NXN5
2hKoaf3q1luG1k3PHs0anFOIuTLLDB4c4CiGsnbcTcVj0s0dL2xDZpuZdymivC1+KV0/s/JLI9wy
3o50nqSPSlrOWHS8j6lP/M9xGcpbyZzaw02p4KiP2kK/AybVIP9k61LRfNCQUmQWPhYldTEPaXsG
s94c5xlyfdgux4hzKBakTmFtlIZGn8j72/DMwBXTiqD8xXfyEMwrNxb5lTHRmDkWkcW3UVikQyEB
2hA1IN+88Rqs1tQQMtAt8mLs2oom4xyPFOfVqcGqqk/PbeN2PETXIqCluR2m0qmM2yKmqVNj/r7b
CXGms8z4PsP3P1husdXDX+mUTEYwJE+msPGvO/RxAun1plgzMQXPrdktS/oHDdOK/ontFx5XbzFN
4Wm0wUQj8Q5PL0bmXdbSkoOnH3LmMA/CWSP3OGbtaD0OyhQS/z0EjE/LmHferUF4b3JObHfws3c5
bD3ukYTAlo/+Zj7vgrC/CXmQySMgYlY7LloDH7OcH+czV8c0cimbF4Euz+3pkNuO4dCBh3dfH7q6
WRByOqMP1H1Unn1gCRLDDZWN55pOllfhHIIBN4pD22/h678amBiGyV9zzNABVSC0LUKbrfxLCho4
RMfACa/iI4ySemjI6jGNOjiwSVAY3S3tYPJ0BfZQdKxwdJTX0zapsGNoHS5eDGgIE0B6rG7K2NXj
T/B7KZoA3z1YtPat7py68HerQ2sLDPMI6ynw1AKSpeCEgN06SGnCeJXnqMoQ0lylHAfpMqN93rq8
LvFkO8B0ixjLOf3tODjjZTa340NpWU4Vff/gapd4kR/jkRFbUciIYO1OCGtIEDlRSY5hxSkimOtP
usOROK2o2svieJVApWMw6vFbVILL1IbtDzViNwzS/ozIXaQHI/BR3L/b2gJPU6jKRYuPYZ1HHRAo
vJfdDKcZ0qypHqhTF/I5V3+VUk6t6By2JDay8WhUkwRDWDurJnnn+6irGJ1tJEasfLSaU3sH5t7g
bt0LnSjP6m4RzkgvI7tbJRaJ5Njp45Mn8JeAM4G1DB/XFoixvUtJOyKKeIna50mruuwW8SLtMtrI
AeF2aYyHK3VR5+f/HCx57jzbg8eR664ukBPCsE12e5mIIbc6OPga2Nv9xuH7Rwkvjg0mEeeketiY
2wWW7UjB29+8UXup0yySaHtO0HQBKLa7ql+xAnVTQLtWaCrGryfij5pVLm8D8DBcAV3Ivv1pDxd0
fZvKDZdn3d3WNCgtXVW99ySrJEaHKkhOKg0I/t9I/a9SPbgb6DVY51oEHyCKd651hRijBLINmPPa
3GmFATQySKkUM1YD0zhO1eDk81m0TcNciWapFUszWr34ZSkOgx6tGDLFQf6SUk5U/iHlc0zXiJ4J
804BAmj4pGZsonGTfZmaMKnEh6Ko5ZamjbgyNmC/Oics3NTUv37q2JFclzOAy+yChKpQxgGrXOll
XVrGyF/H5F2dNDiMnSlHwrq5UIow7M8DhhDMCyAIudPABvURFaolPGrStgrh5bKDVXd22BVeDuFg
mqbHkQq+vsS+l/NZpsuCwbUj0vqg2owapVc9mamEx+CdNFtKMU4DF3NQvDKjSl5VcxmsOJf4L8dA
Wh/HwUDIu56BlOSTCqde/hF/avEJIEE4tWgv2CTLvVZuVUhkn80DwLVWrcMc6wHs5DActpjDkINk
h7Obc9lyNGZTsjY04RLKDqhQbrLEv2N5tL3hUGNVsD7aUFTAmkPCGtjAS1Hu9rdL4qxQszlIZNOB
jiwq54tme6mmsDmn+C28d6AlFR/RdUKOUkrcpQLxp3MhzSvl0C6cfrtMMGWb6hwp2/Ji3Gl/62QM
M0UXr6F9UNJhDUchO5QNgbDq/ay5FzP7XXOi5wHG1BhFmM4LCepYSkwPyVZJWsWQR5JPonjyrtnu
LKoSRi30CNXk14zDvqMnU9wOVplAFdV80HGxZYtXtdnzhsSM2zqig7ze56r7rG84IEOE2xr7UFp0
DyuJEj2cu0J2rEp7iAP3UNVl2cv2ULPG7tHjdGzYhybnND+984gPSsRNCKRQ2he7S126aXPhykYK
KgXikuk47g9vqgE3gvdFVizkOsPJWDPjYmeAJZgdNYEkyY5wnJmB5D7PUfI+E3Ob9Hc2HIT0LsW1
nMKuBazmAppcYxpuzqfZ8TvqwTWiA/AmWuYyR5zMTAx6YrpbpKuY0BE1Lbs1iGtuzGrYVO1b/TBt
A1+c/hxOVruNF5b0kAW+3wxZAuqP2+Y00Nd0+J9udkQhkDTv4qDH9i9S9EQyE2SDRTesxkXa/ByX
ES7VhzWrFlBdRUXQ7Sc2SYaY/kF3fnAckG99dBfoTJqWrr2sCsuAtH5r2eE2LvBtrRbKPhTE0PzY
4mdSUEN7NrFaH2Pflu6GjcFp23nwEovO3lHzovVkNLM6EMGh7RLLaE+ak5uoF0YjVg4y1VeJWqy5
6MhNJRjBehjUWJtgyd7Naz5UIaoE2eBZOacnezWiq4RSdd4VlihKkwXpgtdO5nXHAZFt/BExpDWb
951dg/+f6UzNM2gDOhiGjjf3bT2iolpwRn5umlo2DtHjFyOIqz9N9Vu5LyMz05L1gL2/XRCHZVsg
UyLZo7c4RApH1bLcBGmCy/8hM6u0uG9tw+3aU9mYiYieRw6hjMmR8zrLUB76HXynWXl0GCsUAqa3
x1jEGUF1jRVka44bAr70qO2yhCCAA6oTFhyUEpoVwMYlu2QWCwpOX3XUyZV6nSfZ3dO8t6KfJNPU
KIhZoD/Od+Qm9NPbRmPgKydtZ053WzuEL7g0egniAKVGUCzrea8zq7iVn4QgM1kUmPRgbPPcWCUE
Iry7YwE3sDL6rEbVSYxi3n5EybrxgYI6g0Z0MU1JMN3TyJfEDWnQwn3HNFr4TkXcS/qH9ofSrW6H
kC9J1/OX6IuLPr14cu0CUuhh9NcuEYd8GNAAv7eWVBBWfNTTbDbmWNINs7nfULUdlrzPrPIFUCrF
FQAWzD6XRQgps3rKGsKVcU71B8lazZRUAGttE0Ps3uboZn63ZQ42/PXsAkw6lczWVkSSGtXkJjvR
JchwHEiigyJRdd4ExxLBo+T1FOgxWAoSvi1LiOo/9BlyheLBpw6HKxNHMFGD953VwnqG7B7J/6fL
cVdRbQzQb0G+nrDzMnxdgyBEv6YoFfp+NB1GEUaW2HBb54N+X4SeyQaChbqUczEwgCEX7BRTOBmp
QAaqO17ot2HN8aSNZOlcdnKZVMdB0aZygM41rT7nQxOhrvRormNs/S2RVNC3OJP+YbDnIFkvu3tI
qpjfsDzlGjMoFibL8/6QWfppM4c54Pn8WFU0qvLbduGci2964KOiOHokBs3zja/0Cq1ixCcyjeOt
BA9AQBBtTSh1Zrv4S39BzRJ0FNULpF62uxWZRy8xinClKR96u4wV1c0jRIinr1fsapolQcbc7QqR
+MgCpFPCB/iOpuz9+5hP1y9CEcCF6qbSMJMHllI1JLR8ZlIbpKYaIHyW9YsmKmU9ynvck3BH4A1p
xKArWgnseLWQ7Z/EG3eejQ+bjGmeV7JJrAVp9JdkS7dQK+C227f0O9tXc3U2F1Ezoy4IVtzbu4nW
T3ixjVB27j2lAtLVfG4nkuYP8gp92J53Y8hKsci0sqTEsIFtn+hESXLWIhnFwM6WeIi9u4FV01zu
bRxA8bTU31sPIv0wvpNY4ADLl6NoyLpBrb++XoSjgGnoHEYKMT8/JTNWSpQxFobmwTG1MZm9swXs
R1IxVfFXT97Gxr16dl41D8vYGkH56PWIsGiuel08f8MQh8XyVMbwYVxOVl3gf3b5j9SyCkPrROw4
w7no6fYEh3r0JLqVUPnzKbBmCaWRACjxC8ZFyMfiSb4aOwkBhgYnpMF22KoeLsJBhMHMRRjVPWCF
28T1GD2h9s0lfgWXjr/Ye6X8V+RmGNxiQ+PGyxdH0AT4PGM7zRfT5DmwXW4RszBud3QmDtjwhqk0
7YOf20X7J8ILidM5fShxumFb5MhVsBEFxMAPGihKFAzY9q2clFNGh8mAvBJLhv6vzxPXpwnYHtih
YPnDoYnT3H7a+NshMi37HgFF4zzPGdtMw4QIFqK+FE3DVeNusOetyXDiFbmTP6hx9+u7+OksKQ1A
8azzwb94K9feLIGZGr5rDPZTuOuX9NQpUkYDtNH9XJsvQlYgmkRYKY1EqiqjX9/MlVGMbWGZh/MP
fBdyyNgorvDiPG7GbvBi8ZR6i5RrLYIqixVmJ4lqxQacADT/N7++8E/vwqOLbjlU+cDipM1dAVv2
GJJkErkTGfX7hhsgmsapWxuqTW6Hu6CuBUQ2RejKElW3//o2rr8/wIJc3QOLh8BB+to7kH6XGBLk
80+EVCjUMpXseyBsyW3j2C9lGvos/+srX8XDYoQm7RVN28UYja5AcH22RVCVYP0cG4+p0oSUQcy5
5xzmXdsjIt31U5qctCi1zhR2cj3WHBkXtmf8h9VCa/idJdT1ELWtgGfhAVREluN41y0LH4IJhmqx
+ahP2JrNNu5aQTVEldThO3tPqWU8pYL5zXOSI+HvEKiNcRvWkTaqH9Q/3NMV9OMjr/dcurj0jQi5
RuCzE7bgswnzw5qMnTshzB0D80tZ+BKOtpy+tr50Ewb5yTHqyEsAhk6CCLWLJ0qYJL+xwr8ygiFN
gxw/J3CgLwUWpvxXZkud362Wh1T/1iEVE/2LYgCOUBh+Z1h8FaLggX5Bt7AJ1/HhOtONuHoWRHhy
POg293GuwnBLPzleP7bFHf4iLq5A7BwsnQEJY9VfNu8C9GcReUQ5NSYLDIbnJcB3YD7XwDjB9N1x
aS6RfZFaJl3CPlMVIvbXaiC+eWyMl1+/z+uJj7+H64W2b+PD4hEQeg3pRIHABT8Knr4nzahp3eJ6
woKvxBbhrg0k+Qk+p7VVHi/11zfh/WjHyoO0HYZVGLDw4eb6kx0re6iQ2Pf6lCObY1MT3dCE/VMk
ojJ+TZbFwLVnNFaIXO83dhJGUKESwzLlolTgXuY+j4G3tsUNkmwT7kg8JsWX1LCICHEO/mAJbCLD
ido2u3FXGtgcShJpoTVbxMRTlA8pfS8osXLb02VvV4HjEXZjkryZ4Q/YSqSpSRYBW42dH2b9W+R7
EZhrz/+Rn1O4HkOi4U9OM/FHsBBDRFIFRQHuQg0Uqs6GDlCY0vCB2ROGlG96afURSxofkzDyMjyb
HBH04gwi7wxhDdUvTwGhRbFCzb8xRWe0CfeSTlN1UyiVSBIOsoQvSZtPzXPgUQS2JxNxzDje912K
0+4Z+CA1X3/99qyfxhD5G6xQpgdbDTXf9a5FombqwsvPnjSm3qqvT83ESfIeQBJlEeFKcxnR81TM
bE/5m2vwslM5TzDTJUBnboW0wycycuUnRU7SX7uiidf8aS64DM0QR0M//l3L9rpj69OuxSJOdngs
DE6v54NDjhtwudk/copqvfor2rvUqS+KhayDjbQ3Gsyn3SJt18qpDSIVsGPM382OqxU3wKHSJ2fE
j3zS5/1ru0oBTbwPaOo9BptBUx0UNa6c5GQsu97z/6sOCUwYzp5D3zqQ+WG7od3fSjO6MxCgcq96
1K1LXTZ2qigk2C6jQmWlxdrtNyDzdWeBJQCRfxTKxOLA+akoLEQnDRvn9jFL84CFpuLE53/+fv0y
wCD6JYgG2eOLLfzufpff8dP1HQAruHgSznfZSK6W9Lpc03ENrfRBe/XPLAjyIPdDjEhleVIn0SlR
9K9n0083wGuGFOzjsctBg+X5x/3VB7P0ydgb7nHQ3VcPdz/Z6W02gQ0r12UPuCC78eD2Bp9+fX35
Bf++v4cwMamApB8oh9mfNoRimV2ykZL1IWdx2f4IwwnXsHTwY5AFbro3hgsBsubwm0FukyF6dV1a
J0GEAyk1KGPu6nsXniOcrWr6B6Iu0m56Dty2WV+jqs+3O922rwurcT6NVi/75/SF5BlLb+9ZbOcS
dO3yidPSEGDQux3JbgBnuvR2JddmzQugkyJXeLqgFWMIBZIUGwmHrQUOGWTg5k/6t5J78evHel3D
YQjNwHbZDMAI5F7342uN4TstuEfkD2MksBo5QOrOiuBATl1fdFhSFMJDz6XCSLwVbP5tItVFYO0A
RW7yf/OSveuHzbPmNYfyrmiiXR965hKCNsyz/EHRUbNd1KZqSIU9/frL/3w5Vi5aRpDvApPt+erd
5hl+K5HYvPtEanffvmuRS0GpPCpC+28u+FNpxqbLMYpFjCxJk/DYq0sOQ7xIF43uXouZlNfAkiBP
xaBjlg0eGewmyod0hRJpwaj3MV96ticIn+WF1K7Y7B9w1CjA7zREphM+vMSUchqlHl128bISH2F7
AHmXKEOiRl68bRpL9Lr8VbonnnS0IKolXmXfpFUSXXb5gCGsXSfSmIYBqSA7wVVJybTUzJuEVAwE
WSVb9mOa9AAz4aQIv/UsYaccp2DwwCbG1+t9pmo4hFb4BQ2ikrkilUDw9BpYmSzrvlcrvcg2Ew5q
R1/pSK4H/KNMdXtEbUh13xbU8hhGooXU6vSEtXARffxoktoDCxPtJL8S84crq+cw5L4EqWFnSvhG
+2fAdZaCK005VmeXUh4231aM24ZL2BtuMh7m3uhX/2aoSOKI7vJuIwFNIQKmOePmgjB2RvR58RIy
317Uw9LHIr0c5ziHc2bUaI1GqBuM1LZX3a0GTNvl/jsJWwGSIDoSnNy9p83aM9f8JiauZrWOyipX
nzlDO5IPM+iEFNzoBhy+EDJ0MtuRTfUE1Id0Se3Wbua+L1GFCnxOgNVcqhqws/bfVJdhfsD1I1++
KKI0bIIyGw8Jj5tAkQoX0BxALtuHa21J+ZWhVKkwEfr60jKtIv++sts5esCpcZj+yAktJJsGUNvb
opMqSyJp3VxfcGYcKppw5NUlDv4krgs6hX9i9QWKVRYcR1B+vzsLs5WqL21mo3xUUJUZCSb6aBTF
wbewG3XOTVkQxXHgPwGbjUVuejdaiV4DXkRQIy0iOv7aFJSO9Ht03iWFP5frSSO/miqAhFqinRr7
jCfsiN9wAUBkfyCZo3CfexPHHrT721RsfyrJkdMhQ/pWIeojvzHNt9R7VVJsGrrT9BXYxHJf6cSK
6R15rVVrXzC8MtbXwN1Qjb7D3EjKkz2E17TeCm/eBmyM880aytOgmo8alibuTuqlccWVcn1tMxEA
kjJYOZX7Fie3Nm9oIQQ0u7aL7kCzGkoi/1bh6SveB2ExGjQ8FKyrRZG9WgV0ARetvpt9gp1u5e/V
sJ78hSlb7BNX4GHVYYcrQntozqjf5TBUHfLYAGS/bQ0bU4WjUBwiBQoUpBQxMJVyMLft3DPxYCZo
cTu1WBIATGsvJm2O5eeYBvZndLjeBG5YIqSAZ9rH4jkonGSGUqZ9nOslZbPV31QNsXD10UlqZZGS
4GkDKTXVizAKjU/4VArnHKmlSzectPZKTZxx96gyd0RdP6bvSuQcM110yUoyrKB68EXplqQkj8pX
RQupXFzDWXvIV03M12WkukD4CLORCYSqoxs/tpUN+7ZxPFGBGytkXbVF/HCRoxFpOcLIG220sy3k
K9AS58lEyUm1brRY01XwujbPikDNWQ4lIbF708mzWujWw6higcd0Fq2Ecq0xU0si+52VeumTlzX+
huZOLZRZHYcsotXSeIy7oknNAn5tZJAFeYgMFwV2p2wfZvX3dpOT3lnX8E9Cq3m7hxgVPbJlMrws
+N76iKlezfexva96A0+BRV4r/9RKae/YiRX2kvjEJit3Ae0pp3rG33WPu1ZWq1cTHHC3VzH58rf1
LqEbvMqLRC8PCs7UDgFa3qYFij3cGcZljVNfWSbYxmXZ9hp1Bo7Z0Os4AE/H2uil74ulhPtKBIMx
nkuVTvSePH6l6hz8PXNpF8v8Z7ChVUxP8wo1HgtyhPv8vqMO/boXVCvASOmo9QsylXTWxo56yz7k
qL8gqOhtzg1Gapo53GQfRuMmRbN7TA/KnmlV4iNUenQdnhzKDDokWj87qnWlRTXFpjXJtqdxhv3o
mQ2t9VE22KjT6SL91Sr9MorGVZYJ6idL2Xss6uqqdoPEIg8OmgBVkFTIOCpYUOVmPNUMPrKoJIsl
UKkcnDgr6yk3wtV87JBc0d9p0eV87klVST8ldDSx/AZiML6VOXowFf1VKpGq7oS1EN7YEDV4rswA
lJtOneNWSmC3LRixjopdiWgLGcS/EMADJBgnUV04F8OHbdggEdj1wIO7Gwu57SxbZaDTbhkeieCI
k/rkAzVOw3kyTdJhz6MyrFfDNnL2YDxdCejtngRfVoC7rLMnOIcEl291dEw6RADpEWm0Y2yXEkkA
A0HpKPWCrAtHPdCV4sgqVllb6KYgBkdom/UJUTsbafpGZJCyh8eZcmTTNe6kiipNLLJJW+FF4moi
BcRkDclVR/ljebXtUWgRKi/XWaj+EwNmG/x0+TjS9BxxzVRhHb2iw8Y2p7nmkFtY0pHXuCveNOFB
e3i7+i9SH/IXcUaTKGylFNaakKSsk9AMSqmXyVbAXQ00RpnLaj9SCjRjdyFL1eqkiqdelYfau0i3
GxPV3FXujKrdqIenkpYqywRfFaQK5BlUZQvD2SfOXaQIcOF1QoPhSbLIgxnd5djaMNEzI5QxtWo0
a9eCXM25XFKppUWYcGCR9gOEpeAuHOuuyZBFxb77VqmX3ewORmNOTB/ReinEtveOb8r+siOSZBB/
xImovYYsAplAV4aB5CBxBJBdbkUjMfId+vZUHxSEpiphr+GwYeP05lJNH3Xjdx08jGAvWUzuC5pL
5Q9IJ10W1blialmUF7z/bsChonkx58yxoDopZz1fuXiph6TnGAT9rZ9OYZhtpX+nwQojmcfCOiYo
31L/0OViB5vZJQuEeILFCBmSSfeQ1rBi0jmlJwlsXAfzhkOwJiV+fvqmv+v8F0OORYstmZGjH7KO
HmKHbjr3KDlO6fI8KN4KrvXY/pw5hCxNe3IROA/5P399vLvGKKLQDkhkoD/mhQSsXoN0m+cvTZbU
5X1VttDAtUGrdqVZVc9Me838P13YgfSIeIQeHT0O2mTXUFxZOGMXNlt6n5dpF76tnBQC5AQtkaBE
I3bGUtXnGpcFlvlfX3iHff4GywCPc6ANXTp09FcIkbjC6Q0jdHr+enpbz2sbuneAkqOf3EeEnkIW
p68+BeENQuTegryxTelQ1kc3Wx3iVX321N5+LHa3vdGsQuSLmBZMc/vy65u8ZsJCf8WRyuL4gPeJ
+XMG7wrFIgha4dxohpriwC06v7zPJVxqhktbGhcEVW0a5LjWhUH4cRlF27Y3TbnAoDvYWB4YH/sm
M5rkCFMLVvOhYhg41dlVwfFdWpUl8qisNGr4sF6PrfEhpVJ10nOFYTWgvZot3o6o71/zv74u/518
a7SuZ/jH//Dz16bF7yVJx6sf/3HzrXn+Un0b/kd+6j+/9eNn/vFHU/HPL3/lKfvaN//L3nk0x21t
7fqvuDyHCzkMPAEaje5mDqLCBCVKFHLO+PX3gezPZoP9sa/tyR3cqnPq+JgSN3Zee603NMiSrv/U
0e+l9T+/bvO1/Xr0f9x8Mba/617q6f4FHkb78xvox/In/29/+MvLz9/yOJUvv//6DS/mdvltQVTk
v/75o/33338lG/lqPSy//88fLiPx+68PX6O8/eU2eqnrl1++5t9/uYqq7gUvhTe/4+Vr0/7+K+Y6
v7FI1AXxsJjFUSD59Rd0wf/8kQpbSheXTKwuk0/Ki7oNf/9VNX5jfVmkxCmCiCTqqSQ1BcYk/Ej/
zWC7qbg/U8vmr8u//s9YHM3p33P8S95ltwVf3SydW2XsFFm2ID1SiScnSTV+nUHCmkRBoq8PvXBW
kN4eoo+0ua2a7NKI2gqlyVm043kK3FRqQ8cI0TUYL2buxa3Zx16Y8pOunsIdSRKKV5LyBVls3Qbz
5ao5OqVEHhdqNh/8OtiKhfjQFemXoU5/qKXqTJpxQRR9CMYcTxAcPBGGi793sbyHbfuEMQwANX9s
XbkrPlnEVZZUWs7yDzH+vBs0MEqse4PnDCsqTGPm3tEBy9u9YjzzwH3JEgu6D2Qht+KicBMxSDdY
md3R4WtFzb9EoowxZiJuYt8PUK2MGiSBqW2hN4D44Az/hJP2ap7meReniCKOwKgtZeALoviHSYkT
yYpaAZJUfUrL7IsFKjmX/EPbKY09xP5h6o2tFNJ81ibPolZbXuYrgdtLefnHZ0UNiuZ1pQGVzkv0
54MPlnCDY+ctEnGJ25vFl2HSr5GiE6GlRN9DHwdQlS+ZxRHIpm4hatOKT1nYl7dq5Zu2gBqoMw4m
7hQGxWkj/u6PUFCL5LnOgszJKhXxz7K7VgvpY9YIyJ0MX3p9emoaZi5K8IWZsvB5mInBwCs6PqhW
d0qj0kFO/LqZYVzxMHGzPL0VrPnjPDBOMgoGtmmSBOu6u64tbxOxapwY7UIIvLPlwMtUPBkXNseU
Luuxaw/Et1OFqBUq3p/aRWwj7RD473UIWuDDfYFE3ah+NsTeNgYBMi8C2BDSo2e/GSeg5WnpBp0s
uNakJocQ2jSEeDmwsY6407EDiPW+cyKecYcag6l95IftPXXRdgvhRMZ4QxkPUNGvWtRENgbByyYJ
9dGdwCkhmconCJiS8WaSnSQnwylYXetqwI8f/YnRySvwUGCYAFdqOkIyYggqXfUPcS2KdjCqHsAv
5CRUxRNS7LX0rL2ecElGoYGliWwF4k0zi13XIKmWkjsoEmkHa49iBAS0/Mtc9sMm1/QtWiwHSU3u
07i+NURmP6za20y6ngL0vqrky6vT688T4fUJsAoy4LdYAEJUiiAa3E3K0scZez0XCzXojMAzU2w1
jELzpljfaVGisKDSy/cbW1mRUexaWlOwIFQXGAoEqePW+k6S0IvwA8+gTGzrgeXBHPKEIv8kx+7s
J9ekrEnQkUGMkubTmcZXtZc/GudQ1WG3aeABVsnyPJOUotDkwAO2/bw8PTe6MDnyNHLA4Sf1x0Rg
emr56aWZZ5fCbGzf/4RV1evnF8As4UjnpBXNdURHIU7NKk0KvKTvwe9ml0Go76sqcyY1dQs/OTPc
xgpwsLRnQM2lvYXTR5+PhztXxKYGThvgDaNilFLrTjg91clNW7Lla96ICDVaj+QmLNj/w1Os6ldt
+SxX9Q7qk5MAeDd9ZKLa/EJT1SerEDZZd0HA/WQWJiyOZKeU1XVmVd78XWgJxaoU2aOpdCWQ4Gjb
KneI6WMFNRj7soi+xkOzR2rqwq8IXyrVFc3wRa9Gc8OF/2VMkaVA0/Byqgr09sRGhbXXouQtAYum
aBWGw9dKsR6zgFMzEZX6QoYnADRb/W5U9ad4AQ8A1Gm8spPuQlVtbMyPIi8NMCYppvlJrjg+Tfkp
mczHcBafpipikdXmtayZk1OY4SGHzF6Uwq4EvfFHWewfxVL/JUw6ir7+t6Ds/8VYigX3F5X8TShl
v6TR/HIUN/Hn/wybTOM34n+OCktnFRPmEB39GTaZ1m+yTM7ZWo4tnRfSX3GTZPKXwPZZgOi1n0HV
X3GTpP1mwlqCSUddEhct85+ETbTwuooLnpNfIIKbUNhgmMmvypydHAUSwheN1wrh3gxNYKz1Iajm
f3Zc/NGMRMTIW0jj0Fq29yt8wjRXFlJIU+N1gnBRtCLVnmdf+a6MIeTs5OLV2J+4CFZevtofrWki
LWkoLWIjeNxaQpckX54bD5ui60AydSeqhk+RwNOP+qnl1GrpjlzwtjpJm9oMb+Ne+CL52UNuRHCE
wv1Y36soqm2RGngWLesRKbenM9+4wuD88Y0mWFauEsBUxupAkwaFLBeaXxxoSJOAgHOUUuHcECV9
g7/pAyy3x0qSd1og3JcwoOxZ4FbD1uBWja1LUR73iRDi5Kal8HaqorN5y56ZtJ+H+Ks37M9vZI1J
HLuLFoK2XAKvZi1UtWImN9N4QAAIaSosTTp8c+MwtoltD0g+f1LH1jahAYH4xQ4oVOHpVoY3KtkO
qV4NeYzuM/o0X4Y8f5iDfFcU84ixkH8OQ7iK/f/4Up4ZQB1hO4LCOP5SAXSMARq5QYVUzbwymxo3
inxErTvMzwrL2Km61NiAUHrOcHHz/lwuU/VmmHSR1wSPooVie9y42Jmlnvhl46Uc07nus4+Ez+83
sd6mGiEG6GvWM0gTkC6rJvBghfuoxI2XieZFNzW7SEtwltDPXLPrqIb3E+2gxaaI7Bx81lerUm8l
8PB52Hi1Vb8EuVleNUkUUXZJQYJlRuolEDyQ0EopbUVBQsqqvn+/p7q+Gs3lE2Blihx/Ihgqdfn5
q0WnZQjtUKisvUS1ksskgopbZ2X/jLL0tG0BnBB5tsP0EYck/EIEX/qMu5OKlVJnXopaUsKrytLo
pS/TpHQtA71NHCzH/Tzpw06COVBuQXk2X8bav/Ir67qsjOxKyw0LX+d+PyOZsQlVyRajOoaBUUqe
1Ok3HcqvHoRFcTMExk2fFHgVzf6Homglu42DSwvE/I7PuBREEIBTApMGc9zgEY101RnNOHQGFWKZ
6hc3ZikbrhrFAGJwGXSG2qDMKIaXQyKkLm5u+3YSJXuQRZAIRuCgciR8FGAUbUUryOEJj8+o8we2
pEcbE+tKV+93ijzI5EBb61KzQvf96VBWoebPFQHO1NLgjRNVr1dekXUmsI+m9lIyui6WWgm+TthY
cTTcG5xaeLHfY0OKo8qIi/wGTmHnGXiS7kN0OF6ohD91qJ7eoEgIZJOV7ahzZgAXQEwP5X3Bmfrg
ikSkTfqZA5kuCx/Hmh+WNda0dSUFX3CmnHCZ7nZcIhqi8tVsB6L54/1+ntpgGs8mSVVZgKBtjlfd
FIgjRJO05gBphA9pELVXwdw8YrDz8n5D63N/Wd4L7BISCP8l9Xbc0AD0pSY/gpinmCa7vJqFDrn1
VJjINHBqpdAo3L5JP8esA/v9pk/1EeCuKrGxwVubqz6KCkIPFIpqD9fK5KVqzCvejNJnf86jMy2t
XgfLoiHJixeGybmqvGnJnxsNKzAfq+LcuNW6iopEqj4EhBkYwdzCHvn+fs9ODCrYO5D2vA4WdsjS
81dnhiT0PrgDFFLFNoLXrhgHacSMTdNhIpbSlUqOnbLTmU6eGE4ahXhgSLx/mM3jRoWiidMROqIH
eCTZAI+/VCGA25jg5GdaOnUsI0zExIHzlGR2yXFTGiAUq0qwq5CN8gUlh6+KMcweUpROb9XBhoLG
fujaH9AbkHfKkm/vj+7JjoKuJJIygJ2vl6xemQCbLdZNTUIo07QrJBm3De7a7zdzYtHoMhoGMEos
csPrXL3VpXrr+3ntFbPcb+U5f4pq5MsmvAv1VHosJaqA77corW9u1ilAeggaOi9pQ9fW60aq6nlE
d9hDUU37qAepI5fNPowsTt8pvae2i2aAopd7fQhk15Tr+LPZlC4q+gUqz8O8x0ZMvz7zUcs2fB1O
/PwoanO87mVsc9frSu+E0syDkMn2xW1rdJaNZdXX0vpGgSe1DeAwrip2t6T0Sc+1ZnMm6js5DfBE
VPnn456s7NFewqIrptDLS1gbkH61Bs/PUETAb26Sg+eYLOnm/f6emgOFUgkRB2cSDI3j9iZdCDgx
tcpLZ+sgV8VHXuVn5vlUlyB+cHnx1CI3tIqeAh1hMh85ey+oQ3Wrtn2Of3M9bQdp+oTT2EUnnGnw
zQtkmcNXLRqrozawwnys84kWi9J3Y19ANBXUETps/ddGK+XRrY089tTCRKx5aHYaoVynJ5+hA1yn
ermzYm30fKP5ilzlVVBRwawNZdzFRvTy/uif2tsqPDJdA7nMI3AVOE+NlIt531VegsezkY5XqHVe
w8a5+2/NrBYVHPEQGbC+8vSmEjdCmzhBOiYbH8mMM6fIifARcZe/O7RaTrBRrGge6VA0z9/wlXaz
XrhJO/2pzcZzs3xqp/6858hI4Wb989h+de3gAyyHatpUXqwgLJirlOws3cYq7hre+RVi93sB110A
QIVnaMH9+0N6at/o3K+kwyA08Z/jfTOMUTSg6lHhWZ2Lbq6b/TO26eWn/9bK8hWvuggLfpRDIjNv
MnuHXIFLyfnMo+PE5W2KcLvIQpgWj7fV2hgtv/KbSsFovBuv0JL/bI3zvdTEt0boP4BtSzcaQvxn
lsnJK5W6LCNHq4sv1nHHAIvI41waWEkCFfMErP3ceboHPzDvR4PDz49iR4SFtEMkS9n7kvr4/sCu
+YtLjETGh6MNBL1M4Ll658Tj5KOrnzF/pfSlqNKPyDMHjp4MAN6yD2OVfFbL6EcLyMkFI5DZiMVs
3v8E68Tm561sqegh8Rm6vjqliojllZQ5dVzsqD1MOl6iWbrv89Gwa00w7D6cJkcz0juIy8ohg3Tt
tb3shpFquCPv1A3JlOSuwRDck6r8EDQ6RZqmx8nVMjcKYvcbtM8T3B+nRf+8dOpivra0Pti20Lia
OmwupGB4wrAbb170dsbRSry2RTCtkuLEMxTcnyWlFxfh+X1a5cj3RhFvuiDyAZU1UKyYMV2YJ7Lf
EjUk2Y+oRyRUfxQE4EO0T/VCvS1rUChhER5gCA8bzVDRhx2yqzwo20tVRLNTniO3a4PHsUcTGOmx
w1iPl4EZKV4SVpWjBBhiZ7OOqZlAjU0lt6Ait95QRIrSLXTCBz2a5O0kBPren5WbENEzGyfV3A2T
If+MBqBsi4V/gTPW4DWI5NsNRut9oaVbrAx1Ry87H3VvCcPxppUOSW2ivVjnPzLNeI6a5FrJkdkT
4hQRawt0TVFrF0vtYY993j+/+RHCh0xsADDkQl7tdT9GmCoTp9LDfByP0mEObBCld2IT3QZWfM/f
OrMJT9zLJg8uKikEG8tb4XgPAhkZhRhdKi/vKFKVqRk4HUQ4hIAP5twjQdzmZ7r4JqXFrjNlU4aV
iygW0JBVk2pNnTdp9IIgs5LBhU6JS+IrfihyAyBNjkpXxQ91CPtuaWl3WZa9lEV7yaflV4FcqjD/
wnQvWTHaAdE43VBRyJ9VQVa2naQ3OKOn0XBmlE6dFJTcOSY4pSS26uqAnEykghAXLL2mzC5RXj90
IKIPcxbemAqewLVpIOQZz/HGquQfvWA+4DPdnTkrThwV8DKIEGBac2L9pG+8ugcwClaMtjMKbpvM
0VLq6UOLBCk6m2d6uyyyVfQLjGA5D4GkkHFYnUlKU5ZAvUdcYpPsi47jJg+OMxH2crS/aWKBKaiA
syHqrcaTbEXVxXWPH8AgPzVD3Thhnj+lRbgjLxMhXB3e6YFyZzQIgr1/4p666vTlyoF6CYzizaWD
A5uFhGvhgZo5JKb2kpb+I/5n+Bzkt9riSZXH/Rkk0rKi3/QWDBQOMkjboglyvMkSEwUJsZXobYIj
Cz5dD5UGpyBKLJzHhzONnRpaCgnkg5dqx5vsRjehfzuaVumlmn4rxF3iqF3mJIp+URrFhaAaD0ql
P8SheKb2e2pgqV7oEKMhLpGvOu6kNuhhIahS6fUSbIfGLcFY21hRdgDnJVdDXYOwLPn4/mz+fJGu
hpYkpQYS3pRJkYnLpnm1KZIeNVuNi83rZyvZI0pxKUk819RGe0Y0J0Byd3GmGLPnSG93pJc2yIZd
YELSYzw3MyyGVbkkVbNtAL7ZCWqQZHYLnswVCo77Ov6mqiW5QKFxsfhqHJQRNUdq6gcj0Z6tpP1s
lLOCXK/0QUk6ze4k63o2EsFrBAv92CL8Wipyhix2E5BrNJGHN3u7UxOMpSy8wutmMT9BN2K74Es2
fVQ9vD888rKP3gzPQhJcXnUyiufHw6Mhu1tao194qP4STBkCeurLA6xsRDg0hXZQp87Ylr54mJbo
IBTk6gvK0tukSecHMVQ3LbA41yiyvQYPw8WOU2UwwC/GkfpZN+MMNmBkbdF3O5cpO3ExWSbVOhNC
K3gndTWxbQDTK6lLbgl9DJyR77G7fJY2QzMGl1hUAQuqTPPM3jnxaETlmpw79yFStYSGx+OVpiP6
a7NWePWAdlM3jgbmH2QgSu5lUiCluIXslTmWJvjbMo0kR5V4WcRxLtqWr3wAAvk8Du1TB6fEHsT5
Li519TBWaeWKhSWcuUlP3EpLkAAekfwJ3Nf1lisbbO2NTs090SJR28aPGCy0dlRQ88bdaFz+NZ/Z
LsiXsqcQU2W7AeHzM/fS2wNHQoOFCiaDRqlqfaKOqH1IvjnkHk4iF+kkXov4SyfN5LYhPoqTdTlE
hLCIwp85yd++H8CWmqDXSHLCj2StHE/WQosHshwVXoouJT6plleGc2JPremIwXPthw+sUnvUOuRF
z/T5zV28anr1dEH6SQozMeWKbCc0nsf9VFA/KPszM3ymmXVK3ITHhLZuwiaw+qs87UiuNp5cnMs3
vbnwl94gQmBwjnJOrKmtgYgunxIzkAMGJHtfxxogxYHYff8wOj1fsglSx6DazT1xPF/ybHa6KWEC
xJNkK7fqQ6ir13oUPveWddthOWNT1LrAwGMnd+a/anzBTaKUQ9ypLEP96qIo077lMRDQeCkcFjRJ
58ffp6Tt7Kn8WrXVPojD1DHrxxz6yJmOvyngLOP7qu1VxzGCjcIQJwYvABWiWalb60ullkffpG9A
xz9WavxpNIVHxNUvLUk7s1HeHKVL86hvU7ckw0rV47jrQW6M85BYudebz+EkI70dXAzVjZzGO0O1
zjS29OXoxlk1tsqJoLEOK2Uwci9bfAhNOHF9txk0max1+h+bWpb1qyn1RYqHPA1zoNO5XWA0vihp
S/29TFL+/Rk83SkNxRpif1VfexIoaoc+o8QG6VpDdUuooUupaOQpO0/XkNj7f9MzSs0klqDHIvd1
3LOMiiRQQXqGmkeHYU2CLnyfllu/zvABGJX0zAo92b9X7a1WiDEkPdqgTBoOBbeGNFw1dbWvzNYR
5Xb3L4aScwZ4GhHxmzpKPJEdTmM/9ySAwnZpqtdWUzh1mkFmTc4V09/EpMti/InQA4qCTtjqhmgE
Ofcta+nXBIZLR+U5qvXrzmrdppr3Mf5ECP1/eL+Db29lKvfkA/WfJXQw0qsdoNaiILb+Mnld5BT4
JkM1CJ/bCgpMUO4FNbuswirCdHRy89Z4SPv6zONqOcpWW/DoA1b7ogMOPYgj+72KgN2k+k6lQpGa
w/37HT1xa7BkeMGRsqZ4sMYfpijj6hEOeF4jSUjWWNSOg6Q7tzQBXL3tDklCAOrIIKAws5YXadqZ
YzshhtVl4UsEHwkUbqZviQictMldxJrDu6kcB3dSpm8TdhuwsSXMq2TMgapRfEiE6odZlJUdmTK+
OGZcI1NMfi2tSvyeZH1rzPVukpuLqlCu4lG+A3EMMSzSxz3Gfv12iCBVh30Fv7UfMfaSLAE8c/mB
/FRzORXATlvS3Vu45eqFD0Npgbx0QCDaBC+vzmedUyzHxKWEP+ghLWD+KKDC7xYHdBRzIhiVwm3f
KdlFQksb+KygwlHVlTrFhLysXGBB1277xupuUc9xh96ChFlLspej2IG55fy9bOF7V776CdvgYTNS
861wB7GNrEXWWRU+KHGaXjJJX7AQhA3H69gprGC2ZaWcd2NQo747+cZOL4vclrW02g+90G0EoS0c
mHsX3TzuihLqiJWBqjTSrroLY9X0utzwb1R4kB4oOWCUOM45qsarSZcQ3gw13J588XMJv35AfN1W
cvnG8KV9gsx6SW1P1rZ1U0K1oeD5OaRdB8ms5jIzlJaEnzBdTQmCRWEy+3ehr/VOHsX1gWK5iQOS
KBzCWtRtbUkeDtjgvuAOXB10eSqvxZrQs2t9e8KBwLXiVnN1SKSXJo5Ujpip+1oMNVfVW3E/5MEl
+G5qP1k67CNV6l2UVB4gRH71YSPb8fAQScpwiCQjs/uyLjAuSb7lalpe93P9zDN7ptvWRiF/blvq
3HqKksbuAA91AFvgqgDCuAOTyV6APjuU6hLsrKRdX5qOBcHD0a1JcYM4xkazyZWdoOc3ZN6Zu8GH
RIF3lgEvqdA+TaVKVQMAfncBOAfBUVPxt5Aa59zBUnZA8Sc8DAjbfJAAuQA6R3DAMjLZk7JAx6lM
LQ5q12A4Qi4xcOKqdpGI/VSYTboNsEwHWT8Md2bb+7wOlW4vNP5VqU/ixwGy3SGQg+S29ktFWCyJ
DbuxRjwDVf9SNwV146vq8EXL69jLGXh8qEABKNseIme160dJuNLVKqlJH9cajjL+hB0jIp9GgOy1
MjeY3HayB9tiMWHTEweC7OiQz80xqCzLi4xSxV4QR1drmtiLISrz14snQ2x3UjYUX7VOL/Z+rN3z
jk6eqG2Kst2DgNxXvd5+DZUSmgGKSb6dT83wooWhrOIAMvTVwZKrwdwIkxA7KGg9RpO0M0hYQKMK
ndYf3VIYnAyft20atvphlLXPRjhKF5UogbsrU8MeDGO+ARRYO0MAM6tmTmal44VcNV29kTpebCCF
/dTJcTP3UqlCrDMWhuFSDoKvrTjomMdwv2YKGv4bGTNxYNTAyzyEroEX8uy5NrLG58you8QupQmz
HSWb5a04F6Q9zaCenRJpC7gCQSV7Aly62Cnr0UDDLC7KG0HI+ysjs/pDg6CEtMWUKHczXWgeIoRy
9mpaqIk9ZGr0bSz8GwP2tzP3je7izwOLFJG+OzirumIPBSfZlOk5BpbDvh+aayUMBsev8u9ah0C/
U4ZR4JaVNeOOFmnkJPHj1fdSowUNyPh6uNZy7T5RMqdpeUFbZGEuEqTK7Kz01Q3kP0dM1Jukw8Kh
0+4GScVatfxY1vH3eiqRsrDwtUzT60U03YiGgzrjwm1EOoQLI4QVWksfhRmja9ZesOnMmExymh4m
YDbe3GD6qad32PSRiUF7y8UOMN3w/vgEHqHZ6LnebhNR+mho3BgVgY8zBcothFTcFqEWeGPY3pKz
+56ZrIuxwcGrH4K9hGybw5XzhFehb1ut8YOGOgcBvqu26i/8MvqQd+pmUD727eJrU3cfGz37iFLD
Eg0LPJLF8n6w2ofEVK6EDEXvpC0uzchwB0EF9FTd9636rBrggQZ9cP15oigd7QJGRpqsO6H12WJP
Vlc3tgDtFirZFrmpqxxeo2Hm2AVbg2RL5KI26DpFtl6Hl36O51WbvcQ9A2g94Z2I4rL1Ic+jLbnu
faGGP7DEwlyluQrS8CLUOnc0uxcxzT8AiN+EgzQc5kRekqVE8TqgsVh5MCThgtvfkXiUTpHmkTy/
VoLP0tgi3u6HH/tSR9rOkB0WZuUMSX4rK/PO0jkLxiDN7wWJnZ7M2ZPST/YwmZ6kFTfUirH6brWF
P/Mt7P2e0zW4VqUMSqz0WVCbO1xZkfRvGrtD6ZE99SXpJ8cwErcdpfzZIuEXhNmFWNemF1j3uq9v
BWk0v2ZFctVm+lXdSqkTIyYF6E/YTXgBYqUh7RT+xaj4xW0chOmmUrVxYyD/kGg9lFxCidxq4406
6a2jmrOH3Ph9ko8vw9T0h4raPUSkZgj00Qv1Pmo+TeHYR3dahsJDcecXxhi6YCT1bYA33IEM5o/3
w7BTz+oF2K6AIjeQPFVXjwV/9I1OmMiUYZh7afQheEBwfuZnebiZZPEGNO5ToA67zozOvalPPCyp
uZPuRf4LwO/6mYLzTi+wjAqvabARCc1d2gpOIjwU6XBt+fqtUgp7X6Si2lSsc/1FirQDOrB3rWRc
zM1XXEI2mG+/Pxxvg19QujrLjaTQ8rxYhfyDWghBYHa5F+B3OMgdutG5I4AGfb+Zt0GpRKd1oEF4
nAEiXMXYWDX4FjaZOQu/dfxItgWBU2K+74fUFvtwU1TnEqJvOyaCnlFRZyXVBVZk+fmr164qhhXY
YLIng6bvTVwtCbavZkHbvN+xE0/BpS4OhYcKJHLZq9WEa6WIXxZz2jfdIbA0LwsF0JD1VqzkM6/c
UyuXtsjuojZGGchYZdHUQh8wt6ctIysIAPytPn2V8ye1KWdHyRuKQoq6QXyTZ+K5uufyq9+8kf5u
eg3ELLLaz6OW0ZzSCQsB6gdWulz95X5AHAnSZEMd1Dj0qvnPn9qv+7zeM40wCljvhYWn+NYjsnxb
LS+3XZVfI7hxxnHq1IohhWCyQ3k+Aco/XjHjrCVjie0Q0AqemoqE6V8OOam7eX/FnDgFNA3lTyh/
C79/XYIJsFzWZ8r7Htqttm59lNOBkpOyQxzdTQTjDFTl1KKBBLpQ3mDgkv1ebXBRR6usTFv2wdQc
dBGjhaIXdrWZPM91SQqR4bX9SfkQVOFBN87hQE+MKY1SuUZXwOIrVpmSJEwTLAkKpg+ZKmQCpmQb
GxA4605Sz+zEt0eMCPdoydfJQALguBxP31Q2WAjXVYEv8KxdlFo2b7NM7ik+DBHyW4C4ZjTpXaxk
9If3Z/TEy/5Vy3AMj1suhZyzwaCTRmPul+qhb6re+02cOGaWHBDTiJ0v2KPVLAYzrlhzxP7TpvYi
13cmPGqeE4jMnmnoxOpcaO/k7UC0olK+OqgzRFtCH4t3z0zqT3J1X0/J9wL77aoJLoxGP7O7Ty0P
SKlk0WGJUJNcnZ6zYI51QnTtUTJzkGHd1oX8k877/uidmKDlfbjYyaE7SmH5eIJqzOwnFIsLD0jC
l3qBJmrq3b9ogpIAyXrYWWS0jpsYYa2LJaxkb4ymK1RoKhvB+8f/1saySF5daYGM7EdocUAhKONQ
drQxX3ffb+LEhFgyCHiSjfwvKnjHTYB6GRYbsNxrLRGiafS9L9VdKE7/4nbm9y98QB6qYIZXw9Vj
GDWKOu3kBnJeWfzcK5DNQY3/q/783c5qyAw16CutJLcHVEew56TfDKb5WJHRf3/cTq6wV/1ZttWr
qRGGSQGDR3+g+N2JhnInZOG5UsHJNjToRQufClPC1ZihgVnrlr/cT4bvdr68q+pzIcbpJqhMkkBE
DGadiy3NyRyBJZAAboVD3OaXfa/u3h+pEycZqUZAHdAINfqyOixFPLdxpSHdW8woUfjd1SJ8UCF5
MVvnyvkne2NQnyOsVd5K0EoIgepMf+6NxCc/BQBiqN//vDugYxQU0sCDGWuWt2QVidUneu6BQ7q2
8B/DcaXfqtWib2WeSVSf6s8S/EGpQ9sRtdvjRaYPbapZhUhbrXg3N/cBqhTv9+bU9lehh6DNvKBb
34R5Ul3ogdYzOVN2ubwqF148lutnsC+nmgGCYoF/wY9EWRfiUwAkZoBZk6cgz6MWi0k7rx4EQN7v
jXwiauW6NIjOqZ5IYOmPB2wmF445EwuAJPRNMZFNDLeyhAlcWW2MUtsKMQg0y9i0tbbXSOdIgewN
zWdELe1cl+yoyp3kW4aChKXNaC/hGCtbXoLkFPHwIR/UBySgcSFLdrXS2ZKyGOSeuSBPXMdHPVjd
+03YgASwlNxLW4Xs8nOryh5OX1eoMLmqXHvvD9jJ1jSgbBAqmZ/1mynAzzUyShZzVEcbcb7BEc0W
wsoeix+Rda5IeGoREGn81djqaM5G6Ht4n3FkIiTGfYAdqWEb+sd/0yWFQiSBISjKVYSRh0nbmCjz
eqM22WwYZxRDLwD3XhLb68aZJ9rpPv3d2mqH9j0557KgtbkwtoaC+qvwFMpnws3TjYDjQF2C23OR
THp91/i9UaVZCYwFxzpXyO9Eq9gkdXWmK6fOaSL2v1pZ1sqrGy3F2bsxsFVEksS3Reti/ilIMbqS
+h+7s1riJeDofsKBFIX0YmNm31L5s1bJZ46CkysbpJJiwhEi+b96HCzCZ33WSUsc0HjC8EPRK68Q
jA3pLkeorDOPrpNj93dray4N2IUIAXBaC9TGxUdvM8MHnUyZJf6PwadAMq3lNgUmQl1xvRj0SsSE
XJ9YDKLsQEXY4r93ZuxOrrdXTaxWQtMFpogvEivBkDdklc2i24TKv1pvEHYJPrncwPgfrzfqOZFP
dSPnnXqFrRDMjcItRV7F50iQJyeHC87k6kHbYf3MD9TJyNGQJ8Sl5DYaujtJrdPKKJhkZ27Tty2R
W0McnuCAeu+bFFQul5YYR4Q6i7KQolT7pqFCUnU3MQ/v94+5tzcdTUEXAyqu/GTqHo8eRiKh1EF5
83zB2JrV9AT8wQul8FpIQi9TLinX5nF7ptG3C4NGybGhJgRQ9403UTJb6MrnM9FCMrui8dEq0uus
Gc4sv7dbl1Y07iOdROVCtzzumiXhcGNkzNcQzyjv4TwdZyiKfYx6mayCfmbOTvaJZzMZURjBb5Dr
FaQyLajYT4hp41AKLFigXjiM7vvzdaIZiXQaG5bcIaDEVaeoQqaYw08ZgZbsEHFf0nO76vIzB9Hy
a47TduTbqZ2p8LdBca2fDOIMwjdKzMwLGiRLN2Ypto9mrMfnUOKnugOfDNNuwPY6aPvjOQpyHBBb
Cx2LrFAfVK3cSIN2C7nlHwfAC7xegQvBOx58yuqMkOYkVVJDyUCQJrhsa2AkI0E7cx+dWG84OiBg
A6wVPPgaJtmacV+O7Zx5sjW5mlxcYu1x2U+VK6PBkqv58/sr4Vxzqz7xtB586raZVyE6S0niBkMN
e6kCWFW0Qdjx879oDsUR9HtIVgMSOZ4pLK1Fudd7mitRejItD+8EL8wVO41MpLiaM5v3xLkE5IUT
UIcZwft4tTAmqwmHWswyb5gzG4Hzr9pcucD70IO7jqZp103GTgjOBf4nDt6jVuXjTnZYSMxTkWce
aASnjGZQbijNoVucZPofG/n/q0udUerUOGr+d3UpOHNId95H376+Vpha/s7/KEzJv5HJgNhMKgOG
M+SZvxWmjN/gVaKGt9jrHQlMSb/xF0AlwOXhpKF8+pfAlIb0FLEdZP+Fb4TrzD8RmFoL4Wq8rslN
4E1FNQD1grWIkJDNnZhOVrIdCi4Im+in/T/sncdy5MiapV9lrPcogxaL3gCIYARlUIsNjJnMhIY7
HBpPPx9Yc7tT1L1ld9M2YzabrLIkkxFEQLj/55zv7Oj3VecaiVwRBfVC3i+rzGuFbXen0RwXYxDA
slMX4kuJS+dvrtnfLHLMSsAt0e3D7Yjh9q/zyzVFWStH39sts288ZJ1vHZXbBXFmyOnUDCPwczcP
LsXmCmoXPXluTE+/bXK1PvzwKZ7+fHL8BCz8jT/gIptuj0fmQyaH/Ff3ukvss4OJaO56WA7h6tda
6MyjODZLalxQ7PiRAcqNZqVIIfjugi9gFt2Fn43eDpe/frk6jXFyMEREIOutF+oGnbMW7PB+zQ0s
SE21H7K+r+KcoOZV76XznuKYLXyh37VO/zUxOyrpgLNf2mXhX2HwzK5Ft+jnbGX6qEOZhh6vcnXq
SJzdeZlAKKo95yIYZB8mWKnI2BAD+m7NtntWl0NyAZ66ucKe6EViqC7EhGOcJIKIcq0ezibL/lr3
2FJGUb7xRvAcOdnygVehIWOhYSrpbPopvfTOrqqLOUjtp6p3231u1fN7adjZfs6uqwrnSqtbXz2t
fHUL/XrK5OM09t6+RZGNzCa/onuhegH8qaJKGtktxlzKEnDigwg0nEulp1aoG+2ymzrVXa2ts8bW
lMx7wNrdYzM1NP8FTUftMV0MXWVYx2ABWpXP9mKFrEJLHA7WTTAJ+yuupXznyNnF9lR8rVtIyWxM
NP0mGbQJQwmI/lBYSYbbTV++NWuKt6rWsyoUY2lGtBh1AxxaV9nvlAnk1Tl8k0vNyPLkoAIjKqeV
hYw4dKOmR9r4JB39xfX4+GTaBmFNxRcujPqLtqhzq8u+o9sSI876HY91+K5Frx9SICxYx+joKvTO
PSyYeuPZrb4GfsKoxnDwjYnpKJd5Cak87K8a2+rPBieX4bjYReg404VeBNmjmftlVNq9FhcraYZx
JUIrrC9FkOy72dCPGOjqmCEnoUDLrB48nDYh2dnLjG7pgyaXjwIr2I5ROIGICbKTqU16pNzsm1HI
g1ial7JbDcxpSX+QsqRGuyz6Q1I69xRUDKFdtQePErCQsGENftS7sfAh0RLu++1R73Wa6Gd5lwwK
+DxqeQTmRj/JCnjHfvCTAJeZa5/SJF0OyzoEjwA1+Uhbzb9cpa7lENyT/DzJdeNGuOV8yq2+qSN/
8eQFAql7aqpmvGywkG1nMsGcHQBzx4kGU2LoGTR3LaOgm7ILwd0kzimfiZtGpqSKh+U91/XyVmvd
M83ZzsGVllHvqkuFBTPVK93kwg1oYb8RI1J0lOOQYlTW0UCwhsm04HSbSZ+AyZbtbNzqwpnXgxJq
EXvPmXk7VDhWGML88mZK9rOTli+wfo/Qix/0XDpxP8Lk75MhiZat16pcSZCtzqrzrZk8t+zJuVuK
tY/SFRuP2UKMDbVWASIW5ntF4ds7Nzy8d05WiTCp8cKNpGEyhP/FeavtRPumZ95wG/iD/qCNpGOt
pCbPkCRe+6GJZI3okmr3Gsy2sFLLGCpKiq56Y6KvfJ5N8MwdXAxfx0KX5FRlVf16Zk1VPUTOTBWs
HxTrM9avIZxmvXtccjc484PxYBrddDCn3Pte9jw+Yt1gwiiasb3PGtDCkRpr92JSMi/CVRoYQQqs
jCNL7ZKuODnGucPsAFAsE6wWv4+zcKIpU0166LtzeddwhnFP43Q91bPTP2Ultq1wHeFKU/WhFUdq
GJPyaQ0m138oLKP2z/CEqn4N/cxR8tvqt/Nm+CuM5Dq37WIfBB2D0qIv3B1jQh2+TCOdK9noQVTj
1nWfPKEbD4nXXJpLgheNXfvJdyalQpUWPlxm23hZzHWXt5RWEaJXw9epMgaSX551LKxmiqdCByxm
4LYVMpAWT6xiiovZmXbF0BmRD33iaEmP1VozFDVn+yz2bZDM50Nirc3msTMeCG3WSdiO3YKxi/IR
XFZqnk9UWr1ZcxI0kVr8lftEk1y2pVc9Mv4hmj/kg2lFjSiKr4vn3OeKyQp0PX8+NaSjTpwy88kj
bHvZCJnJrQ1GU7uuk8bDpl0+aDnfFPiVc5wSHDztyA1DT9lW23hL7jNfTQeG6vV9utTVvelqJ673
6Zhx/K8GytubcKXw7Sp1vHSXd5oBTRnb5ITb+JDXQ82H2LA+FkN+NquRE3xc6zvXHcfYamFmhwV9
vZdBYR3lZIFbtkC9Pai1tV4XjAZDVM+B0d/nW9iwN5Z0n4qxKAn99fhEMyoAdcx1trzyMtt9ltyH
5tAdRHE1cogjLa3SImw8B3xYX6djTB9Ycsf/tWeTyuoob0piaUKWt1QCbI1ZtCdhulYudV3MHUJ8
TMoI57bxd2kr15vGbekdHKExGxT1VDu3tKo7rYGY78vy0RE1zWPOIrgNjHP/UC/e5WyP1p6TUKdn
whdc+mO9CyoI5LE+ToL06TQMD4sqylNaqPW2GYUVBquln9VutV7WhtSeiJpXkWbqZ1oC0xGHoXNu
TOsEgK5sX6u19WO6iqxXsxdTpA9FcBDUWnFzyJqHThXta9rq7hUpNXla4MddF5oK9m5q49db5oBj
ynWX+r67X3hsUCDgWaMZgVbwIGFiKEwKi7tWXryg0ZV3sGPwNOmT2qWrSi7W0u/vdbOsisgddH1j
i2nWMRODhfW6GCbMYF7XhuxI5WvQzf5lMrUPelPI99weOA9nLwi5GPx3umF41GmFyE5jySIVP3HX
7mc9rw7LlKWPLuUheKwb0721VDtM4Vot9XMBLwSDfVU7506mEZxNrAT/qid49ru9r2Lqv7ma/DFT
504HzD62Oqv7oLIrjcve3bWeKve2ViQntdr+fpJOFxmG1dwGeiWvdABcHxmBXD3+vAZpMOJkyRoX
SqCNi5l2NyjuPK4uimQoYj9d9APtr1VktcaMXWmszuc8kK+fN4g0z4fLIgiS17XCcVz1QXItDSqq
WcHpXGlJ2eTHxdAyO+LMErsERrcbFqOtp+frZA32lS4q80H1NWTjMTcfKqpQ8jzkyM5BHBS+1d8n
kJI/8nHkVuC6E7cZv59PAHi6/DEjKNuxEsk8+zBqLtfaZ9FN7StO+BmnMxjAhFWd25jz6fOx3Jod
mLaxa4PvTZYGlwE28Y+m04OBUsHUNh4orePYGpPQMZkrZYjY8owRL2zbJ00EwK+Y93WaLifV9X6M
c2t6YY5DJHNMk1NWu9hmcLQCSrR6+WqJtbtKAmPEWtna8+nzL1lpcEIWjsWfLsZzi6tlkq/AQ9QY
i8Hx84ihFr+AsDFLk+BmtZDN0v2aOXX53bVK+4h9gX9mu9j9/ToFLDPNxnyC9SFfsePLl45E94Z7
p70uNnqXL7mjfF3WUT+NrPzP5Nzy4nnlt1E/tIFBcRXPoft6rKcLJUbQI7bOjSldBv7Wt4f0FBRA
DD4PfxqMwY3ttH9uVf7HNub/FxKdN8H3n++5d9X/un+vxvcPoX7cdG//6B+bbu8PEscMNplFW/hg
tmjQ/8E6B/ofONLY1pFn3QbIP3Kd7T/Yd27gIcL6m0/H+q9tt2H9sZ3k5Pz0LQ/LZvDfqMMAIfTr
tBKkNDtdm5+p07rz61B0601cmOg6+2JMHmg7d+/LWRPvpnLXQ++USUW9pNPvhkByRXVqu+WO41Zu
YNTq1KeiimgjrMyQbgPOxo62QirUbWd5FUa3XLgu4HW6G9L5JvW9JIt0aBlwUfo5bqjZZJVd5W+J
azV3nWutBM4yYdwSDGLzGRjlhRR1dvDSlOCLY84urXkAADz8ZnEtPO+L6oMiNp18Hchwj26xS1Sl
dsPmmUTK0K3nLNcsjw1Kubw0RSeXrf5Av8qSDiBCu9babaGW/rY2audD5k1rx8GamTIcuham3qBy
GyzwaLY9PIQuJTixVuJgVWxjooTfw4srJ/eCQ8F124dtbboyNIiavyrhrZczhVv7FvPCW94zSIl6
rQLaVNm2IM+xOMEzHWj2e1k7yzntXXpc+c30xnYgCULZWYKfZ1OKyrp46Xz5QR/OilfHWoC6lnKL
MPEB1MTX0/6mMi3Frz5bVwZCa7EDH6GfE/Q+a6aeuunAjVfX/66nTv+QmrVVhD3qNtszSk54zJng
ZTFo1ldGpRXXjaxPNqnbD3AJM+ki5RYrSqTg5kfYg1YNR6v0x5RnbYKaP4h3MXc66ZAxyA59A1dM
X/qXuWwlC+lGO1R1KcNegqTvu0nFSWG+1nZPyznsBI3bp3adOBvXaRzH9Hti+Q6AOcYFbWE8loa6
7ti3XalksHALBPbbqLI3ghlr1Dta7rFehq3vaW2WhmMFs7udCJ62rGGtXJ6zc2j2E4vnK5YOV4s7
XKcbn8Era9uNan/uOCiYCLBjwFSttWq5Tba1SNkAtNpScw/oH+VXpwcp5ixTnZ85krAEJ5DvP6+r
YTEHKlh+yeVhzUS6JwQvD73VJ2tYNz6YKcskoNf13bxLVc9Ou6DnbK+q4n6EqXI2+06U1tsG3O+r
XW01392JFIs2m+Mu7TTtm2NAv5i74V01RRHqQ/8ymcttRaUjaRQDq4TBOCZjtygKrcBiMby5c003
JL913BjWl9ZVNaV7Ll0hdNvuvY5RUMumOEwcX6PfZViO4EgBBGey2zdBp+KJeN3cB7ddUvL9hdE8
lG3wjVEI21xh1rtBqJN0+jIWrA1C0XGeapTHriAHYfyuPUJvVGuePYZ45rWdtI35MJVp/iZovXpR
trnuU3OaWL8tsjkrXbNky27eCr0UkfQLZOjeyHfmrE83vc1sqqrdJ6pJqqinA/AL1hzXCUejs17Y
JjqcQIkaAKL7pYzahnI4tlMuuyXTOKnB4WoqNZtzdbHixRFwTjQIij146shoyekpdxmj1dfM8xSu
+65M7Cos5GDj6DaDO48hAV3AwtipxQ4YSqkgXOy024vEoLlqKl0tCdlIBk/mvI1ifLlwA9LXcTcn
lW/FFgzkB5skohOvbe6n1zodNXt7YeivWbnVxQzg72y5NmhDXtKf2GmT9mrb7pl0T3I/L8tkn6Ap
EPkxiDplWv6ltDHETPpSngfTNJ8qGhvvcYg6RWxNLEnKPHOpOzWIiK1dJ+5TGSQP/eitB7vs2RKr
votL24OXpcsupvAz3eN0z6OaVso7pmIl0YcZ7y78jsIlm4dzv1maAGBNMd+MrEsuxVzJhboLVuV8
uYH6SdwolC7so9WZk3NmqfNpKQpS5wWLj2/OsF1hsAJol6KQJgrmJvk+BGxFTknqt88KBiFXsCvd
+6b1OuOy8nrQgT88i/9icmr8/nCzeMLqWB1NKFHe9hT90U9hEvxYnHx09mMGwjuVVti6w07vy/M6
N8/pih9Yt5fEtnx2hx6gVFkOgGUALIj2uWwQg1x/7U7/+l192tN+Egg3DRLNne4ZdrBQKH9+V1aB
GywjkLQftMyKZi15dqrpaRWTG8q8tUj0rg/Gyu56aL5anIz0dIuOtKr2QOXxNSN8luSiYGm5hdMD
EcS2U9ehjvXVIqLO8nb4jvt7DQkknm8nz79++5/EwV/fvoFLGVUQxheW1Z/fvqu8TqaJzdtne30W
YGHH5X6VknX8LInaWFVuIE4VM4RQmvlZUek286Y5tOZ2B730LB2T+kBU529cgb+JehzWLUSwmY5d
x6Pw4qcP29YYo/d4n/ZeJfuIVMFTldVW2DtsllMsB1Y//mmr/B9b7v6/2nKChPnDOfNbzclBNB+D
eu9+XBF//pN/LIlZwdJNQDjJ5z840ZGo/rvpBAEIJwq5HkSgHyviDPpREGRscgZ4pH1cK/+9JDb/
QBaB6sPy9HMpbf87a+LfT3DsiJi8th2fxVX6a7QAX+tQZaXr7udlWnYsuUK21M5Frxe3ltYRz4VY
OSQuaH6fB3H7zODAPV/T2jyOBGd2Bu1qa1Nb+9rI7344jn9xQ/vUwX+69gASculhoYHwAU9puwZ+
MIjlXjeZvT2mZ+tkJK9V0iTM/OsybSK2oOWZnLp03jFSqo88lPXqkg048U0XTtVRT7Tlfs0pK2qt
oXvQsrHbAJSdHduaIQ6MQdeT2fcGiKA0y0+FWHu5LfhtnpSiNoGTFXofDyJJviE5BeSzM8WWICkT
HoE2TJ5//at+ogJ/+VU35wmoH6wNEBy2e/sPv2qXKYss+JzsM7bED3Mz9NM+SeaMYK8BCCAfcoLv
2nr0NVhmShvy19qR2hh2S0YNH/UQ+ZXWm8VNTnryjAG//4G4aURDKv9Uo7k4/7pS8PenjIXdA6V9
Q8rxn1/tjpnfmqMe5NlZMa3zqai9+tF3gp0iDHfO/m66GRmMPs7ZrParGu2bNZD+sVg9HISiTwfK
m6lp6RORX7jrMu3/5jhu5oKfjiNvCIsStl/CgOxDfzmOrkDKofrc2UtYXPeib2ceajqFyUZVH+q8
HJ9YVtygniTksNnYOZjo/sYR8yc26Zc3wV15o2DxPn7vFCCth6NJpRYLUVerrsDoptZ5WvtyV9jl
S8rQPV6saomYzKgYgc1mIi1ork0fV7ZhOC0b46JsV3PXeZN+qTlQptppiqxxZZGdjuKOda90QqEt
BxeXD7MixzxZuTOdzbaRR7J4WzplQJbViyf4idWmn5RPHSWhUe2RfZ9MO1La9MAIUV61U83alHn6
CCRwyB8ya8o0uttMPNqj8N4xKxmoz6VZ7RONRsCIeTH11cmQPdZ6W53pSr+Eh7P6IVIWi6qGtrsQ
YMN4FCootTBdej0qMBk/DwnlJHg98RkjmNp5WI0y2AejvguM4oHM8Bx3mmUaIGDsrxOFJW++UbaH
vAVh2zETii031cGqrbPHtcz6fjdVTidCCbr2m6ZVRtQapQNfheM79SqBe1uwSx+xuTwx2VvCJKXu
ZAUv/BagL15r9ZY0JJFw1ptDspOJyo+ZM4uDZrfde0LgsKjz5tInz7Vvl7E+H0oTZoBFDSCgWnWs
O3E9N2Udd3PrIIdRmCncyr0zkJtiOWr0K7pb8+ZiNJeAALNvQV+VDKjb8Who8t6iDiKu1fjSsKPd
My+YzvRhWV+8SkhcaG5wU7WBwg455shkXRC89VPyyrz/tC762Ebj4FgPgk1HhPTwkE+zrOLMX4KH
gmaE72lF7/bFrAXuNZL1jB5nGKFnMiEfNQK44VJy7DGszNepSc9upCmzvncX5KClMdwzh+JahPX+
fqml2Jdey4Cxo3wEywXlyti4H7KsCOK0MpYhAoM9h1UtKG7M+RBnU2R7Jq/GkQ1a/o3JiBMFekMF
3uQz0RMbhHJ6rbJA+0ZbE1iHucuYM4q3OWNX5QoO8gppZOcWbnJGA8NXbWFzkMwBQ8RJ3SRL/8Vo
TTOaA+lEvmdpkWBQTsPmuHM0SCJUJrS7tWi6OOdEqrvZvBhX7TZri9sqcbpT2fmxrdzhWJWrFXE1
Jnt7SPqPsnJOjpGsZ1ObXdcynfYZliVAJt5XbURHgzawETN8pkd5TeNLkPOJmbmKTIjgYZIlBiCN
zryYxyT7bqmlu+Zeo7NxHDLzdVrB0AijdPdGIsYDhdd5H4lVGTTrpMtRgePYaTL4xqO6C4E19BHn
5ETFcbnuyyLvH5aKjVlKU/WpBYbZsC8BpVKNsVQOWd3cWKxLp1VlHTpNTtM4O5Q3wCTBF4suviOK
n/vCtNl+g5toh0tg55dJzSwjGqoS0FMOnP/gdOudMIP1GvmuBlZquTd+2wDwWZ7Tjv0P9zvnEqkq
PcCtS/aaFPaTstbuPsuS8zWp1nNR18ltOTMP6utpY9q4B2NjFhc0bAIbNcziUAaFVoKT9XMmPyIb
vpdco28mSS0fUoVZ31QMhw9b6npf9ROMjaUA5TdR7pquxVmvILsw+p3l89AgVBX1xOUGNWCgIvm7
7qzTtbCV2jmralYqFyvGK6lbFqeg67QIs/lLIZdLlVBZmHXcxqC2tCH6ZXueuTVY/NIqL5ZOK6/9
NXWfcywqtB5Oc3MhCFzufTt/7QIGWkrL7iikaK/tNK0O61gNWVhPzbnhMVXz/Cl4mBqyvtx3jbsO
OSjWza7bu27GEkpHPAyYnGUydtL8Js0Gay+8/FlgFc1jWls6GdfjAKnSxpjcp6NmhnZjqLNiRTQX
Xq/OdasjPIHtF8pFUEe4MkUaorAhU/RwyfOujilwyo610RYvU2Hkj3rZ6N9luk5XgVl/wVabX1B/
LY9I1s7DjD4YN2lgHo2p+B647f1QbVTtYHhZP1dUWSqbfUbi8CqlCOtYYm7GwiG9q9Zjt9HQQXlT
uPVtvfZ0TAo/hGN8z2MqO7esGVUfhP2xCoK9bgp57qrpsnC7G29xrB2ZtmuZM8zXOuFEZa7U0ZP1
EM92axzKfPUu7JRy4RGn0VAN4KImGRJRJyegVK/djhBcoRgsSWTNOTqeyrN9UiRfGuBJcYaFgVZc
tzqkSwpDe5TPqk3Fu9G28jE3i2qH8iXo/B1VXA62c8aWmCK0yi5Iv9pzZAF/ObhlkHKB2uZuDsbs
aGetd2v3fhZna1vt6wrh3PwUVn1l3wx1gebU2pzfPPnGA8SX8kKw4ntcgga+b+19zKYG8iJ/HApS
AcaSnNpxlDuFbPd9sWtEPgSSqyLxEPtnp4m8PpkY90HV/NZ0efXdS4fpuh3bNFaSds+GiQZTokY/
zUUgO7LdWi1iE9Iooz9NFt6xG5MZqT3tuX0ZJBeG0E/nEdJ6Kiit04am8y9UPkKxavyUaUY7LrrN
hGjUDKj2s9BrxsNzZd0vuaeYPOZJ1QDFb9ssnrS8MUNn6IEjVY4RVGeDtOqvDQ+n6qodi8m7cGuL
mIXhA4b/gBxUSKwGra5HOieQODS059joOhQo38vGqy+NpBq4PwUNVhvX6ftrsL/CPaRttw0tUR3S
o67Prbs3J0tNkIoWBq8aTCaWPF5nXay0UVwZ9pR+H9TCvCegVPTeFKyvrjnNBzYwClz4nDVUgnUz
OJ+Z42GivUIoRfifWIAV4yXgXrOOV3Ppnm2jMh4HJcszexyra9n43HQXh27lvA7e9bK3DowDrV1T
+B7pP0QojwtWZuWucQZK9oCK9cxgCaNbQ2bvhnVBOhi7dIH6b3l0mRjMhSJNH2crVqZYxS4DKwS3
SHiwE/u+Lx49ssvaqbYHG+6Um56GLC/3IyPaHXcZ/QIboXVlufSqVpNIXj38BmrXm14p49EbxbLL
spx7U6AKZhazZPCX9DI512o9OS9Nj8S6a3fNUTbudG+NdntuDgP0MVMfUddzmhYVroIvHAHWaUOT
SNaghXsnWpGcZ/nI2mytqT8w4RlRmDV+kZ2Znw+rZqhIJXl+Ms3EehZSt95Ya1s7vmX9gkax7iit
bUCiaML7ht6feZGXd/a9V0/3KgkYGYrmqW6ViJMgf845buTdcROYxTUtcs/dmvnRalssWEfgKiQH
5p1ZdndjO1qXoln6y3XyVqwYAOL6Ri+ZGLttcwf4JS8OBdBTySbWEM1BJmPCiJTm8IJOZxU1FFw4
TGCd4rzO+qTY2d4w1peyghvkJLRNH+D4QNDKkr4zb/M1oPNxzVX5QaH5EOosLz9UqrUXug9hszHM
+qikWb1kmEWE22nQSLwcpporHzRBJXYOXOhcjlQhbAHDG20s8iPrVo+GbTmtWy37MIeGmscz12od
etrhUfWQMJYGKpjZvE/T1H3xMdO8ULjiHm2v7S67Ui0fVVG8zuXYnQtjNdswExKFiGqJNzcXbIBX
VaZk73rzvUCLOS5mm1712FAPeTICaVDOo9WpdT8N6VW3iRzGJnc0n8oHvQziXes3PcTepJGGGj9I
Um429REgR9QT7BooKTjeio8adYXpeHHN9VtfyU/tZfjUYSRzDYJRmzqzbkLNgmIDcNuNazScES2n
3kQdhHf0nWCTespN9Mmctr9pNyGII4EmZH/qQ8mnVjRvshGGKJKXKElik5RqS2iYGjahKdgkJ93v
b60kRVJqSn+M9aJJnstPgUpr/P7MsblovHmobxYhD59+M1KkbgjuV6E74Bbzx1GLgGvTN9AqVp++
FrdWakSGCrTQlto3TKPzTdkVR5673OWSpv+ef6pl0hv94DC4du/FSutd4EZNLw79p85WVRPGRm8p
KUYy+rU7Slt2Vxzz742eL00ULM7BEp0eNQDfFP2ioY8NZeqs7Kg5QY9For6d+ryKy9J/Ttt2jXBs
sJi01HvapRNeDq4vZ2RQmczVbVmUxtUMWfTRN1fypvYmF6afymEV2Al2nqDew+yav3BHWWHOlPGw
YAVjv8jrVYaMCjk5YeCyR+0GPzum3IDjhAaJIQb9yuAI2+wmytBe6IJYC4KMGdKmZOaFVzxVU1ZE
TsuSk8X3eCk2yZMlXXlhbzJo28/TA32Lx2ru0Vzb6n6B/hqaVb3sEumymWPc3jzKVcxxNnvjiNDU
OS4IOc267+cyf55qsKlIsjqd7zMmtosMnnpottzNg8VwrufCNreaJWvXmdCxeOJkeDbI+SgSGXuR
U6wCBMd71wf1JCvXu6bEtPhSl3V3UU/BtHPaMmPJ2h1TxC1b88vXBBClc6ZXRXoMlFV8RabrnrPZ
n/a5O6VPLGwp9w0G41LW4/Q+rJ26WZe2i3WLZOr2zsrsKPvcoqKvsVg+YOP8qk/pCCN8kf6+Vq43
RjoPAxhx6C9bCDXGiSgu8sIsvn2OT/7/iPdhkd/+8z++iqHp1XL3Lc1F89O8dhvr/3Pfw+m9ea9/
yhlQp/hfngfP+wOxxfRdm/wTKbwNMfKPAa/1B1FQRlEM4vHcfM5+G6H67D//I/jDtbdOBoIItssI
aZsIwqXbvsTPI2ZAdt22yC1QiPRvDXhNXv6nkRiGDIZQ2x8MeVlt/qJgNIgHnR3M9q7ts2xPp6lx
b3oLgxCIL7HpzyaDkLE/jgBMrChpkAQD6bpXDqf0paXpZWwOTKiwTo8k8Fgn9zDuqTyccT4HQ66f
uRk/J4X5C/Ztbv5mMPqJnflxlsa79w16EgCf4A3h/f88GEWmJxWWBNau0lz/VGdJfhEEtUn7ULrk
cd84r6JAPF6WbdTjlU12joG3DS0JgCQUNiC8ws+a/ajne+Q9ezfb4Bvbvi7PmaFRCeAOb10m7hyW
CC+ebuthnzfBW1J5emwUFrZRk7V11M7LfNZa2XiRBfoSJ2vfx3VAnr8n7nStj3VOi7PWQR7Sxn05
+Oa+nUVxoep6/lOF+afz103X+fl44IbZZv82LefgZn45Hg5RJ1IEpbXzERUfKpl3ZCSGNr1IgkyF
S26VL62+mnM4qPHLDyf9X8zjfwuJwLRDBkOmoCLIpVb6F80J13cNyK0zdsPEHysmusce7k0s/Hxm
4AoA1aOc0hu492bj+KTRc3W+GPLrv34bvypfPMSZqcLYQU4BTf2rzCky6LrQXQjMjBY7R+WIUJ+q
75rnP9lmvR45Dn9XjLZNjX8+6GSBbAJtSG2Qd34t+sGPngx96/UsunU3Ml3/hdXpXef/bUfs758u
LwStBjCCA4HF38JuP8gAjcQ07qxuv7MplcRkTcfHWSKcft+0ph3PuCQRKXzzvBgL52/4Mr9hvDiu
cJkYFgBNgdf3a+4m4ZNNpRzISiSwvGrZyp3vNmXsd6m3q3T1IJsEol7VxZ2xPmFH/Tt6/F/98lvo
ygqwvqAX/yL3dJSFsfNU/U44yYueiHf2ei+FRVyjZXk59ca+af4ujIv49usny5Cee/ZmV6PS/ZdT
OsfHqDd4qAhidM4xz1Msg6UvH//1Kfv7+UMBLzdzw0QKQbLevv7DxzrMdtfRpq12Ht6FmOkb89el
71iI4nj41y/1Fx8jr+WiHEJjQyf8/PoPr+W501S2naM2n8cFBqHH1nCYs1JeRvJChmuhdq2+MLUy
qtjsu+e/efnfr07Sozj5eBzCYvOdXw5oZ6/EuixevrfMj//N3pntxo2l2fpVCn1Pg5szgdMH6Ihg
RChC82TZN4Rs2SQ3p815ePrz0ZnZZYVc1skG+qKBBgpZVVBKjCA39/D/a32rTstzfaw/u3r72Yy6
vQjzbUk7HeOQs2Fbeqdr/udBknNmzyjRkhGnVsTJHf9GQhLQOya3XzyFVx/t5OVqAcn2YcRHo/R1
MAr/2rfaLzya/Tu34O2Cyy0gspHePNMT8+Xrp+1oCK44ZtIztMY7t212Xmk+Zib+Ba/rgkaTNPni
C29AEEWOALDV0fu7zAZoZwZhuR5rJ9sSmGGvP0IiqR2U3cgg8KoycC3lbwZlVu9802WteT0tLldh
W4FfcjGzn6xFOqeifNB7riLdh2hy79usfSxYbeuxCX5/U381rHiBSB1ieiRb50RFIq0Mmr3d1YE5
q3o/R+5TUmLMMKir7HBp2QtKflr9/pq/+nrmsrODI0V86mlKh19jFR9lAwZHdfeRj13GiWv4OO6h
j82X31/rV6+tgU/VFXRVdbB4J67pCtOUEU6UrilZ0xbSqnFteyDrogl4UazksOOQ0K/INn4q4T3r
lTLeeZq/WN5BOyzwJ2BWFiCTk/ejG0JNJ3elJgzFuvBZ4o8JdbwtKr/NOHXfJh4LWV4y2Yxwldi3
3iZ9rb1zz3/5IdACM//TTmAROnnQ1FvLyogLSvhj+QQN9XYSxgX8jHsl1CNbO/Sazryq7O8W9DNz
LJ/feQ7L/HQ6pjH+L95T8CqM6tdvDqC4vOPYXENY7adA9tq5n5JNxykwDlq72DbwVvqUIpxTceof
/RaQfmzaRGIbWtC2NFeKCZuiBXYqrDTUVsAZMNkX+ub3H/Tt4ESsiWyEHQkfkrTU159T9wo3ntES
sHBZDwnJBAfpezvXm3Bk9Jh+fn+1t1MnSwmAFjQYFmP0FKeFDsPpWpnRcrKb/iVNkzv6dSa5iu9t
b99oPhb377Ju6URoGeS6n8wpUhJ0OaaWHtDio96gnmbcA+upaK5HwhQoQIPzjWoC0aq8OIyR4ROE
qw97nDmbTqf7VVAzpiqA77BI3c+t4/X7dkDZrIrcQOLNZkLE8U3dL1gwGGEriof1RrXTpsfascae
9TVqi3ewr6fPCgQHMi2+C682o+p0Nh66InZUXM1BxwEqsO3cuxkjjLTebIX0d4v35uXTTc0f16Oi
ysmTg+RpZmmct7LXVY1Yld35sZS6fdNEofPOCDydkperWESqkDPGKGTP+noEZhDA80TP58AI52wz
q/jLPCafW0udNzktffgW71zw9NXkguSNGCiB0EtxAFk+0E87m1ENsWeLdAoM7NBPqkpJ3e0qxPvi
q8jSepX32HBkaRXvXPeNRGq5MHti2lZc32d2fH1hmpWtbD1vDMjbJTWEVcgozfuwdRGSUoc7GPRw
pC0fvPl77Hh3lO2uHA9APzsgxERPBn1PVAhx+c5cefpS8rE4KDBHgdCCc+icLPJjEbVNwbsQ+BUd
7XCMrDMVRmSVEOdx9vv3/40pn2t5aMOWAxCyWPMUDJhOWtdm9FqYA6NsXc9FtI5MtbFcfLk0jtJg
BpywcWbxbGO8nTBNrjn5aRhnLVoDmbfKhvekmb8YDmiYKHWxXLDPEidPpausmGulYyAbggMa9iL4
vRoVEAH1bJjTk+zw+kZJFm/fuRenGiNCCFkkOQniVUHfY58sEdRsmM9HSbxNk37PMDtHS7YHOhBk
v2i6PTmfD0VXHp3MpPAAR8bF3lC1L7//GI7FqPt5pVo+BuwnFLVYPuHOnqwAXYZZF39nH1jZYL7Y
KvyU9snVgHFyF7rtt3TonHu8K3aEeMaPbms63/ssmze54cc3mlefpYvds+vTcj/WLknLWE+KVaHh
jMf4VWPHm8sbV6vjKzVr9hmibHHmF9gdS4IIPtl5Ze9Lc9Y/t2o2dqFV+rsu7jrqDkWFEyRv1s2o
r/JJ5ZuMjJ3LciD+qCqgEUxVvnaGwjgbLfkFB4J7gBRsPjetGG/bvORDktdAmHC5LQzjsRrM8XbK
sOV6hGLtDaexLytaNKukz8qrHADjLvZzN4jJx96wGc3CTYRq/CJLK+sS1A5VEUevveM4iPQhdUtp
75TbmvM7L+PbOZ6FEX0nehNeEuIPX88RcyU9K83qPqACbb94CMweDBEW+3zWH+3af4/u9Ga/SC2K
0gf636UwwTVPRr824Wm2OyrSUWHe25H1wDP8Urrqc9egb09QTpCtuq9c0mwm7evvh94bGxUXd1wP
3aoQf9DvX3/ZPJkLL3ayHt9/FD52QhFDkbj2Jnf18CvULCfZZPj1SOrUxltnCIePuFHlfZzV7jFy
S+d7L3sGohy1Y5sjTltpWYLBGKsTJJ1wmc1SwtxudaLJ1j7C9HXr8od0u9F3yizFpdVgYf79d3o7
m5DOayPaw/cOyPyUWpTZE8luw8DbVKMvdVWdXNd+4l15amTsOHF4hsgpWnqr9HB/f2k2AsvoeP0u
s65AMceXxv9g0X59Q2MRthGe/zYIY0kKSCrRsQrby8+M0sP2ohQ2yTJJoVv00ejSVkzsfOXkWn4V
Ej/0MnpJ8jEiP4WzZJKcFY2N3TS0QypISBuOACOnJ8+JzTND9d+zbhSXkoCZo5EKklwGwcmpIpPE
ItueNlXb5WO/1ZKpvEbX9qkQ4lJ3M7E3jNI6Kq9EsjjkD7OfP5sFcjJQLeWZ2TTGx9rN3c9T6au1
KstF9mii+whrd69so7puM8Nds2Pxb+FoqMvBMhoPdWtHO4+WnXmm+Vm9jz1p3JcL6XzTazSMWW/3
9NKxmra62MnQQfIydi7RVYpEpYRl5inOy+GBuo0fpBbpP0E4legBKhnJNSRbjchyU+dG5HldnidN
1lyNGilAeAr68kiEDrJHt+nnZy3ttGf22eK+GUz72R6rrlprZAKXCN8wBMlWqE9jhgVvRhBEG63L
tqiHZmAbWnKVhd50g+e2XPcKu4zWGC51cilRdxF/+RwbnaARZyKcjVaePduBov9nbpqqqC6JGmoJ
vqmKcB1PcrxA11tu4BNG1VaSq56sQ00znN0UttwLZ2ju87at5WqIdPUJ6ZHaNlVeJithav6lSIS6
AEwD2qJOis+eWcVHUpZgApaRu/EjEHALpgB9hdvKoC5TmuOKsu4n9jI28Mg6GWh42nKP/85dNCEd
GW5ldZhSKfdGUqUvetR319PkOesp9cHVigH8TD7Kw2ThfnBlQhZRMUsUrfhgGj1nqE2mDGIlaJvr
WrfSSsKW2953cC83nnYQpK59G9tJNWwk9AipIyfeKPBayly7xJ48fNhGXSFHCXGLTDWHYtKNF2s1
9EXCa5S5kAUwqlV73R/9QKYxXVoJsQiYiInZuEp2lpd0iPGc5BDLiFCUGqWbrhlxvU56v8eIOWTT
YXan6MZ12LTMtvLPUxMYxyyTO0HH9LyysXG1qtYfa1i5x8RRNnLGCdZLrYs80JOiOwCarzZV4fiP
qfT77UgG/eekc6r9XFhjtbbmNF6PKW75hNxkltdiugi1flwbhtZ6Kz33jcMAt2iN7ikQk9fhKHI0
XjKE9dIY1cEqXf9x6nvE1qE93tYa+wu0Il51UU9ZuC37bK36yeWOtOKyLaJqPVMPuwidKRirZjiU
qXAviSKGUBt5YuP4Lel3cCHaFanOnrMCcawd2mmoLm1H1ne8Jp86tzYRUKMs1ThT7NracM/8NvUP
updo+9luk81sa+59krYuGNLQfxqFHG/H2Ji/qoyH2UeDt1VMmrcp9eWLTlftpshS7xKAhXPhumF/
UXez+8VgFfjqFxqPLszlk7JTY/fjmQ5N6gTZuGh4khGZG0e18iiUH497FyfXpslrjn5T0rcXoTXQ
raKTKu4FHYLbibb+nqx7TG2JXh09FU1XGjx732zG6y43xlu8dskxHGW57Snsbw03BHdreFpAS96B
42t7RyRu1iHN5fPgjH63QhWirXUN5U/m2DdO3rAYqdoPDAwD1wlH1OsiSkMUnHmMG9+YtfmqLWfz
YmhdifBAlGwWZQpjG7F1miDW7MwLJ7F7sjCz4aHQqsAp5/kuQbV36UrGL5eoqZviM3Zkive0rmt8
9D9WwbYtaHf1QK84kCRL6lzIWvspw854ibBLfTK6Wh7RCTgvSBiLdVsN5dF0VbLLEQ8FeYFlY4V8
BRLgwI14KnWLzyjGvriEEbKv25A0pQw9QuxFV73v1VtU59XBopx4maSZd6PJYvEid9Vth0j681w3
yUdnsqabwo/viqHUvjmzazH3oKqhhiYuzUkHViR7QvLADl27YROLMy0S3QT+BTxNp5rFZgqWwr1S
UtYY/PrCu6WYog5znhrE0Xj8MtsT9wF905gEo+7jgy26qB/3RVFHN6i/R3/rtn634Q4PNkdEUYgN
VVo5IvckwmyokGXvEFO525hAerqBtHeJvqp6cC6zINNVFcWNSgG7r73KIQpV1g8ZTs11XNfOVTmE
5TcptPHjomDm0k0/bHsxhh+Jy4hR22ion4emL58k1XEXubzmIOwCDr1t/DqNSUds/WPr6i8ECS7I
snbbpsC/zb6qAEqF9gXyVvlxEUzvktDFoZjBfsVQnQzXFMf7z6TZp8+pnif3pRqjbV6YNrilcTDa
rTEaTcIsrs2fNKsvqg2GSE8RmzXnezuamW/07GzwzeyG/mj5fS7MdA2crhAr7tfw4IzmdI2rhKpI
NIxrjO1lDoFKmQcRywreS9Ede4eeTKp2c+4OAUJh63nwjRYuuTk+hKGv5i0Zg/FlWFrmN11PviB9
ca+i1q5fNJWxT+xIFHwYQQWh5FxgEUqM7GpS5bkP82zQPSxt/RILdXrmy86g8NiO95yDSDlUaXZk
Sc0+dTOkoB57NOquBikNPu26jO70tD9y3mkQg2oCvXt0zGp5QxRwsfJ7AMzayMvaY5Q/o+romYET
csDZiVajza0G9qD2WNwiXjR2AJTaTUwH8vMo5zx5dJv505RYsb5lkS4ijjjL5sLqeUBNydsZx/5h
GrHXsg/f5yTEcOTgzLMjt/46G7QCJ4INz20VGxWrHOQTpmDLrFna3YI+AvcEPtAwhACBfuyC/C4C
0BQr+6xEfzOvxiSv9mJMDh6f8YLtSnPNRJqt3NZ9zO1lH1Nn/pFQB5KuZH8ziCjZsnTLI5DRo97l
+IedCjYTu2k715ud27GlRvEmcIpm+25ocyZQtDoc88hxM9yPRZgHQ0xvqtNcwYJsfA8ZU3vbLuaV
0nM7wMob5FrnbFWcgz4JC2+hpj05ssMF34x85EFxQTuNH7lD6Ze8igvMp4i6U8+NLiu/Ynft+WcE
upGXkxsNLmjPOeuWolFdxeNHx8mTQ5NFzEB1OD3qetYe0T5vW6J+sH2AqBGEem4Qp5LlOpYICEcv
PdNNc1d1sl+bzQDbudwnapw2ViTveZmzdRrNl1DZifrUVRo0k3ndOkDXUozHN14owLfYI/CtcSIU
vE3i4iod1HRtzKrJt3Wt4ssJyMrRpmF4Uy/xSjPGvst5klesbUj1uDPsYCf2G3nNdnRw/AafLWIv
n4nuxh47eqkQcs5lk1S3gwnKxRP51xC8yTHLKGBtnM7xzsflB3rdymhtQd1ZYcIWQYznDEFm4wXN
mNbIwdBdu301HuJhtKmHRd0Df+fY83YderptS9VetM9R/jy5WG/xAA+bklGLhWViRwZ+b1dZmcU+
OZTnRgc8emgUzzAKqyAJ80vEx+JSsxib8LQwMBjFPmzAAcaNX6xCw7f49eGrSbxKgJ97uozhZm1s
NoNn+pCaD1pYVudZEU23fSKSM7NN9euoC6tdb+gccsou1ZyN0Icx39AwHZk+xXTuzgbM2NqaHpwB
lKL0S0mu8CL6Ag7RrN3ewDkCpcy+MKMiNVfoqdGzlhqjfubgtgLoWR3pkST1yp8mSBgQLXh5ulnI
aY1IOt36cR8HkdlEBKyST4Lq05y/4TJRw4ZUIoJrZyLq2KdXrXM9hbHJ0PHq8rN0s+iu11J11kpY
k9soHLxoQ8miv2kU59y11PEdANsZLvvSGLdg4wAiRlPINFXWc37fZVI7z0zLZrmfHTYAJSgBbvaT
Ql+z6cjQBFTAo9dza7xtlLSfxz7/rsnKtrZUstCqjXq9MRLdBbyGBr5BlTKpbDdAH0fwOmqHaDbl
VqSFvCVdmqCISvifIPsUH/NeQ4K8MIjKZc0XccH2JUu4qTMGFWfVuqW36Q12ghj+OIRhdr7SnQIp
nDMn+6Y0Ciq5tgrGTKsux9xfF70NH6DVkeM2treD5rjEkzq3UztPQY4ie0sasxeumzYNgyEx3X0P
tSNwpkx9nRheGz1y7W3oARG32TUumr9JYvoOJ+3azsko5Yyg0AUipmmtWgTpnAPKwzOjA98onY1T
e+IQylbRGUMGrKhzrzjgeNtmRjcuE5RKVeZumsFmU2eOMTrPcECrHdXbzODh4Ds/VP50uYSwPs5K
e3ELGT32g5l86Vtd385dlH/ttBx5B6yGdG21xe2QddGhscv4fNJ65nYL5AIcJ3NlWwPIiaHwxZ1v
IYRcq9km72z5SI1D5aXPzr22FmplmwS9dT5y41rrq/PeIwXEZE/XtkrbVyqtAniq3UGnek2MhB8e
xGxmu0hr4Vzjet1EnuJlXXSmRlQMRzKsASGqmvOL1vgXFOhnGN9zjU6Eouvebv2xX7FjICS5KMOW
9bWK2ntjmp145ZRiGFZpHldBOmS7mpLIBZQtb1Wb4MwwV+xms2Z7G5kdd9EsrbNhhBARmZOzKhOz
/2gZKXxMpSHtD5uM8VtgXaLCVhy13Ge9q41NH9/PthUfNF2UgD1iNoywImjfKNZT4mtqdneFyUFA
3kdDEp6FQo82BSUJKhDTXdQkzmHqI7xvnh9NSw25OwtN0W8LM8fTga+CnFimJD8r82al67Nac9MI
xupc2Lns3QMphzSEX+iGxNOqjjVKNsI9r9P2siNAY8Wys+6xfnyN6NTjDQk/+QaWgClzKEYh2LuO
LNBZVEYs/CaZs+7D8Nx3EZw5bTNs51D6gamVZ/Ncs2Rb2tNYyzNU0N8KsUhzreUQNxAL3MrZCcZ5
AX5Zvb+rWxw3SxL5EFbzfV/wy2YsAbwsvNAIHojUaV5xVlk3PTlS5RBVlEGmmTfWl4GKXW1b6lgs
FSgbghhZESQ5idWYDueepOJnWLhowoVjmoUTLDuz2OhumgZYit0Loq7tNRjTc7NIkwC2AoCdWEyB
N+m0TpLxAnp/xAyY3YbgylY2FgeGWMt+d9wZjv7AQ3huI/nIjXqc7HQ/WPVuGgFLdviCKlZkK+jr
iNibBOdkiGLO9NmizJNvrzoXGTO55+M1YdzNQYCeMOdZQh0BerqqLBvvV4Ih9tqb6/HGSiqQsQpT
yi3i5GpVRdIgb1j23xLfAQgjio/AbES5slLMgw3elq1PiGMwWW1E8GfY7eToW195n/yVXKZ9THjG
0bHJBV0pikUA+YhqJ0EW3Z5zTYATllLRmx97Yd57M9bYIc/VpY2ob4XK62OSGwmC2ylF7yXmY1FX
WaB4mvukNMQ68U1OZn7fsBOCBJ6JiPN8YvqfjWZ+yJqIoySndlZRuDaggV8oTqTryk8ejFHrEGPG
/RrM50sXyi2zHUPO4nBNedO4to3eCBJYLxeg4rwb0+u8yyQG7iZUJ/do4/LLiODoBdFzuVS941Ux
dGTCe1nyGE5TyfKd2pdt3BoXGezVS73CWtxW0VYfzCcvEljrCvYOIUiRC2esc16uwdk7trSeXDGO
e9E1a8I2+eNsDVD3teMXf9DUbSmhB3YOR5dwFvOBGjf9A8ekWmaPrto6XdXsSX3LL7VKEsEcZ/4X
t8T6h7ASNg4IXI1qWoagoF5HVaGxUsS6kzy0FHkQ23tjaHy1Z5cFKhMOWn0OyKQe6RYb4ghYoNK7
+NmlJnKseCduXJ7BMRqq4ljo5uRtvNltvvnOFHO5WNKWmNp2X8gpunJdRfQ1a/LLKKV2p2oz/R6q
fDofs0h9anIzvW1bvccjq1PRckkR3kwDXvqWLF8a/o2xSSnWBGYUM3jKyN6YdeXxKhr1U2Q0072A
hb0bsX09NLNV3vB0sT23XRLvw5CNTyR1ee7WURbQqldHAKFhFnDeweAhJueI4yvifN5a684eB7D5
cTlvDC59AWYqoYNWd2ey+iHfl0i3GhiJE3YLZIF9e+mn5IJH/RRfd6GW32Eprvd1YrOr8VLItEEl
CYxPV5yPxlswZEAG4OdRaIc5ZT9Hc0KhAkWlH/T5yGPq2DLII9wFdPeem33xa9ap2R2gWo227d9X
TmyvKzNX6znLrcdiMqOPGlsbt5z8wEurEouTYWobr6oW+uPIMpHPmr9WuLkek4bkotYdozvm+Fsq
emvd4khMy5+tyV1K9ZGNmr2tnGo3mrVEcOxhMGAB8zwgRYLQFiEYJp2ffW5zig9NObo0IbTv0J3I
EIoVFW4oKPPcWQFl7X1Ms2E9JkWx0Tz4w2gct36Vto8JlGRe3e5r3VGsqbOh2ZSx062JV7xVZUVF
MMTFV8XEI6d89RVuRSDZQiP60/XLYB4hPmd92p7FVLE3NovsNz1kiW7t3Nhas21/m0bhr+ECmZuO
jR4+cDYmg98fE8Cv54sA9Ix6vQYX1bA39dyXzcrqc6iJZNetY37vgOXHLLl1VPoowTZ3nQ6Dg/JV
f6EiJgpDD8V92nV+oHcmCTO9XcTsciMORo2HWcVpdG2FaNVhMI3eTUVZ6/zHgXuKi+Ehigtxbppw
WK0G5qU+lfHekxlh0P3gHZPGOcCoyGJ8PNvJa6lZVWjbd0ZpdHfCEvmut6Z+S7E601YIoOXO7DN/
bw0dRiwTiCQuDfe5kEn6VIu2eaSuBqpzSKZIbqQRl8e8H5uXkC7BEVqAeTZqlImBtWfn1eyoaz9K
5Q7mI5TUAuRTMcWPv2+4GG87uIuEjK/guGB90Bm9brcMNKPSWDeqAAKUtQY8yXonCGBPqUln6qoA
435n86ke6Ll8Y3li02LkuotUz8zsZ2fZTg+R5+zciqN+pmcPGGfLQ1PO4OqSgjgcTjXvfOZfdOBt
5nmEJCaQRBq/J5/ZosIUDmaKerOU1sOUwKaKRzPmEKBSQHsItZplxjG68iU2eZEamgZHIuStC+UV
cKsMRJ9sjt4jl7ztm9kuSmxBNALHQSFO+p6mXlTR7EZkl1DyblCa0I+6gf7KclTFmM0gpsBX1rL3
BElLR+x1x8xG4IJHYulCOsggXj9C154Z0W2C0b8U2cEv8XFPzthLrEjuvZLmM/L0hwk98dqrZc8R
gY26TcNg1VZecZ3NKkO1aD9TekgvaER6l0NilWduBUNtXqCk+WyUyGf1pUlVC5oJGLk2NDu+14hv
V1S0XXZqimlAj4yvYV1dEi2Vr4QSQREP/i7HorS2ac+f+9BxIBjgGnCBaBwcH3RA280lx27Huacc
A6ymn/tPdSrmTR0SCaDJBqyaLzJ2M/knD+sBVlIpnK8z786KV688WnM0ffv9S/FGeQdn50ckq4+2
gTipU+WuP5UoRgfkokqzp81QTzufYLBLKvHpLisdqkGV48b3naclTDfpSyIcuPLSHtJ3+qFvhA0I
KwwDegupVgIV8cmjxRCpq6TTy6CdTOfGgaBGr8Icrn9837/ldbpIvtZlU35v/8/ya19LBQIlitsf
iNF//r/dt/LyOf/W/PZfui9z/nP6r7z6s83//fFjODsLROrV/wmKNmmnm+7b4k5quuyPj/Dnv/n/
+8N/fPvxV+7f8Tr9NCzewKz+o+6+oJj84w+dvfz7v6Ep+pNj5fgfcCX80N/ixhG8d/9pc3L1DzqG
AQ9tILlJHu3zf/vHnzYnYXxwmLJshBEg6Zgq+IN/2pz4kSUQEaBd8RftPXrTv8F2NZb57+cJAf0T
YmeP+BKU50SyLmqpn9RhmgfhhfgLd1MMIr+xqUM57AOi/UAQy4JCGPIz5m2KMZ4WHcRUdfPOxga5
Vtqc3ieN6g96QicpqoFnELWBvmSsxBXQfNVtBMy9Q12SNuVo0r01Bq+4673GK7eGA2fmv2tgXvXf
6rarv/3j4lk1/9h2xcszm+jif8AgZDb/13a7/2AYR93zP56Ll3+snusv3curIcnv/jUkxQfEgMuz
dnnqNsLw/xySjvjg47ljmUfFi5FmyXT7a0i6HxZ3HSB1OlXOUuv/55B0PiA/NWEE87cQtoMv/jtD
8nSb4TmLJ5B/MMyxBp467zqDWrOS9cRWMXfvkrFraK96U7lecGVfTOXDH7D7NNwOuoD9QNTNtGqH
qbLg8MbumTH6FWXjOoRYP1sfPc9s4FG2Y1usklafv6RGmO3CGYrDCuPde1HAP5xkP79QWBkFwrJF
P2pzR36sFz+/UDpZAlNpD5u4s6dnOoTGXerYE/UcHw5VDBTtUfQctMosTCAo5MYGTNmWsDHUjmhy
rTMyd/yE7ARPlJxrBWeETqM4HMVU9dhNXbrCm6671hyezFpM9qqaTe2apt68dcnKCBw3q7uVpNzz
NFMd0q+irKDnoxdILRwp4/PQKOgSTUsfZaBymqzaxUPdcJ55T6FzqrRcbgWrGT5E7oeF1vL13CI6
9uYZbLENYOmQk0zsrrpR11BaYgf7aahf/3F/f84/OlXVLpfCH+MieaMnSdbU60slZW4J3Ilgy9wJ
M0Ch9EOjhUipfNpybhO6u6grbv53xnlj8eWZ/m7Kiboky17NMwv57q+JBuQirkecpr5rs036ieHo
mB8QP9s4VB3yPnVzifr6a6LxPmAiYIbxFvfgcs7450TjgTUnVdVnrvHMZX76OxPNm60byHQmNByh
CMiQZJ++qnPe04YmSWJTmiQ22DpiMJq8waTKr6XffvES76arwOXGRqoOTQ+aZLKosPx0x34xct9I
EtkeLDsAa0nQ5EhwamGx6Oy63uBZm87U9WPn9QevYFsl5f2oNdjVNYqA9FJWZVGeEwcxvKPg++EP
fDVhcX2Xu7wIE5e42pO3lJlAiQZZ8Ca32KNuKEIhlCCa40rldjySeDi3+crUyHjkqODq0Gi8SiNB
qUmH7ZAV2gpoVQK2gC67onQi441TdYQWkS+EJlWpcvO/r92b147F9V+/dsvqTppA82rHyW/8+drZ
/geQ/1jLcE9g+vKWd+tPZz0/wiHkGb4Jzt+zbYt59K/XzvzAhlNgZ8UdjIlkOd3/teU0P+DepbHM
u2zaHi6fv/PaGVz+1ZaTD8WqjmaT+RpXh39y9gXE3ZB9ZmlraYtzmjBRu5G0gYI5tcMu4KRHhLoW
GtpMQzKZk3XDmVxbx5Zdt6uceuchbqfmuz33nbEmumX4BpoP/mhdWsgqgZIhyzDF8LIg51Z1o5yH
0i7kRU0ejfnHu/PfcBj6H7zn5PH966F4H39jsxnDeXg1Gpdn/udodI1l30jRiMOMwHWwzC9/cR70
D4xQBqpJ2CR+wWUj+udoNNwPQAs4/lCqWH5n+dGfo9HQP/BnWAdcl1MuGhbz74zG01Pz4gXAH8Pu
dQm9ZPC/3jjY9YCgQdhqR5e7XNsmkJaidtT2p5vyi0n+dHvyx1XgVbCptnm3lp//tCmM7K6zzNFU
O+TK674Fi0+XO19D7BxWI6l1EBnIQ/v9NX/5zWg/6wsPA5X0id9iLmOgQZajdrlllMFUE4ylLWT3
319leRCv3ublq9E0gxyL94wayEnZoYvKtqEarHalyCGsWaDcnY0e++Wm1H0kMhG9TODInF3OJ+Ko
JnplWnZAA43AAlaNfVbp5Esg5sm/JMbgk/tXlJ15J53W7HaGcgGegvfSzinAasZ1hzHD2HYk1Mqj
xdH2osOUeaXoH+6bptXeoYUvM+XJlzOwybg+FUQ2KhxLXj83UD4+teK+3DWzZl1rhoHv2CpiavNe
bDx0TheupgFMVEMc0lbWer+3LCW3oEs5XWiVO7xzt99sFsgSp4rAnEneiwF2YHkaPw0kmOlx4hE7
sJs1zzlYwhg/JSPii1kvp8cJGdS1hvOPFnjvrEaPZrGmj9Y7yIO3A4tVRWDsogCB7/B0w2CXVgjL
1i12bpgNHxOnyS/Iq3jPRvxmXOEbozoidP6LE+GbwkSiF3o0RIjFUOeuPWJeD0CBcEQRtfDOXX3z
di4YGuxxTDZcyFogNT/fVMtuDZI0KEBbeVEdQbSMH7Hhw+P1oCbp46i9iKju5d99P7mqa+EaZu/J
Qdw8eT8njOUT4ybaRYtqHQnamKEzavL971/QN/eRwxe1XpPbuWwG/JMRExkInkQrql0CRAL8XJsG
mcfb02aV93e/0Y9LkV8ECYDdgnkyy4XKT62xGaqd1jbYVgApNJpbX/3++yzb0Z+3q0tJgOfEuRLj
ic0/Xj8sWRj4tqRSqDx94Kjgq/ZGO/ZXOQy/i6yz3b87dS/AGDTcbJvEUoo7mQISFi86o2O1KIGu
DTM5ny0Jao+mZj5qXxE/qtXvv+Cb14sL4k6GyL3U+DgQvP6CIbPgXCD0pB3iROsc8vOmMGke/leu
glUcjz7J7aeudbcrjNxB1bwToItoc3RNIOBM/FeuwvfhWE59E3T66+/iJi13FLA0aYVVGExy+DIK
970o8zfnOIYEOwXQOngaOYGc9qXCFrYno5LvYpkz8pOBPp8APljP4jGnT3yOtiPdV8YcY63qEpRm
GHBKpOvvzCO/enIuJQ8A79gb3R+ZHj9NzkbRZ7YR8uTQmikw5b65nYEjvjMg36Dkl68Lyoc3WsfX
SybY65uKncTxGsHXBfDEiatFoCHjPjDAQE55fx9XCn26aa5MDPhRUp2FSnweUexgACeGuhRY7310
XX9/PLlMZNx/Csr6j23CT9/dIjMWhr6h/h9p59XkttGl4T+0qEIOtyRIkJNHGsUblCxbyBmN9Ov3
wXxbWyKIJUpeX9gXst1Eh9Onz3mDN2ribc7ej3o1bqVRaxNsq5QGAeXSNluy3DU8ECElMgi4ityT
pBnUruvBxqZdiZhz5dPmRU63k3fP5fw2jZ0UoAZKz69z+SSSMnoDMlPdDY0VbwTn+X+1CGbzRS4j
ZMZr7f2l9vvNM7IYnahF6XUF9p3ggREolY3cLYGP78WADjyE0fFQy2if3l6v60ODDoJC/KT8MdMS
l0oIvhn4aHgXpWeCuv8WCyO/ywHeeKVASVkjO7sXVl/8Az7QeETrPr1LdcwpTd+INnaOuZwDWhya
hXCETIJFsr+4fSV6JEVbgENTg+qXLEtAtsYuPfitr+0SeLYbh/Tqsp+fDLxz+XziEv2yxer6dtBk
qZR7sZ7FCT64VQD0gu37hMR+f0qyAjZLRrvw0+0Jv9q7jEuBnGvL1jm676/i3w5Ia5h9Hfci93pe
S4+mxalNncDYuB31OaJe7Kh5GPJwXlyzQt4Vux0dLtQ4R4TIhdR+qmx7pNabihOG7NL9CP1vb8NV
OodZGHqtZKVPFqb1B0Sq7b0psukbEzeedTszyn1q9CZc9T7Gngx+4psl9K+ZjglagkPVA28XFFbV
hkVKqgraAeD/ASTbnQaGB1/kQbgS8sGvmqV3B3CkyS5PO/k+F1N4j9tu64Jsiw4atmf7EEUwD328
+pgAd/aydEieymwy3XEirv3xMiCSQYGY1yN/LZNXyWnwcQBYh7/ACPNWJkWv4u7b7UGupA9k3pQ8
h0i3EA9UeCFdbrJexVdhTIbcq/30Z1BGz4MJBzOKIorfSodXRZe/hJqE5sF0oEVt7Hrf9EKBRZyW
IJafA+UdaqQ4S2cru7iKOPMv49lMmwZFLZ5tl78MM4kO6tvE9lcHcZ6UukaDQnN2qhor+04JOAEq
UQCVCnvj4F2F1cXIizkxKkxeBbJhXtZjQCU6o0fIC95dFoni3ywyeihkiAjwgkm//Migm9ReFjDn
7RqsXm5WIU340PjTRG3+IHQWqUXI1JGXj/pEKzVobfOJboTiaehouNrkf769lVbCBkJUXPdQrOek
dxGuZMmoIhlMjVcrduVO0Ex2Rd8rG2uztiuoS1CSp97OY2GxNqZWB2B+Y9aG5AKYOX4rod8b7ggh
5BFUsHnXB20HO1ZCg+3PP5DC89wi51zS97tcK0SBIpHmQ+aFuR591lMZ0FndG6fbo6xcMnO7nCr3
rA+KSNLlKFPjj9ASo8xT0ba/R5KxB7WMiG0RAH2vAz2kx/G/VbCX/wTc3/tRKxPKglF8YUBjrh5c
jqcOPQg+M848qWskz9CwIay7QPPiAt+hVoDBUzuLeyYf6435nN8/iwtAJ90m9KAywDtsMbKT4pGN
MXfqTWNWu0YD7XESU+2CgYo/mizqIbDy2gUtXu2Kstyy8VnZrxfDL46eYBOVkmhSD7/zYZ8VkPMG
sx42speV5ZxL3IAXWDV62ItREuCuJe6qjOLoxmkg8zzFFJoQKVLFEdZAuxFQrieVYElAAbhLvoSL
2OVyTtJAVl2EqVfwZ24eF1/pzBq4ysTm3hHgSJMi1J8lcJPYsnT2+U83E7V6zubs8ktJx15sXjhP
cleYcunFVfJMjMbMT1jScyVgMqQoNO3ZZPITdJuNqHDVy56V8Ch7zSkFNxniXpefrWhVH0SBX6BA
ErXNY5LVUPXB0VnS/YCOyj8qy8sLpJaq5nUQYfPIMwALcgjewJCwq3a+DOlk74U1EDZMoLff6kbp
LJcal/Sjj6Hc7hSMBOpdG9vo58uipQpqTWP7QU4kRN9LIXi2qIEP7HrAglI5IhPTfM6NVpyBrhbf
RWDBnC/tsixhozf2M+8cnBzQvP2GqraNpWfRYwcLh+Kf20tyvc1RcCJxpljEYw/Y+OXMwP0bYr+L
S8/CXv1bw40NULsuvt0e5TpXRf8SZWpDI5GbBYkvR0H3X0PSDllRiQKHHwwPSu/g96LlbzZdux0g
WmcjelwXGGmkz08SxsNrmnh5OWQlR01oI4LgoZ0koFH3/t0o08LnfAR3juqjz5b00NeyEjWIusY7
rbGQ//jT755/BNc3Scr8RllseJyNikRtfACzzpydpxBR70Q12WdlCPC8zKxAuZd9e/r79rBrH88F
yEafIaOkDotyhWn6YQADJ/PayEqQkShkCA3o1etWHbtDj7dGFMb2dySsGoDbeAfHVTx5t3/EdahR
kaZyZFrc3MR0OS4XwJHCOpPDiZsj18q3VLOiGcrdHqy+ijGmC5GeoJYf38chXnd6klgb469Pwm8/
YLEDMAHIusqHVCjQCXyt2il+HWCUHKKul9zYMMp7BCesI5iUFKZDgSGDo5ob2/D6eF1OwuJ4+e0o
IyqgQWyMxA+U5ewPhj41G3f02iA0/um7U93jn4ugjsG1bnaqPO8yLXxpOh2ROzXTNjKP9VForr+v
KBvrcj3DIOlFCaaHarkuu62SqS9Qc+2NE3NdFEJTFM4ZTVUKMPhmLraN1mHPrNsVaVSMxXOm9+FH
zHdbly6C9NgaEYZMYuheIGIbjzneD6R2Q/KPrafIxQySiac35KRghGwL+T3e8PZbm4Pff9xiDoQJ
2N1RGpbTxhxBxf/nVYKl4d4+OQYzeZn5MAXvWAb6yrOU72Kmw16rhMIU5HqZftK0Kn+YKkhbsR5u
vLKv0w9Ggq8IqoXmFxH6ciS/rAMEgtLMG6dIASmdQ6u1nPBQRvX31sq33gBbwy3CkqRyq3G5MJyc
YtqENxJ8zsA/A2+Jzw46NxsTuToeHZ4Z6DfDbebl/K1U0bRQgyJoFZ6M8O8nDEEUT2pC08XGqaUq
Xfh/nM0xncDhSVu5RuiJXI7X+5lpByPjAQaH8dsjnJ0gdrR37Gb0VL/fsnxe+T4NQAODkVXN2t2X
4+V5I4f9SGspjPJpb5oiPNhG8QNeFlbxU1Ycb+/L9yr3YmMC8wV/jUg4MHHgkRfzKQWFmviFlHjc
dbjvxMmvtrT3AQy8IsifJTkCqA42UImSh1iq7mACuhaOVLWSHKUieCjo9bmJiHHGyF1cDo9aitB4
7bthKocbSz+HieVPBQIELkoBAEpv6vKndj69h66kg4hrBkRQyg+a9kynvtzbY+vguwg95/bszGf/
akST+xb1sBnAtwhcqOcpKHvg+KzJde9pljRXqKJkLzfxIxKJ5l1gTTKlE3NLG3nexVcDgzCjvCID
Qls+0fDymlDtGxJv7IXh4vtVwYvCKej2570TTBbDgO4ik5oPE2YMi1xGsmC5F36YeG2ChEJKQ+to
5SF6Wq1jnfp6iu4grE0/0jbSXEcRMvTKwTkbaZ248CUhL6bwhG//ppVACcyM4PWO2OX9dLnI6Kmg
VDHFiTerhpxxkiLDkSMFT3p7q8m5OtTsxQxpSKOttRiqSjub4i5fn7R65OVyzMM3aLMzYkhfbn/U
ynISr2YRZlgYlH4W+yhTK1kHWx7zVvEzEH1VjUCMHW9M3fx7F6sJcokOBI96qDvLakUjj/ps7Rl7
cLESz+4U5yPCGbC5fQwwoRWGb7e/amX+HJ2LZoZjs4GW7gL01Tveg1rsOQGCSjRAhiNuZeOdLfL/
wdX9nxYZq0PxZfQ94BzQe7zcFUIqsiFS29gLs27ilkEBcho19WyKWN+4P9932GIaHezV6D6yMyzj
arEapRCic/B915X+DXt4fe+gqOkZJbaCNbZBp1quZRTAxhDFaHS1IRflZ0wt+3vNDv3XMNL1w0hF
7G/NCoxqJw0GHBF4efkAXRcOcoIfAf0DDR+tezOBij7mfvecIBbuGlii7nH1Tf8UFgGsDlj9/GSm
227a8/z+dmsK2UyqBotIb6DZ4Zpdae5GQyQb4fI6QFNznOXpFTolAKsX21zJfBwNO8SoimrqjoVR
mofOsIWHKGjhmaYES5VC2/FPdyG9Rm7n+atojC2VmLUxbEFyh5FHtSU5RgBqodOB17GsbmO/r7w+
ePWQxv2nv28vk/IB2y05tCDoibqQvF7gH6porXonigrjy1CFTlXgZ2b0dBB6NJT2ZlBvKRdfhxL6
MwDCaMJo3G1L6EnH0w4EaxZ5NZCjo1Gk7cEYsHC+PalX1ESONEoIFHeJKJApl8BfIdBJxKsl9FCq
UkgB4KUf6lj2XWnyB5q1PnISIERwwCryc+jXwTOGmN8DvzRw6uu0HXLB9b02TpW38cPmss7l6cQN
nIY9eNB3RftFvqnQe4Fjps5rIPlnFLSGfTUEzcmA3bcb83x4ytWuPWRxh0itOlmnqUSWe6ojHAob
EFK3f851XOLXAPrg8iS287a5PFeGOfR6VZihFzSm8Q2OvnxECETFyQyi/u2hrnORmd0K8ILC7Vzw
WhxhA10OU2uNBOPwIqNi2iCNIuhcjajr78xc1/CpRDmJAshWqW1t3/N2QcYU5SoKbfJizlWBBM+o
VYmnxo50GHD92xFAdeouXX9qp/JBH6VHtEmz3ViOqmeHWv3x9sevzDNvGlzdbW5RUuPFx1u9QGMD
yjtZOGxGjR4dgknYVKMcY7i3h1oJYioXDdBEkP6UzxZXjRbFoTm+32qq2txJqH/fgcWHUG3bCEwZ
XQUFGxOH24OunGpE0KFG0v+VyTYX+8gyc5QkEq7SEZ49gjJK7dKk3Mz31qbRmtvL1IkRG17qu2s5
RNmp0mOPi+9pGmL7ecxsGXslO9iXStIis1+2vQsPnURelqKz2aCYJCIdXxs/qGh82tIDrQPUGpXy
8+0pWP1tANyoK9H6I7JdHqVQw+zYHjCEntLxKbH16iG2kSkArKlvaPevTTZ3xdyCBh0qW/Of/3YZ
6onSlmaaQXGvZntLM8MzwNJFE24Eh+t8DBQdHRaoIu8g18WmJRmT0B7MScU0/CN8HZkoPWr+iVX5
mbi1ZbW0tm/nTh+kK+xhaChdfhU6nnJogCXyeEH6x6nRyZmjClciPauOoYUjKlJi+sa+XVu0dxcE
cAPQi5cPpBgP6KofHFLOvIhQFDGDo+mQ3WqdttU3fe9LLyL//CZAlYA+A8MtChuyEylhL/tsEEn5
GCIgEdXtEwnog2+oB8h1p9iozihlH/GbQHrR+iBXFQDm5smOGrywqbr39ZPuD5+ssjvd3rvXWNyZ
YahT3OLqccC+LoKGhYDjSLIXeymlT1yvdUQih1JB3yLqXTNLjGMf1+XTZKjFmU8MDsKfOs9Cbg84
TbBVQ1h5180/5x3tRLJMI+ByL1QNOVFSc5bibiwPEeSa+yGrf6SiTF6Cpv/Qx8hdgQanMQBsdZ+Y
7XAH1QcrnqptkNCkMXZ7guYBr9bOgHU496OBLC8ON4aFg6z2BB5kQGERZri4QoOr0BWW1TPyHnSP
Q8f8Uqhhdxqn8l8kTSwKhQOYJ/qMKrqcjw5mfyh3LI/T4/ysKZWOe69pbuQmqx85k5RAQOMb+U5n
/i2u+EVO9iuNjELbBE6IXX2W7VFxqUYbu5Rjv0fqFM/fXs+eGsQ0N+b4/SuuJplnJp1VRDDI9i+/
coizQHKKjldmirC2Hr6KDq28yjwjk4+qmn2oUB8xWGBTOM9aTgRyqviZmuBb3aP+qfjHUrbctlFw
5gZqESV3qp3etXpy34BJ0XOMUJPywQq6B4CL+0pOXuWy/2WM5UOu0uhSo4NhBG9BMbyMcvCk4AsA
RmYPasZBOzP2UNLZT476MgzJl6wqfs5Zq1VXRx7Hd0B2jzzlHjWb8zG250TyPbQE4Y+G930+v5Ds
c4IQHTrep9js9mXk3w+Bc4eVBjq84oj07zmTlJfSzM7yGPyUkv4+7PWDJMJnNRlVdG4KgiCGMi3E
VbP42kraqbMNz8fe0lfwj7T7Cqm86uPtfb8aHy02/Fw+hKa02PeWJoKq7zmI2B+h7KYN8jFrw4if
4Thvt4dau9V4fIFWo4yHt8liqCFyJuEk8/0pKTb+CSOKNyLdAvmvj6IzDiUGMolFKlglTgwKTUbM
JXCqu56dtDMltfgXN/Tsu4prED0AoHCXOxmhsVRNzT72dIGCRuDLsStlQ3q+PWMri8NBROgMAx9y
yvcO82/ntRyMJM1p4nrgpHSQRujK2UnuH5NyqyO7kgkwEh16WjpYEy7xdUZX62GsExlG054e0J3U
9ygR2metwFgZ6d1i462wskrkd+gm8CLmYawtMo+MUl8rcDn1Uqrw96IX8dNo+lvY5vVRiJNUq+fO
rHa5ShQRRCaTRXqZqLMdMqgm8ojcubdXaXUUvFGh/s+J/3IvWGSpfTrPXW6O1b0ZOZ3Ley/bqPqs
7oWZ8UfqRMl1qXnDjT2pWihiT8RKcNTbDLmUIJ+dZ8rgcPuD3otVizgNzG3WZmHaQPot5w3j2l7C
ZdaLR8ID4tVoAe9tK2r6E8KS4TNSlcV0iFQrqZHNCltjP1Ek7u9qPbPjXR36070lyToyeoNWYN0m
q8mXGiHit2Ry/jb8aTpIQ2t8HiITXbsEu5d6l49O+qiMABx2VWl1+p0wShWHPbNqPwZyLzA8U/qu
94bRjMn1LWVEqpaX3U8LNOoxiRyoZ3KgO/kdJ75SXn21dhAH7LLuq1lHsdindYbMZGV0ODlgIlX1
+1zpTERmwBejtlOo32Te7ciBF3qGcgd0/pky/xNAijHstIyOQm4V2XNdjUc1hwOK04xAz6zAxeml
t4FjADxU0+9li1Yhv28cTmYw8VNbB7WFfWNn5te0lOUPrYlB8M7GTuEL7jHNX8iFtPk+FCF2idzZ
yVeOzJn/MkemITX0A+RqQ+yc0ojbvaN25jctibXZWKc1QEH1SYI6qtmHuyqxkmE3WmbxWoP+PIlM
KWO3mTABZ87EdFeXcfCpShAhQzahesnwFTyIEXEfhCHUx6pXxFE2xuzkRFYk42GkDs4OcjPVTMus
pi/o19s0F3wp3LLYWnkXzM0r3P9o2lPSWeQ+Uq34VSEbKBgblIZLx/5HIJe7Q0LpRa5LcVc0tr6R
CK0dWRJvi9ADwpE23WVgqEMEvjKbmrrVZpI7NNJ0CBGn3KhprgVVThEaNRT9uJAWQU4ELfNJ99jr
eeuRy6hG502lMRxVxR8fp16pjrcP7lqMoITqgHSC5GYsO6uy3Mt9Y/BZWks1DDY5Am8FBZk+sz/d
HmltzbCOgfg+26OBBb+cwLzLJopVQ+RhQdAepUCzP2AtQXk9G3v0lFX5Lzyq/I24tDafkGGA1VAD
Jn2df9Rv12EqVGxE0Oz38h7hc/Znd9ayofBQh/xJf03e2CQrs0mR2ADTwh0FCnmRrda+sJTcbHiF
Izi+dxKjcMsy+nuCfrTxYWuvM4aiyfMu2wKL7vLLbHWqm6TgwW/adfbmY8fpyXatuBVQmn2kV9ZO
AQZw0Br0AXo/MO9rtWwOwUTyGXTyFhtlZXEvfs08Mb/Ns53FFZ5K9DKGod93RdGi4K5nbhfgJVIl
UnZ2cIreuERXJ1sDuzM3eUncFmO2LXHSqjn/CFU5B90IS1eUo3GcLCxrbu/dlW00u2Uh3wYFiEat
evl5hP3A5nYj5Z2S9AQMXT4GcTxbVWCzKTfU6G+Pt0IWebfn+t8BF9dpb8diUAEIe9YETi+IB6BH
gU6VsEaa2sibbk+PUzoXcZ4f1bLX9m1qOahXDxtJ13woF9f67GhP4sXlDql5cWh7BHJM3JfYWxxo
F9PrkqJ0/h1BUPkQ4yZ3aBu98uQ6kU5qKbaO05UAIhV7nUq9QeWVIgQsjst5B/aEyYaFYQ/k1ISm
U3EoHHuPcfRDa4p/Jss86GN0NJP6s9/HZ/AoDyRwe7YDPjDYICnFV0v1z6mZPVtytx9S8aYKZ9w4
9Cs3A8pDgBvAx4LcXLIwO6hRQTV3iHqzwXMwzrF4EkW/sdtXRkE2hXmgxOnM1MjLqUiAvMu5FNAj
Ge1+J4SK2audKBvfsrLxZp4x4dmemcacq8th5BSp9zLi2VxLQKj7yskOZtIm+MMN/pl+sPXgSDHq
unnqI6YdIupv1rKXNdGv2yfg+sTNjUoefRaxkc7I4nD3vmhGy68o+oVq8ZAYTXGqJE31eBIWP6pK
s07/v/Hm3/NbAJOFiqIaGI+jNcbo6ccguYYpCQ5VOBqUAepqg+n+Thy/PFk6fQccqWcVGEobi5Ci
OmwaGir6EVZU+KHUQiTZfTmBBO3bLa4AE0Bb8YTeW/kGTgPZ3RJl97fIb7R2pxW+0I6VgiY8dgJj
jalAkWv3bdjYozuBqWzcMjB7+xB2uAbsp7Gxsn2jYaqxQ8ZL+eCXHJdd2kQD/iBpEasPdj1WFQVW
gbNOKGq5cRs0YX8IxyhaTILeBa3AIv/t5En/A4Jz9jWyipaEFzxFsav1uO7cdmqmcx3qKoZgzUTJ
PZd7O93jdpaaO0WSpuM4pPIHuJYy4lxp1doI7/hJdvKNosL8iKl66KI2FW6ANzmvFMmYdkqqG6WL
pxGKI0YVFClODFoJZS0bzMTFyDJ9HRJLIPU4Rl8SA2OAg+z7Q7q3cIn+Ovqd/orrXIVQdz4M6T0t
s9lyt3B7q2uUY4osW4Zq44TLl4Ku8CO/Pn7o6qzW98mYJ/4+EbK2hbZdwQ6Sss6YU5OSJmbWi+iu
SmkMLs9yUDBQz4kmNAl19tqJd5itxXt9RFErKcYRExLd3ylNYu34XSWHPoqe7Qq7o8iRZq0xVIQQ
fdhCo70XuBdbE7AFfTFrFo6h+nJ5FuKhxmihsp1jYzVY7gXyHnQjkrO5gfqwpezJgz/Ab9RpmPUS
aLxkZ5QYpqHEPI0fzBHEst/cl1b+kZ15+ONjCqmZbhLyGvNzc5H1WCXyUD530dFqw4d+0tC6rSX5
NY8K/YsicXxvD3d1/ZGrUuRCXw6pT4pDi+svaKs4DKsJ1wnsDDC4k+39FMbdo61TCBxipP9rH/OU
RPk2lFO7kXRc5VTz4HwifRb61leouWnINNGFTeTB6Q93mRa8mH3+WUlwjy5F+cvQu5fbX7s6IG1f
UmWEwujIXq57JE121Zc40vVd6XtpkrcfzRHqijNSZ9UrA0Fru/3jggugfpqD3PJMMhn6Ig5iJTbl
YcdXysIkg+lTvDsw2diYy6vrZB6FHIa7BBFgGPiXn+YkA7yBgE+rAqU8B4ZM2VZKw0PYjOKAO++W
Nuw8VRdHaB6PQhVFa4r0ypL0mg+qhWEgFju9YWEDC+uXopKNx10+7mj8WvtOLY25bbHVtblKExYD
L0JLhR0F9hI8eGJMr3fZFHRHv2u2kL8r08nNTNoNdh/w1xJjN5h606nRCGABry0PZVLr2E7YnJnY
oT4mxibz7zotgaxMJjhXnGdcwhIGJgWBpMZ+FXp+qaonU6TahzIYtLsyYKc2doTnzShSD3lx/17B
utX1Iy3EmyeW3m6fkZX5NWh/kvfC2KCvvUjDyiGupDAPQhLi8WduaMFTZOCKcXuQK3d5mc/9fZTF
oUC0yKglG8awj9XlDjZMvFel5h+qNLBzuD529GHOTjUc44CGBCU+dyzGeG/R0dw5frzHaKY+0EvT
3T6RsdubKVRjeBgjOg4RN/ogy699E7+0GU0TAI+7qLLqHfCHe4oq5qFp22YjfV3bMUAP5l4iSA/O
4OUBrETZ+ZaahB7iYvqu5wlzSEz5E7C0zkXKcouUd/08nmcQeXpYa5Q3lGU/fLAyKZ5aK/DCrvrb
ilLVjUdde0mgnLuZb3wwtDE5gBkLHwjALZUjPz2itifdd8jwbgSflbg6C7ABgJbnML404s41uy1g
+geeU2IxKml9gEpQM+19taf8kZr60U6nrQLBSgSaOwBoDszgNdg1lxPOizHIlJaNGjXta443yZsT
iOyjAkbgTQn1ap8LisO7tLT8rd278r0MTcmFc0qHaKknS/FnUsYoQvPdKu4DZQp3Cd4SoHhS+tgW
JcQ2iSCnD18HCxOUzH9NLeusmdVP6hl/VyiXJn3VUXvvfplhQjs3Jd2Tuh90PU4BqopuU4tHKBQx
gk/VD8somoPI8vYQYIl6+xyuHHYIwLx+Z5zh3P+8nEMhCoRkHeZwyHEtdKzWOuJIYWzU/FZH4fE4
y0KDzFyW6SlyRhHsggCt/qpz2dEq/MLR3jiAq4sC5o2WEAQKjsXiW5IEP8Ye9SPAMNMeOQK8oZJU
OSPwh13dNL8kqKBtbIXVT4O3MatMgH9ZdtYSpKqdztICr9Gdn1WrKAcjiLKNnPC6SkAizSlHC56i
8NwrvPy0ovb12AZygNJDXD7rlansGmWSsRwPxTEPtNSlmpIcgP9Jn6SyavdVncoHsJvRR8Bp/b7v
Bp2Kt248d1M7W7onCjlsbU04UufpbkgEf5fwXDr+i+0FvgTBAqrYV7qMcRxFfivJLAkG6TtTReII
A45f/2YQxABJyOfIu7hKyqTwa7tiENlsWk+LcUU067zcCHFrC02WDOOCkg2luMUoGh63PT0tFnpC
oCIfrXov5qzg9rdcP5xY6RkqM4v9QJlcZqiZSBzdt1oiaSDHn6t+0s+pTHcJEzgkeKjRuODDoE70
oJqncnhFx8UCIQCUMgEJf+oHPNqKpAbNkufVRgVhLUehaC8zysytob96uQ3VgEZ9APv8yF0ifoAm
w+0G4tdezqbqDlP4mIc0dwskAx1h1xSqIcaUcVw2W7M0D7RIPukfQAKcfUPQ5Fvk8dNUYPOctNJx
zArnGb+3hyqQ7NMkZ/rRiLXsOS/72cLF/0VTKvvl6wEJwNQNr6VRKK+3l2xlYyDnR2ZPx2QWnDQv
JyVwmr5GgF46lulYuQhsKbvQh1rzp6PMbVSybSBUs+jj4rJrCgWGxYTyk5mqww5fyfoc4t68scmv
QyijMJ9zBOU8LZmFujyaSa5M/hHAn+rW5TieIpT59qoaDScVfMleztVhY1BKfFfLybC0LrhT6Sug
Z3M5hU00arUxtP4xFYhJRcpDiavRT3pBtnzAlqj3SnDJzq50ilrbi6xJPxi+hbFenRmDsuvliUu4
tOQPAO3GV3BiEpew/GzGjvMx6PTk+1CASj44gGzpAk1q9haGmvqz0kwc3UpLjOZ+6iL5u0iVbHAr
3R4lqkhtpp+HekCd2aFhiwWIn6jCTbUpfkNJPvVhNUbOuIuy0A92lgZm0G2U2BncyCgC3/U7A68l
W1LrGOxLGjx2Yxs91Jnwvw29hKLx4JQ/okCM6S6JITLuVLCyr50odTxshuxX3qr5X3EZYIE0BbLR
05Y0OrazE/EukKK/Er11niIEjky3yWWG8ilzD+xycyADs/oSyIoJ4X3qkvBnbFecgCJpoh9S7yi4
xUsD0tRqIT6b0wjzHfLHZ6WYymlXYy+YeHGo5niEtgKEELjWn4OuiGczyh2Al4ZZn0bw1a+ZQp8X
1JEqPSi1HvkHDfDOKRQaPWpVktPvoWT3X/JSb15TXZmwlpSbV5vuEb5K2UMiMhwxa1vIOYChkoJL
3vuzPaxxT3Sx3lJqo69VHPuYWUJPduvcGe8L2t7OCafgCGl+5NAkt7abUv6rtBKc2/XeiaI9byKj
Rk4z4amAXpvU7DLJd/ojPO/gu5JPXeUKRRFPcRcmo1cbpaTv/yttY8R1KhUcSWSFcLFL3XmVEjPH
8iw3PqWolGQ71Df9l6Fy2g8B+CtcxO0E9LSSSTYFIpwtP9mpKb3ibZF9vn3659N9Ge+oUUEepx2G
OMwVfSCoHWvwk9g/Bg3SoH6IQIMoFNWzGvPTn48EcmdmoKKBwcv+8iiSWVRqHWRUxxEbuS+b8Fcr
kupJdppoI/Vc+yYAYqpskMSDTl/mNHEQhN0QMhJPg2MVZPX9VPrGvhHS19vfdI2EB16LMhmKN8RO
urOLoRK7tG2JDXosgwaZJg0nWMmi009s0E5cJKMb6g2dfgDGbhh08CSTbCu0vn/PYg35EfwAmRyY
Vs8iyPWlBpSu951jFpjTMR1MPOcHLHcLPf+kjuIeojSOpr7d7w2/wbPLprghnOK+ltp/Aud7LPX3
bet/i2zz3gw185co8VRpYq3cuOVX1oVCEtxCXrIyIXkxWUNlTbqMK96xlWbn7ND+O20ycYAf/T/+
Kv8nPWzlttGhaALTghlC623xYrYDH+CWlvpHPHcLt8sM2n3CslwK2TJKEKk27HSQIH++72j+zGpV
s54WeLXLHR74ERZhYi5NW4H8tWuVcReocX/i3zX/xVTCcqJ+xMFF8nlxmCyl1Z0wZygHk7OdiDDY
AzBUoSfZThtftbrHyUrZ3zYcG8inl5/lGIno0fJwjl3dA5Mp/Mw6ONiIH5pJdQ4pMItzz+V7kAyl
cyu7zM8VmcTGVT7P3XKPI6HDGw/tW5XS2eWPMIMoGKlUOMcpVlL8h1Ua5OFgH6OJhjWauPVbNfA6
SY18a1VXR6atgtwTAYW9ezmyIWdhLKWUzTF/7g455qA7PazsO6lDWhU7w+DTWMT1QU0MdWORr/M/
gHRY0MM5pKasLPM/O0BOpQ7g4ApQ7jg9lAr9DWdLbWrtVCok3yyuxW5aooT7ijZNlA/OEaPOyG1i
0/8B2+sBdJ210RBf/R5eISBmKKpcCVTrJEEV/mjOUY/M6omuYcHOjbbARvN6XO0UsPcGl4xCqXH+
Fb91Iw0QEw4JB6PkSDl1tdYcNWVIH2Vseh5zKq+723fAHLWW46mzbjnIHGpzVyx0bOIHUEbOUcrD
6tkZEb0JyrY8FAXusvrUYZXcaphSNFr4nNf9Vp9/LdQRTXknsFdUY4kyiIwpDeWM4X3N6s9WODgv
amzhC6kiy0K/CzKYHA1fbn/z2pn4bdClxFRfKj5INwZt6Er+bEw/vtesLDrCw8teR0ev4TTXuitZ
5tvtgVe/lkoouEyoQbzKLxe3NYepBpfE4tI/QzSkLlxbS9OT3FY1vklh8REJrp+3x1ypKFOCUYHq
zr0kXhKLCCAwzPWRcuKEKOGPIuX9wvM8/LvTMfcUGi6ZCKVM9a7LdfVoxUF+V6PZuwukJjv6rUGM
HrGwRhxppHlifTGkunppjNZ8UicECjK2yBGyrnmqdAf8D/3hI+179ZxSXAOWibYqcnA5/+lsZZpn
wYfbX7e6fZETR++W3Qv0+XJG9XgowqJnRo1cSnDaBm91LxqHRB6nhJ9Rio5qogThvWwF2k5x/HpL
bmUl/lDd5XLRKbhShlpE9rCeLF5bXC9tUbePshylj9Fgi8fa0rP9pOXFo2x0GSbreCw3SNdj2Vr1
LxLvODdXEtk1Eys9Z2KwTz3SYrsRp+9DipUTTejK2HcYL+7bye7vVWmSdz2SWz7inSdUttCRnDLz
McLQ+YC+hfzJsLth15SN5TqI/B3koMFaXgWNMvBb9uaEDzESg6imKRqtZUys6HAfhEYTRUfhiwaq
HraVZ2dT/qij+v9VUYLkfHu1VkIoyofI/QJ7oPC1TKJlkVaSXLOnjHZ2ibWx9JWjUNsIaSvHe5Z6
p0OF4jX9zMWeCDMj8lW7IqE0JOsQZANip6USu0HdUCoak9RVszY7Flwmx9vft5bLzrgVxCqJ3jxM
FtG7iJSu7wxuWzC52RnD7aq7h6iuir1tDrKPCmc5fk+NWDmXAQdCDRN02VIcgmGCDSOW7EL/hk2z
+NiWuCDgKy/JDzaWv/ipaU2DBHOkROcQr+M/ZjTNLIuZyURcmm3qFpEpGRNbSqV5znJFO0lB2u4t
FZPzOqwKF8tx4WJPjtwcD4qj5IgtEOHaKdJA9HLfzVW+JRY1AOvx38ydR5PcRpr3v4pC54UW3kSs
5gBUoasN2WTTSbwgOBQFl/Aen/79Zc9og4WuLQx1ei8KMZrsBBJpHvM389JWBGkFENtFj0y/rztx
srRo5wi+tAQBbFEq4gACzGucHxhp5zrI4PGiWjrGYeqioRersbqzBF9S1phPgncZAFlAh5+bVN9d
43NapEW3tkR47TSlodal2EODt0WAbyZUE0E6ZuO7rm3jt51nrXdTJFJxShWR0v4A20kOVC09XrCz
l767vkifka+bK18WzMBWUVGisCRvqe+erfIcJYsc4YVTbx8axfs8ZyAN1aE4lrF1qqv8fqzEay+i
RhKbT8Wk/jMf11f1UtzFbY1N13Sc6jSwVBwmKYzXvRHkznxStOqoI2WseNDqYxbMYIwHODytryMt
szO/Fy5Sin4SNoAiJfW4TQKRCnvIoTi4IQkSSNcBfEpRD2bQmdaD5vX9wZHA0J15k0tjO2809sEr
kCtLA8/zeROLmg/ramNs7gzd+yjNrEcP2ERJ0XvOed2m9/wKZMg/Ia7rv4G4nlq/G7wvSktJym/G
dHlcIJt/jcA2tgdznl9lVOcLP7HS7Hdd0RC4XFBK/SRyq0/8tkJDNViiSP8tjzJtj8174eJkBmmd
oKoI1GmbF8wDGvZJubhh730Roljvkb4tbssaRJk7otTcqriTJk2bYygP8+H6VF7o0UptJgu4Doha
CMWbW1NEWuTU8EnCjH6w72TNvRZ12Aq379XYpfWtlaEyiHelpz0ltvKnCVVGT7s9Kd6Lq8ihdUR+
9Hx9n39QDTnkOAeMFq6x9xrnZFm/X7kvyzQ+elHT+0707fqLXzp9QNuTDskoEDjT+YjTINB6Ii8O
a21Cg6hwnaBKOIKuj/KMnNmuVE44PBigF8Nk3u7wVEXJZeB66+PlM6RdNyyLFmIKAPGDnhepX+c0
w2saKrdzXrYnEMdD4GmJ9cGNZsirqWPe2Frc3KyrbNym5XSilZ08LCg23iNGaISipnw724l4jar7
jzcspai6xARJkAneQuez1OGyWXa14YbNqOf3tPj0UNWnzk9ivb3x1kx5FSvKvHOkXPw0xMgwnmGY
gXA5H5R6+Ioyy+qGVGYyKpiNDdiysXYihEvbjkIlbCnalWR5+vko9trWrRFNbig0vHlhLdmURScv
bNYq+2BZafeADZt3X5Sj+64VjdgZ/lI1hCKIFJhBmUCSh8/Hj9qx8YTC+PmSIbVCOEYsmae3FciI
oI8S750j0okoYFp91cmpntuDvvMQF2dawr5A8nE7bqF1Sp0CvRqpfriJqflL5JinHsmNw/VNcH0U
T91sNQu84kzl3A0Vo+0ehq5EMcBT+r/zLuDlNABm8ARwyTy7S6naLBRYOpaqNmA1MGjOIXYRcfkb
7wKWBb0jQlqgbOejCCs3CnMYWZtpEnMg2+9K1BB3DuVLSxMQHnxBeE5SA/18EN0teySDOQ3npNQf
hbumr1ePQExZ3OxkCAfNkLlD+KGp9KMH2mznHS/lqfS6eAL8meCWbln+kWPklYnaMlsjcdCZytoV
nnc+YG7QuO7n3vay30wjnysfUyV19VPVUnLauXFj3pFx5p6PdU8d47JTRn8OIzU331Oq0T0ANHLo
dZQWyqPawnvETaWhttd6MH3tDFfQIG+c+nHFJy4OjIH/+kreyE6K4xVPHJ/xk+GJ7vP1j3opTSHW
pm9MDAayf3MHgspI6rERxDAV9HAg7hbRA7cCFM3plJFTH3tjsIJZdZZ310e+dO9JkjAdRc4gGBbn
XzrX9camoc4ttMbJmxY7iENj579pbfvOHdynxMF/9PqINr9xeyF9P+JmAZvCBeCicg+hpXygjfJV
OPp6gvkVrNOq7OzJS8E33htgwKT3JqnYZiU37ZAO+cAtKyasmYu2mhu/Rtf72HRoVSREHg9rh/ps
uSgfE7v37ibUKQ+z4ebB4A5/gK7/YYNAyOVc65LdB1ICPPH5jLee4g4KTZAwRvXtVJbmePcfZB0X
vuvZKJv3XsekjWN5sC6IEtygJm6GqALadBW77k0eL+mjov6NfAoNNhcEE0Ut0m7j/M1Yu5PiyWPW
qNaJRGBdAlsWN66vn5cCXkwgOjpS4+YZ57NZQDa+hFoFVJHikj6+tQYvIV4pmsOcaMmxizX3Y5v1
S7h0UXvozMW4q4zS/EL/cXzEEFvcJbmiBOsA7OL6g104NEkEJCqU7FmlqHj++qjFmv1YoVCTrHbr
c0h20nOSTGlQraDIC5pn+PmGo2V8ctV2/HB99JciMh6STnJOkEiAkb+1rChIRFaaGVFIyji2gZfF
06skssY6SOFvINGHv+Ehd7v4SWukdook9Sd+qijO/do3Fk6PYIZ9tyRBOSh0jY+YMYkkzKpUyL3A
7vJzV5g7j33h5INMS24sSaEAIzfnjzPrlpJNsuLk6dOrZRiKu0Zpho+eSJAXGdFLcSh8hWoX2Tvc
mwtBAe0IesVQ1YGMbHuruapROBsQRaB2NPyhZfMQZOPq7rDvL4zyDIFkp+PTBTzlfFF4mchGe3Wd
UFvwavU9tzY63zLrYudUfbnfoZsCtJQ8PU65bTlZFU5rVN3ohFHniYOq5MlTkrVZYJmzczOT9viF
F+VP19fchUFlswV0EVAYCYo5fzmWY13nGtYlZqR3jb+63vKm8rRPka23D1W9ll9bZ97znL9wpFM2
hBMpCxboim3bPHgapdSfEidEPDu+o+DaPS0WtQU31gy0VamXNlodvW49MCfzbHuvkQ+pw8qmidm5
dK9Np/7xhIEyGVufWqaEum4xQcngRrHbGXYovEicjLwZbnC4bY7Xp/vlzcko8FzR4wPXBc3ufLpr
YSYp3mV2iOOdOLXEEweURA4o6s0kKdWeiOzecJul2xle17Oq7BAWkB10at0evREEr+oM0UFPxx+P
0tn+JHt01KQj9vN3/64WlQqlVVZlscPZqNubuacHK2pl2oktXx44jCIDdM5ozB63Xaa2sw0sHTo7
tCM9PxhRN78djdgAgqcwHpbIDw6Ig2BN5z1yoZyv88CHQiNYbG59isI0vM8/n4hrrxBLbWPfnivB
Ijrk8EzR3Ka5M+61Il4OxesB52BCIQ5tK5u1QB6HANIK02rSb2HkRbfqnDfZzqFz4Y2kABA2GXTv
iek2oQw1gyKGdGWFIlHi+zzN9NMIjCisGqfaOa0vDAWrlkaNRDLCwtpcruaQIDZRJvC6U6VCOm9t
ApxHvENdrXuloItDSWE76VUGPGvznZIuSbt28sywtNIqVCYkcONJn240eIQ7i/HCAYonmK3ieiEB
AVs4No20tk9W0wxxwYZnm0eIPyax9Vpd0/yT1mrqDSW7deerXehMMI3sAhNGNSSoLWVe1UiacKc2
0LElCW4mpO3m2j1EwjHvRpG36GCO5tMU618zz0jf5QYwQrxg0nBePe8myS3tbkVL5GALsw9jNxdh
3bWq3yNm9OBE08frp96FOXoukhEv4x6H0Nn5tiEjiUgCV3oNhely2HE2hIEJEu3UFlFyuj7YhTOP
vJP2M3MjcdJybXx3BtGj81zkn8wQV3TjntDDulEWZUTnEAOURSmmH0b9E2YB7yHbRZoThOX5eJOo
J7YwiNxoBbbZarCcC7dId97qwop+5hFh6CxlKbabx8nGrKlFyij2Yj7ZnliOsVh75P45zq9PoHzg
zSFHIgtBneYREPAtTBVHclEamUNVcGm1x8jrYkQJ0r1Q+wLYH/EsTnFEuGlm09I+n7emcGYLyVY9
xKxYuVM8N3rq8rimK4WOSe6nplId3aaeb3Efm78VVbuE5WzOty36EI+0aKx7z6YdaqVNtSK6IwT6
FFqO90qa+IOTrF0AKNJ+Y4lkCX90gmgOU86UNV82n7M5yHqjqXq7dvUwtyiyizr66rpt/HcGkVIu
iIHiY7ftoWnNWgyIKOuhkmJ9UAxV99mOm/L99Vd5uVmwSSbNQ1uKIhF99/OPYBZxniFGQGkZhT2f
PkwSrH1PmgCMApXodM/570KKcz6gfj6gMkHyzmbbQexC6e8W0VbULpPi21Tl6V3ykMD104YxID1z
kHoZyMTSOQmRhZp+L3C6gg3ueE9dVzVHJ6XGSQ5Z3nQ1AnvX5+XlduMxaavJ8jENlW3Dz0jXBtCe
44RLmjdBMxAI1pM6+GABjJ0PfYFuwFhoB1DE5bziKjmfEnyLPDBc2G+nMVKIUM/ag1ZVWqA02RxG
ZU2lHPnuW7WuugNKTcthzE0lsMum3DljXm58HgRzA1nJJaHbUvtMjwwNxocT4kg2nqYIbXlj8faK
RxeK1gwDk4B2AISZFxiluFxFF9G+pusQQ/eHrHSKo2TwG7chu7Jq1F8WJBsFLmT3NWhoFCI1bef7
XnpVaUIp+43g6La4rCpLSHvo+YdJ7Jh4riZVYKiD+cMnKYG+BBkDXyC12LYY1drVKmnIFKb95Byi
ZVpOWemUx+trVYZo5+c1o0DiRUJICn5s1486tDMsGl1S2hxAgK42n7TV+TYlDkm3rsF4mvLiTicG
2Al9Lm0SKXMuS7xSu0c+2Hc3LZKyfSQak0lca+e+76zo2EUCq3Ct3Bvq0jnF6UToDcQUcZJNXQpP
BUOpF77XNMzlYczoaGlamuGq3HOpW+aPJzLPKRotIhC0koBz/moaStedMk9OaOtLdasPqfDFmLg7
ocPFt+J8l7teHsCbtxq1RQL3ZyoLpeMGdE1q0vC0PKXF9MGYG/Hm+kJ5poi9WCmyEUephvBxu8FT
6n4J+EB2HqCmY1U2cxB5gw4GeYlCPTbi29UYaSFRiQC8ms53Ot6QkD5qcSpm9HgJFPuDpvbmrZoZ
qEYUozj0SvoHTET9FZ08DcivVZ20Xqvv+nz8fRXQKzwNbMIYFcNjWTrGEdJD7KMFEh80pNgPvQYO
Jc6iEqT/mtxcf+FL80sVjeBMUn3UbV/aaAajXlYqKkor9FCIPAopOzAenADaj4a2hymVH2w7wRxr
0luTPgBS/+fLJqcBqEaJa4dLX5Xo7A9e4DCPhwRPjSCOjdrvoMec0Ny1TxPxVwjzBGOAqU0eU3Ny
T80wGr4Sr0torRjqiMGcgkWFSTJ2heajpT++GjD9eYi5H+mbuN2dF7nzybXH6TCsEuw5xcuts3pt
AARMrXwPNeFT3Ub4I+PsYXSo1tqV6zOKa1cztluZdaMvRnZfzWgL/FettX2ctq0T5gUEylpZuzuR
ce+tNBk/Xf84l46t7+dqs/hrrUlYYzSIOk9v/LYvjI9Wb2mPTZQZQWPo9g3yclbgAZoKro984fAH
z4WQnEfKSxFBLpvvzq05rjyzc1KO5dFqHoYZbXVNdN3p+igXTkfQcVzp6JnKM3ITWoGSnXMbdnM4
ih7bR2HVp9SoHmZr7naOkZfpFXZc3420WXVFYSB1LmKOkTi2AkMvJywxAGkrK5AjR8Eyt1WV9u9M
ItwJYmAZpG6dTRT4HH3TZdw6VjnflF6t0DPI9vDMlyaRajztMdkAsraFwqRJ4tqsKRTm7YBCjaqU
6KVN+l2vWHuYuYtDcVpIAA1Y3q3RcaK0aWxpwiHYzJtD4+nvYPtmp64CpXB9ZVxof5DyfDeUXKDf
LcCqEAOYXdsOFdtyXnlOUoddVOUPJhyscPai+rNSiT8zd+59e2ySu9Ql1hvK1vEbobb3Q2l/FQD+
d2Ki/+Ox6H+gE3eButOPpZf2RcG+MEpVvXE0TDMPi1vp+jGtVNt34X4hS5FOy2NdrGbrR1bT3buT
WXeHBgeMk71UQM/QOWp+y3t13iueXkgZqb7LJifwYLyktqJBCFzx8Uc+kZnYSE8kYV3N96vnfNa8
9TFRQFWpGgmMCfMtyd4Yw3wa9eTVJBHPQ56+WWrl1tbKj5XVB4uhvu4cJZhWBGivf96XxwvRHoU7
Lh7YMIiDnX/djvZjr1fWGiKoH92i8jYEKjqAO4vo5d0mRyFDlz7DJImylfXdGnIj1RoQI1tDq0sa
sgHxKsqj19rY2YGjQvX80XfiNqJkDQgJXsuLCk49RKkFUUkPB91oQsiEAhJrp3y4Pspz2L25P2X6
AcOdiIjKw+alKBI5aycoj7uKEoEMGKbl3rPi8dinPcpf+FGFhd7VpxjnE79eq+mEvV1zIC4Wx2U2
pqOCZcAxL5bspAhhvvaGbH2wJxvsO9frMbNX7dN/QcfQQMFb2LXXmF6rpTMdwbWYPoypPWTjBWgc
S5ZqP/pgEkG8leFb1maJndy0Q6mx93Wpu8pHX2c8ZKqJtns094FijPqNohfrm8QrAV16KcWPorBO
NPZ3efcv1yaPQ5FKMtthem19OPDfnZcs8+wwkdiWri1QMdJj88aKzMLPxIrgr6ukQSH1CVVhf2vH
coR4LnKfyH70p1YdwhYa687ykt/1xXenmAKUnLyTC/N8MXsKqB5BsBB2SfRASFS+s/O4edePiBnX
qvrNTp36VED5DY0Vhcrrq+7SnJCl0d5Dpwumzuai1qcxz+wsskNSxeWgpfOKWVG65w/9cr/CV0N6
lHoR0SiqjOevOGjR1FH8ptFW4c5rRcP0UC7igwlP45j13o8jmRgOlzjwmA752RaiIKkaQ9o6djgk
kXOMZiM9NDpK2ten7kIjj2HwrDCpRZN5bkW/ii4xNGWiwVTm+eAjoyQCSu6fVr3xDgv//3lakNxo
W+vOiCt0p91XrmIdkmH+eP1BXs4uFvPITCKFBEMNYdfz2W31TrNjMenhvIjfSVb1wFIgQMeecIGk
lf3Oen0ZKzAcnDFpgmpTANyUbBprxBnZLvXQXBVl8CkgDf4oiuRetyvzhxtB52Ntlyd3KqqPOYXA
SJ0fbHv8w9GR0/wb84fhEGrV7D7M287nT1RRbrU2yMxlgaPqDp56NJa6OjptT07qLHuVkUsTaEG+
lpMIcN+UIe13txeWvIsEDGvh7NS9X6FX90gYWR47S5uP11/t0lAU8FQKJNS06T6cD1WqBYoSaHsB
TyjV45ACIVN7F+s1J8p3hrq0Cm35WhwiUCW37U90fSGQ4wpBqmmaj0ZV13fI/NbHGBjgfVSXzc4y
lKv6/NjkLqYoAkNFkjO3GD+O6yVP0opXW1VKghNlvWOK9SsZX18cI7UpDgqsxMMsvL0d8PLQZGid
HgFMXOKPrQ8lgPNU72KhhRjdtzcVDiZ+icHNzoReHoX9jMwR6nvbss/aK0ujuamGm69mBv1AhQnt
gz1/s0srhB4oqSCyQ5DbNiukHtoa+VI+m3QFgOW1rFh31pjImE2780KXVgigHG5eEicQK5vNjJS2
BrOs0UI164SfxbN9aJNBP8Rk/n4PiXgnNbwQfwAP1rBVQ8bLQnJKvvt3G02i9NZJQeZaaH36RnER
DDLV2PJzPBmOBQso8Q30xA+2F+kntVHXW1NvmqAtnS6IprrcWbEv35/HIfdBRkaKum1bJ1FHmkpT
Ww2pJNnHpXIHUHw5pm7QRo/Qrb786N4/H25zLZRqpY0cQfgedi4UKLVJw4n7MoRl/P76SC9XKvE+
G18qxhCXbQ+0DiWFoigZSep93HhNNB2FVjY71jMvVyqtRG4e6q1kkDDTzr+m25VI7FbeithcV94S
ksdhCfzzltLbXov5GSF/friAREN+CP1YYEG0oM7H8sqmiMk21XAYusgIJnWOPq+lbhmHZkL5xx+V
LsoPk4hWojJc1e8zgKZ1GLdVMtzxV6b4WHV6otwoUV6PCBMq7dtldo3fRzMzmmCtnPWQ4Nn3ukmm
ocRAZQUL3Nt9i0ptmbrdk64MX61srD/gFZZpflQP66dsjdrJ79sBSmQyKjodimwS4jFxJ/KAQssa
Df1fhWnJW6Cvs1N9UMWkwXczJvOz1Q2cwbPstxx+9PPb5PNAUagbSOb65gjB1YmeqT2q4dwV/U07
pyo5apL8fn2UC7JZnLmynknHgqLIVv0gITiFioaGfDQr9H3TKXldlmuLgB6qCNmDVS9KBs+htLID
VmYNFFN37N942WBQc42M5SFVrOk+H6L+sV/zCGYgOKu9xFSeYecLh3VDyUs2VrB72oIvVkhPoq21
noryjLa8XScB/Q8XzeHJXefDXJnK6luK7qo3zSiw64wiD0hvJ2xrog4ymf3BAxd6T0kk+mJ1bVpI
c6xe3NZ2ZBQnx+uJEbK+McA2pN3R6hxkQo2mTr/QKB69mzi1GCBBRHb1OwPnSChZLsTMCuxV6ZPM
lJoPBKFuArOropPRUwWE+azrr6H5rA+p0zlPqjnjQKY2fdkdIgfHMB+1sqQMUJscjpqOWEmgRZY3
+1mljrC7Rr17WLJaBBl8VZjCRV5+6awSc9dOVbTfUwKUV2mF48ppKRaqNyjM60cX7fcKyAhI9SDK
0CP2u6Q154NwrWF8MLyiI+MyEvRSEtqRVIIpy19fUC8DCJA4BGCgFkA0mVto46TmqT6X+RIas13e
S07rwZiS4nXbKwBaCi+BDN6Vj3Y+7wnPvjwvGRl8BhVEEocXTAvcUmkDe7TmW0sdTzqw1IPhluPO
WrwwClmjgbsKN5+DasX5GUaQaSpTRpGkH7IJKdkV6wNztn8YIIpphdz7kn1J4Lc5lTWrcRDm69cw
rvr03gYjFqR24f6Nd/l+lE3okDdQxY22XSEXNcOhaJYq9Az4XNdXxMsbhncB9EGswIShIHE+Y5Ob
TwrKV8xYXjZ+1aaGb+blGsSccDvJ47Pl4OagAEgHVpAz0yBv2yQdjWiNsVl0cB3mQHEhmQvxqSWr
au+Eoq+cCIpoHrpZjct7JW9hTSfGhM9MrC6V4meG4trHfjX7L3WdjA+eaybRjRktzQePuncStLUC
962GFIiWV+MpvteuA6Z9Vam/7iM4s4ex0bK9KvKFHcVqk5UEabwA3u18/vIcg6iF6mi4uLl7t0x9
TBunk8RaVS+D0u2Uo1IsVOSTxPnhO0ii6hgYjBVBzJaIJcopwxEn49PFpnoQGfR4Ssjq3xlFIgYl
2M0lVTx/wRhcr5Mu7hKSCFFntYrpoBjRXnrxMk6UxADytb+QKeejtGpbQGI0oQAsRvJxtcb+Bpyi
uKkQAAoKD+G568v+AseSCh+NGlnFAC+4DUyn1RbtQC82LEA+34teH6tAS9dPsREhvM3m9ueaaNhb
NOsjbCnvDS7y9Y0DVtI33LF8asu1u1WreMQKDO8GZVSRf0srME2T3pzMtiECr7M/zF5NPkAfKneO
oJfzJU8fTlMqIMAWtp1ku6udQW3MOWxNbQqntswfkiW130XWrGPsO9g7gfUF0IrsbME5RJgS5Qdz
c04Q3IwRyi4zmk8eCO4sje/SpIvuZl39YM9GFiJSAoEEzcMTOUcRaJU5vEpr48P173bpOWjYyKBb
duqpap4vlGaJMlud+wnAaln/BmxLQA6i+/emquP2T0WhKANIYCrKo9FMy9tSc1oHPzjnS2lOxZ5U
xcvDk9xOar0RBkou5CZknkVqsTSe1bzpKRqtMzxYCM0dikXoP3wbABeipMGtLRHl1ubOcbIE0yjB
UOM4xZ/HRRkOHfCdnXzj0vRSvaYeRGwgueWb6cUHy7NHW0whBe73iOpEgRjp1i4rgjGzeFh76252
JjNQ9PHW6rN/Um7YA8JdSGFJFUmqSKuIrQFFn39ifbGcUSwJyzpHQ8liJeGxqMePwjQan9peRRPA
M8K5HIqgn5buLsrwcqjSuA+KdDR3Tgq5sM8vLZ6GihXdHbovpNXnT5PXlD5GxRrDIrWNp7qr18M0
VPEOm/DCSkLjHTU12fOkWr+5RrTGhR7RMYrS6A1C/HH3rl/tIfNVxeh23uhF10VSFmWxTUqSkrpu
aznTBCWceLqBzlY0eI16RfpJ1Mbyp62nCRFz3K6VbyOhPBCy1gNq+fjP6EUxmEe4zxm5XFPlJsC9
eC38ITamj205asodboJZi1KCKIlgYbK8rVy1enJQ+PlDjBX2TiWGuNmosmRw/rL3kqXtVSxfixoc
x5NsdwDOPf9Sal0qJrphmNgANjuSdbq/z0gzfx1KAxu+PnHfisgSn10lj2/NanJembVS+8g40zxK
kbmuzbG9bwtHX/wsVz1eSnNOwG9BSCdwyq8fZNtlJR+WMigVGuBGEjBw/rBtXSt2NA9NOJmlEyTr
6hC1TOtOdLe9JhiFtYSICUVr5KO2TfvIaaVAQNaEgMZgiQ7kOCKpKz9Kl88lQJLr7/QC7CmHo74L
sQwMvkTBnb8UwZjbJxLVhHzxVyu2+3BtCE00TanvjHYWJ3e1OjCVjfHWnBPzpKqYmnpFppw6q/ln
1k7cpnrcHb0Knkc3F859Mau33qAse+fchenX6SpLTC863vT/z59UALBLRqLRsErs5LWzNOmDIRLv
rd7b7a2mVDSHeiNqMaJoqyfomMtT5lSy6L8AUcnMrNaDtauMt6tn7qmiX3o0DmDqZWQXlGE2B065
YIdu1UUTzri0w+IzkjCv4j1bhwubhfCHUeAVUF/aFjCcRsURJqrxoV5a8Rp19u4VNlNjMKSl9aqO
SvsVMrT5MUFXdycHfYEHZZXgJICLEnhzwOBb5lVU6IjvYXUSCqv4WNiV58eGig5Lm6vDuxmHsNdR
B//V7KLf69xGnDmfp53vvz1u0ZGkZq+6FNKhFFFhOf/8eDhb+uQYYziuuJCnrd3dNS2lK5Q09tTF
Lw4lG1VSsUgCr8+HQgJVSXsXmbU1d791+WLcLlX6yS7qPR7Ei3mVL2WTDJBckREgDXs+ElLhVVE7
xRg2ET6kaoIrj5Pnxjt7aeNjk6PUMqOad4gm0b7P1XI9msYPcwl4BpJiGZl5hPLG9mqxY2ZbG70h
XF1AF0Za9FwW/d7heWFOZertmlRfVXySN3OaWasHbzIaYLqWOTjKLgrIkIb7guT/cP1MuzQUnCyc
noEjge/YTGrSgcZzKnsAeiI4ycxY3FXV0tzN054W3nZHyqkDEsq+oFiOGcJmTa6WMU9JTL89cdQy
iBXaLINr5acW12zfWI3uCfPePgQktGeS+cI3TA6NnhSVZq4K2mabl8SvzWinuh3COF0GPMMMzbfq
AU69F7e+lqwlhdqkbN51iUy+1fXGHgCeDVpb3y+JV58ineSW7WaFhlHk2Bua6/smKrOdpOfSt5AG
7BJoI6E28uff9zZoYUQJeNJQnUAk2CjU37RxPR7BCls7n317CIOYkBhrYgmOCNr4m6yXUH4Z8JZv
Qq+v1WAxCYiGKdq7MJ+VP74PLhnGoi5G3VTC3eDlnr8RBU/wEXElq+hznhyr1qs/RwDLV3jbmXZH
f70pgzy3vPj3ctFbzaeWnaVoahpThAyubRySJl8KVPKM/KiKRL+ZpljrfasZYJLUIxR2v6jECFGN
GvsMPBTXFV8pnFKBe9uln3orIivKEPp/U2UUmimv9xZYq6xNu0DYpfsHv0P9ZplD/6E2jTg+ZGM3
lrRV4cD5rCYOmk5RPw5W3xNWZFYC2NScleyoF61VhF5kId7hltrw1ho1rHV1dR41X9HS6r5R1jbs
ysIKGr7CQzF0GAbSK4izIIVWV/sF2+GxN0dMPa5v6m1YxLQjmCrvfsnsfHn8e5k5mZlVh6Ia54Nq
5PXN5Pn4MNVa6uyMJc+izScm/KJ8T7IOkMrefGI0Qhag2UUdAnFtD4WnRwdkfHOgNbSoa0eJDmh+
7t3uz/pf56NCUbPxXpUVIuK+TRAx1FA8gXanvGGnAA9NTZEfCruVxuPj6j1ajfAGmoJTBtY34sco
HLbqV8tJ8JJeF3gpqb1EnxHhWafjYqfL62bIK+vGrPouCU0dhduojeycxpRY6+OMZv5ya3tt+rRA
1B19JYHFfUybPtL9Em+HY+QlaKUZ5OdzoGTGjI8QyZ9+oE0Lx94p+hhWNBHjEDpTnOYIRWgq6vOs
/9zHHGxej5ObGsttm8/LV9UsRnpLdnVrSlvLRcUKi2HM4b3CpsZJfh29invBgmVyfeU890/PJtYj
MGOXIMDHFUsEeb5jy6ZXC6XucuodfM5MyeibFsOwvknXOi8glVS5r6utUbKH8qQ/9X1t9FTMeuXz
KpClulXXsfpmDGsKvo1SqT8UBTpNS5I5jh814/A0AB1+VLWxOXrd2vVHU4ts7QbFK+apGI18gs0t
7RumcqmKN9df70XuzTHEYpFWMAYAQD7A+eslyWD0+dCmYY8fNuSk0RzWg2kozZto8RQHr8jUq4Nc
SbgnBKy59jDOtSeCeoY8dqxcU6NSHVX/Chn/+0xSvfvH//Dnr1W9ALxN+s0f//E4fmv7of3206sv
dfdTOJR/fOnTqvwf+Uv+9x+d/4p/vEq/tlVX/dlv/9bZP2Kkfz/J4Uv/5ewPxxKg4fJ2+NYuT9/I
SfvnAeJvlfyb/+kPf/r2/FveL/W3X3/+Wg0IMfHbYh7+53//6PaPX3+WV8x/f//r//2z118K/tmh
KtIy/UrV7l+/7K9/8e1L1//6s2Jrv0gIMyVNeEcypuXEm7799SO6cq4Kx8uhwspV8/NPJWK2ya8/
a9YvNkgxKq+sY+hfkh8CSfbfP6KqBcIEBA2rkKPr57+e7c2/tsO/vg9T8e8//0S55Q3+NH3368/P
Mrrf7xrkNKW6r4z5JXz1OQD57ubW1ClL+lRrDnpfqKiouyqezqau+JEiZuCHrLrVd2pkYnxTLKUH
WUN0B+RDUbjMC6f2p151v+VldmdS+moC4dVvIB3pN0MHQMr3Cr38U4c4MPgeBZvat2andQ+6N+F8
WTjdfWoDLAmSLDYfWncaHjJ3XD7VlY4WVmKOxUeUv/QPNMAHfBHz9c5r0vk+musKnkLdtmnQQNI9
zsn6mjZnM4TPX/KHVvf/uVLPVvd/uAf+f1zdXHv7q7v86elbPfxTpF/P1jn/9q917v6CywoLlRVO
MRTbkP9d547+CxuAUJ3SIaKQz1vgr3Xu/YJJqdQFgFKGfoTk5f21zp1fKKBL+DFQVI5zCqI/sM7Z
NZvbnr4u+wkaNaVTalBbeZVaob+9GAKAcU+5+D7DkXkJYQ/Pa5jnInuv0wadjq7Z4bi1Rl02hp3T
t40P4VTcd5pa6QeD+lR111li4S966ngzaHNPkjok6ZcV3XrjsIrK+KMuoro45JzPuMrW5vChzKCS
B1i5gJ3Q+xhgQNWkbXmLNG9lH6B4uR/SUsPxR8UadgnG3oBKl5auCdYXCc8iKJ0FU5nc7tz8VSmK
LqbNPREleIODM2WamQsuYRVNgKBYcuN1rvfWRw3OTh1oAwR4DGNmhTbc2jn1Maqc8Zs3WA7FeaWc
37dq6hSnnBB4Rrjy/7F3ZstRI3nbv5XvBkQoU/uppKrybgrb2HCisMFISu37cvXvT56m25gOCE7n
m5iDpqexq0olZf7zWW1zRAVSDDF1Qh28vOYl+lPiedFXVSb5QMVBL81wlFN/g+Ysty9L0dVekOnV
cDl5HC/PVL8C0yGvdnufbMyiYMNYkU93gJtU7sbdAgUR08yw79GTFVesxkRmdt4Q3xQKxvNE6Plw
ELQtkTtXDu370VrjKZz6VT0KGHJSTW1+mrSPcu527JT4cw070iS6GPI0w2ruh+Rz0pf6tUZLZ83I
4VZMAqZbjFfTgo/r0KVTe98V1tgxd5dEo+w0fB3eSYMT9VZ6c2YGY+oVF/jXSf6O0rm4jEgveJwc
V107meU8EY5ndpgulozlshrwcolYbZmLw6JAw73+Y914mRsYtaszT82ASmESacbT6swxyTmzWu9i
z5omf3KiWfeFTbTavmmSSviK3JY0WFDsjDCnsobMNvAkH5WDAcvvxnW0DqtWNcaZCfcjqSOdiNKo
ELnRF2SJ7oOmcqBWuNHosrbGnkmubp1nN6/X/GobLD70IxzwhTJH2h9rypOycDXRfQYelT9F6BYz
YqY8cpzivOIANp2WWts2wSjxAocaz0Yfdv1cx0FOCirMpmj6NGAqIuRDb5ZEC4fCYqatyTONDkQM
mpemXag+iHuCmwNKWC3jMJNGVNB8tFQUJ1bd8KHDcTAgbXemL6KYyMiwNaQKfqxDb12Uvdd8UrKn
7gzBcjQHXo9r2Hdk61qBRojy6WB2nQwGe9KdsLWNUWBnLAlaxqOK/pk+7eommqhx9xs89qTrx1tQ
4UJYnvtpsLTI3QnQ5JLdKdPu+65Ncr+zZu1jm47TFKaFY310p0m/98apiKi1kqXDN15YJo9W1O44
mziQj3PzxYP8guVTOhteqdKl4RkYn5wyG99r88xsvYzQqBhziuJbW1Qj82UmOTdS5yFupr54XqK2
HQ6zvS5bbA7N8v7o4Viho8xElmG1RZDnM8xrRiP9l34EKwymfHUv6piKCXIOGx4bB6f+bTJk1hU4
0jL5bNuNCDnpFntns6gRPw0Yv+sg5k6LnE8bir7fytD7eSjCqs6g64F+6yqUVgufo4k+q+F6XZP8
RrPFn+GZeRuz/Kzdsqvm3Lls9VEQUe1YmF68GaYqKMd0nv0VUapxLmmHDptC178UMhoey9a01501
JV7uuyYCXbr71kEcZliKO1OpsgtkaYkbi5uwvrK3EEFS963hXrcBW/y4R5AVtHKZ9SCHHa/DdOTW
5SCdKMkvnIBGUr4CEVpxHD/haDcv9T6zGM8HSS98O2boQhB86o3vVloV782RxMq9OxjZ77xBP+86
BrIr8qW2phyDE86PU7ttxP26Wv20i9Za7CIZeb6gcvg3mMhPACOqQNz7+LAwL7O3vQXNZasnAxHo
027mBNFTtNlqdqD3PAwcgNRlovQ2sGl7/jxliXUu1tIdQrNff9e+uX2a18Mk6Tc4HGiloR0Xd/hb
+U3Swew2ttHs7KoQZ+6gxk9Wrbq7Ji1NBou/x5B/GVy3Y/KPL0VkGWYeSF5i/0GMf7ywRJF6osvT
epdXAzJkkA2ahzIx8S0DDLniouUc7YVJIRtCSHT+F3Sk7+m7/02Ib88/8JGvvpvtfPXDAeiGQ2fJ
Uej1YPjyI39NhpbxjkMO2ftbzhoHoS2W568TkOW+2+JOyHjkzM5Du+m9/5oM7XfA1RvEwG2NgxuJ
7T+T4TsQRv4+wxzZLwydfzIYGi8OkVd3ElAM9j2Cg7bRFMz6rVQglhK7BT3CPgol4fq1XB2wXKkq
Yidz2032rsjra5ssSio+hnm6L+xyPrfiCL94l1EXeGLCt35MMrdM/C7tSiBCMB0ZiFkU+wIQgT9K
uyl3yurTvRrRJZIjkmt7OqMERyxrUpStrQ2wWu4MxsF1OsoKTKfQKSWZrOJ8gZR/NOehHH0Luxwu
l9UBP8lkW+EcI8hekg6SVSMxlVECqpMONYVDMLzBUseVuVPV3B7KAdzar9IuVj46vL4Je9uhaXMF
c0SH4bbmkzuOcx9OuP/FfrDtrD6NOwen0qgveRP06FuzI6kIq4crywLbxPWeM6RViqpdRnvCbas8
cb5MxIV8LLUJzlRve1AlQfvQ0Yzn6Js5DPFdZE3dXYs2luOhGxv3LebWD3KWNGs2PWUJTCSQE6Or
jclOy6LyWpUuY3HXjm3hu32R5IGc08il6sOZH1tPqXvyje3PaVrWQzDSu2Qzt9p1E1ZCpUNYe0iI
wgygPhCL1hKPMElWoDj6MMnZua/iAVNdorL8tmiLpAj1Lh1uS0Iy25DCgk0VHbdaYPSu95Dm+nhE
ktS0QGJjcQByF+lJWRD6Fc+KkWSo5HDWjnlKvaZXaiKMiC+cdytIYnNpupq7BqnRyjrovNjU/Nk0
iAYWHWtUo43lY6Rc5KtS9ZodxmTcEfQweeY3paYxCZu5dJF881nxTzrm2odNpzVL6HRabfrDimB1
v1hxeTREVJ2MfJmgXuT5Vr4aJ9TYOAmcLHCNOn3W4yp9yClEVIdlSYs6WO0YIa3MEwoVbNrBBz/K
y8r2u26sM4wYptb4el7aRIuyx29VzoLcwrLTGQPWfsVUk7TV4PpzLFTyCKispWesM/O3wgVzPq01
h01ZuWtZHOMchn2PlMU7Lk3bzz6UqwgHU2sfZrTF8Zkwc12d2qCYN/04VFEXmrM+yzvGD7jozqts
db7IdbwR9TS696UJPxM6qW3HgbC0ej5pWi26GYoM2cmg0ffn62buVH5K7Hv9QbPXAgkyAcZMvLqd
rtNJYsn4ijDGfvI5iSITNLvcSQ6lUIa6mOQ0XQo6bYZw0vWEI1ncF10oqcPMdl4dr/37SNdIwkTr
1Pe+0rtRWwPTnp2FgIfEBK/tGGn2faPW5gCHLIazMbaM6kSHzO79DK8CLaqCWSUYs3i86Kpco9yJ
3FYK5ZNKqZ0l69riK+oYfhCN6EdRJc2N8nSIiSYzrf5UI8rg1u5icMC+6L2v5YTbK1Repj3mU5ld
e6muMHcVfBdcTGU8msSYfZ7qJGH0nOPpypGjpYI5Subbet18PXpD8q2vR86q+XWsyKdM5qrmz7Kp
P7WGIDJQup39KarmRAWNZS2PucyjB6wZ8XMjzOobhZOD4ddQgmYg7XoBhOwres4ae+tZ7PDaX1i0
HbTnrhFlX8HOSq6eWqdrIdVAvlNsF/ZVY6ZC+lW5CszU2uo+WWVucOCLHXcJyi7P1WnsGsMRniJb
D54ShR4YBJGVCI4Syj6qvpVuoOH/uq3nNafa1TTO6WgQaziOToaW0JKWRcV2mptYm2OHCT1xulNv
9XIMMVVdXFmyqtunvCna0l/iRNLrG7tO7+OQjopdY2bO2QQw6+ySpBo1xtqOuiFCX3yxtu3nyZj4
uy6yQ1IqddDh3WJNl5ltF8h0ulg/mQcrbkgcjZKY0wqBA6QKj5+HikpKn1YDTkJ5s6RPEWfrIdTV
pnSvpjxpdjMH2iLwSkmWyaKahYqptl0y+k1Ucy+7qnoe7XL9Sha3fm0UWIsYgFp7wQwqTe78uQOH
GOI8yvxhTLvO9xZnLv1M1HHp53SCfLMmixCyoZgsK4z4uo69t1if0zxadsy6Z7lTuoHXkG7C4lks
ewTBAH7duIy3Zp9yMAQBNG8kv3A80cna6P0elOApHWyZBFmheU/p1NelH5mJVIGXroQCcjbk2eTQ
EGn+QlLqqRwjYfqYj7OPY+9YQ2CsqRljqXCdywgWKg8nGo5vpIZcA5LLjIcDZ57iAQVPp53SAOSd
ZIICuIOWjClVr9rE8ax3RkU4AsXwt9oy6vejrfF0FCVjQECdMXIkUw06ZNxSf4jLQrd2kSUSDqOj
TRxeBZe/BKu3Eoz/v2Hy7TC5Rbz8Pef/NEsehsevz0zs9Q/T5PYz32FGAZZI2oeNOxB9AXPg38Mk
SDtHAvJJtmQqVsHNUf8dZrTfwXEj8QAwh8Pnx/4ZJi2mScSq+Hg2jRoM7p9Mk7yxH04lqF/JFtvI
6c0lSSLEj6cSGwDNW4xxCKHd7qNWrlhd+jScZpCmBFD91bX5lzPQv4D3qEFJGkcsTZIU6OuPLwcE
FlWMl33YRqbtI19w+x2I6vQ5Rth+tk5dM/kpdPXsWzHNhNWw1Jsj1RCnerb2rC8i1Uktdwb5qZWk
IKdlpH0YK4ISQHUW8yhLDswhdCCh5eRD6gdrMdoDaWNIqKPGlVjJ0jNKrsuzPJfyNrGKug7m3iMk
fZS9Pxf66bKscxfYVtQPIfJRlI32ksR+sS41vG40ZscpSWizNrxRHX99eV5kNa8me5Qh3AfI8EF+
iSpDSvXj5dEIdaB9e7s8Xt58LtuivrMnTgM7W9ONQDbIoX17HhkNllL7zJ9MwpnMPOp9DcQJwFUl
MJ0r4aylM1Ma7mS2KnFEVfGdwi4XeFkKF08iZ7v4K1vU5m7I8IKpcShYs0axEwRlf+3GUan9gH73
bGrUcpo3ymr8vrRPZr23CvBM5Z7rKWEa02JoF/SDItLBwdf4ziTz0l8LER+NOMkeFA7+NUrh9n59
pX4KseVKAdpjA8U5R6CL8YY7Xdc2rwWyjVCfV2QCY47MxGXOIQHLdUd/Eaq+IGFGOwh4m14Mlr8O
8a5P2G1lKuR5Keb5pp/0LeCVm2fsBgJgMv2jlhXxoaAN9D/H7h9Yx9e01U9qaN7wVhjNE7YZ/5Gd
//jV4l2dSA3Mexj7SPm86ehknJnP22hmRELKSOlw6huznoRlijanWD3rQBrv+Jsk5e0Je3OLbZJo
Ynr4B/Tem1uszy1AOivuwy2rcweSaAQg4r/zk/xE/r58XJejKmGNaP1fLscrlk6ppnHzTPVhFmP+
6ax2Dt25FWEODB10vTGfkL5r7xBLuRwO4+gs6xTBC9U2EudR9bur//MyZ9B0hJN5i1Mh6JDl9LXc
xyqi0sEw14U5BWIXsso5KRoVSZHJBmlHyVQcdSOy5K4s+vqR0+YZZg15Tt94ee3I/mCMnAT2it+e
+NNYRpfT0DZ/GgeN35HVkQB0DFS4+t/qAea+AR+O9C5cJ1uGuZderqI864GIzwYX02Uv/3NZ/ogt
vK6fy5u+fX7uIcPfctv/JYwhbN2r5eWnPfzkMe3TH8Cg7e//tX874p1NQNoWS8/SvMGhf0FBjgnd
B3PIPgYZzWb8DxQk9Xdw5JgsJHYgnoTt7v9OEgIgSVBVYCLuR/6O9Se797ZovH6Y2bCBgUCkXJJU
+Afv7vVtvbqtQbhe4uzKEdjfT6u0OqSZ651WS2pGlLZ71SWQifY8d1l/bc8typhXV+pfdvTtFX5+
B4DFoF4EE7zFoqRqMjIJOEvEZZXt28YwAjMpBS3i0W8Ue28Xru2zbqnSYHIccADofvys1nZGLvTJ
3hUC8l+vV7JgoBZ/83l+vqK8DvgdFQRU2PzUr5W4ObzpYFICP2b6dVsteLGaatNMK9BpkyjEvD9p
4GSubM5B9+NcyXT/60u6bV0/XlKUM9jA0fMDJBBN8+MH9ZyycZTi1La0Tber7c6+JGPTI4mjK+BZ
rBJlUPS7ICM6d396WdxrbKYO4CXfp/dmR6WIPtoS4qwdQnoV+1WSJvqpZuYGsttE1t7Om0Ubn/at
mGDAvAZCCekzpyavzqrrGNfvXb3q0+KPWW5dlLWd0yQ62s1jlvYeFvIqpoZLwc6cN5wzKR5Ua7aw
ERIL4HvGOpNclUTrVnxZxp7POxWY4emFu9XdqpgPqTVzYGodlZpfMTAh3HBrrcTNLqboLjFS9cCX
pT44uQEsmDXZuF/YEfqTQoHOBDbH7Q/x4qWf4TMt+9hbSV7cmdmcE0pnLY06oZXJ/gRIGJlXRu4l
w11mLjkaNYXc2i0zAST6wuXo9BXfOy8Mj5hNr76KhlzexLYDB7RsdND6wgzBN8ESwQTBGFUv7FG5
EUl2o8QXYyOX9BeeqXrhnKIX/mk19Z7ykhdeyhSjc+m+sFWWw2WnGDOhgG1AUcmk6+Y57BY3hbEv
X1gvaGAYsPGFDQPTgRkrqqlJwn4jzMoWqnRnv/BoEDIFVbcOO7E5LOuEs3+wrtyNfospG4PrIdfD
8+eNoHOmIoX9pPTsS/HC4LFxweYxPm0+H6EO+gvbBxMG82fzoAwHAu2fNabcm/WFIxxnheRfbtRh
46Vm4sfUUaVIOCEXS1hGZKLwjbnC3+dDjDJlmxslGVGbBMrbiZNWm0YSqDiRgGECv3id7T208Zg8
T1j76SLXdI9uTnc1HnJjbA4UBfcHx9Tc8yJbnPFcaZ75qUFJ8V42ROr4aSfNs3LwcPc7UNyX80x0
vL+uwjuO2F7a0E5RAvoCj9g+zqoUblE63Y6g4MYOplI3V1Bec7qaRQLWZRZzKUIPOif1LaklH+ts
TI51nuXaLjVrbyCb2rXTICe5ZOfip1UfC3SUCALilMn8bBgS5Bo1vpbybDZVtF542ayKsJaF9yF1
vGYIEg1LS1B1QEWwZdoYyMW1sM5GgIRU6mrrGnZJZVcn5pTHTwiabBKpvVzVvoxqalv6sTf9xqvU
l9qpNk1hvxKWspHsVSALWzOulTH1UbCUSM122dxVV4pwzjlIi2j9gDig+uQij/gS91Vq+XOjRcel
Uu51kikHvIiSvbtmcLjH1SS6Z6dyy/cgd6YeoLlSxyUVfbxTkZ63NMYUqtu7lmZ9NDW9+NwSHvAN
LYPm+h7VZJ87JuInEZP8yOIiEsb5qbTxcZtZoZ9wSrWi6zFvF8xjHpLlgBb3gcamvAKDZy3P3UDX
0dGDJWU8J8JR3nt7tJI+lGPJwbaIjCwQJbi9DwleFUGXYuXWe2Vkvu1yPgizYStZthsNDiORTHc+
onEh96le1WYoJ/Q7m8Zi/dRotpaQ2NWXj1ZcAUDJpK8UtarDbLOQaVuxxihxgw3KbWWYYrpJwmho
F8GRq8NLTs1NHl8bdae6wMgKMqVst56KwzAadULgtk7OCDR/rh/Wem5zv+fZWTnRNAmQlyiBdQY9
lSwuozs/zkOrOWFWObW+01GZYWN0DCIsmBtinBqqNaZwHic9OYMHyaygnpRRosBwy0c3Nov3K3dv
glg0kQam02q9thetFLArY/TFG2pl7nnchk95rOm3jQa/zRNB6gsopAOo3upyUqB0tYhDRIWtCw2+
GNTOt23mhYTWWbdFpXrnpKwM1Yal7Y7V2TT03Jlz1tp3A0iB8mu9dAvqRbtM/M5Ftg0Fr/dStjR7
cyYSdMXAhRvyx71U2O6Q9hwJd8RBajGhHYSOPJnJ2LHGAYfZ52zDszxtVMHYjcSja/GnSs3ao9qz
f5db8fYQYm8OOmAg2DsTyuOtWclFIK6GMrd2IOXWMe+OFTkgZ2oF4zcdvrlfjxH/9mrYZsgqpjMH
G8ibeYmAy7WyO2Xt0rzS3k+ERFLKoLn70chN+PX++dcv91PA6laYwg5A/CtaXQanN6/X4mJvWdDM
3bjGwzFxU8jFxBqcOdBbKrh8S5VGG0wJ1NBOaYte3sneRbKOJKRXO/QyXR42JrB7SDYw+oeh7KjB
JFg8CiCalunS8GLEZ02udUuAfiztn0nfTP7S2P/Rmei/XUEJyvTqy/3pPHT2WDy+0Qe//MT3E5H9
jr4PPLFYEDbyZoMtv5+J0FQS7UBjLDw30txXZyLhvuNoC+aAHwkA5AUH/X4mct4BRGynK4QYoAXE
7P2BcJKOhDcPPTYY2ElOWRyxtlP/m4de9lk/eLVQ+1XoDbqsSW7xPiZc1MRzyeRZlfWGSXjiQ4Uz
YEDcVDY01GfauPi5vjR9YOrjbARF0dEVRwgPfNeQrBFSxsS56HXLKHBf2GrdzQZypsHOtRMnzQeE
+sO43JWet0ZkTmGcCZZuzO7r3onLHRl1Z0mUFB+WXBl10PSODeEWu7kKJiufTSBGk1E1j+aFTaVx
qB5fYQ0in2xp4yNthfqGbJrGRR7J6gFm0PO7OrJ5g9KIrt18o6eZrEwgLXvw1KGxOvG+m/TCO0mM
Yv5ou1pesbn2a+M3+COLoGgmKF06mB3Ye829qigRmdFKivk5Fh7a57Qp5juBxPpkFlkOx7aK7JR/
Be9joRf3dKbLJ2cTRPoEDaSPg7SJ2GpkFovAii2Z7vpBzmon1kH/iHvRvCfVgX6jibX3yUmb5tyc
JsvZpZiI6kCvaYTwexLJFYn0rnZLXyfJ3WlFIy2HcBNdn1qomlmHhC+nw8v2UEMlszcmnLP9Veqd
9BsRRQTT9qKKsXUJ7bM3K1xCEY0v5j5eR3fXGkQ4VGRIlX6Bn/JBFkbyJQKPdv3KrqNrOVUi9SM8
UliiVq//LDjVGnA80uXeAeNbL8YpUw9kyHgBBhV3DFORKYa1qrdmpF1a+rk1tTqDj7E6M0g5cT6P
kOppQAocQWVj2qp911npwygj0odhsmWgUVVq+3Mkp3Jv9llBs4LmTVEwRkmb7KNhNI/QqXNxgCSc
zszFJB6GF1jn3+Xp/nSi3wQvm0iJJ9Ukk+4NI6Cqztb5venekkm5S/kSGW5Nue/Zqn+zRf182EYy
s9lLKalj3Xh7pM+pxohbZrV9bTXvNWdVSIsnotqtVtt1ibftBOl4UfPH90Lp03+Q0P+t9K98HSSJ
/2qlv3xse7wgzcBm/48Z5OWHvtNX+jvwgI25AnZB8m4xZvzjBgEYY6+nuA4Uimi5f+gr892GzW96
J7IqAVz/wb/Mdyz1/KetJuglHORP1vqXKOLX8x1mELYZx3VR3bPtvO0by7tBr1SV0JdBIUni40iK
TtRSzoNvw+PcFmNinhoE5mOAN4gMjIfp3l4787mwk+gRjccJOUFjGcpaeYVvzrK5F4Z2KNu6ej9m
s3Zj9p17sYJa3KZb8KAzqfwwyAkwJqvLz3Q76bfVlA7PXW0d49hpbJ9w+DGcy7E5VwTIX3eFFZ0l
mkWSTNU6hi+Xzrxy2yrCp+b12KhHV3ylgtt64AFp3y+jwZQPAXUT15KUz7kvrMRfU6O/UVopocXq
/BtSdY8lfBE99jRyIz8KTrdfV1WwjE88pUdE7ANG+LrPfTmbJke93DBGv7Lcws/70ar2xti5p3kl
ll1kxOuDbUc4QdlCLivwh89R0ThEXk0zCI5HgcKwOGjAM+x6p5WXya9YHeNDk3l7SOf3dTSJO7vs
6q80X/UfDY1zpm/Eun7iyNIL5rXmFJTXTukz/janaINzHe3Qap65Y0Lz2jIPk58k2Wbk+JuH/Rdk
coPJfrw1GE22uxazEFzHNqW8xkbLbBUmSFIZWjZFkSkk66m+aG748ip/tIj8fwGhW+wTf1/+n0bG
ywqz1nPbPvY/LiT80PeFRL4jqsHimLwFtsE/8X18X0jkO2mA6L7QRWR+bH0E//Dg6HIhbDg64ZPc
upS+D432O2hrxjv+T4tTmy7/ZCH5ybbOKCuAWk18PURZYLv58W4Z3anjIMj0M9hGd0dy6PopyebD
gLILZY45ibOJrPJj0djV87zO9vtUW+czug61M3Cz4ZMdZ5IK1Gw4l7kZny6pzD8QAJT/ZTf+o/vt
v/14Ivkuf3GvvcdC2Vf/70P6pXp9s7381PebzXq3dbFsMlnuth93Lecd3zPGQYNt6y89xvebjSMK
pi8ilglys5j3Xt1tzjv2GAs4gsB2LPyEUfzBEeVF3f56beJEjkUMJhIDGZl3b8u0ynSMR0L2il0V
0TlRr8MUml2BlEs6OTIkjEthgwfzbJHOjasPN6mRlbvaUAmyhVVHrWunHDjAqJLehf1Wmnth58kT
ce/DWZI0jKVlcy6GDJmeNnrXMUqSsyZf+t2r6/4vS+xbpmJLsZA0iXAQxC/wU/rKVJsijURaIGmP
2kBbhi4sovQ9EU9doDUjgU5KTL+RkLCC/LCsM5fCksLkIqNGLCE22OMVsRxbmtaXUAS7qNYpcPby
b9IpP3s6WYK//nCsR798oTd8yODNa+pGILccyj63Ki4Ct/Bu//w1+DTAJdvdxfLz44fpKRwtMbPG
O60GB6UzHLtS39a/+ZpeDryvbzeuGWcMpOkQPMDY1puPYie1Xq11oYUt6fzIdPPzqvDuqWU5eEP7
MLbDXdsJAl56sVerOBbu/P7Xn/MtFvXyBrbwacglGFP9DTZkV6PwapVqoZdVF3k1ZZeQ2Y2fjb0I
IS7/OBbo5fVYyNkdDJCKt6EuqYXrZi2jCPNVswR4F58SDFQIYd0VmbBzXXoILlrLPFqD+gZHdfPr
j4vU8+ebhxaajUc0xCbRf7OdGOWsmSuI6w6L+xmnm6tcW+XOtNW3eKjXY2ZbxzSbykMx1gakVv5k
GuobyQMXtSThJilqyhgXekQqfU32BvkY7wcTXXdqHQunuHA1+2pV2TedWZK46yysFnisZdJQWg7U
fIuMobPwuuR9JnCNQVB/HXMseq2++fQioqaMzPDLNb0hYvBzFtm3nWse6V86ujqvbDrIhYwJ1sxS
Tw5HbL9ZW5Q2vBpcQelvb4N0CnxNpXM7VRWa2VkczSF+isBhMVnpn9xFef64/Scrk9aNTlnNzpY5
BoXEbU/sbpY4qHkposhrwDwMfSCC69FsKzdMO341eSMXFIofiRNBxLp9MqnMy4UEjHOz2da8VMt2
SPbnM91psss06x4yGGgDomxeL8u1CKZ5ckOtQjRBD8dVY0xwSpb9SXO68r7nZB0ufecFleDKaQWK
YCsbDT5R5x1kVCkfB/eTnTtXDOhXliIoMOuq9TLPBg/Juntrb8ALa/h66ZL1FjhJUgeWQUl2mZZj
yM5zJaxyG/c9ZnzNwVfmGEdSHZ5IbfpI/4EMPad7QBCa7wo4S1+k5XK3fa+RU16AmLt+PufJ9eBF
u1w5Ihhqt0MeU+jhSC7xzkxawnW7lfl6u8gvl3E2QeSV27hhgs3xzokNudPJzQ4Xo/LoJyi9w5IQ
F+2mzpWX5N7Bapfl0CzgHnWSPhHqouAj6OzQ8SX7sTfJXacl637qjPWkqqxjRco2BktuBSYg63zi
MiQ2cbVtxiup1Vsuoxg1U6MZWWiBDAXQLrhRS7a4psm/uVP9QLjP6ct7Rw9VHqhPOi2LFS/ovD5O
o/yGK/a2mYd6j72+8vWVD0mH2Td7ifE8x5MM4m7xAk6E4zNlHD2k2tKcZGN+LGyUD2410zZm8L4z
GBPyYrqHVZV6aCk7A6JBh5znUxeKjuvkJWm8N1S5HDi5cNeU/QNJsdwKVvpNi83yUC3tQz87Gapl
G1xPg3HlxFb6ZTuzvXppTXCAOHqC9DYsl+A3quGno/Jie2h0AOvDNPCXQAFpROZxH7Ys7u1454+a
STRBQoPIPKB+WorsmzXykOVr8UR82FUyiUsZTdeN7t0SB6J8aLnsssHLvVtZtw9pJOkkm8wjYSte
0HSzGzJaE+Yupl2ZpwjqS+9KLMYxVzxI0o6fDI8Ls1SC14jaB+ThF8BTD5rGlVqc9B4MDaH2xBcm
4CIC6SXarSKz5TJxkoUIZ1yp1rg9os76ZSR3N5hd91Zf1yyMCu2WWX8mh8+9paXnW9/lT2XMI0vL
wW2XCG23Lb5972RYP9oHVchjm9Y8tJKHg+JtA8F+AuHaRjuowDno5WRhGNFK3zBZMlannc/qtJ/P
5oKK+o2w9NdY7yH4zOTK6Ic1CsyYr9Pp+Gqsjjepa5q61GH5/Sl3eUTr/MnqIWGtIhk3a3VMLCbE
ajtWxZdiTU4z000Dr+aJR2z+0DrJ02gMD23RPqD65dqbFUZ4m5j8xOE+cRPed+Um3/K0Wfcvz6lW
O7dFTpAVfB/ehIXezrZqq5PaHXkqYovrNnKTuKN2Oy8ZN5fmnXlZXu/dask+EC2ZfyR/bMkCPVLL
IfeiZyKpslDOBnHPJj8V6fKYZ0QrsWVGjzA6oADb2Bd529LYzOLCcCpCXLLCEgdqOpsdeeaYEnq+
S6iY+b1rsAhC0GY71BcGOTfoK6aWWxsDSUdAZSG1kzgl5CJvtcdljpP3hlvIQLF+nwySBT+zqgcb
pIHHhjPchUnNO32Rq/wg1hSH8qgt7fnoLKy0RqYV5Htp1Ifi29zE+YN2Upi8ZWEPyyHWF97EMrLS
F8aRDC7WxZnKbty6mQ1Gq7r7Nk+S60wr853VWo+eJzJyfbCvTF5HCkdi6A8gGtZ5Nzf1Pmr0+pPQ
3PngltFyqRHFaOE4SJ7wlWQfUl17FE02pOQNbN+f0vMCVH7VdnIScofDyPyKcIIIWGGMQRbzsNAP
yBOOYnE3L5L0fjG5e6cZ9Qdwn6eZ0FoSXInjrriDDTZsFI2wl2P78LItMrceqWNFQwghGnT6ti+S
PXVebMNG4VpXxsp9WDo8BjULhgEWHcrCas9N0WtB103X0PLpZ6p1/4+989qOG8nS9av0C6AWvLlN
AOmTXpS5waKkErz3ePrzBVWqIpNssjVXc2Zmrarq7lKTSERG7NjmN7b3GCPS2LyQ26q4lYrka4hX
PKUmg/FOQI4I8eJOye5QQ2X6blqhJ+LxtDBzALjwo6/Uq0rrTxDuvulR9rmw0kM6M7heFu7SFu0v
OCo5HZxBVt0m5sCphLh1H9PoKXFvWxlxChwVO7zDVMvpcZ4sCpXAbrxSZiTBodup6XCbtEO+VjO5
9zoIE1fqyB3Sji2VcUVYJ6P8hDA/r0lrnodyHrO0Xr70sYPCTfQ1Dlm/tIl/QEoaXKUWh1YkGI/p
QqE0n2Yz/VonrKYdt4BVmR6/04EWzeznmbEw06H5jNqhjnK3yOOeVBNaTqlXTEvkZzaxyrSku5En
ETSTH2PcIMwZW3Tt0YR657mP4h3PHowCMGaUBjojMqn5eYLIiKftWyWUPMsaLqPY8rou2mv6cB2k
GUIXCrjpsIjlldxkHvnIyeyke8WqPyV6tLHSgtGFzn2+6BopW5owYq39AgXYpFluQ4YT2C2rihu1
7S7okOKyO2mlBdJHeiu3RtWAwLIREZsMOpPhB6XtvydqtlVCCwAO23rIgh9Vg/5BlMd7M6xJ07Jh
ujCkLt3nM2e5CAjcjPl2o8jdR6Y3K7HnjATsVEHUSbRZ8vOMCNl26eVsgwVbNTH3JmQGskaQrRCO
2sUd7RlNuSpFxqtaNL+X1He0OV8UqI/wcBrX1Ngwzc8lqMrKAj4X25KHF63k47JGkqaYu8UKfyQV
0ZOL9cfbqf+jaPjZF4ual4m8OYhQXT8Hpqs9rLA6yCSvECvFl6PvEIRerrXICf22XT73tgXegFsl
z/TNENgXIp1UFwJ6DgfB7ToKAAXMvCtyJnkkBRLfckMyMGvp1yniKs2JIUNh02UaPGx0m12pZj/q
qvmkYXPJ6Iy6JtGuJ5s477QIIcRxRRbEta9GceYPHTwJndRRpJsSatxFThLeypzOWOWSAK00ryKm
8mRtFC2POd2A2pu7qPad3XJEJO6nNG2krTLybYPyuKgW/p8UUp+mRGnvSkfV4lU7Cu5BKMQ6Aq7x
nzcjNVc4cjGMsyz50xRB/3LaBpDYWBFYc+5ieBmInDizJBI7sNC8NCoZKXho5VqLcYc1l84neQ72
IUy9n9rZv9Veuytz/noTCv2fdeA2f5ZCcas9/1Xi0/wtM/bfQzGMguTJPn/R3r19QIzrX4e469p/
PRTf/3XxJwS75803fv5X8039AzQws36B1UVXQXQ1/un0IhGsKCZNW4uWrjiQv5pvqCcp6AvKIK3p
JaGn+0+rF3wAlAkboXG0bwXi4Leaby+aETxdoYuHWiMjd9Aqz2N+UsUzmMZQRnGvS06YLqY3WqHJ
M8cqVK+SKc02kV1Ge6OMldDXjHIA/NsGPTJ5FmGbWqCbSCRG5VuJjtJaZjR+H4NaLdHmMOYLtVPg
XY7qUhPbjFw6ZFP1xQ6H6atwra28AplN15L15k9U1N6DGL3gXdj0d5Bfo8WOoyUUAvHyTy40xywZ
eYzT4oWGGT84uBn8mBRTOiYw0IDqSlBpUBBSdhJ021uHjpYiwLfxp6UedthzILT7uE9+60D9b5iP
PNob/Pv5yM8DdOy/xQ/Pjo2QPf91bJi0WgLY7sAmeKQK/nNs4BAy4oBDCHyMAkv0i38dG/0PGkwg
rmSs6BirCkbdrwmJ9geOpky+SG7AJnC6fufYvKTuoRzAjkQnhVMKuOeMONTMRhdUmPB58ayt0R6K
Hb+dJLoFHBV8K4xvOWSyWwDP3TFTmtFgEtpmm3QuD8zeij/xt9BLcBkWRho4UukrI9eXh84Oo2M3
jsVxMeUESGtZ1x3Y1ai/VKfmqOWOfpVKqvOANFJ8Fc6AUqU4VtwQtHB9aucIBSmb8g6zLhNhJiWf
5XUOjKfwO6Me7he7oM8m9xRXWZBvpy70fn97/2eXwf+/envQLd66G+4QU4m/P3x/vBjuyq8P4fOx
jPjpf7Y4thdASmiJMrE7AxMAFiADx/RcuLoKzZVfW1z5A2NnmGQ0+4EUPBJtfm1xiDY6VnEyF4aQ
8mGo+BtjGR7xrBjAxJPoKX4Rd5eBkvLz2AnQIZzq0HDcaBz7zTBQcowT+iJPVufqZyr4lAloi5ri
SYaICDSa6oK4CFZSnNzzgzTGimROKbBGzEbuYg00k5+1g9Gs7LGJPqeRLgkuuVSbnjwnk+IvA3t4
pXTTdDkbRTyvF0TZ4cJW8oCenEB5rue4R6tOM9E1ayNZnY6VpveXOe3SzCe1nL7qedAxwqSJtAmn
vLsHBMFgny6MbHhDje2Ui3d6+3mhOrhqZrDDh9ZcAigeEGivs7inW99nfdOh7evMDWRFKQdEjd+F
sQuyzu53CXXyVcKRJ9UfquliQJ/O9GHbOxKkFXQz3DrQi2NegBlbJUXRw4tA3gzItM7rufLoLD9G
a6xDV6X3Rwcgiu9j1P8T+ANmf18zVh1d+MNxA1StmI99ZiXo37eNvlMTdDZnypBlZebqsDBQM+px
lQMrT1d2LCO5VqbRgP9LWs4Cxd2rqwFwwF2+2IvklYwCLyKtD+hzjwYAfnzf0lWK9sJaK4o6XAWT
Htiu3mVMD2I0RAdXl1L1AoaQ+jVFzAFXKXOyv7+9Tc42oygPAUNSSBDTVZkh5vPNmOZTp1qzkHFZ
WmfbTovKRR39pRf672mpItl5thnFY5h0Uh3hdAL75/lj5iKwO6dvkXpoi3GXxtZNOyiqV3Z6i8xF
hTJEEAQHJSkRMqDlcZyC5D2+01k+9vim8FANMjykgvnn848QJhX8l7ySXMuI2lM2Ndo2bmOVsieq
EAeHCvn2yoqVO39lggwvzlEkqJw9r9M19BLlRHKrHPCcjtiZl3Vt6haFpWzeftT5oFe8G1U+z1Gh
8xtw/Z+/W11FQdzaCQSLroilTa3G7ScUHEwVzKKE+IqmFcbClCJBpsE02qsS3MyfIwK+6VoDJXoE
pB7Z7lSUw2U98Lk3AYBEhyp9iN1u7EjXwO/UsVdxfGx3hpftT+C+D4CH0uuocKxTAu7o4vGtfiun
+59/6fFV/ft87q5v0p+lkAtUumz/tWszCqPnNZH4tv+6+WCRophFiiamsKAlBTD6r5oIsVlyKpPC
RxwCcQr/vvlU5Q+0waECQj2lTmGI+3dyxx+Rh0EwZRgjdJDV31KBOG+DwfYzMAEHgE39IDScn2/T
WZqlIOrojatj2t3PObKJCoM9z8yEomsX/xiapLrXlJLs9u9Fe+UuPDuKZLs8l7QWIzLSAqEM/axa
WWarGCtck9asnOpx4TY3CZ1dN5aLfli9/ayzgPr4LJSjKUhBhXD5nh17lrJHYWpGKNQOEZXKmf+0
pvqesKH4xE+Cy+NTQBnS0uGCJ405Ky7bFhU0U+EpFMC537X5uLYCJd3Sti/2IzaVR6kMfFXfNO2Y
795+QxGrz54N3wW7UuIoM+9zhyZj7MPFznj2ZBiab0UIVEvLqZQRalWbWPGbCijg24985QukuqDO
NADaQTM5e13NCBiNyqivjkEdu0EhayxvsrhGbUTv8H9fWVkAU8LZTORp0Fqe7xXHiapmlCSGIm0V
X6mI0HrOUsQ7XCHSA5yQL0YqHzDHybZZBzD77fd8FCY5X1tyNfGW2GypiK4826mm1KY826AHPpS2
G1XWsoEooKGiH9nbfFSE8hq+W3Yx9+s4WWghdyhQKfaIugHodSBnbiTHxjtr8tryAzAANs6+VpGy
fP6pFoUbk/kv82A9c9ZmvWQurAY02GJ6wb+/AmCfBKCKZJw5z9n5UepkRHIqjtbYFJaHcgiMr1Fp
Z1+AuhofmJEMnmOObiUnxa5PjxLiqS45VYJxw1Svl6ED9aAE71qNq2fZgzhw6CqCDhSAYoNk6fkS
gDWqwq4VOiiTRoumyax8NcmzXXpx5Sgl5WFm39HRVC4wq8DKuhrnyM3hCFw4pTbuR3WUPvZon+Uw
7LLIaxF6dcOiqFCJ6NX1XGgWFKU89NrG1o9xKH3NU8gH+HPT9JamONsm5mjcgm+gk/LOir88zzY+
mXSoKPvBUJ8nD6mFoRidHslvaPqujWHpD5aT5ExSShkl2aCM5B9TgOadPSPV62l6J4SG50FdISJc
QZamvXpCSJssoRoq5yN0FtS06jCMIl/R5vdENl64vtO7IFW1kD3gFqOQOtshE15RczkZAWPqoPS6
JoEjWxaYbjDkyg8JUtE3bRYpJcG36E8LahpXidqPwyqZAyldKXWAtIyudRqfH9Vx3K1bmDhjxr/o
VAfG94QFn4w0WXhblct4FddydN3Qn45XUjlZhzhKjSvGDNlNnBkwUAs8iGS7g3zZ6RvYk+oenJRx
E5uBjcRjOzHpUpAgHlHC+ZDCJvqQkC9+63SMQ5S+eY/s8PL+gRQlc1HjoMDgRz87q9pgDEao6QGI
63j4kFWzvEHQz3gnuX39KTYzLaCK2DCdfQcVTuCB5Mg4+oQ2Q1N1/rOsTPudaCh+yfNgKPhdvIuQ
U0HKVoSlJ01GpLzjpTawDVJGswNesVifGlXLcXssaA8NjJH6amzcuSnUd664V54MhIhkAA0p7gDR
JH765KRF0S1WW8cfDC1BA5OxeYQJ+mpuWljV1geUlKN7ycYG8e2z+IpXi4gxbG8yCCwfzzllTWTG
UpRojq+Vslai02MH99rQtA9qm+Bf6TSG5OWKLKEQPuaUs6CZtiWgBaytErUSRoVWdYxSef5OK/lY
j0KQEbUn1BQLLNQCNZEOQ2Rpd4sUVvnKLIroRkqL/BvUMh2usJNcTX0avFOevLxSfwZOBMhooLA5
n6/mVGn1jCCo40eVM6z10XZuwardoBVCgLemfg3j84KxdrRxpOk9t+vXl5QDB3EUrV2qo+dPT2G7
STrcUL9Mq37TNXqEhmTRuFDBrE2S1sNlJuXlqprBakmI23oQstP1ksnaFaLcs18X9n1qBSVGVgHG
MuqCkJJsIRdW6jQewEG4eTOqXiVXf4aaAR87bx7QXw4uOhVN7bf3xwuIpRA/EcZ8xGl4TBbp+LON
GU6TMkSDZfl1qFo3C+EEmUAnPkR5h4eWgAW4wlppF3eB7mVG7eymvCmvgqYN7/8LH0UTtqUk1nxB
5zPtCb1JLU5LzkiTNlzIffMw9AtO5lrf7uxFkS6tCBBxrYc0T9tmWCGVcFS0prt554OIiHYWJkQK
rBsA7ABjnm8vh28TvFXEB6mbI8JsO4TF5R2uq/GRDA1vc0Y9OP+Ex7mV9C3NBmdDoyHzqlg13jm/
r+x0mm1EKjH7Eb4az7+eSFOBKpHY+TVOmx9QJrNPJif10CpFjSZUaKERpzw4GPgcAAjWh7dX4pWg
LJxMiZbUcLp5Xl6VddDhisHTJycITkHr2Gst15ufe/D/yvIn1DTaKE+W/sWcEhRBF7fRv+7jJoyL
V4ty8Qt+taP1P1QGbYxN6MNaylMiswmBDRaIzRifzBKAx5OJi/0HKQ7pJkwR8m5Snb+LcjjOeC4q
NLiZbkJJA/XxG+3o88wWEDMdA84AWe3j7PP5np0RY60wQHPISRv6VEgyoh9rItO36bP5x5Nluvp5
KJ82pc8LCfEsMBLIScKU5S44K67kNluyoU1IdQsDFzdkln2zljHUjdp3wtNjTfI0Kjw+ioYj2aIu
+hoiajxJHhD8wZwl5rWWMXILzTkM9n2RT6OnzHq6zrFIghQ37Mw0kBATrz7N1gSAQL4CsFl+ybUf
Q3gDIRuNYQkwLFTfFjcx+mholg+6lvvRewpX51m4+LwMLcTlT+/ghWoDIh7onY+K4/UzoIalralr
RrRkrJF6r1KC2ZPo+Phvfx+P2eCzVaLQYodBSIJxglnC2X2SMS7L+jl3vCqhfW3X5XVYDz8y1cmu
kfE6jUEk2MtjeYpiYJOTpvj6bDqngRkbMjVgKKvEi2P7OoJL7LKXXa0dylVYn6rhfpLScR0rygzA
22ROt0A8MXJURwCMfJkNE5BWVd6OjXk9De3kdzqoyxkMutsjLu8bVrxJDWQKgxwgmFIFs9s0CDHm
YSUMOrKPrWhaT0N8fHtJXhlt0wrT+CJ+kk0F3fTpxoGOGI5x2mGRYPeT11iYPSIi/x0NsHgVczd7
fRt+yjs0lBRSLDlw9hnWZauqCs138iZFrP7Zt0O5zbfiUJYBdBLXzZM9PJephW0gBoiyE8PnFtnc
XFFPJDlCJkudcLdlpFWx6qURasBK23UYf6J+YdQfx8Fs3rlfXkQK0ST85+NYZ10YR+9LKx1Kx3ME
6zzU6tAbNEA1Wn/fjMvvFjJYTD4S5VBwlZFHOR+TxVOIJPXg2F4NzmnljN3gh5U5vHMCiJUv1xij
DCKzJuQczrOHXK/mTMEnxZMyBDPR+f+igcB0rbg/5RIi02GyePOErHMVkc4FirGfLcRDmAFZkbFt
zUyGkG+1G3PKbypNLRALGrb0+L/j0QTS0zn1mRKcllEOXUnr10GhDn5VxhtJl0wKi1ZaOQOQzXhw
68j50BjKJRMi/QCWrfYWUFWrOowAxMZV6SOqgyFM3oG69mwl7nd1mOcewGZMOiWLMi/KfX1qG9fK
ggdJTr6nxfg5DOX6aANJlZxwQRxTZqrmEFLS+MMQl8vKNmv0WUtgcjwn8tMCAoAzFO9V7a/uZXB3
UGSxDIYQdxb6oymrRzPNHA/7zdlHyqtMQvSDCqPcdoZ0Fw1ReVBwgGbmH0krcKZwwiZSWNsd+LGf
Ocy/nUed13dibxHwGM1QD+BVcNbNsZwKcaAgsD0L6bcVYGZzlcslMMhvODZUIEuhKnTyO8nhqw8l
PUO+EGYq0iTPT7O8jKgAI9XlFeHV0HUOir8DkvpNfVrihp4e2g7sts//hXCG1R+DYB0SPfDE508t
RjopQ51wvRs9ut9EcHtmwIN63qocJMeV2v4LLs2YWZTWl1lO40M+GFvwd9E7r/+oEnkezYD7kAlB
vYWhexbNgs5YyqoPYYY1o+7OuTy4gQxRIUIBDll9mC2Lo1luHU7NPmiSCSh/Z/uqJV1UZCV722SA
1VOGgYbevr1Ij8y084/GvhR6mY/2ySKzfhJoUwQikBEh1jj5Z82qs8tsvphT1EZGcw32BfdfR642
pa7tEJ5cTEDgeg/6dTDi3k9yJntpyB2lyCgCqw1mIpXzuc01A0m2KAemehOrTQtMNnE2k4McsqRS
kViF6Wo2fhJDcqrt0fZhzn2e4tkLnQb55fTBlLGskmZ2B4jwdEy2sIkCtOjCwu3LOFl1Uo3LpBk9
MN6VV9Eyr9tSWY5WeFlbBVjXHHGPImwPklxj0ZBLiZux0CF+HB6DcsuDpIBYWZ0BXdHfaRi/dlNY
jFpFVCXNc84qfkAzVdEHlu2NiTN4Wi+BpEGBu4s/QElqfobw/ytInhQkIAjBhbA7aQCI4RLB68kW
f1GguDQYqj+hL/8qTihGHh1dhQnrq7/rr1qF6uQPBUoh2BRaJSBnSJv/GiCKPyIvgumoOZi2Mnn6
e4CoyH8wcES7g5BKn+axjPkHOoNQm9DMIOrBU0SN7DdqFaSdnl/X58vwYjwT4kET93qy6/NDBFPE
Uv7E7WGlF3gkkKsq80Vqedjx4Z06Lx/qcC0XvoPrseHbkQtdMStXEIF0y+10GkJb6xuEEF3eOeZN
XV+ZwcXibCp4B9nWWj7auK5a32PYAIgQreLuW61fK/oxCO+GYBeFXmi5uE4rxkMc3drphdRfWNW+
VoG0XJX2UU+uhvaQ8s+DFByW+LKFP2IXCC8dFKVB3/KikUCqzYu7dBeWvglhTcgplnjbAAMe596I
L0vpT5ShV71+0eAB0TrNqhjWVXbKkyud0kVZD8HBKH2zuENCIxXK7XSwtmqzi8YHdcAJtsRRL2jd
pL/J59uIth9Sq+lHZfkypDsrokWwzbudOR9CbOn5PeParLZIjxjO0RQCSNm9Y3hq6nYQPtPLad6Y
8Vo3LiPnCAcswf2z2k7QCUYIk1ezTInkRdF+GT5L5Rqq4EoeoL5dWWRN2tYats3yCeO5rTTtxV/l
etE/RtN1n95VI54SySHPT0C8G/22bm+D7JREW8lwk9SPbD+GLgOPd/E6fHnMPZBwDHbV9FQpa7Wi
5/4zfP1WRHkdni1+xX83TLXBGf17Gv4iFHy4fbNNwc/+06ZAEJymM2YQj8g4LsFfeGoDoWkiAhYS
ZEv0/Ijnv1BzNnhq/MHgIFBsk9Vwq/86+hbSGTq6KD8rKRFLfuPonze3RH0MhQXdBJp8fJqz/JHi
Vx1DxG3hdg9rNZ43sx28UwuIW+lZFnD2iLPuHVmU4kDrDLwp0k9qhRhwBVlncG6frP8rTZAXl+Pj
Y4AY0uIHaque5YEdgK6wk+XAC7JxXer5sSxnLzWce9Kb3duPepQpOH8lII1IX4GFBPpwlnM5BqrZ
8jIHHhZmh0jpDkinwpbDdDKAk4tdeqwNhxKXXD1K93E+X3Szvp1DbStW1xnnjSyZ77z+izSY1wcP
LwugPZmJoz3PtRTsYLNymVD4jCQqpmwbjSEGhf0hFF8slr9hNv1EEv3n6f7ZI8/SO10NZxAN9Pdz
OfyI789NBYBxKnq36BMYteHKmJx32givbdenbyn22pOMsrMh4zY1b1mhu5egi4rh1TtZ64thgDgS
9OyEnyTXLuqjz5+RWDMggbDjyw3Kq0UuvuCMvJV4FtPBEz5Kp8HsD22Hh1BXXsm6/t7ziRUvzgvj
OTETJ2HVzo9koxu9Cj8n8MzhS6U3l0uXe3ObbdPCOdpBvEc8c58YDpdZtq1z+0PUdu/kmY/zjvP9
DVUDBggtVDIk8RGfLLMTzBjlDTks+xwszJJ8Vpv8WDEZxNPmA+RAr4zDldyPvhZiC6zAaLbVeG8j
fNIrcIFh6IbIzQE73LEVjpnTH1IYvoOcbodqXBl9efX2gRTn7eXn5TsTlSfH8uwrq5uqMPWo5Cub
zVPXkpJLKH+ooB5H51Zq2wN901Mht1/ffuxrkY3uhgaAi1YSUrXPlynHrWwKxoLdWIxfnSa/qsrB
b8zo5u3HgIN++XoMH+hVoZ3CtXAWpLXQVoKmo7+bIliWVleFbsNJhXNXdeUaj659Muh7kAFrOZWO
IsQgqubDwToiYHAci+y6KpYN45uVFC/eZIXXZjr6OfpjnYRxioaOgDyTRSWwq8ts61T1JZROD2Vw
bLDxJ5y0vYxpNQ+fjWjz9rshHfXayyEqgqYOtB5mw88XcYlsO5U6y/EKxbmLrPxKnYYDOO6TSeKT
BaYHrCVdqdqwXuJuN5kVhlrpA91CH3HtfaLpwAfiz9OEGjrj+Qq4xDhd1sJdTtLdamYyGhguJGd0
ktGutZp8W1jDOgOnGo3mdlmSm7lhXzblCglRZFQwblXmDVI+24me0oTwXNiGmwITTRisvlhJGZps
oBJZMUZX2vGr1WKEWxvbhhUN+feRM14YdX0Z5F9qawKc3O4SoGOzKq37KbqZRxQEaBZ5QYnQWzok
sJfzo2MNftAaOJwln+H+YWVirPS8vOKUH/s5dC30O8Ipw0Uz+1zP3SG37O+jJq1b8t86Rng/SvbL
pO4RMVgFCIsDat0KOJMhNw+Qh/ZxUlwNcZi7UtRc0i0/2eG8GcxoY4z4bsP1sMLgdnHqB6miGK+a
6UIdOba6fZ8r8Q1c4Mu4zgyvWtK7Ya5K3B2zq8TRtyhV+1IY+X3YXdq2BHoo/m7Df+Uy2pRh7GfV
gECo+jFO+EZN+z4R94LBzH12/M5yzZ5ZwMbQTmljA+sOfBFISvNHxNqKuCvWuporsNy+Xn8hcMOH
LPhXmvF9CvVtIVAnXHtby6xulCQ/NkHm5Yt1ix3oIYuldVNIR/G7SgYv4dJeOmm0t6LAb7vsOA3h
Ph87qgVj3iBvehfzHkMY7YWPldBNyKXlQ6AZJxPLw0ladkA/Tl3Yo/YJl9yZNoXqHBN8lWrJuRZR
R4rlTahoJzuLNig3IOBtbMMUWm4f3YwFHXygAIVLK/zrnEvrxB7E3yuMELg2W0D4mXPLDPQDMBt/
6hrkD5BqXY1KfkxqeVPhgpRbnFul3bUI2suB7mZoSknduC7SZG8aoT9aw0HDmFVpZ68Kul02GOgS
oTLfsbAwfuOwvwkA5dt1cwkQxy/12dPmzAvr3CtGfiZkE1pj50IA+dYWOe5zMsYklD59q+/FVx1l
/G9wSKkt3UtDtxv10Yemv5XDwc3qcNOW0hrr1TVwCJvSin089LtuDG9IjvfpvID6Cx73ALSfPUyF
HzPi+LWKTkq0eJYa3prAm/SM24WL1VTvbKVH5SXZG5RGIcvaiK9GNFia+HMLiEvPoQqwT4Y83xpK
8CFXp3ci1GtBHhwvHU0Z1TFwOWfxqcFA0gbB5Gl2c2khGBwWKMsZ6jvXvioui/M7jE4ExD8yWBBY
Z6lNEuhZVSNth1ZC+iPiFDdmCNu6vMqM2WsVfR/P+bYvYEvNJVaRUnGVFuEncafKRvAxQsh21dIs
Rw//o0VnC3cPN5lm7+1w/bLfTHIEfBCWGzLNYGnO0kzkfaMiD2z6+spsMECTs9XsLN9GQ98mqraf
+E/JUfboRXxdsGhAO2JjJYDIwvK9QcbLiZL4KI4lRrzcGiAon38xqpGNmZYxipzH6Cbu7Du9WL72
6bzpaN+bFo0xrTsUY/0QW51bWwQLpHfeXo5X98aTj3C2GtOQS3nLgMkztOnCqrE6jkoMqFrr7u3n
vLY5YNzSIoLpQbfnXBJryOpYUjtNjF2zz5WsnxA7QK/D2HaL83hGiiHwLWtmioY7qhZ9mptL3ZHW
GlHICZqdRNOgcZxj2cT7vOfYRv07U6zX0mbub8asDDwd/svZWpjhDHqzEZPWEmnjefCjhsAD4jdJ
x5WZDWshE9NLzgcppDudc729vUav1H9CENCAhcnYFZLW8+0gJZYW1ZPsAOT6MrWRbwfqt5g8KCve
K/9eKbUACIDcxQGRtOx85oL7MW4cWe14arLLe803E9VLGEBU6rzRKp2I/JPX/m8LLXA3L4ODYIMC
aaDuRwLubHEzE1HYLuaRyFX5KRdHbzBXboDDk+g2ihqtrBp0M38oqk6hk9NrdgXNOd2KHYFBiKvX
zNi00Z/1AXs6dWvM2dY0syNOdft2aXZtF36iJ44+irzp88Gvx8FPzNyb+Jl8GnyLLKgJw5Nt5sc8
lu7pq99OOAIndXupzIk72M4xTrn8ImPfNYOL7jm2cPG+zQE4N8l1nmB3zAykNhMGIsUXNEnu5aw+
Nnxo8fPdhOkPo7Ku0rZAgvfQsVc08v1R546bok8iG+t5HtIbB6OO/CrrdkMRnqYkcZW+u9TnwB/I
Ame0aRUEfWzKbHFKEFPnPmwuZSKmk+lbkSyNY+/2afgp1CWmH0K9KNkDK/ox2OlWo1bW++mmdpar
XrjipslAA48UMW53CnmwyLQsLttuGLjdsm0QSX4kSzd2Gm4MJdxw26HwPX3T1e6whNOFiN9zo+8D
9UtcBzdLlflkvIfWSbmjUagXqUgw2EctCXfZdDKj4ovSh5sAtbe6DO7llhTcpPHpMN0ZQMbyPQRL
57YVu8CJr0Oyz5qs1ypRqOic42zpq6yJ9iPWT2INh66+lPPwxmE4qKjORvxcvJAYcqPKk7FFKv8k
Ofw9SrdjHf+YWL8y6Q+5fdcMM5We4epOv+5kZD+48NWUKW2QXqdAvYCw3SyW4zcd+VOGN648b0Qi
oyfOva0zJzED7dRKEzoS1oeAeiRwukurmC+GeDjo9B1xhfbFXgudgSZtfjRMhEryy8VKbpKGpLv9
QkvdBW95JXpGeBZvVGPcKJW2H/NhV810SbmFOh1x6Di9XubYDcvxUFCclkZ6XVCwJg7KSFLDsvHD
EcaY+6WKbkUvROwRk+ZrSJgaRsITe1BcsSjv7WYLzZx22ehyzn4dfUenn0t07QL2J+xntVk2TWS4
4rtppB57JuyiI+nWKlkgibITZLkxpVulIZMb7zjSH94Odi8vPwEsEggGYMKM8V+ABhQ56Xl3QAOh
dCvqAVXvDwtZpdgGRaJv4zS8teA5xPq8aQPSQM15pyx9EXD5CDQtAYAaqGAC4H8ecEu5lhtZmxiB
IrM5FB3aHzqM02w753/pELwRAEX0fpYdiWYMuGhVBjYsAFrPH4b8nVQUWMF4upHsJdTqGPJ3zQo4
2Y0lL562kMbjNnSNVrdfE4eTWrmvo+lLXUc31VyjKK6p+6CSjkM0rilkQP+PX009du0pNF29pOQk
NuDAHiHzRqaOTdAxSeP9sGT9qrNFmiMWlyKNYfOmj40tNs+7CfyIrY6b0exd0exasMjBmmbamBUK
ciMmfvjlMnjoD1AE9qWlnRA53Bsa/SMrvqH+uGk5OgBdLxyTHQVWFk3YcYXjF8n/rJ/KLCy8GJot
8rKL20fhRzzto5VpLhcFM5mxExVoRozSVIYJU0EUXPKj3pinsYs+FVp8LaXlVdfkxcqeAr8xKCoq
4mWfW8RY9irD0lkNbholuJUZ2RSj5BOHH9++m6moC+lW4rLFbSq66dUQ4qOcbXW9+yo10Z8YcKOO
Z2tbs6iubLPfDRxfiVYEAl43aZIyWR6C29I0XEXjGwhr6Zin4cdOoyKkciyGokLEbPCJBPswzjfI
T+0DPKg6g6IODtI+olhTC2rgclgDoJrcNgxv6k5G92qtpdx1nX1EXuA25Zm0zK6VoFvLS3asZW0P
Le9kU09nkuOLc9HCxNAKHSuM2WOb7WeKfc3kiFJn9Maw7qpoXyXjOm3CGxFmUc78oIxI4XW9OzRM
n/VK8h5/uZNsGR2nKwwQXAuig1Fn207lUlyENiZ/0ENHRdfgVq0McQUjTqk53y0T+YLeNnZKBDil
i2ptCyrIXiF7yRT3B4ToatVCAFjpATrBUopi5XSh2bNndPiIy8VDmtq3cdPjbydAZMzYuvIoCu+E
oLxQSFVy9zVqMhs9TKlZpdIy78HgXKPed48XxE2r2jc1wdl3+pyAZedXYRt8ECV2lGC3PKGUJTVQ
J4ho6gSoxkwRDAt9M+OmLMHBj6NvV9TWpeTDTtnJ1MlohX4xEZIQ+XamODGq/e2C7mNwKBWN+ZWK
Z7t517ZkJ/UyMUFknFZaFlieWsu425PPTjEgkIppWs+I5CBu+qYI38mdX4kcQLrJmQFhkD2d9+o7
2lv53MqWZzsj2RGLycULmvrQQmhP6U68HZlfPk7oGpPzgyUHqnwOLpNjE3sTNBwBPvUHkZ9EVM12
UTyInV5N4zuPe+UiQK0HyKogdQFdfQRiPWnVzsBgwaGOllf+P/bOdEduJNnST8QC9+XPAMPYcomU
lJJS2x8ipUpx33c+/XyeqipFMFnBkRoXuBczQDfQKHXJwp3m5uZmx84h6Cc8sKvQAhQ+yRCNNRuk
Tb7IY/Cut+NjGKSMZrebwflL+fqXGnv/dyPFy+2/0+7f//rXv+i/Y5NQVMb/vUkICd9jWD2dogSY
PvzZGrQBBaCYBAaBFhhPFv7o79Yg/T/R4oNpXFNxp1MpJhVUgIor0/r/a3b4n9agijwtj0M8HUUd
eOl+iVDjBWcMU8saj33YwTUedC9cKx/ViFG8VNkWjEF8DEz0h4YGJBwS5RW4xHhAmNIxpo1TJeUH
xsrkd5Wue9d1aNq3hgOKBua0T16vw9dZxna7kUF2Mo0tK4HQY+rTXZ8oqdsbWrCvO6mH2mFqd1Mm
N6TOsfnQtj5CT301OJ/jJLPvAC6aT1LoRwmKd3Z5PQxqBG4ptrntRtPcjzYCUGObBns2BsaLPu+9
z1atTO9OvuGbH0nHKdp6/vwT20I1iMlFhSMHUPw8FakSf0LaSFW2dVd61Da1fJtkXbEzaq3cDijp
XtdQpu1SyUgPz5b/C87Z/2C+Gos88t+P1LvHr4/n54n/+9+tdu0PMcVDLwbg6V+w/7/PE38kJgHo
C//A3xg/W+300w04kUCzA7H5AdY+abUrMNQIgJ+Y5Pw13YBnaorzHFbMWDJYLogCYIuadToQtTet
ybNVxNuhVRlj60orM8e12/67Ok0w7r2nuQGsROu/1b5y7SghuJKpgJUxtbf5VB1xM/UO4Dmvfk2/
M5rP/9+9UC/Lzv2FL3/BvUKY8nZt3Tw2YVu/+Bf/djQVFQoohizm5mEd1UXk/OloMrRAMBiD03se
Szl1NJAc4rI2hVMR8U8xHYha4GewID1L6P3S6MmLqWpx4wMboYYMiR9uPasWUZ0Z4yhTCNylZ21G
C5rl4dEf/OYqc+DrrQ2mC6gFVeFHoIsiRTbfqYbQAGUmI6JVxYtb/wR7brT3JgvuWj89VEn9Rull
t2lzaWtb+Tu0z+SDFvX3KFVumigaN7/ujP8vUM8Rqwgray559/hYoYh56pB//Yt/u6T2B85DmGKk
/BkqeJJLaH8oYsoBJiLyiHOlL/sPmhoQPzCTO0cY8kcy/i3rz1RfYJN+AWW0AFJG5Qd8IwPgXJzc
m+d3ZpPnAWPiugZg1odiSjE7hLtLwHiunhcfGgifXS/P3rcohTIz4+ubOAmTTcFThZdI9JHD2m90
M1hrZzyXamchWQy7U8PlauB/zX5Xn1AxzoxO2xZx37tN3WVXRiXfMqL1FbCttIN47gtMP4obJNOb
AnatOLNacIz5h3GSx2uLtmnC7HBV2A+gD2W3B95AOeSOoYAEyDBaWbAoGC4B/M00efXW6i2oseOu
ZOpGi/ZbP0Yz0rEnBpLgKt/A7HxQIfU2bVS4YNUdoYaQb3kVJttfP13/mmifpeP/czMJkU7/e6T/
3wR5MTF8lk2If+XHgWJO6Q+guSjViKNzmpszgPoH08IwpP4kSP0LtSfx78AOBDBPcJ0w/iL6NH/l
EpIOoSMjc/xzkO2gONRfguyeJ6HUv2QkM20gezrYX2YZyYJOETp+mluNE/TqETkUUJyBGw6b/lMO
QWm8O9mWhXT3vPXw0hK31qmlyff02EJB4BjboHXlHegjCKEnurKvqvJW0n+tj/PS3uxIDgoSAcjB
q8fGeg3/x3WXbL3hLyGufy0ontcufxhhbIZpCaqnXOOzcmKh65EhocF3pOm2jZIvavqtUqJDAOv7
5d0Tu/MzwPxlSACTAOXBnDufE4HrORzGzlePGZJ9JZISNoDpuPhxnP91OQtWKJAICnS6b+I9ef6N
kg4YWZ7m+tFHLfx9M3roW8jQksdJrV1dXpBwrNmCMMXbB9QT9d85FsliTCTzk0qHBQFWHMtKQBQh
h/FD3fNfF7TwfdDVIhdSNEWMmc7cu8vVgvabph/p34Zb2Dfet34f7KbCLkBF1/rKV5qxGTx/Josq
HGg3RgJ1RsnPN7CzfakEEagfobKCg19Cp+chR0k2cgcm5qC1ZtozcUOj6kJ4Hjv5Jo796rGt0iHe
1rlTGzt4sb3eRTeoSjYdxcPHNuoLf68YjaDtRzf7fT40E8BQOfoelFUfbtGw7z77oaW2b7qxd66i
Io6NXTzwhyvLm/VmfywPaKiY2rUYcJ7LbrV1L+v+1OpHLZTpYCjlKz0O/W0gCYTNZG0GT3qd6u0X
MCPTTVJLcClWtraC3VTOEQ7Pv8IBZQxIlYlAKGhnkQR13tJsOjYZBgeFKqPs6k5zF9kjBLBjtGeg
ZmcUjZs58jW947Ujv7QJPL84ItDwmmifzt7tem7JXqNNxlFnQHaj+QVctsrbuqqnnd7QgwsjfQvZ
RUlbK7qOpUp7bViDucJpv/Ar0PGipsJNIECDc1qgxlYjOrmtcYSsvfxktpl3Refjc9dF8RVTPPRn
Ezm+a8epPUhlU+wUL1QgkEyk6188x9xpXGFiZJC8EBrJc48vNKfWejuXbs14NA+jYw3vJkhhVgLT
y2+OGQOMNOQaMof5WWrrpDxJjbTWarWVbit/a3nTzWAVfzoUp2E7ZcIzChi1UuwIdwvv/JU6zYtI
JUwDSGW6h+oolDrnKxxyJe4rf5JubeWmUqgkmStt+RdB6tyAPrtExsmv5BgGqltVvU/Hm67atM61
bKyEQhF6zgIu7KGi4GRQCqQSOKfIyhNLaZ3acW6bTlM2Smi806Vqj7xFxFvNi6+QIA92l31jYWFn
Jme+UdtVldax5dxar5Pys6I+2PFDrT1cNvLizpqta/ZI7ePAp9FmOre+/KXPmLa77pP7yyYW1kHy
BlU8aGo2b940pNoD7xukZ0dJmjaRb28cIMGDf98BJr1sacHXzizNSjt9zXNbnYLgCP55j1IvHcLh
42UTC34gMlGqUOR94GTFYk9OUokg0ZCWUXDsizY4dFN5DeCg3mW+eRt7xXhXB6G8cm8srYrLnjKz
qGeATDs32SVj25RFg0m/OpRj/7kyrTeXV7VmYuZqXeWPZV5iohoroMhWBcebsZZSvkhhqcTAyi4G
BwR6xp4ZQY+jrQqvDY4cVM/vbmyqb1znNCL3mXNrl+8aW9teXteS64HToTxMLehlG6iFXhDZZkz6
6p3sq8LrpP4+pF972c7i/v20M3dxBW4pQDV9cDTj6qD3SkdfPB1WjLx4bIj9I69kHgnBU2B/537A
I7gKjQ4jymszAzTqtmPyukPvCkVqqVxLxha/1om1maOncWxNYT4Gx5S6k9qmNzys/0zRMssdbetF
ilvVCMH01krQe755Z4H2bJWzHFAZzU6KPexWwVu5bA610wKMpSnsBqr6qSsBvfoG48igDtp2k8a3
QfLkB1dp7W1C6Utf3aXht77T4V9p7nx48foc/BScKE58qDXjMOTNNrPp1yPXVY2/EelOv5D4gifB
oUFG0UbGLDgWPe0Pcgq2cDvA/GGkj5cdbikMnVqa3aq90ZitAeLyGLT3lVy8KqfgT7/66IeB6kpt
/aMK+K/vgBnfDDmjcD04uYC+QclKr+x8YZ3TSr01acGRoXBwEVd1/t2pvyhT5U5j+1nr7Pc+D9Kh
/CRFWyCFXnIfFZkbVACXJjhFMkYj7k2KkxBBura19401zoOFa+zsB8523ovaQK5sh8ifQ+Ipk2C+
agc5gJl6XLuWl866mO4CqU1tAdbh870I5cFUilYJ0GBNqm3LSB8zrPoaD+1S5Dq1Mttx6K0DOAUG
jkH4WLeQ1UhfmF67SdV0JaosLgd5VyRtIeajPnm+nCipjZjHcXBksCQo8m2nTisWlr4NA4x/WaBm
cm4hlKOprzqW0kiJGzPna1f3v5PHWM8M0BoIPJo7s6/S5g1cT+EUHD3l3h+1K3BRUJIUK8/uxaVQ
3aV/DM0l1FXnS8nDItMK4GdH4fpS96GYvvTFyttk0QZ8pdREYIp97k+cBhHVzGUzjMyAmYY7b9I2
cX2IjHLlYnz5AOJEw9n1j5XZfmnaxArLIDwOaia7aaOr29r0g+vJg4II0dg7Uys+FWEP2Mf4bNRN
uvO1alj5FUtR7PRHzJx8gMvTg9U6OE4DaJwy0UGRD6HmhiMYFRtMLdKra0WaRZugeGHEoNSAftL5
J/TCUUbPkE94nY4dvCDoi8HKpKuvx7eXQ/TiCT4xpJ4bMgazrTpLhKSudSXt0aAuxCU1UVv/zwzN
UvhIvFq6wQ6OufOuQZ9zoMlvaDd2saaBveiZ9A6gZxMNt/mgHXcbE8QUUo6Z9OBH1q4aH6RwLQFY
3DYbuhLR2GP2euYTiGRofSVFIWpL3y1IdOLolWMnW71ZpWxZjHw05ngZUwWglnz+gYY2k6yqDsNj
p5ku4M2tnR7K/i77GgeUP7KrYSNH7gQ/VbZHq9aVVj7bwm7ShoYpDjFvYFFzDre4T6LQGsRCnYdG
ewh4f62FkqV3/5mNmWuoldxkg4ENU5cOZMHWjTmGu2LfgDofy/ogJX8ye7677I8L+woHHmz8CiUW
qg6z0NJaak+i6oeMyfb3Eey8cH4Ev36nUE3As1U0J5kJmgViz2obicmo8Oi1xp6nMXLJu8orV/Ke
xZWcWJnFitaUombQsvAYQNLVWqULt9RvmBDdPcaa+C9317kT5mUXMC3RhMfJvmuzau935oqFhQPF
Q5XqOlLqwIjMmQ84XZD4TVaHx0r+EKp3/ZC/DQR+IVkpLC75M6GBqQkxlMEJPl9JqHl1kJQG/mw+
6elbqX9o0LG57FoLjxKaLT9tzI5sXtP9iCBQP+rB1N74sVYCi9QhyQiLm7SwPkZINd7LdnnfR/Ha
82ttfbN9bCa5lNoO27X9xuk+RMbnxvl+eXmzua7nPPtsfTNvmOxQGaCrDI8MJijmwbgyR3fqXI+R
Ju0pHUsYYQ56S3NTCGmvbe6So5xurtiA09eLqvVt0GvhMW7BWWeMM3wMU9l14m+XV7loRwDuHCAb
dElmubpetHYsBwZJ1CdzQLKckdL3svz2N4wI6kVFI8OAlvN8Mfmgm5EuLkXNutLjQ7hRLEQEV9xx
cSUnRmY7ZmaKFGiTxYU4gmo16vCtWalw2VTQ1YSDvkYZvmwOUJW4e8EezszRm5bSUiWwWkHi1n6x
NZubpASarq65wkKSRIfAYdCNdrygOTnfvUHXy7ayuDcqUIJk1GrUb8yw3epD5aarM2tLYfbU2ixy
KKPnlW2EtanaWh8FbrpK7hWgWLob1LdthAb08NDnhF9rJwZ5RwSoLnvLYlyhiyYL0AYafbO4kg2I
TCsWMRJ6zJyJRcvctGNvu5Xc6Vum6Tw3KRlBr8a4P+ReUa8462JoOTE/Cy1OqSqNIrZbYqKiRX3e
kx5Wy7DP+cysskIdjLENccgBRs0+6pQGtgSRtQjQjStJr0v0j8LhLko/hYKDsvoI1D6/Jiva0k9b
edSIM/3CtsJgoJDhUaG7P3eoVjYpigVtePww5rUbMLCRdAGKYrfWoO016zfeaegs/jQnTtJJKMsZ
b0+TCnPykLiGdZ9UT1P04bLPLH20UxuzRJWhtcFSB2wU3U2eP4bt/Wis7NrSMTw1MYuUthQEZdkJ
E1Cz32Uq88ZX9vhUKyvuv5gnol3E10EbE6TxbL88T+kYcsD/6wDihTB0c/+tj95x1Ep/tkFxlLPJ
22TddRPHK+w1y6ahUMMrRBY0N10wPazk4kpPC1+7NieIaJ0ebtpQKeyDJSeQlHpldaC+pxw1BH8O
Zpr6K/u8eO/yrqETaNMUBBZ67i+RlKCDocisX73PzTHfxy0EpZ32ZxpWd0iiHDV4B0TZUCvkXSId
uv46zOSVFtOiQ538iFklRm4qCLn1ITyWyp3DqItc3682yxbPIXzYyFSJl8+8UG0bNYLQTU4CVcHu
lnmOeW2YfrZrk8m4RkJAd6txvJWNQl+59BddWScrRDIONvs5lMDsYdHoEgw3RSLfKJ1+iBRl2tiZ
2W0t37C3SNyM15dP6PJnhcKHRwhRHbXi88/awjsSJW1JWDeku7Z8iLsrVWNeqdkr0tahHtnaH7xY
34VKwnChvOs+X/4BSxebjjgXI3MivQdrdBaGemhYW7MTr5TIu7MaHXIVdeXoLjrNiYmZ09hRaJpV
zxNFzj9MRbmZ5DvNLFfynEWv+WlkXvaqggDkdoARKS0+kZ1G8bsBAF5ah/dd+C1JVnxlKc/BOQUD
lCFEGOYXlefp1egUrCm9mcYRHugbqs1BunLrLrokjO3InoIvoqd3/nU6hQE/z8QlB3t0gXGhnfgl
MbKtEq6fu8UlQZJgmnS+qBvOPFFJompMBmxFg42UPBL1+XcG1XdGvxbKFh0C7l9IeIGYgDM5X5WD
mnxT1ITyPEExxfszGPcqIiTGLVqcm2vHLjY028IGzg5zAxczMindvh//vOz4az9C/PnJ/Zs1FpeJ
wsGLosegQmYxvJnCr5dtLDolVSJRBACA9wx2PbGR2kUgA+EIj1Dhu4Z9NUTKJijf+MHeKkBMr1hb
XtFPazNn8b0YPdSKd7rBGF0FJ3WtQKN8f3lJi/HiZEnzlCLTE9h6+XaNWm5M74tf/NZJPrEwi0iW
Brwpr9k0qAga862fersgmPYJU53Oh2ryV6LTDHH840FLceufjzQLT+1gRdXgwWPfod+pDq9jIVxb
v87Da9EKasObYshj15DfRozpMJG7DfLG9fHIeA3ys7K386ASm0ofhSkrDwRnnXXvebF7+estuggy
BcBsAFhRlzp3+mmSnMBKRqJk2H6vW2u6nkzjUzZo+UrOtBhMTgzNTlfZl8aQmGzqED8qCCUlGSl1
mkK2XK8sac3SzOvhO9PByGEpm6CMUPMbWjfAHLbZmojl4tc5WdLM85nMbAut6QkYky+ojZ7isFrz
/bXvM/P9EZKivGqxMVkPaaBBYfFVidPdf+YEM4cHIwwBCmqRR5uPEnvfQRysJnHLXwWGPRmNe6E7
fO5ocqTXqT7gaKmSHPpsYtb4+ygPxyZccbTlHftpaPb5NT8LYJtix6zSvE21J3u0dxIMYZe3bPEe
RjBVBzrLFO2csqZoeoshR5LvwTcsUFya5YL8zt1IMXZVEiq3tq+s0RYtr+ynzdlZzeHr7xDzCmnO
PMrKuMPjCoSMLy9s8YYC5QjEGVZCWGTPv1Mh+wEv+4lXRf49TjTX7K708KmTN5W5HzL5+rK1pSVB
PP8MfRfMmTOvgDyljZzBodYfZPKhzCUdYpOoP9RwhKyYem7CzJ/zNBDFUB5dVwD65yur27hqdTCR
QJKmqxoKeZtLK052dZAf8uLgNHvxiER7cBdDXmJN94bVvmtaOAnkZhNLcuxOMC5cXv/SqUBWUwNo
pgIln6v2qXY3OTl8cccwHLakckr2PWskd2h3l+0shSrogoEV0TwFzzg7FH00Fs1gJxBqQlHgf6cJ
dvnvX/Ka079/FgqjwKPyJKXRMc9A9piupiCk7n8sRgZ4uSCzeHvZ3uILHGw38ExI/AXP6PnHRPBR
L6dGLMjpyz1Dwvp+iuGUiIbcuvILFfXixPE3pRk7boHw/afRAaN7+UcsOa/AtwENo+yIfPL5b9CY
ks8Nk0Ur/gfVlze0wiTzw2UbSx8OYlJED5kkIcyIPz9JGONsaptJzaMjajcPNa99F3hY8RvBjJAM
j4kYtQZbfG6kDMtxzMcsOpZ1htiPHHQbGTTQtiuKb3D+cFk75vAbcYaWrAl3JxV1Zs7PbVIXrkY5
H6PjKN/59UNnJJs4/6x46QbW8dHJV5YovsX88FsCuY0YNyRf86mNMHHoUQQwytqR9aFApbf9HKlX
QwYfh/dGKd7w/lzxjkWLUMsxAg+ElKfa+QJzTQ4TKTGjY1fvyHmgeebdMjabXPcpmVpwmgyfSsPe
X/aX2aSwSF5R82DygYkDepk0tc7N1kaRFsHg06j4Zu31ZFumt0qyab96T1RoBmXjDMdyPOiMzMs3
XXwzmchgAG/xV8vxLz2XH8KbDqEgMFhgqc9/SA+YMCn8Mjg647GVt0q24kALpWEMPPP2slgBcT43
MAZyCestOMm458nRhNvpSqq8NyhpgKR+6IenMSs2fVVuNMl7Nbbmike9DHmYpzMp5GMgU5qPJJSF
hS7OVAdH7hrXjyu3pyPfoSPQIJz1mb7iir2XGQcjYOQRxG/Iw+F1P18uJC9ZlUFRcCytGjqtL3Ux
bLr+W2LugzRauZaWbIkZYLTxmIYHazCzVUhpkPvAQDTICdT03fResiag0C4U1pf99WUM1Wm7ggwF
lgYAag6BctrACpCs5P2hf48jkqjkRonDFVd5eRQRriZ6AphA249Yfb6cVGlgL04pBTUh7ZH0oRxg
4H4czUcpe1I/Ov3Ki3jBMzAHu77AWou+8rm5CiJRox7pWeQ9fBOStNW8j7q3V+NrO3dIqP68vIVL
B+HMnnpuTwKREmY1z3zFTPaFp2y6wrhOAutgK90HDdywP3yfmi/SdRI27lpFY6FeKTb352pnm1sF
9tDbI2UTKUAEwkaYYvL2HrobEPhFsXfntMauLuwrr2/2qpxvCxiSeAOsnI6FhICfIRpEzCqhl/Bi
uEz2YKwTlRXTGa7VRt3o8pcx+jAm4aFO6o2mfR5b3+20tbtzwYE5/g5obeql5JWzRMRLZQVZ9IQw
B9W0DRkdLRz63GsuvFCUAEYvVIgZSKC+OPdhyrUhtIug3afxT/kQyNsiGDcx0rmBrkAw5j4Y1+Zh
QuhMcvN6haBzIRxAj07xHUU2OnHPd85JEiICRAl1PFUr65sCiUsSva+qJ6SJo+jbii+LyHJ+T/MN
T0zNcirbanVb6jFV9o8RGtbGqxApYNN/Cx+dbsLxtc/zjys2xfm4YHNeZdEnSylopnBeYyTWXyEi
F+a3kXcYvjbV2wDCaf6jO1TQDiuGlxZLC4mqC0VPHtmzK9L3KrZ74OgEyVHvnuTyMX6qkWz0YRK3
m/e67e9hid1dtioSq/lqEf0i6RITkjwGzqOFlytVOw68j4dqJwq7MPIykDtt1GwlDD5XbS9ZmuWu
dlxPqi/qaOnUbphilOqPWaXueHKhtl4pm1xKNqN8GxTBG1VND4Hz1huHXwb4gMUUOCUmUTinz2Hj
xHWH2psiWay2kyRlU0k9tGoWABFTi/LN5Y1dPKK8ScjAgFfgxbOdHb16ClJlDBmlzTfI2V8lxWuk
lg3rqtT12IUPXdGZrrW8LSKS8AN0rprExyCadpXqPVz+MQtXHuv++Vtme2+qXaS1OX25jJJhAVWM
5zzGVgX/n+VObepGQbhZrW4vxcJTo+LPTzbbYSxLPOeJwUr84BSIjWXW3u6ffmNpaMgKTmMegPNt
rgvTYIjE4bhOylVlH7TW2SL+ubX16imyt5OuIa8kX102upDN8jSivcPkF6nmvOObw0VuyoFC7SVh
TKIrdGmTalq7costnc1TK7PLRM2hqSx7ii+qlByaQL1qy3utp/CwhgNYNKQQuIXYMaRH4s9PvlQ6
GF3rtRLuQSFtB5wPLT3D+q5zAOHx8+2VLG9x90iW0TRmBoh6z7m5ZjLsvsx1pqhGEDLTPTTk28vf
Z3FBYvKQ9BhFtnkhKW5rkJQSMTwtkT817hQ5R1vgZrW6uJRnqKIb9reh2c61o5RNgzCkBMbRSqEM
DVTY0rtrugRbpe5MN5yGvexE3yg7fP7PFjlzj0Ez/KoR97A5XUUTXKRvijxyFX9cccPFz4UeCiUp
+sAww5x/LrtgVtCDW+1IPrVhWEdLp93llSykyMxWMIkoHk+CG//cgpZUfcKoCJMParalSeqRKZvK
p6QJ9wXtZuvXmPifX8VilgPhXjD0mJtFJi0pY/4xkwNRsxtNILFXza93Upj9PzExc4xR0rqIMc7w
ODZvo27Y1rDVqOPaKPqin59YmX0azchkFdpp5iq/5yzBsu4Z55iKx8ufR/wt85v7dC2zxKQg2YVx
gLUMKnygSbkrh9t4eDVE7aaIVlxhbUUzV0idjIYwsPJjW9R3djTe5MHTUH5Uo+rt5UUtGoJHRVAP
I7z6/Iw6iXltLHUKVNSklvK41csPygjDtAztXrWSCAhnerF7J4ZmeQAwrsrwxXOzVgpyc0W8AB3j
i5ch9HJ5SYvfiflUYFBwEL3o3lVpoThZzHeCF2AzopJBl/B9E9FW0/Pg+2Vbi0f2xNbsCCkAR4cp
Ahdi6fX0Guki+ZCO9usGvccKSmJkbsavpjzlh8tmF78arDfQJpKwMnJwHimUWk31AHXVoyU3+c7y
mRXJM+9dBpmzWwbR8Duhz6EcAWefwPzMVllDzaSXBuYSi1qrkcdc9swYrvj8kodQuUYACh4Alf9x
vqip8gqrKJIfUD/OcKPdr0fxNSOzgxXGdtrZAmUTKzeNgQYuKjr5Gj/I0lUhBieo9FHCITE6X4lX
lGDzHWodtaWV75SuLF1DivKVB+hC70YH1PvTzOyzRH6rN2M2cOs6Tn6VwQIM1i75klRRuk8SB/3c
BnJm+Njb3eC05s5TY3nbeVKwzUzT3HUTpFh9YmpXShA6JL8TPPumuTq6IvKY+ck//ZkzZx181fwB
AqrUTW72oAaa3eBDVIHchq3ftN6t5sQbXnvNao1r+WsLnnN0YhkRm+2QgiS744R0tGrUR1GU3mcP
lw/iUqyhUvePgdnaNAMim3CiykTCcwvE0N5VerazjC6lvBPAHh6unPzFVEvkpzbSts+V3nPf6kda
dv5INmwUhbMrWinfpr0MwXrWx7tYrWK3bJFezmwedciZFZ8rI1+rMi9uK5GAjA+eeqLC+W9Iot5s
A0/ldlK+MDvpRJUbxF8v7+xSZKVaz3gmIGNEfmdnKPNhAlG9mCagtZXVm1KrtxIvf9QD80e/XmmP
P1cfX/joibW5ozi5KWcasSdU5T38jvI4kimP9zSBdl1T7KXqS6qNJGUtglr19eWlLoYLAy4XqrFw
G8AyfPbugJe0CDKdmJR1h8reDL8TvvlW//z9s8V5HaTWqHWQuHjpVlERZgvXkmMRNl/s34mJmUdI
wySNVs8NoZdQvqvhXlVu67G9ihDY0z4Yg7uavC6evBOL4s9PEpfG6CNJm1hUpH9LBsl2nQD9jxj6
qDF4ipT95U+06PEn1mZ3UypLqt1PeGMEeHlC7UtcGq1f/UZhhjtdRwqVqgxH63xRnmJ3cvQ8vRA/
ltFX1DV+ZyKEW4OiMOzmTEgwR3Bug4shbquRkDUFW1pw7zN7W9bvhzXWicUjxUsJQLgoA5M4nNtp
gVEkgUyhK0H8BMLKTZS+n0wAu43pJmiq2FoPnUJAiSJsD2NqrxWHlz4ZhTy6t9DH0v+bfTLFLPUw
73nNG+r3BKQTTZQW05f9YiFK8bfzqYRsJa3U2SI1LQ3lLMdIBQWlptVu0R6SSNtStEA4Nnf7bCVW
LBw0wYaLWDHq5zq1l/NdBTYC/axCVxoI3Cbyotc6gnKRCo3giBa3Ed608k1jrbVtxfGdHW+Qrkzl
A6hXoaqbRahKMquyNcvoWDnU7kxTel+H8V0jld42k63k158KBCsg7QBC4S2Z8zrnejwk+hA/4zIS
WpSFctfbK3XYhfBxZkOd7WOUMQTgRdGxoUE56t5NbCGBMtz17YcqtLe/4SWiTwFbGs2QeZfS68nh
NL+LjqiJiD5+2riloQd71ZOTPYqAj1Lp57zvzafLdheOAHjan3Znn63R7WSypSI6Ss1G9+9k+7Fe
IxRZMsGy0NUVFEovXiI5byzZSfro6PQwynvo5mT33bAChRa/c+5+EIQycEBThYm52Tpqs2tlx8eI
pYLSecqttQnyJf9muICBV8RuHZL2c28YlNpgQNKKjiJLhKIh3JsgMDPv7eXvseR0p2Zmt2StZR4P
N9APYQJ9TbJX7Wv1KqzSrR59umxpKS6dWprdjpTdSq0aWZA17qWuytxElj8NRkmzT0EHdJdovz7S
qEMP93MLZ4EJLcC+gPc9OmrOo2HdmeGuKwOXQZv/bGEiPp5c+441NjXZYnSE0F3vYU6S8qMo9sQf
4rJyk6JaibeL/v1zWfNWSdRpRmN5Gv490aW1vHpTC47HNv1+eV1L1yX7RyORwSXKcXMg3oSyepxJ
HsiYDISWlX6G9v5a7qtXUd58K7t9Jz9VT0ZASXDK5TVil0V3AdkABhU6NEAH57taeV3lIegDUg2B
HKsusq2pZIzhIw1RWAyrTXA4fbu84DWTs3oQRFsekhWY7BXlddKSi6BepEQwedT1NdKdu8DPfyPm
C/zG36uchRH4OrOiQ9foGJso3gamv69SLXfzXpHcKkiu0r6LV0wuuo8QtuehDpfNvK9YTBDGVgJE
rCa7ljZ7RHmyNlcaCYtGmMEWw1HM+M4lcgapLhhUoQ2jt49gNoP2YbVtufi1eHaK+ScIk8zZ6U4K
RI06mRdf2KubeGS4TP7qoVosAWtUr1RvJQNYPg0n9mbHPJbyIMtK7BVhdO+XSHgVN/Z0p4T7Tq13
sqe6qXYdI9259r5e3MufhudjdY5UyhA5aBSsletMZ0bRtHc0/99cdv5lK0ALxZXJeZttp92kXh0O
Jtgb6uFWflMlFdRTh8tGlm5NqBplManE1TkfnIe+zwqbFCORoRzjKrntdO/xsomldQhAHcVWaE9g
0D6PG6Ya9FRdMBGDkR+zRx010jXg0KINCJSYKeAXv2hWZ0aat0YYkvE2NxKTfulYuRHV98srWcoA
wBv/Y0U5X4ntd3DVmD5xvrrPtAm9aJjl0htDMlYulOdRwXkyc2ppFmvNIfFgG2+4KAMfIdnESN0B
INlV0wbDrgqLautrjXUvSzAqlnpqvonU5L7u+89w3Qeu5KOGlyt+6Ba6nW+DMSxRCGsndwgQlEwq
+6Nt+ozZ50zW15rvXJdRyHxfiNSzNTTtsQG6D3UnD6HOr9dYVpY/lRCMhcwaON7saekVGlQ01J+P
E5p4VtLsyNxDa+2yekYPvdhBxmt5vzLiDPbv/Ftp3sR7zAfmbCR74M43jjZukMcUcyDmDpGlBzV5
p+oC9QzKq7oPzOiDEpWbznyjZV/bKED0F00hNALl69QWwpt7WX3wJXVjZLsmeYXqOP1DM9xf9rCl
ci26jsCFACwChpi/AtIIhgk5IBs3i9uoT+/DDnTvlF8bQbSVx+mIWOtdk4IRz8rAcbsAGuW8PZR1
jchbuFUt7WYMVQT+Rnkl2i5+tpMfNjvFsWZGRW0A2TbbYTNEhYvIrO5dXV7+mhHx56eJ2xA5WqKB
2a4TlPE+lMNTZq9UTxYDHpPJoLUFXdF8YLIsxxJ/qcgNh7cRKrWyvBLuFoPEiYHZGoK6rEcpxECf
bKE+xb1U9V3sf7i8U0uvBPQ//1mG+BUnO5VHXZ7VEY/twb7Oupt+uIHTIXkVNSsOuXSnn9qZvREq
xXZwJgKRaryypO0A+hpC0Epy6Bv8iQdeXtVS4Ro8MMQAwI44APOv0042sgclXkYqpKnTpreYn0Ub
J5fe1vU2qpRbHvmdtPZgEMHgRbA4MTv7ZrknKfnUUzBBOtaGxlInoXWLCe3ewHJrzdmYg+K2SrmG
rV/8iid2Z18x7EM7iUURQ/NeyyCfWJjCQJyBui8Z9eW9XbTFhLUY4qFDPS+YjDWTJqPBl+ysm6SJ
PTdWmMpPuqvaCyn4rtH/ii17saUn5mY3WGQZYadXOKjjP9JXgmjgIU9XEufFDJBBCKgNwXai9TAL
8k6V6kY+MJugeoO5UVATneyNMj16TFynsLj4zQHF7A+Q5mZV9PA7+/mP7fk9lk1livI1tvvkjTfW
V41eb0ACuYX95CCjc9nY8m7+NDbLPIJOqvLCYuYDgcuAZ0mSH1pgs/dZPKW/gctFowMuJTHxRKd1
9ujSlSCv8p5C1G1hlBsVUV1bHlZ6KYvOeGJjdptMLeyCaa8Q6GWUfht7M6aPZhVtkb9yaff9xuad
GBObexIrOQ5jDpF2dEyt4qMihTvPsP5EIWp72cxy8GL6GU4VWAbkud6S2ZZ+E1SMpBVa5Y5G8rrw
jNsiveny/FqKp1dFdlM4m/Trilnx7V+cNFsQvgkKUeAM58sbWjmz0gmzJVpHeWRt0uIBjq2mez8g
5aihq6zRAjxMqAFftrx4ldIloMDMu5JxsnPDyOGZ0YTKBqoKqbX5P6R92XLcuLbsFzGCEzi8kqxB
EkuyZFt2+wXhkSQ4gBPA4etvQufu3VUsnmLIJ7qfuiO0CsAisIZcmW42jncD1bvD/83KYnnUwJxz
ayor4KsNNbeeIprj+rptZfUDAxJE0aRCu2DZSQTqUxRji4fHBWet0usF2fS80YtXt/nVQZ3ZWPih
3WC6oRyRpFgsNVVtnoRzoeORm9JwxEzS/3FJi8elR53NcTosyaL33vDdiPJ8a+R1fUUg0kKnGdVd
pal2/mXlYiSpNcGEDjkT6w8BUVn/iVX/X4LzfyWkXnM0VYgHng49bddbONrk2G42DHhLin4GVOFu
Su3d+4//3MLCycyEWblpdsgW3J+8A+KBPjXNZnSzvg4QM6IWDkm2ZU6iZaNWaAOe+7a7xyTymEQe
yyO0diMb2dgUjsXJKI+a3u6r5KWsHivabvjE2r2LETc0h0BDCqIc9QvPrsIpnyVUXnBgNhwcDPbg
HxP2TjgkqjInmkn++S/29cze0uULv/ehVI13q/TuMLseWqI+aXzayBvWRmkwumfZmFIG5xB6Xpfr
ahIo15UjEgch66h1T/4wBXVzj6IamAAliBRTLyiRv1lVpI2gJ/8ktrQH1EqWH/f5L1j4aMb0WlYT
foFXvYqW7OfSDz22xcm76kFn61z4Kc+zfIQGObIwsgdxnKdvvMtbq1i8/VY9t4AZqH1sHzH9jzdy
0KoNH1xfAzBpoM0gKHIsfFCaUiN5jxTXo9aPNHG8MK2NOfobx/vXyMLxGFgZKqoGc1EQyhrz3iM/
e1ptuN36bv1rZHHD5qSrrGFWMW5WH2niRfVoHDcR56tW3lBioGcEH4JK0c6+WU82jHs6Yj/uNGD9
EKDQ6yTILWdNK/e3d231esBQvRLuAHzdW3xGtcHrKWEwlRrOzv0KRdNg5EcyJDv7r/YOgCs4s5Ln
W1L6FiknKGvNqketh1XyTcHOu3Kj6L32PilU13+MLD5Ky+4JHi9Efr6ZOYExD1CbGyZ3b9llBW4w
awuRu7p/RMkUonyjJgQujypzvRZyYDpc29EMFCB7FmKCJt1rRt5GlW+jZZIN5UZusDa4bGFS+r9W
F1mQnZb13EPZMp679t7s5tAx9MNkgNqKV7tZ+nfuJCPzuy39/Zj5vzAd8uiSJHbYhzln95b2rNBK
ilHmtjOt+i1mYNFvAP7UWNavAQVozNn3EHaj+pa7h9ZOQg8d0/+blcXiSdF1E2l8vGg6cj10Sv3P
zrRVJV/1I+AM3rQpMQa7MDIklV4i0s1jbkIUmn+nOqjX/Cmc5YbDru/ZfwxBtOzSgSjHkNCkaeyt
Vp5L+153+wAig39zO/53PYClXJpBEqmzTmI9tT9GZuIfHTuPik2KYeXuV2/imZnFa2V3TFPAF7Aj
UHOPhuwHjM37LAtFf1IDg5j5+IvnC7SS4HsAWwFGWRfPV0lzpms5vvdUfxxfjBJr+gt3O7eweLzq
YUibWce1lQ4f0/n3JE8i26pdrzkBpkeUYB7GcdDuvTwdk9e5B7JrBKMVO6bcPmLOmpF0wwfWDgfY
TMwfI3BX5A6XVjTN7RKRszzOoH0LHupdDgQAuhmGVoVaMweMbRzO2uVIlIqlmsV1IZt8adDCtK81
0z7H/I/IgkpM9FcyZ27oNdILax/SAiY1/uZGBq4LeiRqHAdc5ZdG6Vj4nhzKPLbtr3W1x2N60F5J
GmZtfbh9Ea3u55mlhWeQoWrHKmnzmMphr2ZQU7pvPQn6Ctx5fjMkR93a8sZ1m0i/MImGAf0lCY5s
BpNb85DHogFmGo1Zfqh7q7ib/RyaVPmo75C877KcORtV9NVaB2hr/mt5cSNOnI51BXrReGonjPga
CRDF00kIA9KCIdBhaWBCyallP4Ds3njv1j4PBCeqhgliKAw9Xx5pVWA01uQkh8pB/mWspunOnvKv
2eQkG5fx6iIxd6cUtCFJDCzkpaWpST1eZIhUraHecYqQOw1lzvfkR2c5D7J+LQc/6rxftx1p7Ts5
s7qkkDAn6snSRujKjVPaP1S1BqTxxzG5B1BzYyvX3rVzU4t3oBxMkGGqLkIJyEgHSFvTnrosQVPw
8+01vYmdLp+Cc0uLp0DDmvRcobNaHlRZsWsyAIzG8jcAbjlFhcqV+1wvAntCH5IOX0V5YOM9H77P
XD4OW5+q+hSvfgxwNKA9AL8KYA+X5yrcpHRTjtKt09YR9K3Gst7fXu+aj0Jp5L8WFhuboTUGMhlY
AOdoJHJ3h43dTAzW/RNzgGgTIta8GmLSqYuYMhsRQ6fkUGAinesYJkLMSWk0zDLg1mgGvRAPWrE1
sr3qpGemFx+h1xoZpzMyhbbYG7i/kzHwyxbk8X04OJvUPOpArg/s34Uu3irPLQlCecTVqf8Z+NXQ
SbJ93+XQLjT1Q2cfhhGElr7+1DNt471fdRUMW6JzakEW7QogTJlrJkRBu5LvHv2TJBsfxuoXePb3
F1dMnUGVJm+BiIP+Td22T251ICnfgR16YyHrhpSUJdCe6LwvHkI25f5YTKi42ybfjcUMwTrjMFd7
DXj8276/6hqIwMAYpdjilngPYjNElgp915d6qBq5UN/eZZ23aywStVsjIKtf2pm1hSOmVpejQYkN
1PwT9YD8AJe+8+32itQhnLufAcw2KODAYw8QC8qEi8vLTru0a3nbx0WxJ83x25Qf6LGzwgFc0lud
nuU5KVs+QH5gSFIyLssxOsLnfpwoQBi5rgWF4Yd+hZ7B3k6mjbt/6dkwBCEdvOBQ9EbzzFo4BB07
02GGCbSHkK+JN5V739esDSNvmdFi63Dt4/sxsXMQF198ucKcap6Ibo4xYaTJ0LGmIgGDqbR/FBTU
xRFhWmU9YjRDFg+MMfHiW6nnH3LpFO6JU25DGay1vBkxBklF1Nmj88vqa1KrJk72DW5mfOJUN6AW
Mfo9EC6dsB+tYchF1GhG81K2FTho+5r7r3xMrT8craCfpDfnp4J5+acKw1DPRT9puyKhuDkBzKg/
SnOUViAsXgDNOYvhhU2ifBpKNvcBc31N7KQ1ND/Niuc/yolmnxhNiyogVc2fQRxsF2E9E+dk1XqT
7ibZplYIqeX0a5qbegPa1kF3A446xN6cO+kfkMcUZF9KFPc+2bzCQIBV+NMJXKyavU8zU7sfwWn1
w6FM7wMQ5lr6CVzLxbMstRk14kwzSvCAT0m/Sxtq60FRDtqnRM/yr7Mr+bfB7dw7Bhqar0Dv50Wg
M1FBibtqve8VK4CR6kDVbkQaRaizK6QQH5PGlPp+9CxmQN7RaFjY9xXPgiLtURpvhOl87mYLTItd
xTiFOKfvf4fGA8mPYpyYH1Ixa8+YUUG1SmRNzyO/S41+lzcM1M2zJMM/WZXw+Q4ZAKoyRA5WfzeN
Sbmlc2AvbyLldcAiQnAKkC2QZS2+28xkaWcO4wBWDaNCM3+SUKOwMV6Y7vUZ1NkQNnX1F9FylgYl
eDE+9rx3M2yIBcY5KdRshtH4EhxIk1F+p3Ux+oGbMzM2G4ZNJwa6ytgVoJwis3Y8uSsAOcnD2slK
NzBytz8BzqCXELiDvktIEeQ0IFcy9ROGKMpdW8/NT0HnFuLnxtz/1uoEbI+V9LIEcvfg4toZuZk+
DADBfnSzstSOhihKsXc72Y6H3gcZTWQVxVgFUF93X8Zu0PVIm0hS7OQ4TwCekC6Z60CA7C0Lq7b1
po2MbuWuQrsMw3eYxMVFsuQTAQ4XxWJnGuLBqcMeOEgLM7/Nb62ootsX8FV9Hyfp6ZgSUmUkxXqo
Tvq8BqpVEn3OZAQJYWK8zJqDcMPvnP3EoNBQleB1zMTYY6658vTQ1XBTCOpqe+5CREknfrIb7Ib1
G0/qyg2KsU50UdAth0r0FaTWGnOnt8sxBqJNiZ2ClKdwnD+3l37twyiQYnuhzePiVVjS1o9CdFxk
9hwjHUL6ysPU7e9F55QBn377dGvIYc0cirGoM4NU1jWXbI/z7Eibz4mOYrNHngS1GfjV4bxlO8kP
vIQgmpUhrby9xms/whOEGRRghkH56C4ficLr3KEbtTlGruXviBDlEe+tuCedzSNOyHs7owagRUqp
zkda5wIwunj6ZDdyHGqqg0EI9YckseuTLzUZkUlqG9iDZYb+ZgqFdJDUgvjkqtnhDkAnQjVej3VC
J4hvVN/N3hsOqMPisaHz/Fg5CJkLQ2v2t/d05ZOBNiqmBICBRK3lCmepZjkTblpzPI5NCM2hne7J
4yD8ZwH+JgRMkTl+kn0eztZdxrsR5Ct+GoBC+Pn273g7vMsIALVp4MFRhUEGjSj88tNF/tX5sq+M
GM07PZQc4VXgDo4E9LJqdinmhnaibp0QV+UYYma5Dn0mu32ZCRRtyJgEQNz/bjIX9KpGXz2UQtdO
uj7Pn/uhG/ZmWraA2fnFHcov/hGoyPpjNTU9gMYT3SMZah69hPcfby/q+stX9XaVE4BTGgyz6tTP
riO9zsy6M4UeW+P0WJvNl762tmYjl4EtPMeBmyJFxdnpVyOY9ZS1AhHNGEPauj+Z5kgj+HP2A8Sd
/vH2cq5NgZATyiXonDoodCxhVKUlM55atQkat8YOfNJPx66cy9Ae+60prTVTqGFjNFFNXUKqbbFz
lcPZiOgh9snOgdwsPQxbRbHraF3JXoHxF/ypeJmWxXrX9lNsq29BATFrHsy+m3a6JM5LVVrdAyIC
J3CE04dkdJLQnye5RTd6xSqJTgx+AIH0B/5VajCXa2z9oiUWtazYGPckRyeagmZhyH9oth35067z
6oM9YwpUH/YSI33VphCOimsuPzn8AP9tTsjHcpej917pWX7pqB2wy0iMyQ5AjbDQm3vXnl8N/XNj
NHeVa8VM8570oQtk1m3c6CvHrJD++D7QSUQrTH1AZx9II2B/kgauPV7Kz61h83vmFp4dphCf2kpt
Vw5cRQcGzOBzuSJZHCyX9czu9bjULZSXmDvPgSdte+/m3fCK6V6660yZ7yuXlaEF2vCNxV4/X5jc
UeUBsKTC6ZZCuV46ahTepIOv2PAfyJTJHby8Q0zrFN+qSuMbt8/1mwJ7YJjFSDEmliFhd7m51ND0
ucGAYpxVzDm6RlXdJ9Qr9l5iyg9FTstHjQ72k8fdZuMyv6o4wbUBciAg1ETpFaBLtRVn52oW1Bs8
iaUWZhpS7j9PbHrlkPBjYggJ859Tnn7qGIBN9paew8qqYRo1bBRkcdBL2ECW2OnoaVh1o1cqKAip
/AdABRvkoaCECbMt3Nn/stZ/DSofP1urlVEwVAsYRPE+0Jp/ci/fd1b55NVaYLPuPkuz+6ppqmCA
TOe7L2QAWdCmxToROiz1g+a8sFJHa8zYKb0yMvPECPNSlvBqkm+Yun7KAOq3QcGOCSA4lLUoQE1Z
lgqrqcx4Pwdb8LA3DOziIjr/40tYTlYLZ0TGb8Yj50jCg2oU99AAO820+KVn3SOYaSItb+7qJnsZ
5nRn/hgGqWRdd4mu7WiuBynGGGf2xwTFRjI4H25v88qHq2aeEJWpoBNP4OUJe5Pj1mzszRiMbZj8
4GHWfGPVEOaQY7tt6Tqsxi6fWVr4kpghvVMNsOSmu1qLQNesfUiLh8+3rWytZ/F16jxz9IYMZpzn
MtLlqQeTAiV3te9Gf2HIN0BCATCZD479y41z6sbvRtqacdX5j0P7jYH9xBtIQIx3QiZx39h4QDEz
7FroHS4BFYSNo+Gh+A1+iAKERJhcdI6WNey0/L3KzG+WQD2GZwuKmeiLXi7Jp64riZ1YMWF9dUzc
8jPiCLkRaK2EBkSR9CpMBLquINW+tGLkmmMkRQ5tw44m4eCJ4a4rDOiet44pAp6Reec4YwdyTre+
m2ohMKpkumA28PvPaFPJje29/vjfWuWGYuzCu7mMY/tUs4EHzPW468w5kN3cHcxGbklOKOe+vAUw
8Q0NUmR34Idwl3QUeQ4GXwsHGZeSQSSJnvpe3CVbik/X7wMCWFyVIMgBgQLQ65db20+lBp3hGVOM
GP7sS75vaoIq3vwArZzvtDGfrS1qxOvPjQC/hn2DRC9Cb2fxUZe2P/jSNpDZVNX8bNSdjPKKOvee
I+ZYGzaFH1ZOC2gAEN4Bz4TB7iX1o4aCj8fnFmFdb1YPKXe6WDoA62/cVddmQJ6g6GERYCCIXiZs
rHW5nemjHXNMV0S9nXeHgSfv/97QHECYjpFT6GbALy6Pq9DaXKYdrKR2SaJ8REWHi3KrwXnterAC
aihUuMG07pLF9za7ZUXH3rJjb6QNxBQ04we+ff+56Tprd/tOvL7i34io1VQZSIzxmlwuqCsh/cMK
RmKt7tkBYhJ4sfRKP5aFaR0mJqfXVBNbr/fa+kBIgbFXRIJQVFFneRajjNSlZcV7EmetLcsIHUc2
BToqzODd7niyNdRz7RpQEgVwGXe+khUmi3ufV5OoZ+iRxXPZEIC5ZrEXXa/tb+/k2qJQ3gR3DbzP
B/Ho5aL8OpdzA86v2E0qcOI/+XlyNJgZ3baydl5KARZZNgjEgEm5tFLadU9MjD7HmZd1oZR2cecU
1nD0KE+PAC2zsPFksuEkK0vzsW+I3dFRAmnZYmkc7KDSFzYBu0AtIy9NxwdkiDWoLv1+w9RK/IpZ
FMxCIwFDeoLpkMsFWhNBY5H6JG48tzjwctIeiip3jo7Rili4bXJXFak4TppjhfZgsodynIytGZGV
F08BfpTyhprng6de/opslIkuaeXEvl4hKxjve1uhSf9xCvCoGAE3IADooHMRWOVHdzNpWNtvvOdq
cArlFKgeXVqvW19PMAlM4jR3M5AKpmNkp1OKyV1jC5q9agq5Nvp3mIdBjnJpKsF8tiaE5wD7mXr6
A7G6cfjApqwwA1+To7XRZb3+FDGZhYK4mqnH/MNb+e/syy+LIm1swFBicNrST23hdpA0A7Po7Y/k
elHKimLxQ68QMcsiouxmR8Ptqjux2Xrtd1P61r6w0O4KsrzbIqJeXRHiPChDo02Nqu7lBnJXIwV0
f9zY79MBeshWN/D9wH1nS/591ZCDEQxV+zVAV3VpyGg8UnUSJ4XHunotwGp/1DW93kAPmer3XoY9
6nVDXwCzWRAzWk6tdAwNH+5kNCaQufjq16UfeKzTntqhlfdiIPpDMs7GfTVq046BPHIP8GJ56MpS
vDRGcWczVoR6Toudyxp68DRpf9P7vP/C6ql+ctPBiWTb579ctBY3IoCVU7c8BN42jgKzIleKIEOL
1D/rKFi6ExryBOVUpyQfSTFt3MErdxQ+TnjX29AV6gqLR1O4IzqwxKRxj+fLCAw9Tb86eKuLHeom
2c8GkHcA6UQjI8uRKfB7+cBfZU6AL7vt6FcSBAZY7pQAMbosSjBs2czhhekAYJJ6MfUYi2pIH3xq
tdTvI0Ax9w1z6VEaGo3yEmFdO2jtrp8oFDb89mlIh/xU5N6r3TLrocDFv5GmrhwHwhfEYyDIg8Mu
MYy6IaTfi8SLPeFMn5wEbUleJvXzjGJLeHsbrh9FZHNAEgFqAwYy3V3c1r1QVa6qzk+DX4ZO+dMC
w0Ur8oDX0EHYgmFdr0thMg18gUjBQXKifszZFTZZSScId8sT9x4dKGkZc+C4G9CNFRsIV1AdVOT5
KIouHkEsBd213MxPc4XObDkav2xDAiGfoGZ1e+uusgGMfKI/CUSk0g/DpXy5Giv3K5B18OJE8Zg+
QdlXlV5TNywoYff4dORGlKR++cX1ooAoBAJh2EFES0vmllR3wXmC7vqpKnX744QySyRtAY2KdPgN
mC0BOgXTckZq+S+mPlYb1tUdubSOwB11ZtwP6E4sVisa2lttL/lJ5ol9YtU872pzHA9d2v/OtTR7
4qneQh8tNz7e3uYrD8WywXuA0rJq3KEFs9hmUVoJZqv4aWykPwegzKttgBdoAr5wE/2ifYlZiN+s
Hqf3foUwjAsKlWbkeuj7LAxnGhDzlZHWJzFDg3VERLmDO2WBVwz9xqt7fS0qWyCnwMAPbuArFhAG
4LdZWGV9Is0A9sS29uN+RJhmcMP4MKd6+seTzL6n/QjyLTfJzA+GD0W+2zt9NVdiqF8BaSYlmo5r
ZynQNHhJCihDXZ9mo3U+2hpgKzoZFXrBtbABYj6xYar2us7Fx5IIAiXfIp8gUdGDf8yHpHOvEXff
U/+HmQBphoGJ/ei0Wkgx/fX99m+9+szffio6Dmi8oNC2vL3rTBIoyLf1KafM3hWm91ghyj7UlWf9
uG3pKniAJUVUqoiVMW1NFu1MtH1yw9EIP81qbrNxZBGgwLA106M+n8vPC7EdRr1Ai0pM1Qa89PLM
62iTOY2FDigQ81EjKxPV39Ypn/tOZ0PoVD0Z726v7HoPAXEG+YwKYFVZY3H3IxefoCyBiLKx52T+
WDX5mAYV8EXNE2S72bR7rzkbbWHQQmE4C7OASzpFIjA614vCgwihANDKRdfWO2HQWCdBpqdJ9260
hoKf4YvCX4BsCzjxL7e0ttuu0SbPjRMzt7KA6h6T+8qB9M5GZH69jzaWBBuYcjAR/i0uCrjM3OZV
5sUjIH4h8SCeEQAqln8caArs6u1dvHbHS2Pq/5+9oajgpaSSiA0E8D0BMipIfo1sC4B7fdsjdQOI
DyUhoG+uuEO8jqdzKTU3zhppHqy5lbhsiSGDzE5ZMAwuggXS2zxoLSffABldX/gIQ1HxQiMGwQJC
6ssVdpRN7UBSP569MaolfcjGDOiA7tMsjUOjfXr3fgIfCy0nTBZ4+lWtMuknPjBEiJioKCY3mIhe
aGHvKTHc24auvMRW9E5AoAMbgtGnZfHQ9hqMP3k1j3UnP2Yu3mtTGNrON7f6ZluGFi+103gWrQjn
MTTkI7P6w4dnt8423oorN8RqkCGChcWx0RZYUkFQEKCkGR05YEM92zPOP1Wgv9zA0qwaeYNboXDu
I0O59IQ2xfQ89VyOIe8MQEaSiOxRT6pqi7l+1Q6mr3A2gNWbVzeTD7kDuCSHQnlG74bSz0L0lbdI
cZd+jVcdPo0wRsk/oJG7uG7TvvRagdTowZnC2shDIVhAGYh/psOYvPNqhy3A9JRsEAox+DAXOzc4
k0tqAjaSQv/g9WPYRG7fR7cd+ipceDMCZjggDlAAAYzk8nimYlKVCt950JmjAcOastfZdqtXiZTo
vpn85GuPXPV+BkbvkFgzcOFWZ3/RhZM8O2NbHITmVQGGRLv7qi7acCztn5z7Vhc4zE6cjYBheaOp
H4tRXCTnwIbi+VGnc3ZvIr+jzJsr5yF5devdnhyg5XWS/9zekre76fwZhxXFh436DLoDiKMWW1Jb
89R6ZeE9ANxXhtSu+J2R+hpQ8UZ7QEdwjKqpbXb92HgR87L80em68aD1TpWgJCjoPeZNmx11efro
dh09uVrGP7U671+K0qujYRq0A+ZSKYvaLtGjvjd8ETiTIN3OdoHvDlIDiN6Nm2sZm2BRmKMDybcL
zCfqposLBeDqch5nx3uwiwmJ4cHA9LAmvuWob9zevi1DyzPCzHvPQOT7IOcHQBtCa7BAUviUy9e/
sINnFBVCVLXR1Lz0hdms+j6zYcclU6DNzs6vsm+13ezG2d3fNrXy0SM9/NfU4jGbHMH1MvW8h94X
H2jpvLrNvp9OPdHBEjds3JdbxhYHhcESIUyOdeVYVhKdtPbl2Ft/cUg+HkTQbyFTQJnqcvPMQmSW
BOr7oZBzFQ5WWd11vPWO3iQebXcyNs5qeTcr5wP8A/LKOCpEVwtzurRSanCYG1p/DHKnwpChmW1R
VJhXZtB7UMBxSG0oR1/il3LUvJjvQoJ7MLO6CTOS0Bpif7380iXSrULmDub3bujUXToVKRgRIWQh
Qn00e2jLcl98Ep5epVGbDEkSoK5ugW9z4rltBRaEWX5IpyyenUo3wEeZ26DGdUhiGT/1urWA0J9E
O3gRmj5IZzMzaba6YleXH0bTXDxu6kpSyNDFh1Va9jgTRrQHQPibz9INnKNuhBo70K3p/KtMFrEA
IlxMqKn5Dxflikv3qDuHVZ4nkthrg37fPDZB9WNqo/vyqd56f1bOzEXjEmLVQC8Dja4KJmdXujGJ
jLrGmMQ+AyZHes9A9B/tlqSBDmnf3vgmmyTiFkNnrPwy4z8xfO62kLtJ28JuXn15wBWf/RR3seoS
5RqDZ0MS99p9qTOEds2hMA/u4AWuVh3eeae8GXPxnCnFhyvI9tDziaT9lIAw/ktmaTs5/ZHpp4KD
y3f8etvUMpbEaYLaGY0rEIRYaqjncou1PrcAR5+TGFSpkUnvR8w5TOnTbSPqWrp4NMH9iKoHnhfk
vyqkvDTiEy5NHWymcVt6J0FfqZEfhhTCbGIjs7iCJ2E5argXAQsKSYgDFhek9H1K0xLzk7ahPRCX
DzsLeUbfWPzj0FjTIR/5uCsMkuydxMg/jKnX7afUy4Mh9eQB8zjmsz4Ats4NhNYNIpcPFGH9k6is
Fy599wUA5WGLqvJqkhY/GmoliH8xtKWOYOHmNsXsCIgjMQuJ0Rv7zkjikdyh31t+8CEAH5Hv3S+M
f+7pc/Ubv/n20ai/vTga2EYGjfsXh7OspjoVTTsDjYlYlKi5hR2P52duBD47jEPQbIBTrlqH/7PS
/1gDi9SlI0wZIOyNBWsN+5UmzV0G6jdztg+4Zvauj0mk6UHmXlR9wV1auPPGWlfNozmMSQB0A9Ep
XphvMP7TTjrmGI1SBnbDAUqjaF8SGWBUKWj0Ec8C+UDIP0n7RXR2lDIg9G7v98o94p//hMWnwI08
JzmBFoSYvifsFboGAdUi2euhtYW0WnkTkFIp4DT6fCrNv9zsdHTtGnk2i+l0HJo/I52DRH4rMeVo
Jp8JZLVvr+z6I4fiDnZWdQAQObyNbp1d1kNl9UVrijQGI730nLD1MhDkkB3ZpEdUx3Tps7BkIv0B
tAtQ/WVa4tEsMRki6FjuSWCGzQmM2WEKwZhoS+z9+nZE1QywBdTiAQJB/+RyCwet1j1uQ/w1B/89
Ji4CzKKWW0beUunletQtrGoxKNItW7LM6GZ0EJMsHnZjTO+d8MWxd0mkRW3ENl6WtUM6N6Xc8+yQ
WFFhNrSAqYb/1rQwea78h77dyMSuBlUQgYDt2gbfL7QPUA9cPCoOm7oMZMaQPzg0L9ZXfYdpvKB1
98/ND7BcaR+25PjWjunc3uKY8mYiJhOwx40uLOqoSNF6gpTbbQe/viovV7X4nnIygf2mg5Vs3mW7
PTBOxq599n/bG9XGt9x96Q8qzcSN7KKAuwzANTexXOqQDLMoX1yr/KAn/ADxmxevzff17IdZ1YWt
/dVP6jHw+vZpnrQ/0C8INHG8veKVCxMZFBJDpNaAJWD5l+7SIIyuXUX25z4ZT86r98uJfvJIP7Zh
gn9uG1tzzXNb6pDPXHMeJzDGAG4VdyBVNTHQ5P5oQXA6jO8VJ1beie8ZEQISDiS76t48M1RkTdoU
HogrHI2F1ZAFAkJ1CduIea7az/9jBnqoCEeQV7/F0WdmFBwgqTrwCqHh/Mw+OPfAhJYv5Yv8ZMRN
SCOeV8F0FBtP7NouAiwJPUFA+k2UPC8Xl9pcS2cbw/OJLgINsQrGnQPUaKS9EWqt3loK76fUCzHf
vgQVusjjDbhpFn8le2cK5ofhA6Yld90dEqCNW2vVD89tLV7NemajUWiwNYR+4AffuuALooQACUj4
XhFXdWznphZ3V9fqJtiLYarbkd1f/XEAp9BRVmRyS+133ZBmmlDMOHSs/8CNEgw/CMyi939IwOT+
18hiBcgODWceQVefkiRw6v6phtpN7j8nrbfhA8qZlhcVSm0ggEJuhMrbwtlMuxl9yAqC6sItWdBq
7EnXhq0uz0rCiRMBUwMq0eicAXV86dJjw+u2VVpjkynHQ5saeCb9GcQTAAijPeH9hNy4jp4pKXZ9
Nfo7Ovjs3VEbYmRA/EAVgU8ZOczlT0A6P0L5AmwlbgbWLs33HlqMoe9S3fozdTWJRhu5xe1TXHvT
fNwemBA20f9c6ijS2W5HmqsPmfkHFGvmI5LfPGQskxuLW7kyEN0A5gA8H2axl21wp9ZFM0B4NTbI
H479Q0hg5W2oBmnfvaQLQ4uDTFIhapuBPI5ACwAY9Xso5MUgxHj/O61yTYy/GKrOs7wCE0zpyzKD
3lM2+M2uplUyBNPs/3BY2YVoRqYB86gR9NDKTTDlP2xCoFaO7uIHLF8yaEUgueE5NM/1r6amH4RO
nopJO1IdnF6jZz8yx/rSJM1xEh3EJJCO7mzWFGHJlCBWUeoBeCffS2eLiw3tWQCzkA4AgLBsQFcc
WDywO+Rx2hLosrJdMb+4NdmoUK45E9pt6DqjrIci0SKXbUDTKoBhU2vvTk3zPbWeDDM7+ijUvN+Z
LJRIcNDAZmLW5/KTzFCHUhKEWI7V7gwb48Huj655d0sHm3ZuZfHw6MJyB9qBbE7sHGAg0uqz0f3m
mLH+fHs1yvUXN6kaN1CwWozhYQ7vcjWDJX02tHMRa6Zfha2ExlZSDhsfxppfnhtZLGYifW0nXC/i
tAitnVkFf/F9QxIK0RUARGhPLcLwMmmtriMgV2PdV7N4ZeaxZX9u79Oae6EThRxTB7IPnanLfTKa
koJQAvRmLHks6cuY3wkaOeXdbStrpwEQLB4bgApA3rPYqEZQ0o4EN6LF5/o3hte6kBDMOW9cvGt5
EoCx/9pZvNRtV3NtMBRp59cC0aCWgm2rAp0MDfSkD9tGP1AwrRZ1E8xTXLjpY2VsKSmsva4Xv2Fx
aLwrRO3q+A0oglW/0LVyfnv/1A+tF4G0Kn2+vbHqeJZu7iM8hdwh8PKoz10eH7LCrIOCM1hXtXjK
yqex6EOnOw55ukvrrdGsFXdHARWlArQD8YgukfmizezEZUYel+Mc9M6fpIMepks2PqoVj8QID9Cz
6PmjgvYm/3QW5kutSQfaTjhD74de9GjL7MFDg0PcwrOuLgfFYEyHAbEG4trLvWOJJ5puNPFMizYw
eRLO8/1UbWEeV1xfNVHV9JOabrQWH9jQVFnHXBfXqufAG5NQ79q/2DEcPXrWwO5ALmzh9cXQQYis
c/K4aX9m87OUGZ7nJsjbj7edbe1kMJiHsWm4GgK3xYY5jEIzEfKab3GwNaTgCUpCqziAqmvjQ147
GlwUCruJpiJoHi6PBo2eFiJrSRFDtA6Cfl98MPW47P2ZnboqFI5XEZ0sMe65bCQtZQcjThYkYHJP
noz01BRb6BK1LYtvFK0kheRSzSQgbBeLwVTJ2JWwAxq2IPt/pF3XbuRKsvwiAvTmtWjbqVsSNTIv
hDQa0XvPr79Bzb0z3dXcJmbvLo4BDjDZVczKysqMjAhjs6rCTSyXRoPhtNzfBq26xSDESrq79MSD
PUy2wC1wo19Nj6VtNU49h8tpz99jYqAlYD48qmBXMdrPLgYkb+WjXZdHZ/zEX4OUexRshAGreDbo
8mZiME+TmZnC5rYPLhmZ0WlAw+GRhLHCy82MpYlN025M9hN3igei6HwBvJ/1KRbPtw0txXEJtyLq
h8D5o95LnaooUnNAF4UEwyokNdXsIbaSmCg/pl9+rI9rPYuls3VujfL4jC1KBnVTOGPnA1X+Ifot
6dhaXy+Ozn8S7Y7nluaAdRZfp9znAokRsYPtblISZ3jD1Zj1ZiPreQzu1l0YWXVhtOU2tm5v6cJl
dbGj86k/s1yAdzEdNB5TTYci2A9m/Vm3RP34/xmhTlvnT1PoK/hsQ22/Re/x65Tra/rTS+EJHFt4
OiP5B2SFtsFWQauNSbqvm+gzx/BNPWGaSa6N20tZM0NdHUzNDsHIpOkeqoJOlgWbKRnfFDFaS5uW
7CAFnOG0IJhCdfLyuwDq5gnZFKeQEJYxDozxGivu/bnRIK1V05ZuQ9wfADnNvIpIzS9NATUCABSX
pXtNiKBG5mFQV1bWWkILZwmQe7zIgCNFYYjOIAa/0rR+QoxAbVkPJBAJ1LyO1igwcSshb6myjElg
BD2wnwJ6SU+0KmqpJq06JPuo3bZ1QKTmjk+eS0iPFUBe/GQ7aE1+pP47Ws8lJ+njP3OW4hEKJUB0
iVDMmXl0qMw68iow2PZw95x1FDzaitDqvVD315KlhZ4qDKGngvQPwDXMTF5+uQAqSRP+SvfgXrRE
fTI+0u1AfhEBdevMlPQY7ZXb7r+8uWcmKWeZYn+MxT5M0fXoLHbbm6wZkqAhJ25bbgY706UViwsH
AWvE9LiGxxAwH7P3ngUojsslrWMRGr0ktXPwgaE7xQSn28taiILgZxFn8rj5e9HMQ61cYO6j8ZJ9
LIgY3bWnhNMr4b7xfjD1Ssl84bJEWgvmDhHzJ+B5mtd7tp6mBD5HinHaMpDfkC71I1ACRqmdjuKw
KVq8J1PMYB5CTGD+FzuJWSwwq6Esi4ICFVJQrOH5FP/bK+K+6361+6j7dwAJxs2AV0ePH355xaEr
dF5eBH4Q7NvmowAMn5UwCtluU4yuamhE3/5oC56BiiyAI8C/zeNl1PUMDrNaZqYx3E9BoWfltvYh
3T2uPOYW4hayQ6TQAPDiOU7XZUHymfKxJKIfJt6nU2uw0pesoafx7+iRec7rrx3KLUIlQGIooh2m
SA+ypxgt8x7lDwB1r0THBU9HjEfxfw6N8EEqIVQ5aahAWxvuQXkK8e8+MEKJQ2se0rxjGr9NXcGt
fKbFHfxjEZjhS4cXa04oMHcAeUEl0UU8//noIQPHqgze9P/CIc4s0eEwKaKMy6AoCJYSQKl6FguU
34dWWXmkLDremR0qBmptOcyUgeE+LdHBEyJDglI8CDRur2YObFROiEQG5RkR0EEU6KjAh/k1L5ZU
8Om3lTTYGhc7ndCvPVOXjQCZiGEdoBLpjxP3tQSdoVkqYHieZP9LicfP28tYiHdYxl8L1EfpfD9u
Ew4WYrY2E/EdDL56xSoOwx3AW2DgaaffNri0JLyE0ZX/fuLTBAktlFpqT4ZBtHqPELpy2LH6cdvE
tQMI820LINMM0cDmXbo0OH+8gUsRw5kC5PVBTJrmY1jrjVxv3GwE1HAzGzCw6ZSRrlbiqUWdfJ8X
npVo0l0kPIWyuAuG4RikDehaFOf2sq5PKqD9uCDQy0UwQky9XFblMaIGDHcKkRhIqOMiGk6+6nZr
2iZrZqjjI7Za0jBtnu4xQQB+ZaW9m4o7eQ0lt2aFuh3CwoOoaVbgnpXNJJFCEtaoMKZlQirt1+19
u46p2Ldv6SyEVLSJqQXxGpOoEdunQAQdvbD40YDbphhqLAsY2mBNr3XJL0A1gAI6Emk0QCm/8NiW
QVaITDqAEH0WojjGDD9KsdHLqvnCvNN6UebK3efTi5YZstl5SJFmz2N8pRnYqWj3YhJVRg2IJjQ5
u9wRWugX3N7KBVPIHcDcANwCEnj6maAAW5WPAdft49ATD+mQvAyRz1uTIrX2bUtXYQJXOmARM8XH
PMpEVxorT+aZsuy6PVqqBuRZjSBZKYvMV+lFAL+0QGMjUi+R66rAWnBaGdK2bGvCYmVNWdw4AO9F
OiQzeUuUas0Y4oF7ur3A62LTbB9XPPqmAL5KNLMHRGC4DElot+9+ivy9qG84qKBvMmA8wZypV3q9
st4rx/y2hzIG3lxo7tBzTmqay3GpYr0DFKV/BUBDgYe+NaY1bYur40bZmX3oLIPuSi/AyCcPO4Pl
SxDJ5F3fqIQ7frUpv+iNyt8VUUdNaMWI9zSsCB5f/gCx7Cb8pZkNqcxQf/pijdha+WZrS5v/+9nS
fD8Myg4Aiv1h+nkKDG77z/ijee/A/o3KJ7rGuMIuDSBj9+u+xN5NP/NQn/ScN8zbbncVdykLVDDM
C1Qc09kLanmXgNbUqyVQm4Ih+edtO9cvUcoQFeAxvd3ypSTgeIUPUW2E1UkUSeNAx4pAPxraEM+D
YMfS5xrN06rhObKcfaRCKv0p8WFYOvJaQVi9t4JSf+4tgXWk7Wv1XpCVPV30w7OvNv/3M4tTU8Zc
wOGrNeyPWDiI/o9EWKF9WTNBuXruhewYRiJ2Uzh1w0evHnLhbeWLzZn+VUA8Wwbl3cAtTmk6O18c
pAZov7RAh7pZTWKjedAy2+PJbYNLIR6MiBhIR/6MNym1JrCkRwK4V7s9Gw6E9XAZC/8qOo+oOovR
/TFBLakOME4d+WG/5wfSb+RdaPz/ljDH3LMvDzGGDDawhCZ645tj1D3c/vMXnfl8AdR7MBA4pi7F
oN97qD4UGwwOlMGd8N673UG9Y3dP4THSk/vbRpd87czm93zD2aKSxgd0VvH7fZKVRs6Veg58Yiav
4LYWrYBvA0SHc7VFpQ4NJIr4NMnwabxB5wmAANVKrrJ034Fk6o8Byr1AotMndRP3++wT2A09ktw6
tbvOrEJbXGtFLH8nZGGgfUKzD/xyl44QZInHg0mo34/cGzvTkFuoUJGAfCW6qotv+Egrq1vKXvAm
/G1wnpGmDHbx0FTKbFAvBJ0NdeWjAUtLD2kZVMhW3Hx5K/8au7qW2rhXo7xHIXP80ggZvt7/3RtA
hIQ3LuYxkB7TObraKj2G2eBzRXWfRW4SHMbIve3WC4u4MEFdSHleFEoMstM9z73mySeOa5kfa8z/
n7h85dguXLIXpubId3aC+LbA1DEkXqBRW6PQ8S6orwMURLi1N+iyHTR70Yr91ri4tDMHt74TcIbg
Alqv6pmKQh6UYURtzQMWMh+s6K8lKtDNDBjcqOAwQSVcj6HXI2aMGQs64w1EXtm9eXeoewik0SpK
Khig1oDluVyVz478qBZJD4x7SzJxIj2qX7d9YXHjoN3z/YwGnyEVfCROmJq4gEP37DYtfQuUiUSU
HXFInduGlvYNBWt0lDEFg7485QlqOUi9mLQDhv5bEg6bpHhWs9e5vsa1/57fozyO9vysHzHjQC63
LcmjPgyFfABOvnNrhmScWZQ68CbxP0OTQKR3bolaFB/lfs+K9bCH4gGYqIQo0NsqW3tIX3eTZzOA
GuAvdA6RGF8uCHRPviKF3bBvBL3Ys6aX2yzjDDKZErvc5GvTuUvx4dwc5Xa9mio5M+BTBUK8kz8Z
3jfC8Zn3TY6zgTJeGbBYuP4uFkd9rRF1SW2IsTipi4w0Z6FPed/9I/chQGpo6OGSAF4YQBqMc1zu
YKQxQxbV0+AC2RW4gpSJG9WX1xoX1MZdWaHuviwOklBIuMGVXqLeBpVKz4Fm8SEW35n+5fZxogca
aFv09JwcVULK1LAVM3smfVVTkJK9yW98tg/RVWtmeVonusuHR368w8t2rdtFo+V+20czFiRWeLlf
NS+DUC0FcL4NLubDwSxnpJ1JwDEnbaIDpn5V68ft9X7jkM5i4ZU96qhlcqaE+MiDK9pJ8yhNRueM
o1XYXxl6eZndO+MH/nJCa8TfmU1iG7J5+yd8yxDe+glUrOzmmlMtQdZHZV8T9dhgyCfPOjOPnBoj
q9FOweBFz4XHNm6MKn+Vm/cRoL0p26BhqKv5Lg5+5aUpQ2xw2DUFdMenhymz41q6UxnoHaq9XjCn
uik3jcxte7HXx5V+wLLTALGkouoP/AEd7b1Glts2UAYX6hKs7tnz/6uNYM3/DPShsgbeDrbG7X2j
Iv/vLwdI3jdLLVo6VPQqRg0zljwzuANgbqJR5CUaOv4ohqQHk7PhKeMEzjcMrd82u+wxZ3apMDaU
fgMFY3lwax6v+84Is96SkB+I3gkNnliMrZ555grbh8a4tul9EIBpJOSJ3EtGIL+kMVC/Uq+H3oHJ
dmsK8fTAzu9dUdDJBSumjEcflbYmKsS3pg6fohIjIoefSXGH+l6iouu0AUeR0jOk2nqrTQeaNfW3
3Zl5Zy4lArJLPQQTRsQQqo+vIQWdFclgfwHTiOyNpFAzw9NG4vsJZO9MxttVqBlwh6JwUbXgwAEx
QVY8nYSd4oPX6zTm2wLMyrc/2tK24BUE0BnKqmAKoVOeTu4z2SvU1q2GuxTSRUX4AF8dxFCPuww6
ga5fkH7cSyspw4KPYkRLAB/grG4PRorL+yFRygwqaUznTuyPmsvtSbbrvLSGLDWF/t8eLPMXgC0Q
l4GnBK0dGiigaSlGHUS1c8XhWIgB6fofMWPJPKryO8zKiA8rW0pVM37bm/GjgLOAd46mN+1EJpMm
TujcMW7zxwGC4WYBuxjxFnUWY0KmgOXfh/iYj7zfK9skg37l7d+wcDGCpBcAIDBp4mEjUsG7EJOE
r0Ktcx/UgEeFWSQshiiZz2Sq9GRtqva74UjFaUCAgUlCjGNBJUlZSyatZbJU7t1YHrO7SZSYh0Rp
GKgXxr4MCpUm3w4tPF4oqtHwG7AtZ+j7Z6PWmuE48XtmUiGyKAujPnog2UJ6XFitEql625Ttrg3V
J+hGCobCj7I+KWD87rwi00sNwQwit40pQPqz4urCZtqAs5geup/i2IikBR2WJbIjSsF1KyDeSEI5
rYT4JUdGzAMVCHogAPRSjjwEbOmHaYyySJI9g3/9XmQ+lP6+K+9q4en2R6Xr9t+OBcAwEAfoL0Jq
jMrcErXpwc2S967omZq4gVbpRuOgtxUUpOi/OpAOAg32PNa9nioMUMVrbXQaVvS/PwBpMeR10Qyk
UZZF1/qTwpS9W4qWN6h2WwbWLAFb5AbID3fVtMnCbYpOviz+ZNvHvAXBcSmDLuYli/zT7d1YcnEZ
fM7QqoSqA56BlxFEyiapE6WidxnvrWx/jtoxLkglEyW/W03QqZLH73Wj8YReOIDbQFRf2gLZWNoH
Wdu7fBN9AIZJYkVGDhYe5Z8dU+hQAG75FTTQ8sc+s0ndpn418EXOd70reMxPQbUjz84LXKH+Nk9q
G/AWY2zBpsMNxMsmg29W0XLzBl6dasyxaHOrmQWL9OWip6IBmyXX9G4q7sRoU7Z7KTnE7RFqvY0Z
DnqOKZ2q2HERQuhkZIdpjYlp8Quf/QDqaFVtWorj7G1CwJhSkpJByizvJII8vAW1mJKJKzn+2orn
H3RWPMEVLkeRjM8cjdzdwNWbMtX2UrtWf1y8c3GA/+ws9WxhekioaRF2dmRqh4tLg8WrvJA3ITMQ
yNihWjPrvQVWJJFUsm8fm//gV3+M0zVWb+CVfhSxyCaxDrKsFyaq7eqLOT091s5KSrj8BaGMiKt+
lmygfJjxKhTZa9hS0teSdZr4MQO+c3wQvB/aiqnlTZ2JB4XZGt6dlx8vDPyBD9mqd/vsVx8eZDBV
e3i9ZwbG11ALyz3rK2++/pvNxCQW+KpBrIiZ80ujXd5kbNPhkLa4u1TQ7VgSnksFtJZ1RiOd5Kht
s2kbJ/h12/A3VfHV4TwzTF0F0KtSk1zqcTgnMPA9gKryaWIBNykQAxEHg1m/OI8IG0LMzodMxqbv
D0WjOhqSu76JdMiSbiLRDcpTyT7yXgv6Yxu1rgFFtZbvSCw6arfyopzjxa2fTGUJddk3Q5tjr8At
lGxUVNj83mmYtZnFpa1BWQ0slzOnJtI9Km4FQ5+3E8Qq3Eg7SFZgZq0u1AVJf3iSLfuQtzYS8AKA
eTj5qJ+0ymUyDD5MHsk178QzB7zg5fwAIrNtBezJaZjsXnAGvO9vf8GFowH8DoshIHCs4zVC/UpM
Igdcwcy7YafTdvDuJWEDEXRjFI+ltMZwuGwMwgSgG8ZtSc9heOE0xEwq4RxmIEB2fKGHMgGR458s
ZvCzLlrJPhe+NNb21xwV3wAZ50DlLvauRqq9Z1vK+F9t3h8DNIAiGiQJWuNs7xZJrZesbI7Zu7/1
bWnCjFu/Rkw/OybluOfL+Y48Z9dCyRS9WI9Yzk4i3cpWfeNWbv3hVAQRC6GJsw5/OB89egDC8UqN
eou4yfzSqMTGqJsj0xCl2ag4Kd7AgqhJBJKnOlZeteXD5hCPayVquvw5pztYMObsgM7DLBI9jgv+
Zd7H/Bp8k81PmuIVd8GYzAryDa/oaj/Grx0n/UJyr2ylqK4yIrXZPwKvf/8GzEniBwD9Ci0oKrKK
RasFAly2KO8D/gG9dEiDy76vi/zKU3TpRpzJXf6YovKMqBxyrRJknI5SOZaZ07yUqIeOYb1nmW34
s5KM6OCBh8VbU4FfdCy8HL6rA+ikURFRiD2vqjgGhttcJYzWQ6t4iJo1F1tIa+Zn7x8z838/8996
yIpoVL3eZUdHDUerq3e5PhQVaV/91q7aY7tTJwJqomQE+WT2zq1s8Pfw2pWPn/0A6ls2BRdViRSg
GLwZrM6F/EZIYrO1a705HSVLsN4YMhmHiCWjcdclTqMPdqPjFZE797ej7vJxE0VMm4MJGbA1Kkvw
vTFt0U1CQS65G6BTDgwKCzLRykiqlyiykf+RWnwoX5q6IcKke9Od1j40euu93v4hNCHnb/8++yHU
k6KM83xKwxxloWOXkxfsP/dQp06jQJzATqEsmuCLPCiR3uHdyvf7KX7gKquZ9Dpujaa0wAASHwNM
qGb/SCf1+5eheo8H3lxopom8a6TAmhqGgyt0+UuolZ9jswvS99vrn8/UlUtgHmumlAdjNP24UIVm
lLgI3yEbOAZVXZAne2xoyFVm5l4Dxss1/ODiWZsbicBN48Klz1qGjkefttHgguwj2gr1FL+PQZSt
QLMXj9qZFeqoDZrgJQpXYu/iVtxDtNjfFUIQWLnUaI+3d/BbSuhqC9FaQbKjQeKcpkhRWzarwgZb
iHyqsxpr3PI2b2No/omxArt4gbdYw08j2rDb2hzHY277++d4M1raW2v5m8JsLc7urewreJcUvW43
+HtnPoZWoq8lBEvJuYaH+p/fSkUA8LMCUVAgAkR8QPKRDByqAt4Bmj8xzxO1dDz/oTn8N5W4C7NU
ZPfAxxHKDVyZKQ4h+5Z7j52wUbOjBBhYeio4RJnbH2Xx+5+tk3pB5rHKxYGaDK7SheM2H4bKzNuu
2shquDZ1vVSMweJQwprVGXFOqcVVYHlO/bAa3Nzst43F29mJM5if8uP8dUGLv5etzK6d2wtcPLdn
RqkFdswwjyVkiJ9M7+2gCBbqRZWL+6oOJBLkgk8AAFZW0r3lG/rMKpVQpmDTU7MAS+X73BwcqZkA
bT5WDvTUquwA5iPeQ1XXZNK1qLH8Pf/sMf2o5Fpkmh462y4rNUce7wY0mFSmXwmG/+F4/DVDXwYJ
lOLapkCjS0OZ/xRrqt6x29AjvPLpv3ZZQBTukVnLPZdaEyj78zOXJEanJRownnp8zLWg0XND1vFT
TVdQM21CKOaGBoLxRhomvfEswJPtKvMNAIIMkTvV2atWv5fKhnn3mS9+2IFzTZfFtSfLUuvs4sdR
7s1VTJfFAo5S6pl+ZNftfRO5qmiM/SbFaIAO8fLckOJd1KqkAcWR9u+F3Qv7lKczoQZ9awafvsh8
PTTTfB8rZlNUulKs9f8X30u4dwVI1IGBiRaNY4Ss68QKt4YnvvCjI7evMgO2Hfv20f0Pn/uvGSrd
9GQ/m2bwhBsxlgiaBrRCRPWxSY8Y9TFLDCsh5eEBFVGNBL4mwSFUwNVy5B+p4rD5cWAKkoQ7Lu50
PuRWzvjaHlA3Z8iIpcp3zeCCI04X40DPPEti8vt2lQBxOXCebTd1GQ1ernQc2+JWiHMrCvexdleW
0WuhnbTIyfxiN7GvwvSQstuocby2NcB7uWXUfamtAdaXFg26AlwYsxTllZpvqAbNIOUjwotSDu9i
2M12xMEYCpnbd2kqre3y7LR0znBuUKCeAo0mRkEJEIF/V8sngW0IiHDb0ArzbcqvtQuW7gq0FlmQ
Os8siTQDiTo2Aj/kHk7wu59/1MGGBV14Wyp2/3Hbs5cMoceOYg+vYSSYnrryGKlXZyYzdyhLYyoQ
xJj2qah6Z8rDoyquReuF/h5QTihqQn5v1peiIsMY433udWiNTrlix+1TP6QQaet0td0K2k4ruK0Q
fmnZP061fufl52apS9DnGiGWAmV0QzCE1NuwfInXOB+W3OPMBN0jn6RhzDMGmoxd/dJ3x6oaoLdn
hYlI1Nit4rXbdem7oWrKAYUARAY4AC69kQm9UmByZnSbAGWcGM8+5Z5vHbVvnQCdwn91Egzeg/oN
8Q/NbijtXRrz1WqIggAqmCIAK5XV8e/CW84TJV65N67P9KUd+oipcZSEPuww2rZR3iblpcAs6MPt
xVy/Zi6NUKG86RIIMEZAxgDpUOq86LFbJh9Z67aVhYc7zEA8be7+oJpKl7chdjiyHaDyrjRw+qB+
IPsZeHDSmhNj+DWkRbpN/sKHn8z4I5V2yvg5ooJQBIwhATVQipETND+D8JcIaMO4zdTC4cUNnxs+
bpq+7aE0sbIt1/57+XupvQdaPJSUHqizND+N033j1EYnE4yyyP4KanjNEvUBUgBVMC4DS5WyCdRN
LJVm7D9jLk9nIxZojRXM3gK2BivDBYFyGOZLMaV96b1YFBPEg4aVxclB6AKnLsyqexyEgZR9+5iB
LUi1+polfTwRgEoikdUxYEtCz27YTdvpXPYeZeAj7NFS2vBrQ+rXeTJ4LYAGA7kitIcwVnb58/oO
NKlDzY/og3CeqVblSOIC/MJdHP1a8cmF8zVfKQqQcOCGvuK1EnJOrQHz4V2xwhU96BxmvXJTGR81
6QFSN0V57OSAxMxj5UuYgiRSfl8w9w1gRuFXJO2iIPqZqp8K5t6g2d2+QISSaX0rb1YcZOVn0joh
PlcghHki73ZizFugpDUbpQy3KLjGp2Bs1sZBvjkNLm923H8AuMxUpnOzjXpCgIItSWNgWd1dTlBO
K8lR1j8+PkT947R/fn5+fX29u3vfPqHERr56kuif//xZYB91HMz3zTw79ChoEchyD5pWyQ32wFkQ
2R4syQIj0sG3Q7vZCbZnCQ+pPTnyhjPzo2yythKRZBs9rdJ2X9/PswqZMvOvQ3bjanQ91HxVTqB5
5koAJhCrgeCUD3Ir5rV21iCKC6VytDVxn4CBZIYK08ozXBApYdUqsstug1fNmhyQutxlpgyO8Nsb
zM3XO/2BMfQPNheMbs6oqcsjNrJCJIytJrs5OY46mMH1l6NPfomkNE77121AevLjtslv7MqVScww
gUNmzt9oUjIFoxEFuMhl19gdqpN7tN6sg5Hoo66F5MPaHDE6TVyLIKw81CfHcXRna5o2ibB44363
cq8uPAix1We/hsp/ggltczYvZFchoZl3Rv0EIF/oRo6ul/thm6CatF2DNq0ZFah6MTwaQrQDtgAP
zh/62/hRJqbwLOynOyiadT8aKEk/+o8r+z5fUzf2nQZwsmGEJ3hQYt+Ng/F2OFrHY2ZYx0BnyFtJ
PuZNt1KozZF8U90Z2PfHiOjvPMmPzr10aomz4gi0rgxSz3nrQQyDV4o2c+Nd+l6VJbI/DrXseof2
4WBV+yS09s+8pZk25n507tc98J1f41ZZgycuOv2Z4TnKnrUuoAKE8jAPwxNn8Hp+0B6rzi5jvP+t
Rni5ve0LVSasEgRR33PRIkaCLo0NoO/IQ7bBCUvJtO+0p34Cecdp8A/esxLq0UMA4bGVrb1OgQEN
hsQTGKEwZgAdokubICJm+nDwVbfAF5XMp8LOnZVlXd/NlybmVOZsD7MQSsq95ykua4tbAG7NyApN
Ru/I8zO6aY7orEIx1ixSJxVAhFZIfEZxB6Mzet13mLtqFz9xD7yRW3BQJzt4K+HxO/xRZwZErgB6
apAYBucC5aIyV468n9RYJTjyu12ga2apfwQG+Mr1hKD9b+VWRh5Ku9yWdn0AGsKa9yC1fcJaD4kR
OpExkJNkVyQyo3uwZJOYzL++xb8VdmgkhNGfAV/U+520SQ7MptF9y9ODTQme/EfGUldWtOgZZwui
vFFOqzRklEpxjcLy75/y49oc33eDgNoyINJV0DOCIHRWpL10DAVt+ibtFMVtDFEXdt6JeSisyMKO
mZMTvwXG5Pjb2uaea6si6i63gl1AGruxY3xE74HHPoDc2/Hu+vV7dSEEoleD1wuwlQt0D5HahZma
hKoLlTmzNd+qjWJNe94kvpuEuvd8+4wslMaAjTgzR50RmEuTKYtUtzUxnw5ovqWYqAMRzXzPjdCK
7MBETk0U47ZdenhzDqwXdqmT4nt1IFYClinb6rbZ5HchGUgHGoHnctPZ3Z1n3ja4EE+/0dYaRCtA
g0PPbk4VhLijZFBdz44MwWl2+LAW65QrMWfNDJWMChANQ9UUZpAGOsPGv9fsyCl05fX2aha6udBm
AXj8/5ZDPTsSSDwrZd+r7ku2wQCOFd8DEfvgH+T9ZLdQyFBwRaKo+cqtGZ7/YProgHkOuukYpQJf
K7VAGal8nkij6jb7ciu/y9vEqEzRUOzxMf4pnW4vc3Y+2hikF1C9EIH5VWj2HTbySq7vAs0VSjMU
CSIUmmg+xgPW9DmWsllUn/9aovbTb4QAYniR5mqB2etSAFzrvhaMuH2UzZ7T+ZWUbg5h1wuToW4B
diGE7dmNzm6mGqMrzZRmmpvto0f5kTfWJM+Wd+6PAbrbDyFBbvRmA/KBcYAMf/D3rCWuOPvyruGh
Aa0sCSyBdPkeoBRN6eRSc8UD+15u+c/qC0RmJv/Ar7wpFy0hS5jBORhSRRHrcsPa1BNbpek1F/QZ
5UP0U4F8moVmJtidp3dlxe0Wg9O5NarG0cRyF0peq6E8N8PFMCST3/v33KHaKXdsrFdvkJ7kU7L2
wl+4+OZU6M8iqZs8wgCzx3Mwqx3Ba/AofnK/2jX246UAdW6Duly1vFC4MO40JLRBR/p3TIQdq6/c
albIMxZ6DSrucMz+4DWKwSMadsCFHlSY0sxzjbgmyal/2vCn0dAlvd5z5jY8Jk+3Y8VCoQgGAeDi
UIvBkDHNIpmwXcaoDQyyW4WUdoAnqbRrcX8G6AqDZ57wVgoMgKBDsFRvd/3HKgvK4t6e/QJqb6E9
7EPMCr+gMjDQdU8UM7CEj9qWN893vAFyj9fkKbLXxBWvYwlwEHPzDJgSMDeJ1ENtVKuUAxmU5yrs
ZHn8pqy47fTFNL11e4OX7EAtHXsLpsRZIuHyCFZyWddtUTMuqxVb5KE/y8lXHFC+dWbBD+xKgjD/
aRcRUkRxgUMVAy8EsFHRw2OjEEPmo4h5N2EQhOO+yowc6gwmL7TCSr4pXn03lOFBWYd2FNSzZgTt
5cr4APCYcRIkl5nuuHLLFjs12hQaUTCJ5jHPnvcZQskkOrCAmfiP03CSciLxT8jSdEWwh0/Wf28d
xXssEn164tDBxj9/Ve957mjqY1/pLGae/N04QHHMszzfaGujwfCCDOkk8P+lpH2OE9J0plwiMU/R
A3sa4p3gryB0rq4ErBJXKPLKWdjw6s4RIc+SZvOLMgtUzyzrEUKnCsqIEYgTzCSMSifgC98s29Fb
8Zwly6o4M/9DgwZkx7Nnnd12ojSAHZCpZFceGMx1D+CX9wW+2NQDNjmUtNRW6ji7l7RxrdG/9Gnn
CSUUZpEqodlC3Rs9U5U+FBRkwG+Ak+AI40FjI95K2ZPAkeKQBlabb0GULkeHyd9G6jHTYr3kDmyv
s5wTMPoEsuQPbdxNk1VXxJdPXAs0ZvHG+06smgKommuLyX8kX2F5SBsPM5x2m7z6qd5JpI11dce/
ZFtJvGfVyQoj4vVWpe4F/Nvtw3mdx397MFjNJJT+MFxILVQWwVnaTCjHQcr2hPdTBewxuCTbsvCd
om5Go+oS3ogroduUUn3fJDK4usby0ZfT1uA5T9UlzTP6NPtK5xVCLybXGyFVQsILqUBK8OGRLlOG
ze3ffQ0AmbF2GpBpyGexBDqfFAK+lydfTZ6EWk02oPhL73hG3gQJ9A1CANi7AYp5gjdYWoGzhpS4
sKQ0+ldxa4QrRZIgU4zH4FxJpoNblwMoH1WT5xYRpBwaLr+PcGTFqiegMCElvmQsN6dA+RFyK9Hn
uvgC0ype7qAahygGS+eCoicLJVux/lOa216vC07PWR1r940RPvXNFnBMyfslrk5ZzQ5xGWBhFmuG
bA7ewRItySLHucDGdeY/Ra2mmiyDdlHvsZ455l1g1yEHUd6urp0p8MQtHzCdhbkS0kZTYagQbje1
vmzW0smrt4UIRhVek6DtCn0QZP1UnOga8K5Htf9UxSIqbVGty2ws6bNYtlUJ+Wi1gBQacVOqtuaz
EzTR6sxqwijaqCO/hlC4LhLg14BsHm11CNcgdFD3nR+xYQGKDf+Je1QDPY0P4xcLYq5Jx0BphHeW
aPS9mYWm4B050ax9C9CcXCwJmx6T/Ce/5zH/XTgp9LYSEqE79jl2thRtc8lUuJ0kGJr2Q3nyRV1h
1vZxTk+pTzsXKzGbg3saxNbzfXcWb1MJ4gx52v8PZ9+1IznONPtEBOTNrUz5ajvq6ZkbYUyPDOUp
Rz39H+o959sqllDCLHaxNwt0FikymSYyAifqLTScOEK+q57y5858qDXbYe17OXzwYzptc2Na8UOf
Fdob28g+0aHCf8Ekcm2bq4MCbYMqChTrAc4j9KIXTgCNc+Lq0Fmu0u+o9tTqGyn0FK/5kT1LL8Ob
5vPR09Oj7Jq+pjjqk/4lt7wh9Hri2+DfX3M6tw8+Pu3FjxQfpK7WzbguowB0ifYjYdtR9VXzEJ11
9A3bR9nXjtCVf1ejnflM4PUbT3YlfeUzfTaGhK0CMwJu4QxinfEb11ulYjJ06HQrCthA/fKZ129F
7Y/RNixdI/xoyamvtnX3rZhSR9VOMf/VSJ4hb03ggkbdkYstagy9D31EKGs7UuVnvaeR7cQxmvCQ
ZX4aPkEoQ2t8Qned7ciZrz+rv9EhDV/tlzbdN6CSaFHcJR+a8RyDgqCTz91har+ZtjNC5jXZJ6+U
Q46lOLT6GobzUyLy3uKFOoJG8l7LIdQUGGdmbDDs6LDxJYnOdu/SQ5J+rWun2OX0K0aa8GhjOP9b
8ZSWO6p7U3yK2o2hf1VGj/82on1EXjQgw8uDyb0OHttmj0aYOWrzAm/jFGOAMXQ+T4+4yfBkGhvw
2ZvfQ21v9kFG93XxCJRhPGuQnwxzo03nojpmwJUmTk/2keVWaByXb0XjVaZfj8dmm5jP1TuGVO6/
hAsvOBpNBgD6CNFQW9GFgjg3WRtJxIiClm6M2gU2vo72YMLvPYC1MkdJtlbr8nPZYlzNx/gbcwvM
cx0MyzX4WVsT9Vh6lq5+zhzUXTiRrICY0cDCKODnXMPY74ZRb0ATPZacMn5ruatpviZRz1LW6DQW
bueVZcF9dZkyTrlGooAUTp5n4DmqXJuZjm5swKzUFLmDifOV3b9N+REbI/qHs585hEFPdb1cjHer
WtNEcdBKDwQvTzqN5ziyHFYBT1HMNIk+ZdwBc9JBRtDcW7iOMd/b1iqt3U2ehV+i/jOINNfXxJHr
PK2UWuvUOCgtfQBJX2I/6J0ybuvelN2Bs+LEzMz6UsrDU9RK7bGwo9Ercw5SsFhW3kujs10uZdRT
arn8XZFwDep9m9rjF0KYFCoDCkjwQL93vVeYRzKTnMVJ0IXqrklSzzYbF1B2Zm4rtom73mdkX6Q9
lOReUvKWNSe72VATcOWf9+/MbZMSzW4wbyEsxIezTENw5EalqdzISxoYWwpIk/zV3PAznBXVXCXc
K/qucZRv9BFUQcF9y7cAodky1HxVvLCAMOpCrNIDi6EwO84Co34o7E0TgZNnV9InMwxU41dqnnPm
hBi3kB5aw2cW84pQeq+ULyMYA+JiltIoATR9HyQgq7PQtarkAFPQAmxdVf8dW+CKiVcSwJvykvCT
57Dh4kbLWqYRxF00UIxcDUa4oU06MAYUTwYJkSYtXG0s45W3duE0owmHSAT6GijiitUJUgDjm0hN
FjSARJzYGrnNfNSEZ+TqzwvPSKIMDXDq+PMyfzD52/DbVA/VQ2+5a4X9z57QtSVUITCvAzASat+o
MV3vntnkYanGNAt4Nh2i9Kzxg9yY57A71UE9af5Qfqv4rncRW3hEC7/cP2+3BVCUd4BwAZcLRAdl
KLNfm88VonVhHMZBI880WOngUI6Jz02fnYsmdfJmK63Nrtyel2uTwuXKOLii5N6Og1lMhCqdk6ky
BrC+TZP+QVBkur/CeQHC/qK4a6LnBbIgUOoJF2rMyxFMlWYSqPGQeXE3MUcqJZcMJnXvW7pt6mMv
IQsJZJ+twmuIkX1Zs2iUzTQNyuLIjeeon0D7g1kz5QMVHf0H+Eqzwq83cuoMJ8N6tNvNdAY/j9Mx
p1COdK2Dewtwwe8BbyRK6GCfnoULr7+t2VZpqpAsDVpyHmZ6CcXNyYv+HG7I5FTFPn+00JLkDntS
A9t4asZdVKHMB1m5YmVrbvtK80/RUD4AXHQmSBfuUyWNeVOCKytotN9V9aVvnhl5UnNIQsV+lDhG
iKH+NNBHT0WvWDuEkOtDeKl0CpQp/fufaen4zQ4D+Ev0fvDYXO8KLetxkKHEEXSqinDI7opto6Yt
cLnltEvNOvMQJKzlL0tGQc4ETh98C7wsglGdsljO44QGWWxZO61n0n7ovsltfwQKaUKKl9orGdNC
BeSTPwFfHgLjM1fE9Tp5HUKcg2NXJ+2XxvfclKHJgHxDY07+OiIYZ4kvd761BgteunA6eHswgi/N
1TEhzFKGrkqRhKeBafTTWQbDCc0x69I204rvmt8V8WabIKCSUWABiZ84bKN2g8RNK6YocED+SE3g
vFYemSXnrFyamD/rxdMWwjdjyj+lQcxkR7ao002I23+rgC68ScU3rjrQlGL0lI7OuNKaWjoxl6aF
YMiIVBvhUE0Dq9JNULOMxE0zGZCkykS6a5YWaKfyfPv3d8NEho/ZJQOIRzECm+JYniSb0aDlKQZm
v4Rq7cVq5KZjhfuYrx3R21d2FkfSEPDowAnhJRe2t+xpPJVYI8ZV5U05WApU1Mf6MMnTC0TPZyUH
k3oRYtWd3FVAhqUY1dXiLvFa0oAKwZoKnwJjv+mY8dtMuQpqK5Ic80lZHWmfHdTNYUO7CYVujHeB
wef6p7YgxqjyScbnyI+djrIrRvUcS31g0IObDhhNldiWrvH1LJ4/bBFIz6FghsqH4MGlUueqxnUa
2DnzQOUN3fNXMrl58QW1brXZdMjQR+vIJA8zv1K0FgXNV1VcNGbo5t6oDVINkW2mlUKlmpQqC6Sy
T86ktDBCbWXZU6rFAQWN/WMxQcFNt8Lc5dXw7a/PIuoX6LsBoQl1+c8Y/eLu6WpEq7FqswDURJi2
Paq6N9S+VoCS5ft9S7ej4ziCl6YEVwlmVQhAqSwLlDNmLvfvZrZpQ/9r9564IBDwsw2GMA8VdU1I
/eWPKfS7dtGjsdqNvo1pgfi14MwgRTkLWgtXHnK86kSTLA9QnmZeqchgHKOQmP77B/DKjOCga6vM
8nSgeZBPKaaUD+CaipUj2GPGtVrnQh51tSIxuFXqKJY6C6bUV2U7lY751fqmR44FFRi39VECSzbj
4KD39bryRZXbkwusMkCAiMRmJWUh3gCPf9o3SZUHgJv5KLj/4AE7p5uP9JE5m9SzAC4ZPPZkHCH+
yo94P9aCr4XH6eoHzD/w8vRyIwFMsciDRipshxt25keUF5v761yopmCDL9YpxBWRVgK5X5V5UHlG
+NQNHqjjFKj1ggtzQ5Qd+6I0B6PYrVhdeJuurArO0LBYA8UTLM58/N38yh30pqinvY8uKsH7xlUP
rs9/Pt83uvBWwCaosEFNh4Tvs9BysaFSpETgMGjzgFBklKBG/YlHA0oWXU/dpE/IthuU0dWKcg1Q
ulB6ntNxYGoALENNVdR9RwcnQqOoy4IM7HyPaTtWMp7iSOvcqCIywFh6PVmvc+3tLZIob50xKxv9
VJVlW7oJp/lbHKX9b0ps1v9Gvsc4StF9R0DJYVtNjPGRGkyyjaxVjSelhjmdI30Cj0jSsMpAM2Kw
fxFIB+ubkZZaiZKirftyNsY/1TGJEq8b04aeIeQ9Fm5ZGHgRNL0tBu/+9i9e5ZkEDK80HkA0la4P
tFL2ul5XdRagktCS3rOYI0egRwifTdsdTjoa1pZLE7BBDS7mezHZev8HKAuPEVTa/v0BwpXWNKlI
IYqFRDnddboECGmXQJqaHljkqKpLwTj7C+yU48YCvBStkU3MHP1IOjAst38a8h6/YZez9qWNsOOJ
Y+evtXFGt+U//ExAnUGPCuZ5VHAEJz5g8JVX6ZSBPewj+SHt0hOJNZDyNpuk8/phYzRObzlIktw6
6txGfyfhQw4kdu/aTeaOCM7pPgx9tCmp4jZ034/7JsGL79SmI63pKNxSe+Hl09A+B8YXaE1kZtdf
tUOBnEyjnAUl39XGsaupQ+MN6oMqZplT9aMbEr9Fbb9PZaen7xwM9OEhgQILxfgPGpj13lLfbO4a
A6bZvvL0hQPekHtNTZxhrem+5AGQQyGRRz4/p27Xv5XETTLw1M4CdPV7L+qMyqtzHjo2ttxHO9Vw
siwvd01D1tixFlKaGSkI3qR5IAcKN9eWoa0U1tTQsEuGFO3YqDIADfj0oOd1tfI4L8UAaDxCegTR
NzjLhJC4MutIb6YEDl2VNfBZd9xP7fINbZ6DROu1dsni+4GgFirewOjjH+FSEcSXSQcel0DKMeYk
25u0c1rQYrVfDL5BPyD5SiePx2vP1uwshMBSvTQrvI6hFSdhWnd5UBuOUT+Z+rmTjtYGF5TQYzVu
ebOS2NyiuHDQQd6LyjKargCQCZ9w1Gsmx5DsC3iPGgSQRVDL+qkArM6cTvmKZoj1FCMaSn3CvZ65
5kbCSwpQvw0u6+mPzA+htvKTlvwZ8DKguTUBnUGH+vpQSbVMko4QxEax3R/AQwvoSKu/KoTpZ4hQ
x0e5rCNXInnidkDsrqSXS+UBFS7KRuKF1ji4sq7NUzOMwWlOiwCiRI6Rvpsc3T1tR8yDqm6Lsd1m
0XNjMT9Zk3pbjLZhVNFmHQjUHgUPqck5UEQ9LA+6M9bPTCo8G8IgYerTPncbqXSZ8bVvT5jld6J8
oxsMrhG5YOVjzH6S0ciLIdIJXrGHMXmzMk8KXbDw3XfjC9cQOq0IwVEaRM1KvIaEt3oq53IRQKna
Jeo+Yj04Mc72Gr5moT8EBBMybnsuTxoAiVx/hrruDKuiahFkp+aV7HOHuRDPcl5e5JdfjaOscTku
1QSv7AmnbpiKvm1i2Cudc7zR/sxDGy8f08MTPRnO1wp65gGDWuLq671w46/sCg9NUcjMmlKlCPpf
yAOodiziH4W51csKlBlQcWosJ9TP4OiSxldGjiF+TuVl1B8xOtQdy8ovsxUk6cL9u/pF8xG4CCjJ
pBkh0s4iQJN8nhKovF7KcepHR44/2LhKFrJoD1A1CfyUGOoU2YU4zxKTVbDHR4xP7lBsdfblNn4d
8c2BrHclx63O85SM39euuxsc73d+DJnzdv9kfyIlBN87xyb/+x3C9ct7jBzHNk7AETQkju2oaAg7
oHPFufvovm2ZdyoAaa2cQ/A6/Hx+Xiu/LpWCr+wLzzgrerWW63nfHcBZwUHYnJC1lOl2PJQhlh8j
KUy85+jn/XUvdTou7YrMQwnvwDKRYN2dy3UHQ/ZIst0shLzF1lP3940tJEhXtsRnVRuSzIqxRss8
9mCBTdunkL+N0ccqMGapRHRlSnhKc4tqJVexLPUxx3gNKjGYDO6PbEBq6zTaQ/p9AETxHK5VtJc9
17/nSGys6FGEoCLGjebyrqydrnSls/QmTQf6AWTORD0C2pXSr18VY6Ves+icLywLPgzHZxiyCbsr
qc+GDChduhkhPLcaHC/6rLmUDZJXACdENo1mMIhmRMB06uQ4Yx71TS5j2AEM+HsC3WFz7u3QTfND
+SrpnStZGzt9QH0yR5PQbtbYy+cjc3tt//0xgrsqOjmLRxnfOa3OfeyPyGuIC9UFjMFnwO0cc4+s
1cWWT/G/Juf/f+Eh56QX5DLYZ1U/yemmBS+q9g5csbxKJSJ8USR1GoIRzH2DGgMFVlFyb1JA7tKP
ZnrS0tdW8lT1e5pgkP3+pRQcsGAEQznXy0Eb1ogrYkGtPPpBmrPKAbsw/HT8kEGbTJA3Z6hy3zcp
XpJ/bGIWEH048OqjU3FtMw1BsjaoIZTlxy+D/kTUxrMbHB3L2qjAX6GHMjpxYyK0KVXTjVskerUP
HRN2qPK1ut/iJkM9CorWSPduZo5Dksq0ZfgtSZ447ZScyzx1R8A4qLXGNTbfwIvD+s+yL0wJh7Xi
Q0c7aqenVALoU2ocBuGt+1srHM5/TCBLQmkcUNMblUFuV5BOH2N6UtlZiS3PyAG1MiYXiHOHGG//
wRgUwBGugggBPBnXn9G2up60FYyBle9tNA6t1mwISjSE7q2qW5saE9LNf5aGZjWg7UjN0Im5toYq
SN9SG9ZI/hyiTd0Uh2xanU5Y+kSQU0F7AUPoiHOvjTRDxahuJvQExezvemryJ8nM11hMlo4clgMe
E4CgANUQzkEcJ7VO1YqeJGCd0vwMEH/r9FFcOkW34iCXNg3NGShOIp+aZy6u18PsKUS7u6En7SCH
bvG9/Pr3R+Dy7wth06DnoF8ZanoyZU+akCKB9tzK+KGSwBaZpZv71pZXg3KjBcgyViV8HbvOer3o
4KtGCTWucnIgMef2wArcNyMGRZ9HDRj5/9kRjloh8YhQWUtPWXaiJQMKr3VN9hUKLI4c5hvZahAY
fzAQ4N83vHgwFBviNmjtgN5VCAJ7VGqqNoYvKvoDG5gb11/jHGI6qXffzpIjMv+187n+iyes6UnZ
6igcn4r8sUkeWezf//uL3wntSxn4Srj3T0jbxd+3wNgdsiSlJ8x2VLTx7ewQ22RlEUuuDtC9/xkR
jnYflzQBfwU9Uehb0d+xnb3K1EDhghyGVlpJi8T84J8jcWFNOOiY7hyGjs++jm8KQCVjHej0yJW/
VZg4K5UTn6zHTHo1ssmNhue41VzGaow1+VOseEn0PW+e826PJrUtuyx7kQAAlkwUxWv95f7eL73n
wAuCHAc6GKjNC9uSFHJoMA17X2SuTb4rBjRN2t8A9jiE7JkaRPT5vsHFj31hUNgZa2BaYnQU3qwJ
vdauvBRsJQVfASwtfu0LK8LVMGPLHBMJVtruo4jAskN3kv1FT72sWivqL94OzFyDdA/FMeWTAuni
9Koxh0AKh3vuzfCXTXc9G3/9ly3718L8Cy4spOEot1YNhMRQlX7V5JiRDys3bfVk5SIuOhQMJaCw
BGwPJvGvDcU5sxKmtBRE19/DFFprw2EIOzdduR1i9vrP7biwI7xoUpkMkU7wzOTZYezR6uiPY3K0
hnpbNb3PMzfMfsZK0HWFy8ejPVRnM42e24rtCiBpx5KtbPDiabn4PcIlaGqI+bYGNnj0zDjdDbr5
WhKGwny3jdpkDUS8eAMME/PsGDAAbEN4LmjfhAbpS1w5GxQg9aHpUbirVi7AfI3E4BG4IeQEM/Mk
3qbrT1molT1M40RPujm817H2rCZsU6Yno8TYGbClZrKKPJ5/t2hy1vSdAaUYl9KFmz1RjFEBrURP
kaW6A9n1+SGs3wkmb/T6aJSlp6Hbh44XBscM89v9K7J0chGGzXBTyEPc5D7lYPOcZAVsk6eZ/88u
W3/MOreQur9jB/g8u/9aukmADI0w0kj4evJUH+ICDCvN82DrT8hc/sPzfmlJCF8snrYAVcOSnYGp
zOaPWdSeSY4kOVnlvFw6k5e2hDNpA16WxCSjkJjG3D753lhPY/HjP3wjFYBBHbX6GY5zfSRRJI7L
PMcta4etpsXHiJ2BI3SzaW08QmzI/fONLiwJ9WC9ISSSlB73mUNsPhltpzR9TFCSJvdkoJyigZ+z
sdnaef4Evkro0hXPZlaieTH5wG7t2A+GTjVN+00UydyRwac6fIuHacclZjuZNu5jArJvtASRAkpr
YZ3YT/p/P/8TkgeJVvlzNunC3w9FlOVdgp9fDFOQ6qrTJduG/5Ix6WZhRB/dnU7X0DezjjHKU9AE
WvHPi5cJRLJgdENABqzp9Yfqyq4aICmIy5SHdCunlrHvy1x9Uye5fmhItdauWzx8GPrCkCn0kVAk
uraHMu+Yggschy9jzNOkzti0RQ4yzqpWdvfP4GKsblngFkKhBFmbKRzC3kCZLyWwVYZPEMnbTqZV
umVWvYJH/CBZPLCixjfCfqPm7Om+7aVA4dK0cCpbsCpXvJah+yXbpWvqvemOvVJt71tZ3EzACwD4
Qo6tigGdMsUpYj0djr+q55vctWdJXUt5lk4IKgZoBc7yNDfUxlMoIR4pQ4S3RbufzGIf02ZHO2Cw
gYdcIRld2jYQEmEGGTRvoLYRop8SmLLaLAgSeYW+msBHKCVb6yAtbdqlDeEEKi0pjHiY1xMxNxnP
7VR4qzHp4qbNodXMyAgEjGDEqnMl1zMbXqkdN1n0vULtMU66TZquvRyLW3Zhaf4lFw6E2/gUemjB
kvrHKgpH6v/8/SGzLwwIHqKqtZDGEfYrkbYoxzk0gRLSWgiztl9CPAGB6jQEhgHvBTmrGAa0mjPv
N4q0hv9a/Pgg9QFXLChRMIdzvVv6ULatVGExdvNc5pnT8GBK3+5v2OIXubAhhGNhZFFopOIQFyTo
WeLCGfyHaME2MaQ/q24A5ipY6FmbNRZoeE/Q8PEbBkI09Rnk1X5krGUJIoppfp+Q6wB/jyqoBEyr
cLwwKB/Vhd3BxbAEQ3CQIHUJoYMn670tAwkQ0WMfhZIbZw3xtLB9VzkYGgE7Ouo9TbwS7XjfBDwG
MozG3x/Mq58mHEyTjGPKGbJ8qW/cYTyASsEZrJUUdnkDoFgHdIkMGlJTcEkk6vNu7Eh6kuTIi0pt
l0YBhLprFboE4VvDHWM8ELN3tKhyEwP1hWM6SE6srLWPFk7uPJEKPA3oZQyECtcnNzHlXjJLVBnM
hmxajGMD7aSWwf2ju2ZEeDF5EVla2sMIR2krUbmfAMLfmtLKy7xw29GCA2gB/G94lkXFYvRlEswQ
QhWTpKbXFcSJRw9KCL6Khtz9BS1ZgoYGGiWADCAPE75emOusMQgs4Xf4NQEZY1dtZPOoD2uR3Hza
hIxIw/w48iFwX2BZgmeJMEjVkhb5NCriiae02sEsMDo8EfYNdarS7RNwutxf3NLXujQpuAEbCpKt
LqMawaGzWYX8JdNSL0pl776ZxT00QDUEdLAK4I1wKGgjQ7VD5vhagzI4fR93u7rfxd2jrmeae9/W
4pIgGC6hTQH9RjEcDvlggScG/lnjQbvL9C9rPa0F5ww4AQJQw4TWCUYIr6+RXPRZp7dRdspiDHkW
oDt3R7tZy48XlnFlRXBNUlbVklwkgKgUm7ED+A9usx3LlfR00Qq+CmjYZlExsVmg100ty1OanUIZ
ZcXppW7OVluvRLLzuRXOtT5zP/1/I8JSlCxOcivK8daU5uBPA32VMOrpxWlrOYlWZj6ULiwvndKV
DHJ5cah1W4jdZ0Lx6w+Vxl039Taq7JI8Jp5UM79sh8Ezu79PgLC+f+0IHiIjdpQYPTYREoU7u3iL
TRAXlEBm9ytOb8FBwJA1k8uAHg0jMdcLGppam5KmyU6AUe3CHPzrivagZMquJzIGF+jawO/iBgLz
OA/uoVKiCfZUu2tiE7zJpzZHAz6Bh+3+sGyVom9xWXDlKE9IqImKUiRZFU9KxrCsYYzgxOXIacF5
YVLpHAPHwTtws1o/h9R8j0DK1E6H2Og30Kdw6Bdb9gmrAshq7e87kQWHpWMe5H8/SVi5bsd6iPpJ
doL2WY+UiBa7+R3ru2QlXVlZuyhWIpdgH+AAkp/6MBhDbSdD994wS7cYN3m3yqI8+9mbm6hjTgBA
wDkeF1xXrLAWW1tlp5KT9q3LMyiiD3Ls9iDic0meF89WZXUvhRr1/pRSDG3Iyg9t0NLnui/s9/t7
vHi6DAUD2CrIo28QvkYuZ2U64XQpuvKFSDUeIFPyChqtPD6fAaa4apAKzBQHEHcA1OH62liT0k42
wR6HU4ZZ69Ht4Hj0onG06rlRwo2Usi04Kbe9proh+KXpnxxNYPpKs+dxTRF2adEXv0WkYlennmaj
goOVMmR1gCXEwOuU+UrIuXSqLq0IkR44xZSSF/jOEv1KSkcD35e2VfVva13zJawF8uz/ba2oR1OO
eYzafI1GptM1bttsPyrmzrMWmcNfzQoked6fcMWtL93NS5uCW9dUljPVgruQKtXP0QUAh5hb5wEa
nCuh31JpbVaankEBcLuaGDG3EBGNiISv1ddQK/LQM4VDmvSDDIQy82LySkyfYjKlf71/NZbqTleG
hYCpAvWSLCcD9nXE5Digyp0/gQZ43BjtZ0MQJBZOj7Hp+2YXD+fFcoWdBUVWFsVWB/eQGg40750w
pOv50KIV8JVBjgfsB5jXuL6OEcs56yecmWyCig7DYMYQkOG/3IBPIkgDIN8bgZWeNSAppLjznfw9
VpstRabDnKkimBRaHbmbf7HoYGa6UoQYQHmiq3e9Iozu5KTH4NnJ0jq/VeQ9UDK7aNq0xqst7cOh
96Pa1+vvmHj/+w82y0pbGuYXgSqf/cBF5SZB/B6ZCctPULceMNqSQpssWzOy5ExmC0DNYxDpZmJY
b+TcYKadnxrT+I0B8C+s6jdjrnyp5knYZC0kvYkW4U2A3gJxAfpRAN0LbxQfUWkmaTQezcxFy5JI
MmhoRqCZjpGqYXZgXNnDJXtYGh4ZCYMKGCO63kMrb7N0HMbhqHR2+auAEooLlxd5MXp7m77Qf6B9
Ze3KlE3u/Y8njgMAq4VUCNN1kBv61JUWVirVRjg20jAc285In3I9pi8jNb4m2mTvCkofJbX+3bWS
cgK9WH+KoaC6B4ZYWXFyN58XvwK+TdXxeREV6MKlHwrGu5bE4zHvVNRjvxeF7mR2vbWro4RG//01
3/hu5M8APulIpTEABXrL681uep1WETXxcccHtcf0gQYAOhS9k8JYyWxuX30UnkAQjxOkIOm8qdNl
RRRTbsJU+64dhjPBJHESRAE9a0/pAzk0AdT8fq5pdy2sD0ZRsUWNZdYbEfCOKga78sa0xiMH3o8P
pWtb1FcIdXLoif31ViIJ0DTMZ86XX8xz+cSsrsxbfoQoNOaxDhkIriv5XNC3+3bmT3Ll3LCP4NBQ
MUsJgknA/q4/mZmXhszTjh+V9GtUv6dr2Iula6DjLqDkgZqqdOM9bbTWcpVaGAlukg0x31K5cIFf
c9OyOFlgBwPFkk8q052U98Gwtn+/OpDfzwEoKjxI6q9Xp0rdlJUQFzki2VfcNsoBB83qceWOLRwL
sGajAIhiJ2oS4jBbO8pJQyEDA9YA3Tda6blJpHPJQPbToHR1f0UL/gxyE6iL4WjMDB3zb7l4ExRl
Kiaw4mA7jar3WnC6e301NF5RKvnPxEykU4nPsUMQJfn3Ld887KY0F8WRWAA+B7rI+ZddWI4nM+E8
18djlUHHQIaIlHzGvOd/MIIxPXgtVF9wr6+NSNBalDMl5kcJdAys1l0YUZS/DTHnlWAyD9k2HiOQ
+l8b4XIrQfs84ccu+6C0dWQkJ/bgWisbtuB6URRD1w2k6nCGYiWpVCKt6WqJHzPjl0k2OrpiWXbQ
bOjI92swkvkgC9cYV2tOs8CFOrN/XC9JV0kbJm0yHdFY2OZV9KWf8gNX/4Bj2FUUV26CzhhXgrCl
A6HqgKGitQhMjDh1NkLrqsZPgQsGP3aoPUMMxUOtZOXAL+0i3K0J8mGQ4GriFbaBOYrLxOTHCgAZ
SvyKqR8Zrx66yjwOYH+6f/4W3OHcVpQsHWqA8xN+vY+lBGpB2kzTsUi65sPKs653gMuzXu6bWfIY
JkC1M/ABM/gimQIbM6NMNZ0fk5hpXmXY8Bmqrj72UCZ3SrlVVuY7lrwGaEegjjUPA6BFcL0stdUG
OzTV6SgX+Q6s6WpMfvWN05h0w2rwZevJSvSzcB4RC8xVOWmmWRGJxBmoik2qxdJx0lsfFDh+AW2B
Wn0z2DZX/FHz0J1aMbmwpzAJmBM0ljD/pwiese1SRvIUJuM63rR27pPRKeoPtV7Zy4UDCXk7DJyB
jAmBwI3I3WSiiGVgujZkcuWEPNW+l6UZbyoDXIAk07JHaQrr7f0Ds/AB5zYIYMvz1DRO5vUH5Iae
sMJUpmMyPlus24TZkcq6Y4c60kYQHqwRUixt5qU94cBUyME1vcCBwVx/7k+h327TtadsaSMvbSjC
mnhmNWGpTcde35vZ89AOvq1sjewMipqV7VtwVUBBzP0dILNNlMauTRVg1waNRc6PwFFtCQOqGFoI
zRCujAAv7BpSKHjDGfYGa8KutWPdFlyrOBQEQEmXhM3zKPlp1x/baq23uWQKlB2SNHNoIOAWHH5O
aZMUeYE3DIx/LQ2IlkuOzhTP0qOVqH5p8y5NCRerNDmkHGSYyvQXmc6cZ4dwWnGIC2cBeD204TAb
NQMUBRsYGZOkNh350egwNK89ar+gBxsnplOt1QsXPDxcOxoGcBTzxLRw6nKsINYpXG9YqQ4BwlSZ
Pu7f1dvyDlJGBGcGCsyfhJrCZSVtrMijJmMxUfVcJk+YTbXaL5W0b8D90NcYxzQPVPpy3+rSV8JQ
FHwfzh0crhDq4kxOeR4reFJ0sDWQZNqpKshDoqj7+2cfJPxoU8xU+GCwEu5SCo3PaDCxOhyHKKw9
EIhAkSD17y9neRMhlfKZvMKOYMYyhoYbYFM4VmXqcfKHhj+GTfJYuN2+Jw98DSWz4GDRckF8OxPU
4lUWzLURCnImyaYjEA5eJAGsmoM5wdymyqHh/AD6o5UFLlxgGJw5qTCwLwMHdO2SQqmc4oxV01Eb
dYBxyzJIYgAmQmAsNqAI+7WynXOeLwSIUBQHHhbKMziYIomKrUSx2Y1sOta1NhxUcwA1ObqGrkmH
YVdhZMrhWgohhya2jjQZwUMvJcWjYWYGKKW43R5pPq1xWC5cRbTeEQQB9qyhXChcRUWeCFfaFsFW
F0uIUW2IMddV49xf+sLFgJWZkHXWpbbFIUWUj4soqrvpOBykZ/47XPnzC5EOmOpQhAT4DUgusUjX
SlakSeWA0Co0tw2GgtUXK/uVmXQ/hJmEOY+W7tWxXLntC/7SnrXxkHPiKxli7450cCWGybF1BvRp
WOH1/CUv8BSwyeumn/d3cCmHv7QmtrGGplO0vOhxVg/me/0GeZxiY3n83YKOwl5Zs7a4o6jp4F84
GXhS4WaMNc4ww442ZnusFGmHCcJdHRpfePcryx71MMBU01llnjl5dXWsJV+ZqfVzBH2Rm+tQ3I6l
XaLSlQ+9dGFRujSBpcS7Ae93/bPiyZgwUYtzpKovmnJOB9BCTQ9pvrb8eXnXNxVM4hi4wPskAQUr
ahxFFrhTFR2eyBgCzX410bOvs3PZ/NHl9i1NNNeyH0PjQMK/zyFhGO06qLaBKhuDktcLjPKpoyaY
t44a+1nbvRMhvLV619A/mu8xWPzYGnD09kMDxIEABq+kDHZTccKES8aY0bpBkCkVD/CRaMB2+ILV
CSS1dT3s00oe/o+0L9uNG4e2/SIBmodXSTV7kh07Tl4EJ3GomRqp4evPos+5nSpaKCK5jaCBRtC1
RXJzc49rhaAwlAQKnw0CF8s7SLgjgKr05TpHDyzNTg9TaBdfFQOQYU9LKjG3n18T3p4CWwsSJd4f
J2xlOxSYL0sgglYAWkzDeTR80wOs04L2S7qN/7rPF1j4vNSK4UYkuUBGermkwSk6xTJhDtRC1/fU
ROUXEUzyXatTSYLm87jOhygw0SCZzGFwBU+tnxdzwlOynOqfVVPtSmUIB7O7acGT1TdJODKElKTC
gFVymrq7sW+icrkB0lNAB8JQ7h8Ds5Ax86wpEhTWxX3hME8f9ussNZVz3sOkxFuqld8wc+KDfwY1
UYD1kZseica/9ocR1+KKogudt72IKdOFNK4NPN7lFNO7UfmNAcVB1lT4+WW8FCGcJ8ovbZybGjZ5
/MqWH8bfx0MYBsJUDmqfmPTTDcH56EvbrhoeK6MDfWsZBq5eMrwoTvq3g0dQFlQ6YTSRssSIvH6p
l/2AkeycpIjJ0d1s7wYO9FC3d9OO2NH1N+rzg3gpifs/ZyqwuKAeMhpI0hNgrmvD1vPSELNHp5kk
YexJTMja/T5fl/AWmMgeajODtEw5vutgWTYCa97Uyu76otYsFRrMMK2MvAYwGoW71s5WafUuV4Mq
C+OiDmuU/6ZZhqz5uRDOjwmjOMib8IqKCP0/1VYLHwbZBQUmw0790QCjdAJouilpwjH5VXntkzbV
92NOdoYCmGsptDY/HvHRO/8CQeFxd6sY7gyegj7bKkl3w62mR7zjnG85BKLavxRpvU3BRVRs8j6Y
VFnL6epeA7MW+4zWKxBbXSpQPHTmyHrsgVrfAZHXp9aN0v/tRD3fZxONnjxXywmtL2VYCivqniHj
YY9v1fKImSdpAn3NcuAc0c0AfUHVRbgHowpuS7wT8FJCtm+fr+vjZxcI33/244Lal6bekcXFj/fK
MaePdXK72JjX3FyXsnqV0ZKGFBt8ICQELndJJyhX1mkM37bdg2EJUDEj9bM2GGQ8mWvPBuJXnDmf
10VL7qUgYJ3HWl9DEOo6t0qy3Bdx/o7Z/hdD38cx+6IjuvcdKskfrika0hy41rAgvF50KTVTCpaP
aq6e6hzkNe2tot+DcURioFaXdiZE2ENLzdBHY2XqaWLeS02GDZ3YFtAEQe3qgZvrm9ZxtqBjkRis
NbuIOI5XLtEOitVdri2dOyTrxwb2vv1iOw92MwD28h47m2WIF9qv1xVlbScxtoXyCkp7KDsLRkMv
6hnKCmleP712CjkpU3dTKtnhupg1rT8XIyyq8pK+aZJaPaXVxmJBmZ2yCvnsl+tS1k4MjQIfUxR4
K0UbTLzcQMW5VU9kX2h3IDIGXCTbxEpY7UjiX5e1unE8XEVlFH3vYkfL3Jh2M+p4viywdJcJ2WjZ
Vw/Py3Upq/sGgkAUmDkQkTh8BhqIpsNoBGAo0/2MKS1m3DuotLFcknVdWw3gagDCg3QRYF4Ff76N
DZK1HYMzAyNhJhVQdEEGnf34+9WcSxGUra2MshmSUT2N0dC9a86rMu/0v57bwQMBzxpxPTKhANkW
rm2K9k1WUFU9zfpxnne9GsRALR4kG7ZmYKFgqMtgZg9FUL6hZ74SILiaep4NFZOjdxXWYA5dAB45
j80beWWSf7LwsgNxB+1F+DeIM8RiazXpSHBNCgMvK1zmfsozP6va6en66XzG2EBNBpRe/NmAJgAI
/HJN+Ha1zWbAtDXlqXFex2ob01NV37j6N0V7aZsQFE/zu/kwZruyOqWA+ijmG/cpVY7JnmIwKQde
ufnDGMKu2F7/tJVM5uWnCdutzl3nTZgiPdE3dijCx2U3b7+pN9Y3iRz+cHze6T9bwO/j2bFmuVcB
BhZyeiAVLLcjiDQMGjrepjIOQG72vo15ZBr75FlqTz4cl2uihZc0x9EbI4Polh5S9WDEO6tC6tnX
taPVgVnzq5kG2qsCXlJQFoPbIP1ClYd6C6iaVil873GxkW0lN/ke9Ey6997ru9a+aQHbjf+ZAjsx
ec4ea+JXPajLlGMFtPt28WMZtZxIJIp67+VJCWGR64wMtLsesP4w954e2+zZjTVfH597zfZzVFoc
x8+QbxpAWT4GyfxOb7uSbkFrmGa7HB3kGT2406tVJwfzZJFXrXmoqtD6YFgwMREXFkseWINfuc+Z
8rsbiZ8CVULGBvVRgbx2GvypOVMEOwEXTTOR8WRWDygOAodzMYAKTPYcfGbxWUCfE2DMtwcnBkdj
5Q/AoL63wGWJU2hOBXpkkn3q3AEMj3yd3ZB5h56BzTV7AcsTIK37+zQCRvtR35hAePOGDTbNx7G0
R618olv6oAA6cL43I9eLyuw5V+4mdVf749P00mh+mt+zOxvMIzow9jAweKPG914ZAu3GSyRO0Ere
EueJziaDw0zxaevLjajBi9VNSDmcgJiFlr+57DZ22yyHEoyigTuBIioDcwOQp+37Yi45U+MA/LZp
lg2af8C+XJ4IGN8tTJWiKsjHO4T7oRWsASZ0Op4WqAt6MAPNYl8Y8t3IrAZL25/c98Yx/RaNFLTR
NoVnbwz14M3fc8sDCY+xmSx/Ro6l9xUQXxVgIQXG2J4ne4sk9xsVvMdK0O8Gu927PLOPOVmwqvSd
vVdlUJHStQibqg9Ub2ovQV+jcpyTwHm1AHEMzb83TgTossRFD+5mmvbeEKYloLYSZItRmqSHXLvP
7g3HN5V9uknZDpynsR4y+otukyMSjI4RgUIUz4Vv/bUHh+1H9xmcHRRb8Bhd6kFSUzYadjmevpuH
B+Phr+3u5a8LG5IC+9XTC/x63C84i3Zb6rveRd86DXg1Q9HuPAZMybn8Nhg3oD5A0JTIcrcfg++f
NIyDX2O6EKomvn9u1mZqOWQjOkrme0VVHoAH5tMxAbOsdaxSsJPpLZqXYcYoCgazHqpNEMfFjure
4+AuTwmbfyJ/d5u0oLooWHfLmniPqs1jTEocapBqRkgwu6hsvUnbV8u46Y2t4Z6c4XGs0A7t2AFR
JPf3swOJjUUnGMYmgcb+qYmkVg1WFm41ntoMsLpNBu5MhmLHJkbN4/oZimDmsPyXogQNqcEV0bSk
HeE72I8tqTC0i54VakdABQFYZxoWlYK+bydUjfmWjcUry+uweuyT96LrfaDN7Jmr+oPxNrZHowSn
pTXt9HIv+crPvhS+kncYwMlBYdQSnJyYMJd2yQIgWiAfg4qXbTkKdFgS2w4rpc9uKKgP0DMOm5+b
m0GxmrA3WRYqHUgEmgJklkunmLh4w7Bt0FCyNQFDcZOQCuATU1Vt0sb1YSVL5FkWGyFjDx5X3ewf
ry/jozHsk67Cl0Y3PczzJ9ZrDD4AkcMDni4F6KOjA/Rx4GxY1DqYC9t11sF1d9P8ZgIrPrltvGzr
en6ljVtXmw81PJkxf9ObJbz+VZ/jLx3dNSjioQiCmUIRnxz9exrf2vE0uvFj5e16GmnEBA9WuUdb
asNOydJLPMOV44RIDl6N0iRcVv3SLE0N5o29XIXIvA2W7Aj4yH9ZlMHNExraEFtwl/HME6h7Z1T6
At3vFRyAJNn1+p2jF0HHdgVqzsORzpK+bH5PhKNFT+UfgYKGYkSysiiFwHHagD8OxCGTtZutDZPd
2JW3HeeFnDKHaUBVTuzFbj1lGosJm6c5+4xme7BY3Vp3RL3rfrYvrIi3RJMYCW7HP6/tj0QhAowL
sHItBBLTbN8F9Cf6zQ+DrN1xVQhcFjTYAr8ek1yXJzYQM3dtMAaf3Dr2y/m7FyvbtHw0EnYYyu9M
VghY1fozcYKCVGa51DTBmorDeKvagXvfHRQQ1R07iWKs2HJAU/5Zl6AYs27OTT5DEMuedSDQ2+SX
o9wApEtyp1aiLejFmSAh2hq6wi4dFzbSeC13w3v8rQyM3ybmO/1OUtxYV8EzUXzNZ7er0JceM+QQ
lT20D4bqK5thW4b2tj3iAXEkV1m2gcILtSDvWjsThM1B+Ygx/vEeKBLXTaCIfM5fwYu9EzyZzEBt
wWn53t0nD6z3+x/s6xAmR3U7HNDQNnyVyOM35tONOttAIVDJE6vtKHyJU7/FcEDzXO6MnXqT+MrB
QkexDOrhc57oYnVi3a5qJo+azjyixrBnw103QRdlTQJrb9v5ForNCykbei9VcX+Hwm/AMrQHZX21
hMtJrwLoBfjrT8rO3ap+6LBN8l1yy1aXCJ1DLQeN4BgCvtRIZUqrSolhfjGNcCw6WPpJA+ukRBXX
9eRMjKCLHmgyU0XBZSanxQjpe0+BS48FbcHG5CUkmBtY/mQDfKtA4gLJFihoqKPoWpbxJ9PMN262
S6ydC7pdiVquXjVklFENA9AUhqAvd7EuB5L1TEe4UB3MXXZjnGjhgzfsvu19e/DpodiozFcis5U4
vOsWhc+MqXyIG4Akl5J7oKvkwA+BiiIbwvRlP7x6Ft041cnNR6C+Yuqo/gbMtGA0Y8mhfvSci5eR
A9hgwpFPl4gxarH0Xd3HFp63JonMYgfKGKdgO7O6WdR7C5wWA/nRmr6ZAQ1Lv9XSNDTJaeh2Y/tl
5h/nfVO9LTH3fw8SC6sEjAIUXjA/hH4gwUrEKWWAiC0weJI+1uNvZfk+jy+SI1/Tqz8yPjWJZXqa
9Oi7mU7ZjWXvga23LU7Jne1Pe8BNRfaTPx6M3XWZqyK5swn0L7SJiLhBqlI5pAbrHJqF3zr9bqI7
04mui1hzJtCE/58I/glnD5RjML0ZMIF1ip/NYNn3vnc3HROZK7bmQ5xLEZTWAqgUgo98gsl7crwc
1EfKbinQ8GLvWvXQ9XspGJjIufPxUKFugdABOX9QHwuumF6PZQVUiekEsIwN3ZMNygtgSry1jl7Q
7tlxOjoP6Y9la+/IvYyJZM06nMsWrINTVq61LBVmynYM1RNM5x3t5+vn9nnwnqs8qv68gwhksWId
rUQCSDM7yGhD9Fvv3UO66/f5zgnqnfmobMutKykJcPdLvPznAgU/sFRzc+prCATrnC9DPlrdsbPV
cOFnatgZ5ehkfYkdK8HW1zf32vQjUdgdTlBypz66j66tQ9D4qY3neGJYh/K0bR7rL92GvAFj6cB8
97Ds02MT5kf70BymXbHXX7M751t8N5+6B4lruHq30VYDWBXAm2Ja73LFehabvZ5jxRbQve8KxfK1
WkaotfoKY74GDV9ggodtFF5hF/2ItcHPzNumz/2TeXQ3AJzepzftXXcY2Faik/znPm3tmTjh6TUy
O6e0qjHl+BusyU89bp6xBeH5qd6PD+Nrcle8PSH/K3nwV3XnTKpg/PNqKVLb44oJuP5xg3bJoGy+
5IMkiScR8xFVnKloqU7VQG2IYe5eaZ/Ycr+Yd7MsM7+WZkJbxn9H9vH+n4kB0DvmexwKMc2+LEN3
Vx/sxvcr0OfaoXbsnkx/AYDig7VpAiNiR+3o/v/tp+jbzIQCWm1osJ/2qzrtQE/u5+0EGFuJO7F6
Az4gXDELg4YTvuFnK8W0qOrRrp9OzbJDEynq2LNsIHXVZp2JEPS/dADAGyPBf5pAIpd0dxq2UqLz
3JZ/1nkORPu/qxB0nqY1y2YXqyijsfGrb5buF9VtxR7RNfduq5gaRce8ROgHhfM1oYLK2w6xtaLH
upA9BxHrj+VmfnN37R4oeFvnVv0Jh9f+me2PxjeEE+CVk0E0rLSD4fX5b2PRZX55dmY/TLnXtfiA
+b7z7WMX2L/M2u9GJHN8TL6/DTJ0z+vagozYpcS5a5ma1thnQEK4yi5NN10veeHWzRdUUXMcXDKR
c7gkim22FsyXi4kO+6UkT80DsIZ9aQ1/1YnHLf5PknB+atyMXdzhiuUv4xFouFv9UO/jfR0Ap+Sf
jDKcLwfzsRzEWHho4m5JVHsYYFD08N5gPpgAjdfxbvnqEd++cY7jL3sI4p80RKQLDmHJ9eBewSdN
PZMuXHISJ5WpONDUrAxA4kJ/e0j5Hch7rvvIMrpPza+ukhZzVgMVgPX8t2bh3qdtrTcMLT/oU0dl
0yM3qhEa3SG7nww1cIvWd+eo8g6k+JrYP7wk8b18G4+HtP+Zk+orAd/XxO762djPsiGiVU/47MsE
c9EAfIuaNT+N9qupK8BJ2iyOr/+s0ogUQf5vker5VgiqRlNgcoO/E6oWb4wm1PAqN8EBZXg8l6j0
+NX+pi7D9It3kJz8qmH8s1Ixl6LFZrYsMVaaNYfioZ0JRum+2u2WsC+t9qspvjMNLpcb9dJeg3Xf
+Ey0YCsGxcOgFDjDT2oU39oRmGU3XlCDfN71m3A6tr4usRyr78yZQL4XZ09Z71lqGo/qdCIu1cJG
mTCVGCuGJHWz6oGcSRE88FTXilnPRiwr27e6ryG28PKjKY10+fZcubNiodCaaZ6TgZtaIEccdPat
VO8HzfSz2DdA+IyyPFXujZlJXjWu+tfECoYKPo+pzgWWB9ykPPDu4q27B7F78/W6Yq49JJjJBj0K
iio2Bksuz6qM2yQr+mU60TkN7GnHaniNMhiYVSEYV8HwHhCuIOlSyKRotMo6A5G7fvRAXd/0kW7J
hmNkQgQrl1DAqVixjhDXeCGD66v2oa8er+/WmmZbZwsR7FVWm4x0OmS48VOc/VBA9HZdwJpBPBcg
HMcIwkd10SAA/VXuHAzg3qk3dnPAoMhEMawmeZBW14PcFQYcUQTH0OLlwWR1pw0ahbj6oAQyaIjV
Azn7ceFApsTKcjrgx/M9SoKviiQC+ZjYFm8IHxb6fx8vHAbPRk5Tg9/Xb0s/mu4n0BP5TZS9aRH5
0ge/8R/b66ezakrPRYrH47ru2DsaIsgUROwaGvPiY+80wVBaodsBIap7B9xZNT/VTYsWQRXoqu3g
z+Sb5Dv41glLxxgKXziSfB5mvS/PrY2J2WeOiQtVpKUTMMuo31w3TY6ZPhdkYxaWPfvpqKKpTCvU
8ilOahPoFZmmTYe8dbw9w5xyESpmo+aAZSvdo2VV001veQNBm1gt6+Nf+14+U4rTgq35NAPlZm6h
9CNX6w5jwtVQKj9p0xQ7nXhzUMVWcnIWQzYMsiqUWxuwSmHISSx4TvqkpkB8R0TFnvXxzesOTW0i
7vlVm0/Xz2NF0/kcOSIAQKah7YL//dmDx8DNUowFJOWTYYZmk9j7TG9pgMDAk2j9yqKA3QXUdADe
IvYVT54YtTKYKrpqwf2iNjnmOZcbkHLFyu1sl1+uL2vlCUKzK5pJkCrhYwyCts9ea8adGaPxnqlf
kXlFq5V3x0fyDHqnZksIII3ousSVNx0jVqAC5KgThicCY4MXGtCTePMxyeCRbbnkXuiC3O4wAAKu
A7/J7h/E8Y1EQhljs2Jsn1RuRccK3cMeIDMNFEmU3tzlqvtOnFb2PK0cHOaS+CwL53T/hLqauiU4
1cZCO5k0BnhwGyTTEuSYZLfN5Uvby0pOa2enAUgPDSNo0sSc/qVKNnXi2D0a2oGltGzTed93rRem
mbJxiXPsnOq1sbX3v99NDvCCnURfOQBCL0Uyh6hqXLrqKf9tlMbvsm9AN/FT063f/yAHR4amEw2z
8GKut09bB4y2g3aq8ufKzAMMqvea33WN5HFcudUwHYh8AQys8W7Iy/VoemNVec8AtEiTV8ert+Ni
hYA/lSjhWgEe08MYrwVmg4GoVDgq2uWdjYYk7aQr9RJZVtmHJaKwrTZp08b1mLOZp757d71MAUwu
IwdmuTLUxxXt5BTBHAwL/FKfwBUGPZ9IilrhyUV7ap+zbeHWW5eQ297TN0n+6/oJrkX8F+IEy6KZ
CTVBX6GdnEwNahQla6cJzekHTKhX5DsbD5BtkmCq7G0CItK/d7IgHTj/aHFEb6MpBETTrMVNBTzW
E9Wo78R48pZ4N3ou2qVv63pXqOavQqklQ7ArFxLvNbBu+NwNCHkEoa5pdB12XzuVVfIFjLrVV7DQ
HxT1C7WKrWH/JXE2L/igW4yP9/JBH0u8/65WJbHH0LALYKewytBcHtc3aZNvy46AUNWKJQn8teXB
ccWULycZUkUUWz1fdJXapX4iSbCoqISiHZA0t4wAObq9ydDAcl2F1hQWc7a4/RjLQflR0KB+ngeb
ouZ8osvgc+Bj78Yq0n2JruxSl4FzrTxLmMj5T5iY7LaXcXIbp9NPA8PsD9MaDDQhqC3TNHnomYxP
UbA7LgB9MH+NhCKmS/nUuKApi9EXgF6tjKg1+yDJ7h1kh8bp5fr+Cef1IQSoJniJMC/ID+zSuKFy
azix2RqRO745XrSMnU/Smzw+AFSKUTW8Lk04rf+TBicCBgbARB8z8mcOktq1DXP0yYjyJVX8MUs3
+lB0GzN1whoF9KVnkhSEcGL/KxDz0/gDKkW0s18uz5umFlTJmhGhrS4bohaN+lVxJIASvL4wIYD6
PzmwnEhe8vCZb/PZwgww3BUUZj1qM2MIeGnLN4g2SJ6I9dX8kSIoe52OVpYy3YgSVE+tbsfBJCfS
+OB+vr6cNdXDjCZiC/ATWZ+2rejKJss8w4hMRQ1KNJen1PKBnXFdyvpy/kjRLzeNoI8TjxyWY1rW
dszvMELi21rrS2d7ZcsRlFxJMHRJTQiC9mFo4zFpXlzn+/XFrGkAED75TQW+ARZ1uZhlXlKrN3CR
OrQQI6+bsvvcLGRYfWvXFU8zEtYo2GHmUdBn6g0j754zo8F7csm9pVL26AGcv9bZE1EM4BDp03S4
vrK1S4spevhZSP/jBRFWZjT1kDFM30VV227c9j1WHhcUMzA5FoKCaHtd2JpOnAvjH3N2kdx46oqs
VqAT+m2dfjPrQ9IGsSUB41hbkgtqPwft4DCuIqWQwgCeZNPUjACA82JNmwUTJfoNgD/2vS7Dq1qT
xWfrEKI7FrxI4ciMoklBcjWaUfIlZd9tvIDE+FX2bJPVkr1bUUGoHgfsRlEbwS6/Bmd7p5tkNt0p
syMSL+0BTb6YLinABH79hFbWw60coi+0FsHUCbe2bV2tHQBWHZFq0IFzY0VMawPUgAGehlyYlZLX
6wJXVAIj0SDDBUAlppHEYSRrMXM7z0onqnH7QgX0f4HTWCfMnGMmbJbBGaxKQ6UZVSGg0OniE9Xn
Y0dpB2lzbyVlgDwfaJ8mq5iGYNIX9wcALBND8nqs3GrMeQKqAo8ib0EU7PowpMZsLnillObWACTG
gqG+6pBV7h2N0TxHWomirNhD8DMBrh2RKKZlxQHjpsR0VNlZRhQDJ8imb2UyBcskSyqu7uSZFOFN
rIx+aRoKu4F2PIOhnRIO9khRavuH1+piOcL2ZeqUWxmgIyLNXNBIrNE3e0QK0Ikb6WDcmvI7OCpk
kWDjUUq7vGKNMSZ0yAgwe/tpZy6RMqcPDWEYEyjAMHDnGRjgo34DXpzWZafZujfGUCFBkuyXEmh/
TWNI/F++trMMIHc8dAekEcBlQosfsJ8vP6jSy1aN69iIFg8xWvx7LvQgvQNkzBJHdVeC12Uk+7+/
jwgoEFUghYcpFOFcp4bquV3WVlQA/sYBkSTLn8r5PUHJ8rqgFTXF6D6HIIergX4uYW1dNTtqD76K
aFbuXHSNAgPSlkRjKzp6IUIwmdky1yhI9HaULEu6cyv7kKs5w8xzYfmwNlSyohULDbYdFxBtjoUM
oYjNSNiYZLoLyGedpuTkzXXpG1VMJRZ6bd8+kKV5hxMnjLjUCXcGr1fPcisifQZvHsgBbQoMYVn4
vHIXDNRAoHS4DzCXgpjOhhM/gwkiSsxN5mD4Eh3bC2h1BvNZBS30dV1Y0XMIg3+NqBmej6h0ANEb
gBDcWhGi2R0lfTACxL39Uc3PXZFsVVDr5C//IBHQCGgQADgheh8udxHM74SZFBJnoj8bSZIfh9J4
7treQXM4GKSdIk0ObFaUcAHSa3hd+MqLYIBcGXAGeGdtUxX0sppzEqcZtSLb3FrxmxEqgTrsx+GY
yWap1m4AhsaQk8dRgvJdWGYDNylWlR63WTH8Uv8+DYlfxF2Qe9H1Ja2qC1qaMCeGABCAj5f7aXvj
hBRnbEUYrNr06ntvvDntYw9wmlFWq10TBZuBKoxhOCAwEAyH1wFYCybKjtCjdbsQfwpsT3JAYraO
G15O3vqfDOGEetfJCi2v7Mhl8zYbm2diAyqgfadVGdR9AoLxadeR+CFLZSZ/7cRQQUUKnKd0EUZf
buRQTSOh3mJHpQ1OksVwQn2MA6v37l0t/X390MRK18cyz4UJ6tGTtF2qbLYjW49pukMlRVU3IGCu
bxymeT+1ZbQBGZnaD17OjgxDUbdKN+TfZ6a420RzkZSJoeMk6HLd+3r921b3wbSA4+nh33CvL/ch
S0YN+ZjCjuKG/pz77zoBQAApv5exlKuX/5TwyiIBA5hboORxMGxBd7O4af73mQBBnA/0TEUL48rZ
970SLJqfVI0/0O69n8qtrr1dX+XakwEaU2S4UVUCVKGwSjOtZhugTnaE2fVdMUqeirU9PP91wZm3
YkvR7AK/DswJ4KbkQbHsiufrK+A3Qdw85DtVDTcRMLK2EH337tLNLlB0I5feEQxwT/rxX6JvbA0u
O8JTWMtPMxhW0ReVSp0oLk8UawFf+/VFrG0U0JIAPsaRTPGoXipbOk/E0ZrGidqEYxnNZA+CDSnA
zNpW4aVxoc8WRv4c/vdnEdxsxzTv5slGomqXYLDrSc66zK2DeBrnIgRVnkFk4E4MIlSF7BwXXUhe
uoldYFZkG70hQTuph7QdA2CI/n26BzBNPAwG8RgukeAvjEWMxAW3WzTetJkXap3jg8xXH5jENq89
nmeCxDStVzAlZ4MOm4WZ54oBM+JG0ZCQU1pfLTXfMyRJxtVTA/41UsMwD2AsuTy1wWhnV6s9O6pr
y0f37pa4MZqDZajPEjFiHVvrF2PMFohJWse9Lztt3IOg6yd4uiW+1prJAeojmvARVgFSSzA5CrgL
GySfnah3iF/2WTC2MmyfteuE8WP0ByMDAyoZwe7MCyYm24XAJih1oI8dWIyiUs/8Xsr7syIJ6oYr
C3B3HI7YvjrXU4JanWJHjvoywt9e2hOgacCvKXHtV3yOCzmCEsT9tAxlhhUVgIdxHzHG5w9OGTp6
NDuDJF+wogl/ZKHNWPAAvHGIx4ornNobvo5RKzcLXHP/1xaPg34gWkGeAJVAYUHLnDBPzfA0wFCY
ITWqGtCWSxto7dz5re7IesZXtA64aoCFBSIvXBsxhe71mhu7OhIvTf8TPVxBpT1dX9Dqrp0JEBaU
EQBpxSYEpNq3vLjrDAyYksN1GavaBpB/YIsjPYY636UpyMuedPVcOZHVHzTrN5oy0jrq0L5wXQz/
VMGIY6/+iBGMuMkMTWkHLKWw03hjtcAjBN4G8yuqpUHXzW8DHaxDY1PvKSlqibkTq7bcJzQRNYPB
BR0hmLUS1A/8x0mMOS43stAuobN5XzEgej8j4vQBxLdPkie9fBusR2YOkksmdth/Ei2YJr1RmiV1
INqATM3oj2277LQkDx1YqZ8V0JJJPG2IYe4rr7jv4kLiBqyvXUcjhaYDMAbdkpcHPOYghmpYjgZd
ABINEzmCN+qIJAhgam4wW3rS7eSU1TWw2lz6SPPX6+e+dkfwyHCsZkzDAAzzUnpTmDmjeG0inXUA
dy30PEhVVeburryfKAV6aIWBCiNTwU3dmReyLLSgZdO6ETxDf2q/AetpO5qPGXB5xnQ7Dr+vL2ot
xkBhARh08BH5AIVwMS0MSClTrLrADQmn6Sl3Q0oB4Liv1XgPotmwt9twcb8obHquG7/1EiBryQor
a+Yb4RwYL0F3w/f2cs11N0Bb+9KLbkm/jdU9awNXCQtZO86aGMBZoSCPlAL6YwRfOEfzmENmpOiV
0d6MHtujV2YzkE1t2weiS6zEmjHC/A2Ceki00dd7uSZnaED1Opp2VEw1QGAq1COLzrAOpV7bWx0c
XZLbuWZgkUNwUJpChx/Khpfy5lkhSp4aCEw9DPeoVm34yOkDNS2T0XKtroyjlyJ/jbY0kVfBBdaj
5TGsbGY9WpocQASMVPMbcpOktuQdFMeKPmyOdSZMuPJWD9LeDh5tBLpCwCuMc2Hva4sCtU4BDVMI
dEbms8bsQoOkdKNN5cbSM4yT9PoXGlMVKAZ03o5Gogdj7GgP6A9tNlPRGEdERdVemTMMyqcyjI01
S8G3BpVNgHrYIkVIgoKt2gKtPGro/AzgmQN2S/IOrIuAYwVGTzgKYiEoT5pqdhErR2lhv9da831W
Z9lM19p94V0QHPGX0+YI90UneTf1vYW9t8agiLWdOwynyY0DorUA5Un+bpbg46iR0+ZBCgpoCPcE
DS7yMgWwlx0t5ajdWgbHuJu9cWeCWfFHMU0sum761vQYYSu6T6HDaF4RlucNc2czD85pApgha0aH
Xkf9DuCIXrW9LmntsHBfAPSPhcGlE5S4VNC4OlLuBjMn3c4erqVtNzKkkNX1wKk3gCqL0EF8OeoO
UxJ2zV2satzlOgX+IWD6akRhhWySZnVBZ6L4I3b2SLlWmmqTjTIkGopZmILE0XdLWzZ9sWbS4IwC
ENzSbZQ8BFdH5+0WBHRakRfXuq/YfecnzsIArBXLQiKZKOGExrFgqKpyp57au7G0XX9IMZVWTIvE
D15LXYIrDG3+qGGhEVvkvIwxL5jbZobgq3rI2G/F6UO72BXTNnVy4A3mGy99IDKYjFXVQP4e9Xb4
rYYYvc4acOi8DEKtmh7LwXxoXfpgJoD7tLvHf9B1eBMcCoB3CguqkTTxOLMCuRrVLO6MBCVB9S+n
qz8MBaJjDjTAiV3Fim1fELv1ysmJWNMfRq/dZjF5qRP1BtQRP66vZs0EnokSve1idPNmcSEqN7uj
Zb+nxld9aLa8/1rKobN2SJwMBH847JmIpQ0/gSFJ4zrRSDcEMMclsI03hawhXyZF0PRFUzGTDscz
0nS/Xh7rKUT+uqbb6/u2JgWNnWCQRayMHCf/+zMDgTVqtVbC4ulDeZOmR50Y/jw1gYLerL+WhKIU
LB6CZB71CZKIu7iKxuOhGmwMAYKuV9DHbNy+LH3Xa2TB/4o+wINEfhBZPGigmG2KPWLMRpt40dSl
u2rx4IHgNINZocGUD++lERcSD2jF1FoYRIe2G0iBg2zwcicrdPM1w0S9yLKL9yYtgc40KTJmkJWQ
Fu2p8AexIqD6uYJSdGVrlePYe1E7BHoBjF1oBiArl8avv9N6c/3EVmythX84aiFQiuC7XK6o1OBV
uOngRVq21L6a6cTv7PRLbVq764LWDguJNBNxBS+Xi+9H7CXNkhitF2Xae1cdvVbZ2hBWUD1wjK/X
Za0uCnCfXBgwpkTaZLjkNUY1Zi8iwyOa3CrtNpcBoK/cKR6n/SeCL/fsTuVZkoITgmHfPDNAoWRL
gIKskipMx0RyqdZ2DsEQj1+QV4WLfSlKn9KyGRushjk/WGYc6XOLCeWFzzfJCmprqoc+FdSXNZSR
Pk24Fy21PYZqVsRSMEwGSbO5y45uD+BlVJSun9Fa/gCo/n9kCTHZnLstmVsVO1gE5fF/SLvSJjlx
ZfuLiGBfvgK191bY7m77i6LttlkEAsQi4Ne/Q993Y7pUvCI8LybuzI2YCWdJpFKpzJPnTD+B4PSi
9JD2/kYBM9caxdDSB/vHHPjxL3dRxGNZKqDOPztgN2lOen03vNjq++1FLe/fzJ4LEAr61fqlEYwz
KI07mt5ZiB9N+qyZ3wovFE3ne/GjbtJwWBMuWPQN8Iv916AUkHpLWG6sTx4QYbHv2mAV017p9FSq
d33drAS/pVNlQ7FrDn+4SD7IZD65fNmr2og2mYdO/LkRX/vySdRtcHsDl74SUvP50IKZEx2Eyw2c
7GFsClBvnsGdFmjsbJVDSMw/q/rtS2txMMqCbBY8mVftJYbJqVZr4OgkaWkIMGkVeVwt7pnOdv9i
RRg6wFMD7TL0yy5XBO1GziaTwO+MZwxy+WUaobaS/IvOyxwg0EPA+xsNRunSqMy2FJ7KyZmTkFpB
5/mF8/X2SmTKrDnVgw0I0s2YynnU6HIpRdGamJ1UCUaVrWyL3W0OrtY2ATdZFoD5md1pefai6y7f
oJY2BQLUsUdWOmzXFZrymI1aH5pTMu2KxFA3Rk+BzTLU8V5PQB/TYiZ7c/sHz9mtVBv+AHKgmAXV
cqAYL39vDabGoXU8cm4n9Z7w+Ikpd4x8yft+Z6E1NXrfb9tbOowzcOS/9qSIRrIkLnvwJ58BsffA
MY02dRO/xWuiKEuvls/rknNTVcF+aRYh58TS3z2iQWEoK0KOygmgLWDH1/B0IdusoT431+oCSwcH
ALS5uYfq69XBcaecjhSzW+dUvIF+0Ffan261VutYigIgd4YZvClQVZEczQG7s5G2GTkXowNabEXQ
nUaN721tglBUsdfIxRa+G8ae5mkWCJpA/mP+OZ8CmyZ0j7QJgo5lRXr6p+76+ZTaEC5ja5rECxcE
XmMzRgPuiPly6Rbyqgmo4CpXzhSih2YJ+sliDLT+buznYeTApCSYyrVbfeGboeYJ9kNvfgfiar9c
H2FuPuaVM5+DEegwP1Fif80pl2xgWn7WJkPZGsu7tFFzZciU0VTOmdB3PYZLCNO3Ht3cPmHXVmao
IIrGs2o55KGk7Yu1GgPuFRxDx/mKE9M3IDKqm389wHBp5SqWEs0DkoecbSYCYpZhsqZPdu3gswW0
fS2MqkNsRvI4os6wRMHIOQe1ofFKRBIq7X3RP/2b7frHzOz4nxy7E2pBjLTEOWIKP6WeOR01wvYl
89aoha+P0OWCpFCbDo2ZdhDgOztg62nCJLR23m74y5lMXEDoNKENi3qN4QCsLW1bkTZIQHrdm0e0
CuIGqrp1gKjKQN1IjZVsZyE/neetYUuboU4oDl1uHjeGttCqCl7QbovuUR37wDLvRlEESr616VOu
f42Fss29cgUdsnDPzpbtmUHemhGe0mfDy6VqKgubWTY/tewbN3zmQH2h2Fb2TjeiKdk2NRB2qftI
nhjfqsoG6hne8Kgm9NUk7lderE2rXYct/CJshmoAH4lBPCmCQBHIMlLU+DHU9YOBiD21g7484vIZ
vuldEsThbb+d/7jLixvAGBQQMD2GeRGc9MutR3GRt8iwCSiPEBR5ryRhVlbmSq65EEzmNH1W88Bj
HtKVl1aEosYg62+wzSPCFd0gJfTrtanChZ3DGAruFuR2FvIyaedKJ6VCURDwp3rYek2Q988YZJ4T
wWoMx/FX4bzf3ruF7ADqDqhvA6wLtn7Adi+XBRUls2UtV85O2Qx8UysaeAoUjMqAP2Vqh592zzPd
x7xH8VVBY6oLasB3W0yLt97fAxlmB/YcXOGQNwcC+/KnWE1fKy6zlLNWWGjO1/XbYPZrA4cyieUc
FcBAggsBT2P0Ta9edmM/eGNpYMFu7ut6cTAdKCYhEzJGN/Dabc5ABXfvGvQRIwvbTsG81t+DB/ET
ZiQvYF1g3ZefRhZz7BiNXeUs9GPGX6C45jYB9Dtuf9olh/1sRdrOio/UIp6jnJXqtXGfDKirVtOK
jeucGSuZK0FIUNCxkg9Fp7Rc4zGNI5RO0ny3c8S3rAzHL+XfjzyiODNTtszkDyjCS246ga5ATFoR
R1m8A3g4pNW9N2VBR7///aZ9tiPdGU5jd01r53GUZAC+jfWxnmf3qpXbYuH+u1iNFLLTqW5iy8a2
ZdmE5six7PfEsn2WgIpm7RMtOryjezjcJkDPtir5QT3UVae5TRxN5ffc2IB4M9PcvaFoT5Z5SKo8
zPiTldf+cG70+tAN9Rr+7oOeSgrQGLT55xdIH8+G4GMVN20cPae2DySC4dsiLM7dKXX8hAZVitJR
wElwFxT1yu24tNO4lef6AIjVr1gDaj2fBer6OJr19sZN1vyvxOEwrpyEpdMG/ns8dVAWxdNXerhP
4H4AIYMRRzl/rKqN2+0SseKbC2kgSLv/MSHdc0Kx9JJMZhzNRUTF4L5tPDh5slsd+126hcAgA9Sx
M8OV5FzGA+G0k6Q8idqnMT026e+Bn9qqDtL4reOPRE3XwEFzIi47yCeD8juHTZCD5mqbRMy2/X76
XSsZNASxQDKTIdyVWuLroGLPs8a/fdyX4tc8n2ujFI8C+kdW9ynlnfuuUJaHYcqrLXUtpEkvAm3k
0URP797t1ujJlj7hZ3uSl5RtgXvTaZLI68C4Mp4nSvyZqXZtkONj2lLeUaREqCLhVsf/kR4lNagm
hoaJJNLp3hpfquaU2L+EW/rcuQPkDKlwGd/rEKVkkTb9GNiXRtnWRb9L639xLj7/EGnFTpqoGGDR
k4j3pzz+0ejPybDiPktHb5Z6t1FrwoUqq4vmXjZMiW4kUQU/aYkeqCCibPu1btWSr6An5oIuA/Mj
GBe+TE+GTjcyz45TaHCFWvljqOpnrdhnUeu0b9T9etsxlxzlszHprLuJyalo3QTpO1gmB/NEtaeE
+3rTbv5/huTbodCAPGqcJEpTGlbjby1ngdloKJzoK5bk/cMEGu7vecoABR9oT8lXa4vTbJBMnGu2
8TJ122hhVYO9yQiTaeORlSv26kEmm5Pu2E4DYWg6UgFlCRP5XaCzUEt+Ts6v2I50Wwvd8X1Mt1a6
goSRLxxghgwVnDEYzkHVEmIBl16iV1ZqWcRQzxOvt7kCwUrTFREflCIAUdGhTdU/tz/gkkG8tlAj
mru1GK26NFhonPc2LTQgZyG5xux9rj47LW47Kw36dE32b8kaHlsosqFfhZEO6SPqonRqYVTaeaAp
C6zG+UmYuiXcfe368ZzG5tqjQL6LZjnNeZBVx3sAUBsZMOAWVdlUGIE4TyoNnN66Y8b0rCrlEXXt
IM67J6Mmm7Z2V2oh82f6HD8lszJ4YEzBiT1SmEVi8cdDkuKpzfPtD7dmQgrRGTgv8MxMUP+l+rHI
2y0anitHTo6MM/wBQHQU2HGMwAUgfS1exUnVOWkceXGxnRxvh+tin/KX2wu5/kSXVmaf+XSJmraX
9iRHbq4OOZQ3y4AZXlBoX/KcQgYYnTrvHo3IL7eNri1tjjafjIK2keh9C6NGh5nWGEjQcuPV2spp
njfo0g2wNGBAQYIIzCRaGZdWRmpO1WDBiska3+B14DQiwDRpnq3BstYsSd5AvJEpdGRxBJFTVBcG
dQN9FrrWVl/cNUgM2TM3EorX0nqExbqhqWDFgowS88DrUoer9/FVTQFuh0LljO7BsUXlX7JSK5Xq
mgNyYTE4gNXHit84GD7On5oto8nHzDPF9FwIzojzba+4PlOwDCdG2opqGOj5Lr8XyxlETDoP3yvR
CyQ3GWhfM9PZ3raysIuoUiBrRK4B9gm5em0zM24IbrPI09kBHAp+q8UHaj/etrLgERdW5n//ycNj
JdEpOMiSSHPdTcK+VfYxaautUq+M8l89EOfPhfc7HogoPaHsNC/3k6HBqDLDLJDYGOSNdpB6SdzQ
Yudq+FPzh6L50amaP1oHMWAsA2qZxd8So3zYR0EYKBZsKsbcLu0DTA8gbMxS3JJamED6lA3fxi9A
6K9l30vfbZ4AmG9mcFpZ0hnT48JtvAQviYxMO9ZD2qBX9o759PffDYOIs1oqsD94e14uZwB20M2T
IY00KwWzixPo5LFRgX9e0zBYchB0BfB4AZsA5pqlENjajDudO6aR5e4gQnhAzEhUSIYPZKX0uXSq
wCeKKjroztADl1cU1zFl0EuIiJH8gDwv9TU1puHtbbtK2FCiVwGegyti9+CF0tcBSQHUwllFo6L7
VoznzgHXvtYecnPr0nIL+Ecw1ZmPJ8zaUNBHR+syys84bPxlQwBzPtGXX0zvRtWNDSOLFGf0LUgp
Tu5OtTGU/jgo07520p1TBV16Mp1mq7Z1yPNXnq3pl1xvMgCEs04EQDsAcslsUTwlpFJSQqPyzKI1
4pqrEgw2F4PvqE6gF//hlpdLZKaolMyJ8yguMMtw8CCOTaKh6+7Snu49dUOBv0sfHFrt3GQH9ZtH
L9mXlX5GxFlxputDiIlPdIPx6sZHNj/0DD9FG26mINfpxyIa819G9Q6cZC1WItqSCXgSYH5AmVro
n14uNtWhUOABgx7x17p71O7/Gp2G3QT/zz8GpIiZJLlVgp+4iIhl+Up9qnxtRMJ9n6FQf/tULC4F
zLqYiMNFCtXZy6WMGWmLTtRFJLrhIMjeLtlDbiqH21auI4k7bxXSeeBOAG6Wrk0+tbzpTK2IktE+
muhv6PlPqIo8FeP7bUMLqQEs4YzNlQk8ouWCi5NWajwSHZ8mb4IUzKTda8tAtEKPZdcEGgSQbBNJ
JFlDxS0dgAvD0ut9im13VDIYtqsoEbXfl99S81gN5i4vqoD2SljhHzSAwr2Bi6cb/yB1tVEu9KLb
WyA/g2ffAXUamt+gJpjZjC+/KEipAOKe7CKq+86Ps9iPxddSHGyEHtOZSahXPGjR3kf+D3AyIL3S
wsGs7TooiuC8aeM3s2rBY55XjKPUOtgHYWhZMGks32al2e9vr3QOm1JYxfsDAR3tJaQYMpw8L3tl
AJMOaAPN7mjneAk4oauGqWu+DMqwYmwpiIMLzMNFOJe8QO50ua91bnEIqk8MJ6VAsgLYyaOZVWnY
VSTMFFEFRZu2W6sw2xCTcMqudJ38Dso5/KCVRbKP25GG7sDylWGfpe1HcxbnChEDVExSqBAYfGRj
XSGke+zOJNa3ws4PRk4OY0UeavbIM8AXb+/7oq+DtxbQornBhY705VZY0BUfutRmkaM9DK+J2PUG
wvtQ79D4reNdXyd+2T/ZzlHXGn8GydDn/FitMRIuXGho42H4aGbwA6ZKcvSyBi4nJqyEuj0G2iaj
djcaxK1WrpOl0AVdd+hvoAmMO0XKGlrNLHS8ncrI3aEd9Jw7obryBZdC8GcL0gEyrJHrkwoLCVKQ
VH9PprO5YuLDOaWjgsIR5n4w6AG0uDV70adLsRGtLlDeYdGkej66M6bySja6+GXuXGiWsCo0yV5P
VF+wDbePef4GjjRxIqC3Lf6M5St7AD3DNGxEuxN4cVn6tlPRZbntVgv7gC3WcMBQ4gLQStqHVulA
2qthOtfOxt3YzjIA4BxN+Fqd9WpWGRES3WjMs6Jp5M7Cl5ebMRVWpzGzZ3jam4XvVC5419UAiPBN
Zx3Vn1X6XKE7XlkBJaGyCl5YcKgL6/O///QpPDZNgiWoi6vgq3IfJvGgaEeavv2LzZxfOx5qouhJ
S1U7KAzSEQBHhAWi4KFD/RZaBFmy9uKR5Sndj72c3+F4IcyDydLxUBnk3JUEoSCe9k0F9bb4sUft
v/H8CXArkd3zapdNAi/YMvDciKVbYBBBgxZATNJP3WP2LU0f42HbDoFWdT40GnbMvdMIPypipVW3
EC/wMkJ1GHQ3yBBlbtG0FeCe0h0W5SVooCwXM5FdRddAQUufF1gwEBJ5s16PDDKovGEaettkUS3e
4kHdpWBsLic/cf/c/sDXRTH0xGeaT0w5gQtNnotWtZy6tM3LqHa+eAC8ps0fl9BgBBDN+ynysyD2
yvlcuG4vLEpRPxvaPEvQ+ohc8MnVLKyhm1zRP3pdhL2SrhhbPKSgdQK6G8BrACElB9YSSBRMpiij
cQyyEmrM1XPpPHlNE3LeBnFqP9PuwHsTNQvzXKcrtZGlxyIyipkUCfcLwPNyjMiBuEMZBrlcWflM
DL6aJvfE7be1ozyJavzBytg3u/5rMTQQdm+mlWtnyVlxqlAFB50ZUhwpYCdjSvoEMMmIqUTZNm3N
XsZGUVdKCQtWZkZagLTxXsJlKp1ez07yLK9pFQ1142yEOw2HIuPaSuq04KqoiiB5wst+HmKT9rJR
7NpzerOKOvM1jx+grbwjqrbXUm3rVU7gCCAh+r8ETSIuASYHVCMAprjyZKY5Xpc2h3JSHRW0dQNb
K42g78012tGFIwED8A4w5aBY96GA9CmW51PCYkVp6ggEKV/VfJPG/d6JRZDav1eRBgvX44Ut6d6o
zMytS1QHImtE+3EyT0kzHi1PrHj+9ceC00OcYEYQoVAggxotVqhpUzMeqea26wZjb+q1ueVDdsyy
6kFP+Y+2VfWt4yZro5vXmSwsg/R2TrWA65chODkOwgh5Mh6NxbHM8ETyHlAJUjIaGl6kkrWJn+v9
nM0BgTAP3KL2Pp+NT9+O9zqQZ47No8IOm/6klA8AzaxEsYXNxC8GeA0FCXSz5LFrDtual7M20kR9
AgDu0W1+0PQEAsktWnw/ynRjrKY312famz0e9Tqg8pHsSZFDcKFDCiFrsWWVtR1FpgdKB4Dm7etn
YfcwhW/Mw4eosqBUcbl7vc1ZruV2F3Hnl2KdmVX6RfZ628bS7mH0BgIgM/8y7uxLG56gdepUVhdl
hhaqqYJElSbHvsmDIxRS/tAqBthoTXJooVoNXLpnzmwuKCDgf5dWoTdkN5S2bWQVxmPZekArGgev
j300f+rEupvS1Kc0e+1oEtokDfvsIcublcC8UMeYf8Usgjq3evG6ufwVBUSiM9KVbQRlhNAeNrgo
/S7fNON303jQFNUvyz6oMRNwe8tlzTbkc5d252/y6VQo1K2FGOo26v4IN3RNnypRBdKeKbQekmco
3SSbAd0pw/dY4Kw9UxZu3QvrskJREU8WLl1YV1P1jffvQuzi2PQHrdkgio/NHmRa4MAJTVy6txd+
HcnnPpIGNkSADGdB3ct1DyhvOlnPYZm9W9ZBFwdaoaPZ+VPTbG6b+qhAXj7GLm3pl7ZABkopXgDw
sJmTaVeRx9Z8ZgI0BhDBADP0WCt+9fO7IR5ZE6OicVd4v9CE5GIzrLjZ2qqlJ7Q5oq/fxH0b6Ul/
sDywQUBG3nordPduNNMVYwtvhXndKIUjLGE/5UcoRBgckBwWbVTZuf7uGkI9ol7kjdD4VfmfbuoE
D9KRtNOGgtyh812SqRrk8Dgrt2Yvus1EsqJ6qlu0qOLCMn82LKtyPx1y50tZML0CMQMV1may9fRs
ZlxvQlDUU2WnqXlV7JLS6tTD0NiZcXIVljymhmBrjPGylu/HAUIpBrVAKKmgKKNeftym8+igWyM+
rq9uyt2wzx6NvbMnR3UDDUfIQPii29mnL+VPO4aScOis1KYX49fnHyB5csqNgVtsaqP2tcq2ph+f
9U1BT8Pwa1L3Wd35zoHXIdVWEtbrdw8+rqEDloLZBAwLyE5diYx2CdbdpV0eVDYhfqezYj84pH9x
ChJHK6do3sirU/TJoOy7lJXcA81QlA01lH7qvQ4cjqMfqFOGLaqOxfBcmFMAOfHbhhfuV7Q4MHSA
v6PCKpM34ZxCekvT2ygtdCOgMRW+1U/x9raVhfsVBQoEItT2kDLL96titbxVnbyL6uLUpt+J/ls3
VjK9hTIeHhifbEh3jENiR42hZRTZ1qvaR3V+7PlGbMr6ToCyoDkBCNN8s/3upDf3vH6LAcC+vcjF
eP/5F0i3DdPFFHeCdsjSj0nc3fPGCCn/nVDMRG/ak2u0Jy66ry1d42pY+oio/8Bd55l58CRdntIq
aXRP4XUXKZOrfikzpC+YDCDfbq9v0QpKCqjEo0mEeumlFXDUxHWl8y6yrFI95DqvDxYmiVfgiQtP
ZVT1kMCCAAKITLRXLs0Q3mekokYXYXZva765OzsoA0i0PxtB+8DMFf/X54MlH7zP5qS9S4y+7apU
7yKRYuTWSgcK1tih+2EKOwmnKuvuKq5MjxglxMi+obGTYRPUgTS3C0DYk26mKW5D1DTUB4xvZ+hg
F+4hH1i/VZNJbBsFc7imTurnmnr5Q6lOoFeP07URousEC0D/Ga+O7gGQAVdc/COePmaTun1UKFXy
btR5EjDBtadSxNrd1FQEc9hGDmYDaDWAgKea2qMGNtlftz3k6pjjV+CZ9TEqDaY9+bXVGU7fjFku
AB83Dil4SXgSH9p2jS3pyhFnM3BD1Oggqod/XHqIkowAaumdwEm38tfYbe0BvC4Csw63l3N1CXzY
QXkZfM9zcUqKyYbCaCxGLqIaXegwN4o/rAcjoJmPUKlKy/C2tcXNA6ndf63Nq/6Uq+qZa7EYCVNk
e4wEnp0rmykHyztHoeRvw/HHwtBmmqeMMTIrbSCjNR9I3YgILQe/1skxL/rQSaeVy3v5O/1jRrpE
a4B+MgO8WVHiWl8x2k6Oeu8lK3F/cdtAAAAiYX1O96WolKqdqNKkx7ZlfMcgYWnX/ChcbXP76yz6
wj9mZJBW55nU7TFWGrX677Y/CggJ99mXWh9W7KwsRxY2dOhUWYqFT+NiUtlBNyNrOt9u9ZWwN0e1
i6iHOhLOEMqRQPdg+FAKspVH9ZSSQURqViffS4eA0TThpPeFavcbExjxkKT6GEJabK2KsLBC0GWh
uwcqCsCX5Bd9XkHFwCnyIeqUJnBzPARtvtEwNX37gy2tEASqiBRQtwCz2vwzPh2nREuxa1o5oJi1
qcxIb6BQnQ9awBMsrXMBEy/WJncWfGSmzsckJ+AaSJqlTdWrBhyC+jQANWIUfs07yH2q2e80KTGb
MbTj/vYK18xJN5fLDaPPbDFEQoit50yN34I/wK9IMYQWcVfu5YXDjAF3OAyqI5jZvYJPtTpnRqIO
EcuLvan2OzS3/hY+Cqf8bEI6ymanC/DF6UNk5y9mI8JGuafmGyFr8jiLHvjPUj4u00+uwXgHVLZu
DBHNXyBKstFoDR2ScSUwSRuGUgskUVGznXlDAeOXG4AJXoXUMWv9xCqHblWLgBUjaafwthMsW0HD
BCzQc798dpJPa1FpQzqHcv2Epuiw01P7j83SYuUilOso/1kLKmOzBbDTyJ490GzqWnyfUwm9qcrn
bTY9MZWPT2ZTNZuk1OiWFNYmrlwO/2vonVLmws+GbNokA9ibEzC9Hyt1sn1INg/B7S2QM////XWz
Ssos0gF85+UeuOmA6QFd6KckmTCxo/t64u2o7R2ExsIiPxELPNFpd2r4WXV3rHb8eHrmxc7VUXdy
Vs7JfMg/RdaPHwOs1sx9AwlzFPsuf4yiqFmhoPMOfYiga968IvN5uSPj6Nt0xdTSt7eBGUBFDZPA
V1W1BPWlptQV7dQoVren8LUgp0O14scf2l7yijAnD5whfAytDymS5oxXRd/FcLEi1/flpJt7QZJ+
bw3Y3tRlajSZbRaWbvxSEnxnKxHqThjdwST0K2jsukPnIunkI8SbtLautxC4gwCE6I3AxJ/sZ5xg
4J5xJXTbXEeNF2y3DdHyjeuWSugZk73vLUgeMFZrYSuUZ8ugxSHpNYJtVV+bbjC3AOImm9tuJV0g
Hx8SGC8NkxGApV6RtNZOSXsxmfqpBvfMvnNVcjKriv4yk+a7KHp3Dw1RNxxybvz5F4bxEoeYIzAO
VzJ9CfWMso09/TQp9paT6oElbFs1/NFRx70Rj8cyX+OsX/Ik0MeBThVAX4gYSJmuknZ8SMzcOCUo
40LL6zg041p3SX4ef2woZs4wmAIYF3oIcjoI4jgU+g3IGrPd2GzrXfLcfPcmPyW+eLd/0jVhQLl2
dGVQWhU6O1qnExjMjMGPi432U6F+/mZ/oalvvMVPsRF2xF8jhFw2i1qKBsV4LFfOrs2KOhqH/vBJ
kKc+CfNHem/f9eZW7XztAdQdz90Tb1euARnP9Z+1Av+BqOOA6lem+G2YOQwqpvBOTdcF8XSfpWEp
Npb64mYocWd+6flG+Zypip9nf1ZRc4shGFya0DkHXByIMqlOOJQEktyC6CdFcUFBlZmY0wc16hSY
blwcihLE4L1qT5vJ1ZpfPFbqbR075bGMTYDnvfoLU7TYt7UWIIuU8buGD19uHyrpzv/P/mAeCiQn
KOchjl2G5dRT0JJRUCvVKneKyqLpNrrRWrvSEGt1oKXAMY9e/ccUCl6XpoBUYYDTxsZpMjZ2mgCi
efB01A/z8oCk4E5fezjKFRNpbaB/vDQo6GhznWJtnVkdx7q/Hwt1K5T6AWRJ24yXQaWfNCPfKvYY
AMwZcPZ2e3MXV4wm1fweh1yhrO6N4niP9mtqnMwGgPO2bl4rVQ11Z/pR2RRPmCnesZSuJPhLPod2
HTYaHV404mVQg62SQYkzVz2lxpEO7o5YcWCO+oM3vbcvMfQ9jNAY7mOnOgE9E074IbUjdiN6X+vH
b8G9cN5xCSMHgZS1zCpDYo+wZMq1k1MU29T6ShrlVIPIJd3k/cMIeJleqUe1eoztPQeolpGn2P2h
knjl6lhIPpB1okeLbwCytKtHjxM3uWEK7UTKB3xphB+yGScCHNNv6qVrMUd6gMx+B2su5qLQ3vZA
2HnpdxCIq0VFdO3kxty3tGFbsHHnVvRF2JaPnpNBqjCFCl+ud/5gnRwnDlkRnwfePKWs3SjjWmFo
6YqZawAQV0AyjHaF9ALrRzspSsXRTlytnyf9W2JiYDwvvng92PJH0L0OKHh48XBojRedraHPl3Z/
rn4hDKJeBE+43I+O2nbnDcjHekXZFuNRa+iGidzHvLq2houe00gpKUOt6L+2UJC9tGXwMnHBQ6Od
tOY4PrfMF6bvvdh3dntMV5vIC+nBTFGEKTH8bcbxXxrL8OndvKL6yTQgh9KPgQdy2eT9nPGvJbp8
wo7v7XYMRgDROAYUyHmEQsrtELP0E0BSOI8XqoCmyPBYz+4yanYeDhjqfaHCbJTInHytTyFXgz9c
Gt0ulBVRHEOaIsVu3RxSDLekeLT1ZKfFwGBbXw3eBDYvN46RHEtwO/Qk7Ft6UGvmk+FUd9O2qqo/
yajtPESgXKRgfngvIQg2TMVBqxIgiNUDxHxXjt910J2TKAeslIBF4BkgRf3crKAaSRv91PJO4NW1
qeNvabtpjINKwjR2ft/+AAvmkIuCyAl1XUxRyfP8hp0pGh/wyKri3gvECD4jbu25VQZpD5nSlo+4
wMVaA3IhmUI0BakxyrwWvrqcmWpewhDqNB1sCN6G2T8LAmi6F3pWdt8BJu88Z9OvvH434402F11o
u4aA/D9+waz/iNkYKN1K+wxCFE8RyqifhlRkGHgoD1lF7joVIsjuz0L7kyjZl1hYB0dpfqNmhnue
Bf3Q725v//V5n/fBxYMEIDpQs0ixZUhyFs+MNSf7W2E5m8SEAnSx7QCH6TxrX9MzoAy3LS4E00uT
UohhvIyLvsADyFK6LkypUW+daTIivc3Exh2hOmZmJntvTAxB8tzIg7ZIXV/pqjWt9NnQZay7/CHS
PVNmrp0iqOsnT8mU7ZAn9dPoTfnW5L16vr3ohQAAW2DFAFIRxx9f/DLU2UrW9CXQ3CeemNvMBKLa
NtNnyAiy3gqU5jEFPbnhl8OwqUgJEvaHXPGn59YObPJYDFt3+AWUxagB5ImyLfUh37L2Wa5v3ctf
KO1GHCcU3VRdP8UleTeT1IeSEJgaN+PgEzIcq/wL5tq2qfpC3ENR3CH9i7WHFO+sbq0mLnedEC0v
f4p03U4cFIwTNvPUAff4BQK1mhr0xkH0+7wOiirk2UqFUGbv+49FAOox9IYUB4x5l58H/EseSGdd
/aQajfCFeLSFP4k7Xrl+ZmkH3X2vs2qvAamAHihrt1z7OoKkpU2gAVlvx/jU0cCNV37Vhyqn7KD4
OSj+zlUYUGlc/qpar+pSqfB8hrxT/lUf02bD4n4I1XG658RQHicrS2cSXifK+gbT/h5TN3GrnTXi
gFXNtL87XStCj9huUJdJHqae2+8Tr3nDf3Ty8Gx+ggTFq9Y69Ng6OTuXVC8eOjS7wwGYtsCcivHQ
d432L4LOLFY1p5LAZcuF0vnKt/te+SiBiN5HfXA8l5oHzSqzVILStZ8MLwYpZalqng+2Cffvrzjk
lfPk/SxVetUKNt2i1Q1wRZ3s3gxrjv6r7btVCiVcXxltH9IYa10DGc00OxjgPIBJ41uin/4RHz7V
U21HcQjIlo1TYXfQ+e1V/mXo3TLs0jz5BSq68c4w+zHz04ayPfrg4OOajLuYahyIjXQEnDv23kTV
agB11/lvr4TSJMvr5E6pyRpfxUIkwNWPqs2skYepMelmokOcZ7XWGydwLe5qU+/9pO70sIM+Q6Cn
ZK0zf52CobUM74YeNCgDkGVfejkbei3r2t48Ke2rbqZ+uUZ+tHDHIWCAnhEobszeeVI4Af0KN+Nc
mCcC+oisrMMabRrDPkN8cOYu2efUb15ux/v5j5ROLqh7wbruYNoDk77Smsqi7J2qzczThBb+vjDU
7D7vONgNE1cL1C7LNlVnV9vbRpfiJq5ytDqQSgFiJNPC2AhirZmn1olP5SvIDQ+1kXwlqbefuu6x
7k9xDFHvKT2apF0JVQtZHN6pgNHijYiCh1wmGjzm1VbvmieP696hBWH4BvLvYNSGVO82pcC2+5h+
+M1ZzFdiyRwDpZ2er9VZDwV5KZ7Kl95DHLtzwa9onfLe82lZwFef+bhyfS+46DzCA8YpJMSYTpey
JCCZUIhCH+NEOTjRYvDS+J5Sr412LW0i0JVoucyaG6DZuVzKUCgAdI+WdVLb/iRMI3CSt4EckjjZ
VCNBqXZVSmneHHnz8KZEXQ1vSyCIpXX1UM/u2sq1TkMcxtHcZEHcUX1ozrfj/5B2ZbuR40r2iwRo
X16lVK7yli6XXX4RarFFidp36evn0PfOdIopJFE9/dBowI0MkQwGYzlxAoVMr37/zETp05WrAQ8I
bZi2hiYjGJrlKvEqNF1ZZObJiV/ybCvTXQw+iynKvJyOghrDmiykLkGijc4NR+PHXqtjFXUoIpkn
q1N3sYmSXKWgwUraaXnmOuTt7+/fl3+HGVFIRmOWxHJpndJUUqsr1qmV7kDbbLR+Hu+KApNaVfrU
d3bg6JusEM1+vFYb8KhiR9EBw7qpvlK4F09LXdkxMabQOmXh4Ee50nu9gXjBMTHEcBw2ppYlnlOP
ojGb13fii88btwKqgyYu7uKBwmMuEK/aJ7Wm07ZUkn1NE9FA2pUK4VIKl2ufJLClFHpun7qKvGkR
dWcFDCVSsgntYqs14QYjVR+HVw0gd4ecmlBye/KnT2K/FBG5XusSvgQ2HZ6DrKAbgh3DxTZbUpVI
chfZp7KS/Sy+Q8q7nDpXdQjKkIKsxPULvJTFFftCp6l6E2/FKSfJI6ZnIQw3fS19KNNZZHRWHg0m
C+lVOERo9TS5daXjoFdGXdsnhW2p1Mc/Y0wtBHtfSTddVFMPCFL1GGUm8A0AfNyZFR1eb1+cNVX6
IjyAfFRa+ezISIsp7IfGPkkEfIFy2w6uVur67raU1ZUCQwFAG9QVgENOl5oh0uU57+xTlDyPZemS
zHBT7SED1eooZ7skrGD57E0S/74teO00kfRBMg35BozyYpp1oTmq1Y9dGWGHiyqrDvMwjk9GJN9Z
ZJTvNHOQD38vDtQtNl5DcI3hQVmKoxLGL/Z0tr9eREl6GOr3mCB4UURJlLVjuxTEWQBn1Iqpqib7
1IO7ASEzWq/c20sRSeBODEMSp27IIEHWT6rzfSIClVgznWwaGfKPeImuKNJHYOl1qZXtExhm3PBP
/9Q9aPMO9E6GKKt27YOyvnjwHaGVCk87X0vJM2pkYyfZJ6f4EeYuPOku2qST7+WjOxh/18OLYANO
GNox4X/qMgrNnPmI7Rqblpr2KaNoTteLsPYw4NQQGKlrzwvDklC8B7EEqrtocVrqWd+a3VjXjXXK
pZdilL3JLrx0EixFJIRT5pJiUqUct9YpUYnb9LJbKnf/byG8Imtdboeg6DvlaeSp5T1a1DYgnr2t
yysrgauFCJARq6PfkvPuHAWhuzoR+TTF0R5Uiqe4ol6l15vbYlZUGlEUTA0SuDI4UtmVujA2tToM
Rox+/JMZxxsnKh7KKKA6yJL01zkF5XMzCtCYK9ZNg88Kdgm8iSyTuxQ45XM2w2LLp9LamcY3yyu0
2nVEGZq13cMcFHQ3wmsEHp99xcWycjkauymb5RN8535vx+mGSrm1JaOo1rMmCLAXmwUzoMy4euYj
SZZbFfsHtPt7bVZeTpzHvh4ElmdVDEqqQL/A8F7lXVHwNEEjDTEa2lSJdUeS5854+XtVwLvzlc+C
LvDePSmpXOpOI5+yqnWnepv3vd+XH33+iulwouo0e8SWoQSGrrPRvCClYJPN2IIvDwhBkY06qHyK
7tvwrq2KTWWaSNYdO0GoufImoHsG1UFmdpBP4TQBww5nObFa+SSZv/TwEzzRt3dN9Pvca90oKtXJ
gN+fp3u7+Pnvfh9+FksIwW3/8lIuNkoblSQ1qx7jSe2qgdEE6wR16v3tRaypF/JbGI0HrnLUNzjb
XBkZqctEkU+0+Ei1ygPHGCazCfya1SO/EMLZ5tBQJMB5VKykj0Ed3D9AjyOD/NTkd/QHCFyBNTNz
uSLORqtNFNG+leVT2zc7Tf2Zj51LTboxRONd1wwoTDRmIrE+fJAILxVZm4AV7XF0J3DVF27YfB/n
M/pnNXObiXIXq6oGK4NXAcldUDgsRYVthMC1cWCrGSvTDCZ5EZhhbdcMIKIxy4R16vKwb90YlBkh
vnxCR+FPtdXPMoYpaImbRnR7W+NWJcFC4+0BOAk2YLkWIhmzRVD4PJnaNtNdo0I4Cn4jUQfq2ukw
64xyPDj4UZhairFpP5AMns/J6By3u28VX0KOWOktzBUiKFYLfOm1e4RqOLCfiK1B3ctZtTKmpNCQ
QjhZIWbhoVKN/8cvROMuVpA2X4BevDZwDYEv4B7tLAGMyLBiVuGv7vJoPMXUmNwkt7etcTSdzm3j
yFXQItUWUTDK6SYUjT5f21dw0YKcBuTg8Bk5gxGqkRPXClVOU9u6eve9sB8dClHTrjY3Rfp0W1lE
0jhlmc3SROtQBoRpRtxaL/0mkgcML3XtaDtLk1+1WiHwVteMFVIyGKXAMjOAsi0VR85pWisYUHQq
w50Oajl76Heq85HUqdfr46+/Xx/Q7AiooQ/AEHEXW64S2qOxQz6BAwVwZefUIQdjR9MmqVxgMF0j
TgXmcXV5GPMIkkK0PiDOXC7PTCJNGQsoqgpgsApGiD7HhI9sj6wznEwRamLtWgCyCwuJhxjeLHd+
tpnMKBU2yqnEPAjzqIZ3RiIg41opE8OduJDB3fRsjgvHoKhTYWyBC7wXrp/utfa3QVE2k45hSPke
9bA+/t2KOC/W9pL5fvBnDLSV8i80XtRObdDlxtJ4M8gDiuj3YEoehpXA3RSYzbWdBBMFZprCZWeB
4fLcFNJr3RRBlgkC9ZAa3/Oq9NomE2j/uhgDyUGQJTPqw6UYPEHgQ1E6FP2KJ61Dtx51h1TEKbr2
BEAZUKkEqhkJQbavF54N8pCVhDqMchqiysP4x0ia3Np+nEdBTLjybOo4F0xNRTJeQ6S7lJObZSPp
LBYYUzq7I8p1e7VoRIMSVlbDzARLFiFjpPNZm1lXprHIR/lkd9noR5re+NqsuH00biK7lAQWceWA
ENsguQgyLDbUktP2YigMjQzwpfTkObHu5uYsnBK1LoJRZcAIoszAXdoQAVMXdnihQUjiYOy1eZdP
TY+hP43gfESCuLWMdkPLCos9meUn+HpL8jQZAid9VQQqMYwllTX0cg8m+qEUNWZrmebctacj3i83
F81sWtUzsFsxllRcEF7PMimWYjIQ5aQpIQY9To5+QNX09fZTsapmCNNRMYAZAM3UUpkH9LcYVCmV
U6oP7aYMDepJuhHu25k0f2IH0Nrb8tbsKvM2QVkNEqHr/oO5cQaj6HLlJM9Vd8Ccu3mjG1XiIdUj
I1ckEd+KMwOzWysoep+grUJRS3CXDSIE1NrKWb5ZRmYMI2N4lW+dGD6PlMDlKBI3Uu8aJ/ze5xtT
6s6CJTPnhYtNETrYgHUg6LLBcL7cYxXNhxPoP5XTvK3RtXxstT1J3R39BpexFWjmyuMBLnqGKGPZ
Ptj0pSx0rzm9NUAWkF+uUe7DCQ4GpvtaZbnV9ZfbK1vxoxiiAOhFUO2j8ZJbWIk24lFucJZFdsry
k2QDkmu+z125sbXvnS2wUevSUNyCdVeBDWR/v7DvCkrWFamxtBovcOaD/LHx9D9VvVFEJHprqoFH
6v8kcRa+bRMY/wySegwrtn6V2ftgDJ6ZC85qzYpciOGd3nRwYnDSwmlq7FdwNXky+Ykx37ePiH0q
r3uXMjirG43gnsVIReiDa++KctdZ/n07e92fIRWsZk3z4HKCjA9knbhU3PHMjl31tBjhSmilurGb
Ofd1K64PcFE7L8/K6AEjtkSv5NXygJGEtwnsLLA0KCNz6t6AE9RKgIE4qfPsqmF0GKL+re22o+Mc
er104/nPQMn323t6dW5IMzGzDB8DkDmA9JeKKNex3te9Kp2krHiQqkMiZ2fHaEQe6JXZYGKAhWXI
ERZw8iED6HAkRw+lU5pVG8X5Zv7BXJ0KfVJovYu2XVwdxlyQTF1ZGZ4CFHLRsIS2Gj5ez+mMpgZd
JgEFBImNyetn1xkEKikSwj05E4x/X1GVBLF8ILGPGQKa/fbXJ7RYB7d1IQb+apkBEcRsMD/uc8AN
Fg1euHqeWaB8sVec6kmVg6BumEhgHvNt/ddvBn4doBLcJqScWbfeUsf6OMXPWziJIb9HTt81Xh3r
Rzpuo/HYFp8RJoDb/d+rNcvbs5lOKDQjAbUUWZl6idF0M8G8YqCfnRqMw5Y39gIzcWVb2cKQV2J9
JfhwmbOtQ0RQCmpNEsDH9iSZAvPRuEp2nPrP2zpwZY+WgvgwSs5tU2owEC4A8QqC39csDkJzh8ZD
TxYhvK41GpkgRgKExBPWdPXohpIGJksjC2JcmwoVvDRy479+LfDDl0K44+kbHQmSGUIkAp4qBxKk
Zptlf305IQXdsMytta+ZccPJSPo+0bNgtn+CwM3L02NOBCdzjapgS7kQwi2l7QlFulDLAisCYCob
/D6zNnVJ3ya7v3MS0FgPYe2qne6TCShErUaLYVkFwCl6Y12iGUmUvlg7QJPFvzoj50G731L1CWmL
sc/jOHBIUBoWylS7StTSLpDBTyXS50lPiELiYHTea9nx2B2uOlGeWiSFe+91SpyiqbGS2nwxmtLF
BK5Ord3bV0skhLPgQ95MZcyEYMZSjGEzytRujDgSxHFfLGwL34WNgAFUAhgfXC7kBpen0qhxXGAu
eRY0fepSm+ynMHKpDlpjz+7ondyVfgEyCjADBErxCjpXLa23fZMBr009mn5AefZyox/UuHTnetjc
3oRrQ4b4HGVnfCHy5xp/no5MhhI4riIo9QbQYUui204xMy/GeE9/0rp4d1ve9XuzlMedLKayRAq1
SBFgLupGnxvQffw/JXDHStOOzO1Ai2CkkWeaH7EoXrj21pZL4J7lXg4nYhhYAuqZfVe7dQI50odi
PtWFuUFa1DdHwUMq2jXulQZJKELKMi0CrTA2inHXW7Jg11Yuw0IP2N8vwhJnKOqiC5Mi6JTdODun
2TgaVER1vSrEQvgIxl/knizuaCYjJlE6lgUYHxGJoHD71pewIWFef/y9lrH3HyE6Lhyq6svV0Fgu
0OBaFUFGQPOJnvlYv0d3mAgMtXJ5UA6Cc4NMEIaO8X3LSgMct4TW4SDDvDHLs9+GBr2WIjL5NSlw
MkBzwKb32XyI37Sp08XwagIq+VkpP4Ga+RNsaMCsi8AoK2qGk0HbHNh/UMPgG2XzAY3IvZkXgTPn
xSk0ibp14ub77bNZUQJW7lSQQ4BzBODL8mwwZMUu9UwvgkSOmsOImeu/pHFI3BbpO5GJX9u6S1mc
wg02VZEahqx4fpGr+mAYP0a8yXouoqS8hsUhaETGlqVh4BVecXG2/YTMSW/ihlrSNoVH4M2025V1
7WlauulljEytooeUmIemfby9oSv2aCGa21AklTLGDIFbhaq4C91XNylcUVL4bfrHSWrXktKgiydR
tWt1c8HLjEZ1OIsY/7A8SIWGjULroggad7SfUtklZG/1h9uLW9WWf4TwUSoIIsAl0uMmy+AIDsuX
LsEQ4dzqRZWtNdVHqgRpfbQGI7/PbSJwophl0k3QypboR60oxs2UVqN7ezXX3jxLoYE8hLWGYAws
+/uFlVXt2qB6GJXwnlAXlLLTaHX3yIT9jtHW6jq6Koi+V3cPzSDQR8yEA0PQUp5WdHoOyv8isOMi
9+k0F76U1va2kImItGxtA8FvyIowjNeLt4UN7Qyz1mgZOFW4a9QGba+h0QEjc3sH11YEWBGMByCo
6JHgla5TMnxBUQaN/TiZmPiJSKjJev+2lJXFIHnAoF/AScG+c+fUxqmNIT9tGejyDjzOkPAv/C4k
RuASghEelC78U0jaREpJ3VcBjctHu0hPBZk/dJV8GLn210876C7QRIPIAKQnqN4ulaBLM5orTpwF
SfJTKl4RFejW0+39uj6VpQjOx2Vz3bq+SLIAxb6xj100WSj5y20Z12YOMtDvgEQtgKZQgeUyZoIx
FbUJGWlfHUITBOkv1XBnR2ct3cngp5EFmsa2Zem3L+Vx2wZWYZTNVMhzkK+Q7yaP5i+DfZBFIxvX
9g7eEKbiIaeOVAz7+6VNoPgHGfwsKDHJJo/MUxrf6SBnuL1711LgDoH4DvkwMMFA0FKKnRSRKeVj
Foyj7o/TudfzjTCZdH1EEGJrKGZr8IrgRSyFVBWMZ2UiuB+q2StGy9UH9Br0nzEZPTRbFrumSAXr
un6EliI5u91Oamt1PSL9xJA8ZfhuAaUHhRhEafvV/QPTKFKlSPcAjrBcGoBFsTnKKuQMup+hQ8oB
04AQQ7uyGiAPGKPpF00FT1s+lXiEqGllgVqmnhUqiMoyJA3kZ+FRXVs4WOkLSZwdneZMLlsDkpzu
NR7vnEE0q+9aABBZmCYA5wD1OEAxlxum2pKChNIUnqpsn9NmO8UieN71ZrF2JAb+hO8F8Cf3uIHX
XlPKpnBOUlf7VPoeZTOau/MjY2e/fXmu2WwYFgvgJXC3oCEJ4d9yMdOslCB0rELAKP7k7caRv6Pg
Ac7+0FUnV5rVfS8d0ews2dOvEpmEsg2i+qC1sW+IGmiu9RD5LNA7A7bFoOl8p16ZON2s9TPoziZ7
CEqrT/15QJmgduRsL1g128ClBQSxHOPJQoEYUEuHsxmkToB9pW2IWki7K+2PliS+1hb7UVKPY5Y+
mrmMTH7j9ukvkBa/FGoi6DxbWSw2ndUoHIBUr5gNB1CtNYhypFOp9RtVC+LoJY9EuaZrO48AEQ3i
cI/w5qMKuDzbsQB/8NAiw1rp4dYxRxfWMZqc7UTeO+3n7S1dWRAUFYUQhh8wETIuZdlGXWllH8UB
OBt/pdZ7rjzR3Ph+W8jKzYMBwVOJNxKtnDzJYdVkLa0MGgXxWHWbGWRn4DzRRTiVlW0Dny/eY1Qx
oRq8rVfTrponJKeBtrsDK8u91twn+pOS9Ri6+uv2gpj3sNRDRL2ocGOkmoKuR43zLtQMXP8klJCo
s/tNRpoDktOh1mwxIdhLy8/KFCT3r08J8tBUz04JN4wfiNIRuMwzcWLMuJz2OpkDo5RODog0bi+L
30GWnUZ6Al3bjJwL/7lUhlgfZyumHZKccdafqkaqUELK8q1cSPCdwRvqJdiNv7xSaL1D4gUdBsD9
4N/8yNYsiVIdUWgSNPlRUl5YSan9vL0uXv8gAr2wbHopY2i8Kiw2YWzlKo1pQCy05xRj9BwZmahN
+3rzDAQb4BqCoqsoYLIzvPCa4sFOMHawpUEICJsNbEVoqf7UD78LMBYmGJF6e028SrA1AVAE+jCA
pSwsixOHqaOyAR63wGqQogWTfILelh+3ZfDe05cMDA10kFNi0wM5fbA6O05qZ6QBJod7UwlITvHT
HB/BZeCO3besdvv6/e8lorMXbwncTgRvXCZzztQ4K22agkVf+V138fyI0bnDgw3DvqmaOjmQ0Jx2
YzU0O1o1IkYu/lqz9eJVAaMT0hdgDOHWK48gqa3lJA10B/wVSWvvy854a+1h0w3jTpuPQqdnbYeB
ETTZHqPR1+IetLFu9RgDU9LAnjGwBR2/mhcO7VaXK8tNJZp4RqoVflbLISZM9Y3gvl95EVgw4nBg
k2HGkMvj0bNSJ3X2aKR5MHc2nNW4qneGkvaejnExG6sZyp3clpVP1bLbKyVovt1oTJxDPo6d5uZm
PvmYRt2fizZMT3FWF+cUA9QEyaSVy4v+fAxFg4vLMGGcre0jA4NvNCUNMOmG+qmk1++pIdWCvMQV
b9PXVrCBkiAwAZaS70QCjVhuK5WNqcUvRfmZPADvWOzMbyBiDO+o6pWYGfChSfvb6r5iMxisHqBH
uDO4YtwldjSMzpsVHH+pfNb9B7lXpWP2nLzclrKi1gspnFuqd1aRod6TBjQ/RXCOKCaqW9/Ah1UZ
qSuLaH5M7m38z0b+sybuChtaa0VloqVBmxmjN6h1BO4aQ/bDVJv9qGmjze3VrRhCYEVA/4GrC9IX
3rnoI0oZ/08aTAXYGvHeHzNd8PyuHROWBaYnxpuCX1vaWiOlXYMblAZFV2J4qpw4dwiKyDFXUuux
UNPZLWuRp7l2aACpwBjCrWbc90uZyCDFLc2gj134OPmYKOsq829SfSYft7dvxQKBXx95H0QsOvJX
nJzJJpVs1QjDm15CUykmjp0xzK+5K8O88qdBMg5It5L7qZB+ATUrKo2tSmdMsCxmBsMIpywSRXc6
aHGyoBrplqQD+OirH1YFfHbt91L9PDfkPacCjVnTUDjXyD86SJWhBWS5tYM+VMCxmsg8hNRltc+R
PIX1s+3f3tk1xcQLjVoMnHnQbLK/XzgEeWy01oAJdkHaHhuQ0WjRXSkq+a9pJlonvwq56Djked4G
zeiGSWYyYtfaA7yAkQVW7Q6i8ZRfrSqXHi+71RgbDSgYi0uAnl4uBsN89MHJyjyYyscYQwDzSPZA
wZ00T5rsyjn49opt1gFT8F6HrSuVD4WzCSXHr83IHTDPkoQaQNathcbo+KEZ3hSyx4zXYzmLIuO1
Xb/8ULZjF7velfj8PmnyQAOJLgrWmI2+nWkmONtrFUIwA94nNt4S+T++GV/uqmmYKHBiav9Czxpi
7llJ96AmFz1L18tBcp6RWALjCrYT3gy0VQc0YynnwZgVrgLOJkn5VXWJK8+FxzhBjAF4opa8KPTZ
liXE+RTo1NntO2NLpD+3FXrFXcDcFABc8UgiQ3wVLOYDmsEmMwQep952uR/ep86unf/E2REOwpa0
wz6bVXBmY8Tc+Kc04qdKq73J/Bzi7e0vuYIw4NouvoSzWrNZlZKK4UmBaW30yQfi6aHz+22/TQ/k
0T72B+1c9C7t3SbdlsX9TF30X9z+hqsCG/8N3LNaasCDgJsaKebN2+ATj/pu99bei67eF0hmefWW
a+VsZFy3kpS1Dmyk3/nKtg/ag+4r35xtccRbd6RP8XE+9ad2b/mPYI/dSjuwBu9wt3bRw+c+e65d
tEXt+12xyX2wDW8tgTm9fqnwfYh3cBdY/GZydq4a66QCEWoeVJTWW6rNuP+2VXtK2nU72Ug0vyFm
6Od5KzqClVsIySxHoiJmsPiQS5vTxFSTJA/oLLltuas6r07dpj3cPuk1MWBvAqie9X0h4bk0KZkE
t0AeqzyQjTRF5IOpEXpxV2NoVixKx6ztpYnoA2OxELBimOBSlANbbjslrNdYg6zPAFi06wMtPIFJ
DXic6odBRQaGfTyvXcx7Yly56FXguyFmO50AoSJ5kGI+m1xtpeHDwsKS9xBN7KGChvIULLFRYCj7
QdDyfdWzwG7QhWw+Y4NmyLAFKjYP6vm3Q3aNggR29COtWkwTcqviqRt/F/026gQRhVAuZz1CzGmj
SQG5jm1urcHZZM1jQQ7K0YEeYVj23IH/cXovMBvktiatWXMMxEFJklXykCZeHm+iFnPeTzWuilQn
HqF5gkI8ckZKU4hqbGuahPIso0GBa4Vp7ktRRJ8GNEzqeRAboPl1CJF2HVhyXCsc5m3htImfmFYH
OsK8ElyXL5eRV6kL0Q6XUxyyak6BY8+DyDQ8jeovjvneDlvFSba93h6UFmMVdX8Gz+azM20QXw7j
MVZfxzq9C816N7WPSNTv1UezQpR5+wCuWnKZyl1+G3f0lh5rFnhHcPTOUbU2jbKPCNpUGJfXNpoe
HX9EzILnyxG8Fl9Fs+tNYZ1toKHAQBdO8GC2lVPl2JTsjETK4QEc6OF3s/A+alfxkFlxWy/1Vbd0
X39g2olHN2gz8Uov3kZb9t90A3/KDwVuDFOCq49C7gjZdAaKNjjL1tat6Uh0gAHNd11ceMX0MGfb
Is13xK0Sx61nEU3c9Q1ApyA7BCBVkfLjq+WY5TKqHdjbgiSdDdeqo1PoyJErkWp/+6SvjfalIKTs
l/qf1Fqj6rQFrK+3TyG1XiPQedW67dWyYBP1q01kkhhMmRHcogFuKQkjigZkUQDUcDryC9mlzuvT
jAge2RXFXUrh9KfpzI60Zg9kl+XACWw9tfxwqspDROdNxewSA2PROgw3kHyMVWjc0tAFubnVo0PW
m3G7o7Pr6wsvPGtDH2ZpZDtqOS9I1NbKnay+3D60a6OFRaL3GPZKQwaBf2njym7yUB6KYHiy2mPl
lYY7Ey98o0RgB67jpqUgdqYXa7HVKk8s4PGD1kFb/EYqd725Nb7JteDar8r5uu8sw40VLeVMVNOr
pJOxZ62B2/SqJM9O03lxfbRBhHt781Y1/kIWO7+LNZGwrewygqwW7ECaPynEiypfmAy5thnYugsx
7DMuxCRdLemhPQLcZXmR6aJ1GvinyB82UeuP6vb2mkT7x0VzdmTXWTYpRWDGnzZJkJg8p8j/SaaQ
6Ea0LO5pnjqa5WWqAtbVFejmyu8Sa6xdVR1dFWjnPt+Gk/IwaZGgM0i0QPZZF7vZDJiXlZpYYD3r
d2mo7zGIfWMMe+QoXEsTIL/X1wija1ksx87T1zbKGAE/bUDY+BnGfwy1dY3MhTIqWexZj6MyCFRy
fXX/COSOL58B+5gqbKpi/EpCt7ErrzmE+oN5vq0m69YR9Kr/uzLu9MwerhUBcV2QxEH33ZDsb1Pr
D8n7VPe7edg78Nsd2h0Qp6NFSqCjX20oy1eU3Yh/hHNnCH7eVEEMXgaAruduXDbUlQyKTH4N2KUb
mdObpUwoVgCDafkJdUBmqVXxa2iaycbMkvxotxIoPiUweQu2hT09V19mgnkRURKyCDp3V7PI6aVw
ANouu49PlSdZrvRCH7tnNXPnx38ji/Vss5FSACRwps7QssaJJzwPxN7F+ptWuFo4euZzM3it/EO1
4eOUu38l00EaD9kp1h65vD1OilekMWCL2u0kG37ovPXVs4oZ0NpZGl6i+WOsBC8UWwW/o2B5A7ga
qUO0j3HPcKkoTdhnMLJzmT8Sx7lrlcm/vaq1W4r6F7AdLOd8xR0xyCkIDHMbumztW5iBITuRbvAG
+TELU5e075X+dyVYRhyA2b6IbBnQGrk97vY4XWJbTWth+GnUelr7R2lewllwRdnrc7FxVzK4S1J2
ZBzyQhrPmBUHcgLqgTfb68Pvt/eOMzj/kQLKaKBiGE6DH1SbSyVNw5pM57Cd5WeCzMkG6eVkX5VK
5kt1rN6b4TQIHCPOa/mvUBR9Qe4GDkGDe3grp+06JE7HM6l1k/HySxnmxZJqmrZzrNe/QQGkvwK/
W24HIoXN4faS+TzUl3gAwCAZ9FWI+LhLXknzLGUSdnZIynt73ktaYAD7XPSHHm2mg5qcO2PvDH/n
2fxXKpKgoNSCY8Mn0U2jzudkSKaz3p11KfU7spG698E8DuTb7QWy7+c1ByIwhg3cIJjVxG1vTIGA
Ig4Zz5aDlIsd1tuwoKaLopbsaaEuChHXThMROprVACEH5Sb3ZlkZnYYcOLHzFGnN2WmGMXaNpDb7
rUOmOUXN28Z8wCmawMQTmkU0/4uNhZPNclpo/zcNzsLo6UyVvFfn81zWgC3GGztz9mObfaTS+EPT
etF426srgzkwKMCA2gCUOMhycduL/EOV9VXfnQl8ncnAmAwUgOv+l0R+56LJb1dHyWShyo3wwUCi
kE9vKdpcp41kd2czHrZ5qYLoETjMPjqoqmAXr28FRDFOYJhoNJQD+7l8Ggo69Faj1T2qWZ1vDndQ
150ejtsu/JNapRt1pduR+FtnSgKfhzPfNjiXVZhTPEdsS1FWXwq2MkxapoONaell5I3xL5scYwJY
EOZH/+hDYyecq7KyqWBUAAIUTwV6ZUxtKTBFoD4XeSyfa6AzMUcqJOWTOiYI43vBG78uCQUtoN+A
O+GXZpO4rmmRyGc1fi1VIO12SYSUhSQCwK1sIRpxMMcDQ0RY6orbwkiJx5HMjnymtXVfqq0PLylA
S2tl1W6bJEE5Jr+KTFDkXVvcpVB1uY1KRIy4AwbhHDWx15CDHP3B/Z+0X39pzUAJA3gV3lusD0BC
7q1N4Ch21YS1kT8yRnyqyXdTrbxJE7wKV1bsq3WSUZUw0gG8TMvVlG3UDAptlHNJyA910tHMtMl0
5V4nfQA4Q0dM//a6+KQq9B45coZbRBaZ+RHcwqJeiWRt1PUzbuN2xnw3dAbu7NTxcjV1E0xlGW3Q
j3flcyVTDMf6LRB/fXzISAB3hV1lEDaV6dRFINXXoVQY5myf26bDAJ/7vKC7vEbdPPML+dmJP8vx
RzI/5btK2ycx9U3zXUKbg2AXmFVZvFXIpCF98UV8w/L43F10plzLw9QMz6lUE4aQkU4DfEnshSLC
zV3bbaDngftDaRlPFZpClguO7SlVUlMlz5msu1rgSA9Vg2ep9EL6Ithb9tXcqlCah38BoAXa43iM
wIDQJLOmLn7WmtQ4RlH1Ngyxck+nXN0auZS9OqkK7hgZQ72aVJ4PlWI+NHRojjRvT5opqQKH62qX
DWww2oORIEJ/FFJqy6UbpRZbpYLv6e2Hpv825INPLW0rWPXVFYIUzFthdS0GLeFXTdHXo5CvVUeb
7NN66De/xn3yGXvDjwJTckvPdlPf2jiJOz4KiRuv368v6TDrwGehdYGH95eqEmLmfB8/jzZ1u/mb
lT2T7qm1Y6CxPouy9lUUgyfRjCAuvGHoarRZAkWD1lvUu3j9lVWM2QWQNn6mVeQbE5j5jHwj2Fdm
vRfaxMlg33BxU7Eq1EAIO703uFaql2wcPy7c/rN0yxdLkF9Z38eLFXG6IsVprvZyGz93/jD4ieSZ
m24TeUq3sZKNCPIh2j7uTuqGhLboDsKkMXFD7U9MHIF3wXM8/PeEQKEI4AHK8F+V8Yvd00In66IB
eoEU74GeoifH748ABPS+vKnvhr30DZwBIlDFla1hR6bBaUPZBgORv2a+XwiNi9YyqYp1JXiJPTBG
bYiV4j1u7XMT0/dMFaXFrqw5J5A7tTQlyF9F0JEoj9zMiY6J+qs238yyF+jHmimBn8Z4h3DRweK/
VMYmrlOqGmP8HCs6inEmJo2k8Bi9wZZFFG0iUZzeWyRVQWwEUVP6PEkYiOGELqINkYKsXi+EDmjJ
QIbvyv80s4iOsxrieskfUaHsTNI+NZl2F4/HNC0P2s9BrQ5SKt1TS8Tiy4Mo/6OcF7I5HyoNtRrd
T078rFvenHqxvSm3YKmqw1+VdFeprkUPUY/hvi7CmttWZUVhwIoNQl/EoqxlljvHqDZiU+lxLWSr
ONBqOjv66Lgp2hm0rk0Ee7xykoDmMUpfBGrApHLC0qJF0SzGSdYY3O0hWjxLANHuelsTrGrl3rGq
PIaJWqD1w2u01M58sFN8CM5SeTC650r3Yw3pWj/7Sw4Vdm4sOwh0PHwWNBhwvltqgOM5By3iMzzy
veS80PQ+sRVBlunKq2dC0F8PM4KhAoDJLxeDql9NujpNnsHAPSdB3NYbSTknyg5TL92xbDeaJHCC
+czsf9Z1IZIzI1QjKuJ0kPAXnwDgk8J9yzf2jw/1j2J5pqs6rrlvRG1mfC76v0KROEDDAfqz+IYo
JZ/hIpIseZ41L/ss7rN33R9288H0SnrIes8WwCjW9/UfeZw2NolRAT8NeX13dF7L9InIYEny9Arg
7J0IAyYSxh1iXk9Sm2gl2EyJg5mmiP4i27PGjSU9Z85hGG2EFqKxSdehxZfm/LNC7hh7o066NMEK
o3D4H9Kua8dyW9l+kQDl8Kq0Y0d1mJ4XodMoUqKyqK+/S+1z3HuzdbZgXwzsGWPgLhVZLBYrrIXW
gYdKtMfMpcrg5MroZeFnNPg1cjXasHI7rO4ld6Hneq6II4PNSu9ll+56ydwKj1XEgrQ99mBX60Gn
afaxY6XXXbOGNDCvJRco4cB8qz17h5NbV8VYsUiA9x8wVSi8nPYT4qSq8C57zqUICQ82OE9t5qJH
lfJcTE0oK/u0SIPiCB9hy8YmL3eJbDexVwv2MB3WqkKLNnQikPNqBK0IQMfHdurOtE1jG8S4NkZK
2PPHZc34RpS/TuKJIO46qkJwOMoSBCVP7A8NjIP5SV4BDTV4+Y1E7PfcVvYvR7m0p9Ep7iVHerz8
Acvmc/IB/NEU1TFlLcynZHZ0D8pd5WrwRX9wq4d2Y+zcFXHzOfhhMCfi+MOJ/sypHyFudMH4/Fv+
vFVvqKfEzrg5Wrdu+qmtSFzbSe5g0rjVCPCH06AOr3oVrfHBgFSDNPfQxPflQ5quNX4uXfPgopwB
WMG0gbrWua0KUl9iAgQ7OtDrES1FxZ/8d136l9dxeRm/hXCHvlKilEVlkwZhJYM0e9LfYrmWnISN
a0RYSwHT3DpizFlDNPvzWcoiS4sGNG1p0GophjL2zA93yrFrHjV9H6XvVb1lD+DfA9i86FxW8n8c
jm/RnJZGIwPYAWSmgTnehPlnox+U1mlAxFxFNhMPjezW1bv+0L2mnaM2T5Ea2+F7DuD7prrTrGfV
9FM0Ml3+qOXt/f4mzuMRMlTAD8ZyRKkQulqVdT4B6ZYLvM5AmAbvsrTVJeDCHuSISVIaJS6zJvbr
L2iAvLdz6y3S+tu2RU183Ou5Q+l+/BOn0m4wt6PkpxmIV9FVnDjyhIv2TlF2Xb7W77N8sr5XYv77
E98PUEIgs8y7I5KDvNedkex623qMbsU1VInZKfx0Gn9L4vHWNNT9NL2cF0GrJZuxOnEbtVhDqv8f
rvBbDOf0S9WKTTpAIct6lA0vO/a1nSk2cc3ndB9/Xt5Znpf5L88PDNs5D48eAx4JSIg7oY3aHlcM
8UTrGmjNm7J/mCmsmOxX1mO+S+vHoXEO9MNsDqzzc2GHCr30cvk7li3s+zv4u1W3srETVbiSQt+W
k6OhbX6jTle5znDab4h+jRaAlja2rLkjGDrGspnLIQD4PWbNnRBuO+FVJ7Z6v/JZC6ktDIv8vTz8
uyLtJ6rkaJoI+j5+EUy/aLYsBgv7DR5rTV7eqV3lgM1jX9NtZr3L6Qvp7US6R8KfKalXdCrmObaU
+UXl5lqyy+WriJTuVBsHZbBzk4FIc62ssuwqT76Zu8wHTAlnBeoagfpY/s6D7K66IpvRGx7U5/gu
C4S1OuDiLXAij7u785kxCFTnaVCF0eSzBnSdagXKPQz1rNKhLp12eH8w+li4B8B9cH7acwLaDcnA
4SgUtHyXADsk0U7s7xXLpeK2jSckzh+UyddbZzJ7OyQPDMQxzFaJ0yDYN1qbRCumuxgWnn4T54sp
5lIF2lZYbxDrNtOLKuCz0sQthclX2vcsN23a/0YNw79snIsbfSqY88qDIk9q1eLMxNGhLAIFuMxK
cmNUYAK4KRMf1ckQg7guNY4g+r4se+m9fSqa87p0qBQjnSCaigLIZzFUHR0Jlez4lymvTaEt+d0T
WV/rf+LhdVpbaYtfQV1Ktiom9rh2ZJZu01MJnMtV1VRqUGxKAyKzbc7kHama7VTKjmjEK51li080
NJsD4hoABSDA42RFic6oLEKbpvBwK3rCq+HQDXXGq/6KrUQJy6Z5IoxzBdNktHXVDxAmgj7XGTq3
N+iBeiEQWbNuK0y/mL7Gi7yYSzjVkPMHgo7idaPAZ8o9sRl1tHZby079YN2AqKKMEhuZDLNzMLZg
CE8AS71smUve6FQ6H9qPTW7IDbxfWJnlJkJOyLVGFffWgPD+sqjFq/pU1vwtJ5YZ06IuSmCtBFF5
0CeHiFeSWANP+MrsbGE89kPiRPVN6ZtrociiGzzZV84NSqMxThmD4NjYjsqfCikMyxltAL5sEuPD
eLis59IleKom5+AywdJqipdvkBTXtVh4KZqsML8Y9sgURROiYfeyvGXtZpQ4VOrnIvD5svYAqRGi
lsHJ77SZLxjDEA4dNqR1zUCpV3Ox84nj4zo0A/0tjrPXSMmAEWdCPQvj5dSLrqR7wwH9GOIJ8JUj
C732Nlt0aMggokQIfFPk0s/1q+uiI3VoQmAsWLYyJJM9aUgiXF7FpQKINCPg/VcMdz3ISYFuwAT3
cprfxAqmon2jusEwOw6orc6su59AzUEXvF7YJYttRXYMfS0ttOhZT76BuydGamF6IcU3DOAM3ygH
SbLFz7JwaPNcfyi31NWz61x6MOm+EQqU3tdyjPw47ld8+70ImBU7X+so7hMh7yRcziKKrPvosS9s
zXzsMnQLbSpQkmTbNrvPhqN5Vz5ndGMJ+yTHGCBLnV5ON8QAIp58m1Qvg3mfErb5f+0RiNXPP6/A
5B+SL/g8Im5yTP1013G76dq3KfMLsCyY/hTeCdmxFfudCKKadOpts1pDQF08339v0g+oySkc1X6Q
daTPNlbsEvC13AVr5ByL9x5IWsA7DoucmdbPNc1luavESE4C65ClqHjIzFOTD2Ici/Z3Wnd2RyW3
Nj2tf1lZ4tlb8Mf7VDB3DKYhA+jrwJIgzJ66+A95uEZT/F5s7Yh9CKndvd1dFrhk8oC3AUYPyhEz
jNq5orRlMRjVG/gNLcWI1o1IHpsIE0rpWty95EZOBXGKJfnUiopZodY4DjZNBkczny6rsmQYpxK4
0xv2lWa0DVTJNOrI4OyehmOW3wzpW1X4Wr9GPbwoDl3RAGxDxgpcA+crR6REFbR5p1qpcipauGGW
26RhAAjSUgeAqJKrpLV/WUd+VvvLQ8xz8BAMVBtUq86lppJgUHBoQqrbvgsB0GO10L0lid1vKzf7
UDxH7p3tP+0C58Xyw1DZSCdxqiC2Q27erm+i38q96E+/xWfh34S3JxryCEhSQopBH1AcS/PQ0fuD
YrhtdKdbK2HCYrQJzkJkiudmEzz6zlcSnS9qz5Q5XZ11Il4gwugmclI+Yvr7KOtFfVezjNmkqqwj
YGraWzXT0t3l3ZxNhD/sp58wH86TiMxqTEUgXZoGhuSqdWvH3a4vmF2YB0FdCa6Xjh86GL/aXjDR
xmckO7EFClKFdFBkVuae0FqzkfoS3MsKLSZoDLwWYJqYdsZs1LlGRtOXuMjxNjFY0Ef7oXrCuVOm
P9VngZZNwLZ1mZ18TJqfvoWiO1jbkHrAgXq7/BlLyp5+BXdISiZ1QtPgvRdFor7RS4quVBEkI5el
LAbU6ENFq9YMG4gp+XNlp07vwyZF8J7HHtC4Qf4ie8AQFMpbDFLh3nYq80o89u3HuJrd+zrnvOmc
yuZMp53GwagthIH6eAMmjn3YCvuuJDsyPsrivhfnqmTqjM2LTN+TPneY5Gf9kQmoM+/65o1pbp9u
NWnXlD7s343CV4Gmu0xKt2pCQLYh7NIx85J+86/WDI8BdO+i55tfM13HYFTLEC0PBPhBb6V4NU3a
VrBVQFxOT3G2S5APralvrFwO8178XC8MaasYUZXQWXe+V+1kgVodMVLQxCpabHILYBZKXG2YAKro
yzouWh9gF/8rar7iT061ng9T3g8TyjWYIPDilk5bzJc8XBYym/AlfbhnQG+G6NlsRTxbqbTN9nHN
HD3K7DgKgzB6DQfTM6K1NqjFqAiw4n9rNmt+ollfhWhcItg8U4p2EVgBtCJ1DAXP1S5xI6V0Y3RH
6tNxbGwxZe5ljZd2EFBGc58S+qEBKnQuHNN0RT8AjS9QAVPmyaVW+EIWC26W6sW/8Msz1KuIiAig
nDyGsQC6L4zSW3Oqitgt6u9J7wKryhN73YuKlQhsUS8gQM44G6BH4V0mMqyVztI4C5QwBvtWjBbb
ZGgStyumtcfjmijOL6oFQ0MLIVlQtbm+yfAc9rIsSnyRmGvJnEUHNcOP/kctnXvKiF0mhHKq54FI
61zxWrNuczuyGqPz66SfqqtwkgbC9oKGXJYjDgro54ZkCIEiNEmal6FUmHhUlxNlq6RhJu3IZETd
obXkUXblJMWfI6VQKqcbDIHcGVGZ1H8kMa6QR9TlccNCLS1trah1djAHGZDXkT421bYWKfhn+l5s
WhsAGaXp4BhhaGvtcljwAjNRx9y6hKwAgMTPzdViJE8qWckQMVXe22RX7mfjJPY7ptXtFDgAlw/H
0sWLqBBPMjSfo12bJ7uopgxDiWabB7X5Ien13sCdFKphjI4KMRDKz4YCrElA6jmfjh0rrobEU7OH
Ygj9QfkchSDUPsDA8XH5qxZCZAWpGIzVodMViGec0y2sIW9HGpFAjWtbFkS7EAtfz4F7Rn0AKth0
eLkscMlDQeLXvMRcd+UJmhE40oYJCQlav5XsAkSojv2pvE6PXQDu8n8hDLi3M/MfkC3R0HW+xWlH
jBIwToDi2fUB2XSV3T/le4fcpPtqpRlo4eSih+Nb1GxtJ563jCFL7me9clzPsWl8xjR+1SSy5voW
DelU0vwlJ5K0IQxBRgZJbD9kWwxNoxIRskcQVQD4a1sKV4UHyncVU5kYMX4yxWdMNWO2OaWPK6u7
ZDzwhhaQeGeUV/7GJib49CipSDDWV6PsZaOTi6NnAXTqUf5V31eVV9xFxczRTkRm58l9IdvxuNHK
+8sfshCkz+0zf38Hd+/URjWllVCSgJDWBrCJVIE9c24tidYgoZZcxqkkzp50WugDpnpJUPjJXblW
hP+awuJChjNFOBsyooSxIsSCJswxSjetN2n2kAJa6lB8Vm9lbPefE1oSHPGZbYtH83rAxq/FzEuV
03niAJOFgM+bmQ3PzavN1RjsNS3MK7ytd7p5TTtndMXGtjq7fql7Rxre2yfQNha13SggLLutelva
GDUem8Vqz/risUJDHygjZ0Qdi9tbUkx9Llf4mm4/gmB9Cl964UBMFKIY3bbCAT0Bsfai6jdj1/qk
bwDemuy1+B+CNc2vawUWBsBuNFECuJDzk+2UjYKk9CR4ktRXMCLZpgkynd7LNcDDunK/DaVAFV4y
9XVQ1i6qxR0B+zuiKhCqzMOY5zsyVmFVm+YI+77HyKe3U3fTW7VJNmRn3PXeI6DgHPHNckUgoDWH
bsWvLZn8t/AfCU8x7uuCqhMJgA6MToXmQMTV1vp5E3m7n9+iQONFDzNIwc4V1HLWAP5ahMlNe506
ueo3KHaA69TRnupHC6TShlevMVx9ZUQuSeXSQxqGFAE6PGvm9u7gFW4CBD2/vVGdkNmj3bnZrbBX
vJdde6Mdx4dNcd9fj9fxVvtTuqgA3ydvl93YVz7j0gdxT/MYw/2NWeKDNFveN6/Uf4udxkk/ripM
HPRu52mBtQVZ2me1vSsPFr6xPgj3741reNHGejRd9Ars2m10ldsviOc2Ev6/yTY23UNq587lj+WB
AL9OxOmecUbZllUbyT0+FgCYmDMjd4nu5EHrCK787En3mtdtw2vxudu1zvay6J/XDjqZEfzPndko
evI5brmpjFRVWR3kAgg+ADRpxT5Kxh3cE7JsIZK+l+XNmpxvC0aeYJ3oKJ6bxfjyClWyoq9q2gbm
IxTtd+9o0ayfiLuWf13Id81wojOvDYBeQeTOORltUE2CCTkISnYxGgy6e0s+DoNqGyN1hWxXdRgT
XukNn48Wr5wBYK45WwkoapG70Rqrj6qyLNtATbWDlGJi14o/6l7xe5n+ubyOPz0J+NxEEFBJkIap
Ls68w5GoiYnWqiBqxCNgJfCSWqOU/BkJnIvgjNJMh4LqrGoDYxj9vKGo8W2ryk1MCT0yK3fCijr8
PFDBMr3TEsgaW/U+yjNfCde6oNdEcAYhUj0tpW5Wh4FMMNLsNHq+vCc/zxI2H091oOXi3z+oWeIm
LKtey7EnlIHBBMNZTWy6U1K6Wl56aTX8scR6Zd53TSZ3paPfRhXDkLQBCVNH0asdMyO7ILfwJ3bX
o9dG3V5WcmkZAZYAIIOZ4BoAPOfXS6qkRqEWWEZtYrrHjBSIULr467KQhVzjvJTfUrjrZIhqNa8k
mHdlN4+ABXOz43PY2dPe0RJ3XBkIX17Db2Hz35+8AZK2KCfNKtqAOYzZyav1u2WArXu6rNPP4Otc
Je44EasGen4IKaMfP8RPazfw0mn9XjFgaJwrIQ3YhaiF79Ea1ROmQLN6BHgBJjU6deW6WnJzp6K4
kzRkFA1n0+zDm3cKEB6g0z4K/xQWFXfivF4G+h5BhwI3xzlTSa3iJkkgZRoFl9BNIil+raRvbWfa
l3dmWZ9vSbPJn+y/ZcXpWMptG5SFVdihDNpiqTig7+hJqMqVCHDRCjBkjuAXrd+Y/j2XpbXtmKUa
g61VkVvE6MaT3iYEZZc1Wj4/iKyBiY6O7B88AAN66Kk0QUxcX0UNmrLl2hOsYkdNIGzHnmxE18Cy
dspI+QWgZW+MxpfLX7Co5xxeY9gaEDY8I2MSEYB0FGIb5NlLaUHN/BjFa+3Fa0K4g6t34FUnsQQt
LcGPh/iQC8MtEZIVH7vwlARXE+Jp4BDM6LIS543CyBI6Qw1hIOQzRGZJNIEImjtAfCQ1CFYzYufT
pzwAq1kBrdjopT3xuhL1iDK90bLSkfEErZIHOsXby6u8EDiefxm3AuhWqZKuNnDl4BHpCrUb3tdo
dP8TTh65NraDhK5g13g0rrXe1z/MwAwbW1ODtXfNT+eDz0BNHW9cGTj4/EBD16qFGY49hvsyy4nl
21GWDjnZM2Jr+mrRbb7SzqOsOVON1zSaoueCJqezIAgaa1Tazd3IU2Izsquz19LytN9R9Yo3ro1O
T4F8Ak1o5ez+vPrQhgRMHUC+IO6yeJBhk44ACTEwwhgbvzX9UGdvl3dzIWaFgBmfQEU5D2PKs+Yn
jqju1KnM1bQP2mbodduimShd9Rkq/UfSmVaywZ+tN0kwO8VViTmBij6rjK0soE/LvfwtP48WBuhR
65vfBJgO5SvgYjZFmRnGY4AktZS4QOEQtynTReqCx28Nb+KnA4YwGXwl86NgRp0517sTiBQBy3IM
hDzfqYQ1DpXgM8Z0xNuxWAudF1VTwAYEDBMFtUz+NI9T2ZkNHQO0uYh7IMHr1yMAb3eyIaYrkcWi
KHSvmfAaIDniG/jDRBezQu2hGAN0FWZT862slQogqTFseHnDFtdwpn3BY2d+fMyfcmo7ZtJXcSiP
QVomjR3J2zgD7ihjo9dpbPIuC1toI51xpZClRCvIPA3BrSEq7wOiacoCcRSsWyvSm94utQjIVgAU
siYnMhjNbnGOcyeLoto3SGvU+6Qy8jfa9XjzGWWYjyAclvqHdiA5ebr8gT+PKr5vRmDFGPDM1saF
KHXXAaMaI4FBiObhAzHUYp7skleW4eeaf3E8iTBec4bD4S5zY4oMoVIEFlQY6DpgCp/tdUGId23Z
JA+iOlQrHXsLWmF3gYmDHhyMUXOvpMsr9NM0Z+zM75/FrRASRHKoRyoL9DvlLdvpz5d//EJp4vzn
c74MkC4RqOXw82VwCvzODnGwsxobQ2D0keTz7yvyfl5B5/K4vdBIqnTAqWXo2wRVySFvNtJzqv8e
682IXlFTvR8FT2ptcUfT2EGRzh7Guzr+qNS1Gf6Fzv/zL+G82UR1LaKjgunayFO6g/6q0ysZ6bjq
NfWrwhELDbCvVnfzurICc4R/fi+ey+U8gCWrwoTaDQs66xet3DrbNpNPQh+16ufoPd9cFrdk+5hc
nPtXpTkBwT1nlB60NKQppiDJZFTfy4Shtzq8sZIqtHu5XIMgXrQnBZcuoq8Z45uHuEiadob4L6eg
U2RXTz4zYOs/hLuXSdp2vQnU8cT0L2u4dNp04MgA6hwtFHiEnHtUZklNogzihGeB3vipmFKfGe1a
omr+KfyunUrh1rHKrTgch34KzLp0ainclHTTXWHm3w4PppWuhLJLpwQcPoDkxNMd9zt3KvM2L1JQ
oE2BZUbkWsQ7wc5bo9pJQqNsGrUM+jQtd/9iHU9kciezl+phgJOGTLFP0SRExw2pSnP7b6SgBI+E
GDpZf8yoIdZujTZB9VdW2yvwjP8a0Ku0ImTJ6GdwQWumLNQR8J6bxJiBer4TUWKW2zG6iiTDl0Pl
PjfMwmWJpq4s3JKLhodGvxVecBrma8+lIX0plCElYjDhirMHs2vfsczFtVZ01cpNthB6AtAMmcQZ
zhAIiiZnGFGvTmoTmlOAtkdlN44FKEKypnTA/8CcIhOjp75F3dEYwENT1SBoNgZLX4mWFlcXtXMF
0Qt+46OleTBFMgbkLibkTfdpBpL7ROmYmyFz4sST+fEvLMZEF+4cJUAat5lTJpPRCAGrZvRj409E
Em2zpoLzz6VgjsBAl8KMa8qTrGpEkCttiMWgNIa7Issqu7O6+/+fDN6HWJ1gJDlsPyOCZCd9Gzm9
tVbLXCiVo4cNUY4Gj4gMN4+va2RGYSpkhBRk8PeYtm0OhsmsXTiy9r4TkZjLzAZcWRGg/XO1Rn9p
xHRbCiPmVWj09rREsPyhGUAVUbHJ7QQ9eYiomjtxzpKVSa6lowMMGNQ0MI4IHmLuLkQpvSosIovo
/wxDN8P1FPQtAJ+6NM+Cy4u/LArUh2hoAtApj5srpHIRNZklBo3QMUfO4/6xbEzV1hg6QS6LWrqR
ULUEOOFMqgz6jXOHMGpakuSNAlsSu+h6StPJU+VW/DfWdCKFcwVtTUAuAo8NCOpO9eOOljs979SV
+GFx2UAPDcxfPKmRKTrXxZTzsc/0SAqAbAEEzh69g3SS02ukpPSVI7gwbAPL/ZbFA2xTFU04qWCK
AUFGARUgsy76owSyi2EbKZPYHXuWKCAcb6a+dhWrImyrJJbY2KCnb1Cyz7UOKbJc1W0x0ZrIbmsN
o8+lmmJQ4fIOL6+KAehV0UDWjn+bgmOhE1opFDEgl9G91BraLyYOzV3YldZKyWVeYD7wABcpGvnw
fkGHNHdE0BJn0NbKJHQ3yo/jpL3VlXwfa0EkYQAE0fPcW9KuhFRL6gFsar5jQAMHIqrzTa9jdarG
BjKHmsaAlwfVFRXi2EfzRLQiainSARg4+NWw94CzVM5FMYQDvVRSKYhToNkfWt0dQw/cs/WwEhMs
HcpTQfPfnzy8wzDM5NQsZ0MubkmcOHlEVhJPCxcjric0biDfBThZHtx4UOen9mwVURPti7bZpED3
sLWBoLHl8bIBLsXZqNDO1O04Cwas41wd1texNfZQRwTWuSNHvau3seonYz1em2otOG1SDse2VlHZ
18wrvTPZMxEUurKqC5MfSJegBoBYFbYi8QlkmmN2GjS9EtokdDsq86tRxWy+/FSbIEGQJafaqy0A
fiLZHShe+Ey/bvLO6/L+hpTlTiiiceVoLpyXsw8yzxeG1qUlDPJ8XmJHVxNfzstDiFXo2GBnoPys
2FFdawJesC3IBCCcAXeANxZ3XsyRglgsaSAzIq6a3orF2qz4slbfErhjMuLJZbU1JKh1HPo5KnrW
GHRD8lj3NZIZyR0dw2NlDSvvkKUE0plmnJlNSOvSvG6lgBUfevYsXIPkwS4n9pCK6qZME7tsXcoS
x1IqDxO111lpJ9YKAOtClQSLC95qGT3P6NHiQdKLqUBMLcBHoCtLQZ8KFQYnMzSnGCQ0axYEycdw
n+qtH0qjbhepclTGNaLh2Ww4N3z2DZxZGQ1uFIvhHqyHrHsVBREvv6Lvu+exR6Q0Aez7OGS97E6k
WCPOXnQrJ+pzV7A+mIWUzOobmEYQzHdEr45qvE35WjJ52al8S+Iv4Kqu0ggty/CRQQ4aefC8XyN5
nT5VD8ON+raGm7Jwy2BJgYqF8pOCYIk7NXWYJHGf1lKgt0dVCYTGV9lKJm7hdjkTwR2bvpfznA0V
vJP+Do2AMiiT12gwcZ3tLjvk5U36VoY7KC0ZtEHXcVDI5KBDaKuZxC718iYfVwKypfj+TCcuIEDM
yUC8BFfQIT9bZbua+HqjOor6KaNOKcSDK0mOkCq3IKL1R3NDe2xe4tYq81mvP6tE+dQS8eOy+ov+
6WQv5+U5uV0lvM0komGhTeklTlwxpLYKBvvkdyPcFNKNEgeX5S09hFF3RopVBy4zZg45gUWXJily
FIgberuGrSpASXjVP4hsm+hUovfNWhvsshc6kTjb2omKpJxENs7r3sShRyswJk3WhoIQlUUbVXgt
s+PQyRtaiqXd9E9au+KKF++YE/GcA+pIxUBs2s0tlxYIV00ptZuoSr2VdV08lKC+QDYD8JlAlDzX
0ihHAOYVEKObjvy4U3H6J0B0HWUb2RqAazhrz5jFI3oikDNnkBElqJTh4KjgD2F5bXem7AnSC6Gx
206/Lqu3ph1nNVHX0mSysIe0pL+bLi8cM5Ukm+R55lyWtHggTtTirGUwmDGwEZImrfWIdpeZXq1s
G/1oMYfSyUEyakXiogc6kcgZiEUGkg4GJBp9sTHDLet/NQRDc71/WTP+IKBhDrOFJ5RBnGrKVKly
SkLwIHW/MMDpSDVafgyJHmSkg2aeFDlpXNUq7SK5N5v7mIW1e/kTZlVOLuMfX8CrGlVJiznn8oiH
L6j7skyL7UxH2cIgB3CHu5OwuSyQs5v/CESTItIUgK3ku5FVsUUnWQiV1Rxp7NCJyTY011hEuA38
EgI0JvRbAvMaDdfcZTVORWGOfVoeR+1DGQ9hGQEWy460FV34W/4vObMimC5GFpbv2BH7KAbwCbiz
rCh3TfmX5eRS6UiaLTmWvJHf+jJo42QlLOcfCl9SIQ/dzugqx/AEF8WITKU1Ch/lMXoShH16BBRu
+iDqPkH/vLJh0mhXH2HiV9WmYs6ous0q1NNsl7zVqBr6MJGVmfNiXLwhTioNFcEA3+P+prIte/5H
8S37V2n7MvpD9vQ1+VU9X7acJVNVDTQRoccbL2n+nlK6URkkA3RtOQLGNr9JAGeW09IhyUZWrmi0
NuG2JA9RCKijMeIGY+KMiAyN1guRQo/m2D6W9aNaJldF/qvAO94QQO3TtHeXFVw6GriWwEmHVDCy
+tyqSlSjpVXG1VGuzf56kFm3ywdjn9dM2l6W9EUywW8gkvkzhSwyIujfPL+bJHAz6bWRVMd536Jt
u4u20bbeDeApjxo73KBvamfuo0O7y7Z49m7r+CrKj6IL3LZjvDa6zkcgXwZ9+jXcSkv1lBVmnlZH
pXwphdQJzV9peJWGxqbRBZ9W2h70K2AAfLy8CosH6VQud0M3qjmFgMWojuM4+ipxe2I6gMAJx0fs
sZQ5ZiW4VvQryn3pvsf8bXlTg2itWztOC6cJA1Aob3/xn0k8LUavp2FBB3xGZg1ualyl9WhLY2cr
WuSo5Uqe+Cv9zm29hOo92kDAMK2AJ+N8663IaFVBp9XxYMwn9wmAyC46Wv1yq+G/f79J9tx9Gnmx
/9evzPlEX6WDuSgvtCNHc0RXckaPgdxYtJWVgsjSjaggRQoKOLThzFfw+ddlrEczzIi1ULvJBuUq
iGCSl0kbbxtj2ompgJGEK3QD7YaMeUzLt21lrCzQwm4oyJ7NCOAYY/pRk8nUvCDmQJpjN4CEB+SP
ds12sXST4nV82f4WHAzOOfwLphHQJMIPPCdqLE4Dho6Og3ndAp1Cya8asXWKaV+PAA/8Z8+q+ZBB
GkqhuKc0pNS4Q5Yag0xBLNccm9yWNxOe1zZZ45v4eZJhw8C7N0FcacDEDC4q1JoyzhrEm8c8+i3n
vZttTczf5p2by4adVG5P6XW4BtfMBYigSoBQ9HyiwVRDHlnj7sNEyApLa4f4iDpl5k29XBwFDP56
Rl9nVwWRS6fBnK7TKQ3YbaZkJVX5w16AwD9Tk0tzl9yc5D232DgP9akcp/jIcrBdDaj0OZlKQs8C
69U+GkC1m7GOrIRts2c6O8QYuZ0Zl+eqLIaqvmaBTl5QKdJkZl4o8bGURacKpZexAS7rPzTPWQba
6eeuMRgpf9+GatONsgEZcewVmodJGcPyQ1/Nf0druc+FNTwTNf/9iTpKZpqTSfX4CFMJEqWydXar
9fdCpd5Kxf1ltdZkcftVyh3pFE2Nj0VvRzSQf0UfYQ8q15XVWzoKM/kKOrHmUUjw5p3r1HciM7VC
gl2kz3WngwL52qg2+SHK3PxA2mk70s/LmvF9OPNBOBPJ3WcYqBIUos1WQcd7NFQdclxXyai5Omsd
MwJ/ddKCSG+8E8fIBgL+pH6SLNtc/orF9T3Rm7tf+qatDU2A3qXhlo2fbcmVIWAU7rKU+af8OABz
pgtIHxg/4pP2fZNOlMmwmCbGbDAyRYlxN2XT2ibKK2I4ZVjWFgVKxDDMZoMWn00ylbalCBspuUvc
K8y7FOV9Pdmro+c/HjDzTp6ox/nRUiaDYIWQG8ufsTl506g6Q4Lm63bFe/28cL8kGaADRWMTSqyc
htaEGYpiSpJjZqqRl1AV/cXSiDT0VAZSKiUOyYoXFGPeyxaD6YDNoA6LiwcFnegrd/+SzmiDQOJf
xe2EMun5gcnqeCxYBZ0zme61xDPNHtPgky2syFnynWDJwrAFqj0Iu7i17awq0ZvSjI9aRptNV8rP
xqBWKw76x92OZT0Vwnm0lJRSqjANytTZpz445TtVMyeSMH2dAGaQdqlz+UAsrh6An+Z6Lhgs+Yi+
azIlGWVoZYm3GXuxDAr8RKeVg8tifj55oZgsIzoDmAmiJJG7bE0t0s0UQ/rHsgeZ1EZqdSdNgUeE
4UJ00gCm2xFuAWSwchCXllNGR7GFxmI863krjdSkKLR6hJWK23j0k9Ix3urQQYJw+D/SrmtJblxZ
/tBhBL15BU3bcdIYjV4YMiN6A3ry629yNs6KjcFthHQ2tHpRRBcBFApAVVZmJSL35/nH1hbjH2Mf
h1lSwBaKqe5Y4P9aELxEFhjniMJJnacZFkC1CK7ihuT9n6U4308CoMotTQfOHP3XDG7CxmVPzdsl
OaOj1RMl6Hmxd/vja9DcnNb5MKdAwcAFZNq4k/nVAB1f2X4VONq63dkIv7XCnJ+2YsSlOaxDQFHo
JfGH/Q87yH2T7K8bEo1mXazNaGS1MSRZwmLE0RP403dUpsTWREUv/pL/XhAmzOahk5ezPifnJTNI
0j8U+v+44ozXhrpZ2WmF6UI3l1vGD62SC/agaAiM12pNByzljCH04PSeIZ/YJQKABi+GqbjK4wjA
mY5r9eVSSIoSA1qLpaDQeaKg5CxT23far7T2r685N5ys2TN5JZsCVu3S0GAMLdSTS2xxWz8YafLs
aHet9glnE173awPKLHAy7jGrbiyuX7TxskXVqVFHsBjfS8iq6DmpP+en2TMsorigvB0qwXnAdeuN
QWYuRxmNqiZSVmfFeoqywqcQGTRFRlhuifc4gxwCQHJoyF7BYJfDypqybWgrJ2f1wQTy7STnRH+K
fHPX+9mp+Go86EFOxsf0m3VMI3KgaWAKfIaFOv3zCaoODv41n4FupctPaKlUTGprJud8DsaH5Ufh
mfTkhMelfjBy/Txrzy2yWHfSjyiuifWHSm8frDMT0MZ5NM5Aj53l9psGVHbSya5Mb+zxrZj/5mBC
2hxvTXQXOoCEX47UiavYKEN93eKmQ1YVFA/MJ6LSNW+b4/aFHKsMCW6gBC6tGOFK9wSl1jMgH3vH
SY8zWoSvbz/ePgfmFa1fQGGtWfpLE8Dz9IDB2Ajt4E3UqyD6Ys7P0yRIp64ezh4gBiiiVlF4A1QP
zAEy2lqidlEIK2hJLwmul0Gn924HADhIEZZ5cLVYxGvBffVtjTJDyzRsc92E0WL+irrNGMqk2Rkv
pvJmRnNg9vEhHJ6vzyZvnJB9BUEt6ozIyjPHcQfuNDNMneSMW5eEZG7kL2f7nhbBXw0OdJhIT+Pi
t+apL9ctM0K7qto4PVvThKfQDkU/a06IiXy8FD/Ek0bSBCpdovwoW6d/32Qm7n7IlL3LnzDhumpb
akLKNDlrOHUSvYWwbgF6cAP0b5FLo9v5RVLuQHNzVMMHaN+q3yG6Q4PmLTUfLc0QOC/bgfrP17zX
r0CDakKp/nIWJNvJW/SAJefZnz7rz+WD/X0J+k/Rw/jJPKCKtsfEoHt/eGjAt/8dBYrry62u68n6
NSDjKDv9Y585ShIb1XJJg/28IuGN4Rk/pntAj8n40AH391XZLSfHl/xiJEN4G7lgfzrke/Pp+ldw
nW7zEczxorbgYZYp/Fwdn6iJRiPNJs3iNsVetYIYNYQcZJXXTfIO7ZXECKEJVHN4BFzOex2lGejj
ISOfL9rRhBa61d8MpUdjJ4jui+/Xja2L+HGSfxtjrlNOMjpxlMHYfEz26edexdYShUHuW8oEHBi4
sHUq2WtIovS9VEEh8Tys4MYCfEVm9ysKoQ+ta8c6o/frtVRzspsofE2Awr0+RP62QgEReFFUofHX
5YRWddSELVTKzrOL+Jg9VKlXfk6/LB0Zd+N9EwXJnew6r9Vn6VV6HR1PYH59g3yYYnDxAOQJciok
pS/NW2qvLBG62M7mw3RIMi98zjJCv4T3IaHll58Ca9xdg727FhdA/8P2R8ZtnUkTiAHOTTft5fFh
vLF/JD1RK5tI41PXuIb3JGoS524SOCpkI1C3BDEAM0KknesSHL7n/pu1758yFyCmxEUTgWAquTtj
Y4d57aHzqayHdEzPhvHsLKjW2V7pnHX9m3QYmkkQf7hH3PoG/++o1pneXGVNFU6blLDWeb+QlnoM
vf683KJgKUyhrh7wwUOsFYMK71i95NJSsXROmEmYvwoqAFMcUPQYuDTeJ7ZvHobnSdvlGameW+tG
RZk0FCXAedcUIKn/Nc8E+hLKdWGdYaDB9F0DS1okiDF89/j9+0wgzywnXIwEv6/e6DNxVoGP8say
HvHiQUcloQJz/8/C/bbHxOx0stHUDljEuWy1tzS1dmVdHDr7PqxMIJvR1XIbaSDjEj22BKvIlvQG
ZZJVs4BZLcjOR9O/vrH5x+HvVWJpr6oyScOWYhaHYPbDb12go93m0D5LXxzP3kXHOCe5TOYf4av1
VVeIfDMHoN1T6e76d4hGyewKdRjqZWjxGRH6NGXp6zDcNVSUE1lvjx82BK7NKDkpyF6yUymlMULm
uvUWLzq+WvvZNU7dS+KGp+Yh+Uz9VDAobmDZ2GMCi6xXsg1WyfScVbtCf1hWtrT2kzbeGPNdhU73
61PIPw835pg5NKRmQH0N5gB7J+kAVjh9t9QePVuZa9T3jRCTvT4Brs3n+u+bUFb3DsDXEeZzdAt/
fsBF4tief6KZn0x+e/hD5Pk/F8fN8NbV3VirNHPAGfFurT6rrg6JpOGX4f66PovcqLWxsjrqxorW
W9FsN1N6Lvb2/ezpJyF8U2Rh/feNBZChlGWswUL/bTrhLn4znQq/9lOAj7IAejEeyJk/QRj4+rje
dSGuLRYTjgEHx7M4hnfoO2VAh70O+t/WA1QNuITs6Phtjf7o2Yu9F2kn77XX2KW7ai+fkIrYGx66
i905+EMo6YclZUL4MlKzzG0saagXsGNYAF0WvQgowNv2uLMAFfF+T2IL3G0dA/kUS9BeB91EHNbI
MAg2OndygapyVJQQVqUYZiBI8aA+kTh42gUDxKN3+nE80t3wM9/l5+lzdCrPDjI5rdvs23O9635V
X9pd8QiaSL8/9F59G/2od8LUzrrf2RXffhRzYGmhmkT5hI+S7ppA9WuvddEg64MX2a1dPbjuX9zq
6cYaSwAzq0nd5nhJ4yDR3QRU3pT8KEnhliAvQKuc4M6m8WLP1hwTWxcV5UuzwOB6cIeO++nLTyWI
4dDx3fhNu5N9qC69NH5xNHbKPryrcWylN7juqAQtfLvuySbTXtoVgO1cn4Z36pkrk84WktBV22uh
jO/y5BvpTjoAD3/QehcUFg0Etx8TiBHMz9q+/IZH39E8AR9jPcQ+VAPfzJq0eIY+Rj80V76XzykJ
b2OBo7JtNO87bjttTMhul8KQqgyrpAGt9EzXP5b7uhDFPb4JSdcFDsjS9NhRnVM9hTH56JCEaLvg
CzQfSep/E70FedeH7bCYqG0YEWAY6/7L9bc+v9fqX4UoVfkR7obE3dYGE7d7SU51UBzBwRE14zuJ
DASc8cEcRN4Ewnpkb3bPv657E/eNubXJBG0o90qG08JmZM9B3dduUgJqFua7Lpr3dbgcpb7dJ2P3
MGX9ne3EtwMY6+sczF7LvNMU6keK/bT0d5KomiGcDSbiTXOfOu2ML3M+ZwDAzb627yEKl0PWXnIH
X/LmL+WxFux67h18Ox9MSOvHkcbjgnWWd8mnZQ9IxoPuFQH1OsFdkfe42Bhiq+lg+AhNucfwRt84
LyedOLvUH0n8cH2BuX4LUiTU01fKQrYc3GatPEtFlJ2zpPEaBQp1lZuKGnXeT58PMem3lfdZ3dw4
dMjwGJUUZ2elOSTpL2WK95a9d/BqmubhfkpqEpsOhLFqNy17d9DGfay4RTi7HSBu+VI8jpJFyr7b
aWEVgMcRRT59n1HJj9LG7yztbqUpDWn+2cnA5dKKuCbWjcV8PpB36PlGPh0VJzYPUCsjUL1FF591
tCvUXUN0iH+q0VM5ClaD516QK0NOB9lBYOvZEkHRTRBPySxA4Tq6r+z8rm2CJPMdeadmT+BQa4cI
Dfui/APHCXB1sCCPCf4pAO4Zp27Ra4IXXpucI4DfmgF8yiZuz5VIpExghs1XzZGetX3RIfHZHdHu
5s1K7HZyLtiiPCuAMK60dGAFAWTy8naLhYQ+o47EWwv/8Xv5TViq5bgDEJK/LaxfsPFmKjlVp7co
pOZLeRor41jYU9A08/PSy8H17bkGMcbzbOxLiBug1Al04vopG1Nhs9BlVlEVVnM/GxLPnhXNzydw
UaT+ZLb5bohtAaJojegfTRqaCgIQIBMtJumVjEOKxyvmb5x86H6TJhsh0WqS3Cn3wDu41wfIXS1I
kPzXGnOLUqx2spQKWAR99DrzWxZ+D0U3ItGAmFcpsJx220tqcu6sZdqFIPvwpAJcs0YxvfVGjK5O
XRcl+bk20cm59jqgBd5gnFCJm1aScpT6FJDzxzdBb+3oAtl2wZuKc0igLvbbDOOJba3XalShdkob
9VM5gpYgCl2pk/bTovi0lpIV2yNNIr1g7gbQkcBw1PfGe2bRchV6s0ZrAAyRjj8mY9k5auyNWV65
GdpYrjsIdwcgww20EqIvBBgudwA4W9SRdhhiohyoqwEtq7mgtadBWO/+N0vMqCTdnLW2RF0GLVRK
9NRERNXOqT93p1JgiesdmzExHom2hK7qFdRP12at0m+To126YfY0hn8TCzeGmMs2iNsa3c5WQ6m8
S6sjhCz8ggrQUDxshA31oH+XiHH2kQ6OlC1Yoljvd5CvD6pv8bAz7bOifc2LXWmhnGbGJGpnt20E
U7n+9odoZYKcAwyn7+SOjHvoqWQaFEUIbXlboodJ1GMi+n3GKSwtbLsB7YTnKPllyF+FZwnv98Fl
ACpaC8IXqrm6yibAD3ZrOXNX4LSqQQUba8txUh1RnyJvv26NMFflzijyyqjT9z0EvFeGDqBUv7f7
X9c3EC+WoyVwBRciAfGhHKbP3ZiYSpacG+cmy94aVaQ8yts3SCCCnAr1ctPQmXHMht1C4hiThdyV
2cw7OZIIogNRiqMEnZzro+G9VHEb+m2NuRXFmdWHdgYEThqPYwZaKBA8zHGENpq8c6B3rw5+IWfd
Y5W2D4sFZRzs6/G270sD5LNF643l+GRnSy4IiFyP+f1ZLDOBvTSVFY8r9imJJHfUZT3IGlmkY8td
SySsQN0CQBeSSpd+2bR07gaTArCpTS5CoXgxeWcX2vP+tcDsrKEvp67rYQGY5c8VBBSkKSSJOhIT
Iqu6TmpVP3Z/qBCxZh/AFaeh6q+9UxgyRpUuVtbSPE4uE7wwQ3Zq2/q+72VX6dZeoTjaX3cizjRe
2GMivWUXE6UU9uBHBFo6aEe6melfnMcXVpgwH8c5HigKrNTOjT7d5P2vPLnpTcGLlDsWRFm0VIJi
EnCxS5cAeYWWyWAfPYM5e59DaxcNZH/IYPnP+oCXzLBU0NyhP/XCxvW55yUEHVB1/ftjzOT3AL6Z
mY5zqU37NCij5NBKcXTfdpU/pwlo57KyCiqr+pUNWXZOTQrcmRa9zI22HNqpF7VqvwNLmLMK32Ot
OhvWSvV2Obj/mJGR6EWO0zhy8lNp0qMcfauz8CVJssCJTWLWSMBraN1cSAq1L2RciJ0HVaburCw7
5fr4Kqfm9+uTxAmpeJevOtXAu4OKkllULXK6ItcwR5LkJYtvnOjwiMxVLErFiewwwTQNaQ02Rlyu
4ro6QtNrLy8DobFxUCrl1KTV7vqwOCfedljsi13OzcIYeyCOoPMLmN0QemF4pK3g8SKywixoa0H/
bo6xoAWRw/svmfUcaoIAwjehQzERjXEr3vViQ/xHSY0unBrMmwqGoXE6jl6ufdGGh7+Zrt9W1tXb
3EJobMXZkMNKYpEJKphnJ/OFUYpzcGFN8KZc+bHwlmWNtLqe9gvQZ9S2e5JOhuXO2SSCd60O+2GT
bawwDg2cjF3qqrReQo6WPbo6aGLD5b6VU2JAELcT8TbyHfv3qBjH1qw2RT4gQVHe6E6pWT9l+dc6
v5fNFihuEafw1cGBA485lQulAeXpCqFKNRVUf5DqznMif+mruwyk1cJ0FDfiG2ifXxsk0ZrJzCWS
RRZSQxjbWLs4J9vXMX267nj6ukU+LBd67HADhj4P0BqXnjfo9lSBawlZ3C5K/LSwqBfZceXONJPI
PJTpY1/KBtH7LPdpSrMA8uhfJq0diQOubqLULTToTSyu3tFfYBmJCEQ7NHdJhsLF3nFc6HB/M/K2
J51SPsfxnHlWkYbgAVVs0sZaFKG9E0RazpLMz05fh+6gRPHdMkaKV1XoOq1pbpOSDo2PpAjYZSdz
OisxKCN0ubR8JRolUuqNCaoGTQuuTw5/+n/PDTP9sU2zpU6j9FyDyaiOB0+KBE83bnRB4xjATejE
+0Cdh6hj90jLIpttPCjRWZv3uTwQQ3Tr4qU1cb78trOOdBNfzD630kqGHfNYOD7opyTDDXXclY/J
D+mgVYKJ40aajTkmaFZLikqEBaeK70kv4NESTRnjsKCp7tRQwW9XQIzqd81xeb2+6iIDzKqbQ9eY
1Yy5itIQRDlPzWi5EQRK0uf/zQ4TuMpc0+qOwk6YH7tmZwMR3N7IqmCDC0bjMBGrr3pZKTRMV/jU
39r3yeMk6JvhhsTfa83cGP9jSRAyoEB6ogyrJKSV0Se7j7+Pne+IJowb6TeWmOsksAuauhSwpOQB
2kh70BhFBO2Wsqibmr/v/90tLM2zGmkzSucwBN0ja0rIEN9g85Dry88dDUoZxju7FdRhLrek3o49
Vn9d/uaTA4CVZPbYlTax3kwRZQV3POtzHf8hz8HeYVopKqtyKgH8kHe4/hJtKggV4ci447HAQLvm
/CFrvsaETYjJwWYgJQZNz/boaWj8K1uLFFZM0PxHTcF1ietzSH4iaw1uaTwwLm05FPp1VYWkUFv4
aeJPQwAEXlWgsdavRRgnbizb2Fo32GZcSMePqdTDFhRngUyLBSeA6OeZcKYuQxHqIyDMfY+sUJvp
ltdHoSAIcB1gMwYmpEFxpGgsGWMop9vOeDOqY53Egrs4d/1BOAINFTxPAS+/nKcIJQa8WpEYQsY9
XtBymCukyWNSyecxF6w/9zxTIXpk6gAGQwOIWZSo7qV+wbXlrKJY4s/DcmuNVN5Fbal40dwnLprT
bnR71r25n2oy2UotiN68KV1LtmgYBtwH7LeXw4US70paUGFKl59p9Dj9RY8o9Kp+/z5zOph2XJdZ
A7g1jTqvzExild+pJvALXu8XFECwWhoS++hLZhZNo+BqiTVUBOvxlMuUushWn7vufuohKatSqO0k
IAwGggULmhUPaW8Ho9GRybi3EpEeC29GcVNE69W7/JzMzCjUz8xwivEtCqRzPOSEqFvl+d3Qip7C
XEMryQog+yAsZnmp2soJVRsE8udhUd+WsHR8LZF6L8G+86/H+HWR2Ms1iMo1FdQxUGRg67pJ1U1x
bfVoOKuyp6Huz/V8V8qHeFHdtv1SoZVxKQTbkBcaMYMg/oUOFyIkM4vG1GdT0054SWZRUOwbyBPG
qTtHKlSVIxKK6A9414utOcZN46Kr1EZRkF9LrIPiFI95XQBkoFDSyMnhL2bz99BYRAYkYsAIMGBo
dvWMdn0Sjw0pnYVMnzT1QYsXTxb1H/AAtSAfweMI1S9Q07A+WXY0SZcE7ZnlFBhKdqrAlpR/siHY
ZzuQ8Eu9+GQmdzQZBZcD3qlgod3VANOwsbIEXEaXUlHNwdSR2IhpEv1CPh7CzmOl/EUM21phriBy
6iw43TA6Y0j3tYYnThosXR1cXzaei2ytMNe2Indmuc9hxVLnr2pLcIk7gpbMTXQRzIW3sdGNA+Ir
3D+Q5mPO0hbOEesynssh0gV7ME5+R6Oy7Cbx9Bc1APBb4dmG/k5cbFhdv4naxRCubwRzscGpuWSx
l7dUJPTD9YLfVlgkgDpDLEzTkbCRtDcdb3LQwgj8jJsSBfIExCXAu9jgELp0tK5E86PWoTJlUN8B
2r8LqidZuqURgeac073102H+iW54Y/6SRqWbL25RHdT2/rqL8O4ONnoi0WuKllmgdC+/QlukvrNo
jSbg7JCMURBXB5rcDuYcaLGoPZfnjqsQBoShNOBT2KWTrKbp6gaIjiEsdkPrvhZ55CbQTrw+JF4c
3phh1y5W7KK25BVX8dRnxByJ/VN+DdO7TNTkwztjtoaYTTwNmkGHHqdZ9qt5halsIp8WyTdDT9Re
wNteKDMjKpkyKgPvjSSbm7ANVnlchRDr75rPIJD7c9iLs/11pobSAGOQhwZ+vQDGZZHP0LHIGtRr
jNcm3F9fG95AQN5nIO2Oyyqafi/drZAKsKytHdrl1HwyqfEprrq9Ib39hRVUGtAyZxg6+DYvrcwx
frUDAdC56FJQpxJ9/GzNg8DNuDUW1HyBtgJNMqhMmfO+HzO5nXKAa6bGpyhaaLT3DOcxA2dyUUJV
Z947xc6Md2A5IaV2lGQruD5M3n5ybNPEHw0IBJZzIpObVB1mTKbVpD2axJ2gBjbLy4qyIZEUxX+c
/kHaFd3o7z386GpjZnXppbCoHTxluom6QweiRzru18SJUQuuGx8HBks4uOCUtgoprdWLNu6+9I4V
0QZtV3gAJmCYAc2MnDQ+VC2QOttdn8SPHnlpi/HIpVX6tk5hq3g2c7JgGVWBBf5ocL1e28/BkcoE
+sKW6rI18DzLRqA9U0VL92VVtGQwE4fYVmb/j/aY7byAKN1ohx64EAkdLs4vrfyFHSZkPOFPHJLj
IKPCc9Bi3L9raFQN+ozXuVR/A3b1vmzzWynKRfxJHIzNuzA2PhvwTNTp1iNs4w1haRd2GWE8Sl4S
NYpdq5CJibcJjVJc4ztiOuk+b9Fa0n7r60NXW/51F+EtILrW/v0AZqRSoY7msuBBmDpPinGTSTea
P4qgepwLL4aJVxHqv+gphiTC5TDlstWlFo/qc574XVMTlEDjMfUiWiCyoAVIj93BKIlOfUOEveUt
5cY0e+eFihOkptdeshK9ePkO4A1FlGzhvHdR1lZxa1tJe6GPwuwCKOYVcj11mMRe8o1mb7/W6INH
pQPEIF48/5hmjxqDC95uDSvaZyAbg5xHob5cX0sOqv/yO5jdYeb1SJsW35E9v7WueWw84/w9fI2D
+tk50kA6mvfFZ+sx8gR21+h4+SC9tMu89ymdldko4UQQ/y79UndXnEe9SpyqR7nz0XNWivKcnFwN
bCIfBNKLlRRWZmzKTlGNIUQSzlHZoQtfd1voNE+Zv2LhzPDYD5Ro/TleBA9hTn/Cpd3V3zY71mw6
iF8omOOKSBW5G8xd7On39AloTNz2uk/UJmZE4oyML/N3wTyvfvRhnkEliXyYCYYWtu+lTjIwcUiI
trpkELn54fSxH8fTTnWmoI+rm7Qr73MIAikDBp5/NcpZdC1c49GHL4CmJS73K7aXpRpp6iGkaSwj
fzSPt3KD9i+n/Y471gttpZt20F8FI+Z6FpKxgCFCJBTap5ez3S8FXZxsAT2AXHlAuh8TaYRYQ21/
Mp7s1G3ll2Y6GOB0JZksmG1eZIRvmSsPAs4Blg2nsSiK2r2KEuYdfLm800o/FxQ5uLO5McH4koV7
TBhaCqJ/7NlFRsoG/FMmkZLepSKw4MdXH/x2Y4u5CxTmokWzpSO53ds/OkcnEKX4dH211sX44ByQ
vNKAOMF6sbn6uWwGJLvgHJAJJVon+Sg+VQN41ZS3RLqxpZ5UopOFF901rJAJCTeQI7EZW81cZjle
TNymDGx/8ys4nhS1F8Q37jJtjKz/vtnyaVPVYNa38GAunMpPHTPyB0cmS7uKSFtdTBpaxAKbXO9D
p8g7LwaSbsy53KQ2zo/CSM+T+lzKMbGzZ2v6WgGEeH3NeGMDQTOeWBCaWdkcLseWgDiuVhtssAkj
8YCbHM5zaAyevgyJq47ZT7A9KAKb3Ni9FqbBg7bePT7cgcN4mAsHZ/JonujLNN+b0PVpksjVSsed
8qNNHwpLsNd4E6oDAwhSfbgJvPNyoFmZDoNmYzvHoGOS3DBFClq6h6Cd4IDgTujGDuMsS2ZORm7C
zjA13+Xqc5vFO+cF5JXBLIUOub56OmfHgWQXaMs1HYwLyOWg6FJXmdQl2dl6UUCvIOINX52M3dDb
n2ecQ6tVdSrHIjvT5esYhaQGA34tfe6lo9rF7jy9XR8NbzNvzTFLVOP2BPBriXay0SDV+GCDqk1I
8skLUlsjzPq0ThfTvFmBgYMDnqr7cMw9ZXowJs+x/SwC5EsIpF/TqtemkdnLpdRNUwPF3XNU7cpm
n0bPINUlA3LMUvMCEUXF+JIu+sP1yeT6+8Y1mJOzBrXlVHR5hsQH+LiUT+jIIYpytyCXc90Q90aE
xI1l6ZA2xVOdySr3rZqF3QJ1qETeNSZ4x7qcRKMD8ZE+vpulZJcYpj+NEBXPDoMcBkqx+NVnA1Rh
i1yd5LAX7ECeG4ESEgJPa4MVarmXm2JS8s6QjCY7z/KNpT/hiShsH+BN7ntKEaU0KHqyQ4ZAlZ5M
uZGdkZMgyvBrZbqOWpOoimh2ee6KUhoSYFCzwduC2eGyWjoSXczsXIHCMT5Eg3LqyuiUr33f5VFb
ssehEQCCeUEF9QHkJpDABd0184oYLG2WW03Pzo02kRRvUiEAjYPBX+lv16sCQGgIx0xgaRonHBOK
oqAd3aHb3k2lm7VLdPTG4utyUmp0V2koTeBFKvvtGPTmH5fHYR/3hnd1gLXp79JFaCxNdbE+CrPe
LoO4lp5KJ/zzxOalEWYH6jF008CPh1dhWAZak5HGmlwx/yvP3TdjeT9sN7eTqKVOZ2t4COWteoim
B+Qm92I/5FoByHIlJEdHC3u3q2tntFfEzzld0KhRKgDg0lL5Jjm9iN6Jd+gglYRmWZAkr412l2tT
Oz0KnzZuPrWUu2Pu7CADC6090A4TRKFd30YyBALiu+tRjLujwbQOGk+4oyEzVqPEQIlKXq8HzWGW
rBNF80eP5aJ/NbxVvAF0lDIYg9TL4WlYrqZchwfQ/T7VrD04tIwUj5tEC4pqhh6B6LrFXbqNRWY/
y2ibjSsDd2SazQeN7voZki2G4HrFXTULDww0m0N0g2XpMBqqhd0A/8jML+idaQMjPCjjM61x+DSC
ug43QK2VJQ0Zahth8XIKuziHMrjtIKVjjd19VKjSXVXQ3r/uEdwR2YDO49kJZ2RTwpCVt4DSwt2q
R5ZxrX9AXve2b8Ghc90Od3k2dhiHkFsrS2YbTfSq/yoTwVnIdWs0kaw0pDimWBjdYER9RWMbeW0V
XZbq4nYTZMel+6oQXDc03kEFrl9IhUP4YWXEuVwUGbt2gU47Qno72q+dlBneHE6OC+xMfAzXZtV0
iZA2iJZzSlPVBbFGTHS9N0/1IPnIvZuenBf6nk7KUywpEEEq1TyonTQ/KLOGXvmwXry2SduXpJuM
ADwVMrETZEirJf80FM1IrKxHKiZW67shxXdEU69AsKRO9lM+Jm5lAnInV+bsA/2T7YaqiE8Rfplo
KcBRUDwSib2vEYO99a3aUXh2gyIP96LLCQHJM7UrY8nOk5R9njv9M1IZ5kOeablH6yh+jaXGEKw2
91wFwhkwDTyuIF3EHDlNZNZmok24l8ykgUoq0V3nRXm0XrI3+UfxU7G8tHGBoLvuwfyR/muVLUom
hZLJWgqrtVc57XGyXqPmTdKiw2g8XbfE2/kgeXfQUokiCggVLuc0M9Dv3VaYU50CcNjI2WMTUtEk
8q7rKBu/UwGAGIK9PyLH1Si9NGdoiFL3U/eSOc29DHiSM+2osy/Kkcg5JX3yeH1snJobzrWNXWbx
EvyqNDi4d8WVVJNRzp4WJaF3tRHKp2KKyoeojFK0vYyzN9qGdAhV5UsZKZo3zUV9AGQgFqwr952+
+SKW184GCo5KaA+DhhKpz9b3SAnUH8M3mfSVZ7cCa7xQhfobdDdRA8YbnRm+1LZK18cwFqVo2WsO
eYHm3wJC6qLuer4hIH6QBEApgq1ZJbE+Zw6i7hlSOzKqD0rXEeubSPuZuymAWQTdB+SvIAd56art
3IL9s0Ecssh3EMq5x3wn8BfuZthYYA6OuW/6oQQwC9U9DRo0D90eLCZ7zf8Zk9mTPBv8Qf+jRSbG
54aVpcM4gETZ+tH4SPLlev8qld1eifeATiN1Ods3xlARDfoAVk6GUqT8wzuUVyTof2d1nZPNZTeP
emOe1lkFeYUHOtVDtkseY5GHvKeVP8TujZn1zN6YmSVahGkLMxOiKDGgvAjtq11Coq9I8ZOgPaNh
K/FekAf0UQbw6CG6G/ynt8UXQf1440XSDQVpXGjQtsGMd9AGEJaoIU5VurgpWHMasInX9HnW/aI1
8TKrBLuQdxvBFRhJMjDB49XJ3K2QJkx0pUhztCFDEcORk59osLwtMlGajGvHwD0B2G60x7On49wA
RgCACey0D1N91O0D6FWvuyvHxEorjFkz13QAm2W02iXPaTVCH9M3XvJTLGLc5exwBTd4A4q2aIrH
aXTpJCh59XVSTfma99CBGtjTARqRrhr++ZJc2GGWpNUHqzSdIT8X9S9grEGHIESjc0Ii4CToicdA
0AnMCuZGSZbZkjnn5zq3oKF+s7attvKbEGHNXRLTWcHNqHabbJN7HDmSnPdmfh6VndHejKkPIM5f
rPrGBBN3Izu3pyaFCSBX2vIIE+DAv26CV7VfMV6AxagrfRTbZIEcbyflPTA44c44hUEa4LgmnTvv
fz6J8j+8W8GFLSbKI40+aHELW2n6ZI1HbQQrOECijlYROfZK0wN1dVP5Y/5Jy3+IUhga1zE2I2Ui
fhL1pUTXkUoxcX7YOZlP0e1wlp+WAClaNz99V/adN506Pwl6r/+cuvmeetVTv4Pm8WkO9H3jo5CQ
rMStn8E0J4zUnMvaxfQwAbI0m1or1ul5VjzZn8hyUGHNck3SuKH3Ut3LoHl5dkjsX/cBridvJobZ
/BDdWdIa97NzPoa7xvBHWd3ZS3DdCDfCbIwwO3/qoV9t1jBi1I+4XhfSJ3l6UdzZETj0O5qKOe8u
ZnH9kM15NyV2pRvraBSvJ/S2PyqBfTBdDe+Hyo3d9KDss9s6WDzrZHrUVW6/tsfmEIORb6d5oE73
ZE8PQOHm9p+h/aUG+YMCbdp4PxMTM6+RzEsCMSfmurbsV6+lxjX1jPORzSLWTjhTdQWyQke82c+L
d332eagVQPlw6CLNaIACmNl6cSj3Vi5BTKFGQ79GliIIM3Qed89t7keU1DmxzOKusATnFm/Pbc0y
e041pTY3EgzLSq2gm9Dskk3qWTH7b+YQixRLORcMjBFq2mv2fiV0v1x5E24caQbGmKnmIW13yLIp
ZRTke8cIWktwZeX5M96mSOrhhgGxCCY260kYGvXal9o2jZvK5Qm5bb+tHhJ5Ao/1n2ek1n6Ff40x
q1fkUG4IB8C2tXi+Naz2JupfTWvwkoYSWcmCUReJiXEXzoFuFbpu4ZE2ExPsCDm/ukTTVdoC2jfX
FKTLJvqVykZXSIrekP11B+XbQ0LWgFgFAP3MrnVSUJE5A9qVIuXw9ZCmuK9N9f+R9p29jSvLtr+I
AHP42owKtiyJjl8Ie8Zmzpm//i36nHe31OIVcc6FNwZ7ZoApdqqurlq11tpreN5t9CFDCgPFFNRp
kUiifBAbDj5fzx1JBffCFoXVIW3Dh2e+fAvETd9ufD4gCVp/lfi7FJ20er0/xiU/e2meGuOYheOU
eAU0FDwZsN0c2StvOvtldbpvZ35d3g4TFfA57YxsD3XoCnAf+UDWovVLeBdZaSdEjVOlZ179LLmn
JErNrlmjmVge2j8mqaPnAy0MAAhQU+iXqA1QrH2LDTB+qVyujG3p2KEU8T9jo/alL6TMxKVYwjGq
7EbWjGLsjo1aBLogl4SBxsD9uVzyy5f2qC0zhYyHprB5X4LJKBRPrfr3voG1maM2Bdu3GufNBgpX
agO9yM+itOKE1/bD7DcvbsQyQotGV2LfZS3kyRLQwba45dgnEO8JcQJdpR8BGK/7w1pcJw4tJjjK
LNRCqXUakd1keAEg5OJpQBTj63HvxAJpis/7dhanDwlCpIPxMrphMfRKNvamGcIW1crX6HWx7nHe
wzCsUXYu7gMB74mZxG3uSb6eQ6lMJDVrZrja8Cy3DiOd/4txgF6CFVVoLkB2+/rfD4M2R0oMeKMe
VFOpBOQKcKVst0Y7sFTgRmfUP3bmvXKxFzx2jBm5R22D4WDKs9IYTJNo3v9BGs7uFR6wmVLUk0p9
R3dVQ7L6SYqB6uaHfYrF9NEde3/cS36fhzNGVpmfUdfUuAVmKMe4nytkyBVKG6Tzp5ioa0JAy1YQ
fULADDR8tA4QA01hRpowaiCD6+KrwZNQ7J/EeCX2XNyMoJb7/2YoZ5H6ct+AVgmFIzAmQuA4HtAP
lKzhFucpuXDvePxrGAX8+m9bPP7/egnFiuewGRvuLFYpCc59ZLONSHwRNCFhaXBpu3KUqVHR9ujM
qTeIUdxINXce5E2tgFnYy8jErvS2rBmhwikAO0JvDDEovtfMVtRjIEo89vn+ZqMfuzdD4a+njmeg
7dBXsMIe60/oetkn72/l/IkeS/iNlZuK2nOzLfTQIfkETC/kAekO/LTXBJDzsdw5ryppr3ked/Jy
if0K8KQ3gCmRViqJy/aAq5jbyzWBTtKKkaACDgR7nWKP0m7IOcLwGZBairMyi9Q79d8j+8cSNYu9
xuZVj2v47OemnGxKDWFh9hAZYvleJweEbn3Pr+xB6gr7l0kEbTNYGL+hC+kiKnVDLozcucimfsNW
BepkVZZZGsC2ZtOy00mKqmQkqSgOjj+IwmZlzPP+ow4diig89BLQy4hOonn/XvhNtDNEzVwCP6cv
0d+yJoMrPfZvKSQImsdsWBntwmG4Mkb5EaZLGjmHtXMdFruUrcykifVxbMyVQa3ZoWKPVFPyQshh
p+9kQwr8Q1uq4DaatiW04RpOj1uoYUEMgchJdih6baPG8ZYNYjv2eYMbO/v+9ywu8sUcU3cB2uzB
a9RLGLY/ub645fLpIYxLfeSEXZgAFZ+xJhPVK7OweG4urFLuFIp/GbTaYbVPWquRfcvzQiPOeKvp
xhVTK/NNw1sGJo80pccmasAD04vTm1I/TqKylkii82z/Oi3/DOk3GXCxWTsItQGOgiGx6U+qvHVV
sm05lUxcboY5T8qEcQJcGaw8WTkjEnQm6HK8psm1spq/vvjiI6Q673K/w+ZikOoPe2mLXOajGMk7
qekMqWw3SQJifGFtjpd8PA7PTOMGIjVUFOZFuLDrl7HIKCEDV/E+NCiIkY5M+razs2OBRgbSvd/f
tHRm5d+T/Y896rCWEThIkVnFogaqU0DItggFM087fSjQ6iQieYRyUgomuQHM0LUWWiv2FzcViDCU
ud8PIEnKG2taLDVlp3LnrAVuYIwe+jEC5Kx7nFBU6bTelkbkskZ5V0+A+KF8H0GZNnRkZiKtsII8
Wlzzi2+hXp7VwDUD+AC5s5BYPYueBtCfGcpootQ7IW8a/zdXHnjfMLtAzSNBcr3U4NYtE/TJc+dx
eAfndj9ZHBSb1oTuf1uebnz/hRlqVOjprbNeyflzlkDrAJgxsDUWFbDyIhtByagt0PqpR32tkbqO
PD2VgPGqm6I3BTXXjFqd4i1fD54dtMxgdvz4HipDuVOgWbKFkJNoTjygH0qcTwZ6f7pHPy2izf1N
Qr1efvcoKA2RE2Mhv8TR9eje1xDNiz5/jr3y0FT52W/VtUb5pX2IOjQIoufCC4SCrxcjVKO2Q/8H
ZkkeRycUfGWj1hxa8j3oX94fzqKDwzMGUQ5kL1FBpW6KvB9F5MkL/qzEwkccyZac2D3/yAtgUITW
SsgbCfsZlKGexLUpDcipZrlm3v8I6oWLZxpwNKBGwfMW/+H4XY9XGYrJC5W6dtFXi5daoiMlaHjC
TyH7hs+f7hu7ifkhsYBOW0RAeKtLABZcG2NCZhQ5pqvdLi7OTMkfwwGa1kXTkoKdNsxUYN+zPbty
IdPNgPMY4VRmJoA5pYqe2GuzPtiip1QYareeRkttOrtI9lV8xEFj6slqxrcKZTbW9Ruz4zq7rzcT
ZL2kxrg/eFrH6vczUP4EvwieVhwQjdefEdegtx5VrXan8Hk6ZIIO+FPS2UpLPDSNm6PtM6aSAdyW
z/1Uu1C2Us5sj0VhBtK2GaHFSsp9wNmhQFAH93KwcRvtsOMS0jKH+ryW+6BL7v/6Xl4AnyC6UBAz
Un4pUEqhjkuvdouN8pV+h2anl1D/mxzPaHbsU2UKuI9qp7Iaq3faPSS4zv2uMaYD+zg60co+5W6c
8izPcfE1lPticjFm1BCzx9utiRy13po+YXTE67gYPfLnezQi8uMbK8+EhfPBg68XDCAgoIKS6/z3
F/dw2k6lr2Vs43KhMci53vKvs5w2l8Njwnfe3yK3HgEiE1A5RmoDNLTYtNQWKeux95oGOzXqCkfJ
KjeL37WqsOOggQ6Uv89jzpg4iBnI/U/DfLfqa5+sgVNvQ4/5I8QZPIaMOX6oUxp5Dd8xhVy7MbQ7
crkCQjU6+kcpNyKR18fGyBmflFpnemU/d/lxbyuzsOAmkAsDSQmwAqBeVak598IsZNUsbFwxevUg
ltvn35HPb4Q0I63CEqU4FHGwGV7qatMXD0XiO1XQ6LVgSP5byIFJlBdXIgIaxjefBYFD1ltEXgSd
bQp1LTA9L7VlKjSuUIPtTNjnlc749oBodIhIrknG0P6Egy1HTyU7EFCCmLHAryQX5nm/usDxDeiX
Qt4fBH/4hfoGuc+qzMP95Pp5ieqFBqSk2vNrGIrbSHA2I6Era9ZGEpQboYQqGMEs3LUuWsBrX09j
M1ZfQuFRKa2kd73cQN9n2/5dWfPZmVwPbhZhmrHsoC+Ec6TWvNMAEGWjQDqrk4Oy3vg4Dro4gCJV
2mkjQUSAuuUwONPqa+b2zAH8APIHFc9x5NSAC7s+4Qz4kXml5NWzwTjW5is00bFMOF2Xdyuu5PYC
oCxRByvhpUbiKlga7WJfbTJjIN8ZUY0JRV1Rh+aBbnGQmWucDoXazgxt1ZAhOMeZoRFsU4vd+db0
tNZu+NuifDXz1FfNEdGFh8sloZUk+IFzq4/6YER/1W22yaDtCLkHIuw4J7ESI9e/AbMCfsNARwhq
y7LF2Lyl2DwZIfoYW4WdrDSE3Ph76rOoB8mUCGw9d9mdex0EwbpiZqQAsGtNkYvu0Icc1/XyUxuP
A0tcnke/dvIXqLhj0Jnh+uTP62dFPFLvPcKSld3+y4p+M+fI9CNZDLwjMD7Xc66xTJ9KmaSeJ6vH
nAuO5ExOqHPb6HE0UgOlWH1WHTS2mFf7/kmbx0OZngUZEIMA8wNmRcp0xpcNP4Sddg5yV+UfSugF
RtV7WDwkqJDeN7WwhEjxosGTx905p72uR9kLnRxUEdoTw5HkpQ7AuY+GrAJxC/IxBrsmGTh/OTWy
S3O0ksbEBRO2csmcFRRAy+grrf/jqZur19DRAPGYgIcaNXVSOQhcBbifKzQFEaSaqIUFZgAdAYTO
+WtNc7cLNaOqQeM6qzEhU04dAJHx6wgJEFgDjNgTQNT1zr+K9W5cE81dNPQrhIdTjp0x//2FA0jE
scuzRghdXi0BqTBTt0D+rHTKcOUWvd0PmDOgxEFMw2pwt9QF1iL3KSlMGLnKOZEBQxETM/caUjJ6
kpOQ5U0w/dzfgbePXvQ+yDOxDwcQs3SzZMj05UUU+5HbQPO8ffgSt6P+w5DokOpoibRj6Fe+s0Zj
F/gJzLWCDQ3XhnOBeTA0oi8GdLxwNNdTq4oN2wxCErnyc6lPBgQ7ndrS29eVUd48Wikz1BXWc2VU
RUEauSlwsRLQsaNZkkD/mgi/qUzfFknw2BoVALIJEETvz4XuG2v3CD/vx+vjdz1W6nQkCFiUOsRH
FG++wxAIBukdaeG6JwjCisZgPk3QCAa/OilslcC5osvqwJJsZcmXdvPllFPXmRylnC+zmHKFjNxB
UHQR0q3FLq7O9yf9JkjFnM/aKciWK4jGaGdQi6MsZ3ETuRISg2oWQPJZZHmicMd+A/Xh+8Z+34b0
5F5ao0ZVtm0IcpU6cuvP2Ez0ztIItpOumrzO64oFMARprcLkyGBMxtcJwHNbBsQ9tPM9hCYBB2tI
/S6TdsOSyobGpd3qPxWJHMaIdEjVG4PRGMxGXVkLGqz4u/+VmeePRQcf7jrqs4Mo6qqYFyO3swSj
220m4jsKaY8TRKp5ALVHnd02RrEp7cjyj6fW6i2Z5BvWEhLcvZ+pkW2HgZxDg3la00deXD/cTvAO
igigLXU0h77BbRHOn9ZqgAI5TTsZTck5MuKMSCApe7q/hEvHA70rMgviW/RiiZQ9Xo21lOnKGJ14
8iabEj33NjKj7Jm1RN9tAI+deWmJ8gZVW+JRN8ASOxLB8kurbC1P2SWlLRoMcgtvbL75v42NOvpB
pRUCkxUYWwtFneCpHR67cCDNCn6MLvtjO6EXZb58QcOMqiStoRumccaBXiFyecWo2l2auD6C0WmD
HhUiAIbfiohHp13HOL0dnzlwgXzXaz79dh3xDdBUmRl3EEfREEd26gOJY8LYlUenUg5euPPKB577
uj+ji0OFCM1vowrQGhoVOw38gJc3G8fuYGkH4b0005/iKTL4TWwqNoBQJuRIclKupKJXzN4kIHq0
sPnQRIjdZt/a4jE/1kZraea0bS3WKraKAc9z4FcGe+uyESDiFM55OuR3aax7kvh9EvND7AaM5T2I
j3XsjB5SDNwKSoNWR573DyIPnD5ZBmnsTcs0G+LdW/hs4k77+vimkJIg0IcYigVuYXKyn/b7V/v7
6fvbe+sP8YEpSLfGfb0wVOSWIQKA/DUIm357Ni9irRQy9iDQKjPX+8gs5pMzoahtrGyd2zAL9V00
4gLeI4CegA67x4Irva4aMnfcii/tR3DwP4CvsCWHOY1/G7M/e69wrA8xS/LCiNbO6Oxdrm8qWJ/5
mdAwBkJjOoFe9UKTloGQuYUx7FEV2Pk2ANJQdsFNnzysAS5/c7f3zFFulRshpxRLMsxtUic9DlCz
1tmN9ljt5A3UMB3BKJ+lx9qCTIXd2OE5e9Zcz2Sd9lWJiPrIvCfPqwuwNgWUA2a1MGIKbf4mAOAL
S9ZLO7AASDd4I7e8xzWR08X1vphxyvsWRRdWYa5kLsM0ZFKPQvIgjQex1bXqWeh1kFff32C30eb1
ClOXesF0ygAe1MxlvUe+Swyh3IXif0iJPB9VdHij619CcRHZUGpdQ9kfBaViA7cGZw/3WqyluRYG
AdIEhG2QNMUjWKAG0WUa6CR5LnAl5e/QPDGZHXprkKOFw46oH9VM8DMgTqQpWwcp1QZRziP3IBii
eeJJvfKguk1L4m1xaYG6JZCWzBivgAXOP6HviajRE5c8sKOdS39V3spd0d+Je+lTg0gTarj398FC
6uTS+s1lgYpUyvMjrIsffqn3L/G3ZE275Ks3/AciOGNkipuw2BTPApHX5KwXrmHMKg86LmwSQMio
TLmYZUIrVCWePCnp8dhxqqO8BlGbD86lb0GIgVw8jIAiU4L4CHWO66kPazn3c9cfGRJLjyoyoitT
SJ9d2gR1drPWUxo/hYls3/8wfzCcl/KF/0y3wTnEW0naxh6ZfpLH9Kl32ZV85E2i/1/G0e+HmcQY
6QxDV/VVro4RjLvCrngN9OAs7xOTecJhCMjazUCfONrafFourr44H8pimK2BHsAYmn0SIK3Rvdyf
UDqqn40g9uWggYV80w1EEgxSU9mKbA7Xq8pW+Ryn+jChRWqNxPrmZU8bmvfnxWjKvknTopxyVyDe
qPu7/DnZcdviUXXWrrhVU9TEyRNbqDyImVxm5z0Um+Tg2/4+OEVkjfxwaYUuJ2+e3MsxaTHcrgxD
ioQXu/e3RP9JbN9foMVNh9KOiCowAiCIulwb4WRGiD2Oy91+K4Iqk3Rfxav2DErdZ+VJiki6UjS5
eQ1hoZDshOAdEpFI3InUQlW4aYo5JHGFA5+Q/lQf1QMizZ3wEx7WnNLC7ruyRa1UA3p7P2CS0o13
4bYhnlNa7esaweL8j1Be6coItUqBrA7g+YeRYJM8CQ574PdrW25xHEAHQgoTb0kUva7XKAQAnY+L
snSnP/2n8Bh8CRXhX73P+1vhtymTGgmueBR1oYeHnmC6IM5LcQKYel66yVugD7uTbVnDjiBSfPTI
q350ItI6900uzB0sqhwLbzfXc6lbHwyHceuzdemmJ78k/KGxse1WiMsXTtGsgoGXDDbb3Ad3PXl+
xsRlzjCVy3IPUaIRFsB031+5OJaMoDwH9DTQGyz0Ia+NgLIk5boiqN2Q20RAh4HSUAWQ4P5s3d5/
eC7N2XsUA/FiotH8UqJVZVFmwIYoBQqOCbQ88jZJzP+bFWoobMugZx581Kg3nhk+J/kwrozjBgCC
acJANPgAlD7wIKIucilXw6j2YKLltpP4yTKaJfO6LCMd9VSMZLQavct1zd8yAji0Nlm2siUWJ1KE
CgH2Hp5FdM2Fi+VYEvy0docOguaQ3kz1thq5tWEumwGmHtBi1FJpnIsUtN44+oDXVOi8lUDpreeT
nnU6tFgAkeTf2Pijmz7QNQOFS26N6YYOyOY5BspmduxowQaQ8HpHTkwKaJ8HfEYxVo7EvnpyZI78
CxShV4Z5u/WvDVEhEwcIG+DvSu2CdU9P0cfXFejusO9vypuqKD2c+Ssu7kJG4nI5yAGCkAjoQqz6
YfjyvzNQeG8yBygl1ARDo7AdpSeDVRlHnmwD0hLJmLPvPhLt5xa/vf9NS8sLbSlQsczU/jeF6mDK
pTQFE59bK2Fw4jRWM6YpqFdc5E3J5HfkQPTjEgHboEZ7ZWUap0BVmQbFBHXL7dKTYbF6ZnE7BZkn
YFATR96h5ssburZZuax/AWDXNwLW9sI25TvbsmMBh4VtcHi8PqAYrRdGtZG33aG2kBG28s1nbqXG
CwsulcQ8/70/wb/NDPfM89eLnnSFwLW+37qAYFqqXRwkpIhYu9h4CUGO3ZLswVH03kIR48Tvh8ds
u1b1vsEI0LNPH6M+HXpWwAz4qp43X8rrUG895a0JLOU1EnUuwCOvtuKS1JydMZOdNlA1M9js7yiA
mjXfg0xUVnKIgjFGXkfgIdBlxkg1/Ol0an07H74laJP0IMPPHY217k/gQqiK1AAg27iUwGCMuuf1
BEp9JAdhC+yIX+hhsa99U2Z2jFO/Zg/afu0yXzoPuPlAB4V01+x7ro0VLcdWJcO2Ltt+dmJMuD40
7o9nyachLEHhArgbtOZRsWMYhaIyRHHroic02Q5Nnm3AFFjpbKtpBBD4csXeQrAK6BfwN0B/odeG
oyF39RijvT1JWzxfJPIQnaUH5wxI28/9Yf3WGuh9fmmG3mRKomRMBDOjjfbarXSW/nA7y3rgDPmp
cry9LX0Qm5BTR04bzYw+TWZzPLIk+Di2wHucC30kPytDF+azde+b5tW+cLhsVU+S1uKb5JHE6i5S
AC07sYGloYqBaiIyicf0GVWtwp0kq32DfAHojYDIVozSGcEyV5vNsxDtuJ+G29T8l2bwEqn23mgE
a/mvm0rnfEYvp4+6G6q0brKmTlqXj3d19yAUOmgVfnwr0zVD70m/w+8gp0EiMzIrW+dPxjHhVo7a
L5rh3nxRe5MfOpbhvbx1+9QeYxvA9Jz9Al7Lr3TNYbRjLW219Jj2h7KYiNDvkmITsl+FnOiJQlAv
SVNdYN4mVY8flMrQZGPUTh3w7rEp4sEsbnveSnswvv4Um6oHAwHhGLuKD3lsDqoO1XqufQyKx8F7
impQQtdQHQTBR08SKM18x6nd7tXCnGRL2IR/Ij/cqT4wzcQfVql4bjMovAJaYfyHotpcZL/eN7VW
d6Cbb2v37ePwBdAMQ5oN9CyfGPIFlWKUnufyM7L7DKhIfFBUzT+5jv/HHzIAFT0+bs0tS7afifMs
mOBExNV+hogDQFcjUtb/+umdTMcZuH8Ml047pEnQ8SsiLAUrIeUt26pK00EZERYqm4Rl/4Ry+yC+
Rp8K48ialVWNq7YvUVStbZ3bk4ayAD93NINDA++h6xkT8jDxkLVr3F7qJlJP5YcYaW9s5D9o4cSu
nOulKwEkpGCVR+kI6Vy6BCxEVZi18ozbFZJdOrq1VBsFKxoKMtPyWyQc0o7U5VpucimSuDJLHY9S
KNmKn+HC2gFcM8WTWJLkHG/9Z9nogVsTTE7nCbNhDQ5pNmZTg5OmdIL/tBgCT4FyzpxgnvE1N/Ig
vRIWIgPuS5dntyHRVIuPfKN5Hs8guRsEABRMPBAPYrESvc6+kvINqKbxEL8Bfghir9QKp2OUihWL
OIaRHnLeJzW/hhm6QU3+juzCBDW/TFAiJzV4jVtydoGlBEtJxwd251sxsy30vED42391tt+/3D81
C1kDzOmFZSo5IRcRr6UBBodHjFVtQEeNk/zdkT9/gG/AcnJ6hUvKNzT8rOEwbuqj9LCpmIMX/Wxq
gwDg2Adx26GPEz7F3wbwKcDD82/ozQIlpTWu8XneAAZpu9QjuVe8ylcZTHdtVoBqBLqsc4AMxnsJ
KHghxYPEI7mVHWNDA/CFXymc3tQZKPP0m0BLPb/LQSeMFGSxZx6VR+00vCqPysNgt1/aU/Cwlrb7
X1YZKVzArdEoQqOQK5/vZH/AyfEGkr7Ep+IcWJOj6fmfAIMPSArNiHfBPdcm65PU8B5V8/4+W0hU
zvvsny+glpoVgChIRSx1IZhKons2BMdSJwbzZ0Q8nngHtjTZ/u+K1aXrDE0qqJ3O3XZgZbt2zirD
eplQIwzi/gwbGf2sUL7/YE1RsEJ/g/Zu9okb9yoel2cxcdsaiFheb+KV9Z79w63/+OcjqFisr6WE
DWRMvpq0vRlw8NV9KOR6Jxev98e76KlmdWa8FVRwVFOWNH/Q+LyQ0F4xffP5A1s1+n0D8yrdDOXC
AOUKNaFoQdrENu6wZ94kR8JDaDc9yysTtnjL/apM/3sclDvkpipThJ5r3PhH+MO8xd/as7oXz+Uh
y1cGtLwvL0ZE+b9pzIopFGBqagn/AQnB9CEJ9BJw4R27Hx408N69359Dbv4n6UkE0xDKYFAPR6aW
8j4KC7Ia8G82bgGK33fglt7TrSSBcXN4geBOvVPc9NXPoJK3kvFYvGUuDNNScWLNMggrNHSC4BFe
7WVbe9N2EBTCk+AntcKnNcXwJbczp7BwaSIuwqak1jHK0IWa8XjxNeUDHtWBXNlS9FyJz1U5Oc1g
5qgsQUYjAWh1JAPriKJeZQKBZm+bb6vU07M4c/LMyteoiZam4urLqGVv+0rgvBGPDjFy+HInofuk
ewr49yyGMtCjx1jle/MwbZPo6/7i3zgkDn1zACHPNB2IVelG5EoN+qZFOHVEP5oGoL+s4xI8teNT
6VUm13vo6F/Djd/ma4GpnAmHsQIqmLtoro7Qr0UUzov6GDAHfzx6GmMM4iFrgNiptuNrAB48eZ+3
lgDiZ82IRpttv++P+jYLhk8ALACdbzN7GMBe1344L9QgCLWmPrYK2o4JAy5J9iPhGzPIWYuTGF1W
8NZ6DMdNUm6UwCjTJ575mcYRrVvlQYOqzF+fAeuu3jIrC3Lj0eYvQwfSTAGDS4iuSk9S01boG62P
Qh0YnbgvmZ+mdvvxrZE1R8B1eX8mbu6C2ZwM0m1E8AgDfk/Mxbu8yVMG7CB9fZT9GFIIOw2MMHK9
hjubr7UrD0NZ4anpltQ0GeWhPvbpj9J0pGnAAN+VRs0ig8Se4tiKeCfzUr1snWx6hgrAiltdXvCL
cc5feDFOtg0kyUf787Et9SjIbIVpzKjMIEk1buopN7hQF+OCTChRxu/vQ7kX44+meQaljOkFhpdv
RaUmWvSE3jPOz5z/YhGQjMWGZMGcS8dfOZ+xoRxNUMAABKH1ncGr9aTb/OdGkOxC0xfA8hB+pl7S
raqGVaN49bFTma+6DisnVqbERk19jdrhNsuJ5YagCJ7r8+EChPp6smuhDUCsxjXHjm0+5NAz/eFh
CoFSFm3er3WwScydR4KTpUYtnLr2JAxbqXXCp3IXeeieSpv9lJwD3gIFUvAR6pHZox829Q5duck7
O1dID96PUi/LNcTG4j6ZQ7MZAAptBZpCJR+guDxpSnOMGW4HzieT6TsyBuMpRHOLmIt6qj4x9c8s
oBrUCE2VL7zDSR0+9SGQxRAJihOLf2vxPmkKIxFZAzrHK3v5NkTA9GrQFlTQ5INKzG8C62Ivi+MY
lanUN8eyNyBeEuNG2qOL3DO7ipRn5S8gnKNxf/MsXBNXJil/2XCRL8kVTEI3Nn1ogTdihpMwHjs8
VLLPfrVfcN6MtMOY0cCoT6PUKtK1rhAOEhknvz22P02D5niZaKfUO41P/VARxKlOKK00pC04QrAn
QEwF7SRzGyb1HhgEoFQzqR+OyOZMRlr06Bfx+RiKl8qafO0cZVCDm707cuhoPUaXARUVs7lWBdw4
DUdgroyCh6CV5ut56bT+Cqfe4pguDM1/f7FRuI73q6Jhh2PX2EpSkCbatuMa69FNjI8A4nI0VEyl
1jXu2Bqj6eNXP/oqvJf7W+82j0YZoPbe6HFyGPkwIHGEU5yu1YPRQlsEyp7gxp0eu5duJd6/XSDw
GMwejOVRGcfgrudN5NskVrxgOOZ5mNuBVMS7pmdHQ53GHMh0fo3n//bOR3kDDTRI2KH3F+q61/Ym
T4oAyaiGox8qTnNIRJ94Xm2mY2tMMTa8H611gd8uGgAMwGbwMIv0Hd2D3YmgqUIxbjgmqoa0aYiW
7zhT1qzcvizAhPD7sIDsOpwWfRGMCdgi1VDCRHalsqmSVLWAY+D1ni1io63SwhkYJnaSCm+Lesx+
OrUdzXBQOuJDgMMEi5NP0GLSWYDo+aYaD4kt+NVaknme3uvziK+E3KgwZ/JUNOdfT3/YSaFWgrT2
qBU90bRQZ4E65HrVUHsr0tZYAJam/tIatdi1ptUSPyLu7crc8GvJEetsBTi6NCCeR+spGttnVQFq
/0JhVGx7MR6PAsBe3nMoYRs9yMILy53un03+NrCDd8ZBEdHNj9iFVk2NEy+UxLQdj0GRW0HywVYW
FNxJ1OjDoXpSfLQ3qK+B2htQGcKx/QijU+rbkbYD00GB3uPuj/SehQpRZ06OYSWUvnV/4OH4raZL
yISjjHC9rj1UwrWx7MdjGfv7UAIURCtHUgbZGmv70pICDa/iYYmULI7wtSE5bxW+Z5rxOKnNoy9W
Dp8Gz/dnetEE+icxzagnwNC1CYUBHarYYywBF+DJknHgHi7ZVbHtORCnj8KMhcWlNDfC0tCwMZe5
spKl8Zh7kBLx4BdsX+Eao5LyRg9adXyVwrpzMiao9HQcaxPiq+m2qapaT5uIN+4PemkB8T6Dhj1e
7DiY1LMhSfq8qCJuPEq1cpCwcZI2PYDeyL5vZsHdz4K8nAw2LlS2aUhXkijYGzI7HsM+OGVgxYin
zKyqz3GNbWzpXMpQU8LlMhfR6Th/kmqZL4V4OtZd9F3FmpHhF4I6kcFPmls29Vp55jZsw5v+wiB1
ApqG9wW192Gwbeyei3Su+CNmbsICuE149Y/QmfenciE2hUVUn8CpAtQ9nP71Pp1A8JimACod02jL
tYLBc1tPTsBo1hAfz2pf/Du2ojVO/kFho02d+StPqaVzgmZEUCrOmSPEydf2+4grBXBZTkdgKCe9
EvzCBsXvmhjBbcIeF5sCvBkcn6bgRUUdx7EKmLQMFSQvlNjhCqMbjSokfGN4qUyis6DYaFoGC5dd
MJpdtKUhTPwOzD41SrNh/NHLTpSW26oRzivzfxs448PQlwMqT/Ch4yRfjz/l66bKJHzYwBxkwFh4
QQ8Yky8P3LNQWKH00a/leJcOKSYCgCJAs9H5RL0reRGl8lgUJpwe32Q8wQKmYpMlay+QpUM6d+SC
RFMAfz5d9OKhyzok7DQdh6FL0Fwegb1CLSsiByBQ6oO/9+dxISJD8A0uJ2SosJFpcb0mKGJtaHz2
yOUNa+dh/KwmjKSzvtDs0yxK7bTiFLMTh7XGlYUTC8NgEIVkMrKxdCwCuLMqjnUAw2d+W7m9zff6
lG2bH659vz/EhXW7skTFISmbClwRYYhamm1KCZQfoJYMRuXpvpmlAaHYMROhzf2UtEMQ02TSmiwf
j+pDouOMlC+nXNKFQM9Zct/S0ppdWqJuizED8Y2Xw1IVW5r8DRihXrHHGP3brOrWnXXf2tK4gBrC
pgfw/JZZzQ8Kto+0ajwqbGIqgQ8gFmcIqjGqULRmT1mBAqnn3re5NEI8SmYoJihxbrqmIBsPSt6U
xwjRkSAeR7R0gzkuA0Gl1UUrYL01W1TCLPFV1Us03L2szj7mwPGDpoLf5StWlhwpWgWApeZZUCmA
I+jaX4lNrqRqKY7/j7Tz2pHbarbwExFgDrdkhwk90rSydUNItsScM5/+fBz/trv3EE1IxwYkA2NM
cafatatWrXWeHACIXfG2GPKdMcYHPzbvk/QUS/saBMrwbETDMZ/bTxIZB/8vx3wjG1Dde/V5sv/q
5j9vT/SKs7n6quXnFw/nUVIGSYoIg8aAjme7v1djiHHgB0sgDr5tanWeLyZAOIa+zSFEy3M6B6qe
uk1O1UcNEI7kJcLOjQeWeEsRdyUMoeSKeD3t8TgZMd6Z8iCJ0znCY7fy2Q+OpS/vnfC+T7+jG357
dGtOZiFaRMyCm4He2OuJ9JU56WutmM+A67q7wbeng6TzFIy1ubq/bWqlrAB8ljEtyquL+xR2bDGZ
+M25nM9J+r5WP2XJj9T6s31rx7toftPWn1Lpc14+ttkOTCVMdvHxtv21oRJ4gFSkPxZchnAPyrbU
DGE6Mav6mByzvPkTtdRgPzeoF9y2tOZ6XrTDuCJs7kNhd6pQ9zmTwo07jF72TntfTG+1x1mNIDg4
BOHWBl0d16JU9j9rwgatx7kMpMKcz0ZF7bEHJGxH+6oLNt6sr2F3SzaCi52WCl6UdHBcb5V2IkAP
dGk+6/0OdXeZdHt5dpw/8rp0swagV7mPjbteqr0h/qtudj7ZkeTZ19w4eaia+0qNXbj/09JT5zfG
+CEqbTcZrCcz33iUrB1Ysq8g0mhdpQNEWGd/rPTRNvz5DGJbdrVae+6gnvf6pFY8J4z6XQMZtlfY
7W9kiegxIGNDXhTVFDHtW01N2Vhw552tL6gd6GqzswMg4vdZNe6yz7e32MqiE2VR8iaWBIsu9g4m
dDpNPP7kcwiR4F4JM8Ut2yLa111a3t029ZKNEN6clLlQ5+ZRRNLNXCb8wtnGsTMMpjUoZ9sKPpip
nO0Kn8g5HRXVm6caMUG4xndjLdHIP5swVBqzcuhqObsLcGTv6mjMEcGOanfuzOTRJvo9WH0/HLQo
Ctw6dbqnWNXznZ0qNQIOhb3P6w4pqdn0lS9aP3Z7ss3aHixE9pxOcvhuDAMbxdm+2KX0e214qZWb
BW6L5UFLyonCm7DLy66t4rDLtXPRnbK2fsqmZ7uhZGDbG9t0zR1eWhL9URZGRTX3qXbOrAP4BQCk
M5FQvQ/z4k6J3lgpzGAoxSWhW+jBIf46+Y9dPrnWKP1xe4F11k9Y34WFljehjLI39aDr9e2o/dWO
w4fISr5rdBLsW4C417gtjsWliWU7X2yhVsrm0ckT7ZwYj2bxxqppMCCWGDr1aI2nsXljgQQkqZpO
p9acPBV2onivgfqJ3/3OWHkOcaNz6Yk9VUrSJE1rVtrZkKWTJvUeWuNbT7zlCf16Pv+zIWyhuO5k
pW1L7Tx5ubZLzWPmFalnHeuHpN5X/i798v8ak7iR1J72qjRjTBGpdwNkFhDs2xZe42vABtGSwpGA
rodWNGFI2liXs51L+rkZ70fzZ6N/bl19+tEh/fJnpe6lw217r70b5mgZo/yyeB1ZuECbVp3rEIK+
MzvzEOVvx+xOTpsNI6+3PYquMupWJi6SwqsQ+iBv15gJLJ7nIaR1fcpbWLmpKm0c82VmrjcD1AM4
z6WWxB+mkG+RmswKCsk0zu3BrKCRn0+SJ0Xn2vjyUYm38JEr80ZbJT0gdGCT7bSEUCBN+qBJosA4
m1V2qoCOSbtc638ZVYtanUXyaBHC5pYT91s9WvKgWQ1D8sv6gEh1jW5GCwssskCnfAyjvanP9qFK
BuVuKC2o3jorfGNpbXGs1KC4G4wk3ljLZWDiLNN1R0KJS58rUbii6jmGmagvjXOzt60vkuxW+p8D
cDPpeHtjLhvv2g79dewMkxwaVHqvWKTa2YSSvFHOc7gzZM0t/jTHgzFttTi8XkcdhDhvrkV/gN4a
YTjhQn80ZabCC7JKj9CpISFZa86efFp9d3tEKw+8xdZyrjXqgEBtGPKFa3a4QmWjMZSzMn+OGuez
NsZ7ldJ6Iu+GZt9bkddZjUvLYmvPwK6OkaneJbpbFPeRBEDrQ63vEvA3/V+3v+sVuwWFL9p42cjL
TBNGCz6gMqF9j6hdnQdItFqYQLvhuay+NNX8vW8VryJnmfaQ1Qayp8Vv4yKi8Pe2rj4X8vChAili
5upf2mxvPDxfH2fwUDoThTck0y86DaUfhhqiQ/WsSA9WVrjDVCBv5dl1eCjmT6PkltOGd1+JExaT
WFs23XKNXi/QOAS5EvOTc/Zu6jPA+v4uLtLYDeTEk1riBjm23f5N5bhmor0Nh71sxJ7fW/dB3W0c
s5dk0PX+h9YIfuCl6QtuYnH/21WR9MMU6ueh9p29aiXZofKV8a6fquZc6KXsloXkgxbTe9e3C/NO
ArFNH+rQ/9zYHot3fvUlHHdl0WsDuCo8JpO6ycxAivSzpYyuEe4t6Y+WDuzGjl0FBuH0TevJjxVC
xNb+tuXXO4ApuDAsREtym1haozMFiVPCKTkVdLxkvGS9zHmQkucm3Hh3rWTs4WWm6qEai2S3LKay
fVtSAEHV5jk8FeGHbhogAD9K55gUpDS4eZu7xuA2jnaQyw3IxYpvwDTuDsGHpaNZREMnWuZLQd+Z
Z82K3CjTXEf/OviAWHAOcoiKcQrN5KEu91rjBn/iJop6X6KU6pd3k/4UxfdBkO4de9z4rtfefvks
nD3MKQi+ifgM1Y7aPNYH8ywZ6p3W3JcBlNizsssL4+D/OghWMTQFOQpa8XW2mshr24eKPmjGZJ07
WmCrUw1P6pJNjKdDHL+fwP++rYenQr8P4+nRUraCydc3jqEBs5HJnLD+r9Kz3ZBTInF669xq+wGa
S9N/36NA171P+7/S6p31aYQuOx/j47z0gX0GuTWNG+3zy20jHLWrTxACJZk+7HqMButslp4iHdTk
E9hTkqdPdvsYwxF++3y9vvuuBywcbM1W5lySZuvM89f0hhLJJqucwJLYxdaD/TWol6WlQEQcSJRJ
4lYIzoa8ncM2063zGNJUWX4KKb2Zj8oMllsv2nuyEzHAC2uX+k9J93x7nKsLe2FbmFW0fWLYaTXr
7FjHqHwu/HcBKvAbzuPlhAprB7JD45hAmkhn9zLbF7c7EAYjb1ItfqdLMjukSn092gWW38ODkDdx
tXNihUJyW2lgOqIWvt6nqlHGz1EZlJUb0wnt341yE32rEKz5LDkOqjIUWfI3cTbC5tAXE1pFDv9z
sMvllL6MPgpz/65NYtn2yjmdbcQywPLu+mCwftCaHJUebL1F5kWjUn+0jSH7ooeT9K2Yl2wAp2C2
jrGWcbsbw2yZDxCGSN1B10vShEoEJtCTcn35pQjOe0PSpt/auUGbCMYPyEo1H5mktAaIZIbJ+HmQ
O3/Y5ZHZ06apKZmXxxrdOkVbWbmXmFnxJbbGjheZUUjPGXRecIRRIDW8CR1B+3msid1/QFGusQmG
kQwGCPDpe50NTe6OmW/kb2Z83eeu6VJI5GnbOCVKmlZeWfvZDuaxAXrBzk5HKLJa6TTLWoB4FBm2
ZmcyN8luMObhu2mGTeY1WU/xpVPVwjlKs6EH3zKnxOPInVFUh6jQ4decsqLXPk6Nnp4mH4TaRq5f
OHmgf6gOcrH/IzwpvB6sUZ/ysEDfUkspl0aSee6ivHftbuPuFm7Qv+0s3Oc2wjeA/AU7cM7484xY
7KnIfOcxnhzb07LR2FVJFsFwMtTH2mns+0KtdpJS/yKr2P+so3LAG2apiApnPpmyxA8qKz71J+c7
1d7bp1rwlS+/HYkInshEa0vC7Pq8xaGa+Fo2x6c0nfa11d5HRusNFLey8oPaHAvz1xCEr+wJ3tIZ
A7uyJOxZ7FFdSuj8K9zNNiHhwn1lRYh5irJRcklRaFY3R1bIeZob563Ztg+9U97FyYZnXH7bhc/6
2xovEZ3sObTFYol84USakNeIT7U+y16RBaOnjcq8u71SYk7jbzOwpfBiBNYHrPR6qcqiyFrafuNT
ZRQHXb6TgA6qXm0Px5mc9JSmO7rQd028ldwQHP8ru8vPL1xyWYaapJksmZm9cfpjmzUHp3zuyq0B
rk7jxfiEY2akiaIW1SIGPLrT+2Hj3bjmLGg8+Hf2loNwMQrJ4fLsl9lTG/KU0jc5kMH/bXHqrFoB
ALmoRiGHIwvHaSiNuBoNicPqlMdBbVwz0wlzfi2e/HtFLqyIh8gxQnqsAro5lU+mX3qtiptO5X0x
/Wi0j7e33epRcmzqNSRPwLAuzvFy3uQGNwuz8IkktOFqBgSDWhLJO7UO4iOa5JDHl8mWcsLaNEKA
uThcqBN4uV4bDXJfYZtFyUnRf7Tog5M7p5vifHtkq0bg/iNtR9vzq15Cn+FmpZ0np1FX3vSG/CZo
jTcjtAa3zaxNIFp9yNABnOYhKixWn2X9pCZVcrKmQ1J/s/RTHuwgj9wlWz1f6wP6z5Lg9YaehhBJ
RVKafXcPVR6vydtDWTUAlG/RFSLCF6+iYNDGrmwxUMnZ3h6P8kTXTbCxudfcDeWof40IR8hMoWiR
uyI5lXTKJPsieLDy47yVFFwdClcq2cflsSoLq6IBWJ4TeWDx671cER3mXshtfnu+1oZCkL40XvH6
A816vY2TufBhmDaSUx3udVotfc/hGa7ub1sRX70v7uDSjHBEZQKsxtKi9CTXNJiTZBq8elb+UKaC
mufsmz5i51m6I0MV7ke/o8estWi516XOlVvUGIup9DRryo+8UaV9W5sQb0RjsOu1ufeMsUdrbtLm
D7e/em0BLj5afKXWSlmC1GRuhv6kVEdt3ivmxr28FtsskHSDvcpz+FUBuI/joK9birjmY9d9rPTo
rdr0Lo9T5DJ/DFq9sRCrQwKn6PB0IUcpdnxUclAUnTLEp8xp413fGvKjVkM849Sxcbw9e2t35SIz
948pYcnrWo/HOO7iU7O39lv8d+vjABYHgsaG0Uu48Od06JR6mbeUXnnqAV5Yzp4zbLjf1cNBieYf
K8J1X2tTMKc6VhqVWmpSPhhT6jndN8hZ3t+erNXxsA3ovOBS4R67PoYNYP1yglbj1EbfDOs8B+ch
/Z3BAN5aajM0KIiwFDPtqiltCQHp/p0G3bVm2pud82b4vPYUWVQF/7EjuC3daRJJnYnFsk7bGyU9
hhJda9LkNbDsIMTmOQrUmOHGBK6GnqDEwTRb4EReNRhNlGiQGiR4mozSC9O35JSPUHaN/YD+ReSF
/p9qYHl2Q+fr7aVb3ee8S8AvAhoggXu9dGWhxqM2EAikcexV/k+n2OqeWN0cFxaWn1/EN2Sx9Dps
eNyN/sdhfCA57A7dp9ujWHVESwGXZkzD1EQ+yTAyzcGMecLZ+VGOPJ9GX2XvNIcYAbUt1NBauPFS
LP6fLWHGmqFPAFpgKynBCxfwDepvgWRZen1QjS3g0OryLGlN8JhUPMR8VGjOEY0nhFB2IMswl+bP
RZFuZPNEJc+X641fvXTREa1RyrheIWtc+gTrODlRJ3TsxiWX10QPh9H+Jqn7tvikv4foTk4/018e
I/3XaC4MW+O4K4fETdT8cHst1+Z3YQUFerY0w4gP5k5q52lMs+TUy/k+z84qsI4Jvjw7Az3lbAQQ
a5uTFnrUoJbudpJF10MvfFK8kUzsmN4XcuZWzlOGSsntAa25lOVgL0racPeKr9dJcUp/RMPj1LXS
Qxxn0MOk+7KW3aRXaoYFYX/WuoUhbXWKr20eQBygOIC80lUjBHqtmbRKJZO+kYf8fc6aDWNyf3ts
q4t1YUJwl0mnm50Es+iJ5J5p6e8V4ynW6kNedd5oaRuLtWVMOHnZ0l4rGcaSjjokA4qNMO3U0SHQ
x1Ov2xvG1lzK5eQJbkvqRgXVbYwl5fTWSOedGeluOmR7y3/TpPk+VTfDzNXNqNEHQSi1sEQJMUe2
dJmqZZOcsoY8h5uT3eu8Bh5XBN9DFSykmdeQjNtZDt1pp9AFHisN6q9ToX7Xs9aq3CisgKAShnZ/
ZrXVPGdTEsV7Y5iiw5J6ReKoHn4ETg0kxGp8+UM4WpHvml3iP3epYvscbpKOT1KSjhuh4vrYHF41
lI2gUxRCHsUek6RD+Q28H/khxQ3aO9hZNk7aqhF6rUB08g9dkten2Q+o/U6k806Sn7jqfKSH0ZX1
b7e3/OqpogD0IhKO7xR3oZTmvDgSHoEDWkMR9Kz7YgSMf9vKMh9iygt/z2zZ9MWgNng9lNieu9pG
W+lEw0Q30KQCiO5hE8azOhZwxZYF+FbmAri2Eo5N3lgW7g+2QsfrPtwew+pyLL02lGjgBRVhIbEN
f31j89sN52MSv7HC2m3DT7dtrI7gwobgwGUdHeo84sXcIOB57xe55FaR3exuWxH5tv6+InnLLmAn
ivxianBuJR8Q4/Jmng9T6n6xnya3DwCu3pGjT5N3xp2cxZ7cHY2Pty2v+TxgaZQZefDAWies0DjB
ZGCmJhdUlE37JujgmbBytNn7uXiUBvmkGvmWBP3aul3aXH5+EbEpnZzHTauz9/LhgNjBE1Qg+6Ye
NyZ1fWgIvRmkxak0iC4happ6GKzkFOraDh3lXRXrO1XOn51OdrN6o5YhIhVelhCkmsF1yGZ/BYVC
x77Xy6BnryMp278JESJ6qHPYTB4689h+uXM+3F65tVkkk0yleOk6Q0j5ehatMafW3ZI0qIrn1FRJ
iUJNERf721bWJhGVULBxwMqJlwQrZaTlRtZLrJUx7ei9nhq455zHXs5OZZH/hn9dOsYgEgZ5QLHk
ekhU5HhKzhpa9zFcf9WxRW6822pAWB3RhREhapFM0yfbohIuFaMX9wA/o8OsjZ7v2zutO9+evtVF
0oGHAdBeDrawB4spj/sqZA/2cu0Ww3kp6fVb6IQtI8uIL85TXDjJIOcYSSjfxbN/pH8dsFi0cZ62
zAivcEdLKWNKHNu2c8fwmEhPW1KeWxaES6nP5qkJ6iWlBKCo7GG0R9I3sjbghItLE68+JJr+WRMx
cTUFxhhoFdNlG43XQ6lXz79RI1sCLJJWVBHwPtcLYgy+UfjWcmhi07Wc73Gc7HKI035jb5koHCxd
iQvb6rUVJa9aR5MYhyH/zOunIOqgKfitI3lhRFiSMko7307t5BQ1sJIYoNNhHd8qh6wFI7St/DMS
XagWJGU0VOHiqW3lofqW+o9Kut+CXqzasOA6Woj0Fxmp69mKgSHYTeYT/Iafte5nrh2H8FTpGyu/
ZUXwYMpkRyG9pzhl5Snf0alOOP3c9xteZd0KvXEL8/rSaXs9lrrnBavGcXpqjPxODR+S1kFA9egU
327vsGVxX50UJLb/sSPs48COkK4o6bkD4+CojieXDU+UybWR0ou072kve5sB19bYhBi76Kh0t0lG
Lvxr7Hzs3ljwkMB+cntgIsTt5bImoU9QAMxtAdZezyAQHK5L5uKUz8+zrd6NGuTAzX3aelrLe0V2
G/1HOX+oZqBnmr6/bX3NzdG4zL0NQnuhvLs2rs85r3RnBI6AMDL0sfWTFX26bWI14bf0DKukXCD9
ELsozURWGiem6lfqfuipcnrUo+mN1cMhk77TprcdPKM5mE6j+cVuqGVqVUpL5AOW/yCgvR4d0i4a
XTI4v7n4QwKvWrlG+tDKHuXtn7cHubJVkLxUyMthirYrYXvOEF9M41jREgrymtSf3lWHNLnLtzJy
63YYiY0UrW6JCrDVLJVxpdTpydalj6PefOsH6z6fgoeC5+jGzlzZG4zpP1vLt1zc5YFcVIjetunJ
ah+MaM+own7DR60EQFcmhAVSq8SYCovh9BUXYBbBvqdq8XOdJmfodO4cxGpur9PKhQuAHbpzfak7
glW5HlOmaVVT6OxFOfw8A5m1t8qaK37qyoAwotROG21siRtniYBxX6nTMcju7eegCA9m3Rx/lW/7
7z2+UD2gf0O9QCQrLuvWUFLkrE5DYP6QVOMZ2fCN8H510y2qAzTcQaclRimjM1vSODGmtvPyv8r2
MXDugnIjpFtdGWB6MD8hyAV+6Hplxkb2EdTAwec0vPS2cQjHXw+2uKL+s7B8wcV+nuXA8aso5eyE
pkvthg6O3zkxFxaWE3Vhgdy8lk0zFkz1XAHfSeu/KKb+hhGqQhDO6JSg2MbXRozYUoog5b7IrMfy
e+fc+xt3wtpKXBoQRmEO5aQnOQa0wqWDdUg2zuDaEaGuRZcOlScZHsPrAci13OuUiRmA3JeubgQ0
Ujp3qWq5FnSu+nBWJvm9oYZ3t4/+2i6+NCuczHFq0yEv8/QU+k9y80PSyX/TlhlslZnW7jvejf+N
T7hTR1JQsakyvji1o5Ofq5LXtkO6g8nrOTXeppPydoqcr/mgmxTT/S368uXXC5HSlXkhTA6UvtPV
EvO1/3ZOP9C0gQxFB13QZBRe42/kGtZnlYICGRvKNi8cXBdbPuqbMC01rCGCEwKyVdF5Tx9yY4u2
c9WOqi0WXvSlhV3PS1kJdYfVA2Mxdw9G8ZCnD0iB3N4jy9Z+NXeQcQHheUnUCEsnWXpcBzPXOCb8
4cxINkvVWyaE5UlDq4F5DBO63nH/JNZnEN5v7Xyr7XR9wv4dikhSmVgOHdI2V2uSL9AX9FTm6uD8
ljOiyY+Ih3cs6WjhLJeACKu6T0+t/dEO7B3uaCirDYex6pCWjCC4WVqwX+R7LvaYMkm1L7VMmSZJ
+S6rKIZIsfGL/FcvFym3G1GwxQklVXc9lKnN1UIpsdIo5o7Fh+6+UuDV7neqsrHN1gbEVUQNB17d
RY392hRg69zKWiU9OWWB/o2Vyh7572lj2tZ22kJtgR00UF7BkqRZNXqg3PihCBS25v+xsDCkjrxV
9V7babxeOJbUOgBwCzd32bd2YaQaOxq8zzEZXFvzImvjnbk6GFLDL9WIJcy+nrJUKeo2UFVOJmFI
/wkyMrvZcGVrwSjcdf+YELkTJi01w1ZlVTLEdOv4buqfzOCoyBaSQ1u5zLUdoC3IC/rp6C+RxeFo
UVLNRp+dmio48PBa0s63XdmqBfKkrL0KLswWnpWpKvFmDolFNClxJegF898A19EP+p8F4emflf1o
aC/P4+Zbk2QPefdTTj8GVrpxca9eqJeGhMdVGFgRHAkMBbCjHzzQcaqdjY/kmaf+oMNtNvxGhHVp
T9jQcac5Q72EccvULTiOGpqCjZfP2qGBk5J+AyjROKHC8thJN3WJyeNK9bWjVJtu0iAy0n71iy1C
nVVL0HKA9ud80kR5fXKqrKitTsFFa/Knonp2yCpEGjWwbEsoZu2I6kAreF1pYMlEyFrotD7sKePL
e7GJtHs2Q7J5ra1t60sjwsHBCyRl3OLUAtMga/AAocFvrD4cy8pSV+XFYy3DvLhtYr3z+67HwpA1
9AYBEDF+yMbGW2R1ri6MCPemFiiSqWbMlR5lO6f7uRxQmEZ2t33AlhUh5B30PkiaCCtlTpdg2tuW
N9oVemnQmmxcNsu8i5ETVHR4T4euRJIu17NWTXoOAyf+uf9i/kzf53Pi3knoc9Sft4pNa24a6m0o
SoA/8SYV1ieVkWTI5zg7OTUUy3NeD381AXw6YShL5ynPv/Vmt0UjvXqG2NNo8oBbpwnqenRKMKBd
niYZV6lP6XP06qRxtbzfmcOP20u2ZskwydQroEyJp4Qli6RQqoo8zU6KcWrKfFeGZ8iBXaneaI5b
2xpAuxbaAKQ10ES/HtE41GXvBHl26vZ+5X2vtxhetn6/MGNl3kt2nTEO2XrsihOw66B/vj1Va1vu
cgjCGaJPa8xLZGmXXM44PCbfiuERjK7XaT8oDdA9+XDb3prrgSgAwCTqROjHC/edQkkoh9Ux48xO
EPTobvcb2D6iwSVVCjKGSES4FNSmbsYAYb5TUvl0+VX73PwS/VFDW2wVXpZsCdWtXqwAfxYIDkh/
PN71JshmIs8yK7DnN89NFp4LSgSBTGdrbErumH4P8p9DdFD8eWPp1nb5pWFhKuveV5WswXAT1nT8
IYMd9Qc/O6dbwOC1bQgf4ZLcXhhfRXqfNjKMfHLY5lJ3tIoHvzv+TslzoTz814Sw0zO5nMeGfqrT
y2RF3tQ99MHP21tvaxjCVoezJw5GiL9PSK8M8T6Nnqzx+P8zITgeMw19p4Yed5kp+iSYKb3YOEDr
o1jQMWTKF06t6+2mGTGEXXWbnVQtmA88w5DL06yfxqQE+9uDWXMNvBNJF3BTUPoUooQ4yEsl77Fk
jy2cEJXS85AzQBQ79SgjqxK0T51vVndz1Spf517dKuyvjvQ/+yIcqExRTDGQWj+Z8lfWy08+/t56
2ZAJcnxxGuLZbQMpXeqYHCG79OwCteXZ07daA1bP6YUR4ZxK9sAVbNnZKQqGYxCMu6E/R7b6XA6/
EQ+Bzfp3NEKIn/qObE6ZgSeCMJQONDIvVrMRcq8FDvC8gv+GToRgWLSRQFRUGX520kIZXuunxq7d
XJbc/UbUtZaA445YyqEyz+JXKbEciZZG0l7GIqku6p/he/tDHz5t3khrI7q0JFziRms2ud3r3ICo
PoT5R7/6qaf9oW18t+y3XmHLWosRnrVIAxoAz+F5FU7vAOIblSaMJT8LCOpotXjUds92502+m341
N1U+187QpT1hcH0W9ZESsyW0uTtZvTkiwFV4dm66ZhvuJ9oHQBSPx8H5Aa/ZIRzUh7Yzvjjq6FWJ
ueG5VieaDMfCAIlcrqh7Jfs9bG0oM506+WEItUPX+J6VP7bGe3/Q72/7rhVbPAyWfqWF4v4V6BJB
ismmczU6SaVjvq0m2XS1AM0HaaAhy2qyAs21It1wmKIYxpL90hZI/BIGQCsjcvsYmdVGqFdEJ5pb
PP8TZCJwhY+OW6lvp7LaO1r0rMRPqdRDPvh1HMgoK5+Votu34U8t36LaWXE7fMyS6JUtaMJF8JU5
OFJn9GV0Up32kB+MBuoPyJeqYuOpt25nySZxRXCFC/FPbhihnKtdRL9GXB3oumlcXY/GPf1Ywx1t
btWGZ1i2rHCEEE2Tl38J8OlWur4AJUhYF/kmJrmjU31O/HzXjcYvChP8vZQXVgSnjbJoZGkxVjQ6
n/P6EEaH3Ew3dunK6STfR2YR9BJdj2IRB2qzJtTrITrB6H601OeslO796HfW58LIclQunuJllvO8
t3uKKPSGxh987Qd8kNrGtbC6CZZJ47VPOkbMLifQM5aKxUh6VXtI5P2PeYLSKtlILr68Dl6t/YUZ
wX1GkzGpsz9GpyAJvUR5SMy3kS4dS2PyhlZ/D6GdqwZnJf84yfdOY3pOM+78qtnp6puWx3S9d8aT
FX+DccSy72rtjrN8kpLmvhigllXeGvegZ/ddKe395sneitzWfBJAUlr4NIAittj92KtDVYSKFp0g
Y6ulx+o++aP/Uf4GioxT/68VMWWZIRfdtzpWCEGJ7bwEqrWu1TcyFatjIU8BupNWGFlM846ZQpV5
sZJrnk+BZ5694NlvYQ/68OuOnOsCFDU5YuAXy8a72L3KaEld21ECNIBTP6d28FfdRupu9jPpaAQT
GeySa+S2zbVjeWlTODFzKA1p0zE4rgzPzL6NykPUbdwVaweGbnpaqMhbGrT6XI/LaEe4YtIoPlH8
gf7rqbG+F9YxONweib7mLOlX4gYgD0eiVBiKEqelGmSYqfb6sT9Jd3At5Dv/HrogD7Z1OOBcy1Xc
wkvd7BAekv0fHz/Xnvbwsd8bd8Fz7TWqO9xbR8hu3NpL7pPdp9zNvfiY3vc/Nr6VEYtn+/JThRRr
P3WhH1lhfIpyYqHme6gdbxtYA4lplxaEB4009k2q+kyGZiZH6nEHc4RPU/6QqtV+hJvMjh9qYyGn
tiw4+bYa3EUK25cr5cL8S9f4xVb2hyTI9Y4BqvA7Q4fWzW7zFfglyhNv+2/+l/bb+AZZ+fBMyu/2
yNd3AYTEQMdW2CDRK+rlOC3geKlQ+U3TvNyFlmJsHBuRcPHvAYLOt7nKaERxhDvT9POKC7uGXEw6
GPFXf4j2lhnflZ2bwG0UueituBQE82nXjuk7fbijBmki/UWHZwDB07RZ9FjzUmQV/v0g4ZA5GTKb
QUBHs4W6fU3fAxJVo2p5uk/uady4zNeHv1BXcNKgnTUFV2WEYSZD/Mz2aiav9JPdrIZu4n8JoSnv
nrSn/PuoFq7WH9Q+PoxPyjt5OgTKc0HGBrXF2yu+OvKLbxHOfRWjplbAH3VCgdya/xwkuJ+Ku8J0
y2Srer3W60LXowFkh6zuEgZeu7IU8QfHGOiy9+VzDpNkG7ZuojxJ1YM/WQc/iFy/3VkO2tP7caH1
Q2Vi6Dcysauh9+VHiHuvjKgGKLSU84IfHnu8ljc3T4EbFW7wof3pjDvla+xONDx8aD5s9f6tXRiX
xoV9FoJ/0TON5v8pyHaj+ZWSlbepYbV4p1f+kez5Qp3LJIvBohPVUzXOjLC+Twl8VfWhyR+G7Lus
nfr+G9CO37ih6EMBawp/Muwfi1O5cFfGXOYOcpkcnvahiqhMgvqMCvI+W8iEtQwqIowaqkYkbXkW
aNeWgrj0JSB48SlPei8P31WK5S3VPB+qN6eniQMvzSPx3e0jstbgAxU9ZDMLUzuJTWHfZloSW1lI
u+tYOodqTr05Pfj1X0PtKqckdp6c+SPMdg/xRqgscgb+7SaJZAA+E6dRDbkeriKHpZYOanxy1D9j
daSQWOwNI3KH4jEPg10d6mC5JrdFjjadZ9eMmjveWBuZiLX4g13070cIzmr08yhuDAgEZOsziDtv
gKaAls/7+BfZTl9GyxYCpgZSVGGNr0erjZlho6eZMNqd3R7mb23qBr0X/WlzFjfeB2v3HCUFWkHA
xTmmWPdRRjOTEBDgqRMZPxCWG1DGiq0N17p8sHgOLXrNabIjiUEf2vWAmmSYM+4Uto2xR14zrPba
tyI8dVAKbhWD17z4pSnBrwCAo05bYmrwik/KKX1fghp1f+MYXBoRTp9ehHOSDBix1N3XbkDi2O29
eHZVOICBo51vm1udPTSuZKiXVNSjBWtWXNixHWDNt+T7SV/Kzy6qqKMCQweMv83GNl/zzJYDSISi
PUddfA1ZENsvGCGc5qBFXl75T06a/vRrf+vyX1sqtE3QMqaqin8WdgVKxoGTyPCNtFp9ZygInGSP
c3tEi1wJHxElCKrcjcw3qvMJfaF6OKSyedf0Xjh/CJQtzNLaMbDhJAVszF+I1Vzv0LEY5Br2KzjP
tDK5t6023kdBo2wctrX7iEMGghYmZ7ouBA+SF7M2laMen+beP4aptM8j4Pphs0Ng3m3zh6bqz7FV
blz0awtKs48K4wNxBX9cjw0qHJo/KIKcwt72YHuwkJndvGrXJvDSiHD1KUqhKwMY+tNcn8v5kx7O
G4dOXdsulxaEJfJnEjZGweSFztvC7HY+jfpGVjzIkErk1uxmwfKszjrpIczexsmTRMSaGG5cJYt2
+kCLm+7yyt8PaQSM03oTD/sgnQ+6dmwUN1fqu1Y9WNFWv/zWVwtLnky1RPP0suTJaSrQfLcR3Pga
pR6U1hsztL7OCLTDJwqUXV1230X0AUmEkRQOlyRMAOCVIlf6P9K+tDdyG9j2FwnQvnzV2urNvdke
+4vgscfa912//h457ybdbN0mkocEGSADdIlksUhWnToHKcWEsx9Ho8WFBlgeVRPcAtDQcGsFGhF8
F3uwElQqgOahAf7txxYWx3FlgVhopuamYWgwZTkHoGovGypIuDMaPGnZigIMHPKwsyrk7ThaX0zS
tsauUAbF7FD6mXNYw+g8HstS7IZAwN9WiLGkoVcGIB8A19G04z3J1Po/KPp1VYLLKMh7/X+n0f1z
c4BCPNS+gIhBFp/wtrwfBzHVwBUSZnvk89Ih3rVg2QRSz/8vzgZYFdLXPDoKJWJgYeXFWe0Nf1FR
jrgxaP0zz9GYXefvJS8OaDb42woxHgx1ghTeBGdrCytpoZcI8RjGX0817b2/FJrnFCP0JdCnDMzv
rTsoclw1ioeFSuQQ4SQ3SsmQkl9o1SjE2OI6CxnSx66xGBmuLM6uc7Vdw0zxmSDERqrzzvR43h61
0tfVzl/lTfBaebRSy6IrSkCWzWIa6H4iVyyP0zKeMMI4qzR0L1fSapBrN8ug21Amfmj28CcITEW0
x8r8w3eLeGWYWMQATJhDmOGcl+cW83bHi3/QaPVf/BEatyIgdDNPIU/MJkBz3uSBLdfTBAeI0BhZ
lFqm3MQWlwzMYajhIvrJZAuM74E0OmwQM1AA1VshcodXrQORt5g7WtxSLs2kBsW8mSHCgXLNTIgx
9zffDknMvK5uGMRBtQj1gJtW4KvU8NLqUBGH2GtuBDt2nepWmySOIltKeXrsoAubb1Yvh44vCmLQ
myYee4EvMJyUJDFyU0i/gxH/VxmAZjvvFcPzc8olZdEYkq3owELSmlWJw0tpqyGJGVC+9OyYQdcs
6Yy8SQWozYexhQspjbhp0Z4KePJM+oFqObkbYlXqpb4BBcIgoMG149bpWBssNK75MPh8PJELGwBI
a8gIQMMH5yaZUU5LlS9YbD6Uy9E94CcD0kpojjfFwosoTkMzRQSVesyjgAF1zpbzkAEIW50bIr2C
OMfjES0lZuGZiCUzpS6YZ4k93fthMaK8gN5a+QSVCiM340vssrr3lG8Lo7OlNWPkLuM+Nruw/26s
EkEa14KISdn5JmUEhqL/UZzYfGxh3lNErIJyFIomM80dKoyEBSaB2kuroE+z6jvQz7BQVAr6t8c2
Fo4aHGnoDhY1vLM08jUcQFtGKSR0ToplMECGV9mwfmxNOQQ9OCsP07dZTYz5fmx0yTGADBFB+YCO
edSdb4PJ2CdRngsq7qHoy4qr9wR5fIa2PgtHDIpb6EBDlgYNEyQYN5UrJWrwgNo2fm3EGm+z/kla
B4rBMs9U9tslZwDiF8ECzEcQkyCej+nYypBXgLE8e0k1yQ7fhcjT+yg1AOj7D5OHLiAg5mce1juW
t6KoWNCLYFxRLui+x7AOQFipUVQjTdF7cVRXpojHGjNBFkEssIFDgALY5r3vT6P6VCFPUha0g3nJ
2dF4gmCLrBaKF0SAb7uiTdIew9L8Uwcd3zQXKafyUp4SR9fM9qki/YOG+Fu3i+I+UHoBZwi6iHVf
K3HnHYGnGY0YKjZhPTlh+iUh+a2x/6EnduZaxFNeVNHcSzq8wMhx70doHi4gMP/WlQae9I+9YukI
gTINAjqcD3If85a7usChdh9EyKiBF2tMLkk7QJ4rX4eRZoW0MvjS5r22RETbLgjHFmpUYHZrKsjB
hDI0kL2BN1QpYSkBkGaKCIAQ74qGPAcPSRl8F+l3V72rIgXUtDxvCOTYukjOy8TGreRUS3IFo2HF
yMiZ1ABANst9O2wpx8XyWAAam1/E6Pgl/bsskqkqMJZ+sLp8NWuEUBLTy0P5xwIxFFUo/FqEp23V
0fgNzJC3+S/dLUAk/WOCuNh6UwtZ4Zk+yePfgkKvuo+JdujR5omIOaBSyQJwGYI7oHBFW4Lk3erx
TlkKaiCom0nKIWR8VzaQizHQxhBsH1CVqNoCik672HN79fj12M5SQLu2QyxHJcRQHc5gp4OQAPhV
mSh1/r0FkGIjwaIhO4qwdrvnVU/ScmUAc1bFmcDDjMLL49//AWmSF5BrA8QFTit6hvfimVYBuudC
bfFWnhso0PkrZTr34feUuRHK7+lk9V1hFK9QIpMnCPO9j6mmR+vIdwsT/MIMjQBkyUdAPI22Udz3
ACYjBj6OTFPVKr5LUcFIy/wZ/CMVjLu0fKhmoYAGkhGctUSY60thUDpFw9kHyd0CbQeiRNmvSwVn
3Lz+MUEMw/P5VMsZiD41abTy+d0Y9YY8mEDqP3kR0OeCx+ocQI9DeWkqVS/PcW5ChszJudgUgpMU
bqqChmtZujXNmBa4FVAAeGzd+tQoFF3ctfgmX8l3vHwOxi8uKjd8JuwrQXQh2EKDqc+jvHMywFvm
d8/ca0ZMdMJOfAdCR/BF5AeOK+1C+WrnjHS6kdPnxw69hD+DlNrcBwjcHryHuAEUEIfKCx7sWepO
XmdbdqXuBLOxpU234k3pGBupJZ/DXfM0/QZNoSnqEAUzGcB6GkM0U1txWJ0ujbzoaf98FFl/H5gU
suoxPsrjsYnEaIVrt9Fp4ipkVScea7MBCaXY7oZRNNQwPGb1cFAb9RVIX/vx/CxBAa7nh6yCoDLS
eLWII4R5SlfMKt6na8/mXr0VeCe3kdO6NKnkeXHJxceqoyETXe1gSyaCpOjFBT/MZ1aLbtag1/nh
tStAG07JHix59bUZ4txK4ek8E2CKh+7Ml0aYWziE4xXiU0OxtFSVFlHcALU08na4J82x6/oiVomd
ECmoYbaleNak6kvzm42YSI0+hRcVUqmxlQHW4FWKyVUy5WxbCox42uMhghcdh1Ph1njdMilfguN3
GwuONylG2QT2kNNQ6Us7FtBsQBkAhESKkphNXxgFqYyA6UOo0OWoZIDGhAqphhaJohM/g5qhlKoW
DaJeC+LuHyVUIighM9U0g4w5DVzVlUI7NapjRksjLM7dlRFi7ji+90HULAI1iFpNBxrCUnvnVcoO
W9rraDX8eySEd0xBBwC2LIVbW6cs/Q81A7mVrn+aiKNtUStxMf/0aCVmqscbwYkKINREs9myf+pj
dpg23C/BjlzRwGvxADYEhxuem3Ct0qAnwrwgj76FONk0tsJjR8O3aIHpb4KvwJB+STZQU6iEJ5a3
FracjYMts/tt0GwGB5ii+CBu0rfByp+8z/Sp2cd2rA/PGsAG5uMgt3iruZ6oOVhc7dAumFgv8OFN
CG8WWGERDywfrHbWGBopkt7r4k1rdBUObYxu6A7Mvv9qrBBysiuF8iigOTZxHin8yIfT7NgpUlTJ
S2hGbkBpKlqKsP+MFufs7WgZtmgCqFDBrc12J9vVjjKdjz0aNbjb3w+lJGclBkvNWpZvPF6qx9OD
foHb385Er8+leaVwq/zMzclgTVo/6+NdD8XuWxMaE3u44OHzZXnDputeXnHq4fEoaDM0//2VvzHy
1PbJDEdmujX2qF5zNNUI2jzdRRUvQAVnnqdE7wTwgkI94SsGew/yG4/HslT4BuH6/wYwxKrbwXA4
9vxOhSnTy/e88Q2g7Vtkxnveuvib/jks9T/gaOTt+MBvRrymnfhX95ysaF27tDklAkzEeqIYAxKy
ndRdPuCWFtAu57Pf/t8hDJeH24FOHOtXZYvjQATeWtBjk3tpHFQwnyC5rDxlzuN5pbkhEQh6qKkJ
VYKDO9vaw2tLqWcsVm+uVo1MPggQGK38eTDN17hnjOEcOwkyUaPOG8UZj7twVRX7Pt+NtKvCYm7+
2jIRHvigykeuxMByvTA1/Gcbdbq/4t9qt3R7R9ujla2HYBzFT+f5erB6P1Dyqz0ndgFaQz246QRu
ZFXPQ7uW9M7Mxm9BPQctxVlo1oggUioDw4DwOdxWJro2f3Wr2PUNzgis/y8nIdEOQ8CIQ8jPgYQx
y6CwYyGxSplyXiyOBeoh6AFCoQ9tFLd+nyitViDxhrHg6A7WQJMJVjAY6eu4odGmLbvllS3COaog
C2Q/wryxDJAoA69rE68Pg+J0GuAy1QiRlF9crgdJegxbBUDoxJFVyVHltNObmAYAX4wpV19DnDbq
wAfNqOIoUMIuMqZBOYmFQEVbz79y55lXVghfUcSx99jZM71dYk62smJtYatucd0I7c6mNbQvngxX
1oizRx2FQUa2GKd/qKfo+XCV3iyU/3KpvTJCHD95H3PawM57POOssXweU4bi+bSlIU6dVpSaMtVg
Qcve036TszTExfKz7WoMxIGCLqRA6ltYYISXqBUtL3LHqLXT2AKWJOzXXNCZOSQfVGQMH+9q2oYj
Dpo8kSO2nh0i/Q7XqVNY3IZ5FpH5cR/b+T922w/GcYbXkjGxCodq0PwWaFQ+Bv9v1koyb4Rt3IZG
MaQZZ6psPkp40MVjr0P8uT9GnApB4XJSJkjN5EKxankuCx0vS2V0wzYhjkMtE2hUavOA73fIP99J
7JCgQ5UXWQpEIM8WB9zHq0K3fP4w9JQZWbwag8dkVixBuxBZcpK5iZeFuZ+oij0DHTYQ97a9vjQ7
5g9l6hc3/ZUlItCxXSio/ugDrV0nRiSjbUaDsPxlODXoZHwWIVAhI6JBbEvgzo9NL44RItuSiKc6
yFIJv5ZqLWEyIYVkI5/qYSRweqdqluwJa6wz7b6+uHJXxghXFiY279oBXStBOL2PvS+4SjbM5bWA
NcoOrVIj9M1sdaxoCeHFPQS9XGjbooyNDvzbQwvqp5UUpIAJN95vDdnRsH8a+a3f25X/FAFNBFDK
42ldHOmVwfmDru4XicQxXtDB4Fj3DtiOgVfaD2DDCThUkSTJDKb1Y4NzDL3bFCraLAD2QZ8VuY5T
CeUPQHuweb8jIVuPXP0ic+gHemxl8biArqogguN4JuW7HVYeQlhPHepoayvQ1BscaF5Fou7TeAwX
K7EAa8wLhk57iHzf2umBFxyVHKPJwGgwoXOR/8xDZ2QSnasOaEzV8xJQWhom9YfljZxESM/AP9D4
ihIcMbywDfIOgilzB9+wHVfyOnD6nf/en5Reb4/pUXZxCv/mGX3aFKvsONo50r/tuWz16hmpd4f2
mloMydcfRMxD00dq7M8fNBqKrVmxpRi5U20iO34W7fhJeIuOE/Wom+Pno1kgDtMgGYXe82CUxfij
w2/PrCzGmQxu+5keaA+bJY+6HiERfxQw3SgV8zPlmf0HzWV6Zj322R+BwEfjITb/VItSGPYwgWLT
XoNK816rjS0yrRv+UJ3KVWG0KwQhm1t7b75brVuXfX38Ccv+fOVYZDhIoRwrt/iExJVM0YnXjV7p
Hl69tCfAUji/mk7yIedVvJfGGgyBxqdqjkWxBg82BMNeHg9oKdpcmyHOKwALJ6idIbwhUc7qgkGD
mwoUtyDvIp0/VaqcYRzCU7lqrQFFGM8o3sS1ruzzvej61rQeHOEsGb09mqGTZLpoZb8je9qP5rAP
tv0r/lzzevw7WGWGRLkZLPV4AWT4d6Qg21yiKQqQw8T3jdlLBeDfTjSKQA8TSC4Z4T4zWeW3p21k
PFMeT/ziPfTaMBGihtqXU/BoIUQZvcHqkaFsRF01U5fXVcrGWTrDrk0RwWfKujJNi9mXLMmtDkgL
WHPGkzIgmisR0cYXGwFaS7CyG74OsTvotd5ZHXzqD2Q2XO0ppeQ6aKMiAk7HNWMZBrDXmLKl2a05
j4umCkHbhkTIEdlCDbUORiZOZ/bTOoaNx/P2A2h9ENVIsJIE3h8MA93IaN9EVroAXbqRr3lLNqWX
4ol1287odtl+eMkRvtuvD0jAPP6CxTGiqXMuywK2JBDuoU0hGykTzmitOqInVhvea+FZaSnphsVA
APoUtBeiLRZMKrc3gRGNTr6XNgCeS3qZtQbk2SLNnHyDqii9fNiiQQAt9LhxAFJ5ayoHk2SWCugS
EM4K2O9Vu0fnixq+DBxndypvoASrt+i9UFoRPENonttJ6UcKBpLH87pYZEXDHro30UAHqdb5sXB1
d4zYVB4iD0PmGqMvvnzZLgurg6rEr5B9r0ClJE+DrkWplUrbSVjTcJFLNAoiqL1niQb0uiHLc2sf
wT1RpWFGpxei0caf4jjoIrgis37Vf6eR3UOKtHe5YT1oX5ShL642uMfmxkFgTUnGZ1YNJLEIgCLn
1U5HXB3ytxCUCehFYsRV3rJ2kzooQs/N/bg2Go14ZJtSn8ZCn9VRaFpa86l8t8WAOIAuGBiiQbFx
OxEZFNSkIpl70eJM1ZOKObe5dg4b6OlpaKm0oiQK9B7ob1BsxW+UqZiP0EfGiSM2boqqYgp0XECI
zAwq7iIKb52/RfeJO0Xivm7BmJb6Vv4d/AcVARFYX1RwgTeXQLJ5O2xkOfy8adGXA+mXRt2F6rYv
ngYaW+PS5M4NLOrMhYsdR3h5loeV3MgaTpeq2/hhtuaLFiMrL2XA47XUfEwV9wsEcZ+P53XJw67N
EskDr57QXzTBLO80aEzwi9RivEz3lHLXjC1lKy+dbQDtw5M10NUCTX87k6MsMEUzYSbj4htigjn6
banKUUvnGXiPQLU671mefNrWYhIEDBJe8AzfyIU33PrEPDPjyBpbsAPlHCXsL2bsQciOWjvyv+gU
IMIky5f5X605hYTKaP3hlyD/L2s9q47aqk0YuwhQZULXNKuhghCuSh6J22ay1EL9KAKWUjxbnGJ0
0oB4BaoHQIrcTnHLsInIBFhPQax0hnuOBXTkKrT+u8VrF9h8JCSCQIyI9/WtmX6MCj5WGewJ8LoI
btvEOhsr6IvszC6yQLoiFkaYGaj9PHbXxeGBb2Vm0wVO/adWfXUWeNMkpUETQQWvU2e9BWmQzd6j
uOni6MA4IUFSCH4ExP3t6Hiu4ROhaIFOD8N8o2asYMRCHViax0ZuM/GNjfynsBkL/K9cfRP6Ut60
yLZTclFLJB9AXwFpO0P3gJMn7oJN1UUag4zjthsPfmxWYa9DNVEXpJWiWPlkSYywg1BUOdWmnwVv
vLjyxB2DJEQ+a1k3/urfT/715xCeDm1sqULDDaCmSrRqQfoyDc8ZQ/OtpUAIHky0sIOtAT3zRKCH
lHDW9yVOmbRWLEV7H4dqkytoDpZB4lj7e4Uv9TKnsSgTjgWUOZIccwsTdrIGiioiDqLfuw74NApP
nC8fgNWx/PiDUQbKgT7vvqtDbLaCbBF+f6ZfnZkTbx0LXKWlFvtadIJM+yvjNXt0SNFyUsQ99C8b
Knq/QNwPJgCyT90TuM4XByY64RFhdMEm7dcq6GCq7vLYGxbtgPtHQ24ZsiSkfCcjeE0GGGJ8aqLE
HPzAVsON6JWuElLQTIuTdmWI2I3D4GecB2n0E9v89rLnqXp+PBDK75PqnQBTyvI05vFJU+LfGrhd
NZlW8CTvsH8tyj9jEImFB2FfDoRlGp+ANNhV4EHAP9wG6m54tLoDlMWMUsS7/PHAyDTLnVXiTuGV
UsIIDEYmvw/2+Mc7iC6Qg1vvdXp7bGlh98AH/vYFkqTZl5lOxskbnwa1ttlERVtl2NqDxtI6/4jg
8P9GBCDdzMaLvgBiHpEdBeKyq+JTlBhooYhAraRXqS5uM4ee+Fse1T/GiOnrAilDYgPGCvUp/ej3
jK/XJcRwzEyH1rwx7DJkOM3230XZuyESkcgPxZHvmTI+tWKxHSfk44BRBKMWjcKDuCj92OFkDZcx
sGbMQOLbWOSVhRwUnqIeE48/THjHeYWEs1xej82xSd9Caj/40j7jQWGBNkrclXCs3RoMIxDdQVlT
Owr9mVPXI5Q1H3vhooH5fSJqICa5Iz/h2a6WwQapHWttK6pPk0974i9NGS4fqCkguIJ1gIhELVgM
k0rxvGPe8IbHPc0k9GGd2gArAXsnlizlsU9eAH7WCE9vHtDYv/oWbqeMK6AmzpcBc4QwdjrqciKa
bfhS9S9FN7opoBql2bZnLUeN6IUN9VxMdU+zpbIwopwSJe83A2D9KAyBmQBnGNgpbz8lz7s4L4uB
OaKP2xCqwUqhu6dFFA4EMpGIEUOiFK2bqHagURtvoVszCVMqpZdF/mnzezxFvyR5PTkSUI5u+Cl6
Rl1Qawr3EUWGchsGhBctRkVmLoEvyMRASsKT3CAFjlhSTk52SL6DkLP9zA5pqbCFoAz2bVxtZgQ3
FCvJO4DCsMOAN2x4ygXJqIPUEbVX7VMKTIkzWi5ZT0qwm9Bg93hvLJkFqRkg48hjoIWUbBuIFCEH
8UoXnmo8B01ZRRUp1TrF8oSqP0VpmbmK1iOPUvSBG4cl96zhkW8//oh7H8KbTBXRbYf33ywecbu4
TJdCeqyewlMRjqoB7W9snyZn3ELyaKzJxLsWfgTJjfmaxQOTo90x3Svd2HccG2Un5ezXuj2so1O9
fTyae8+5NUGMRmglL8m62QSnq4zVtLqCpFymHqcp2ST+Cs351r+3iNAJrkkkX2ZCrtv56/wwVUM2
yU4VuMV8fdL0TNj6mpm3RieKukwrAC6N8NoeEe8EKeOEWII9ERl1dtKDwuIla4rXM2AyufCnx8Mj
M44/i3ZljyQt8JJiCuMQ9hjOUJsPudKldhOgrb8pVmludEAdhG5T5og/ohEcG+CPaYJ+ZB55/gYo
kvM4o3BBR8fL7MNXL8y0TtguVrzsJJeNLm2rcd8xH56/49pLmm/a4rMufmuprn4P3LHJVSvLOaMO
E10Ywk2c53rip+upYik7Z+EkmD8LS4/4iGY8sk2iBelGiL42fFZqMv5WVrfpG/chGIGis7/9c53q
lSPtere2eagIU4LHgh/AOPoXwBqE1A2pBhY1CSCJcpSfuFZD6sJsEfydocCVAa2myU6hbKz7lwXG
iqfL/PYG1uTneX61BFmL4mAlMNkpELNLfOJVXIPSZ7+IHYq/LQSJuYsfBD94+mFo84XiylBdV80Y
8Ul+6psPUex1zdv0JvZVar19A7DzHQJzpl5qCVmOHHCTTUl52fywBdy8B9FeDTZk6CxiVZFoID5g
bAU2lGtWPJVWsc33iSse5SO/jlx/rbrTUXsPTv1FcoDrMStDc2mKI2SiQ8VJcGOfcHZJhfx4isTn
KQMnSlefwzIEWaEJanP8cYCCHtBNT9qINsWOJhj88w59NPbZC64mvyr8bEAEF0+8kbkAZwLL1Wyy
VbNC28NmWIWO78o2+vzAUs4fhUNs5za/4p3EoYlI3x+N8ywgHwneLbC7sWQXV1+yoMD2MQsytxOL
D5Ff49GkC6wrMY6QnxrJ7kHxRvE9HsMjh4/WfTS5zxxW6JS5HX4pF8VQhqV0knT+G/ym0Cjd+VsI
Ah08PX+i4W/uVxoXDdwjccHBLUeEhuStOXZU5brlGfn0K3ny38XMaCNdfip2eKpNkclSrnF3GwsY
MdwTQdoKwMrc9HRrLUatOPaTWDvxmtV2bgL2d9EYdUaQaNO4aAn0BLNiKUZH7qC6K+uqzRPt1K26
Tfeancsd/+ahT0ZdxU+RU1vBNvsj1hSzNKvEvonHBOUqD1bH4Ns7Mv03FLj0xlGCihb351+6cZN5
Jq/GR+yStK38eqgxk0WFDoJXnwFPeSnr7aligQI3tPGFD95RJYK7rlp0MWW0/PbdmwdPbQiL/JT2
0bpGvri9AlVNoGK9UysB9i5sYsP3nb38/Hg7LAzzxsq8W66CAZd4RdpPvXdKdfv1X6dBiCEQD0+1
zRmWBYz41O6B11SeLv3Ba/VCRxreeTyM++fLbEpBKJfA1IXjmhhHmYDglukF78QeWeTfPzU7O3tv
rAvHj0LDe9UONFU0sv4AUla8I0DsC94l8O6BS+V26ryR9cVW4vwzs/I3YWcOGw3E3+vUPrcr9ne1
U/f5q2RKJmWk8xYmHFOGP0AwC5w0LPLTt2YlpGinQAyCcyraeK3UBiQlBPDnC1CdKG2azO6CF4Jw
Gnl/BMxZa5fYcGWlamWfhcEZajqOkuo9ujGevFRnKZ0Jd1cPrByuWXh3AjSIwEXceOU8zsIJTFZ4
NKCd7ivvzuid18eGhtm9dxTwIKswocxVjJnF6nb6qhxKYn4dJGcU3VRH/lOxevAavDI4DbahHfyR
voZ/B/QABvjWIrFgA+/5QDn7yZn7zAq9e4ViSY1iqt7RajR3wZEwRDik2A+lz/oYWujrgy6dFAi8
C6vH7ncXLwgb5MWJ75SEwxFz7g6ahYvo41+nrg7hbiCwVMtIwM8Hl3xfG5Gp7GN51f4yU1NicBPU
AUWgmJy/+GY/ESMiAn0H9gK/nmCyt373zwlvALhytNRm7RlfR8j9PjZ3d6MnrM1reBVvNbablGoe
YAn3S3TvAOw+bnvTTjuItHaHJVsaIgU4uXgUV0jwKse3WsnVPNYq1wG+Y5Bi+RxbQ13NnWE0jML9
NAKuAiNgiQD2VyOFeYJBiKfej/uzygTRUxv1NYqxCo1o597FERpQWkEZErYATLmdvoBtmLIPMvEc
p2YnWRIehZsmP0zi8fEy3bs57OC5h9MEt7Y7wVVRGpMkYlrxDH4XrkGplTFC9e2xjfurIaDu10YI
Z0/TSSzLfhDPv+IPuEN4CuzkNXuRP7uP+PWxrfsHz48t8EWjdQQrRMbxDBAfcO1N4rmxh/hdfM86
HQ9rTfhMvUMcu1Ix6Em86SFDg5w3d5ypT6uXunI19Fm0er1NaMSaiysJxt3//SBi2/XSxEVjwonn
8iUdrRzyRJEI+hawnwkuZeyzU9zucMwzEESoKs8pRzK1KRRTW7PQEzxveuOXhqa+d9GaIEUTmKEx
GG/15ePje9TPrU7robo7POdJvzI8b9Crze6XchY3gQC9qOdYBjgy+vBdGr8+iZLC8XJtBFzPt0ZY
MZsUZeJhZFecC/e358aOBjCW5oCN2348lfeJIsIYcXqiAoD0LG69565asUgMPSknwdcdvVmjp1f3
D91e9kyGNo/LO+Xvibzb9kk+aRMbYSLjF+HCGyIa4bmjsmN2SKhaj4d4dxEhRkgcolpRJlyEqHA2
y6PbvTCUFMv9rZH4feIAVbihjRsPfs8f09KIeDM4jKnZgqtIV6wauzI10fLyOY2WSH36zqtDbAQc
BhooKNF+glwW4Y+FwPSo6QbSudqCCmPjbRvLe4KfOPWGRuG8tGTXtsiyRaTlaSlLnnhmnWEbmfrn
QTIqK98Oh8frRZITzf5/Y4hwyRotPCITKgjV5+piC43ebNg38ZBtarM1VeB3q2egRQqdOdT+v7+u
3NomjqOuHAQIsmjiuQosf+MdDvrkMO+SM30Lhh/oVIMLAeVmrIRzghXbj+MKkyrpk81a3UpzKnR8
U2b0/ii/HRXhommRj2k5MOK5NyI3O5Q7v9TRe4EJFYzuOVi3rzXlVrlwGNyMizgJAe2tMnB+S2fV
yfXtYFH29N2AwPaAJyFkqURkRzgSMSHGzQA4rQiSKLAacMUrWKMoU3Z3xMwWFA6IpRmpin9vg3Co
Jen8QlTOxS/2W7GjCJuZqfXRTnAVt2IzoN2U7zwB0vYQO8G7DHkKaG/Of391tFRhLqWhwPkXsCBx
F/SuQ3cKmxuqNkpkqxWQDhJ4wE+dFtCC8V2AnC3jrgdkMBLFCtl6FQih303p4F+U3FXx0i1xde3b
L8qE3r1yf6wgNQzaMTxzyeuk5/kB9EgwPqkMbCG0KvQdNzWAB45YT66sxGbicI3vPDa7NKto9UJF
ErkEcC0SyygAWNNACd2/ADBkTPIOVTOjgHhdHjhc9Ckkk/7Y3p3fz3zzaPFC/hPhGNJEt6vYCEJQ
CSMfXMY1a/lr3+WsnpLqvk+yzjbg/TM3HCjMydpfygyhFnZicAlccT1sh43s1lvRBiyTsonvjzbC
EjF7nlCOSixKwaWyGZBygYJ7Xe6qVWwUFlqMjqHLrSF8R8MG3F+ACLPEJMZQ3237CWb7dXAIV6KR
HbjjW7QvXdWmYtIX/PJmNonYmAXtxDC5HFzi/cWH2twZOt52tCtXOW0259m6OayJYRExseRZ34s9
DItZqY5ig2bvCw+eNWexq2DHUC52i4545STzpr8KJ32qCkGSYVjh/ol7zT5ymzae+W5xPxxwIWJn
AYdHAlczQUukmBWCC2v0lrz2V8MK1F9PyIM83lL39wHMGyplgNfML987f0fSP5djuQovuTXZvDGZ
iQnavI1sxu5kCAY2sxnaaKNcvVAM37vGrPyDAhqaQ1DwJ5/bgOTLigeg/I/7g8IZlZTkW3HEDY2u
fGFL31oiVkscuMpPOlhqzM6ddM8urFfBqjc55dy8R8+hn+Z6SLPbXLlF0OehN81DEvBs2r93h09b
NaXdaAcn/w2FMdoxSptC4lQrxmgCUB32RkQqxlCsFn1RyKhSKQYWDYFjChBqGR09JFg9TFKxBIl/
dEFaE+V1k9urT5yFlsyzeHrsFiTdmQq4EkCh/5giLt15OCkJIDfRpbSqbWKXRmK+d3aqpyvIFK76
Qh8P/JP6VLrSD2/XeBo+v9BBQtOapX2HPE/J1VpGKU71ssF39OvE5bAzmq16RP2LNUYrs33Ld0K3
t9tfsZu8RHvNEYwGvaiKS3Wq2TtvI8HNhJBMxoFaqrhh4kMKszFrfaoN5tS8fr6Bcn9XOaHtWZ4V
/WtA19wZBhW1GQXMQ4WC2DJxyuedBC28S2cD3SBsA2PaTJ6hmuxTuW0+1kZ0LHblK0cjzbgPrLd2
iR2UJtmczIJd/0NccxueQz2ZpbjYfWi9tUHsmqEIQuCsfnYNOsL137LpnVObdkTM5w25bGjDARe+
BFA2brO3/sPwYTPWEBi6ZNK2jg6j9OWNtOBNUt79bJZrI8TxWnhcUbUjjLCOuPYcdt3/1ORrOwTA
onU8p3aqFbeeLMWR7dzM7X5FSxfdPxagMzbTLc+0mBIvEp4yao0vgEY+ucjg0x2ETo9j43FImNeD
nMlrC4RPJG0UlRFfJZcOjXxjsU/VzOhGi4mh2XoSmvzfn4gQgAZT/ez5oHYnK0YRr0TQbBLjSy0c
h9ZoGEDtLL8/MQI4wzhLAgTBS1k3b3mnAvkh2LYgH2zm6KYstnIAKqzcfjwBS66EFwREgvFdKNYR
rlTxaYutyGOKvaI1kV+dzBSSKVbcVR+PLd2nIbDvZ0IRPMwgDot9cuu1/aSqudwX6aX9rvfcJjW2
vlt+cs/RjjtQTC05DtCv6J1AaRDk4/ytqSKOmqIJy/QyJdPIG2PuF3/Evg0Zo0Vj1B+laXIFcsjN
tEUHVf1r5IdRNhLf63cy1+Rom2a0CA+dmkk+a0luS4fyffNQSbe7/j5iKkI5Gn2/bNJLnG+GbNxq
YM4IJrSws6HJJ185zgRRyiBdW5rCczAAiNEfH3/C4gzJIG0GRBjEs6RIosSGTJ9OSXopVGmtgeKW
qUGo+a9tgC95FuyDohEej8QxV6Rp6yMPnF5UtgBoNeJ9Q8s7jeLBSzcj8PEoM4QIQUuSiCiBvgw0
tEzp/5B2Xb1xI832FxFgDq/dJCfPKIxk2S+EZEnMOfPX30PhYj3T4k7jW78ssLDNmq6u1BVOZefK
7uzJlhDOmhvdVtGibm1R8F7rnM6O76UxmF6sP8SqJhSdsVSDeQ9kUqoKQDXKzgB8nYFAMQN/57wW
q7VxxwswF+4JpAzMmaFBCg5z/vOLUEEzurJovBw9YPSOl19d5tzFx5lzWN5gZGNVZGevbvuTJVTy
izZG1b1QtC0N5pslktjpJiCWjQIyWdQSFjmjMVahg46cwKoxUymhdZHMveCBVQecu/1eK9HwJEeH
sIK6GUwU24nYeMboF6bRncWCmugvCTD/BXCp+9L/aDB1jHYo66HvNpEcPmLij5QtVorXZ78N6Igt
U56tCI6loM+h3Fc8mLQv8b1WYvw2ZLFQLUcvIsbxrq9GnMQy0YWqPwvluvQlt/DeWhEmOnrwA4yC
T+sxq51YK0lquKEQbrwOfVvY1JiWRMCukpfBemmEPdpW8sTVNSdI10nw2WInsHkygSaGv91WB0Dp
hB2azKeCAFFPHxuSF46AjJaIol7xIqgAKTyURW2L3u9MzJ3gGH6k3aqK3/ToxepJjXb421r93WVq
AIn+6hfHKlCZta0wok3USVp/TtGNQDK90x2xTURXjcLPWi0Bki2b710r8LCWv7w9w28kQxUMHiAd
hLwe46ulEIBnjWiiGXD44WnDZhDd3N/k2cOYP4jhnWIAIfvZGp5DAfFyQApLcoqT8qZvZGGb7sXH
yLAj06TREfBShU816RTU6OTcqDvVdDXdlg5jCIDt4d4YncIJ72TLxTYgUlRkOOT6qgtpqTxZH7Jl
32bo93ZbhAPoCYeOAzEB6ScmaMy0uje8SujPYhygwRfIQeoJUO61Tg11FUyHtiywEdo27jWq7zT/
UTcOZTUQI1qZxzQgQczrdVVmk8my+vIXMaI9VOoQj4HXn7swI5Lbl25c3sUWrf2GFla6GnWsPbdR
Fcn3+kYPXrtnLyCVcKeJNG1ehM7G/kHPXEMYD2PgTIYtp4cMmCSCLaFx2VvHSQnJoWOz8+0m4Hn/
b7UVtNdjRzPWdWDTNvq2GL8T93ExTPIQnzVie6MzDni5Oo8j0e54QMnfoieGElPwiGUjVIusj8+R
J2ibATvHaTUNpt1LwPW6LSXfXhYzKfRVYfwEiRvowLW1KT2zS8ppwpYyYhuj21G0yQDtkvdG/uZv
ZjIa7JkCd6oDjP6aTG22UYIObJCx0FGPCKmlstnwvNpXzvhKwEAGpgPXNG+kAvzbNRnJkovUkOv8
XFeDsM58NQeqrBh68Uoq9Vyj+Whglidp1Go1JW1b0URNQpP28RhXpCtF9D4JU2gWNMN+qJFm3og1
cR5WNaH3qwjraBW1becfQ0EIAjJgZEciiuLJj2WhWBBNrB3qaKqPdUKKFttjqBjEPaxs5VlISAV6
/5pYQuS57ZQFCp0yofsV5gCtp2I1Gjygyu9uGMxQ0JWKPBX61zDVfc0MUa2yPrWk5Dy4zaY8Kna9
CtwQJbro+Kquk4G0HFn6HsAwFJlb1ru2mzofUX/jFvtDqGzTnoYbGLgJWysE23vg9hd/i3hnV4lp
3xmKDmgcbLdIO1ZxoaAhCu+MY+P2tYvuYixya926c5rsWd3V7wFGGRAH31ab7wk6EMYoM6YZVLgN
ANRdM1cqTG+UwjQ9145B1O0hoPqmccYzx4jPzocR6CsyDEcTIxjTBtvIzi1Nn34+fvIayrjnYLxf
bQFCwS9AwFsZu4bsj4oTEfq/tzQy7GJ8kWh0U1HU8zmckkQwMyY5BmjIoJxrWZKHy2thPIwWTl5t
pbgWNMG4OJLr+kTdmMSnxjYi/ytEFpaiQwrw1kHhD30nWAx/LQVdJZpVqMzk7N5pNvJHbZPuuSL6
j/fbB/sWHTGEGHELhika+yJMzy/AoNn5JHJSlyNq36ssMw082mCkkViHVF8fBjESijtjDhruCWzb
7OP94z03L7t4QxdU5GsqkVmWmCkDFaQdJOJKa8x3orXk6amgn5zH6BLT0DswQ0cD5gc1iWtSg2TG
iRT62VkIyEs+AAE+8sl6fftmFhwosnsYcRFRMLUQtl8TyStLKVWlxUuKeL+UU7bpiNisaM0B3VxU
1Es6M18vXmwtQl9ByEDnZfKIdSD+uUnI9tHkjYEvMe2SDiPSeaIMihWCjncv05rqJxRUHI6ofYsD
IWmXNBhpxn7Pti30JjvvPI1grut94GE9fs8KMSQYuybUBlICbQ12JRt5JVLBEX4p9JFXep25wdrn
y5PM3Ly4FXFqFC2UcJJoo2/daj8PKW6M6kHNyGPwxEueLnmDS2qMQEtSJ1ljjUNhGuE1Dgn95FzM
zPgbx2H3PyVIFuqVjpd7s1HtaMv5+lJ8cHnv7DRQkWElJXYDZmd9iwXimqOTY0XX7yNVSPnjtlry
BIBNiRqV7ndVUGbnkSLgJPNWk9JO9xJmZbh5wTnyv8U2RjeBON51eVfN94JAwJUjEruhK9gcaeOo
Jpu0iXp9EKoJwtbYwyMWvq8qGtq8nTTfGwCvNYfNjeTJMPZjDMaVn5Grbj6s3QZDmZoTP45reSfj
afV8+6p4x2JinD4SNL8YQdAOHz7S/XbNOxJHbVjA4txLRE8RQeBFpdJa/Z1QXkWBR4ExA31RCu0k
QjHNw25yB4LHNk/3OX6GdWaB6k9JrOHye6BzlKvK2eKJTjgeczEG+GNhMEF3bc9GgGrJRt3NkjzS
bg+Y7Pfe3a5NKmzeb986xxh8A+yp/ElNKwVKYwc0su73zpMokp6oP+qAZJQ35cLxn99fCkrtS6Iw
mzbX1rCGgxavqZ1sC8pj4VKAc8lCxhj4si95fvFlDOY9Hyat3MnW1tUO2OoNpQnl8HEOy/7d+GCK
5/rK/NpU80qZ1Scmv5RdZOv2/ik+8ZTots/GWO81mcYro74ZwT+kDdVNjZ3ma85BbltRld3ng03S
gxxWkD08VJtH8y7YUYeavMF7riDMunzhsrOibnoB8B9n8ZOQ2p0oBeoj4bm62xbBUBmL0GWKlI06
wqieosxpUnQAnwIaUpV0rxnep8ZnuxdWmcN70C3TnXsVkanCEABjTGO/GnxkJ2C9nco+1AQ70znm
etkQ/aHA8C/Vwl4U8yQ7S4/5g0CbrYJCLQ9Fn3cMhn1SqfWVCAwIRNW/kIp318rdbWnjEWBCKVEf
QmRNQCCdSEIyYv6Onm5T+BdB+4dRbDuG1WJcZhxB4tCbtk6no6NkzpaOvB7lmRffDcAfOrOBuBBo
gP8jrsriDDkC8TmyzdNT4nB0k3PnOvPImbcqqVjgOEuzRQRMuA3OtjhwiPxLyPbnIIzljIpOGysj
golxzVWK/meBxKvajo7Jmqee8w++xTPGaCZ9lSppg6dhtN8Bc9o1FdLRn9Mho2teVmzZcP45FWM4
pbLp+kgLUdXbvoREf+Qc5XvXz1e89uf7jMZnVh1KVYu7keqtQSTZljQiHYUjajckdSviJOh+eniI
P0JqDERGdMUxCMuCriB5PGPwoZOXsQiy1mlF0M7FRCzxGjYSMdZoNgJ6GOX5ulkCvl3bBSXGLGDa
s00KDTVZ+aP0aYWUTkAsezccCrrmBNtL6dO5HPvPqRgLYaRZkoYdTjVi7AUg0PtX6iTr7eezgihF
5sj+4sPrDzEWsgC5sR7pYBALNsEjLd3bpmjR2F18nbEQZmnlHgxEdn7+NQXkIf39ePv7i+YBqdAZ
cmFOvjPXUqIrGAgQCH/twbbT9fgUpQSR1W0i80e+3f0FEeY+iqKsCmlAnGOu4EhXT5j5+DsKChP8
VgJGkAIfIXbwMhEsUMEMu7jmhIeLF/3nFOyWYUCf/n/U+7C650js4i1ffJox0vIYoo+zBoPk536l
YSGBuubcM4+Ccu1piqawYgy3wpSht65xHr2HvzwCY5Y9dLmhRwYEkruO9rbDfUIv26oLJjHWGAhp
/RgYEFUA7Ty85fSut8V9RTnn4MgqW+5KrApQUyqojPcvb9YrIsz3v1IG1uQGltBIrQwCwXlax6t9
7lar2xQW3dYFoxidHscmzTWUkM7Jxn8SsRGO47eWvf0FAUafzbwQymR+J6mr58pWdmYw2wzsneVo
NecgrGk11H6K4hJqUR6xWfecUd7LfOGy0W6kYUURmp5EdBRea0VaenhQNEqOsAUvc+zpcUnm8yRq
iV1XVOZjXkR5BUbKLfwHpU1Hcd8kssECC5RqRl54v6DjV3TmP7+gI+VlNojzafD+38wMG3myu3Ah
Gpqb0EIP4BxdYrvoY1XBrkVdy/ESd+UE7axDybnypRzWFQmGWUDpB9qKABLer9bpn0+FWz8VjmhL
zzR+DwhH2xfc3xU1hmVWkUtTU+j5+cU7uGJJVSBoYKcArT5uqySPDqOSlWz2TVLPdNBjjp3ZR+od
eQ8vHg1GK+FDBE3vwLmR6ivvHplGG73zFSnPt8+y4AcvecZmmuPG6I14pgP0ZJJ33GTCQlZEk9Dl
OzeGop2O3ZlrNb0kCRN4FT73Tk1MbM8mCuJFvvovJbKuSDEs84Qe+G0ySGmYgjXwaHEDbDWHBATO
SMQfvITP4g39OdmXh7tQ0DpS2jiaT6YRyxVoR7Gf/JPjXpatzQURJmKUVX9o2wFEYhJtdqMzHZEn
eeLEQlwqTMQyao1lBCKolI66OsS7kvpP0ufT+INDiMcyJm4ZiilGm8QXy9pXaa0/Otmvz9vy/L3b
CiAw6LwWMagJtHMsLLi2m3kv9VVvqPMT2TvEx2IzbtOjtzp7dngID2iF2P8cnsd9bqMPwrlN++vb
TGh8RZvxQD7alUWs/EMyI6DJe2WHdo01LnYVrFLHV9ctUN5LTPJX/baz0QqOPTKdQkVnpMAMGX7m
6YwVEu4wpqF+plvDKbeKm+TErEh6MA/yNsbevY8yJlVE0rdKwYYWEr30+8y3fW/d+ilVDkmKxZFr
8dUzV9icp/4wYxoMr+g6DKtzM626DBtMNo1OOp9TF11wvkC10DBbibEF9PwwMXuXZQAAryS8fiW7
2E0aeQptTqTCI8HoQmfgaatY/ZwTl6mr718feYMXS1Hp1SkYRVAEWR/lRszOeUVeSkemik8yDXy8
5832LlmrK1KMLrTY3GjqFU5TO9GmSOgL0BArWiZ0rrsYm5TjGxfs/BU5Ri2sQAZmfgpyO/EDrVDS
z9uiv2RCrr7PiL5qqkkzoWP0PJ1Q5TfQ0RXQjKyf87X8cJvUQmB0RYmJKUp0Lii+BErjSqaHemX+
Xv8dASaMUGOtihR9motIIn3T7yrOARas4NUBmPBhkOo8yyKoClLDG9WpEvK6/uRcN09X5t9w4ZzK
PpT7NoYgh5i5c8fWGZU1L990+yLQNXhNAxtyKz03QKP9POQr1S6ePU4n/m1OAZz7mkKsTI3pibgJ
7ykn3bm3CM1tyvGxvGMwOu+VOrYLlzjGrkOi/qn/XzHJZtSMfwzjtwmcRKoHpRRRTcnJISSR/YCd
nrxJDN4RGOUGin7mD/WIvI+IomRiY18xZ6pv4a1wdQpGvT0h03spmc1HuEWfsCvz2s45BkRnq05D
HNay54GCsBO3h7lqAiitwX3ybd7s623d0EVGv0Xk6KfawI2UJTEJ9dGJUK659n2WfiYWuOIYo+VF
bmhK3OBOXvC2kuHlDVrujectJ6S6bdd1FmgGI2i5kqk4zHnTEN4jhMMpNsSFVKtWlODjYme7E0k/
wkNTcpPJHE59ScaFrcrTVK37APawp4r7a56r1El4F/Geuxxj8lVyvyDjqUageTkETCOuKz7S99zh
GN1FClj8BbgPFSsavr11dBP4CJ0CJTHQTZVPRLsn/TsnClrqrcZcxh8qjGmvM2UKfUuGoqwNYtfJ
ukT2wcUSXRuA2TnxUNzuViKainMEFvFRX60bjOK3Pz6dV/G05eVRF03Pn1/Dighi8VARRJw5Jvmv
0v6J/moOVxeF8IIC4wRyOc/90gOFpiEWFe52PdT1tsdftG4XJBgXgGHIIpMzkHjGtemgknvkNgXe
IZhoL0JxSFAbyHhS2W5IzH2gk4JyRIMjf1+VlAsJT9qglPseRDQSdKTGy8M6uRiLyc+3D8OjwzgD
tTXrsGzArpH+qibXwlAEdbSn20R4HGPCvGoww1rHrZx31d5Fb6JdPVec9BRPdhlHEHb9EOc9SBgn
t9tFa55l44nVfMSL+6h1I7fKGveBQWOsMwa48ONtHvEIMKbAyibUtWH/z9Pji/bQuty+6kXT/Ecx
vh7bFydQoyGI0xmiHtj7G4u8xMeBoKyZbH339kk4V/E1KHhBqB0UDPQKIJT9zskJmh6+c3T8azvu
N4d8cRZGyWuhbfVWwm2XTmNLrkg11JWwvw+F5hAzpV1FjXunIo/vvGZ4jiSzC/00NWjnGciZiZJd
R+THtifa+23+cVSSxQjHDqViLErQiDa9Yz7/llbGavr4O/vyVQG/uKTBbK0iM0Ckp1oO2C1boj+r
418SYfRe8coxAewK9L58hgE7phsMXVFee85SVfnSi7LThnCwzdjNAmcP1grjsB3dNOfyJXbVt526
5pH7jrYwvwIuhI8xBVHtdX1XQ/heur2kO+H+cMYU4l08YLp42CrPlA6DjXNKsfOJ6dH/mNm4+AGM
qYhaP9EABDAL4cFf+1v10SSPhm3+lxfbHzJs6Vbthj4LZmf9Iq5241eTCiYJ87fb0r6cp7kgw8QE
U2BkRenh9ga4BvTBvb96NFtxdGqpenF5aV+R2IW8izAWoxGAZ+gl7R2sL/KwkBNIpgDlkQ8RKWA9
eNgx3JMxgULohQaG48BAu8lIHpFX5NFCd43lJ3/JQvXaOQV9VI5qCBbiVZo+hasfrxk17ngZNY7t
Y2tyiSh4RippXy2/A/E3nSM+/OVBGIOBccoh1QaQOKRr143es9qlycttIovHwCDj3FmDrdDsCC82
u5dDlZuIFADq/DMHeJy+Dv+L4bugwWhoEYe6ICWggc1HWB5Ppa36Mu54SdRFR/GHyjePXmoaCtb6
HLtFP5V79OHPzb4G5yzLr/kLMoyC6ibQJwzEb2d7pMGdRbC4m0jb5ri+fS9fHS3fnPoFHcapY3OD
6Tc56MTFCqtUf3lkRh0j1AGG5mZ7rM+7aCO45rYmBl5EBYB6MVHNeYIvp3IvfgSjszmwQvUinA8r
5zv/HguE9Ef4kB8BEVapzfMlyybighyjuVPgYeB1hKDsDjKmZW2pm5tk5BXvWIvB3wUdJswP07xP
89qYn3aoTJCXzva30+fn7RvkaBa7yrVKuyT0RRDBGFr5vJN7gpcRhlFuU5ltwC0xYSP9wQo8gDej
JQdAQ6THKpr/FOtfMGs+54WvGLM0GMtuFkSdqDaGm9//7gSMdQjlBuNNPb4/YBbkmHHbGmZFucEh
1nFjCHwcYw0c+irTum++E27oa+Tw0BCWJhsA8/CPKWUbr4JeRlZMwEHmvgaZniaCrl+se+P2/3Mk
i/Xe3aB7uefjRCkB8DNtSXD/3GJIWDgFd8WmElcdqsIY2zHOt2+KY2HZ2XfB7LO5DD2/wq1H4dSd
gRfg6oHNEenF4wFsbO71Q5M5y0fMn1WwrxaMTvvc7OLNU2xzrfiiBbigwVjXsQ9joe9BY6evsr24
leyBjAp9/W/vTBPzu8CrBHQUi34A2Kw49LGIHHf1nJwBuPzskxCYKXBNty9n8Z15QYixaXqXtnUp
RjMhA/tcMB3IazNeFvALEkw8gk3Ok5RM8dyGJCE6HZ2afgwUvtwOCC/LvChrF7QYuzY0w4gdW+Bb
F9MjUP3wgghtixczLHucCzKMcbMmcyqMCGReJnva3+mndn+fc9J8y3zD1k5M8UOasa7g2oLW3TRi
EUQ2tzp0bv7avyIupbU95kR1ZZsrcnME8s3g/SFnzLJ/YbDrCOvCBLHI8Zid3PEZKIXkbqLei+Rw
PNwy9y4oMbFQaWVWF2mgJGIj9imwVexlSnEgnjAsyvYFHUZbsXK1FRSsjjzbWL0gwM8JnBr/4kkM
dGhgIcg8os4W+dte7eI+rSBuQJPU6Rx3zOlmfif7kr++JMSwLPO8QU+9ZlbT+BhiY1ZX2c3+bSCl
Lf+GRNT78tzQ/3JRl1QZBopC46nTCAYqZHpJ8a5sADLfISfEIzR/iJW9S0JMwDhInTCMaZufDeQF
k58qrclDRianOhZbTopwUa0uaTHRYhKJftaUuLPGRQQ3OtKsVW5tF7AWvKUVS+bokhZjXbWxhRDq
uLZuRstdY5IjtwHXb9+24RJPOuY/v1Bdo1YsLPYGmQL1zhl1GLimJ2yqgMh3tHGwhcyHGeTCwvHI
MsYWPbKS0Vj1bKAmt9oA5NBWX1UHvcuNkxyHX9Kzzt9vv6TUlyxlTG+coH05Bp4hNGHKSfs8OoZr
uNZL/xpQH4Uyw6Si5qR33FEjruAw9jjslMHUKhy3ApcxwEaLHSBkgB1brLhgFLMQ/rtCfNusoqSJ
LifqLDiuPCOn711pr9NUc8j4yJOepaDmD0cBtnQtPXhmR0KDMRkIafIuOz753dvtxtvdc6R0/s6t
MzHWpO+LvtET0AEK0VvqBO5H42RHGUskuDE170iMPbGmuPD7HKQmV0X5HwuGUNjO0PXIDW7mL906
FGNNNEGVxaDERRlmRLS+cxXlY1TvLRQfM9GuEFdXtt6t+2Zlta9l0f3PsNXIo2JhqvqFowZwY0Yo
EyMMq6Ae56ZLAzUhBc7UKfDiz+jt21tWu3/ofHnCCxODiFsT/PaLTv2rdyUnW/2H/lHAZgIhCwDq
JgacmKMIpio0iTHMcojZx/nOhIP2yt9iuCSH2PlqoFYvyhgLYyyI31tC7QPrFmgFInUzSMedtnqK
3ffbHFu0F5d0mPNoUj0GnQE6wNH/jVW7JNyMrrWSUHz2bV6v/9cFsIJ4QY29oCFU1dSTQQ1Lhcnb
sPs9PW95aElfVZNbRBhTMXl9VQazWeqxoi4lym8852x9JMAysk8Pk+3i9Xrnb1TVGT6j9dba8La1
LJYpLo/JGJEkFOW0E/ELpm6r5bun3b1/bIlIjv0GYZfJkfolD3dJjbEj3tTGhjCBmgbUASQy2pfm
9baULOnVJQXGfgzqOEBI4VT8V/TWdQE1NrcJfN+5DAtxSYGJQQx5FButxhkqW55BbSY7Qx+4QbRN
Sl4O/n1IE9K7d6pvD0+O/brN6CfPSi49zS9/AhOftIJhTb42h1zAG4iRyJXJJw/bnUeDCUaMMMUu
lznUap83hdM4r77NO8ZiXvPyHIzlKOusGU3tSxwMbD89o4vY8ewO3SZP4s66u31xvAMx5iNIRClP
Z/OhnNyZzEBHFD5u05i/cUOf2eR34+dePTbwk0gEya8qSbG6DbsVOBEGR8bZWrY8TnI4hKDSQ+wA
7jwF9Pj5dwdhzEKmDrUpCGCWHSLYJTGdaIyOKV5f4aI9AF6kqQO6UNXYJ7kVFVKed2J+/qW40ya+
U9e3jyEtsuoPAfYRXghY5hyWE86RBY6rb3U6AAQiInJOKnj1Y1ZR7rq02cR8E4ILmoxRj5TEj4wS
fheI8DQnOoa15+hWtzsqurQ8/e0ZmbuSy7yo4hRMRPyuUgFLEeWnxI2pfu7oa+AIG3EecO1WHClc
9pAA15dl6LCisMLe9YUCsE0JaYdVZ0c/axqIJD9vo4Fb/1gKPwFt+w8lhqOCCmM0KqCkyZD4xtXI
YcjtadXK3HEiHimGmb2h54MUyLOHciM7Puy3gNDnV2Hnz3yXkT8nYhwh4HxDM1VwZ3W8RroYu59V
ov6WHNpPLk8+eLQYl4iANiuiBEea3A6I41EASDmF1qf7ECMqvBzRYk378q4Y91j3WpYCSROjPkBg
Upx0b1VIBDSr+VWClsFdvka5jAar24q+aHgvJITxiEBlHXKxA1XFXNX1c9Hemc1KexKTJ7F1U5Hc
prZYfUS6Evu+gLmM5DjD0rgwREGMFbxSThsX7Xb9YT+ge+y/VGwvyTC8xAq8AtCG6vw2t0irEmlX
/NLfeHo8a893WfxzGIZ3cQPoeMnHYdDTV5LgZR4G3XvEeAa64W2+Ld/SH0pMTNFi5e9UW3j0iE7q
fCRkPz8heTEm93LmQODiaVVZReuX8+XYyf6Q2UDYh6dXHJ5aLfuuP4dh4wnPUAU9AJnsznYHu3Xq
p3IjPg6vPYloZbec9PX8q2/cEls/ExKsnMg9aPHLlJHiWKC7M+NiTH3Z7G9UVOwwB9rpvGZ6No8X
vJMEgI8GJSRuhtKT3JfQps9tSOO1sg5c+YzO/E33kDgeTwgXJeOCLmPh0f6g6kUCuhUqGr/Kp7vy
7v627C3y74ICY9gLdDFGWg0KO++A4UMKu865Id4ZGJs+Yuk9ymWggK0r6do/Dh7g4U59vfb7/zK9
ixT5n3tiDJCWVf5YiqCFAT5behBJtrrnTRvO1uVaFgDirWJGXMLOK+PbxJ2q+k2SW2p7tjc8Nzv/
vFufvr7u2xf7PcS7/pnMxWpTOwb+pLRAVKnd9NC7lFdw5TGCudgeENC9r4IRbw93vL5U3reZi9SH
JtVbA99OKXdP2ML76po1rP/wLaEFmHZ7VuyH2gZcj7P34Xwf3x+fb9/BwszANSXGhxSwhEI3sygm
G6AW92QHg/Go28Sljw/ZavfLhr45toPRQ4fTEfhViL4lTIxX8TBRGVcdBODg/uqfwifTSekHwKcP
dnd6CGyse9/Qdfjo0NZ+XB9T26O+a23eb3OAd4+M08HW2EjsKvwI9wG5UY7f/O5qrrnLuJq2M0dx
NPHxgXzwtHwhrXb58W9TdmarabXva+35OXaEY7oq3hICDPfoyRZ4G9Ruqz07bvc3DMe+y2tPJUve
VGnyzPA7zlXyfiWj7qVQe15YQpb/+ssz5Qvv2k2tYnmzqQJ2NK+x87YA6ixs4yiIadiP+NUaIYST
FV/IU17LCKPeWZw2oTXLCNDvH2rLkfOn++ShcZFStvfv+xa4oeNurzw3GjUOwVswkGgf8aD45flK
/13Rv83V9ZI3GuasY1hmTRUSY+uiu5/z2jXJ1qX78jSS1dr5/EtxYDR7NIysE0QwdiCU82mFJ2qM
Yg8FGj9jHd/GoywuSXyfr7bOaT+SB2rft2S/fqXvj+2OruwZ222rRHbJi2M5P4HJc9/Wye/rlswr
OfkKzS8EPAwkjHNMOM/uV0tQ4Y5s9+BtKiIT5wNbAG5Tw5692wLxZdouyPWyNRl9ArEsyca2yGaw
hbeYvMcomdZrgWwqF2OFKclLoqp2fDygQUbbCM4mcHebEelt2SfK20k7vjQZbeXdeQCoP7blps5B
I6JPSscvnPW0blcv9epkio7yW7+XsN1tpWKF78raK9inRwKThFg+OWxLIFsQ8yA9ABWE+AHaUpNN
m5DmTv+U0EW5AfwC/sJkh7sBmzqx+muV7H98KhFK9OaxsqXHOrOju87DCo+HbF80Tv5suDlt8HOF
3+arFn11REQZ6VeKi92iNc33HpJL6UrCvo/DXT7jpX0cxE3jrgr3wyIaJlw3qJhRcVs6hx5Ew3g9
2FGLmjZSGtqb6Ey74VSS7vFkOgFFIhubyHQa2IUbmeRlUxIsmIY3y+lwQg+vKzRk42orSKqVUjxH
KWCDFfK6X62BBfFgrELHMRxkpA/Wvb8rMpQx7s1t6gDas3cLlM6TNw0b9CYy2oNErQ9jJ2/Uhmgp
Kr7Hu8DOB7LRw7lvSt8hQXffYL1m79nvGqYzTFL2dP8qvqWr7Y9ydyxt7fkkd05HHrE+LbNT4D0p
G8G+97bFk3HWCgLEVUAaY2mQIyA0XgFwWEJdQz92vT2uRWfTbp/yt7Sm2iqwqdkCNyZ0jSN8n9NQ
owCSF+ba0KIBGcEygXhC9s7bOMX6sScKMHGzz/felk/r96f+h6YQEmxtfTtuzAcMXGzRLbsm1Yfe
k9VWh/BPAmkOlGSIPKgK0/UbK5rOhkLcCqsrog+DWpvoiFaXE3EeK5I4pR3bQPrqsOP4R0c77HHa
xvZnKwEGal2RzVY50On+GLoikR6qpwAW8IzAF/fRHY8b/GO3J8UApiFz1eG32D4F99f6+1FDZxA1
8VFwQqAvgZ29TSsX6OwZ/ldydilxsWvph4Bi/7vn5G89IK4TNOeqpLfDwrES57j+QZMPdXXKd8eW
4qQAlDBQEl6F2I9yLlbWnSTtEtLa8dMHvNwIyd97e4DHFod3DIoStSDv4lom9Xoy3O0q2ebkwXr3
MxJ8hvb44rlPxh1WVhdPLWqu2xwjxzYUTSSDg3z9miir7UbIbM+HVAZOS7MDCt4rqr2/xhToscrD
DPuzbe26pmSdELD2NzKhwuaYNGQ81bvEqWJC1hunBEi8ZWNm2nfkOwHxTnwqyHqkHnjzCVsFPFLS
7J7eX9LTc+oO98EherWzwZ3WIpShTQ5bHee/bdCW3KwGICPVUBUVQ76s+dSDyBCE0OvQg6u4UP2B
/AqPc0NGYjcpMU+6O8PAWxtc1TZE3zfHHXHpMzGVNNVKlahWB/hIKaXSLjyf3RB4+q2L3qG7fFMg
clbuLJjR7MB5QXydjXHuV2dnoi49DSIxM0G7HMmvswUUg5B6BFnK9W0mLzT3YALhgsmzQ7xwGqLo
GxgHF7rzix06B6DeKMfyBcqiYZ2vwa9xfc+uXZNj3mC+2SSTXuFOi4L8+Ck9R2QnuVAA3rEW4j8c
S8FKFUVWdEDUXR9LLrpA7jy/P1sE1f5MdGEhMUqf36HXPQIeVnnHRZBbqADMZ/tDk2FlXEZt6pug
CWT3LIAbxG6X0P3sOWfjhSjXR7t9/bxvMT95UHI56gpEKPYD51d+T/9cxz7MRQd+LVVY5zYH4BaJ
He2oAbi/JzmHjMyjw8TigCDLhToBnRcXgGqEHE4C/XU4+w5cHVlj2dLzzhHJ4/Oah6+4IGEX+SD9
q9Z2oTh+XJdSOr9eUMzivV54kTA7AGWYQ9EL8/Plede5bmCfI/SRZOTHGQGI+0DWzkZbbZ8DQgEV
/z7SrW/z2mW+esAZC3R1PiYY91Q5KZsB53ux7cPD++m0LslPhJbuLiepgyZK14Wc53TX7Twbq6aA
/+YTe0JxlH6u7gfqPDpbdfcI10DuQvvhE856s/1YfxxFeKgfCjkcAoRga9O5LdFfk6Q3fjdbhxOs
rgZgA6JgyT159mFzsHv81F+utq7xbMCwWuoqZI8NhvmJV8HnaNPXe+D/SLuu5rh1ZP2HLqvABJKv
DBM5ypIlvbAcJCYwZ/76+1Fndz0Dcwd1ztpl+0FVbjbQ6Nxfn4lEMstYRr2kfTLHE4mb9mcp7uJB
fYWDZ/85HaJ8rJZgwn0K7dN+Oemt4/14QktMZMNNy93OdX/FiAUn5HQWb013HbhW1EboJMjtfsH4
XzvkSx30f2pJmZQq+BjsXXD3rw/fwntt/7o9ufvKMe9a29ttHfsR/2JyBm0F1PPwgc5294glm4DJ
2ImkVfAY+QqUFBkm7ZdLB6KiyBQvvPC8Wkj/q1iWipGJP0xJNIVZm2FpLgKWWoYbNLyaO4yJSm5z
FN3ymjY7p8XpYz1CXxkg7Xpozdjrdz8D+3G5y+tPZM25wKrq3xxxunkK4iwdqQ6EJ+eUPvzIHPYd
0wxCBPgVCABYwzM6nG62mNkUlg46BgK+wXtXf9RYCQK02xzA5RJa8rHl1PaeP+vNdQZFp8ilQLsm
QYWXfZ0i8cJ3A7bn0RhsUVOciIx56WNEiTXNcQn2XBbYamYHPzMIBcMLvM7OaqYHgzrYIapYX1v+
LgnpkZEWwWjCRzvJGN6CPah3EiLOCM1BNaKIzA03w87Ys48FYaESPPa1isI5de6ty6VaTnG1UO8e
Hpp97v26zt5qyvWcACf0E2tquVFBQM422eQWhqcEzlu4J41nvUyBi6sTLS76LzSBD2kohoxd59zd
kTlIpcnCoz5ZgCeihwSJ8dabPSd//kfc/abE2VEJ21o7NQF3bvCSzG7jInhN3W5HcGGSIDO5mgJa
Zv3+xRZv/AAhntd9DLZKV7cH7JyU7WBPMKkECH8DqES2gLk1o3RO77Jy9X+pNs5hJoM59jbv9Jut
o6AQGx3Cx+t01kIxaJLffPGhWBA1gRYjHEIipdhprtpvJK88opVCOWZY0MVOAfwKxPWHBDV0elMZ
tkiprLn3F9/AvYMI21+aaLnICQmj1Gt3pi97j9WP//lQufcQJJKE6XRc4oQdOpgfwSqdzbN58w8m
+Rf1/PtQOTOQKEpl9dMXQwuKXQaghWGD7VpbIUfLa/rThP6mxBmCmJraxEZwtOwLtQCd1WM8HdNz
N8v0XABfKUGeIsZApZCySEA5U5ATqbYseXnnG0BX3lFX2oagKN9dF9B1U/CbQU6dJFqUS1GI0C/D
zEi6ZcBc/h4Lu4mURcSunSOnSzrVtLByCTem3Q/IqGLnrwMAYRQYSzi2lhNsYkCNbntozwM7Sfvw
ttmJ+vkEV8k3XjCpyZRAg22dnOa564AZQ8PSpZHXB59/+0yBb0s1RYHjBZBb7uqyYSrrQgKz/ea1
AUhYjcmDR5FtXc9/nFHhbo521jyH2Ab+9GLZkZOO9gjE1tBuXAVNMsyLN+Hj9ENIdeUiL3jjLlLL
mKplGsSy33z5lIhVZQ+5yM1BuHlj5cLOSP0x69MEShxWy9vLbILZWN1T3EdRC64qIsLZAZnSKgwB
8ojhCuuYv+XIk7U7zavurYf5npnLCDP63ZwSjkqx+6zvlZ0P7Z3bh2fkSF0XI6gu0GtcsrOETfZr
XujFAfC2o8imPF9uGGdNTKdyLPTy/Aj8u4/y+K1EB6BNd5Mt7acAVbTrIrxmM3QZzaCWhuEZrH/n
aOc6CdMkgV6YHMwCBr7/vRS6h18T7pxWuCDCGaZsSAb0g4JI5WU31o122z2HB7qvtroX36eY6V1s
4k3u7Y4jUuGfHRqyPvN7CSl0e8KghSh5sRZeXHwPZ7+sVB+rxsD31JuT4hHN3o5ef9OiQUs0Xi48
X86EZZJRdrQBKTdY6jApMJCfH603UcS0ot4vOOLsF0G/LdMjkDn9CA93JkRmsKl3XVZWn9CZqHDq
TukqUmkTaJR3gV972uYeMbzAlRfxwSm7lMpJSFpkX0/JXez9lLY1QrB/YnMvTotTbhjjUZKagJPK
a7zC6zw0YcO8Z+KFymtu/DkpvqGdhfKow/AOT5hRto2jegxRcrspNu1zeRLxtZb0uCDGKTlrRi+0
JuH05Fv5lUCRnPYGqp+yu8Gw4bt2mE7hgbkU+sR96/ZO/l3fFY7k+J6q2VBtge1U+0N0UlGHQhHM
CzY3h13/dl2K1tJfFx/Ja5yoV0q2nIg5YljhW6yi+IVZZ2PYFP0uottOtQvVjestMOMT+Tae7Fl3
otmpicMyL0hQPELj/FR6SeQm86Eu75tqS8pHwWcun3FFZxmczkpwkrRtUXYgTnDQv4XH8avyufXI
EQDBu8R2cEA/flUARIk3LwLi60+NGiqGLDRsr+EucqR00osIFzk5w/dX1CoHu0XBPHfjw3BiJup7
s1POthc/abewXB1+mtrD0XJLV/AlC6U/jgE7YCncHFP5Y10mUSQ1lLBZEo5x0iNRLqMMjurtR7W/
G3cxRpneUHt7TGztiCk4VzTUtK6pfxd/CKepc7UOrKhHWKV2TvqBxaPZHo/0UcDlqtY5o8Ip6TAt
qZyHOG7i1L8kJ31DVl6Ei7tuCc6IcCqaARJKMRMQgSfxQjGkEyMaHJ6IfX/9ylayIef1Mh7NuiMV
qbUSdIA5/KA8qogAd9cprCu1M1Y4LT3XmZm1i3jCqPW3H29sV7gC31p4XJyOVnWM9tY5aEzYnCHv
ymN/aH45yVa0B2H1qf3m5es7zrLWYdSjZvYlYZDucS890E2PHNX1E1tXerqhahQJMg05WjyzMyqx
RuK8K9MBaVNgiwQvVuqoR/SKwK02N2znvC3xmILuLA1ZAv2l3v4SiPi6k3n2BZyMaxEL21mNhqfX
MbcBJRge+qOFzoVlrC6xyTE/mTfAocTm5XwrjCZWlekZcU72J0vVpDEF8bHDkPY+twPfs3vPEyjt
tbZW9D8bVNew+NSyNI7JOIk6NdLrAW9MQ6dCH+NOAabhjDl2sZ3inXaobH12229dYjdP2CJ4LCuo
LZIALJJ+Sx/x964UdY2tapezj+KYR6nHmCnr4TdhZxNLHe3pGYD/zbfrIrb+YExZxYCLrKny1y6a
MxHDrpk8Zlgg8jQdZlSS3pxnYaFhOb4/jIEJM0AIxbQBv+o8wFKEMQrGhZP8lb4ftXt2S/fjw5jZ
OXb1vt+LGmnX8gk6RuJVXCfyQJrBXWiB+XVdCtjwFH+mL8ve2SWzHDv+5tvPG1RxQts4yfcz+m4e
o22Z2IIjXWw8zy9ARVGHMBWqqyrn8U4FKcaEZANU6YT5ivop9YBZ6RMsbx23j6JJZXlRAtfIcWo1
LuQyNtNqANwMdkNUN5sREP4Buq8caauL4NC+an1/UFOwV0E3DDwXHrsnzOuhyk3IS+2Om+SpzZzQ
cCiosZ3n+G9vM5zB4o1gIvqX4FjXxEg5o8x5N20wB0XcN8NfsPjoqPKXzAZW4P5SNopdIcMnMIlr
L/CcIOdyhpMaFFIHVqPAPqk+s3Vmk00rUvJrWg6iaqmGsUgN5cSlT+eZ1QAQRzebaatYB1jlTqPd
ZyV2GJPvo7mhkuVg1M6xgPVU3ATsLZN2k/E9iRS7Lw+FjPbGvO9tWuzkCMP8RPCBK7N+Olqsf38g
J2CNUsRqubwmPCVjkx5COzx9BIDMeAsdsmOVGPZzzRk5p8hZcZrkvWqGOHkVyHfVgTXQyo26dCFK
wSul+5v5ZKEgFDk9fHzgUQhRbdf8VwU6kViUWjo1uA+IYkk1pgQfoAOv0n+wMFQwOjeSMI+7rql+
EzKXPO+Z+jWHeprbRcZegOyOoajX1NY8a5M/ysAuP2iQBPfmu3IsnS63k4N1155EOa61Khyu9z+8
8lGD2it9Sip8wnHBM+/3w0d1Kr/lx3mb7b9jihTr7Xde4u2SbXAjSiStuVGKRimmK2VD+QMQd2aB
wlg5IaSulqwZev2E/Swrw+EQ3zMa3F1qJkMPXgEap/YuT50ll3KA47J9Rl7SRguN5IpSHusv5jdJ
vlwVyFU5TMM8oBCtHzNEYUuzrHcHwPboJLnyvvohLPytGp0zkpx2DIK0nIIERtZd1po199jYDcwx
jBpDasRgMKvUdBVLUnWqWZrJnSmZWY8tJRpM+n4TEyd3AX9Ebwe/fU8OkyC5sxrNIVf+b2K8yQm6
DPgpDYi9GMi1oDYsY32TAmAiJvIEV7Pm56S4U6QxS4FVqwxPwbb9BQCp6EYx9k2xwe/Ki1COG5/1
7Yy049AJKi1rJU5sz/3NJWdtrI5NdMhAut0Y9m2ieG1ro0+C3bfoyUBXuMhJWvX8zgkud3ymerK8
ylLsK1lyTImMFCMUHGDWbAmti//Ecut0WeinmoZCOVc2RUw2ZZa+OICAMkE71RJDjM5Pxd1Fnriv
YDXQhKOgKYjB8EfnpFNNqSQBgQZaZVTRCGx2Uj/bpE7nW5phB7Ldd4XVumVmAIS0D6q4sltWyzUW
IZod9YJOaT9VyZB/Xj8GdSH7h+uEkVtz2ZJsKV8tf2cHTuZUKuQhHZ8YQjbNkbvXSTkw1R67wbai
YmMCU4a9EwCwypisMR+S+WeX2pV6z1AiYq/6d4uhp12vfjD5XsltZfqG1J3X1KdC/cyUymFoy1R+
pKWdEjSG22nu0Ho7NXtANRhUUJFfVdwAyIGXDUwoi+el0BNiDGoyPmHlYEI/+se8ACzp9/RRfb5+
auuX+ZsSX5irDDmsFQWUkr0F+G9MYoQ/pvGQYhcWbu89jrYJslrDXkB2pcCqozr3bwa/xhHPLmvx
1kKAk40YdZTRY4c6neocWmGmf83TWdYmo1XDwn5Wg/OtklGdiYQa8lOMRabzTXMnyoV9RRu81J1T
4B6DqUpFivGZ8cko0K8qBTadvMmrc4yDxIfZHy273+e3pebor0q0Z9E2KDHXguUssd2NO8CzNY6i
ukTFatHhRJBPSyCtszOVezPcSgcsgezpDTPdrtxZwlBqzTeGTlSJqsnoqNJ5pagOJM1KGNLazT5P
veTQfYl9K55TfvQnsdu3JtXn5DiVOOfaUEvasOjgJXI7PeWABDO8b0tdxPQ+H5E0FSY51iTgnCaX
45kCfWzQqT5gbzryiLdAAyuw34XuM4B3+KlbuPD9droIkmfV8Twny4XIedll8TyDbAEsa+BB3AJC
AarI1gZ495q7eEZkN6ChsToWx9pNToWHKqcgvbSmEZekC3rAqIH14ZxsFnoXZGZDlvaCH8w1vNn5
zraieYvVHNYZFT5XlycI4sJKHfCUK/vHrWSjhOJgVV9rt4+pnxyNSjRiseoAnpPk/IiiVRggosDY
5Gkf85O7eXd7X3PDu36r7dKfkSfQVmv+2Dk97p2MUk7QyQl6pxL7leLS+ZhvUiz6RkFmic9+idKf
a7G4DiQnWcbDJFjMfek7tFJaZlMPl0zrA+ZGBiLUMW6ZI82Ab7zO27qM/CbFhcfDFBBF7kykvLfq
a6PbleEaGNKSAOarbGZNQG3V3OiAONQMgEebaKG55CxsaRxEGjhz4do2D8UhcGFeHugxEfYHrh/i
b1Kc7u/6SZKHBG7RhG2b436q7MBFdwFKaLnnNo/SHk0DIkFZC2zP2eNeHKnmMUaD8xLYEqe7Cb2f
nTujdSIXlu+1RQZ4w3NGig+C6mpoVEkFKZZBLlpH1iKXUUdGH9Z8SDu3zJnHfo3ZqShip+vc1hvm
18Sc7QEYZPlB1U7W4A4BMoSHuNnrYQhRdupuE3SO9d5ZT6w4BtTr2c82em3KkxX9mgFgku+mdBMB
Yyz0CkRedaD7g3ZLmptk3AVMsM50NbZEp6UhG5auqUAJupQWJI5NkwGF+en1+E6oU6Cj03PuLfez
xPicK2xS+vI6+DM9p8ddX0DUounVYAQ294QuSAvYIy8o7bn7h/2D4dx5396MyXZ0h+0O7Rb4JFid
HN5iFuHX9Tf55XT98R3o/UCbnaLqhsZ9R5Fi3W1uDtPT6ytyFjMAVIHrN+/QqjBibMT2be97gm6C
fvtYOuX2E5vFUYs83l//Cs5aA+Fd0QBECvASQqmuGJzSQyc0m9JBT/zSgP/bO7gJZ34xRtXOstlR
Zsu5To8T6H/RAxyLjGUJKqheXvbUjGYbYseAb6XPAJbdJMnBRA6qMwV8cXrhLzoqTtfE5ldT13gV
FDdBaE5W4kvaZyTBs0KHa6tIAlWwSgXw6xY1UVgiunbJTailQ9u3eeoXDTvp3QfQ7Dbh/HH9yDjn
5i9WzogsH3HmRU9VVlXdXKa+hnHfqfokGNnW7ubMzYdaoLmX7z0TyT9IcSZJkrJqbEbwA2hhrDDt
SCEgwBmiPwhw15I3adxh5UPq00H9JgMFD5Au3lhrewOBV0S0vRmMXpwYtX39DFfF7uwMOR0TjIU1
hjkYC5vgV2ukth6Pv2YqHWeiVgIR5xMgfzGpQ+iIYSBU52W8BkKQEWKzsd+3nhbdk9Eh9C7PNmZ/
m4ffTRl5iPlkGJFd0lNIXsMMw2nS4IxMtDN4VTzPPoTzoPTSUgZtwIeUceLIyrNCU7uct9ePdlVm
UJMyqIGYHFr8UjyttCyGsId4yiEWuGClU8SoQGpWb++MBHd709xPVOohNWET3dRUd4262USG9itr
qODyVo/sjBSnlIOq0IZ+4SZuPkkJ6LDoozS86ye2TkPXgDeN5lKZj8b1UpMHMrSpX5PcMaWP2sT0
vKjuLSLC3T2z2qzs8N58c76XgtQm/amfDMFpraomlHz/zQlnPYZswt46C0SUDIt6y20pPQGl1Jn7
winCt39yaqhEmqiBKqgpXcqZQvopbGsIwZJlqurn0tDsOhVI2uqpmYqO2iZCZazbuSTSx9nQR2WX
+kYTDHYOVPWdORbBpi1TUc1ARGr5+ZlaHwomy0GBswvyl7zDbrLqHlufBHpv9XGagPwxkTpEQz9H
ZKrR+xCoQ+o3tfE8zOYHEHsEMsDHaX+pO2SvCNFlg1j8kqXMiKiWNVPqZ0bY2WnU38hadswz5oZt
t4mz9q7FM1X65ITRBafqPZqHsdfEkZuqoT/QQOBQrh7s2fdwd6jIaR9EdFx4nuxiuG/0jzJ9uS6M
KxpJJxgfJyZaxID6xim9Ou/BZwc5ybtuNxIz2VKlROaXwXUciChS5PPayxFfkOMUYKlYRR+OuMas
HDZ5DXUx/JBn8myS4VteA2yY7VNMDKG8p2aZl5foVpMF17ziKOpYN0NMAobRSaNeiqs0orE/n3q4
OkltkyazdalDY+DsRQpCDaA+jH/frlwQ5K4xpRGZrHpO/VZRgd1cGUgDBLkpoLKiwS6ocA+kwboL
LccqHX8qPs0EaC6yvh1oaJepd11i+KD4rzs8O0BOf8HP6JK2wB1O3UNE78sYqy7UE/x9/S7FW9Gw
Lr4+tdgJ0PUCJfBfSKvoz1EBWmaZ3N1phJkkbVQYNfqYwjqH5caIbZJuUzn2TH3CCuHgZAInhyo3
8AAF5FfeI44YJWBFVVX0c3Auf44+jilPldSf+8xNW4StWIfEHq4f74pjqRPV0FEFNSikk7PbZslM
VTa7xI8/MywtvA+0I7qybTb7Cry9jH5cJ8cPnf11m7/pfU1kn2nvqinCmvR94kfZZsj3kZ/uovuO
ud1wiyKJzYCJM743ytOE7hy58ELto25+yfptwJxcd8MFdcaTb6UtIGD+xy/jDL9i6XKb6jgJyuxZ
sdW3YAtTFu8i33osn0JkpLfmvQywa8smS73D1iOPkLs8yJwdetPerP31D1oxQejxg+BrgBJBiM99
z2gkrdWjEcAvtc+Rvhem4CpWX7CGX9gBjB4/vvFMSjoIX0QSH5uqj9HwEve2Ahwf/RO7Pm6vs/I1
+cnFR0u/omlQvCINFvVSCZZKKLdKjGhZRrFP+jZkrqy9KC1gmuoGqvcJy9Rcphm+WYTAItrk422k
b6q6cyW4/5S+j6KC56pWRnSLCRKNyprOfVCMD41GCx/UkYPVb2kJ7C5gnG9C5b3LHxg7VgZqE6ab
l9tYe1bcsnuftV3EEsBSMcE7X71o3ZRN3IRlWfpyUWdPwiBROgPZNfFHWji6/mbFAqO7+sbPCHBW
cK5VObdGSFLQvHTmtB2qca+aB736WWvm26i+MABoX7/xVd11RpJTK3ICOSh7kMzZsxYfQjRix0x1
rxPhq8h/KRMUrxTDAkaM8uVhnZ0cdGYhJ5kJKmVSeKydqZdiO+MG+31ga6223QRxPtshGVM3xpTB
tpfjXmAIVw93qSGoSJmg55x7phkdqiGKJCjQ8rv6DVLkIW7NSYqeodkxjfvrLK/KLd6RhYLdUlhT
LmWlJ2oQZgE4njT9FtrKHafJboad3ueH9G4krXBAA//hHy/3jCD3UAJSRLU6Ih/Ut6dwRgAhi8R/
9QBR61R1U6Um8piXLKVxKeupGae+KqV2wr5nnSM3Tv6Dpl6QA9JAF/n26wTRWLUk09DkytlV4Bgg
UFLx9g09gh7X/GScPS1hXphJTqK7GvEiLXSuXxzfSPKXrCI8QqYWjAL7+pLNqkW+Ngmj1I/agblV
JseOMZbU7VCt2WYdSqHodZ5diRnbWreSnWJM9cNkhbFAXtdeJionsm4BHBXmhXMP1dxq47TDdwAS
D2bLUb5dZ5RfXvPF6DmB5QPOHmWoSoM8FrhPulXd7HvoDVv5NdsZm+hnC5iap8JJ0MTiAxPvQXdU
FRCI6U2yR+dAc8v+5rLHP76F8x0NwhqWRPgWuDR0KxfEk9XPXh82WX1fd+9y4EdMoGxXncZz/rmL
HudeygOAVPqnidnl62mu3QlVFYCpIZ6DWkAftaigumZBZNTxEXojl4TOgcsjHwKr1UbCkLNIDTuq
PhX6dv1S+T7ffx3kbwrcIy1qSaXpcpCdE6HHFwUT7ATy1RgzqfHO8tRdE9jxFAusiICsSrin2k6k
q80mRSKutxMt/64MHkaJu/4tL/r92N4qzA7HlzB/DlljzwSzuFSgcNevU6EWku4WVAY/DadVDUwM
0hg+bcuPtM9L25jkDUswhdaOt8xgW4xq61HsSOGuCZWDkis7weEvJoTXwTL8NFNVcQMK36Q7JWws
MQiMnLwcveRJZtMEunGWnIwqOwVDZkQZbeC1O10ibUbtn+jLc/KcdLGe4ABMmADdQi9wUDqVXqHx
WY60pQuG1K5qJALLvqqkzjjmxE1OEr0ay8Wodt/zGDObSMSFRLQ/d80QAJsc4HKKaWgy7z7EeVuQ
SQ4SP5yBoUrQsRh59fCqhu+k8DO92qhaLcixrLosKsE7Rf5y2XjNqd80xSRv1BBoJKOBi/Dajpab
Jq9xhlJvjt299SkY5vusHwT2Z01FqHD0NQoxwsJIjq6BEcYKOMNIBafUNkd4taJwddGlvJRqBnD8
CSAbUKPi3mo/yFOTSlBCpXVS0ciXxS/diJpc+Hn9OSz68xod3uGKlDaSQiTnsUHKZW0QOypT4Tgr
HcwKLCziiVQ0E73mdp3zxrld7VzWxCyRQ53TjVm9jL/M4r1zlXqwWd/8g5uCe6AaGF40kTbizjGs
sbRnSGqo2uJTCoCPq79fP8C1x4W4B79NBBxAtbm0FtY41pIxI40+PybNSRpDN24bgeb+KrD/cUsW
itImlCYBJ5dEALQZhhZD8qKNW2UXB+bkTnHRutgjLTmNpMq7aQglb8xjNLf1rAMgUSs7tV7ptmLW
5Tvr0/vUMt0iDAInMobFW5pqbyxq0wkaKXMsFqqCk187GDhF8Anx1Wj54g4mxSBWEhMJrlE7Ommz
N02b9lRwMqtE0G2Owg/eiP7VMHTmHkmo5fdxWjF/ju0yQ6j7rrV31y947a3DYOENKgQ+Ad8+GHcB
iudRzHyGjL/cf+aFCKVr7T0giocmQfMBRJT3cZqm1CICJpArciTEHlkTOg09QV13Cmplg0Btrh7a
GT1OmrQc8auJlJAfKvd1pm36YnCEuek1puD5w9dBWUZD8v9SZCO913PFaJifKJgpSqFS5NnTyehZ
pN50RbLTGhHS5tpNnZPkdJneS02R9DXzy/A78tQuMQuBTK/6L+ckOKG2CNPbOhiY31W9scWwneLE
JMLgdVWF2xyRnVMX7bwtiVEcpLhE8kWFuGQR+nyr1sKY4d+XzfPPUS8Pmc1M6gwdHEeI9lITI+Ci
DoY1q471uvKC6rcY9kWWzh6Ybg5aZRQt89viHuYncOXkRP3Cl3QnEOwFWRNLuIRYIm9hVgcDEJek
WmoGLOtL5uv9UVHu5S6yFen5+oGtmVUDbc6oHWCsXrY4w51iNrQO5OX+Csvpc2x+UvedjLF50Rtb
PTcYHbSzGChW8NqvqwFJ1+ca8/FEnHmctxp5T/T3KNcPQVS49WR4USoK/lfFE2aCLHWaZccfxx6a
fADMJRvMV7Bimgz6fZEPTswwCqs+Df3sqdO3zEgdI0GdNBrcwKpEwdOaP4E1VOh3QfhkYQb38hJh
hvpAnoOF72i2l3KRTec8cdrRPExG7knAzL9+pSuKhmKRnLw0LypUMTltNmtDUShjhoqshIlFdjRK
t9dupxn7FNl7LDL3K/xRMIYngR2YlH7NeZ+9hyDvqmhguNdI8ZX0Wz7+rL+Xxc0sKu2t0TGWhiig
TGCU9wvp44xOmqcGysCU+UN+1AI/pfrt1DTPOsD4qSJ/v36Ea+kUOBYa0EM1lE4xEXp5a6kVm0a/
UGuMDMAfvVy6ZQOEjbROLJS30aFnZf1hYEbrYMEUdUikDduU1dL2+oesPE90D2tUBSLR4uZwd1mV
ck3kLst8qa6cvvw5d64Jb7QTTQWuvE5ga6ASoGLZNgpSnJS2cpHm41hmfq0hyTm0dmPuq71qOfJs
a9pHDpCt64ytXudvgnzcOxRNXkXyQrBy48JDhX3+RtqDzLzrdNZqAxRSs2z3NpYSKWcD8daDvg5w
gk2yy7EM4RNYPZrbRo6J/uGHEKmGb/N2/MTWBt3ZMWA2C7yl1Rs8o88ZyDKJszHWQT+hiB3Io1TG
rmz1dpvMgiNde/fYtYhXr4FjlNUuZVYN5QGLXnTmF4EnkWSTJpik0Wm0GQprlycVwMQsRfRQFoPK
OeIURtBErg/tdkCfviSqLBh6ZtBmvoF+35uxIW9yQNE8YQWRZQ+sKB2zTLNNwEz9pgvncquYY/48
pnnkWskwe9jAiuD7+p2v2E2KKhLQDggaDdWvx32mKrQhyBUzSDM/D/tsM2esc+IICsnoFVE7z5oY
w0n9Un5o5eC7rOq0rBOAyjLfmD9oPR16chhcBHPbXhI1pqz1r8GGaFiah/l07DfkJLmU1Vju4zzz
5boebvrICLyAEBm9h1HoATMg3hV5YXoxOgKcSR7Q8wEr4Y1DV3psqBtPHvIerRBkOI4z9kCQpioE
B796GhQa2sLyBxV1k0thaNU8I9NUZ6i+FsU2LUp1q+eRtUkLyrxZ1+I7LQjy/fXbXntgaPRc+ukM
6Gs+9dC0sTq36Mb0ZwNN34Z6N02vNSWFTQIRf4sw88IOWw40DVVTNJRsL/mTWRyHQw5hL+uDTu9Z
IXrCK7wYBKWKZWEhiqb87EGuYtnCHOKKS/2hjx8w0TTI2FEjWiq9ck/AJYZLSZB5NCAFl3y0cYhE
ijzhniLYUxMjTrOtj5I9Ke2+Gn9ev5+VQzPQTEfgYmropyac2Mp5ZoU0kvEa89ukPWW5aJftGgFA
fCOwhnaHpl0O9ey5j02eMjkBN01Rml6qythV07TG9joba1cDsBpMoiwxL6osl1RSDO7rfQAq7+ik
szBGlthMNKGxdi/nNDhOaF4uuI8LJ+gWQoor9TJMyaMPQNTcv6IhF+Sd/zDDPdQJYjyxDoQ6lAzU
cXbk8RkJzL+vDi6ocAaJNP2UBQWoSN12LA91aGvmfi6cuBAUYkTnxnkvgUIradBAaJi2M3HUz/J9
mFwqep2rgoZWFh15FYq0xPLzM0Hrp0pV9dzEQmgNlfoaQaKHKpoiOLU1QdOhAVSKar2KssAllSYb
uwLl+sInTfDdCu6CyNgMqbkLWSkQ6RUpQFsOsqkIE1QDK68vKbVqHatYT4D7KSvjWGsN8PgiLdvF
Wqh6f/v1oAMBJJauf+SluLi8qs0RcLtW5psSBn2r5zL7VBsMUdSC5ONawIdi7wIQbmGJDBqrLnnS
s7w00lLJ/CXv+CBpLx0Fgr0PVE97kI6mM6vO0N5JrXudv7XEO8ZFVChv7FMGj5yWi8Zg8S7UzCdF
u5ui1NP6BysfjgMgTOgYngq9RgbraFBJQHlFXNAYi8hIh/rDXLhyyXDYWQFKWBDKJcJtNdUOi7cR
69mU5+scrtIBLA4mVZHoV/j4q5RqOlYybjCsMDI62kVz6OpTLurHW5NJBUeI/T8Ye/nDNIUNWrPL
Ls59pnxWw8ka3+VIoC3WSaDHwdKAYYRBgMsT62b4q8TIcn+U3nPjPUJf2MDur5/WiqowFQsBJKYN
li4rTgyjbDSjhBZfbOgoIzbZP7mOMwKcBi9KMtY0qXK/tk7o8J5nDIDWJ2E1ZO3WlwoW3hSaULBG
/fKsylAu80Qtc7+ST+jZVQ0XEVogUkRrVJBD0FC0Qt8AmtEuqeRk6mvgnOa+3B+xUNLW0h99+BoX
r9cvZZUM0rzIwSOrjF6xSzLSpJC66rrcR/fwNvMaIJxWSutYlUCD86NzSznb1H8T+lIWZ4ZiMtK0
looeEtZZtmq2HghuWBrfw2ls+uMS98RDZTP9KWHAypxD6puNdZgBqNl/EOvpb7ONdp4v9xh9THDE
LtnWZ7mc2giVszx/1/q3gD5I9C7W/74xuaDCGfuw7IZCzlHIZtZwsDw9BUppKRqYXVOzFsJNTMyj
ZxWzuZwdwWSZEhsaqlfouCgmA4skcZYVASIpO+iAL4mxrFDNBYAQKwoDRE1z0XzoiuIBIZKslKsE
SEJ+TLYR4PES6U5uBYZrRTYX+DhkKWQde2H5bTgo12JLazdhxEub3H4AoGpRbFIMXAWYdb4uD4uY
c1HMBSnutVk12tMrE6QmcqJJf4yxWbAme+S8HCn/iJp8F8redZKLiF0juXB/9iACNSfN2KL33xyf
KzcvjoZB7Qa4g/Ik2tAs4o6T9qiegdBqgFSpe8HLVBV3CT3m3XtN76r0LbBKwWmupQotJJhR6fx/
0q5rx5Fd135RAZXDqyo4u5N7prtfCj3BlXOur79LfcLYcl0Lew72BuahAbNEURRFLi7CMsCMx1zA
OBR+PUkAxM/NUyzKpBZCcPFW7qwqzhSGRI3IUNiygQdDVpn/vERwJZw5D3ijZpJcYi/l/DzIEpGU
J737dX/zlmKqKyHq9e4ZbaiFpklXiPxZ7OifgmQbYGYTiRkSSySTALLDVaUZHD9Kf5e1mkvNMoaK
R3IwDTkWJ/WF05edE+gVR3/UK90TwRjm1M5+IPrASzShPawAQNTBStZseAV+3koYozQkHTixQEr2
w9YbOeHM8m/TeYkYnIgUJ3OroYOyKXwLWkKOVt7zLo+luwyb/9+fZxmqikbvJZ9W2tPN9Kqust/Z
1rLTFyBYHmp3Wwj25FobShR/3+g4q7KYwCPOuqYcVGQShbZujk3gN64vCVyCSZrpuN3/P6tjDm9m
NWmdZlgdcOKgjKazYgtbxQBb3rSzJbdE8buahFoU0hSMBYDEopWCRENm9ICCj7ALQarcOCj/I/vC
UR1PFHMTo0yj5HUHUQNGECvWYAeh6Ug10s7yW9Nuku45n3iZMZ5MxggFcarrpoLMArXsevAAaiN1
7DVTt86tXSf+toTNXxjIH4WyOaxADgU4ZRWrlFZJu0Kj7v3fX0q3AgaNQAMPEUogy6gxLIvGz310
5xiKbe2fy12yFVzjR7FqyE8FtFrP4lrFNNv7UpdCjUuhjB7NfBC63oDQ2gncZx4f59I1jKm8SF2q
QBuiD/rakcsRXs6CagFsKL9LxUEUxbWeveLxk8b/vOqB99UfSYzyfCOUpDAG1sWonCIayY8KvlXN
vPvaWrS6CymMtvDA6nE1+PRiwrDoobRHbTc3uyB5lXNM0aopzoKX1Lp1TMhl0vge7zu8RTVmZbkc
RCbo31EZBODBk6ThaahFnhksBBVUCnKzovyFs2Hcnz6l4HdL0xTlsVEnqeDFvV0p2kruJdIEPyfQ
quVjtOu/+RrnXN0GopCMNPpXMhUQdkaniK/1zsyBvekljFmTUTFRYifkAG44Qlj+FL0pI8TTQDao
8mFIU/p0bZRXX+WIWeiBvVoMW/xLx0hMZxnAnrQS10XwFnclHpeJmwBWWrff5epVQtbEGvfTKc5W
fW4A/yCV60koOe1fi1aDjB5q8iJ6rW764IRa0esMC9azo4Lioza/3j8KHAFs45uSWXVZpQVwHKB8
8vOPmNf3ufD0gi4pOQiFeNKy+LXzSEyly2oDupRD8Dw1mlc2j7l46PPHeMI0+HybjiIJJh5PGj1P
1zc0xFLcOdLuuDlZNzxpFo1ARohNXTzB6l+y8JhFmduKpsPFLi5qUUfCA5ARevyYYzfGUp70IxUW
GsQQHvGY5sS0tw4ey6HFFzSq4Un5xV128RKKfU0O5xASklBHBI1JFeiDLApeCoInhi70QgwSaIB5
UjEZIFaUMKHJD5PW/dViKHLVBNEZUpDXUuIa/dGdP6OGlDW0pRvtlELACW8XmqxBkQeT02h2E9AP
5okTpyh7qmKCpRzVjKDpwWrwbDzG3UqVP7RGsQO/tcMpAT8JOJt5ac9FF3IpntFkAuBx5Gc4WCam
pxnGMdNf5CiyTfEgpBj01ztCCbqU7sOMNbeVq7UBssgMHGJE51J63F7f0ISEjD0yWDolKLpWNyaz
mn6m4gSqq6r+GUQ12sl/x+gs5yv9Ni6+FsXccmOQakJcYdVxna98EJAHxylKvGKY7CxyCjMj0mDn
P/+5D7tcH+NhSl9v+2nKUpqYNdTXoufd3fQHWF8CXAS6HBD94A5nVlXVYiGKM9CBoogdNNwqeg6C
10Bd66vxVRA4p2PJcymyDH8PRk3wsDDLSWexzNUJ0qKgDz2pBPuGPwkTBDfJRu+MFGStaNA3jNS5
r0eOYBZbY9RKroFiHCeG1jvWweCk0s9RW2nJSwgU6H1h1P5vdPpnlazLNGu5jPUEwobol5kd/Inz
+0uhwoUWWTh5nAJI2mQ0HilMoqmvgRYQDIcjUs4JJpcdjQygHk316QBCXR8vA+w1hjj26X5CFnFo
z1nQHsvw0PwshK2s/BSUlaz4rggGwl7ZgpH+vh4XN02h0R5SxyqyRtfSKWov6zp4bAW9rMEGyRTp
uXFauxp+3xe06EUuBDHL7GNBLRMNiM96/N2rtr6Pc7fBEBK0oP9vguiKL+6gOJvGbm6xovg99MIJ
cxQiNKFwnmlLFx3AGEibopAJyjZqnhdC5MqIS6XEasbsA23sUXPIw/P9dSxaIIqWFFKPC4ilaTCL
cCytTEbEj6lomS3ZvBBncUcuBDBr6AGWSUYZAsqNBArwwI5skRN/frXH3BzTCxnMVS2IRjoWCmQU
W528qiTZAqi9fbTccv27JqntY2RW49b2rxyvW9s27TfFq9yzuhY4X7K4YRcfwti5OMdprEz4EEXb
xO1RHDyxerm/YSwrKowBt9eFDMbEQX1Vx00BGfVeRv/yrtoln+FP5dxgVKgLwmmvt7WalM/Ci7mu
nI5DR8AOd7wRzxh+l5hhJs0Q37mGB7u3Z5JtQUqQlfa8U4lADLvwgJgLSPytdGtM0Y2c2sFgN09a
5Z/zN/lH9kNypY2Mv9zXzKKTAQSH0gAAwsByAXRZosSdoMBZfyqOBsjjXlrrGyNa/29iGAXosRjI
YKVFkJtuM0zPG841qGLytVL9Aqr2bzzAxZqYa3Yea3P2KbBcGwPS+hhxhFSuwinPLFothoGCw17V
wKfEWK3qW6lgdhBihK9o2yO68K2pe+++2hYS7bDbCymM3UoZ2rZjGWh1A3sTdU7nrxV1P2jvvfGB
0mvVmjZo8RLAVkNeUWjRyVmiiYZFAKxBNXDtR5XCzyPBx5ZFUjeugllRyWTWkiNldZWTylR4AOCF
5lssFiV4vIa/7lvG66lm0A5RbuJtrs5Oh7HnPQZhgTtVUw5DiYGnVWHXCPa1pyRA8SYBikLlWM7i
abj4AsYnSiBJC4QOXyDag/a9TnAe81W6BXjDiHnB4LJ+/6yWMSBLDwe8JHy4pBkcJeHvMXkRfHCA
xN/u29BSiAuiDwyIQjcvXkzsaTA0YPvaONtrbyGmFRlOY3zPo+lRCx7ktnXlSvDuC1xoyMdMRtyK
gI4D14POtmvLGWUNPElpCACKVavbZlAy0ipt7EZ9P4BOLMnAD6XPHp740aabitBF856wttqmexiS
UrGlApN+htYXToXlf+ZG1qFcjoy1Vk3gaUBfKclB7OD2WYf+orwzt0lYq8AojdbBlCJrBxhrsLm/
pqXNotTdKDGD//+GKTINCqEBhDTdC2bjIRtLyjayWzFxa/OfM5lAe6qGfAPeJHjlytfa6zFIMtHB
9rrXcDnJtRvkFRFEzh4t5m4oMpJ2+ShghGSsgjYF+k0IxzL+7D7QW1+sUKAcEWGCU7bhuMpF5f2R
xfJKFW2sgoYZpwqJ+bzaasVWkzaixkvtLb1QAZFFTIb3HJrWmSWJ6qwbAcXVz4Hs2/MwBU5p9u9q
Pke2VQyfcdKlnlSntqpmIKTsJ/e+jSymaC8+4GadZd+iLwQo89JBGgf9LyfZtr73P4KeCIPT/01G
B9RGJoaOos58M/dNNiu1CESsN8NsycKePM3irWhRpcBQg48FbbUo+l3bYqTqZVMNAnxU7YDRbd61
mZeqh1B5Mr8nGKrwfl+DS2EvhWz/Rxxz28VjGgHPDZeIIv2vOn2V/H4VyKWrZ7HTtpygjJoDG/+i
yw09PWBk0W9IDsa2LWvLwG4pgj3nnvAzbcZjbG40M34ASvX7WGicQ7e4PLTJot4GbBOi0WttTr5R
9U3YZ/ska52g2ukd2svQAoLqX5hwbrKl8EQF4AitRqDnEL+SWBevoLpL5ElKgIEvqtqrhNIVC2tb
YFDKX+zYhRjGQDC0UTWzuKNi0CFUhKsePCdAFjmyP2+j2Ww58hbPGEUs0aZBMHGzExzF0AfXp4Eu
Ibn4NrbrGASWdV6v1QB4dUyUyIsVildh9dY2Kkf0UmxwKZmJDeQ0RAlVL7J9HziNlmIOm6MF46pt
hC3MzraGp/uqXdpBcJjJqA4jIJK/khMXOyilQixXKlonpOYp1yM7jw5RwaNAXjLJSyFMyKWPImZV
+DCT1FiHhUTiuHAGUM4nqy7jYfoWF4TrU0WvHjoN2G4VSa8LtQs1IH71TLV7acrtWQD9paGJvGUt
itL1L24IrIClfzPmRjK6foBZKj2GGUjz5BSiuZEB2OecaWrgrBdBGwPtQMRLAIXa6zNdKJM+T6UP
lK9ZEqEbnS78JoKCLCndf24OMHqsBbYAr6VcC8L8ANDvK2iamJJtAUJdcRP9zVIuJDC20HZ5a04K
gNJhcygSt6/tzN/kvOz90jG6XAfduguzjhMRw9QkrCPSPGFOnKF/FlVSvZp+7ppdf7qvtcXtuVgT
/fuFtBCM8J1BAe14Co7uHClolOwMeyyN0FMNPKjui1tYHOxAkvGeRhsNQPTX4vR40PJYxZ3ShCOZ
5u2g/wDJpdxu8+qYJRwHsbA2JP2B3wR2D6lrloTJKrqiHDrqkKr11OzRDx7qvt3zpmgsnCVUcnD7
A1/55Y2u15Sg/SHIgSrbi+iG1ky76raawDuwC37oSgijOBQXRk2h3QBJ7na1PfUHUG3nFShXOF58
SRDqbBjCSOn7wElyvRpl0ubJSnBeUTkMA9UVxg9dSEmnfwBtzLGGpQ0CyBaAbxT3AJhmTF2Wp0yI
MbuFxr1+4sbFFgSPc8+Je3lSGNUZpZZIzQwpmbTVMLZaJHL1FPOCzQXwC62ToKkTQ8KgPLZS0gkV
uFLqJN9nMoq6ysk0kbHqVNz6RrG3GnWvNGcBgDMRtexANc+JqK4wXgsljVDaKTmvCLCUGQGXDPAW
IBeipAvy9Ua2+dTmKhoYUY9ywzEkpgkYqVAfpCLA0LRHNbUVy+n6t8DCJO1U+n3/oH/RyTB+H+KB
ywUOGP3YGuMsVaGdxqABoDtPolXpb4dhUwm7OhRQ8uufcOt4QTMhP9PY9diJtpa/DmKF6QGHUQep
wk4TfvuG1yWroTvmwPQO0rZXfudIagjyLpJXWbsxeTw/CxQ5oHOgYAN0RorAFDMqqzNR6MK5AXTf
cNIItRM9WKcYM4cGn9DG2CSNlMHkCtJsG0JP8FW9SIromAwHacRktNlY4bn6MDS8Fy/V1Y0uMQEX
nAGqBqoo6lUvnLQ46j3evABpC3IRuCOC5FWpVi2nbLxw8k0R+Xq0siu00YP+/UJKMKp1aJURAGnp
VgSxsfKJ95JlPPJK4Av95WgoQOKMvmMo/zYjqJP8RtVqsC1YL+Gw7cOfRv6egxinUGI7FZ16mHdj
EzxYn3H9u81+h1H/0sk1wd1niMkaremcp8CCg6CFELQkAzyEti7mewaYggEoOeXjT+w27c7dLK/m
2HgeSp4bXxIFhkf0w6JkhglnjHft/Wj2KzrLIIsSxww3MkZ5Yjy4beU81MSyJDxs0LCDLb0hrVLn
yFRLwP7fWms1VMdSf5t4wKelqgEYO/8IYYI7lHCFfOgqwPxl00l9yxbSH4KZ21qgHY3xV7OKNWQT
pt4zlfYl9Bsn9Net0nsB8sHYTiDBhH37z4F0mLROu1pR2qJtK8x2xoKp1+UMQOBcv0m+Fw1bvXwf
ee1rC2fySgpzJnOx1Fr0CKIlYFWuOQZJv5A57ybawRHD0nnToAm4Poma1Ddz6wNi2zZbNIJmW83a
1ebufN9FL8QtcHPo/sYjEd25bP56Ar0SavsgoEMd0JxLAiwX8Z//QgauQwu1JRNIayYo12sg/TGv
Bjly+aTN+yxAFzCvnWDJ0ml36X9kMDfNJKaZX9WQgeQuAJOqHScezjrYLy3n/mqW9pxOlgJZHy4H
jO+43hc4ir7UQ4BBo+KoRuAfD3jsOwvxMebB/pHAWJVvAb+fZZAwzWtxBKDK8sAChbYBNEZoGmc5
i4pDWzboWtDUij6a6+UoYw3F9YAJRc9a5E4qkqmYuX1fZUumDJYB/D7NdoPg91oGUD21PPmQIb0Z
5o/q2eheqwAdn5yodVFvF2KY1KaR4+lpdBRp9yEA7Ul0H2zw4kk0nhtelLCQFkOMgMFHFHcDzCdj
boWcB+acA7edp82DoTYvViAeUx31FzPWT5IgrtC7jwaWbOSc14XtuhLMRMsCmEHSqITHkYPRaVQZ
+f2GgIOWqGLNcUBLa6SzbukMAkC52UxxoM5GIPTgN50RM87Sxhp+lQ8YKiG9KmJjp7rs3beSpZAA
VYP/CmRfHcildEnaIiTwi0p61Iw28GIlT47B2GZuVnexV6dyS7pEQveEjxlQClAntjXWkx2BCIwM
fdR7ExL2p2xIIx0NilpeeDJIIj0MHRs5BfmlJNvV57InB+SrihmAgNXMlH1ovYZV9Bj7YN31d5FF
GtRu4ixwunEipvbPH7UWdT0waICybsZDJOhMTOQQmtLwEmylifTSD1NEeVUXOL5bps6ZuYbo9CCE
RCbYWNH9e312/TyvjFJGsKI0oBiuXDNuyaiZDshS10qzU7JdgFl0qAnajZmv4pBIhpdXP/No3fqW
I5YrCzMQR6SPQVI+tSS2yjel4538pXfOxVfesHO2UxOkftGhHyVz++YdGTMyTQ+90nkCSHIBBP8e
YpJkXm+a/qh0yeN9y11wPMC0Y/Ig4Efg8GaBY/JcClWYIMxKKXPYk+7ntlDaUj+RwMecZEP6H+Ux
lpeWQyLMA/akjfboMSLKoG4Ca1O2GICK4p/wV+KAxgNDOmr4X4/eizdBJITmmBhQLihKiWC+CkpD
dGMgAoZ+CPKpCxrOnfSFL78xui/iE9qej3v92uhKOLNcmzBcRhtQ9e0TtCTGEQmVdlsLOqaEYqYm
hnrmr3Vcr9NB9CLfsM1qfs0mf+NLz9m8LxUFpMjxQ1t4heUFivnt/pYv+WHMuaXXNIoUmK11/YWm
XgVGHaGNRu574DMENPbLRuuV8uTqszJx2u2WXDFUT9WPUBsYlGtpYWl0coFxCfukKFwV8+Fz4HB0
9JQpwWOFAbhNI/+ec319f40LsSHdcwCUkTijtYRrqW2bg40JCGEQJ50EIyfzuDbmt/syFvWItl3a
3wVsPJswKcQK/fgV4k8j/mxbnXY0UKrSiDehYUkOHgKghKM4EYAFr9fiZ0H9LxJZOd6W1kQwvNzO
O08PeOks+kOs6V4KYvylIDdKHugIRJuw87IqOI3mEyaY9Gq7GmvfVZpgdV+DC8EVOK0AnkKvOgXg
M7YBcEvRt1/oX/91DNRDrh7E3i5NY5vJPLq7RVlgYUVFHERLIC+71mIhDn3QSmjHMCMVHO9D5xag
Ky2tY5tEa0zu4vEVL96xSEL8VyBjgrXfplOmA08dZb9mwUtD9VUSf2Big1N09hg8zbHq+DjmYCP+
C63qKEFSOgoMMWHeLHlq9c3YoUVKzZ2UqIo9hU7Ge0osQWctvL6QzEHPHfhKmb0DFbPWxCqgnrVh
BeteoLD4ppodY+5UlJdMYZXrfrrLkyrY6Xo1urHZP4VSYL1ElawdJHAjcFzv0pnH7FyajgWkCo0j
1zvcGH1oVekArHyDHgvrbNZPY8CLLBe3FeU6mszCP2h4u5ZStYbed4oEBJE6HAcMJCxGw9H6bCsF
Ov5tV3JkOY2gbrXuKWln7/7eLqsdbDq0/wLelG0qzWclN8bBwEMhSDH5zZd7p5qi1BXLEI/Hoept
uL7WVpPcd+JuNNHzNOZ2q+Ph2nelsBdnjBa+/02LegeGDTkmHTlw9lUpZmORRhrFkXUpSWKDzNNH
0vFYrpfOL3bWlEA4SIf9MefXtPKmKwZKOtpUzgzwhyvGpUX8qItXVZcdm+zp/rKWBCLJBTuiNK64
ya832tJBVtz36MdrYv2QDe+SiNbngzrXWz1KNvdl0Y9nPe+lLMaoZkv3x5k2WjUhHQwr+4IbTKrB
uRQXbRdzIYFlxPsfr2Z601xEQ4VqpkNg4czGVlV6IKyJ3TA0fQ+ccJjkOg3jWhO7yVVGKXf1dLYk
kud+vZ/MTF/dX/DSVUNbojA/AFUn7Of1lyhFPek9+rD36lyCh7cH4DAAMbbXB8lop0rYYoSBdRqi
tuc4iaXLFGEgCLDQC2vgFXItOA+qUI19aLpXzjUS9pZ6aLrYMf8C84z8lwUxyE3oN5MgSjlpRtXH
AgEZQpBjqskadYLKaaeA96BfXBIybTqghiJYIhl/P/W4BJoSN5umAN5bt4dEwejf5IznP8f7LJ10
JEsBRaLjqeD1r5Wnlqo/NLRhIauf0aRPIkz5krPpL/wJBjcpYP6FZSDXfC0FLeUgiu1RYy0QpR/w
XHhtldBYz1bgk/tWuKQ5xIjIZctfkDzmiMtFaAWaiQJrTN15RYziOKY/tZDz3F5U24UY5nRPc95H
qQmKR1Rw5egcDBqxeFX3xaXQKgCKPxg0wHYeAeiftF/4Rat+Cv3SAe2egblyYfZ5X2WLa/kjh30v
oliX12aO6y9qajrIOsTwjzLheIcld4gnO8q4FCKpsSx1cExlgosE7lBSQJWUOT6M7f46lvX1RwT9
+4UrHCYhF9ocIMzSX+W+6ajyIxoJxb8AkeNh8EcMY8sm4r9arrGSFEgL6bWzNrX/+/5KeMpiXOlY
110RoKNsL4UmEarKDkSD4zSXN/3PKphz7wOZIqgVpcaWDHA51qFjotkMvPF/42AsBDe4cnW0PLIz
PoA+twLDh6BOTTxF/lQS9MeY5/sKW9p6lAfBbwZGR6Q9qEIvtr7QwzxIBkCicBwt46PRBIJ2H2eM
W44ZU7WwtzplHcPj1wJSmnWXkV5O/myBIFBHZJg+Rf0n+usLTBoJhe/1GLjS+I9DFuDAwXoP4Bz+
v8EjVAlQHsaAw5mMaPGYHmezIWIALL+cbIb6/Z+qEY1r6Ln5oqxE8oixu2SsQDiSAy/Q5Bh0eZ6K
fTl8BODKui/mNlIApTNSFZRfWMJuMc5TSOV5lmskqORV5MK43dKV7JRzhm53CkIQzqMNAjNsVJZZ
RCyMzLJqIEYG8HvoomOKmVf3JS64CbRHuo0bBFOWp/X9pS3EY5SuGkyOoGU1kD1mzpWmDNOQhUjF
g7o2jlaaclYGPyYAt9kCKHASNSFjVNjJPO1F/x+fachG4hGnGqpF1/b1KYhSEVmgFJUaXK6bUgFN
9DCidZR3Bm4P27UYxs+qRdSqZkkfo1VD4sxrkfPXpWfd9O7rkjrS67N2LYdxtLpWSfmMJuy9OWRu
UgF+OxwGpbXH6TSIvDGht/6QCqPTDmEwiB2YiEuq5jgWhhARV/6Qpg9S04IFgcNAx770TEo+p1H2
AwVdy5jexAQnWtOZhRX7w2kn2lVAumPoYZ6uF9gYKfY0rs739fc1FuNCgTfimHPWirOY6xXEDXaB
xhtywNDirLZrF+0a38S9K78fa6Rna2LvDdt9jbzzQDIvcba89AVbS7n5Eka7RVEAATwJw+lgGs6H
+Tt5srzRJ89GubNfz+3ntLdDtC7eXz9XKnMrWGnX9lkJqU7w7GWkWWvo4pPdECD4MwGwQ+5JvgoP
Bmeb2SLFzWqZc9inWl2JJvQ+vSJsb4WNjqE5mGNjjz3Rxbficazs6L391p6rKbAxsyDyrNOsfo+P
OgZY23X8474iGFd48z3MgQ1jI0yaBnrIkKgmK9Ez16Vd2pyQ+Ou5fs/cmPPaoGrT9DXE9E4y2/lG
3BodCY7fYvLZu+SlI9rDgBrEs2yPmxndk8ZHtMoO8ttR9Fbv1mdN6pVPbLs/i97gHN9FT7GfePVl
tofm37rACBdaIkE2n7FEjOJJklwMxlNC4B9t4N5ccPJsAvufkpLdSGKsL/KHrCgnSJo9ZzzFyNsl
j62deBy1szfOjRzG2gx1NCPUI8ZTV5OPflOiN7WJyDZx1ryJDFzlMYakTE1XaimWpB+SY3fsDvPR
WpUNSVe8s8vi3m5WxRhTreuZFddYVekIqLcYIobu9GSUN5JB8vPLGK7RYlVus8xGFagySaVv4siu
MUQa6ATORcQWgP79Mag+aGCjpsCE64vVypENkA1Ydrk/mLONcv6zFJLk8GhMpPDO5tqe3WYT7+rD
sObc6f/PnfFHNhOT6XOHR3UFRYy1Y36O3a5+rFW7qu3W1U/Fk+a1QEUjZXjfZSyLxRwghBGoUyD5
er3kMdGVHoTUwylJMLH0yWhf4l9ZoKwUcNr3mEEC6tafCoBUWrnhNVEw4eG/tH0hmlmxWeZRrU70
2rKOQmebMRknx9J2U4kpXZx1LsvSKdU4skeI7K+XqQUgPxt77GzrddsZkyJJtcmcX/eVyRPCXPuq
5bcYS4gFyVt/Ze1S8i59yzgLWT6baA38z0qYyz7pikKfqfeVhxPuthGwwQd1WrXZdpr2RvFqBpzr
lR72G3d/IZDxpLNVh0rRYVWVW/5StpLNY5vnLkm93px2tuQaszuHk0ac6hmxJnzo6I6rhHO+WXag
f1vcH90xLtQvlQZlTAgyVxra9V10uXS5/S6TbYz27e8DMV3Tvm8TbOP0v2UCCILxSeivMZn9ytBr
g4Q+ZA620dn+Gb3i4XviPqafebnLnNR9uS+QHtjb7fojj9muKRQTvw8hr9V+oVz+Wn5gkmz/arUV
R9D/4zr+SGK2LUTzapL34Xh6+xGgEG0/qs57uh7WzZo3lYm3JmbfrDyKQzO2EOBp36MCSEHfbjgI
5P/HCP+shr3zRLVQWxowiOfkNWxJTkSn2wWOwHESy/c4kiT/MQjG42ZxLbfzBLVF5zc4WW+DwT6T
I5PdX3kKQGcw+pAaHsuCMIkiaAL8gl6tQDOtHwz7e3aKyfq+vS1fmhdimPX0SqC2sQkxnQaGYVtL
PYEUK/30PfnVutlbIxB9D7oh0q+E7RktldWON3lxMe69+ALmIunnWg5qDV8Q4/ljj6QBM4dJPgOe
Qqn/vjlaF3KYN38cB2VrViVVaGjHnv+I3OPmPX0a1jyoDWdF7HUlmUms+A0kFW5wDO1nf51sQC7O
8U08Kcx9NRdpHHc1pCgv4Um3Y6dyRG8+n+8byLIH/KM21gOiLTQu5wRi/N/KQ0EAKv5tuabje8JT
6paHLY++edkxXQhkXGCRlU2gZxDYewZ5KA7tOlgp2+NErM1O2txfHU+HjBMUE3GQugCyrDVYa2B8
mrtX33hDk3hSGAeoRaDAMuhRlg9CRywSEPHFOJik4Jg4/R3WwtG2huEvYDegGZLrm3iQ2kZRp2Q6
tWKvgHfTr50+iopVXw4WJ6xYfLWj4o/2HNTDwRlG13yRy821uU9FjN44GSTY9Y/lA8jeY0clxkpy
C5/4RPdCsjMx8Pnjrx44F7LZbm8MVVRVNYVsL30IH/zwsXe776LlmK5fuPcNZNH8L2Uxp0zTp6ix
Ssjqip06f6Q+SSNn6japa/pOIj7qQLUmm8aRcfrU1f8onIk+Wh+VabBmw5Gc/cPO0UGbHuBJTuMr
IINc64kjbylYvFwsc/QmMU57NYO82kGW/C1yBVvcaE/5LvWRj3oP7HPh2zwytsW4jraaoN8EfJ14
Q12bUmVSKEFKr6DngxdhBqb9rJOot2Xn5eXMG+GzGClcSmMihQgj5ZE2hDTMRjqWid2sAiQ0tvPE
C0mosm5O48WymJu1LoI40fV8PDnK7NSuTGSyXp99Vz/ynuEskvUrSr1cE3PwSxHsoFGDNb3le4Mk
R/VTyRyT9C7PQHhrYk59okchvAwE7bzQ7r8bu2jTfqwd3waG3b5vjEtO82JNLMkuZs5jXsUEUcG3
oCLNXnAcrt54MpjDPTVhGqUDZHwb7LddcvxQHC90olfNzUpivyAZ9u3+or5yx3eMQmVO9ByYetr1
cCe7h8ZO3B8/KrI5eB9K6J5UJ57cbg86upfAWdvjwV7nSK1tfvHmdvMOnMoccx8gcMWX6C4eSi8J
7GADvLm9Xgfer3XPIw1cjJgvN5K5Y+uqVupuxpIn+80g6YPu6ITy+hkODxrH207GkWh+2opVBUkJ
caKj6gQbk/xSODcf25/6r8Nm6OBApFUrlWVuMYcyTatawrlWP9uHVHa79/4HWtH3eIA+K0R3185L
8/BiDzskn0BJNxDolZdOXLzqLz6CcS7tWEsFeN9huc6h3oePkud1nxXpN8/fkWwLeAi/xaBMv5DH
eJik6OvGiCGvdL69AflmVz+Ptv3EWxf9mZvjgfZGFKItcL+xus2mqVHKTINuEVi4wyYkNq+kvmz9
FzIY1ZVJHE0FuuJPTvaZGW6/tlzd2Uuv247sDgVyMhwk/GLGHTDb/y6K0Z3VWvUoRhAofnwYRN4m
gReQ5+fnmaCqus1WD5tT6FSgVNpWL+f1U/HjaR269qvtjufeDezXtf3yBN/HM2S6znu6Znx5mpgA
FlQqLg0w8u6mzX1Pt3wn/Vn11z18ESCmYaEZWYmfRwNusFJfttv109MTJ+JdPPEXQhgHnvWGhHGH
EOJkla064LCzYZX3V0L9E6snQwRNP4igQdnCRrpiLaH3RJ9h+uGzkkhOmcicq24p7MLEbCDA0emG
2J0JSYIiKdV4zKZTPsQeZnvZWoVBIjrA0bwbj6Um/XJeBga6UwoNDIhl6+1geOsaHUW+0+GHoq8i
YrQk+/0MYIRnuerjamW7L+L3c/2R/LTrVeyeMVQRE9ndX5x9+2oJv1HqxXcwG9e1Yd9VPWrEb86h
IBV5SLYosKkEnyKINlnZNXnBaCf8d04PAxl7d8fZVulW6zqaVzFqD73xiD3ZW3DAjPBe9dvhhBlS
QPVu+z3Y82JS7qJ961oIr4EoXqMPi7PZtyZ7LZa5Dn297udBg1iN+NgAc7NHq5HLuwq/ZphdKxhi
cDLgtJGk19geCQlcAorfTcNJX2Ecp78Nctci+cvsoBxgEetHjAldjmqX+9xydHB5fgY/84DUDVGr
Q/8t5g1OWnAH19/DeBuhnVuMh4jxlEksrXcKo7I2UqcN51IsVVDmS8ZYkFqqqpM19SaoahUjIuLQ
yRHx1QKNJIOa5TwXyA5cwnGgX6UDTo+jTUfB4exfOKnMiGUfzAbIxZOCCBaYemt0zB7lh8Y5nnP7
tT+8xIfi+32HcnvJXQtlwi9RAYeFb0ioAayq18bzH14QCq3vy1iysq+x2RipQw89UzGxZHMQ0CJD
rWxyEzd0tBXG3BGemS0Ed/q/xnP/Ww5zjtOsjZqqhJzObr3o2+zV36VjtilJa/MSQ+ptzHMti9ks
KZmM2Coga9jm+xPGQj9UQEwYDjhElc0b3Md2FxAN/ModZs+2jr6VM2dyi+fNKgid+HN2/4+072py
VFm6/UWKQBgBr4WVb5npUfcLMe0Q3gvBr7+r9J2zG1Uzqrj77IkdMfNCKquy0udK2e4NK1jpVuiZ
6q5ddQTN1yY2465Nbo7ip9W4/7HMJTfXSI47yDckK54X1vqomaolzmdkkTuewVGnYxI1vG1Gp5RC
r8ToG6a3fcILX/9JDS5D9HRZhTKkwTjXXtj0+kTG6dN7BtgoSvK1qxqT9WSRG///uc3702MsYqF2
xbltb6eXkW299GwL0HAcJ3rMAAw5YhxBr5hlaFUEkWI9ddBZwOtiGH+DaCDCKBD66NhGr9hv6xY4
RbShY+t/Wn++quXzv3nl3xSYY2qq66SLrqCg4pWHZu5qJDF9k6smqbD+vPtvOsxJdc1MLSe0VUax
t6fYOGXE1l4uz4nNdc6pvnhEifGVfe+slNf4xtE2cEIzMVKCMLh1uUHw+AP95okxSJUghJKOVebH
ygqPBYEz3hL5MCNouQkd3yyWPLSJkcwTFep/KLJpy65IciXUcYrP1a4wPntjk2x9k+NejBraIRVG
I4dnObroM1TCFNLbb2dTePFWUwNtY6oZcQwZlyNGIwez9Cx49LYS0lg2KrIfm4nZuP/u5OgyJLhr
FLeRUaYzYeJXinhrM3n1d7DPOUHHNdKvhNcVNhId4pIGpBhV2qZXtYimN1LIVtiZcf6NeS57svHn
RuoklVFwLPW4CR1QZBRrNQN+e56iohjOr+ZbtL4uerTZ+faO5/yP6qMBIUZbqF6VVnKE7G5hnYAQ
QiITSF7zxxqJaoIf73dAg9UUk0sZhHp0Rb38FOM1xQvOcfGYYBSEkqGp38uRVV3G8969kGiOyhAP
mO822fuIDUY5TKVeaSYNjio9lXZnvJ4P68pAwxy8DXTVLARjOsfORTMjOXrkxA/5RTVmRLY123qZ
NfhLZXZP0XyhzFtePwfl78EvY8PqZjo7Z0UBaVnLix6BNV30wVtqeQtpHxFhdIh+rZs6kUHk+ZKS
9atnxPBZFOxNWGtPnmxeDYGcrc1iT3QrcISjmX7GDvfRc276pugGvnmpBl4c6TdFphNhvUbdDBN6
7ksy3/wyMmB0zvY8z3yEJN04gLFaijz3E/cxvlZYp9C0x1NvI8Fdu5WZHThex5iGoTUz/IcV1xQB
Czc84EsFqFHg0TYW7HWykU6wL0vYAmPixNaZfHnGx+MXyUJt0RgH2G8ghkZ77JL7MesdpfKkSyHL
y2pmJAg513aGrko4pD4AL+ypkZipo+2Tmgj7x6RvuLOMHN2RZlidiGmgpDKUafGFIWWku64rYMHQ
X3A6r3PzFQ22ZLIpCP5yNlWjtcUn+XA1/kSH60ZeGka2WuhzKnm+HTvqE8d7Gqlh3p8MY1ZE5VIC
1Bwngz5vY4rQARiBG8VqQ9LYB21jbbyNMueVnEc6LihVgLBgbBADkbeK4+D+U6XClocAGkwCRWwt
Qb3GjrGBFO1gqoEC6uKAfZOLiQnMQERsPGkYcXvuqDPWRkkQaJcecuSCIzpr0Zq68OKt6yIn6mvq
ZL8znrjTO2ZlYIbxOCxMRpceevfvxT3y8kvjyWBXISVW7jQO4gaiLCYLauN4cYNIbdgPaoBTodjc
MOQKo7jLuLleIhWlDYRc6tK2JVtcqCTclsvACDcTJ7csd4d2cmIZLx3BfhHyWORHXzfFc/nPD2DZ
hVOZnWtaW6kRe07hOSQOttmus5ZsAFUL1BWC+t+/8PkwsYd2aSSzsEuRnZi+9rPknEsa0qDiAlPE
to3E3uYJVU3//TF7I8WP2R0l5kVXGKkJA8lDicW9ohckhgns7QKbmiSfBIZ/TNE+3RtPgWVNXkPD
N0WfJCQ0XPU4feLW5qnosJc9ZJt5v0ondKl8Kbuj7l2vixQIV69yVMgkLy7nZRmqgeFpCYY3hKR0
5DyXXa9FyzvnRHg/gnEYMcEeXPwCZy8dQn0eY+T/QrDq62I3ihkrtveiYgsdaWIjRzepjvZyG0BI
ApTaZf74l4wq+uFxME+7ESU1bhoVlZPCnKzkq5FJjpq5cmTMTOG6WIdno+s2qj8P6mVsiI5gdG+q
ZHJ+xYgHeCchjJdZ1iIgCKY6HBRIojkzMVSw8rBp62LMlvAgdrzyypjNHnLNeJxpUsqhBmgGPLgM
HtHvl4vTER5TI17XHVOM15kiX4uoAExJIgGSjjjNARxmBfNKNbAkM0kiIvdPU/13o3+EF3sW7IP6
KAhmUe8SpeFsVxjJnd+/QUbHRRhFV+KUvvY+I+uE9I3xGmzC+Tqdh/Pyw7dUK1fNYK46jZmSFywy
Ni0tMUxefmOk+x8/BDtOAMoB8Fflx4SgVwueEvjd8fl6etXWr6id639iZ2MSeMPUIw5MXhJwLGN7
R5N587kXqhchBE1hp0CxTA/rwJUt7MF5Opu12+J6MC3lGbx0wZhLfEeXeeaTtvuPWKsAXlUrd6K7
6kFNX4GRKgOavrTROXlBk6SdREYRL7XUljRSir+k6WISEin5jQGic2XrLRH6pZpXpKjXdTTPS8M/
PH6Bow+QwpRghE2nMLn3BrcSZqisFEF3lGzZmBj6YsPL0vAoMK+hz6vL5Nqeu2PihqZuxBtD/3jM
w5gZR3HqHx4YEZ8CDEMXSsoDkd6Mq8MTo1Gl8c/30XV0f0ZeKGRi3YEDs8ch5duavBje22Mebo4c
Y54AC0FLh4D9AOYjo4/jArUZBALdsVqIjmwpoLQHdLHxOUN73GXHdT1GruWOHqN5e7lWZHECevqB
ZuORHa/QFTqb+05r6w4gpm0B7RDHx1yOaEbAcGFzE1o8EGqwQzfRFLjvZYdCXiPu0gmGjPSNXE5J
U7upj/x6zll4NHJxd+QY0SsqP9PrEOQkPMOJphI53TWaZoTTjOjJb09vjDx4fsziWErtjigjjf60
mJ3R8tGh+SF7bpxmnSA0fK9W0q8APYePiVE9wgrN4DxvOncQHXSTOtHjCAXas18eo+xslt3Z/d9I
MNG93HQidkKCRNJg90n5Fsbzf0EAeyExugfZh2zcvy5dzSq/oTKhRXBE1Qzra8zHFOjT+XFKAwqM
FdAmgRoEXtcdfTSrn82W83R5n6eXNLiEWNIa6SqBgQCosGJk6jC0gcp7sGPvdTpggtEP1aTJfZXe
gxIDB6dJiehhHCjVDR1QKBXHaxgZMwaS0oAaox3iaawGfTLtjsvl+lZyR877GL8fM4PMyfvqYq2i
FXnBSKeRWotDuU6NdP2BnDH5326OsU7eRLxmYYCfIfQXUknvLRZP1wUvDhx9RQNmGTVRxQpGqmOh
O6JbGhVBv7WvM5EjJLd1cY+EkFELoR5gxR5iELTRre12H2Clok/0zZWEh/1eqhAPrVKyIIcgJcn2
8KXtv5b68WPZOY9PdCwLP7jZHzim6qSOLtcE0irszk/XebK/bKdu8uEjSc7DTB09V6w6oL1vQJS8
HcngYchB0giiiNvzypRo0se54TpaowZlQIJ52kqoBbOkAwm4VCjKr7f9/Jjax+sSuT/HsVatmaOT
tkYIf9DnXx8cXT/68gfUmZd/BjyJEqq4U708KcXvNLWSinNfowzi9JAARMcP1ineK5drFyrX4BL0
R2wxeRfDwGz0q+Ffq4+mEGprGmEfhIfV74+FZJQv7LqeITcxowBc90TlAo1efRD1x7JYe9GmrJ+m
ANf932gwjDVZPQ2yKu6PofaWNReii4uJz9vfzGOEeXSyHnuxoIdQXeXFkKT5JZ9aBdz/x6yM+m5Y
ZwEwF2D9AdlLvD+vXs37Ztpn/a2KttScCZmSieHZKZk4mQmUQw7BscQVXXV7w4dDJMXipiIx0ana
Ne/h8a4vSONgXemqPIrPb9tsZ5PCXKkleSn3yVNJuvkhNdzdY47HMjt3P4CxD7JyrYskrvrj8nQN
iA9P7qmz1m+5bSfGPjAK02rMvDDSP9ZCNEtUqIItirK8nM6tKP5DqQ7OgRHUSu79mQQ4y+Pz8zpf
vVbkrcsMnzgTw8FQn/+0ETGKFplntNWGCAs4z3/0bQ6oMyKs9ZMJdsqU/fGS72T/0GJPkpD/8pTc
Ei9war2pxTl1eqqP2GXE+SroXifUYHeJ1o3Oet3q9lu1vpL5Z2A4VogcdGlkh8NuYu54llgafUrf
zLKIYkoTNYmoU9rLk+a8hh+v8q8e/tScONbFas2XxZ/DonW/FgIxXi6W9SskvGLIqD25AURjaSMA
Hxl1W8utf066FOctfmaTfSkfH58v7/v0CAb2yg9aeZJf8IzD5DXSfs14YINj3xcF4E3TJTCATGNc
6TIUq+m1nvVHdZadpHN50rPrv9DcwLCiyHJo5gNq4z0LbXTp++Is9EevCIjezRvlOevMx8c0llXB
+X8ToXwOzqmX9SoMlR6vTrFnhhBjELM8HH8nouk/1VZroxuzSYh65JClWpSVfgqIjbK+rAOHiXns
ghomYtbA1rfhdRIarY7+b8P39ToDoqpceKRPqsAzEgnKeDnrdH0dhFM1JvUVnZukCfLYLuIMS54f
/y5x5HcBqBLbsulSLox4M78rmLVlihaKKbT/RDTOaOGyi3WyPvaoJEx+oeQakoW+ABTKwnUb99l9
TH4s3kQTMJbdAUsXf2HhyyQtSBI/7KdH87SWjWCBVQrW4mvH0XVjjQdDMuxKoUKLSk3pwWVhJQQ9
PckrViK/8DttqA5jbvmODvNIPCU+d0kLOhMX/tx6+3YFpJDROxaUGznsXJ4NGTPeaBVBGwc1aNh0
wDwZyfeL7lIo0yPaRjNy3s4dKNOVYFsLztv8aS5USAdmINEXjl1pAvNsNOyzKIIGA5emXZHuZWX0
PHdnxLm/J8FoME/r0mtbxnDuF/2SWKvF5tBxxH1EEO5pMKbfL4J+Ajh1zI2iMlwYc7LqTItzVCNC
fU+EeVNiAPfiDGTu43JC5JcNWggMEy0uPKvGPTDGhE8ENCnCC0VSei1hTiXd8ybzeZfOmGyvq7O8
KemlV7vudJjtOcqY8/0bgwNdrGNnW99n+H6FUDIlRu0cOPqFyv/9g7y7ips8DCgE0gUdARdQUAid
hA+Ms+u6H7yb4PFBleyAip/3SXFRcBHRH/0PUMt4sx8jpdZ7NiibAwLnEGs6enQFI/5W3MzBUS0g
VR3Z8dB9Rprp7ykx71wJM+SjZVDqt+tTY5xOr2fD3WbG23Zt5xjmuWLacgsvjeOT894Mm0EWcr+s
FPr4p6fXpwshK8sKyS/Oy/ypnilzmIIA4Ctdqsc8mDSc1YFXZhgJQTMGFDMCDNK/PBa5EbC1eyLM
o+n1QpxU0/SmKX/ttwDaurr7vb9uanO/2kW9qefER+sqsrocyhz2ZCbVf77QOXgRlM+rZo+el1VV
kLMdOLWr4Uin+xX5bWVzjOf+Qp+p+vLl95i10gyJ+x5GymV3Z3DrlhnIaz4BjlMp4KCftV/Pa1gM
e06eVGNVWr+tjcET2r8own/ulR01rbRK988pyBUFqhsoxS135r9SVd8kmBd4lWeYbKOJcbMgUWb8
BixeyFsrO1LWvj825vHpNZYBt1hKelybtm1/ik/O08qiY16h8ZxwulW4d8SY26t6VtUux6Ehp9fb
W3uKS3JKN3VXqNnk6ADlYwz9DMPu+WOs70WIyzZHDeXYLxvb0I+P5f8vWvL7jhi7q1xSrIhNKnB0
ijZrTB0fUZolZzffmNw+lJ/R7D0rjCqJ0FsXihlOz1xfgQYR2hh6MIh1CNBhpps8AzBSCL8nxyiV
LJQrT5AhGctlQsw1rms+f7oYzmft7uFdLjBgrGPAg2fY/uIv/XOk7HBNJ1SYRZqAzcQ3lNcFRFFD
o1jlcoRx3IB+k2H85gw7VxWMaSMTmhFhPtuabstrbBDpN366At80GCPdJV1Q6mcq7+bJrgx0syLX
MjOJZRmH3MHEJi/o4DHFqAylO7dRVxTdcfZLQZRpzxPjUzYdDMG9YOSVd4Tcq2KUhzSb1mqmQETS
DMBk/ro6LTBdv9txrmqklfBOFNntBtOzlPs+pQMxhM5AHQCdsY5lWK4+x7JkXp6KZ08VRmmEatHr
QpzDliRo0L3ZkuMneUd+HDGV4fqm+cHRIz/7nO45ZPSIfpblYOaDYkTWZruubNiUrckhwjHW7Ias
0EMqtskhHScTPWxHMkfOHyO9mB1eahbvHY/kXO9ZYvRHFVViO9XA0hLkXkHvbO/Jp2c7Vor+QLzr
r93Hh8BZyzWq7kVRw4IyATtzbsHrwAvAEFUF/x6SojYkOwFK9fERjr/owfcZC5a3XephPyttnXjG
BMPr63aOhJ5M0Ayk4Shdl/ei6Yv9oUIGBBlRvAI1YIrEP54Yyl9AKaOBvWFr1uXlMWf0qT6iwwhg
rGAtz6XBwSmubLa/H398JAMGWRhwwZiufFYmKhZl0mMDgCdGoVfThWQsXP2pJVxXcFQJDogxgteo
XTXD4iaUr2OkDVAk5CUmxvXRNwW2jcBv/EmmhmAnRw5pC7X+SdURkgeAFOHpvlHNMKDF2KmL1KEJ
0sPF6Ha4zV1UO89k98FzLjjv5pazG7ybOv7v9UsHALY7j69/pPpxd/03fTv4ul8JlyamzvLz8v86
Wl8j1z4WztxBIn7VG61pbTaJmdguojweayP5xnvqjJVSta6uRR0nuETTcj+Pp5hCLzH8bteGUb0B
LtH9cA+/hCV3JIi+mQdvih1RTOISW8tpcBQ2Ruy91KTEAkzRPkscpccR+JsmHhyvnk7SyAfO8lHd
anMFWVOODI777QMZZJRDOe0nUZ3REzRRy4CXu0VsVaOQ0ZrGonN5dQueurjJ04Ch8gJ0akBU05SZ
inEG+/+UrGkpxsL8V1mAAW+MtlD0VFZTjcJDYEpANabOi7HY7WqOeh2PF7/JsOOJJTYl5BE9wuBK
BIhCC8RCzMCLKiciH8GSuZN2Fl+/1Yv/CN3SFCzF9Rbb4vTr8ooxJq6FH3VvBzwx7u01mGbTpKBi
kZDngtQrW1nBq1CRDgbAkxWdFtywm37ywZNik88doHABH4rbQlaKmBW5LsuDju2KdLn0Y6U1HhkP
uGPURlWITaKEeFWIfmjw8wk0MzgvluF+LXc8RIHxJNiAGuNYCFrYi4oHxkzUCtZ2YqF1aL6vTOdl
YS06cnARniw/HrM47uciKwWwElnDTnvGtoiX66zOp4heJeAmbvPDcY74RJwTC9fnYiz466u9Zfw4
ZMeNzTdZRm7yszTJNfFG9nTaYhkxthBYcOoNZUOdeuMLfbw5+swFF2UZXlFxpH5BH8g3dSZGCtDE
H4tljbKYUa/C4+t6Tq4G6B83Gx4611/cxW9ajAyF2F7lKz1oLZ+XtUk7wwJi750apQboTguO9+Oj
/YvQfhNkxKjw5UIoafBMI06oTcCwzkwH+a/dbMOhxZUexjWVEr3CAhlq1QXnhJm+NXWGPfu3Y23+
WPCGLdPlcEe/+PP1f3PH2KGLdgnDK/W+YclJApFB64bzp3S4KP9/8Rm+KTEOa5EIWD03gWp7rt9V
IuF1zJ3U7eHp/8aekN6QbcBGcdj7i5n9JsqYIvVc/SeZWlm1uTyjQ0VbEQezro1hfCjznW9+PPM6
wjjPAXV2nPnA1tb1Wb7o1JctTfMkGGvV3aKPujKvTsPh7y9m/b/8qexuVfGsJklCY5lXfeuZcyIj
527cImpeo5lEj+rvkqIKjIqpgxZQB2cafJq2uaUu+j5x7GD5iiQnMjDgb7Wy3KlhHFwTOGtuYO7i
X7wU2nh28B9Vo7KT9VDpalKq1EDi7dvHgCAfQ/oF8gfcsx23xd9ny2iay0SdSGpJBRbIBBi0TF0E
2NqGYzFmPDKMftEkX2rLFmS0iOhnTJ+dOkN6T0htxgH+RUdfMbBWkXmq4WfM3x1n9bJYIC46WBaZ
n23PfH//jQGWE/ph9V22Mj48BM2LhYXwGTvoOeH6eIJqcAGMiprMvCr0aHbbBKxePseU8wRuw46j
lsZDtO+zZ9RSgCnMq0eTDhlGbo3Jq2AbO5cH6kU1ziOJZjSSOk0zzachdD8vTI9QrNPHbIwnbAaH
xaifiy/WYnUFGxFB8nB3Qq8Kxc7bY8qM1HiqG8sIngAtedgtuSi142mOf46QLcuGueLpAo0Q16Ba
GbolvBsLv+b4dBy1jg3d98ou0qooxBZGvBJkEuFjwVt1LmSFhGxpHAAKwSvhcFQ6VsPeE8y6KyLf
ECm35WtBR7HhYO2fZkBwEsnXArsVDqHz+BZ5In+LDwb6vMmvaGe61QJnC68l0x30gNIi3jD/R0KM
xqnPQt7VNKzOHO8F5h7bDdwDVzAe+4oqW6QNhWukSVcIxvMyBwaKvhFegkNs7G6+4WOObvH4gyd2
w7QbHN1lIvqBMqHS8bxeT2HysViHOJGRuqgNHwxXelF5AsKxUzeTOSAZKVo71VMc4vKMll6jMv3j
jqeeHntNWPJyL4M+kOzrKAFbazNwkfrYJqev4jeWayCk4MLf3pbiPDpERouca6lNpykk/mqbr0vM
Ta63x/k+WH8e4+0evUmdRD4/CTEqtJgDSUxfLQ/RoXNd3slyXGGVTdKFFaLTlD690lyeXrf28Qk7
e2D0Dzt1HhscZ5j37G6RwOAiOyno44KyPXHt/Ew8V7IMik3LuUyOFWDzdEoQYp80rXIDCvdiymst
J31sCry3zSPDxEhh4/2n4GLbiotCum7sifFngRo+3h7PBeW8gVtoPDi63v+vIlmuUen2ngAY9/hh
8xxPNhF3qZHlqWZ4ZZ1jIqG0nYd2vXyH1qeDDrxeb47GYrNx1zhXeu0KSQgWnxgV/+DwwrsaxtlQ
8kTyC1pDN9G+Tc0J2scdi94MKm/PHGL0Yw8eM5uIO1/jFtYSvACJ4PWIvKm3Wt3KHMvkjZdO+kvm
6h8fgIWC7XI9kHIq201iCgpJZ26ouPF1FesHqYCsF7KT1vsOA2+8VeOcM2WTc+klmgqXKdhctl/i
S7n54rzakfnmYc7hx9LLpgniMKVuc/Jnje7zyHDm9lp2bIji3ndQfiYbC4NMLflCgxVH+rnEGR8k
n6D3uazAXWadUK44vtrmUl5PC7M1+tzymp22Nbrf5s79OsTrMIPaWv6P2pFN29VNOOs1dErQ+g9A
meElo90jxh8Or39Js/4jQ7c5vYEuKVNpeq1kepPBH7SRqYZ4QtcahwpPXJggCFFdmGGBLXp/MiN3
ZyQ7dryecY5OlJjApTurWiBEaFtBVB4sVMflaSle3M8ut5umeqj4FSic1slGMF5JjpwUAMGdyZyj
RDgKkW2BayS5bmYUSKQ1sPli5ZPI2TtPm3KPyj2HFPXfH+irW1pgcP1+1ERtC3NyNM12Rnr0kJM/
yGSeOU42RwBkJmcST4qmDnpwhGAyA6wtghWZU9PhZNcAonzvtUkTIdfiDknS1gCwjbnFxlaffCKe
Jpgi3YS3NoQKa9l4IPHjIYuEjWy6giE67SY4gzMU/amn+lQN6+6zHVnHmfmJRI2Fqj3NlvB7ikfd
0wE95jV518m5ClPcmUKWV1f/Fb09ForxoG9AgHlLNUYjYkyYQ9IxBWS/viHoQ9UxJuRlg1rZbvnv
pHBAkDHRqaRGWuPREyTzuePZ6JointXtH/M1+qwGVKiQDu5Jy5P0mgXUre9N4MTxVPZoUmPwedaP
9+P4rBf0Kc12gROTW0mAo0h5ssb66Ngo8Z9g4bQEShdtjv9EOL4ySsM9IDPE42k0y/DNE+ukt72k
nVuaHT+v3nA1KvZAL2fActHN6UvFq8SNqvABMcbsKoKeiuL/ETPXsS28uyaPn1F1NyDBuOnxLNL1
4JbllI3p/jey/AhQee75Lez9oVQHVOR7QWviS5UEEk4tNl+xzufzCvgrAngetPD4ufVYqLnEGG1Q
+G3XSRqImadTuUrIsjVkdIba8ougbYu5WzU2hyL9+Y/YY9VDkYqA0QPFCEj5mUOQHSYomLjKnCft
vOti9AL2fcGVpg29KKJjUActUY6CkvMKxRKEpfq8xeDr82PueELIKIkJmkfSrKavWC7JJMLsCbfk
xDs/RlFIgZ5fdCqE6TxYX5e6cUX/8Bd17kL8zxH58RzNtzCyrnrTX2eFroPa8xp5fRwhMGTNPQCw
8AeVJ4qwgLUCDRFQkn58lOMl2gFpxiJHYjQJOx2CUgKmlAKVqsiTtoZ+yLc+6Z7eW/uy6BfS2o/g
QrvuY+rj0woD6qw6iYrsktB+1eVr8lnZCiR0p1nPPNiM8UTGgA6jU+S+88WsxwFLxAOk/SZpsXxn
4R4CXjJ2PEEzoMTolUCs9TaUqWyuaXsgkOQjvIUF6mouD/dlvGNrQItRK3IiJYpwhg9QmqfGQpkL
hrkmWEWBMTmUgDh3xXl1P7z3zMcCWKr6TbQ+vvlw3OZ7FELQOoCN81z9zLHUrCevzBRvUneg1hjr
gvjW1MGCG867Gy9lDQ6QUSQqGGoKmjlvFvEKaw++pKWSEB8L+zbYofPF9aF4TDFa5dp4ghCooHeb
no5N/XXy9PiWeH4h68X3kUSZAgl7m1hIcl3IO1p8NbJBqnfnSsfH5DgywfrzwJFNNcmjDK1jc7pJ
yWzPzaBwXEJ2KKUJ2k6s6aGhy47sP+kogoVuZWtXcowmjxCjJLKZXqlqDkJrbLCdBxw0Hd7XGcWQ
h5IoaTRhvZwBz7SaP74Inia9bcIYOM6xqOdpJeLzjdEuzCtdeP7eL4q5seS56PRR/HQtZoikZJ0u
uGZ0dqCgQ6oIEcNpn41pZCZ2OfA2Lo5m6KRvEsxNeJOZmGkpSNjTpfgUE5GrXnhMMLdR9Zj3TTx4
LWh5Xq+b19CUANjwuyOpg01s6IZCvohzQ+OO0jdTjLbWtKgtpQ4kxdcYa4RXT9bLwuAY1PHYQ8ZS
KKDJAjiXnTOZ9tp5eskb6vclpDPW8MfQL1MTzD9hDhBmiOM/jCqAAT3GfZi2UlLTUcdj/x5jcEda
QG9yzo1HgpE3qbwExUW/0KsCngDayLaYlZgj24h8GwxrxKtGjHtj2O8j6ZIOsGUWi0ypOjnrKTxo
YyQkqEjvUjgR6pW9nk0tWHrviwNmNAI7XUvhcsdrYBsVzQF5Rvi7mZdemjPIb/0dXJQvn2PIx5Mw
AwKM7E/OM+0y9SgyKTmv1mdja4dm82tO9sIHOgGvzgHDV/EvXgpmPIs5IMvIPw5b9bt+dj1ezZ4k
vwIHfbZVDa+Ww9+ovAzozO4ju1S/ToREw+6852cVt6aZ3bb4zZHJUUM+oMEEPbTFsFYL8LI0PSAW
of0FZW/l5YNDht7ED1U7IENFZaDUsZ+1PMt072CxD7CsZX/rYUTJ6tDxGKKP6BEleqgDSihXtbGa
gKHwAkyyujKIHX36jq/MeaHVrVT0d1Ii25slKtq5mPUQvyWaQmefkQi8azlwSh/Z8+xMsLmFonyf
bWHzYe7UELPZS4UjIuOO3z8HK7JNW2lQV1U3xcGaZpwTgga/lKT7w4G7bocj9SLbs5UDiyXSPawb
XOaXJSpnCXSHq853HEkZ9S4GDDFKow3jdhIBFewYxraf+qS6xCQEjO9lLgtkOl0EpjRbevXp16R/
qiW71eacH/BYVH/iWkj1uU9DeqtrwchfqmATA3+kU5Ej9Cw158Wt49XPAcOMNulRMCynOs5VDuaa
kJJpZDSO+F4+N5IhyCQoyNVZiB/XZW8p59OMF+eNeigD8oyS0VvVm7UyAJWTryAiwdPC55ny8Uhy
QILRMT72RKtVCBnFXDFgnqIlTDnBEht18UeyDiZ3KIvHEqNsIiX1BTWmN2i2f7BjmKbHW/NqlcQ1
OIpN5NFi1M3Fx9IcLQCtZ5Puecgs7H4xs836tekN7UCy+WqVW4092yolwAsik5d44NBnO7OCcgaQ
7QrSk5r128aCGXr8HHgMsj1ZTVLkrR5RI3Q6eYt5YEF/2+IchTua4jAzd+kuZrZrmNxUB5W8B+qV
bc66Auw6yOjDMNf5x/xKjs2nT+zc9WQD0NqucnzM6Xjg8S2mbGuWFoXoMLre6GWktc7YixGtZnaK
NBmH0mPDLrI1nDxQsLeV6jjql3UGVtCucvc9JrTjdvMnwwJsk+PdjueNBswxWibLZlkuB3jmmfUs
f9WLPCYL7izXY4dPvGWPB7Y31oOqkXs4fJiAn7zLxnWRXLAX+vHpcQzETZ8OiFwvWp+H9HXb+6/H
Xx5vcRgcEqM48qaNi5yuMyjNRjW7wIj2quyUnnUpSP6sr9EU1bgZDwePK3iMDtGKSZZeahzb+Qwn
jzhQV+j9QmKPNzTDeVFsPaeRyus1ovcT/QkP/R/38fFxVBFbvpHSWSAJHS5m7Tm2aiccVcsRLra3
SlOjIpDpKaHvL0Jh/wWgbI8Z4EjWLdwYSJbSTaZ+noEBb47pj2rx+OucaAwAqPee6fTSXDq1pa/j
tG4XtBu7XqWBXcUGACXRaro7GIb1stk7ucJTOKMR+7dgsx1WWEMk6kpNFc7ipO0QKeWt+cGbhR0P
2QdUqPgNzk/OLxj/SsAgUJan9isFOHAAqozyCfbdGNwOQnpeD+zDzXINyAE6JGiDiJ5nbJY1MUSC
c0S2GIVJrpvNO0BGM0wnPuawJtAMTUlOpyw55G743HuHMy/m4ylqts0qmszqsqHqrbSrtYdkR+nw
gSgeR33Y7n1/U+I083yJbkvpsGjpd7EuLsTY8clwniw77JheK1FrRMRi7WI9M7SnyLigfod5rs7E
yS2lJ25/Ky8eYrFrhUgS4kQGSdVFxtgimGZwDd/+4LVt8WwF2zOlK0I4reiTahUzwxrdzeFD+UBB
jdYJ/8eYiG2bUlpJ6Isa0hehoBU8X7CV72JesEqsA8ZbSbR6YQn2Y21180EevK4bgOrgdUVBlPle
DJpSA/CQfUzea0A1AXqIYzU4SpctxmSNJMqTEEuV9JoEHql4Sv0v8RW6SLCpRdNldsqnCC6XVNSx
NAVoIWZqT/bR+sXA3rfFIbBNLv7ieNkCoJ7/Jcdo+UbNtAYb3mkhgU4U7qLlUZvL7wFWFeqmuwiJ
e3B3HNP4l8v6Jsp4d00uTPWELiXpt0t7bk+Mfo9l9l9cDU+D759C8U2H0fBVl1yky4Se5RLgnNu5
Z6JlnCJSldjWBhw9LsHxbM43QepzDKSwBpRlfvZAsEQ7JJ1/w4AmBdCknjLsCswKxulNjuiPOzLf
RBllL2AmqZE0iOTzEiTtddti1+aTdxBNAXD6xq5Y8jaH/kXrf5NkXMBCKOpzK+ACATBTEe1pRaHu
APLF4WzcZP5Dho0Wz0DU60saeDzHq3Vn9DbyRdm6C+iaYe44KEdYbjwP7k6vJpIihhO6HMy2X9Oj
/CeKiGf/yRqLwxfv0bGhoh8JdSrTFVWYG/KXim1j9NydkwV6DQ6/Ns1cgmfAa+8Zd6a/z5KyP2Bv
kk89WcsgJYlqelg/fQ44XPE0Fxsmqh5WT6sXqkqwa1UkJ9lBZfe51ZyZjXS6ybEyPNlgdEimR36L
4hsU8RKjfsHvx6J3s/UPVAcbG148yU8j5aaizJO4wBZtLBl9o5BbV0ycBEaN8fJVMkdvTwz4LTN2
MPf5+Cdwz5NRJnkt50F0BYf5Ktm8pSZ0SLVa/V7BHLi8ttrREF9VNWy51LDolHX2C6xZFfM8RH9o
BfwybFKwAWmCDPBjlkYdrAEV5s7iaysnrQiMzEltxIpVZJaCJWDhPMyXSc0Rx9FGdWUmqXTbEbas
sSj9QCIozrOOTsub0FGXt8wAfBn0v775nJlPaE/27Wbp27PNhw/AU83iXN/YexuSZ2xPqhQa6lwg
jx2qGTqzzp+Pz3K0mjQkwIjH1As6gI2jArhc22/252xeu7ShF6XNFML48TyxHxMczagPCTJ2Zqr+
P9auZLlxJMl+EcywL9fASlKURJGSKF1gqVQKK7ERG/H184LTXUJGohlj2VOXOqSZnB7weO7hy/NT
oQ8n1APBU7RR3SpIHoPNy20hSxYyl8E4lnFsVUtMION49JwR/FRpzXk1L6YvZiJYKv2sbYZUoR9m
s6326Wv9E/0Z0dn+5C5FXvLLc0H0kTZD3L6TejOhdA0YUwjXofOIBqGc3NGYNNBdzsFRc2Lxai6M
RiYzYebYjUoyQtjZxbi2y/Meiw8VQ9E0EP9LqG+z2RIp6iTQTou0zcHARLbUEhPEaw102QkVwegF
R58lQ5jLY/TpZbRxDwnkKQlJX3MS7wrwot42tsUrNBfC+MRIaoaxlyGk8Y4bRGud+168Ja78drZI
smo1JP0H6PYVhKKd+jWXGOLqRdivNv8B1MnNvtoQtYmuCRNAIkN+ZftR+wTPQMknkxsEEqdFifsN
Gfg9D4KGwgbUhTB364DbXT/Q5N0FWnLQbzHEN1QZtWVJNxTZZJ7siiwJUz3Q7wfFjtK/QDC9J5dX
HmZcn/9/nOJMFnPRLhgwOIVnyHrZGMR7rx6NIH0YUYtzGtC1OfvQRRPg3tY98ATCqXHzyMsHO/sB
jLFmGSboBgk/wDm+h+BBxAsjQDRs8GKepUs+P1TGXvXoVCqnCnI24H6pXqP97fuweOdmajDWWGbC
GI4N/nyOd5K46hw3aLgcz0u5nLkOjBF2cVmCTEPCWaHb631FEr+3VefutcA0rd0RaTVwAsXF1Mdc
Ij3V2SWborKswxISaTri6HmCe/bIfs+dgeJpxjjkMVEHGRtiKMUT5r0tSLHX6tPtT7TovebKME5Y
NS6jlCNvTaMajGxiIb1K5FcOMC6GnnMpjBseKmmK0EAAKRW6kyeYw8kuNr77vA4ijwcV9Hb8cX0R
o6FpyjQxJsQI08sCc1aaAmEtXaLhSih8BgBEzslRw7ohhk0iWqGVqqKkQgztZzqOjnGvEnSXozb3
V8f3rRGbSDyPuRaak0E18raFg1p4Yz/aJEZI/Tn+H/ryl9F2JpABoCiWM1mLZDrehRGy44fiqE6O
ztMvnmqLbevGTBIDQadcTK0swyniKiHbED+ewWowoYVk8yiicg18TfbiBnI/dZd3kTmGwuYVS7M6
m2Gtg2LfCR8n/26/Dr60lWnzPh/1F7cshYEoMNBb2dRDzmZYWx5GAl6nnWTvNLQs3rbJ5QBkdpoM
NCWJnJ1rC6f5kiFPjwY7b8Q8o2X7vn+Pu/a1C0z7tkiuqTAoVeltOdYZTMVpHO3a2Dd6iiOvihfZ
WfNOchESZ/oxaKXEcmTGLS6C01MeA+W+PAoaUJ7b4M273AyGqJNeF6kJjBeRdOhXwn2+Of+8/xqQ
u6y5W3J4n01lgptekKr0NOIM63flFXNfqkJalzy7foUAvwUVRmCq/g6JdkBNzc0QL7rp70Nle7+r
MVUTqYH0l7OLleLRvbftfOVEsHNq2r2Jr7sXXufxsteZiWTwJQQlaCFifTBtHQNoPr0BNb+wBuKF
+yE5d1xl8CU/YVa0Pms4WpfSu1YtEVz1Nfi8fQuWnmYzFFPV30MCtEQKZTjg3tWKn7S+gHnKlfhq
tdvbYhbjNfRrY+EYNjlqInO9ERib5iSb6Dz2p/uAPxq6fFjff5+5y1krynqv4+/XrgP+aLoso/Mu
DuZQb+uxHODOFGHucQISij60IAhN7raTPUXraDuJtt6RZrtD5f9eO4yctv3/AFTfyjFX2uibPJUU
yNRAvk1EF4ucUYT+aZJ1XJPPTy6rwKJN6ArMWJRwbiZzmCoWOfchtbwGkelH8XB61jBX0SIV2z5X
dgQaa/7IJdXhD0+jW6aJjn7k3q4EabPQVMZYQmuF2C8KMgXwfwtEC2LJlldjgwU5F5J5wS63ZfGv
fMBMLHOd42bqrUROJ0SquGNSar8+20G3CRQuMGv0vt7SkLnPSotdPHIKUY7+XhLFKxwsH/GeMCTx
+gsF1kf39e3iSXZIntfrNTpOj/RpgxAG1a/PT3C52fdveEvtADQc37tsX7NDYDAgQsI/M0v8sq0S
aEC0eyxQBF2GtOLcHfp3bp0AE010ImjWRPqNodq23MoKiVZ2ZX8pj+VGdznCFv3gTCkGcQa112s5
h1KIPI/YeoRkwr2EA8xtXnp6kRQRK9v+sV3mvoRT3Jv6hYoCC47pHxXspIgyN7wLKLNPENggt22J
PmDQH6P+NC7EYimMd3QbvMe5+alFqJ39GhahjDjSchFLc4/O+7RROs+yr+4/flYjwp1Yuoaatz4q
A06tYLSSrEAcrdJOTuytnlbxg1nYyIolqRMAFEPblIMKrBQw4/2abpzavfAi4sVQ4FtrNpcpDkos
ZQlsC59gcN/P2BAW3ik+putR36R7vD7/7hk1E0mD5xlkTefUvOQXaB5mxKvXYkoExCC+m2BbR6C9
ddxuAs6XNRiwisIY4zYCBG5UH8GHdELNZS1uEmygAl/FJy+btJwumCnIIJaaYlPo1FN5aJNP95eH
IACZJwd9OMBvMOCTVclYagaEoIB6AoUoyrTc/DMHeg0GeJCql9Oujeia4o1neZpou3Bk4H3lcWLw
oNRgUKcT4DuFM7R5QTyKnSojicDDT4feOcd2TTPfuHfsbuzTYPTo7g1p58Bgp3cG5pKAOsjYSvci
qLvPq68dSjmhrbvcyJSD4waDMFrYnUWhwXFmWNbhJDvlic5dYvzELgTy38G4wcBLquoRLjaV1ZDN
cSsXtvhZocSOFaZEc/7uTfht8myytiqK1igy6qTfz372HG1BwLgHfdNAhDtetmc5zPrHbZgMfiRF
fKqGEpC1BWZ5HwVevMUGHKfJPtj8ZYQ804wBD8zkXjIB7Dq0iTF+mPCkxgnyBsd49m8ykDGOlmyW
EYVhJ9uNBuoiaJB0kC/gbZ/gSmJwoxtkU+4a2D9GrK5pRvAf3aFYsOHiPD2ZGzfNZNDDyKJMSdV4
QkEJvTOgpqIk3IhbeD0zPLw1GfCQiyoXUgW2vjmetz0pgoqAj0jmzjMvdl3MAhY2wA/VsihOPc7u
4sclQTCWuIJrWHZ4V7SkujhVQ3RyvkO09LmJk3urt2/f6msz360jZRBEMKwyTC8wEyR7MCKq28oG
m5RzJ3FBo7YKazsE2bE3oDFUTtzINgN41AixBH3v8JmSuLbEgEwnyadMr3HrL2vPq23rglXx4FYW
VqiQYKvibeWXU8rfN5HdYJxN0lQqIuwJCcotFkatwPC8fXo1CXaXWatPjjRqNOxRmyrWYOiKiT3c
1wftLEqpO1nrJyNHOKg45VbBoKAfJA+F/ZluP/HM4UhbuitzaYwJT0jilb0FaZiqIYWT2K8XRCfc
F+pSXnIuhom4p7zs0ZVyugYNAsnABxlcPng1pkWzmEthrLSIi6QYtGv8gwb/BBxuIKdHNYtbIF9s
wJ5LYgzwUqdS1ofQp0F5sJ2w8g1z7TZtdMT74QtvFgvrRnnfaumFNBN6/VEzy8i1IrzEGv1WR6cX
od9dTHkS8UD65BkhTxTj6jRzKkCxAlE0uXt0LKQvBnI+qidIe/nMj/+dFbITB4aE7EVDP1zox3tl
IvoJdV1abUh5/B2L3VHzQ2QcXgMW9Mg8Q7OLX2OEbONhstjE5gv0OkZEs5waXfS2uKHijZWBFuPw
mvTl8sssxoPzH8L4wyyW+7ilN8/ZOm1LIB1ryvHfF3IGSMB+vnAC0MUmGFM1LbzuNB3ddMztiE+C
lgjVGUE1Jqhhrf9mWuJ8S/q7/8SvbzHM1YisthPMvgB+YbYLA/egy3um5RxeNMaRw94GVZqk1qRX
EO+QaBdhXVECskOCg7ut0KLznZ3b9UPOrp0RoyEgUqAQ/K5HmZbGYAQPPLJ51OcgLbDh5XgX5zjn
Iilqz0RWGvZYmTlEorEZVDbvW8U7rbVttxJRiUvgV53bOi52xc4FMrdC6XvBHAaqY/5Qg0Y52F18
jgje96L/PtNpuKhT3nUVdDpOd1lNrF2KaIn2jTqfvC1C0rIT/ccI2TGcXNUzUexh6y9HQJajoyMA
9EYBmBc4WlFrvmHt18n1mVaaKUa6nNT0/eiI9kNslzVpAvVgrL/2xhvdC/t/2AzL047xpoIm6+Bx
gtDp4QX7HGiKOXWqTXaXHcCrwmt9XOSMmhsHAxxRWyZFLlFrPHr9Pg0dhHlY2YWa8Ovn1xeXuH85
JPn+dgyAiOcIFWgV4igfydFBrBkY9nDgAshiTGIqMhjRLcRbImOQl/Np1BvVRCoZ7GXDTnO1tZ3K
Xu5z39+LGs0kMQ+STs7UyIRSOEDtNcUAFYanhBV4CjhQtVTs0tABK6lY9CKZWFX5+x2T41PRhq2K
a6z6h+rDehremhptQ5vo47bdL9URf5PEBAhjowtCYWqQtDk+eB+H9vXJcn/9JHjpg8Q+tweicSPj
hbuGmTdJlExLp8UV5oOFYlzWZWRNBx25mheBlHY92CbIdN3aed5X28r/1yznJw+8luI91MBADiAb
iiqikfD3g00ul5OUqaUIQPbC9YGutyZvF+f+B7aAcLn9rhNNDKj8Jo2B/6gqmvwyduI1RVtiJRlu
+A/LO5OPiKTeE3hs8uvOwbcfzb3pYeSvssG/Emzw1Lr9mZeeProMxWWwUEiGfjWDGbwlvVZ1xRCL
qJ5ttrJbqyiEI6oWITH4slZ0ERNHIgUTRvffJDIfuRUvyThidcchf0Rh2DDAt4p0MHqeLq87xNUv
/ETLQqz7m0Tmdl56IY2mMBVpKXKrOOGBMp8h3cJdbrwUSfwmieL67DSL/DSB5DeDFfXIzz5MkyN/
vgZ2F1iHT/hBmRIM2ugW5XkpdcFh6LIkW6gOg+IJJvy74KaUFTzzchiURkavhxFPd6DTcbHq3iDw
kKlNq6PIymBSoPbNNxNdAR/5q+Xb6WgPmwDLbkCJbccv1ZN9etg7PS9tuNTy/tsvZD5CH5+GBiux
8Au7NQoTWFWxhb1Njd+64ArE0djENu9OKtHork3zA4yMPa/vfQk+f/sRzPepMzU7xSKOCXTWGsHw
LmoSnklSbrhFz/sPI599D8aBp2lklY1VQFu8uvu9/HY6uM9f9Qfveb9U6fpNI8Z1D9OE0C6GRt3a
cQKrBfE4qrXhbrvRiEJiDDZWXra1MFWAiNbHCuct9pTAIIQXIwtsbtV46dHz2+9hfLucwRPrPf3M
jvOhvk0fugMeFrBdtqTHyCPNGW1Ci5PAWXrzzaWyTS/COZTPuUSlbraX+2Qn16AFjJ1HdeVHdyPS
BNjMFbsXgsURaN87bz4j57LpPnjQtgg031+d7X5JjSgeLRM/44IiIrIgfhOE3ogtqxZWr3FglAbs
NyyMZdwbojK39LwW4Z9x3cPU6Z8CJCa4g27LmDZTink5yF2sNkJ3FeQhLZ4rRIqQFh9tAeMcGOiw
oVxUcHeNXQ/rloIMpGUgYxLLvoKCJbm42bq0pyAiHw9eXBENrTf3eU5KB0Fq5e/Xo2/fg7PJ7hLQ
YVGEpY96lOxNO3v9m+LVb9bGQFl1Licr1nHngKdHVK8w44Xdeny/xQGRK+jPvImRZhFYJnDy4e4i
VeQURsQMv05OlHpx+WMISTQ5QkqwTsNaX9R3joEtxLS/aclAWFlZai+GOH8ko0RbSDz1U03QJTqV
Hu/ecLyXyoAYBg7zQjLop3bo4lA3wrT+HX3OdUHs8yCT/u4/7EpRdNEyJVkz2MYnoRO682DgVPOL
Z5F8uNfDH+LGMNy/Ob+ZHOb8jFEKcXqQ8+I5YUqQJRHRO0ztkiNoEQlmgpjTG5RxsOJzQ0+POvhs
3XlvMbzBbTFL3bUID7/PjUF2ZAxbLQwhprNbx7vcK5sQ5I535OcKnqUgQbu9Zi7yLTdZsmiJ35LZ
UdtUNaO+7yB5xFq011+hF32mZBrtHADEXcO2eOlmwpiHQKeDC0OyKNzJ7tlO4LdCwAyWJ+251fyF
9+n8RK/Ryux+51UfY70K9FLIdiOhkV1z3xqfl8DgnR6D35oRappaQYrwgOjqDdPQ6HdB+4V92z6W
Ulq/acPitdWAAZbau27YjvwrdMCnrVaYUu5WghN80laX5GG340hddLmzz8VgsSkXdT4k9Ax7O38w
7zpPPrb3TvX8JTifsc9dX71UgvhNTSaEPJknqakMCAQpgeSct11H9l/dB7CKu3ZcWsTFmXIMhJzP
hWieNCoLS6nea+KtIpKD623PzQ8uETD+phYDIuKUYgjhBFGV03p0y2lS2xgstohuZ67wdEo2k93s
vqbnYF/4XwZtHeJ4ASrhBi5f7Wt2G7BlKLYsaj/0HVra+s8XXgfa0iN/ruT132ciTLBwnOoWIjr7
ugEYr21hwmj7VwD+TPuTR3WzHDoh72TiZS1KkslciVOmCecBsyoHfd1UZNiWv7Lt6flnHKzbzNl3
D3jzbmhBk3OSSy2xujyTy1yK0ehSqWohN77bHJsDElLKGokMe48mQs4FXEjZ/CaKuQ5iNDbJWYCo
jOQH6R7l/v0n54ovIvJMG+YWZGHUVKYJEZWzfehfDRejcvsg93n5wuUn6kwQcwfMWsy1Tr0gMmgC
JCZPJPtCVQhze7SHUHYbk0hPjds52cF1K8yge8JuwDOfPPN6mpeugiLpItanoYCE1AyuysxOEyMW
Q02faDKqymylJg4vCFrM+yiyjNeYhP+pLJX+Ocuis9ia9LZ5T2HvhmjqbXz7azegCQUjwJxvuBR0
zcUxR6toZXq5lBCXEef9fSIPPtinc3L/HHA7hhafoHNZTKAiXAQ48TNVDW/g7fHh4IHu2g8DFQwn
SJ5z46/Fr/V9lOzjM0fi19Ty/z1K3R5PCIbw0j5E/uiCYvVzF/NyKde3HQuVMw3Zd2auhBPeBgbu
d0KUj2xaC5KbYFf72tysXR/jfb/IXUju14SyDOn6eucglfepP4EW7UcEdhKH83WXQGD+e2gIMrNX
2WyEWqInLp7c5rzx/acY/L0/3+wLWiG/7Fb2/mqIV5/LZMIa4aKkWn7GGWyOxxhJYvJ6v5aD8J4T
PvFUYyDcVIRTU+cQg9vfSVhtlYy7Vv4RCbbY+JZxd/skebbLMvYbih5F6LDDzT9EhC5Cc63UXvk+
QQs4nnqFnf4Chtdcnp6lSEOR0ZAiSTQZrDOn2aMWib0hIR4rApiVyRGkc5h2LEcy1jZKMzyDWYpJ
5+KYUz318E7nM8QhiOrvxtROA3sXYoxtdfs8l6/mt1qMIwyNsuzP1DCNpz0aFDExevvvL3rauSKM
+5PDPAHhlgBFnFG2473k68e1+oG990H0wB3uWoyx5+IYVxi1sp6aFGqwFDd3nEoNLl5kuxfvrV6t
2/eAOz6+xLSIa/Z9ggxwn9LBxIgEFEShunCw/gc7iChlpP9IdwfYtDo+ENPtiO7yznbpeTQXzeD4
Rc4i2cxj6fBy8eGOsbwxG4jOM32OibBt6k1pnpWywpG2+8EBOQUaDDgQsvhyniliUEVn8Fifh+oy
Yc0LAhhKVQmCc5sOUz6ZdyCPwG6+H3usav7kfrulmv/827Hd6UqfXMbSjHCATucK+HLI2vm8sH2p
ePybFAY6iknWmr6Ahbw473lKsKc5ehTJs0jQOxE5dDsWL7ylf/FP9/ePTbJlwtEcK6WxcJ5dQyQS
rqYT7dVABQE11y/Ox1ssGSjYm4G6iorOGpaqJ50avR61k3ToLrYjPku0XnVfPtqmx6PvW+o21eei
GDDp21budSuXqEtzxGiVYGjS7R7WF8nltpotIvBMLQZJTDlvsT+jgG0cncxtAsV2wFvGeRwsRn0z
IQx46MM4yOcOQhyzJuJPPdifXjkATD3FH7YwE8GARK9WU541+DwDbCGI3MOZ1La5Mt4le93qXOqX
ZWv/lsfCRV2JcjOY+EaopykbKageq5Nd1ZUrWE582oyT2w+k8azMAbG+XGFyU0ndsnu8rfY1PL+h
NgspRYGdGQqSpofN2cWoe9UDVejEdBeRl9DHjAMpPp6eUEx2Uk8DvZR+SI6YIVut3Xqll6RbIcrn
9uQsAvbsbJgwUD8VVaddUulQmSQbgmmykWq6kC/9xHHrvJtiMJhj1RquioCvUMhObGGsNIh3wfp5
XVeEy71HLejWUTOxipZ3xim54KhpXmS7XaUgO+uJf3f3tl5zWRqXevjmGMAOxiTCdEIqF9K2Y0Kw
6zK11WP4yqOQW8xMKJqhIDcBbgudXXeud1GrdGmJa2NH94pT++FKeSqC8UmlS3cbPGpRL0P9RPnM
iP5823iX/eFMOHNnk7TXQ7WoJUQxoDfePuj2A6Ldpxa5rcYdbVqdDxz16a/cxrdYlmSjyqW6xTYs
6aBVQRHc22Nkqxu0VdDlIn9VAJ4d8LViOfP5Yyi1SijhgNHIsu29kmD9ltU7yP9vuORnixaqq0gy
gR8PTTvMeWoKyCfCS0P9hie7uo0H79NPgnVi6/0XiFJvf71lh/gtjT3GRA6r7nQ5S0gu0aJctB4/
6IhqVjnoI+DIWnQgM1lM5GSdrGrSFGi23aaRow+uKqOJtvae2/d9hrUwPs9jLedFZhIZDEubsNCm
BtoppPcK2b5bg97WHV3ZQvHG+Zz2tzXkfDqFAbK0qcJyUgbp4A1+EajeXuRs1+Z+Lga+klM2CfkA
CY3gXB5b8Mtm2KCz2vCmBpcxeXZyzFuriFNV6QqcnIM0XeKiSIwxSHTL88nRF0P2mSQmTmrP4C7Q
zqOEZNLRoS/Vg0QO9XNpr8w7/4dtZw/BPnf3iD55fTbLuDkTzYZNnTZk8tBCyc379t07XGqCTYrE
zoOYiLRXfxfwYIt3B5ggaspOVai20Bbnqkm2WJPkudjQ6f/9pSX7dN19lB+3rXKx8ABWiH8jCrtd
PpaMWKksyBR9vNDRnja4ydZqbMG3z9U6t/lJtMV49Fsim0TrlKEwYg1m+gLynthGv/zk16vzh8l7
Vl6v1B/+fCaJwZS0+fd5aiVYKVDh8Cg6v/Rv6EraFp71pD39ejpgq2T3PAZCjAahcqUPqF7x3rfU
TG/9EAZq5LJVm1GitgRWh+Yh9wpQ+h2vH5VSnKKXg/NVOfeG5S8xoqYp8xQ3tEXnvvferixyRtp+
MyDS8Nb6B6p0HImLL7XZWTPgkzddYiljR2+q9IAF15drC5p6mBruK1vhHSeDP/I5tkRzgqzabTy6
FOJY3F1sE9zMJcEQneSDxO1tdN1XXwWlEGZrsBAXpR/LcTa8g+YZMwNQmqzqehzh+hR31MY+zrb+
0ODCcl+MVKdbJsTAkYQW+FNoQWcQ2as+aBPBupa+VvCRhWv/t/bKAFEbSlKhGBCW5vZ2433Uml1V
vnnvoCs1tZO/YdjWZyCkMmFNSbkbdRHmukF0iHddQiwbHjIIkW26bafXcPfGObIbMqvzRdXKhHqU
F6dcxw/nFFNfq9VD4dS2oJHWtxEkbnI73oJxM99+crtirxs2bv0CBpWiU5jqeneBm/a2G2x92T6c
7Y+EZOsVJYV382BdEdl7e95zp844IYjGwFB0Gs2ijwBDWwf9uOdXngNbolmZf8frv89C4bCXsLpV
6vEde2+LXjXFq7zyebBcy0XnFF5t++GjsO3eX6MF1P/Z249Pjye/Q0fqcwwOHzB0+JMvPtz3Ljae
53bwMg7+yHlQL2ZWsYZVp68hNPKzXUHJuTWE+iJSpBICDDDnq9E5Z46WeEJOhpX1sm6wbn2z4+WX
FmvSc8HMFR772Gql6CpY3GmkSAgGPo5b8QLyhXX3JtZbjNbzUpKLUeFcKnOX6yi3pBpkQwdkBo8P
29NTFtnSCd10KudqLYaFc0nMLT4lrQ6mJCrJQp+7ahet3eMs14orbY232/d4sQ90JoztFAKvdqeW
GYRtMIIU1V72Hj/oh1PsdCu7NOBzajfASrCTc+/eK/a6cANcbN0gPL9HC7TsbZ7/DuY2izEe3mVD
lW5iR3jKL8Su1pTF6La+iy/puRzm7kpRUY8na4K+GCN7eKjtJ2y98g3bJWv4Njqfndq80vESXsxl
Mk+Wri37uJ6g29jZH16KYgAattdcjnSeiV4bcWawUavZv0x00+4V/w2UgzvT5nlqGoDc+lBM0HBK
p0jHx8IBWg/bbYZZbHTsxhZta/3k1yzp57gljYkL0r6s9TiEtLAhmK5fr3v/R7XecaxvKcybfyAG
Uaykb4s2kqSDnK2EJ9Sjp9gOBd7E99KAkD4Xw0CI1llyX5jU9l7QmvSA1qTVE3l8dUGtBEahDZ+Q
mvetGCSZRik9pzn9VpvWcTQQPzyjv/qh9mIN/bfcrMpS7DrTj23CGIc8xwQ4xIFFyfKKDUYksG8G
zRG37/BiCVHXMfWka6osaWzsIU1aLClgMDyUU2DQNG5qTx9D7DyvUcJPEXtwMzhLkfJcIoNOrVQK
cSkpiBo3DZqIBTQs4DGJTNhuJ3AK2ou2OFOOBagqnrpuoEaCU1QLW8Mhvtw+wEU8molg8KjRewHb
BmTpIHSk3mqvYNzp7AQLb//Kk80EUfucAVIxiXma9NBlsJ38sbSbhtA52g2XlW0pqp9/HwaU2ig2
+jDB99n0IUGUvb7HdufsYben7EHcStCinc/UYkBJUIQ2HQUVvsr4Wb1JWAhxkpxMdJA84fIm8iyP
gaY47lvVuJrDxnt/mEgNc0AFGfQG3NcDTy0GnmqxtEBwgEOsHLAUTU7pG8/CGjDBKxDS2/IHqM/O
j4ElEQTRpdlqNGO47Q/S01p2nqnnvW3li5mnmVHoTE9YWSWNmRQQg4Sy6h+37+8PK4xhYNXpnYuK
5LO9if3bInnIxDJA9plQ9GIGywAD5LbBU1Z248ZL7zdVSvAY+i8PUmewYjCbTrFEiHs5CkRdobsA
HRu3VeLAEdvmEhv12EopRMQpGX6J6Jqwe5lnEcueERVjg85UG5rFIFJ0wSKZDIy/eFGFPnzjylv9
ekxsH44R5Es2FpLy82eLEedMJgNO2OCotnGk4xZj/Ou9v7vcC6D458V+16DrT2P/Vo2BprEd5bg+
UzEY3QSt30QqD8u1kasKbV5zDQWDW7IYYDo1Q2+e8Ho4gIxfegrJmvvoWzaHb20YOErkRpPi2qDQ
h7fJcVu72zEGqa+yVY+nh8r/CvhRzDK4f8tkcAk7jhrw10MrpBuPjUzamBhu/iOqyB75ao5vXMbb
b2EMNk1yq8dtDgWpsG2yun2bFtPE+j9Gp4sMJo3dkKaZAl0M7wOt1E9PqyKg2XD0/ZXY72ZzxC2G
zzNxTNxSmeoQThrECYgmjoNb7fNN8wIuF4cjaAnSDRRHKTmyiuZNxi7EIS7yC7oxMMbrhG+PJweJ
fcwtcqQseai5FMYSRkwRZKcOUlBKsJDUV4mruNiHx9FmsadwLocxgjSvB+VSQ851jwzIRg4r9MNi
3vfHDyxS5zWDLjanzsSxjiqTJ9DwnyAO3DuOFyGeOHgPBunQw7K97NCsYJAHOspAns5vl8dKI4/u
5a7B0lSMBAfFdle/gu/o9lEvJlnmv4mxnBNWQtfxmX7Q0dkeMGFPsA4WTUNAZJCRflp3nHunLmHX
XCDjy7TRyBTU2GVEH7KfXYj6jujg9IUKw+BuH0iyfSrt3Dusnp5Apz/a6QtyfJoNhvaThUZWV3Ld
gtzbqJ3xWPqWEGH+wxjfVGmjIDclfthLgzYQi883uIRvcwGMI7oUXdmNFT1qb3u2c5Eo/v8yG0pv
PG+0mP6Yy2K8UW+NxVmk9xRNqxgcRAakcFYHEN6Kbz/TV52Uqwrj9i91yGtB450i/ffZU0Bth1Hr
qY0r2Dlv3efubXtdzEbOFWMASD7l8fly/Uqb43uM5c9PhnsHa02xaZ6blljygoZhWbKFbXRgD2BO
0Wgl8TIiZDk03Rp8TrLX0o9mZnemwQliFyPKuSjm3Hqxay8FRmIOG3AMvr8XDlhtXMs/OZhc5sAr
TyvmCEE9HI9aAVGi/7L9UA+Zx8HVxVaduTIMfk9ai7HzHBKqfe9isoASSnDsYNlFfH8aBrotStBv
RBDhUNzAwtYVGnT4PbCLj4uZKmxX2zhVqpJaPbVnz7tsD/HDL/KTdjhhZvXrEgSpz/s8/wGS/1GN
7WCbwAE0ilMHr3TceuBcBBb6jwiR6eAeL+OxWN+Z68fAcSibvT5K0A/EGIdyF5FoncdorieoBfpY
t2jvq5p8gfhceKTdzJ8cW1zMZc7lM6hLp3zSSYb8i4+OBYAimlXxCuD5XmoObMQ8F8Ngr6G1Rji1
MBfMvZxJtG1pvYRjk/8BdL8/HAMXuQm2ibSGLkiDYGs2yTqQSqbk5DmV39rrL4zR7b4SbAfg3IWl
6G+uHIMdFWL1pishF+YCjDff+kD8OH/wxPDOkMGNy/hv6N045u5okW33ow3UFl1pKb4amId92j3D
0W3p9TbXjYGSkzTGuZxANyw92GLZX0niHzzFeOfHYImuh1lVUWdZkvxRRQXkOrjGs47lwOcf62Dp
mrWmyTpTgQnCzjVv9ZGtMTUw3SHcs2xc7/jpfm13G3UjbzAjwTlFjoYsfbNeaAIQH5Cy8aRNtLbs
2ku8DagWOXKWvf+3jgyaoFQsd9KEk9ygkjm2ZBBoE4WDXBYoND9OLarh/H2Mi5MYMxthiZwnaxRF
q4N2lDUNvUdXokLsPsM4xs9H/+7Njd3rMMaZ+1DhXAl2jFWstAtK0/Rcx8nxVmgtBOvGXnik/f1g
rOZW43nfkUGYbJguRqngfNGagf2xSoA97GcbXf5vdFdD5KGzCzuob39Unj9iqZ5z2aiQ3YCSmA0G
DSR87eGXD8qcOxcj+bwjXZRmSqKpKaqEF62uMgGklZ6EMKMqbicPKSJ0G5DaedX8NTRE2y3haLd0
pHN5fxxpa6o5fQCBCW+N5OGZHNAa7lwUotn3ore2MahooRGGl8NZisIw/WzImkKDS036XU85r+L+
gp3OMFqvezfQoF7xrv2Sdc5FMLdRS+tEUs4SrNNxHj4Gb88B58XgaC6Add6TFclaDgHIedFHBtoy
8H7G/JOLmRPsM+LIW0LQuTjGNISyr1shwZGZDekj9Jr/4ghY7HGdS2CModPiEeMfkICqMSp3H+RE
IyCQCN42Oq4cxmODjqwPux5y8LI/gjkztg++sUPoA/4Cjij6k9nIZ64S47Xj5JIjzXVVyQEw5p7k
gzUPV4mXUVt8ms0lMa66a+oYe2UnCk7oFpTOoGhXW4r8MVmD2dfhs90vBQdziYzjNo2+bJBUweeq
iXpAQMf3aJxryuZsyraKM22AiI426CF2RDSOjPUreiR2Xy+3vxXHvtmqQlHVSmokIw7w4saJZ0r8
hdDLaPcP6rCVhFI4nctTiG+kta7YvGSpb4wkFuwmsWsJbJJG7shONR5uK8YBIra4UDYXqxjoIYKt
IwUt1TqwedscFnN5M1tg/UZeYBoZ94pmPI5H3VZBUwkounOTwz22MnOtfbGUMZfHQIXaZZnZUzBy
jtJR/CpJs3pAp+rJVwd7wnhRsC4l8lzHZLf/5F413mdk8EM7T+o0XKhwZ8DuJsrYyMONpVBurh+L
G2N9yWURloLRifPT2aZr1U6P9wFWyaLLmWP5PEDUGezoL+FFzmNqIcftCGpG72A6Tz4Z/edPTjiz
mJyYK8aAxrkqsLVWwS0Du7sSnH9qb5+3rX0xHp1JYHMGU4+VCdgtDWW28LtKkBAMB++f6OQJ2hbQ
uefvByxb3fAquxyoZxMHhTZOk5TiEBN/x22G5ME7OzMrKX1Wix3++ouj/dzEK+SrUY3sD6pm5zno
7pDm4VbV/kM0+A9eseNscR6amhBdfQryYlhpAiLYj8h9A2fLD9c+r3iemQPB7ACtAurx0UhpRNM8
Jo97Hp80D6XYIbZMMpocjTrUzkvEF5l7Cs5kS5KIKBFRe/DFdxmCAN5t5p4jAxhVlo0KKCGoSWLL
9RTEDl3c/QPLhoMdOnf+y+vMLnwS+/GkTxVuAOKbrSc5hxr7hjVsCl8Bqj55UMXx0eyOp1AbtDqV
r/dN87bv8We0yx6zQ7kCVv0/XAQGQCpdjk7/Q9q3dclpM13/ItYSICRxC30exvZ4PI7tG5ad2IAA
cT7++ncz+Z6kW+Zrlp2LXE3cRZVKpTruqsaF3A5O4qfHj+T4yT1I048KL3yPgliCrZP3TcrW5dOT
B7wOZ0DEvlpjZF4Ob98f6Yfj/nJ5HdDbRHrbeF70dEElEntSHBwOaKr59PgYosxc7E+u3D9t7b/Y
cA2EFqNUedvO1H49u/BdESA9sFXXWa3MX5ljPT3QiwItB0sYBLR4BMtAVP+M2tYzygVbb8tqNvWa
lBahpHlVTlThmqGnC8BkiM2Rvo2wBPWdCDwv+Iw9KdjWg109y2KgLSihLeOiL39CN3EcWSYYBSDE
IdvVp+PR36NDChHM0lmxEcS8IiffiSz0vEDvyN5JJ5DrfCSqkRrHhujRw4jlu6P3R6C+wu96nv54
zp7KBZl/c+JsFcThWtiah5LlnI2cg37qKXTg0F2YeD8QBGzwueUwCM03AepMYhj2YjtRW8/3MXrt
t9LTmzqq2ZSJGRxblhYdRYgxn+zjCzpHdpuP+JZrou9zMpHqTMwKdOrDJzSPIO78kKESHe7en1uP
7jwUV/29f0oNfysZsaUurpbw6IE5Oqc2SH9a+nAO385YgoZXYTwtm2WP41N4ODJvxM6UwH+DwQev
eTCCv7LB28r4aBaHmyaAzFzAexFKLWxH1o4zD7ORyCjOAlq8sWYf+32Mr9LYF7k/faDcu2+4NZfs
J2L6uZJ6LoUZZUEpyXu7cj3RVo/W0Gw4tRs86VFqXotC0AI8hY5XzN5MvAnbezI/kl5d+BjR+09c
6YFq1RthTgi4Yl3mZc1jaT4xvuFFa/HHq+QwsS0EhuQYJfqj3mEeZYjnPAuIPJGvzRe3Q8PE9P0+
I1tEtONpG6zezWwQye0eS2/fm3nqM5r6k/sbB8QoN10A13GgimqZsgrslH1WZMGQNx5Lz6PwnP77
YDoXbjiHMrf8LM83aK4xxxzuYGcDugORY7zNMJo14+Pcl1nAJVqOwnMpokPSy13DNhamryn5NSHN
ENtssAYrb7IAy6X8lFyK5C/C7A1uVokwwPGhDwwrnHRHwXVmwp2FiBXHENb31jq60eW+OqzQMAEt
aGF1DbfR5KSZqMYWnSQNyQNO5UFVl8lFRWF2Nm7PyrmYlklNUCCAFHs1lFctEvWQZJPj0jxQg/HE
xmInGuFz57Mcj/fZobepv+UKgRDH2JbLKaV6t2XYi05hfWEetN24sFPxcoPCcrJXLsDfFCwMU1KX
CuxY0O6PCNtaDqWZB2bzlA6lL6Laz5LHyo0OjbMBu712ONb/aC2iu1XncWJpLwkOR2XufpD7ltJd
Ofy6KmPhB4RFXNAy7eUjrs4mAqhWH5Z2HjSMt4Gyi+xg1D0JaNNHh/uns8oPXiEsJEP2n+qAdlIR
ZVh9poKEHNs233XuOUHj/K8TceCbLC+d7bi60BLhCLtVUgVR8tRWAAJa1q2Ztv8bVCinkByzuNCx
GmiUsxgPmwp2RnP6Zqbn3/h5jIC4lJoEKDrayffuUHdlUaigjvem88jVkRa/cfNhlv8hod38lks6
pRIcDPOezp9UdhHdj9/ggpkmWtUdYdpEs5IpoOJIaYNEUs6+QWBZKPOJs6HAa8bFYcBBBCC56TLd
WZXKhIPTg0pjst2Q2J5hPTnOZy6T3zlzF/ujkK2wGPYD3d4UgIGXvIlMFUzF3qXLofTq632JrVkX
518Sr0mNq8vI+6aiWWqpwI3eO/SlsZ3jnDCPYALUMMr9fWJrgluk5gr4haarW+WMixrJGVcFY6LO
kkof99Es1C6e+42Lv2aWrylpNqYzjXKOOqYC0/s8bNz3LS6Wv1+JLGH5TOOSq8DBmlz62MT7Jn8c
6w1ZrRwMdmxBhbEWCYPmr4ADV1SkqYQbl0YWzNkXLGs6m+o0k+SUZ44nzY3wa4WjG1ratSETE0Zs
gNZwoVOya4nfBJm5pc1rVPC2OJg0A+qv62hyq63GKIxe5QHBjkyvMiKsNq3+xOyUteMkDzfkp6fj
lndzecr+IacxNU8yTjkrQO5LEzdegwR7Xh9oFHptfaTVB2f8y6k9e/JyeRBRQI/M2DVD4NqRDzOy
I9PJ2JLAonXaU37zSXpYFBUyly4kEPcPnQrm4W3MTvev2IrigwSHD4fOd7RkWLfKOWe17c6izANr
AoJ09N6sX+4TWOfhXwKal11kvTPECwHOG0/aZ1W/G9zDf6OxMHml+xWv7akx6jzoxHMfvQwi9HDF
7tPQ0wH/Tz/+ZWRh9IqI2dEei7nghlgO63zLTNpn0bhixxxAc41F1b61y6g4pMyM90D5Q/bDIOYh
oW16bkc3Q5HNcvxO9en7+x+2dYLaNYnySPB0EbAQz2r6y+i//bff1+5FQtqJAtQ8D1g2712neeji
dGPuclVHxLL5UAAn09FbdmajSVlH4BGN7bF/NszL02+wIJi5gCVgSMLRjq4fUx4ZKX7fjNHMGF/G
Zuumrh7CFQXtEHo7UTycEiCodLWfJxgb2AocVmUEb578HQbpXrCN5yliwNsLDPk1GS9EfWnUhi1Y
PvInc3NFQmMCBTimphokOozM5aXfWQfyPIlm4z1ck5VNbGyKwDob19Thmihpell1CFCS7itpvzT2
uEFgTVRXBHR0pinsBpMkCOZcWh6NoXvMGQEiW/rjvlZtkdH804alkRwYyNCeey1/NFGz57v7NDZk
pe/NmgZqG+NsgZWo80zxwRJ/3Sewdua2CeAaRAkCKQntdqu+c0i/yArN5yfTtb4z403JoxlbxLe6
q1Z5sRDBIy/BcNO1kMFUlMcoJyOOKz+OPeYdnK3p4OU91BUYaCj/UNBOxCgdd+QxmAnn6ofiaYpF
queiaj5w+mlMH2ceb1Hc4sm6fRTqvJ87bi08ZalHspes23p2lm/+mSfbdSyHugKrRm8pdLkE9MnA
86CPsn5Xm/F316p3c9rYno1tJ8jFErGTs/OpINOZhOJwXz+W8/+ZPCDqsL7V5oiJb8mrqZynkYoc
bmWJ9GUcX6qeXrj6OA/0WJNRbYQw6wL9l55mqqO5RPzE8Mr2zossv/f9xlOwqu/Ymvo/fjRxNlY3
F8zA7x+sH/TT541fXzUJEDiyFRilFa+DVlc+gtO11EbGKg9G4+AI7B8jD1mxpXOrR7JkJ8iy+xWK
cXskdoSAq+CRCvJJfqsypJajcc+aU4Zyy1bGV0cQfvV6bAe4q5gZR25eR+s00y4a2gQZkSHr42NI
p8jrp2g+zWLqfdMxQp+kDnvGSDm6KOxCHmRTPZVSfu6FgfWO5Uz9PoqinelK95SGbSb8qkwS3+3G
rRhuVfgMvqywgNCEcchbueSsrLuqTRFn9Y7XfJekg2R+Pe1hoTcUIxDYWo+nUvPIx6ygvM4VPIko
9M3Z9QvQGuXH+5duVUmvqGhxPFbW27lFQaWMdi2GnOibuX4Rf94nsi6uv1nBMKyehpKma07YQqkC
3l5a95AMz63cIHGPj4WEZo8Jk0MaLdJK1X4sL4o+lqW/mZLYYkS/D8iDGlEMKlX3bSpf+vpNVx//
m6y0IMaRhs2xjx6MWE+o5bjmZZ73v0FCuNAulAUw36bJiqqikCKuVRCK8I09OYnHDRJ7yH/t7hNa
PRQXwR6WEBEKn/v2mkShXc2GQjg50PpgArdZxaaHeQvsz9hw6xc11d+OJXQXXGBQD/n7W0pEthYx
W9gO3irfiA5i2InwL2P6cxDyFOdfJx5u8Lb2elxT1K5nJqZhLptcBYJgoan7MayKDd9yiyftaoq+
xGJgAxSMYTzV/TtArHstu1TC8poavbX7VH6+f15r5v7V2jjcNRHCaFLMIklU6uKejgTxizdhFFfs
1BcafrhPZ00vkGRHhh2Q3uZPCmgPxczLCgo4i1Mp32YP3XxI0w0iawfkQOkAbkkxwqk/J1Oey7yb
KSwb/25LtIzL37hGSIAJYeGRZ64OFd50JpO8xOM4xir/zLOqBmJaHgey7+YNVdCbEF7fRoYV8Bwl
I2q7XNMFbmO5vTHDKjjYsOoVT1iAd4hksidWUBLzac5ar3a+52Ir2FwzeGAO06/IvWPz1vL3Ky+j
kgUvm3jAvaqmfSlj302+y/nXs+82CvKovGHlm2C6t85jOQA9Y0wD7mTsuS6j8WCP9ngp2z7c8nFX
/HY4uIzQJW9NUeK5ZQhgMd0QiSkNiiQ8VHHy1o6xFtxqd3N1HPklLEa4GmTwWvvFGpnP3f6J9Z2n
HoVbeW1q5p7lol2vCLu3v3wnbj5sUecrSbOhb0nq9mlgmu7n2O29BJOXLJEnyTdspY48uCjTDSnt
UDFpDEThrkuDtJsOinhVfEnml064nm2/Ne1TWAZszHYs2Y+pxPOT7H6HVZciNHNxgV4hP69YLZye
ZCEyJXirG2+KflgpQYR2traay1aUF3z+S0cz0agXTm7DnDTIhyl82w55fnaS6UPTA/X2PkerlJiF
NSgEN5QTjZJwZsMZyjkN7EjtHOdLHNdeMbLDfSo6rMjfB3dFRrMCfcXCrLSsNGCzb3M38ZFt8GYV
Hmaz/5b2FDag2qdt/dhH9A0phgN32yO1RqxIJvNeRJ1PBn6+/1GrrOPqwoy7eDJ0MNqasbniAy4U
0PU86xyGqSc3Sr8rzxJMHjD1AEPq2PBbbq/GnBkF+sxM3FkiklOt6l3mjC+srp5y0n3E1huyoaCr
BIW9OEdLpc7V7uIYDlWMyC0NIuOPuHB2ZPaKz4Cz2qXjj/vSWzVHV5S0q2g78I1ZBUrT9MECfosE
HjTWmTGBZD/WKA4f7pNbyyzbSOzhPyRFOKzurShl6sq4kkYaDJLMgEzP5d4pgamX2STy2zELsdcs
bXdmHI6YX876MxBwqxMtFbqG4/RbWLbjLsbWyd+5P64NQQibOq6elRWDNfYOwWc16oI6s1fNtWd1
z/eZX9XUKyK6rKeui805BBEP3iANBtO/T2DFraFwdDkKY/AJfgIsVCLrS2nyNJBT7e7o9NQtmbSo
fIpRs9zfp7UclObwghaFJUeDBxxszVVT2F1MxhK2zVH2l7puT3HXvLtPQp/KWMwNaHA4g/Ci8Ghq
cYIs+p5wBYG1c3VWIvfCHkE389wm9ZWFXp/qY5F+nHNAebPsszVIPxrHHUcBYjALX00oW7Vb37Ry
iDffZN0qcGU5KNQJYHC4qf1pTuZThqYJmmN+yfaG8Tm3gBRs9ru+fVPXDZSZfJVW8YXCVqY02XAm
VszEzbdodqkN0XVOIvTBoZ2QnlmfcY+kU3nhXRl62WzkhzGfh+P9U1k9eIsCPQ1JAQAEa4eikrgc
2gGHUjmy8cu4QfRhkvnXrTpF28g/VDQxY3ttKbrIhUsWH135ljVnFX68z8iaT3tDQxPfkDRuJkqI
Lx9eEvhUFnwvUv8Q0Y+QCL+eGj/m9skASM19wqvX1BKm6yw7byx9PiftrFp16MIKKDmy/BL3X9sX
0mwQWbO04O5fKto5lQWwgDGmlQVG4lhowxjbfZYl6akuWzPbJb05P3Dm1n/IQdbnshuNN8huYaO0
UQFw2gilL2TTeYUMww33b12B/v0w7WizpojVUMgsaPb9O2PjPVu9nldca2fKumYKYQTRtkmU1zjV
bhq/J1toOVsHqD1iA03tphZQnC6K9lEECK3pRwOsW1fEG+/SFiXtySCqdWNloLF2Hg+R9Tif+vlU
278e/txoyvIRV+5w26RDJyPo49hdqqjcsfAssnRDH1dtFQI423QoSpNCcx3TrkKue+nZbWXoO90B
5lI239zsooqv96/Xqn79S0lv17Lydsbh4y03+XCZu/cyYb9jnK4oaFeLRcjbTxaM006RN2b/rtha
xLUI46fH9YqAdkWivJeylRCWOTiwrpccc5w5fyfJh8UxiWjtYcHMfamtn49DGHeAsW/qmXZWmKGM
J/S3zn3eHOcmjJ6aPDxGbujlMFbw4jv5cp/k6l3FEm2KEoULh0UTYwEzCIVANFHRz6n70DDpOcZW
B6I+KPu3E3FFRZPlzAQwtEaGl2SIAzr6hdwNKvNGSrzSGpU30wa75pvnDg4okE5jb0gbL1WIWXrk
cd282dsOsBkc7CSrx52NlqzW2akuRK6le+YmRj/uS2XFI0epYynf21jO4OjJ0X7sl24gfG9Sxh5r
pt0Q/2nbl4x8ah8Z3wqFV8+AwVd0bOQiAH5/e/eTVoKVbvHHRf1I8Cwd287yKzq4G31UW4SWv18Z
mZ6PpM0L+E1oHfAd/sRbRBrRtCG81bt/xY5mymILzlnGwE5KTmil7zZ8H33m529lwqEg0BYovb7O
t1xxYTToPJM1uKjUxayUb6pzqjq/zVGC+aAStova/TNXW/HgOlsuRdsImmhRb7sVXpHlZQO/Mw0s
64ny6JH37sajvKp1SLL9j4KWQMg4HzGLgDegcwtvtLlnJeRLEj0YZZV5Ig5GuuVIL7f7Jxt3RVF7
ECYVJuW0jKZksXEqWZx7fb/nnYJnH3lYGXRiw1maZDfH2R9NtZUBvi9R56eKELUyknLwWzN1ttr8
VFQbr+rq0/0Pf45eEKplA9dvBH8A+fS6OXonEvq2pcyjcms2YYsZzcR1cTe66SLKBPWax62wdevX
NZeqM1oyZyNEVV3G4+m+sVu/UBinwKJiFE9QI7nV7D4ximFO8elF1fm17I99wXbxNJ/VbH5KChsT
oGH7XLvdc1zHQdxtdfWvMocNwsipUuyY0fPaYjC4YS6DMc2UNZ6FcZX3qqrHb/fZXGu4RP4a3REW
IEjApWb9XCvO7UyqLEDm059RLR8B5T47iBojyy/KB7TQtZP06IUOH5J23qc9OYRZfGpT20ND12Ey
q3MtzcNYJcEQs6/3P29NCNdfp1nNslW5TEZ8HWkyL2qEV6Yf71NYc2gQzZNlU7OAo6cZMLvjdlpW
mAXKs3NUN3uZVId+mDxygneAeL4/KSp392mueTTXNDWTljKhCoMvMo++yp76UQoMlfJDCHGmzY/7
tFb12MSsCxoiXAvPhHZJeprVkptwn7j9MUcDYV655yIaP6e948+KPdJ+b9bRfoydL0labDlv+nz2
67t0TX454at3SRQyzkU0ZQHmyCgX6RGle4yrVce+Io9t+z4y4t3I0LhbP1SoEKkh7r0ayYNdF+/i
rj6gifPgwveaw9mnamvXxNrbby6DGUIsjcd6EceM2yHOHQjHnA5F8ib/kDYb3sVqLI/FGBYHdwKd
IlqlN02ZXRcuot2iwmLzMPb75r3pFH4ekfeNALRMGO4FIIGMfsPjWCtmoAz7L2XNgpkZsEZ7i8D4
DrOXNJMXD29U+30sv1fjd9uePaLQYVY9GHArzZDumy3j8v/hHdN9hGMOArXu28MnViSKHsAOQUdK
n1dPhVBLQ67fT7M/W+hZd/NL1D7USb9hvVdvGDJAFAvf0Oem58Xb3Bn6Phog9NAKcgdzMY3td0Xt
cdEcq2RriHFVja7IaUqOBo6sBnYsPIbofTpURyN+cjfnSrZ40iz1nNTMLGiHtImNfbaV+1ibX838
gn23ZzPN9/fNxioxzGBhpBB5Z6oDE4liqDAlB92xatdPhn2NFTOSfCmRyJuTjTdoi5YmPYCXCVUv
+aBE7WWDeK75Nhleh+iH0arcuBVrzo95xZgmxTId8aYsxOK8Pxj8guHrA9p9/Qx34b4I1y3vFSnt
8bKTnkTEsJBYYN/yunhIrYfQMfaRLPyJf4Pr2kv0yldBWfYbHt6qPlIgxFJ0eVo/DbjOBquZq2B0
TYG9qMOPOqn8odwgsvpyIjqzUJamLuqVt5dbZG5hth0kacbiKKJLI/Nd2sOYh4e2/4BUoteaZCNX
s3p6VzQXVbp6TTi6yxiwHrPArc+59UVRTFnb+RFw/O/vH94qIYgOPQUctfBXy3ZFCENv2HDYVnii
s3E6FlPfww0q511DItdru2Ij5lg9MIHs4N/lZx2JI26jumoHvENZlHum9dIntce2koOvvpwe2Jho
XoVPS+HT/jSZRrBNrC1hFQc327Wi6c4hRznWKU0/74TXsOyllqTw5j9lkx1LtFP05iHO09Mc7YpJ
bJW2VmXs4oGyMPoNGWuHWbck6zoXWlp3b6omnz1RdB6l896WcALun+eagC0T8zXCZAThsaaskRMW
XWhReEHoOAWpvn/pN2/8Yqh0+V4T0RiiFmmbZHQw/R+Xu1pdcvR03WdjzVReU9A8R3OQg9XGDCdY
ZL7V/WX2R+yi81rUeS0M/90ntnY+FhUES2lQd0Qr7e1lm1xE2hHcNzSfFH6l5KUcp3MTv7E73Ib7
pFaPxzEd2xYcHc6veJpX161ECwmcAJEFKZN+be1Ug+6qrRHALSKaJ5zzdspjBuE57ovqsRw22Wd5
9h850R4zGpoDT2wOXIv+IgzTZ+rRqLduzqqiXYlLOxmVYhiorCEuMvjiVOUbPCxa9JMeo9Gd4djh
tzkaD3MnpePOmCzsWfUB6VW/ntOXrqOX0SLHpij/jGJ3g+SqYqNXmzgItQk67G51rbd6I7URiwZJ
UgUOQ2uNfU5KVA7R6Ywk531tWxUfQ/uwyVH0xnNyS6y0aVg1bYrhfNLiLSZ8OApplxtv1aq6AcGW
YxgU8066Tve5rWJjzDE3mLrKl1ZFfco6E+/xoI73GVq9qUxgPh2PFaa1tYzVaEjXqQlGFN2BHkr6
sY6jw9ilHpdv7hNa5+kfQvriwRYdqzwsMOZWYg9I3Y97d3hJO7ZxPhvs6GgTVdsgZpqrPHB46A25
+FaLd3FW7XMW7e/zs6YJNlkwb5BfdH4aoE+nImsoi/Igamd0XDGAV/6JyYQthVvTboqnHS4ZUi1E
F1vW27TrGF6fYeofJgNPbBmV3+POfE9rVMbz8Pk+W2sChMW23WXUHV3GmoKLIY8ibLPLg6qufSW+
SwvZE6M5qOHpPqHVWu41Jc1U5BxjCANp8kACaMe3phgd027jPDVUsENEBFa9TnV7plHaYw7D/d6x
MPI7mxjA3nEDaVTMb3I7+o37cP1VmjUxEixdHEfch9L+yMVfJvmKcl6cbwGord0G4cCZgIeN0Qyq
MW8NKo/RnAg7kpZ71l6W12RotzCF1qwxICrQp4s+r6WH+9ZasUwIgHJiINAqmsgT3S7qii+8rS6N
Zexlh5x0Ym5cizX9wZ3AtIAj0Ar1ujP56jmunahVqCPmGKScbS/u31m28M0OSyjGbstMbtGybtlD
Q1krnGVcDN02n1Sy7zK5i5AQCMN5d19Z124h0nyYykfDjmXqTTvwnApiTE4e2NYYSMcMQqBbmU17
zDJ2KLN0owdmLT5CLxk2g6MJGh3dmlGmZk3LvEUT9JQDSot17E0zfrI79yF2Hmy0AOFfXdyRbVho
fW/Ia8INfWwWw/wTB+yIdvdpnLHRiDFm68TIKsXtU5g0bxWSBLmwj7aDjO2s/LyQj6QaHtgcesnQ
/Ib5cV10ZCOlZhJXN3fWJJPJ4pjDdafqMlT8j1zafpn2J15tVYdWtQeZazQt42jR8nWrPdDJtDAd
TDeoeQpGd3jD0RzYT86j2PS9V0ihGgO8IIHmfIT12nmqVgGVf0KjuVAfsZDPr7txVymOfoGX+3q6
SgiRIBwhQHxhiu2WJ8ssHVVxnGBlPjrCeafyH2q6GIz/etDpEEwaAEjENJHn0LJzTiNSpMUwRUEN
co7Q1piTBqjXG7Z4xUjeUNGykBUd40b0mJwokbaS/ClxgAFd/IbLekNFsyL23MbYG4zD6XvjbY+e
TGY8W0a7FAhVm+xC3vr3D2ntnoHiAuvjvr4B2imV0zA4SblM8HDWeRnLfDd9Ys7HieFFL/cFdqUV
Ue9V5I8IMHMY0Dnf/4A1uUI5kNJH3hr3XdP8wlVGPxQE95yOXpn/QKDxO+A/zjUNLdxsGCojVgca
OS09lMZtQT0n36jxrDKCGj9FFgBvjt7fkWQZapElwGyk9YMrpCLqJ+luNVus3SmLAMBEoDSOErkm
rW6uSF8VWRHMCS2O3cRKL8zt7yWp3gJRq954aVapmcQEygEqiCB3e4M7SUfHTQVmQ6L5XFutF1XV
c2fHO6W2Np8sH67Fag6gQ2Bq0R2DCVFN8YkD0MaERkUQuy/YzD3nZ8ke+HCy5YZTvnZMFt4xZGuQ
QnL1UZSKWGXJQkMFrCr2KmwvyA8/pr39/tfV+pqMZi5GyVwUZNMiaGZESkes/3CHjXmS5Wb+JLIr
TjSRWaIZgXQui2DoM8/sf3RV9VuyAnqZQKcMIsBFP678p66JScE7MMGqjyDA3BfS/7gvpxXvYpkF
/4eEptB8bMWcYBI2MDGA7CVTX3tuO6M9YZ8m4wMf6c6oygcjZx/v013z+JHzxYyQidKKg9TQLW8A
iY/aljsA2Shq++iWeXksE7vzkrAFDj4RML1wtI7jaDkfB5tjBLnkfqqkvReS0zNKn9In5QTQyvsf
tnbnMIrN0fWNSUc0m2vfVQ/x4CJrG1jVdHRcjmBkPkz2YzFv5cXWur+xmwYYeItbhyd6uSpXxzua
fYOAAFfBlM55EtVhTs92JfZ8cH3R+gSl1CFxT0D68aN3buscQj7spiJ5N4jRt+pnRreapdZUGsAE
HBMggAdANvX2i+oJ6BFRUhSBqpzKEzWN/JiG/cabt2YCrqloF6ceBqvobejcODY17Gft+FYMJEgR
TuXh/mmuPq94XzFEaGMjNjI1txzZRWEl5qwKJIN+cGzgGNBmViZLkXIgQDB6KM3TaD1gM6RfuvzM
qvE3TDh688QCeYZBk9eR/KszLqNcslzVBUqXl8m65F+asvQ27vCaPBHXcYQiNvY56XmOaVBA+e4q
nFpj7JLsONfhLh43wpAtItqhOWMO6AgORgq0t8H/Eti/Z22B660SQbIBTxFgOxGD3J6WS8LGzvgI
IvETcgJ+VT+qfviNI0E/DJpAUW2CvDTL4w75XMDlKTGQ3xQezx7LXn63HEwkZr/jLqBDilHMsNoC
BYNbfhoJGLq2rcpA1s1RKuPbZP1p5skDLu99PV95vvFCUBvXClU07G+9JTRJkgB3qS2AktOGnlsa
B6ONLoIjtJDDzsn/uE9u5ZxuyC125EqreRvmyIM1RSC6yQuLr2aKOlNR/bqdwETua6FJwLHT22fD
Ma9IHBLoNXqCVdsco1PipBuv+Fp7AxOYYVzOh2JicuH1ipeQxNDosSyDxhDHwaXv4uil7JJHhvHV
uSl3RfEVrbS+krXXhNg+oww/zdqN27VieFFOA4rsK4ooGjxuPwKDFCpLuqYMRFGei7q+qC3o3RUN
wYAfcuJo7VyskXa1ULXosk5mZVA3jleFb2J6jCLl2XnshePW07bCDpLVcCtQJ7O50AdAOIuU4NlU
IjVi2vMO2l99ceIYIdt9PVxjClV1B2cHIj/1dA+0C+d5smAv3BargSpLndmg5KFX1PTCEnN+Yo7p
hlquMAdfHBUmcAfgbB2WP0fdb+gB0hY4WblP5w47U6T1G6PvEB3FUS3jkbYelrUm1rK4o1tiAsMV
x7Y00ksSu8aFFmOzcQNWhLicErOWYRru6Di5qiYdkrqolyT4Hw7YLm1faNUlHpuZfVAqcT1etPZG
0mBNiCCILBpHcQh4qrcKP7ZuZ+ShqoIsrL8a8dKi7obH+9qxYqXQdI+Bd2TqMPmowyEmoUPqMaZV
EDePAtAbtYtFCRj/+HUqyJGJ1wZLdElpVzd1QqkKLuvABnoun19QEq6N/X+joV1eGY1WY8u0DrLC
9o8V5v/MdKMNY+1A0DmAqBbeksv0DFjbT1YjhqTGqyhPYq6/5/J3hrgB1YSZMLTJ4Uz0INNuTafu
7LLGJDM7RtzYmVW077rwdF9ai+7cBmZggixZborQAoDGt7qlirqZgeSJIJ1FQU2/MLP2auxG7ZMt
wM0tSsvVuno7WllmeN3jAqMXz1x+zkPM2LG3qfH5PkM/nw0Ygh3A0SBY++lsGslZO9k9Xvdv5uS1
WyH51s9raYYSuE5RB48oMFK+c/hOpWzjjmxR0FwuWrEkijswMOwb7Ci6L52frzlCFeDdw73CowO0
3NtDQMPC1JYMn1+HR+4qr20/injDRq7SQK4WWQMbiqV3cZNKITEccZxA/SSSj4AuJtbLfTbWZAQb
8g8J3cG26iaqRgatFZOn+o8AoLtP4GdlBQoVDO5yLfBg6tcCa3PiKaNmEaTNWHsxI11QmyWq8mUp
/dEY5o138tWluL2HtwS121GOA8aSAEUT1L0vpmNZ7pqXvtrX0cG4JOrR7DcUYYtBTY8jpehIUK8M
WBHavqBVeB5z47MiaEy167zesJiL0v7MHlAgMMPN4eIvB3p1+fPQiFVnz2DPsIedajFqReEHmEO9
t/q/KrvdjWZheOE0bNi3nx/sRa5ocCFwrxyMj98S7sM54XaIKAltO3l5yFW0w06AsIn9JH26rzNr
PC71gwVTHQNUOto5Rsdkpyw4WC6vgxzod7y4hNjdIPKDFUqvENxjW07dzxcB04WAFMIrgUeb6Svi
irSw4eSQJrDt7+0Csb3RSr0ivpvf18SnLMmH1MbvD2OCxMOb0JPR2yLxUrEhvBV9xEMHscEDQa+Y
DgWxQHS69mw1cOr/GrI30AUHM3n5ZiJplaGFDMC14efou0/yvHH4PIZNEDPnVHLgonzojMKfq/6S
ORt1wUU4mtLjCQchOAr/R9qX9jZubNv+IgKch6/FIjXLlizbsr8Q7nbMmRTn4de/RZ/7bktlRnWT
k06AAA1os6r2PKyNWIltQ88HRM+yGNawrSHJAWujBogm3u5z3SwR7CGZ8p4T1gvjUpW5MPqmCiI+
7iuPXtrGTaqX+zRmONs0r2gwLpWAvfdZ4yc1AGVE20yidYHm1h5rIoZQdILLX0oXk76WQ07EMsvc
pgGXF74WJIthvrJVPX0Y0hroI8csO3QdL2c8y3SIZhX8PDJ57PalxMwxTJdX9VYsHpPeQ46mp9BI
vSw79y9w5iSoDxsoy06ZQuXHSbJCVIaub7YhIBwcpSvaVVWHFs+ITNabYTj01SBmReUbHVCs1aqF
OvCsRm22QzbaiZW85IG5ayXJ7eKa6Gl3HJr0qI7ZWgsXeryWzBe9fb9/0p+sgrYrtPdMaLSI+1hF
D/uIyqautMBO8TInQGeBGwkyssJy55FSjhMn8FGax2qTldYP6eo+9Z8PCupIHGpYaoFcEivd9QVu
YV2Y7RYDd3ZrjSQRFzDv5KJzQrKfauSWEGPPpNbMPN8z2m0cLbPE7S5uh9EefyfovDed5Pf2TVFp
h+FCtRFYxXDSbw1YFXqlWeltt627qIgB4p0Ua1HJTCcDcK4djkCwtKzUs9F9XpJL70uuIFb54v69
/lQy+AhM0yDgRTSCuuHtR4RSqkc1OHibjh7tfSBIRD0RSpUj8DPPh7wsunsgKCgasgno3vOyQesA
x2h2TvRY+dOo5Da4ZBwyP3l0it0BAIqtEQh+tOkzrpyRCrWTxIhLoApqhbi5KM24CwTMOilt8lEb
QOXWB7FaqsnwhEZ0heOQsIsRkagFTCumcwAxh6Zwgz3kZWxHs88NaasBuGhQsQxrPF2SXfLZRTTe
WONxkCMitrbXuFq8ro/4ocXgndqvTH2KvZWohzYPg+3nvZvTGDNQFjGXiMz/dGFXF5LKmYaJ4kDe
hn11cYZSLI2DlUVtYWuBlmMw74KKDkclzgwqAVwPQD7TwASemi0Pt42ctHUyYp2R0RIFo2ephUWU
hkkAakrUwqJ5YjjDGDml/s/VMYq22BmC0UMkwjCld3teX4qSvEokaaukArbgxbq2rcK6ON0Xmplb
RTMQOrkQPgDblM0VFUnZov/dx61mobQSW70USI5xPNIoCLQ7QBFwlNJPKYUNgz+IJrIJe5TNgxXR
2JsGFt1uMV0pA7JPB5bWr6TUynQX9Xlocjh5JmZB9cv6xgtDhf9H+S8vUdeI8kraijpNC1s1sM2N
XBQK+HwseLP2KcZw+n+s4W9pMq6IGHla2Zm59A2GcekeG5prhQ0M8vtvN6MigBILrkQvHlBKTPmW
Q+ICQQUyfdLWSNW2tEetllI7ycsMcUsSF7mNfl3sDTEv9Uj9YMQIWioAuvH+R/w0MvC9/zM8AgyI
H7jOWFxmCr3Q4iMESV4gx2TSHphnrhSVxkobQ7dr1JAjlnM0Jx8coGzIn6Aad3twAOWPPeD1pG0/
mNtBD3YDKoAkV6wSqz7ErW9FnEPO3TS6NVDwM9A+B4i7W4KJoFRqDSzDbZZ1v4MAw4pAm5RTtFgC
dnKZRbEt5BUp4pLDvTPCAisA8Yd1RRsM268rlYFchj10HroEBcfsu/ojl1PLrqOqHThGfEYTAMAD
RhzzP+iRZdHRrTSFo4ltBsB48o91izH2uHAaHVhE8E3u88xPTxNWDfVTpF0wR/ADNDfuhEvZAhAO
mwDU4KPQy9aVhVLkXN48FSSK0dQJuWf78nwN658laKAt+qpDkg6XZhlfOl6n+NwTIXrHD4EtUBic
rvXKLHVdnXeJESlbM0nHrag0X2rg13aBTkqOVpmnNI0Ko/UWpZFJKq4oXSBpcRQnytZLtF99pz0N
Wr0XWu+v+48zSwZWH84HXHRgpt2SQTka5dMkVdBoIwPAp/etxZQtWV4KceQk4SYTdus2Ys8icICB
5YI1Yj/YewxETah8XQYmfLJGY5StFK9FKdpp+6gIwgL//uOjoSIHrSFhaslQ2aMVhiEHDRrxt03/
lo0JsTDcJvNgY36yHarQ4Dh0YCJ3abA7pUU1CTUAhOsAUVYxon4Z3iK9jzkKaZYIOq5QaJlWGZiM
QsrDEvzc+yCiVo1IiyJH2a8zL2b4bwgBHBxCrqGaxI7EWE18yTOt0CdwzcKWsxR+jz9m9ec/fRk8
P+qlWHUCtY65v1umE8dSjbDkU8dC1CoVncoy2mLZDnCBSJMVUnT85+TAdyJqcaiMILC+JdfUXglM
t8DYJkbZkNZon9TAXOr/HKoDfTf/cT6maVGFITM2RQcQ6tDYBkKxnagAhO0fp28s9Hois4ZtPWhK
YOF9rCTV80TwjW1bh88IWjxU+YzPIjF5k3g/zcNECKi130lKKO3bK1MjlH89MzZQVHyvYuGUY8VR
qrqhxEsQzBHSUM+GZVCxbYrdkFp2jehdAkA467ll+x0Qen2MtYtAduY9z31KP1Z9dmjRFBsRzwPY
LEeu3xXzQrsGaJgmz7b+dFjgqPzvmbAA8vbygrqwEJCCkuLtpLzcA4vpIlR7yS8QpHKyofOnglLA
qj3AdbOxeFdAjMcC9ydHYWBnvhy45SV8zNM822RmxRHcGUWE5jL0WaDLFG0+7MkaALc3qdjBawhQ
mSeC5L8Y6HT+fV9eZ6lMlTL0jsADY6euw1jWvEwuZCATRZeCZIpcLiQ4f//Y9AEm/rttG9cH35Lh
8eIi1f4lBUB8bSQJjSyM7SSCqNiFLvXOvzgRRkAAvYI5EPTa33JEHspS1lU1PDs1bG1gBLfA/zBM
TkVj9t6+lz9DPUCBT39/5TIAdnc0zaAF1EWUWkdMWEaungUmvX+WH9wN5F4obQywGSISiGyHpdAB
iM8H6NG2SX1SeuoRC+NopcCcG+qTklecq2Px8VBFmHgAxhrNlpiwYtsAULmPy6SV5FNM6G7Xrgry
a3VakYKSC3nba7a9FOiBc0Y2E/CD6JTWvLpKQZEulpyDaLCqKQ3X5dd6ufm8f5GM6P6gwTxXj+6U
CMkY+UTfXznOMNs3+eO3GbdOqo0w9hL8trvrVw/+KiJre+k5HDJs4ugHGUaEWkH2KguN9qeXnUZy
8tCT1eL345bY++XTknLu69tOXzmQP6gxLnHtjWVpTI+yoWfJfd91x4fV8ffCERb72gb0l81jg297
eo/i5NJescGAPExcTNdId5Jbrkb6Htir1Ypclg7JSOso9nNEnr6sFeeobB7jx1EZhTGq4hCL5UQY
UM2vI5i8W3JPN9mhvz/dD0n29P9/ug1wrwh1T6RfriJ6fPz9Ori2Lbx90vscP/+C6OKdltQjG64z
LhJa7pux1AX5dK7pzq3IwzGgx8Vv4lyIZHtkfaAvgsuhOXvKK5qMKDfor/W8yJNP2UocF/th+2aS
vZPT6mFtd+TpSSRPy5f7NNnW8P883xVNRrTDpOsVC5m2Ew1W6E+1R6J+Suv8E8yy9OnhwBv/mNdX
VwQZefe6Bpc+WvKps32VyJQuPfsz4uQMph/5wS9XRBhpj3ylm6pW8km1xUfv+N9eGiPeRq5nEYIG
+XSh4MZ4dNpT/2uItstksXy2y+dDYvNIMiHpj3di5FvpUiGs4RqcBjtPkNk//7btbGesDss1+irc
A5cbGeP5gyAj17HVIMkT+sqJ6p/LrxeJkzRgsV3Y32e72YxxKFUxBONtdgKp7Bx/Fm8yXQdkSXns
8D2/dIcffowbxL6otSOkGbsd7V1Kdg8PD6fVUV/99fhIbOfjA2TXHaGfvFTovN35w4lsJ1ogBJUi
SKC8Ofd0F9juavVItiZ5823b/uRwCQuO+ONSGQ0iVU3VayIeLdhu6Pt7ZfukJ4/6aVEPxF4ePv1f
3KvlKC22iaIsMfnQijoOuHFhV9unhFaLgKIMI30NpNss46eB+DRacI0CR8jZ7pTSzJUEbffyqXZf
drvgcRcvXdcnq6NKF1tjsbUlW6alvfw83NeZHMlgh6V8IOTlcQpR/HUKiU94HdrcR2S0C9oRyiSb
TM+O9tR1R3JcPBLHcdZPX1xPZd79uuJPRq8YZhr6WQeO2bxXBywmfKQ+XXJ8hL8RAniJyD9ZmHxm
dP4YRlKkSLGCE727CR3BlKtH2NJ1RC72YXk4KOT+E7FDX/8jCH8oMgYAQ/K9NEwUN8nqvV2pmQ3H
q90NZHnggSr8javwhxbzXmXY+L0EeNFTSl7ou0RP7hGa5feC2Inz/HQ4fHKu87tD9qc2+0OQeTNP
lTK/0COoZvqrOT6MgBWnWHVvFz0ZyQqbe8iW9M5HeF4vn/yAfAUkOUyhx3J8jAlsFCewnzdNfz6H
sRRWd1GluML5abwcOpKu0ifK2//0N3z6v0TY2e+6yLy0rXHmPF5eXrXSJcvn9fKlIf/dYb5Z+cqP
NuXGqMcch9F+xSfbsxuicVxLdg6E5c1vfroicVFLbF9PA+X0Qh/0yOnoek07smw7wmGUed8cwCX/
I3csqmSaZMF4wSTjSSEa/pw7BzGW1FHKsTvc11Fvo482y+oouIDQRngKnrzG8cjSfzqEItlwSP2N
Kf9zJkaXXHrA3IfRxPy7Mxamk8HGsXLyLjrv6XOy8U+HC5xl2072b/ZTxJme+U5M3BE9NhPTNWbq
iVU4id7ZfXdXp29dtiDEQdj6DHuHPzx+mbdzf07M6JfW8KvRmGg29ou+rlS6X8NdER43n0uuu8I0
zPzgTUa15ENTRPEFvLnZDPbOFYjrrhYtWTgIINcIlO+raY7mYPc6dkVXDJEFajTwiHSoX5ZfvBPx
WFOZTnwlbWhkAeKMOJ0IqwfWu6kv/HTZYAAvU3m6g0tr8pWuaeWo//bSJNk7VwcGtw396wonXgzF
s6ds/n6oPf2if7/SebD1xe79FzmRx9e3t45+IADnvBL3WIxXCQwRwNDFE9NLcPFMxIZ2SBObcvyq
70LhHeFSGC3SWEGSid+G5Ly7rN5/CQQxPhw6YjgLYpKPiDwHcBgGApeBo/ZnfTok9TUgIEwTXswR
NUynKYqaKwgQKmc80A3n9ycb+ONoV7/PHE3HEswUuOhwzC1EIEjl10T8HFa8l5oV3ysyjHJUoYM9
bTrGC5xhY7d3puD6vszOB25XNBjXqjVDr4otHCUltQslsXND0m7MkManaBcsLrTndOZwKTIKsI99
z8/SbHoceVHTs0Uww93biGiWPPMy7zhenY5RgGFTG9islyqn0i3p9FL9tkzo89Py8MXLqn4P5d5j
CsZxMkc/7VQVN9mADnUDqm8diO+BdygO87FVClkV1VHVcaYIgxGnp6+O+L84TMFhvG9P5FrzXTKj
u6Qg8bJT7eK5JQlmqk2Xq80nOblzZd+q6oqOHBfYAu2DzrDYnPXFe7oWepLtl8uCd2nzztMfTmB7
XCyzTHNPw+vsdhGaYB14FR0pYHK5eT/e5THKIfGEAnC2oFQ4Z/rguj05ZpvfCXHg4dqbl3x5/7Hm
zcfVyRgtgY1EWDJ6wSUqJCVnpDdXx6NhP9bkcfu2TGzT5j7blC2992yMzoiLsa899G6cwhddWPS2
s1werFP6inY+TuTHPRyjLPLE9yPM9k/KAh6vQXC61eKoTlUYx15DY3Cs1jewwr2zMRqjyL1wEHQQ
xAq6983uwV3VZNxXv+3l1+HwL24SzQ4omKE/ZSqjsnFQ61no4VNruDMTzLFrEPUQFLSV1xgoMF/v
M8p3se/2aLfEGH+mwxBBK8UFpHpzRvoKiZ3VYmEdUDPBPxwLOZOJviU28dCVaFtCWwB0fCKGFCcZ
t9gfFdAVcfZVM5WEeOQmlrt3NsbiF5VatmMHcljAXtPBltcFAWowNXZbDOuctB4xjM2xzzyajKD7
ajbEUVgqJ3TspZmTY3a8E5/Qrct5t5/ezO1VMgIeZGGa9BLORs+IjADyEjrV4K4z52m5HAWu2/tT
f92SY6RbigRL6hoca3PeiTrJPsQtBO3+mX7asFsajFhnZRv6HabgTkVH3XNgq48ilkXZ9n0qM+b/
lgwjzEPZ5ybARxRUJzYiUICc3CepPTyojd1IcDh4XDhx2T0uZFwAw4xqXahAjyoPu/IUC2TcIR/G
1VIczmOjoGFEi2wpfz9R+lf5zGO46VruHINtk7rAxRj1Aq8TD+QMJoAAw3P6fW6p6qTB0eDQ4/A3
G/8IliWPl+nWdi/hR+B2jxlPqXPeRWG0Q+vHFSZWcaDhcN5EJ7WjuuAmLxckFjYczp5xb294jg17
BC000tEErZcdFciOeKvWRoj11BFeynym+HZLilEMRiDXuunh4tC5H9WkeQxAh5cNmslP3lJh9EGQ
5mqdm6Dysjs3L++DY5Hxsm5oqU+B45Nj6+QtIWQvvG12G+Fht6F28YC6MSo//629ZNEG9DAHvHk/
MX6ok2bxF4Cv4Fgt+X0YPI5hNEcsJmYzDjDMnY2aYBetDBuYXplOqE057M/RhQqjNBop8qvab5Gj
JBt6aQl6zX/HTzzVxBEyddL6V/Z4rACA2HUTW2pkR82FRd7fH05kscDa6IC8cBTvxHl3NIjKuBpZ
6QUxcA2V07n3HY2UW2oRHygajnZogx2/7qFy6DHeRiXnpRwAHAwliYegWG9RTTVsKj1atOEl8GYK
BDfywA7WiYVcicl0kzAq3jtc7py4DyuUdfxVuNqiN4hrLXl2jIVkNRqv9osOx6NQxw87ku66lc11
fXkswqgTvypMrx5BpbG7dToQJL3qlBDhWVtAU6LQwFPLHE+DbWqvhsECNjm4ZHx4MQ8FSlUNNxU0
E/jdPhfjapRBXntdV00O/ZmOyHj11Fvs4sC5z/K8y2MUxojljHVnTVoyJeMm4/w6T9X/GEu7BKXY
tjhF+pLrxFyHF7syVypmqV3rzeLZMM7DsAjKWVUNQPT/vrOWii+WK382MpGX1ZJXcOaxNgtCF5kJ
YIwUkKI7OLcSdcVd5RZvsGS8pOBMtv+GE1ik12YoQ3TTg5SOnoGzDsRK/HlAlasiK38tPpWZ0y8K
iO8XNxziKQ22wb3I9EoZLrAnCsocO1d20M8VIiJKd4ZjLZqW2DJ5thv7QrMdRxlz7Au7TkPO4iZO
J1OW1I462ifBTkyqjbxoiPuSjPqQPLikTQk6wyRoAUX4lbjIWcLF4pxoJtV2+5KMSyJV45Aq/UVB
x87LDiPUzVHbj+9ItvkovXETbjMlvltyjAqRW0yeFVMAhqaI3eWXSSZnbsOtck9ffcdosiP4mP5P
U1EDmc5+ORsPLpWdrnFQjBodZ1lr9n2FNZPpuD0V43eUcj7E+hQyv2gS/PvNeCHiorOBPuJgwswm
EVkuDWryyE6m/84pWSBfP1FTYEZNl4ktSxfPtkUS0y/f5XnH8woZuHiY/0QdgG0XjvM+Krt4gHPc
2NgcIBzUyuY5VfNn+UODcXNaS2oG7HCclNemf3WQ4iBfvDrK36Rt/hBhfJvCTMt+9EDkPHWBVvYq
tdF0tEfH0TpbLP9l/PKHHBMrGXEHjJMBXsBmd96lO7ui9hPSiJyrm5TBTy74Q2Vy6K7cUV3PFH3E
AuDTy0UkgL/iaYjpUu79PqOM2lo2Y6nE78fkZadQab9HDLbkdmjNi+yfYzCKqMjb3uv7bwaoPix3
3Oxc/IMm0/rTsrN9EZJuaw9LWDPTtb+iZ44Iz9vpP+QZxTQYqaeWDci7Dy46oB1MAHNcgZlO5ElL
/CHB+DVhVuiBqk0nPMNAoxH54XRC05u/cNAEj7bS9ZdFvzjMMa9wgXQy4WZ8L/i75Q4hVjuAPI8I
iQISbeN98ib+pT40q8zBPmDvKVpy+xdnbhJDLFiiMkHYAeySOWavpZbvtaN4GrxqxF4uxX/z4xqL
5qOLiBrfGMrb3LSGZWjJWEaHUdA9fKR/OGWFcj12QmFAXpuGIrHpnpF09IlJmiDI4ulSHaLEJ0rm
mPnrfZ6ZiZSmFhJAomCIYtpPenu1RugNYl4V8qmPT7qkkxA4lPcpfI/+MLIHEtNg0H+GxZhjmBom
DOSilOHWx+ScrJC1f/dL+yFBjdHfP6ykzVGwF9ly+6qTjl4ITiq7zbba7p3ndvHEYabZAwPjGJvk
JtgrFgw/BpCzljUXNA8HSBkoBdUqHlbHnD+iiYCrAZQFtjgBGOT2UpMU885+7cO7q+0zcEsDYhmk
u5C4I0jUrtFD30dU33ucm55RogB+m7B7FcUAHDpjwX1T9tWmlEFWVUjeLtseKHlcD33iCOY5ASMI
oGhgN2GJLtt2hJmhxC9yCxrgoXhvX72tsF5/Ad9fe6T3GWdO7G8oMUYh1jp/vASgVLobg0Qny4kl
GtPlpiGmXbr3qc2FA5gQ0SwsSpjWkLAbzvOkUOEgQLPFJCa7InNamYw+EiMKumSOra1i0qIa98Ku
10m7eEaJi3JYc65Igo4VcYKpmPC32Acc/L4vVU+Ay7yW97/6ZR2ScAkH3RAX6coO3cym4wMPBm6m
AcQEVSx4kSYsTYC/3HJrpIn1OIipelLKVWQtm063RYD72dHxsrD0bTPYjQHYAXL/vucCcdw1pr/A
q5hNZGfRxA64EIYnWSckxp12I6+KVUDk1wNPl3/3GTEMO435TvBSQLTBHPvt+VIh0rO+UECIDoNN
iw9x6i8oXxLyoK98NFUKJP1o8X/KTgrsV2xKLqiyFgnaSYFLJz3ybOicp33zQYx6iCQrqxNBtk6V
4+93iRuuK/vdXwrE2CcJafeRkwfkwOtMnH713jUw2sHrAk/zMaV+SkJiHeMtBOlpef9NZ3zsq4MB
Jfr2pqUGwIkJsKlPQ0uzABjym36jrkKN583NuFk3dBiONRurqiQfdDbRqnEGy24719qrpDrZTpJR
DPSTNdYa3z/cTNx8Q5QxY1Gtpn6DEf8TaI4OAHlakebeR92jj1Q73afFYZEfYKSZH2tqcdEnnpXX
3YdCu4pEbmprOtmvFdvRzznlpmnvc4guMvo26BIhGlNcKy1XgtPb+8z2OTp9RhixHAgD98DM0oA0
z05RClUlJHnnWSeFKiRbYJdPT8fFaPvPwkO9al+1RfUcIfLUiKHt/BgLS904tn0U6Fbj8fKekLIm
cXLytQUPgeLn6QFqKmJpDZCPRByeYSqx7v0U0/neaSyoXmEYN13lqoWNLGgTThLX4IHZ/uQn0MM2
CaB3TNBSOhMr9JmIxSRF7J3OonM6BTYqF2eesdanJ7sV+lsijO7T0fJpXUoQeTk//OW6G9PeINfl
SlRqSbrMFzuXbnYYQ3hYYabVXwYPj2/rtRPsP/b7vbJOHxGNH4B+Ttbr0LXX6yf7g5e8+S7n3fvE
6V2uQj8/HH3d0/CJFB32v35ZyJ63NEc7864gp8V+jaapcb2W7NFZolUAm0R4hmgS3B8fADQLCzgG
aBFkre4Y+ppclp6HauDoYpewthyX3dtlIMkyfxDeeD0ss0/yhxyb8EgBMhaPpeWdVPNiR/pZKzjg
DDPuJx79igLDyX6hAB2mBYXSzVZhRd4LIjrFurAtO9j7bxfSv5S2zNH9383R7DUC3wRLrQFbJuIy
b98xLC5mn+WZOk3F5qQgqv0QEvdIFug72oKdntExw2OemWka+BDwRSdAEmCffFdfr5mnSryoCjv1
hKBComgoRXtOQb2H/UdHcqdxDPhyTx/3lfN3yZY56Q1RRnIxy+5Jag2iJYXUVARjSeFfHl25u/Pm
06Kfn/mSdu2yyCE268y2DzrWRl3I4Z+bwdvDM8KNfc6tUBf4DhWJIDdfJzQ8+AfvcUWGc+bor+ov
4XT/6DM68ubkjKzKoqkNUdGopywk7xeF6CugMPO84Bl5vCHCOCp+JFdJroEItR7e9b+OgMzpFyii
He6f5aezcnN7bK9VUGVGX8qtejIXwcPxUVkLn/cJ8JiTnTYZwovhiRYojA/ie41EkEIxUbBaEJVu
+3V3Toj93HG02cwEBY6lY9MDgMMAjcBO7MVDCtjbZMDtYVQcMwy+c6p2JyJMw4Kb48KwF7ZmP4mb
gYQZ+TooK86hZ6/1ij6TaRPUHnuztX4SjhQNiFMVxy3sE5yX3Sq2H1+nGev981OwDhxkzTlvOpMc
vT09I5rw0LIwwj7yU3sOP/Q1JLNfouESSt15fN3mqz2AGgJeG8Kc6ru5c0YQEevjr6c7nwZQqfug
LU8rXcAc3NFwHDSVrL+GX9ON+5Ryq1iz0nJ134xIKkOlI50B2mjH8FEKfEmeVmQ8OE76+KFuI6Sg
bevf9EPc3jMjo9h82hoj1rohhHEzeoLyW6howXwzePw8ExODElJwWHSKjApgsm7Nim6FUeabEl4U
4vNL2qwWCdkCiMBBPSKkA+F1H83gfNwSnPIfVyYlD32jlkYQ3NDdO0qB4KGjSY86XaDFVJ58VhsJ
CG61Z1a1Xp1zchuuyaJdAc39IIv+kt3FldRVspe3n8Zpc0jep6EnXkFkzvG6uVlGUo0xzQ2rB8XG
3lA3XhaLdtm/5rZ1/AvdQ4salaaP5+dyF+OWrdVBezBWppM46p6j8OfF5+rojNDKdaBJQYoPidHx
snPbFfCmMRiyCLfbrbK+kHVO0Vkk/h/qsHOu0s0dMJJbYKuapMUgXTgv6GfDXEW+KAc4vOLywJ2/
mvH4b4gxoqp6Stu3lTidM3pss1OT25pBStGJ9Qc95oSrM9mzWz5mRFQWFCG/XCZqo91m0IPi09u6
QpvjYaqK0vtqn3eRLNY6wHAFHzuyITU7hBcmaVFhw0TPNM8DxBCOmp9pA785GwtEZ5bYeKyUUHrm
rlgD5YWQBaaJMMyGsWM7c0JqcMzaTMPFLUVGDeVBHIdxDYoaCkjv7iJeLTk3OGs4/0iByeidaqxT
M+lA4UJdbYkdvXvH2a8R7sDz4SU75+3kFTFG24SKVipahudqqbmuiGzT07d/8GjShbBIlqkrUIHy
dhzNOydXZBmVE1hpJEsxyKZks9thmAT+kLsyKSG/ybajCPXWS9/9XPKGcXgqxmRUTIL1UcmQg/DL
eQOXxHUlaJj8WXDI4vfWQVS5fhJoZid2ZPN4dXq3H9HC1ZkZFRPVSdWpHUjnJHjUbYlgYgHGZIs2
SefDsZ+Q6juY/yIEvFY17MKNdDAj5LJBVJxGqvC2p9Q+rhaeu9jL6KrisC7viIyqiYI4sdQGqmaz
0Tu7RIF4qkT/m/GIGyFkt0bUWmnGAYD1T8Fb8CR/6qihCm8d2Rx4jPrd/njn0Vjo3d6SBF2MFfBL
sNUe4j1mq3fNS7mV6K/VtN+BHI+wj9u9jFH8vU7gzm8dY/EGHP9wQv6If/13N8ymzSK/k8ZmklfZ
kQiek8T2Youp3cBRj/dJzbQm3V4yo4fqTJP0vsElQ0IFIn64q54QEtpg1+d+gRnNwxdPRH5WW29J
MtqoRb9XImYaYpaLmzwAX1ZcoZ9haQvUot3mCbg7PrXehG3FK0J8d0ree2dGIUWRr5VJjcNi8yTF
pnS7FujRRXKyWRQeQX8v+panehC6ZCFHG7p5Wj7Zb2+vcE1G+22PFqP7tz/TLn57FYyiwpq5MriI
sAL6rnB+CYhcVtKidWxkTxryeZ8YzwNkKyOmeKmCocK9x19APHWQcHOBhbUKF1JK5N9v07iisUUy
gy7tD+SDoSjvf8B0u/dun3GI9CBusiFSYVR//Y55qwxmCky3V8lopUrJlc7v8LYRxJYAn83Zfzj3
D8AJFrAx4dZr78c67MURmk/zN25BYqzVeAxsjJUIKBsKpGsWCMLqY0ScwlqKJHvmiM50Qz9uEOiH
uogCOxAqpVv6otf4YYTFJ6dNttV+qb+BGsWhMOuWXFFgHJ9yUGr0BIBCHBzkdNs2dBBsTSAv929y
3oG8osOoHSBKG4EyghdFG/VHZ/H4+irZU/MlfFVewD7PGlfEGIWT1tjnPIVbp9oi5eXB/GrTZ6x3
Jn3mVKdh06Chloc+PgnuvZdiNI1lDm1WSbjH8OtcYf2MsG54i6LmY+WrYzHKowyiypNSE5Vccp5g
sCb8iuPz8wSSxHkuHt8xTo3Y175eDbjATZjRcaPS0aSU66XyeI/RD5kcR9iGY0zu4hmzRr1Ikl+9
A3iMkH51SwtgRi/cfsR5mgYyKlgFqJosaoUYWTBFaqBhZosmD1CEMERf3QZBzPKTW/CfhOcnU/wv
MXZwq9RaIe/iSENUQXc0wYIPahIb2BVcSrMmFnsE/udY7AxXYQ6S7PuhhugCg0gWyc9cHMf5iPOK
BqMqhhIrrDXZ+05hvLcBQfPEQiZrgBMlCw7/zTQtQLlf0WLURT5ite3ggZa13FEFfVmuvOqd9G3f
8EbFlXnJ/XN1jLJASwh2VMkCNCAeaSpNvT/sGueyopXtno7H48KyL852sX1rtnugWKy/voAQyJ0z
mY9Ar07MKJDe8gLfK8GYlptNU+Teym1W8obXRDjT4Xd7s4wSiUO1aSLPhwBsWgqkaARoE0pHtkE+
CLWjtf2U2YcD5QFtzXs+V+djVIrUtYmnDDjfy3l3NtxmNx72zxP72NzoaE57TW0+2JUtqsCzZ160
bdpC8bpEO1VrlENzLDVCekR4CVfqGY4WnM3PDb1v3qZfZAUdGzywQkFGblRlkQ18sbiUZapoJ1XP
sUstJD2vjWfyZlgKWHOILkHU3wAwz7CHlvlebojTmchFIiWxP6S/eDZs1t25JsLwRtsEiWC2uYb5
dELfq494L9rnTfq1O2O9s4JUDx22/wf42zk1eU2WYQ1VzXXvMk5kdzUNwmnwv8LUs3eqSUUXAINy
ansNpvy8/2izWZJruoz9UfNmFLohnZSmgfN+gyUBU3LrPAPXjueUzDHlNTHGXRVzs67L9KKdxsY2
i33qrcePIFlYlIdIMStpfyj9cFrrSms9LOPEdZ7RC628xtt1+wz0Qd6JZtN014QY77RNYy1oJkIx
KkFAEHaRTwe67+IRUwyyq/GxjKYf/HshQB8f/v4qiR6pZq0204PFBEiE6PK2vz75KBTcC2SMDxaA
t0mFgBVkSno2FwbK3QbauC6b4OhHhFLeTX4Pfd47GKOxxshvNAW7yE7I1Z93GlLVZ2EpFmS0qP7b
psuXCat2WOO/xQGTts/Pa2e0X7METdk24G143zNr6q9fltE2ilL07aDge1B1clMnX/TH1lkqHTcs
mHtR7MQFbhMqQFhxwrxoCTy4pk87EBIysrPOMuBkXR/1gSeesM85fteUmEdVW8G0ogaUxie4z0Ji
G8RyW2gatIFCnU6JbAJm4qiYOam/pso8rCUPqdEXvXaKLDLENF2INVJn4yPqPRMalozs7yev3jL9
JstM2HNhojFZA6472+nUYlV6XQ6adjqfJcAt5Wh4JBIJXM2il2VRUo/8P86+a8l1Y1n2ixABb17R
sLTDITjuBTGz1gy89/j6m5hz44gEcYkrSdoKaSuChXbV1VVZmbqATOyJNFbigi90MFcGvfYBs0WF
eCnCRJYXHOAx3U9oD7NOa9E+8ZJPnibA12boJBgKkwtWLC9eYNdDny1yWPYU1ccYelppxQsqtPS7
Qna7BqlnhBqqZL4SGrhI/zSuqaMvPnCvTc9WGglZT4x9mM7/sHpfOjxri4C6Ny5wcJ3GvsvvikJo
dxsBLR5vMvSUrcz60gaXJlQxFp2BuOJs7LSSYuCjLyERDVKv4/4le/ZOfqxeLt2rj7rm38f2Fgjf
FLzN/rE3G3CSoJ+jkWBvG+aIz32GiFqrumgEzF8BZ0b+ezB24GVWdgKYSzPdNwe0flncf+hsUwA5
ZHmehZTjFIXd3gpeR0cCyPskJ0bfEs2rvnTqDGFTT7WVweq+Tid+VAHcWTtnC2f7xu4sfEhKyXfR
3SbhOQ5eapBmvBVoaXW+Rpy1Z97mnT8pmH8348em3luU/SOt9oqtfcEspiigHjekLL7As4RXtCF/
oaf19PLGb9621eavZwzWyqIv7fKpM0CCJh/0m9CzczvXQw5ejQQwMaeLngKH1VDQGbaJMaVxTtXW
N4X3x7vsl6tj5sxuDM6GOMRp4MUthV0GbDeUCH1y7LXAoluduiT25+bsHs4bXfVffutLAA0AMlCD
sDpCD8HKp0yX3uxTeMh1omcIvZmQCZl9SgUFy17pKsqRPSPqE5WXHPmrpMwyeBLQp8Tkm457z0ZJ
FbqfJDOi5hR2WqD0akDnas5+FvleCEs1hAuMwQRqReGug4Rcemxl0vY2FTeElZ2SOvijXoD29ztZ
w4suPauvh/BbF7kKoIY8G+ocapwOc65+uNpmFR+Uv42ydxk9P1F24ZK2cR7P21KYeGN0FiYOo8h0
clJQDkVrJWInI/xLMbqwHRHOGESVj4TZ086FBpbltIbGXHpW3xif3UWxn0h+rGDEaQOw8TmKac17
ErnnIdeyArLB1DObrqS9F9DdOCL/bJQ5ZUTByQXfyznlCCwpKsOVCcNCFu673X6BMpj7Lkq7+eOq
fyRBHXn4xCJk1i6Dlb3Kz5zzGFPofGMx5xxLQpZ8Px+n0mSu95SONlLoUVgrizzN483hwKlAX5IM
wVCo2N9Rm8mNTFN02buOJxNjnx3yM6+HhiSpMeqFB520OhA9JDmuHMrfHfvI7mxzlbkcCj4LuxVj
16/lFkJyIJGvCGchkaI5exoFtdhQzcownVQzTM8MET6Hvn2OdUUEeDM1Y8I9PZ6N+wT072yg2wYT
AXKmuZsU6KwXRZd1neJFCVS5itT2C8WnryLRSuVM0Y0q5iuxz/1On9mcuSe5rd3U5zkAraU/3FY5
CWRzWaO8ui8p3Rq5y2hm4A5F553rIEmWWLj0JPVtm2utr4tPkYlmG/lJcnUBwsmgBTJwA6PI9wMa
CXb81zt8+hJA66EoLXAM/uX2JlKKoY3ZVMRwORcF/+PXcSKUDistddFhs/H7lZ12n32fGZzNL10I
pZ+0guv0pVXXAFu3f5u9tB/18nBIHLhsI0B2kLVW7N7HWbd251obaZunLmbcdbbRz/YtOmRqokMs
NvpwjdcomMByQBlMrxfl6XSOT+fTyl5ePNn/TLQ0O2FynMUMV8mukwkqXak1rdY6dUqeENXAYT82
dt8/Mg0W/arQcVVEiBDPMlCN1yg1zfuUs+VN9xQ+pTtXH9RQB6aJ8BvQhANnClEMzxzRD/SetFN9
Hr1c55/H33Ef58y+YxZTQjtXzjKGckEnYEYFxKt1dkciLdAC4yfU60L92Yr6Y5v3jbQzm7MdLfsU
A7lgj3I0CFRqRr8z4j+OEUSqY+/V7oPn1E/RsNjtZng9WVasS5+fg/Z5QZS7FtlOW3nuVKF4D3gx
1PfwnpjdHopXeJU7INJB78iLhyTg6LRH/y058CTayGa37xh1E+sVnpK8pWzqj3BTkk3BqNpaV9ui
V7v+lFkmYuD6knIbfEoVW0L92tNE4Lbd2WPUsEe3PWU/XgRmGtps6AqoOfF2mcaORodbt5LLXQ35
IZxyxCnNAX5U7yF0gZqUjwLR38fG7l5sCmSGcFtKkgi5Q4h63tpKaCnJFBGbTKjJAH66dEvJ6IU6
KM5jO/eJzl9D6JCEtB2HVZ0ZqoOwKQspRECiaslz89FGSK+KR+Hnk9Vivb1YSPlLq2QC91mkW7Nz
0GAbSRlSnpD1zJEyw1zyoborDNFA0L4msbTkOCbZbjzI8DcWAcjtXEZ9p2RhBlvthO04tZbBWd0l
+nAmf6ECzAPpL/3Mv2ZH1KsAq/nCsem2DVnDFy9d/Tcfwt1+SCYXUpOl+JBCVPlDqGxEV2dJL58a
6U9NkkbNuxVdg/vs4TTPV2OfHdcoH+h+jGDyZbvvtfyvYXx87LfbrZWDza46pjjFIjkO305VqM1F
TxxmygoU77ie0/Uk7eIJQjmNFzhoIqNT6XYCGCaLUIARKCf29CYHf9WW9o55DVFzo1FMOSZifwje
lZ50rVkpxspWn5zk3fnFFYJ0KUAT6D+eWc8V3m+aDk5UUt19ih6lgHih1hksOH3/ZpMmyBrF+eKA
sQQiupBZhvt1KVePqjSkoihrJKjXMscWU0tn6VoMcFfexc8LCpIceHpCmlmcz2nuev3QNP6FlQ8A
GZAktLnolFNvIg/y29SgSKKLoANwvZeUe5e33EgwwUO+EditEOqj4q5Em4vnDf3kEofOclAS/Lqc
q0FDtr7MAmA6LiN18mu7L058d+n71wrZvZzIGWGLF3aoVa56a1ktHCW9HdXxJew+JYm06FGWvEzj
RjWPv6mOBEpAxszoxL3EaVCJL4N6LV6cIof5xphEwSERz0NUdA6l8aTchYh26104Q3KhhRC/8RIC
xjpVx0blMyJzelqahUcGPNGSp9hbCSl+A9L5B4BQQYDWOQuCiDnmUKq7pIoLwb8kKWp4TzIY+DXE
candfda81n2OYJ7Wqpcx3zPFe52DKEMEs7z0lWUE0JWwCDXBSMBSYMg1abgpt8nrGfU5PheXRCGM
p9LiM6+ogd4OOi3oiWRAZJYx3Z0iE8XoI1t8zUcyHgK7cVV0oDOKlm180XDRof7XRSLCqfcugeRQ
mKgcpTaB5n920P5y/z4+oovuSuEUXgakadrVs9jKrxpXoF3Rv1Ah8Y+FGr6xRN74JNYMMMITHCBN
Bx4xVZ+OvBZbkabnz5vI+JQ+LckWtNpQrM5bTe8sXJISamVgMZnebOAymTnuhPV5yRt4nLFxz+Rq
MJL8qZFoVSg9qyj27T5ICBWr2VnOtJSyBPdc9mr7XIuk4ddO171LwbewUCFEGIws/jwMHlDlSsch
DC41OpNze2C0+BMrXHwLoTFEvZpHTukRltEoYTPFQZ1aha06oKTgBTobG5StCCSNdKZ97ai16PDe
GSHBjD9wlhC3oBp962KTPCyirEuCi29Tb76RuU9VaNE/FZ7eB7dQczRVZ2pE/Rm/k+gjpPdKiGYB
2mL/NQhawXfw2EJor4YsGTeLl7O+F8u6K4NLPDwpZxwfYZdcUGZohhPVBGDxMcpvERn4UaNlszhL
7cq9u/AyA9EMKizMdM1BGW02EQGVjCXjU+GlAMCgJdVIMolk35X7munUsO0KMIrsWrVsDghXqfK5
z4zC0ztZzb68YyTsXQphn1GFx/C5LomwkoSYgrpbf3P7ddMeu/LQZe9XIzd9XY12XZ+EAS4muOBx
r2TPLq22tfb4XC88kCXcCKgIcFBSnphdbg0W5dgM9egnl5Dd5dDD+KRdvQm1gt5me9c14GIChy4t
hlP9SxaSsVC9NQTDfYITStuQDAcxD40KGDMPA920DOmWi9JLY6ZQu3ly3wHxgnfVutfGji+0t3Kt
LBzUG3uzLZCIENl2Q9hL6R8F1x2Qk49n9T6emQbEI3ZHJCVCQPx2UvskZSRPSdML2Cs9CAL/dF//
H91pU1Q02ys3VmZ7hXHRVSl6ZXppZbs59VvOqLfKBslqr7Qyjd9SzcrZmfbC3CCnyBJEEIBoYedJ
BeA9aorj/Ozilj+1b/T1S5vtHs/cwtMRXKJXNqZBXx2ALJi0cQvYyO23mlXpcCs6lElvywFVqce2
llaJx+MK7lriBUmZzZ+rJB5bt3V2QSzRDDqyXSl4xyudeaFWOwmX1ura1uyY5W0RxsJYZRfpT1fC
76j01vd3UfhC1UfxrWpI1Rpxpj8e4EKeFYEn4lsRnf+4lX6ZKK4mM2wKLlUCKb/40JQfEUBIb1Fq
t5QB2WGf27WVlkQ6/cT9FPGoIp9dR47XWNTJU3aU8BEwocoyauFZMuBYnSqEGpuQOLUk6a2mXprK
Hitdruw2QLZlMyAyQYvegDgxJFlzdtdypfe7DzlKXF7TsUI4PX8P5ynX+kHXFRc/0AThI0v3fLPy
ELn3vjCBHAIyCCKLF/cUjl7NV5xWLuUqY3EB27fa9+cSMIPgme4Ea7DTk/j8eHnuSw6KDII3TgS7
FOIGZC5uzQENxw00XRUXJEPbRpUY0tp+afrNQbQrrXxmngU0ZitRhHjzr1iY1Nphm/zQ7YHGB+A0
K8jeIV6Z016EYdIlTNBjvD3AdqBE85D+B3K4U9u9WxHlqbFyfuXGuef0mkZ9ZXSWmpT6jgZ6E0b3
vcNevoyv8ByPWrxlwDizqdHYYehEMkFychZsErbW40lfWmJlek3g3EN3bH7o86p1Oaari4swarmr
dr1sRj1QxYqipZ9BTYSKJo8t/jIx382yyGLQIABhwBt4u8yxwtVu0QzQaNK43shQV0xTRmVYXf4p
XhpQFRWqoqcUcWktTnUmMJpM7XgyPgNnowbbQSQpKm+fRYgcLjtoiMxitBqVEA3ySRmT0SPVU/+d
5qQHZKSxc7DfBqQZ971vlYklfrEVaSmryPUcb5NV5qx77QE8JCfSOQxMAknbfBMxPRvIYyuUF59T
6TomcfkaJsQrjDIaCNd9BJlJuy+Kb0Tvg/Dc8xrfnblvFJkEAaT9JFXA4GZwsq4kVojyTgXAdWm3
gFGxGo2nKEphkqX0mi9tG0bLFAP/p4B89uNF+m2+my3SzShmu5Ip4lykBbG8oKU9UDQJgCNpz4GV
a9xVP+MX0BIoAblm+g0tcO99lO0wNBjJdAciyVYVkmjcsLQ5aIOohbXVpaYyPsX0jqf0LDdKl/jP
AnfMnqSP4JnL9YB79TooSqKwPOjekf9Tu7qU7aCR6L721LY0OXEjKicJj7rvIjTLRKOCl0gxq+gY
McZIWW5ksAIpDxne3PlhCHM9agvC++poolHCx6/4G0pQQ5FwML+rCp0uDaYlQ/fkfzW+VigsUjn4
66kD9tUXVqbzvrdztimm+/DKkwZ1xYmlzJcXdhPae+rt2JhJocbIpZm0BvJOXxUR2qrjdw7JXrxe
9dQszcBYK/8L07LNl1VE0wCiSxChML+vgavvKFrKBzGZXF64Y/cj/ckOxaG2fYMBCYTnJDsjhdbM
cSCjER08VdoLZniAgirS85dYfSVgu4QkEQ0NMvQa0uQFWr4XSzBZIziGK6/HhRSkzFx/6exhNJQZ
F1WUVF5oqSJp9TO1a4vn9FkwsaqR4a/Zu49+bu3N0stF3nNc6WFmmGNpVKjXTIq1I2hBZM03XNs1
mAN/jKFd3Kx44IUyzY3leTmSS2kxgc/A3jhFL962FZ7Hd37fyaSqVLF5HwcbcUemhdEmE7A12PPj
o84u3HrXM83NjnoXiS62P2ZasVgSeKRH0hlooDcPJ0ENDNTkNM7OtikR3l1SbTI923L2BE55/B3/
j70pgkwWzWAg5putgIBKaJck03dsi0/xVJF+m2rlaLAiXp9bHBd60nuM7TxVmx/6NX/qC61AouVQ
/6VDovyRrCRJVGFTmFmrh5HqqlSlKgWhwGzUGNOuiY6dQzFmN+5cUmuJ1h48Vm2+wlMLJ7KJNFda
GdNC+I61lThgCoCmYKXfUvTVeWO6IVYSKaguQ6f5PYLHHzFTiJzGVsPuaLogYUEdSulfv5phFTEU
cgqyguTLbEVluk2EQHCxl3ndjdXmpe99Vfrwt157FtcYXReqTZM1CWlqGY9m6df3XY2x4FlAcqiw
uvjI7lTffs0aYr0vs1cAg/jcGsM/QhuoNWcGUCxoSBqzKxHF4tG9+oBZLi70G7+js6i68JEdAySK
sNuuI1uutv2Kl1hI+92OdeaVxDEtfU7GWOnNnjqGzmjQn0dQB4kkseqplQ0Zv3pq2yevDah8Ehtv
NTUmKan1z1wtjJ/YtqCcgKuKeMbaq2rhRXCzELMDhI5Bbkj46eMim8mtJORVsX9+fErvCaNwk0lI
L+JBgN6Uu1MqpiLSnrX3u6PD6r0QnFiwhGMSgX9VuojDtmhMKjckMAlRQEzsixp5Wr3u33vwIg4m
HRwff9BCxmb6IAlvOnwOKjZTpu96+8lePLQiVl/CFd74h97oEPchaqqhAUrtRkj4CDSRFYB4VMp9
ionwN96kawDOpT2IpyVYGUWcOzAr334F0MpiXgg19iA4+5vCcP2XMfvjVgAYuP3KO2XJFvpoJUma
5IL5ee6yyKOo60S/vgCPXf9BIEMhw41kIeoPyHyvTC+7EDHIEzIVIBUJQe3sDehLVdtnY1FfuG4r
M2/yDwXOYUkC+Y8aeSYnVET29KKKNmy0kl5Zeg8y16Zn55oR8yQP0ry+lH+Yr4jjCDdovECyWgZ5
VEAqteG17CwKZn+o+ICkQBlk5VZee2gvlICBCLuagtmhz9Iug6hxVV+gLGw74VmAm3uXzLOMZPFR
0tiVI7boUK/tzc5xy+deTjOw59IbiA1G7L6AxmweouJyqjtbbggTqTRDpNaSHKVd8aaLkZfCcBPu
/vcCma24wo1uRtVNfWkSFFTybc7rfEHcfp/Xgl4qIakYtAEUqis6K3tt+uV5dHptebbgQ9qITIUW
o0tYdWqTIiiWEpKMukejEvgdVdpYf6bFn2Q4V82WVWxveE1q0r8//ox7BpipFIgImYNPoWnuN2C6
8igR4/dCLGECBgTBT2BB5zU2JcV+CFXlkn/8yIeTgBpOYDDkItjJVtZDvVErS7DZtSMwjfhuRlBm
45EJnlgrp9N59Sl+FDRckcGlt9HHsG8LHWlGecqMDB3ENMdPKttGvC35JHhjjnKnZbn1eDJ+o7+7
LwDrKBIEMm53abYm7CS7zlZJdWHeMl146pAQrNlY5WmdDrZ4pwDiVJnAC1e9MWzBLWK6MUry4XeN
19amLFEHC94guLv3PSL0RApMwAfb7vT4K5c8InJ6//uRsxOauwWrhAKmqczUoSABbtdkW+Qo03oE
UeNjY/etVdP+UFgoH4DKHssyC68EJoG+aVXiCiQgyBJVe0S/AB6a2vAWOYPt60j9rdSrFk/GlcnZ
PmikNAJ7VVVd6gjZRDxcffeQhloorTwGFgqIt2ObHgtXG65swgza479jU0A1ku8atMVxGrL2Ovoi
bDCX7jgQncV6Ckrpx/O6uIgTove3pR3EkLem4zRupbxpq4u8YY6dF5NyhJWwOcbSygU6XcZ3e/rK
0mwBmbHLldiHpToFkXyXUoLhVcXr4+EslHGmqfxnPLM187iQaXmQqV2QUrtQX+JPWFgpMBzcTkxV
OrP9feWuJBMXIkBw1fMMIzKKwEKX43YKmy7weKkVQE9d+3oI3xjl7wK3skd+H6Sz6buxMnMJjdvL
AUiyqku3GQivN9/FxIWda41V6LUWP3lb7qtHUo4htNGSAH/nSGe3Om336IPtD9F5DSG/sHWwa0Do
O1XLZPTg3Y5bKQVkbkOqusTdayBBars9tWhLDQwOb+iu7f/LNF+Zm+2fLvDjYqTc6lKk300GcRX5
K4+CleOwuJY8GoKm5RShs3I7JkTg4VhDmvfSKCRyfxIO3RTRGiB4yQgjy7hZaAYJfmG2lDnTN9QQ
hs3Fc3WPh2JuDbLztbayxQ0D2A/auVB+YeX5HUKVIk8hUmwupRbbvcZo/LcPDtIRbakl2iR12Q5I
YsvHyMaT0X8GyzjoDQl3BLRC5y1WK9Wfx2dzAfkDiD/y/DRSDajyzvNgSufKSpFlzYVJ1cIsLswX
3WierpDKqJHjkgiS0mg45mnQeGjCbovGK8ngybZFY1ivFtt47aJf2sHXHzRbbSkalSbl0+YiMc+B
SLJ4S3WbIAo0OVQ93lMBR0M6w0hkleW6zfjGmiLENl7EYcU1Ll0AEDBS0BaHAoh495Dpmb6U27Zs
LtsEhXZwh9ntcbSk5+E4oBsayfVYT9R2p+UbZl+uXOMLfvnG9rRbry4flyvkNqKxKj2K6iOzr/ts
5e6e9vPcdUEyaQK6Qb1EkmY+eRj5Kk/GprlwCYBm/b7Ot25jxdUT7xorW2xyAtemlAmHgx5G1DiA
4sM/3A4maBlZanivu3idVr8BzgRIlglgRQryxz0aOYedBzYamXSahcLiY+N3eSfUH3j0bQCZBBSp
LM1Rq2Of8WMeF62ThfbbiCNWf7lHkH13u2zlNphv3F9LIqqEEGVBDmiu8tnGjZvFIds4TayyXbLJ
O3rvh1AS8+tTONhAzq5M7HyT/I9BkBVOsBk0781clhjQbFiXcuNQLPLB6Bts+WrFvy+amHDjKL0D
kzMH5UBKPE4jJWidOEGll/XR/PIvnfvvINB8CPiRoKAQPnviiYpPpUlQtg4zigalPBVcpHpesTKO
u7LDZAYQEizN1OdIK9ztHmzEhmnHyUypiWa5k015I2+6F3njWYyWapQu6QE0bQqbIYqZ2fmhsX2L
VTv4u5UNOb9opi8BWo6neZTFwPo9GzAzytWIYKl1UGgJLLyoZNARqAkFuaStT1v0js3s5ivbVqh+
/HvTsoK8DEQskJjBd8wmgY5DuVSi3hFRSQj0YZ9BHT48NM8RfxYqh2/slt2L7JOQ6uEBTHsr9ucu
ByOXga1CepTDJQ7topl5JfeLMCt6Jwh8UlDAPcoXVKMq3q6klZcrN63nrc+ZbHFo7ACOA/jQ2XrL
HU91ntfAlkSruFqV8MS3ex7FOgo9zfDnqH5JbaKFeMGJkpnwPmnrv26li1ypDuWrX22i/KWrtjF6
3bltxJhZqruhmtdEZDaA4Z6ZeiNmOhMB7Vjwa3fPvcu8/fzZSgml21GlhKmqJZtFDyyjouLnPUfK
TxypCqfGCok//svuYACq5QGmwAadbczA593I99veiWStrqxK55ptvm03LK/nrxlzHsCTpNhtdBDe
G6AD/4t1qMzgcY1IRJkHruj1ryV6rHunKZ/5viEl+o8HV8VxVl3AHjlGZXMrlUvkYWwq1JmMZN0L
I/cr3zFN7O2+UdALjSsRXgLRJj/boyIQM3hY9rRD5xFFcpZPEGsO6YoTmF4fN1aA4ADQGoz/NPpE
UIW8PQlFxlJDj5ZsJ5YjlYv3w2B09BMT6o8n9a5XF6cNdlCD/7UDL35rB9vIjQL8Z6c/KuesVKtN
b1cE5WDH3cmUWnpqu0l2u/fOHrb+JmBWfPvdjfhrXsLFCyDVlDK9Nd9KLZT1MpgXdl6/Dzo9D95b
BuVEZgLkjiujvSsf/o6WRxQL/yrwQHDemhsascdrBOaY3CkYSyqsKtUTDjpMoRpUEqnH3PIholwl
+T5sms+gqD6hf0XCwSzW3PziCgM3KYrYSHjIz2aeG6M0Y6Zv6UuQF/exOYb7knqKuNVRT5M430uA
R3Iiiz47uPfZJI9CwaNwGjCOUOn8cEodPiUy9Zw8s1N938cbphw0rzn2FKMCxKRFUbISsi8tMxqR
gJ1hkasAncDtvIuym0tdHjNO3P2MilnHJ7aBSRrs87EjFPRK2HOXlZzWGfMqoykEOgPi3TWWDWnU
uxINokHwoagvWyjYfByPtmO3oKbevTYawN7q2UcTpXV6eXykltb12vZsthOuYhXPn05uf2iql3Jb
APRfj+ZjK3f4vN8hygJgbQjuphrT7ZQ2YRJ0tZQyzh5jAzskb+KdA3k71ciICbJ/04zAEG07jBrp
owo2uwun46/Pqet+UH9WKYTuHq7/80GIocDqg6Weo6NayQ3jQnRpR2tBqZwR52P/8fa2j8hIGqMz
Cy0+lObWOp8PhxPYtl4fz8dd4WEyDx8GVVJFhvThXddsBzByH1WMI1V6dUlA1xCLJeGQfw/TAnKH
nMoigjy143sipRvlacX80hmTgMjDpQiytjsOrmRoPYSWJeNwSGnGgHeXVunHwCudlPaj7xI0Kl96
VtBrAWKFkcZ1TpFMSmiPP2PyGfOTPnHHsvBuHA9gwO2mkNCWFPl8zzisaGSxXnSoan/mL2xktN0l
QDDz2NxvSX5uD1B8ODG0UKKaN/NhZSPIVR4xjCNmh4iBCqo59gpu4wP04esOHQCjYHGx1ruG4mpV
fglfeCjeiZHZiw6XqKK3EwXSQ3woHHW6JdCHS8ovYLtiO+v3Y5WqQ6Lna8J/dzWjaasguMRiwSPh
/c7eztLQ12D2KHF0ECv4b+M2QFGMtxgwbJ1/wIT4eI4WNoaESiBwyZP67x2BCnBvUUxBk9bh3oBM
Bwf19+PfX1jym9+fLcEoekXKBTU41P8i/SGgV9dut7JgWo/N3EXmUw31n2HM4xEFpZWwHTCMD7xB
tEFrVs7vyjTNgTWJNHhFQeH3Gc3VlD3z/vjz7wp1WPOb75+teS0MLS22+P2JH1LC/7oDv2lt1Q9I
tmJr4QK4MTV7WChcl0u5AlPu/ivQhX14ejyWtamaAtSrzE8euAI3TL/P/vgGavWrfTZrBqb/fmUg
GKKmEaYtFanoR1PHnYx2I63Zoe/+Z+IdWGeFW9nEv5StVxZH1087YNd4yA9VUHlT1COj4gUGcMgf
YOn0wegP1s8aiGohKLlZp2nLXxlFiyJXJgmGCfEKkVCflvz89/FKLV1K8DFILyE9iBfT/I0ZUWIV
9ZN41p7ep2eGZJtWbZ5CiMhtu5Wq18IBvTE12xVhEPQSnw6QcnuPtpLOByq7XSNaXbMx2xhKi2yF
z8EGXZCKqP6hWZuw6YKaXSgyXld4EKDzBW/y2dnxY4muqZiZth4QdQSgARMUtYO6Zufu9Ty1kF3Z
mc0WlCBYnsI16ngoW/OftmdzZvQECO1hjeVh+qVHI5rNGRXlbpkGGBHY+N2Vp+jielyNYhYD4oEk
ZFGI304qFdjYbreaD1qbp9kZ4TOhzKtJT8mBruszoOO8waGvIH1eO4wLHuBmQabDenUYRcDay9GH
oa33bHxFhNM7bSU4WjjvNyamT7gy4QnoVggpcPuLm723dbVW72x65Zpc8P3XNuYAqxDsqGIIKkQn
eG7M+EXR1mQ5Fw0gxAbVEGJsaR7mSqHHugBWIZxQGc0D8Pmxx1r7+dkDGZpFecYn+PnqJ3zKzHGA
NPpjC0vRF7Bn/4xgdhPLLsPWLhzA1LCfqdhVz736vVHMsxWvLPjaYGbORBqytO2R6XQ0AdmThmTO
ylAWTwcEZlF5RD/IXZImjhK/bRjw2YPDNVMD9bvS2FVdt4XbeEp+/6+R2ZLU6VC0cQcjvpbryr9O
I06O8OrXZ6tBS4VQDA1+PcNLmSUG6HYEiFStRcF3BX7EXzd2ZmvhhUEbVSn43TWoAp9eUlswGIvp
VsmQF/3I1Xhmjr0buQ5OC+OZYpcEivBObmory77odq9szFw61oPOghBjeXlBWh7ID8Qr0PKuPZXd
nU6nNajqHbZvPnfTPr9yXIoY1G6P290JLHsvPZPLGRpJ27eDtrv8PB7aoou8GtnM3WdjXnZBpCC0
PMUGb+9GcLitDWdt9maenvejLJRrjCa0KzXYbX5Oj8ewFOrfbLWZnx/QlgwZXSzPfusdUttxnmvw
PagrZpY3mgLyM1BDssDh3y7KGMlpWQvCpEyaojvyG40xl2yNZW/JCCOgrIZLHqxyc3RdC5aRUM58
EOsS2Rx0Bi8jsACo5UocseQor83MD02ODrOhgSKCbAYW3uqmtwI8XtpX1wZmJ8atPImqRxgACuan
uLBvf8LNsHYsl7zxtZHZMXGzrh56GkboGHqMlcqdMls8MhtPq6zsP9zz17ZmByUswHUk9rDFmszO
tTJ7LZxfXhLUACXUwoC8mHl98B6B1bmHvseooI9U5e1wREy0clKWtheILwRkEJHBUX7b864cSy22
YVS6HIcX0Bunla/pFtkYkhPkROHFtpBFffkvFpFzkYE9R/p9nu8faW+oM8gqOIGa7VVvk/Vmv2kP
xALy8CRofymjIf1xbbXuNDAmDwqmnv81O9saQ+aGLhXKHLQoNIFWw3OK1jew22k/J/C7/fyg8xB/
VpYMbKoATrO16PY3Gzt/BVx/wGy/0NBEbaUMH4CZHg1cgS8vtRbtJV19enp+Zg7nH1/39R/r7+P5
Zqfr+87uBFFB1+zUdTI72Wnrdgmdh9N1CMvorUwuIjhzc1Azbw5EZ7DcrhOiXgcMsbo66qXX3C9I
5f9anx17oWWDsGZh/eUF1rcGExHXFm3PfN+gTe4MzttAS801gNtirHFtdrbaULVgarGCWRe0YPLf
dAPB0knB5fHcLh6eq6mdLWkf5DztlbBCi9pxYiHtVTwjGX8liF3MIVyPZnZfSlXdUHELO9Xm/5D2
nb2R48zWv0iAcvhKpQ5qt0M7jL8IDmMqi5Ko+OvfI+/z3nWr+1p4cDGLncUOxkVSZLFYVecccCKW
5NDftwctc9Bbdfe54kPVa5fzT2OLWy3lKRe0DMbUw5wo6zOibMJb6/4dDGOvvZs8hw7C9RnxPWDG
3T7Xb0tp5mBmdswg4sSJcFv8BQUodR6+do9vjyg1rFy82hwqXuxp1F9RBkaBR9MXrpGHva6lZv9P
iPfykm0NJKkMYvozH+iwmT/FabtVb0cJLeiineYu+fhIQVYOGeB6w1yOdsvGSVwT23+3+fyaE1rU
K+wv5n99fa76vOvOB8l/tDRo6OhYNuEoMs3KMUcSqHHlOxYMEMM5lX7kRc/11mv8htBt+FH4ir2L
j+BXdEoHkO3t75v1og/72wP+GMRiFyVDXqZThkEoxyxQAGbNHvJD+mgdKlijXrSvbteoFWffcvGd
0KSAmiPQbnginUdIVW/UCqsmpHRZx+yZGMpGIMVWjuHVcE+RFBExGOSoQAd4bob1ZgkQXwXlqBeA
X7fTtlfRnuGgucpd2XlXA/GfphaORe4FRc+NUj2hRW3aas/FNrKlyrdev4wETZgyAc3Ol+lRR1+h
ProWP/00vPA1nQlCVmVi6qkOYhenz9YBGFhzaJeNcFDgwiUloznNEtELtXij1U0So/fImE6sqYg2
Pif8YUz8StX85yFDa7JUE7VYK1ldmRrgQqh/owEPvy9bd4tBHZOOd+Jpb2lu44cfoA0qj2sM3Vdu
ojMrC7+WqZx1Mt5tp0T7om9Ca3dQeZm8bPgcPznoKoxotcp0efXitM9YFLAWa5psLE5cmneZoeA5
emKQGwkzxbOmpyZCrR1wO1rYrKsf0GzdqHaoPUayt3LeLyd8bn0xYcardqg6qT+JnTMB/VBxxQvL
mDB1y7hq68amTuU9KJlW7F5eILBraqAyU8DGKKqLgKPPxtYczRJtSaOXdTvBaMhUTujaZK6a3kTj
V215CQV92LDXNGh2WMY9Wnl9Xtph98nblfvsSiiA4YAEcEYUo4/1+y75EeGqlMpGatXDyfho1Lup
vqumTSm8dl96B9qFB9yh7WaNHvKKmzg3uliDWEXcK6lozRJE7ppS49Yt6YagMiBOmWzG8UXgoAna
mmX/Xjpjcuwl0BIKMZmKt1E98OJx5ZvMF+K5Iz4fz8JDilXXx9j9w2mqnLHYGykuxtLVC4A976h0
OxI5KZ3VPqnv2PLSLEhqQJ+AFNMSejllfVlJXT+cxJ1MbUO9N5rBp7LmN+w1Mf8ohlfp+U2SgZP/
wQIecSgPrNmm01bpDkpm59XtIPWERydl9HX1aMbVSmg1z/u3AS6+UxcB0taI6ABMeuWFWULkx220
Fwp5WjmNF0BgdMZiG/67FIsvYKRjJIDOczjR+ikNHwzwPSMLChx+yjxBPxkAD46OgrYnLEG+qytb
Dg9Cc59Id3X2IMmeSP+s7Ilr3slAGx8AEyiGA7B2fmtq8cRMhUrDycpic3CLnKU2VVP1zRrNySu0
6i9Hb/ix1qrQFaVhLyTokkQZ+63PzHwtCblwVkg4aeAxQEUeqC1wNGmLD1EPIPMdFT4Ecn0D3L9u
GyBbvxHzQ9QQAcIfK6WyJQz6wt5i8n0o6X2vtUNQup3X2MkR3Fo3FcitOTiDezTIfOZOdLA2v6/5
7HJ/bLf/WLVUwDoAIQGO5HzJa0nraMPrIRirfRzWpOhAaln9qSuihJ8m8m3tWvlm4Yxni4aIixXV
AtAV6eIibJiqOs3aoh8C7lQHRt52axn2+cMspnRmYHHHgailE4R4GIJeOcyEG3X436/ZmYHFNaaU
ZiaqLWagp4MLZVW7ZSSkbqqhwVUG+z/4L5nz+2daeIXlon1HST+ujKGvprQVYFKqFEStaNC3i1xf
uycXj5gLK4tHzEiz0GIqboUa1LTKC/j33gNtN77MiJrQLp9/n9PyDfIfc7qiKuh8QZV2sY68Vnmu
9tjxvR3d9n43p9+JinaRxgNJjBO7dN/4tVsGNxMSQIGwB1bXKb3P34exjDAXwwDq4/wIJCj4mqzF
fkmTbTdS9FjrdlU3bgdkaJo4IgWTGfJcov70u+F5H17u0/8/feui7zMT65R2mD4YUU69G0Lald2v
1f6Wla2L2c0+98fOAcYwmXKrGQKzCbLGkVqAPGJ0U3avVfuixKUrDhoprXc11cjYmcQEeiBl7u9T
vb59/53qwsuEgMdVGq6a4HS7mvJY2UZ4JJzPMCyLGpEffjiVVSL05kFNZUePDhxTTQS7QWw7GU6Y
31eRqyDeKLwGSkggb4ISWuaA7aKrvLILt2rK7GnycdNw66aR1lq0r/s9VEdx7+JVuOyNBKqiG7mF
I9yKfjM4Jd01YH9Ad760sthrhhYOttaBlmD9iFPs9QLZ7lrg2n//nP/Lpvp3LgsXKwxy16cRjgx3
QGeGUyt56PIEVXOXQaLAAXJ8JSq6fkjxDER+G32cmrWwaEq0VcNEHIIYgL8hY6TmNcm6v22u2QYY
kCG3wr0WArG/z3R+PF+c0R9mFy4KjWyjlkdYy0F8sMCnlD1TFbREdOVGWWZC/jml/2MHb5TzPRwB
7SbWKuwo1puZ+dmt0PnjY9p87+DoT0dfG4d1Cpm4jN9je406dJ7HxTwREYOExwAzyRK6LTONJpmO
5TVjMVBiwe3Zl6JoYGZrbDnuPGF4FMK1XXT1uvlhdHHdZG3Poz6D0ULO70yhtDXo5STlDvBRTQPV
kW3KT6qRbUWc16hwo2kNlL8Mgf9Z9jkDD5VvBU3CC9eBxELVy5ME16/lSHbxU6ukLp7er1LlqVB3
a41xW4GNhipOlHK7qBkgNQ9dBGKcqNymdF9Pr4Z1aLNwl9OV62GZQ7oY3OxUf3juvk6oAKJ/+DVd
87Qwd7h1G7a+MjhhfeixJPfSuGVht7Llr15LIG1G6goMIoBgnJst8jIPp342G1LARX2u2FlOgQKw
3qZBc01TWMkjXZ/oD4uLfQA9bhnlUVjUHoTNKbyVdsNOvq0caxuvhBzXHdcPU8vbMI+zqAJENmhy
V/JOoaM7mn/j6qAZzG6g8vO797jutX6YW9x7RRUXCZ46QyBIzjjZ0uTogfAl5A67K+xVBryrzuqH
tcVujkwrjYGJHAJWaNtpaje0ssFIAkZyPfEjsBWoEv7oSRFLEHACrggkTbrtJlxHteL8PvOrF/5M
fz2rYaIpaPFJ9ckQSkZlDKX15e6gySemrGyby306AyNBrowCEp7z5sI1lw0I/2gpjcFLBsg3POJa
6vHSJ85pMvx0HWwMpvLdZ/7j/E1jo8QjgwGDFiehtkGQQgGpjlW3AhC3UP/IrPv8fdmuzgl5GJCG
Q1z9gno0HMWOT1QZA+WlR0Y1gR6wcNsewYX3u50lZSB8C6b0w9Di+8giV8VxhCGcbtnm7+DLVTbj
k+JIJN4Z7gBUaeP9rV1DJ+CPrx3rtn9/+C8TyP8ZBPL/qojl1b7zZD8WGNUBfQA6YQxk3aYgVAPD
t7PGSXJ5JjBRlDiA4AYhkL7M91hh1RR6BpR9biKZ1wK16kqJ0wxrK3r1y/2wszh7qdJPU61qY5Cg
9Eag4QHSwvq5Fu/QfLcSC323nZ9f1udzWlwMgpTFjIvGGAweBEZd7nFHBZtjvzPt8YZMtuZa8y+7
dgsQIaQ+g3/bFQTqWAlBILwagV8e9vPxzN/gx3esUqtMpdzEePBUyhIv1BtirM36uhHTBAoazcto
XF4YGbpMoT2M6KrHwcQ3QqZk4Ctu64rDnqfyr5VF7GxNZcV0AVbU5Lkw7nu/yD0VMVCmvPZglwCb
lTKsMc9dxusge9FnpNCcZcI5OJ+ZGpljJ1PYNFIvsT76xDf4DbNs0PisHPsrmxTk8DhseA/JgFgu
XOYo5aqCMsoQhNCUPwEWnO3DY72KO7ryqQC7QYEB5xqs40vuAi6Zo5U26RSwRMSatUdmBVNcub/7
sCthA5JWc6Mx7hgYWV4ALeN86KdkCozyWN7XAcOscrZRWkjdHkGyxYUO323tVriSp4NZoGxBVwjV
tAsuFAMBo5EWmJ15EMix2HJPdEt3wiNIcP+2nhLZYyC5a0mty093bnX+8x9nTM9LcB5psNqAQE8G
mWtC1AEqdCeaJDaPNytrexman5tb7BQQHqDBjMPclIIJ8aDWGenrU9fvwvsUDLqG4KqKK6jjZozA
mNm9/9/ML3cQTXWhL3g+BfzDfATDU1JuBMPbcLv2qcehZTwzU64cjstjeDZlc3EMeTVFrCyKKShi
ZqviS6U/jy+gmLP7/uv36V23BNwSsHCaeiEvqTZthttCwDZpHxLhUQxfo/pLCf+WayTgyzYN3LCY
09yVraPSL8Hg+a4xra6N2RhNQdIaEPiN3bSKCS5cAYlECDRUIMMJM6cTglES7thrx5u1LPrl/TuP
YC51oYyOjp+F256ySWYjz6Yg2pYuj5wy2jAJN1P4EN1bu9B+aB+Ku+jvGvLyMnabzaJ5DGBUqF0t
bws5F7loUezfEcg+nbToiJs8VSUcfO6VsZPvf/+iV+6Nc3uLe0POW57XJnzRKB6E6aF5K23kT0VH
j03Cpi3yJStBgHR1YbGgIB9RFUiYLBwCM5S8NFg5BZ3Xebp7qI+QU5x/bVVAOj4TWyR05Xa86oN+
mFw4BbNVhob2bApEW9qrjrHT0OWylolYdof9s2f/tbIE9dUGTbtogpXWLY6yDU7eyJ42x/v3jvyh
jmTPTSmZX0IFVbE/f/+MK2v6HXj9cLLGKGY8FeEC+AQOQrUCkX8NuqZjNG5/N3Ql34P98mOS8vnB
BLEVl7QSllTRV2X0ZuSTo4G0XTyVGVp3TywCU2fnyyK1GZO2eCnYY7Pl7Yqjnc//eSR5PozF+7Ru
CrMZLGwiK/wTW+/pGtnwVU/3Y5pL/zMp4LGLqvlb5uzeDJ8y5ShXTqquvX2vZHIMJAZxFBDmA4Ci
Lxa0qLWwyWrsmsGLbPVpQisY2/BN5hjesSDKTkJ3iu4VO3AqNM+r1q9dlz+tL9axp23TCQms6zsN
KpeVnduRFx/qDeh50M2IAYBssXbUQ3IQtuoeKXayVj685vHQsDLHkXi06ks9u7wIpZI2WGoO8nvh
OHgmOqg0p3HZzMQiOXpvc5B8Ak+ReT0p0NqwFo9dcw8QUUJjlQSpKFw453sa5a+x6aJuCson3trp
fX0qbuU3o3OKm/5Z3nNbgf46pAb3/ZHbv5+nb1m85Ub+aXux0QwtMwtVbKegcisy+rJfb+vbYRt+
dUFzh7SL6jCi+NR++8PsJ+BHndb+nBWdH/2bx0cT6pyWfZ+RN2r/8U8N2cYENV7S2O5bADp9N7ip
b2SQp3H/4bHf6/drMeU1v/Nz9HNA/cPvtFNmyGWOlQP7fcD3eZCp5PcFWvacfHtVcNjPDHXg+kI6
+dwEa4pszJoJvptmB62MgAyBnPZGEEF3weRJOOR9i+70ounsUmduZpTVNgeZKMpDVPF+H8w1rwP6
GLxAIFaK4vq8HD+my8VOGqtYnoK4+jCiY5GteNdLr4NJWhL61MHfAm2exc/PoJsRqpFmBugpuk2D
Nih2q3R/V2yAn3+WHTVBpYkw8HwOsdyomdEn4KN5rJ5EsPqWAJ9m3gCuTHk7OjoBDVbm9s+/r9wV
N4f2D3QOoXEIPRLgdDg3q0ViVzRyHQYei9zpGZoK2+5dPSGkyhrbZ2Tcqs8QgBNDZ4Le4e1aF9GV
yxn2wRwPppqZbkhdTFvIqdK3OQ9BqAgJ3Z38JNykr8XnQOSt9WodwF98qm65n2xApmwrt+LNmgjt
pZMBk4Ylg+hJRO841LPOF8CMpDBksh4GNE8dcAFV460m3CJBhoRmL6+4tO805blbObe2ODUSZ5IF
4FaICnVJhGP8JpDBs46y37uaF983JPNSX3cGoMJjcrrXQbN7e/Osk+cbyc5v++3gio7sdT66+8nk
gnbd+X0/XJ6kudsYOVzZAsOGtczVW9EEdeuUhkEEOhGVb9vx/ncDVwKVcwuLDReLLAv5IFiB6gue
9tL4ELIDlUn3bD1CrOeh8KXbaC2XdiWaPje6uMzDPEdX4IBpNfd8P/nY6eARhmiYvdZWceUUIx0C
9UzIZ4ECaHlpmj2L8sHE+weaT6StbnIXgsYqEAHc/30drx3cmYIGhwaELAZUpc73bVhyEONEkhDk
IxSho9tuq+yzB3RWiYDRiNtwE92Mgfao7ukxvBGCaiU8WE4UFUUF/bMzoAYMLPKSy1LK9W6omCIE
AlJ0NP4sGLQVypHUSmOX1cpkrxlDEIAsHeaKVPZiz4TiKOvllNADb7bFLW6XTU4nYhaVE00rPbRL
dzDP66epxU7hY13LLEvpQQnDbTyYLREqwasaJOooBb8NsgQiXXuiLEOtpdFFoDOMlNVFjvnVp6OZ
OPFB36bwttii77/vmiWXK870PD11dveoUYI96nzXIBWpFCwSsB8yULbKNvMyJ3HqPVK6GYIWnQxu
TUovP1q3zWbF9rL/bWl7/so/bmm9aVWwjcG2paAhlZ70ye/7DT3E24F90UkiLP783eTVdUX4DvEg
1HPAqHducSzl0GgErKvEfVlzqkEk4ktSQscqvB+3RrxyJq6vLpwmKt7wobhWzu2VaS9nUKynhynO
HrKhdKquIFIDnntlqzxG+YMcg1aZDOa+Ko9JdpcZzG46v4OuQQQMOvsrAwT3+xJcZBe/V/3fMS2x
+hnYe4FTxxpYIC2FQk24a4GIGHt4iTQog+QmA8UnO8QiWW1AvHaW0A2Kct0sLIac6vlyRLwv2ihl
9KARqT4kH+w5/MOgc2bYNBh2k+I1EHgLlMcRws5ramFLyr/vnf7T+OLbSz0EBU0G4xWoVnJ32PNj
/gYaZTs9xIEGWW7yNu7BQP5wI9x2AgF31e8LP5+knzc91l0FxmiWy5xF7petp6UK99j2Kj3Qws/b
YxPdDeGtLI3/RzOLA60U/ShVIBU+NF/dDvKQv09iGQ58T0KHsDwEq2bS8YVjEjUpLhAgwfGa3Z8w
rre0TVcSektGtflDoUZhqEh/I7evLIFOkSpLeGd30SHZmj7zzN3k5LvmoG0Ogqt/Nge082c7y5kO
7C4h4TFElmazQbkBRarsYKGm//uUrx2Ys/HI57s2K8wKoiMtqtv1U2e+og5Iytbh40f9x6wex8bB
5ql7V6g/myBFy3tF4vxRQ27n93FcOTxnw1gsvQlVWiGWsSxZCNbWcALb6Z0qOGm7U1I/0VasXdRv
8RU0FFhm/i5pJopd7KM6j4yKlkN8iICHs1NbeubgJRvJBPSiSiborEHvQT0OLhIOX+NedKKKlHtg
Sja/T/uiCPPPQJDeVb8Vor/jnh+3RG9koxLpfXywhgdZI4Vy09MaKiEDiTbpEcnPg7b2BFhCGeYt
qCGEAtEoKv8Wcj7nn1waLEUfrDE+5E2Afv0B3FlebewS1YvvhmKjWJ5aOXp4yuJPClhrZAZ4D0HL
d2Xqs5mFyzgbxnwaf0xdyPK0p/oUHxT61kuNzdAvGjbH/DbMUb3ft+wkM4cVrq62ADU8/279yl2p
I6+PHmrwvaLGtvCXQx1RuGojOaT6sxmBbFazNSkk6WsJ1FcshW7B1rDs3xfA2YTRlwDXAn6qmdAQ
dJLnE5Y0GcpVWTV8ozAbpEd0GwKHtux2t7o9veB/v77f/hmdFBtyIs81SZ2IQN7HZehjmBCt/BXs
jjxPIF9EQ/GmhS5hj4eR7QAPSfbUYUiUJUiNrb0n5vTJxbiRDYAiMUouEIY/H/fELHCHoQX20LFT
LEAJBTL30cpBuHC989ogwtfQRC/LkJs6t5GBgZiGZTccWoORHiSBabKWJZKW4BUDb/45twdAnAjB
BxQ3zo20XOgzK4rGw2i/Hvads7Ffamf6aF26QdZTtt8H8hyT1xwr+KK64P8oHF/foq/XPp6OFpEI
2b6eth8diZznjtTuw92dQpxd0Nl/vnKy6z3ozZFbpIbwgM3szdxUcyP5+M/a+erst6/WnQlMMru3
v/SjSmQI4Gnks/M0/F279h5MgABNAg0/coMkm3ZEit4PFP+5d/4U5DHIiNva/+UxWKzIIoQzaxGd
qCPFivhTc9IER/wYCmxNaPYZW6tYyQd888Yvd9KPD7CsSwpd2beqAXP7wyv0UwHJfyrJ9vD5uvXv
D87huK1d/BO4u92bH/yt/ZeN8/t81fkT/zaCxdsqjwdoXEsYgf7KnTrQ7e3r0fvrebeuAwwx6GPd
jvg68Ym7cW8C+2kTuITckh3x3xzTXtuS88n5bTSLy1cfVZUaE0aTksp9MexmZbqXIfr59zUXrr6L
9Dixehjg9RYwxQyX3Ff7V/jQW7fMSYFNv53cZg9h1/hOYOBOKF6gtfH7ml+GGItBLBx9Y5qxlFcY
RMluRTTnotdZTknCCWJ0fQTHpRDuSw05Y2FP0fuD0nEKhVO2FtytLfYiSwzahJAWKobhzUxF5PBy
LEHzs0/JwcIJPxEcPht74MXz7jnu/8B3b3d+8PCs2Pb+8Q4n8HPt81/exFCuBygX5QYkllXcC+cO
Kew6a2Rxlx1yGf0xW8hbNWXhVK9x8Qxe0bJJnFwMKPgUxkMf2iKglUgyc6TNGqh+Zyvf6ZuHb7Eb
LWnmfAWwTzRQCDkfjSEYSa8JU3Z4EUjnOHxLoT8r3GTHwSlMom0S3ExAlvv1xtxigbhvUhLCWTo1
SqWQ9kwO/LFYa/u/skYyXhWI02R0K4LCb7FGyEcUjVREzSEuwMUflRU94DKCVi0LRd+SQ2iga7Ty
JTDAurye+IdaQBmvsMr8JjWyzMnGIvIKU47dwhpzv29K4QCxCOpOsbiGFrm8KTFW0K6Yc3oV2arF
Th9kdTJKOWkOrPzTKo3T5Q/JsCadcenCZiP4UiA/RYpoSacIxGlUdRaM6HPW9mSBU7O0USfXyxXv
ARL+ixhtri9gT+jQ3purDYv7YSjlslJqYTghqolUKIiq2kTaMJbv1JZKb1Ttko8pGjLR1kUILYSC
wP+Oo6lnPqBJIai4x7wI6h7UTk5c59JrXVTSzTgK8VeZpTo0s8rewtNYGVovYwjHe6sMjxNSfU91
0TOo/vRaKpOu7tBF2dVCRzcKiip+L8h08KV2Kk5RqySanejRoJAqzNBoo4lp648gAkUhfygFaZtp
XfYMvKxZOJlSQwk46VX+WQ2J+VSXVaRAUFlQoCnJuzhxZCObnsSqaZrUNqq8HFmgsWaoKAHho5h8
RYoRUmD8zNAyOrSYNv3klapWlNu4tfLRi8FiISckatvkHfRLGoI56GpzJ9G6CZFEPEIAQ6d8GqE3
kSpxjTxIqjZE0iMdbNpNnGg3ammW+baxCgDiJBYzKDkrbds7upZNoT1OCbov065RRLdTEO3YSpWa
uS9PehtvMBS03wi05J+cYvegS1ktIfkaNhLa7EW0xJkGfjDpEp0/l2Y44FBrPNb3ai9MhyJvpGgb
ScVwX2VpnZO21FgQZTrvnI5Jzd2Qi/R5grDae63mMmRE+lo7yElqcXQxTeZDZchW5SeiWAokG1Xe
O9LYgXynTDtAUVmTNP7AzJRC1a6v/w6SZkmOZpR15pimWOGCUiDG5Y2xkoKxvhU14Npz+W+lWaHg
A1IuoP5cCKkbl+YAQKsxf+5BaQ2NmFnOI7sBSRj1IfOVn0AUDzySHGtUJkoS1YLDY6OZkLFNe9Xm
ViHmLqjHxUPWWPBjfZ2yY1FE2YPGszKD5FSsxF5es5CTaczquzKMpWQ/RWqNObGI+3HPQpC/CqI8
QnPA4vt+EEdw7wBq8zfVy1jYKmWYI6tac7nxSiBPEjKWovaZlLVREt6XmeXKgpIppB5E5a5W+hB6
X50WDpu2bo2W1FUjgh1MTaOPMjfbD0vpAEiCyhuvSKsNgNOUhQnUeSN1CRn0Cd+LUt6KNtXlOkbe
bepyN2NRi7Z5tbOQqVbT+jFNIWxMKpT+RkfImxgcUZZOO6jEIUMoQ11ltMexizlJIjH60gCThIRk
PWo+SyJJshXBKGFSRCOUGeNreKUExIPTxuAPIMokteOuj+tWOBjAxpqHRgBuzZWKuEQGQ5tU2UYl
pnsb+to6DaGo3/VYxrtW5JafFehltoukGz47OjbQfI+RIrclcUItLi658jSpcfKYCxHSipoehUQe
LOSy2o5i/mWILUaModWfxbw38EUlo/oLbESBN1KtTDuwFeLoc9x+0N7gwBKhe583mQ2x15ITpK+s
jBhNVgIzNPTpk9SCN8dGrrp+H4ph2EpCPsaE5lq0L4zIqlxmdtSyZ6zaZiitAUrrOi17jGBMsUHE
HMLqJjNehEopalAltFmHPGwSTs4U5pErVvV8w5eaAFVVCckH6DNUj4xpeRt0ppxhtdJYgEuz5Pwz
430V223bYqDxpGemzbVcim2BxQDhq6VojejWNMMTOjsqFERCgAcI6J7xVjPUXPucdWUap+gjC5PW
9RzNiGEtPRqAL44OUhD6e21wxH1TAz4ZOxLj9FTE+fDG+iqNgM5NDIhpR/NHzawYNUkjYQ3JeyiB
z5sMDsGSeb0TQqBQSFrocFhQSIWa0GRMorJJgNN8bwdmGQB+haLmKlJF4wANsM1OTMcQtRu8B0HY
IyqpZKvqiA/R9Vavu5KUjJqDVtIe72R14swWw1x50SVeqnattGVHrHoULbcYqFyTOG7MuzYpEGMm
KW23hR4lT1FeGYJvtEX+bBWKUG9NqwEHqji0zM+1CkRH+CZC6mVlbpmHKLJiSAaJ8BqO0ORyS1CI
6fdDS5M5PwQoF6kzPTs0U1Xq4MUX+IMFxZgbpITT7KGXhSYJBLEtJXQKqooP5BQFzA5e/wUF6X4k
ijTx96Y1LO4iRRC/QVm6fxihbzsrGZjaXdsavLLNwqhPE89QFVHYoGk2UMUK8EtGLnY+xOmsyc2s
FhnlmA5tvlXVsIFyoUlZ4QtxpnckoVV5qlMU3jeS3gq632hjeBwk3DS2nnaYtKDmxvvQFFV6hJRI
x+08A8bgQdRqVCtUJazYYWiYeWA6S9CJXxll5ChlJqd2b1ag9JB7jY57gfdR5ESi1OmkGZWicAvK
LRTTQ4zelrA/ma2jgwnLmCRZeNtCv+OESKOXCBgKtGmfR9UIe7VqjsB+c8psSUYW2Y6gwPoHjdDG
fRn30R+82foEF7SkxESz4qEOmj6s2k2aC8NdiibNxKtiETFQplklqjrTKLii2PLUY7Mxp45MGWc8
NaFQTDnrbUVOROsJUJFJICaVO+poRd12xASj4SuFQMdAQiy0QUShV9+UjgmKXQD9f4g6lsteVCCP
S0JJDIetVtWQoEZ5MAabTtOO9AFpeCt18raJeruLFBH9MkOpZzs6ptS462IIqxGWiwa3OyZ2oIqa
u7Md+HMNTU6iAWWRqMDmtkOrYU8m1UVmp80goEU6ozzxQXujFi5oyujXoKUDc/NEM45oKJozJ4rR
p07WC1DxavS+wgGN0S3mhEiG1o7QlzJU6pgBDhObKrDit7RCv4MsIKQZ6jriO3wL8SjoyRjuG6nN
o43W4k/9IbQ63e+kkp+M2CwSuwtZI85kH2m1p3Es7IWQss8i0bL7UevGweFRhrYCnbI2di3KexNZ
xVJtttakqnlQCuPMjkALsEKABgCpz1KRO8mjg9Tdgdmnow+lklb10WRNRE8a5/Jjzksw4zeonTV7
nctjh9t8hOYmUHaVGD8VfBCRzVVDlJkQecDd8KEae0cVEKXaI584Gjs4a5/LXhK/pi5jhT0C+dJv
0AUbU4LA3ZK8kFcZYj3EoOjkyZUuwiu51DuvTaV4xzWxsNzSqEwG6DHvtQ2V5YreT4UlR47JqgJv
tbSVsodwCCXqiGOYPAJqUvbQxQkzNTA6Y0qcqWkZ9aeoLtEBquJHbvGgwSNYGtKueBOoZdCHEGco
J4KAtjCnb81eRISVIn5CtGAa/fhQpmUn3xQYVel0xqA8c+yOVznUJeaFE/7VR5zmd2WMJyax0M77
okjCENkKADX3jUCnD42LZuRKoZnf5agc7srOxFuli7P0gYZaUm3rNhfvlcFEEXi+dBFWZrL5iYRC
9IpC1zje52FqgmQtpxXCh7bWIk+MionZUStBgkFjJU3suOhACVgiYjhYVBw+1Kz7fxSdx3bdOBBE
v4jnMIct+ZIkK1iy5bDhcRoGEAAJBhD8+rlazcJj+ekRbHRXVVfleWm7mewlsXREr3mp4RkaLrGo
JP4s5k/DRv5t64DFcqlX858cdP11yjZcdyZK41BFXZIvZZSzrwfbZJruXMuMfNjtkNC8Tm3yQiHz
Sbvrs+apR21E4+JP4Qt3SDqUInfqh3a0OQj6NoYK11neo10ceGPLhm+5zMm4LZg/hs39C5as/xyI
+mDZb5F/CqpafZ7mjcLY9RN2JrQaxbdQJSldh5eqldWCyD0W3dwyu/jRIc/4JUbXcWmLz+ueyfdx
D+qrUCGMjlckV3H4+bfGE/LT5qnts2/8uq6GuA7ic7SZ4GfR+iA37Tr1PI4lj09+n8TilkctweeR
XtP2mjX+tJxbDKLUfbj643buEotz2e4fOJDA88fxaY4XY5/4iui/u9wAqw+F8WCbptG7bxIG43Oy
i+m9DnGoBfanzS+PgaDl0mt39unmJcRVZtlFkZ2F0S3j3SQ31t+SOu5Oyap9fWKYORSt+wFRBKDO
FteQtWNbYTVTTP+czfjOo7lpSXrryVC+bn0xL5Qtrp9Hxi9trqZP5F3SmE7cIm+Lw1PoY1f/OUOb
KXkxubOGa9x4W39i3xunl2zAV0j5K4YvWwyU4jcfnUYYDfRo/h5l7LcbBulSkxrXldyd6fdVqeRb
tPQMHGNsw6n08n5CH7Ns9slbTSFLmwqRwAEgtUPvv+2mcrrJh1I343FOqNRBFRoI9zJtEwX8bqe5
ISiT6LwmYeNaJpLfqoit/hSunSzorIL8furWHaVkitC2PHJvPErhF0Sw5l32vQm7SJezcivC293J
oEpiVTzvkY7HcpiaFGJqTURaxrMkYSgfunCnJ1rdn7rJBr+MtmLoT+2SEtDb61F91kJ4f/18zcDY
ik2607aYQVVrmquCQzmgYC0IZHxjgzD+PA92yc/xbLK5nLxmb0ojw+zRa4ukq1wMUVKytA0/Mi0d
nahFxv6fgbrBByLeYsKwvOCo/C0ZntkxY2yXkZD/ttCKp0C0jTrno+GV7FOVd9VA10SIbiei7ISR
V8IORa/4TEm8uRffb3tz8UMKDRVlyr5w8tq3zbY5WJ3fNt4pKAaNNFCF5nnfdWPOw8FG8mnXfAH8
DG1fZBMTNdtMomOE2vL+PjpCMVR+OipbpXZVT2sKudAEfWL5oTSwjLH7lpTtZv22pANfvi3R0L9m
RP+AM3W0w74mlvcqIRPDsh39CXst3oaurOOAL0uGo/jXSxP4lzhpKIPtlhfuXKRH+8et8/G6dDbG
C6oG4uCv9P0D36xp6AaJWJIJQyvfeua9uXCIfwU60v7ZN33KnmUgovQUojloymBrjneq9S5PounF
cquz1qWnnMnuRz7UsX+2fSqfZXfs6bnwhvaHY1oFFlqTJSmnkXaoHNohf2YxV+FIMDiqbmi8rni1
yRrpa9wJwq1YhfHXsyUr5hyHlOCbhElFWW/0QBZjnDc/gjje1D3DhA5oCVdwyy73GFcRVhKXrOth
0ufMBQ0WlFEqbqPtXXa2dmj/TMMmXzR4NBmrk4im2yTnaXwbi2bgsl79WVd2U4hIhknK5osOlOku
eXsspKVqvPfulkCa77vQOTfjnBTvjZTjgQuZr7IyPvDEpd6NjCyNjMfghjXmJK66TrDJC1r63bzb
g6HSmMYcXB5RkFSzFwTPadNTuXflz88mDDTNtfBC3nvcNXVZay9sP2kTmPUhMSsDIyuC8CMIZAt6
fQD8G2vHLfGCJlg/KmXIluzYxoomdpHRWKYcQaD2va/5usJ43E5zu8d5ZTrmgBPY8Ds/Dg81cYA4
tU2yfjtyrfdqmYxmGPOgKp+l588gMAtwVFnsbHfcR0mwd3RUBAGfAlLH2eniJIRVYOImKGfBXkKZ
Zf2sy4bxeaJCzaF6SHuCJk7at8NTVMhiLBmOqHaHr2IS6qMm7qsoa9C7i7nR2bnWh8BjRaoJfWbt
VixMm44Qj6DHZk9ZTS+pPpZaShfVHukxQwqHAMIOcZ8znvzzD+39OKZkCS4p3fXCpSniiDhCtttL
la5L8Ty2TVED9ovseTSNLYAJ90DRXQp+DR21OJJo04T5bYgS+bMIpuM99ELHxsfm7f+F8tiZZaI1
EKc43vMqr139WhAym9BECO6/LGq4xlcUBd/wisayNEgE8FcBZDXxJit3GXNKNMP7+lH1DvYsL8zT
I+KwIZ7TxxWDr/q6uiEbSi/sqLGr4Imeh97r4ehdts6VJTg0r/oa/4+q3dPlRzSrXZ/bvjFxyXgN
2tPa9fiV2zX6q1yUAt+oJHzbJjdjTDbTG1WZinmZNZaVUelSLbhDi0j+2URaqCr96PABB42kgM9N
9CHH0KuqliVgG2AoBuqY7Rieauk8j7lry9jwCYV+ri3Ob+fc38fmNPQyip6Dvd6XSlAO/g2jKPxy
i339qI2KgAY7PX8Lg2SIropQ1sc8n3R3wmibleyunX31WAiRtrc02+bgEjobhZfe2+CDWyEVL1lQ
R9sFrsfiRZJ8eL+J0PjNySP9s79t1PaXIukH7xR2xB+UQElZV03k3XTPifP67sFGvWrKOQhwUDFW
j2EpXN7FlZvW5U/ULsF4SoBW8nMRIgitxkB2+Rmb2PB3zqIrz+YQ01Z1dDvh+Yia2VSbCe23nEjS
J+n0xi0QjnqtwmYyP73VK+he5zVZT5sayPBTbY8lqg3G9LtNPiDIHSXknS48be9G7bdTNbog0mdP
rcmtAM1xJ8laQFCqRhI8ujKAnItikN1VOUlSPdRPQS1tvPxpWrxiLaeWrkrjG0lpOGVs5LAf6riw
PQc+szZmeJ2kGICMrSaduF+ilphSGqu83Fy+G+B+HbGgw+qTBtSM87oKZOMDLkuY1UsxGZDhibms
PQ1NwUbblHjihJhTgumZNn6Y4ykzt6b5GC0msfOK1VwRiN0BNNHLZdIseN/u2XRaVbj/7DllutqG
QdD0jnkHrlW048luYX/vran0EMt4ESAMX6K4nwU3IG1WPD7oTQDl7IClT1jGW1MVTG03k0bhfBJ6
9y3Yt9Sflnb1+QjJiqAAEwnseQ7d/cnbnBrYOP8dUEe4U6BdRMOkWPqklZl0XxasWy7YKdK1gRQt
+X9BV6Sm9PQ2+9dwzLhae4fU/4SJh69uNCJSVwFn9M/G46IrcHGbXTMHLvx9jUz9i47MtVXb710r
y3EaQ8IF9qDrAHZ96d33gZrs5dj4TwmTBAeXR+sU4u4DNvXhd5MDC7nVZURArrm5JGpO38QUiHvb
DClrxmM8JZiVsyP73my7GD9j/t0EfmkPvwvLvC8EMkmBgHrad+egrNb6oT9AVSrwlQhP+0Fvx8mI
eh9PGRDxd9ftdEha9/a1SWX9PWmP5M9U94f6LhRt5svMFZJ8Cbm03d1Ri6B94VPu7enw54SrDZ+6
8MFP6rD+abU5eGBqGj8Fo5VbpYqhIWZ5sRvmZlE2iVODU8gPw+IUhyFW+ZfJ5qwL1P4maU78vVZv
bhSWsiblDMYazq7JbTUsWmKekM/pMvA/57F+tvE+67smXHSA0ZVOJ/U2OC/gWYxb2j2Lvu+9U0Kb
y5M2unsdBt2hwmJa2v4Oql9yAHLIAsZ8RB4y/WQilewsWB++vNR16xUV957FXWTdkma9X3ovCynY
qvVOHt2qvcceJPgKOr48ThkD3FXQRbTnxmx98ugOa343Q24cC+EqXp6iwcclIWqdBMFmWmT0LnQO
S89PkndSbNt0W9J9H07rnO3b/QZbRZn+8JegcwvWRzkbN77PLh06kAedsr4LAs/m5zzGt2FffXlb
No0+uUzyfamvCHtFcJ76OsfHD7OE9n4UB49r3Tz/B70uLv99LnycPnKZwAcFWBHzmWIelx19LFak
tny8VabZA4DdPJ/pTJPtlKs1ncs4MKi7vBDIoxLLlo6vhhlpOHc5dfQUNaKeLkkfNPWV/ZDoa5zR
pfC15Z136pbB/Wzx+qSHXMe63s4HGrLlGtht6O8WcgvVwx7ka3pq+6zvT6lYZPfNHpTEu76mvcEC
HaimDUquiSX5F2EzjKruCNK7pYmXFOvaKP/Blm/wXXrz6P52S5PVf0Dq9uwz12vEEOLUhzLRSJqk
Npjuj1jrDO6qG+hiFUgNrX3r3eY41gBdptWfgr4G2oIVQKzodsAxExfHjUpl/OoolMa2eNOHfPCS
VtpLO2bqee6CCVmcd0R0aWY+cBRsTThU3TSq41XQh7x7PQ1e5dKUjGOAHYNBiKedd190xZZ/G4cQ
J6TpoJc4MMYa7tzB46nG3JfjqZl9nV1TaXXyXNigw0tkFPPvoItSFLnOkvE+Eguc3vJ1WJ4zO/dp
6eYlOKd9fDzWYafC81jT8p0jLY+HXfsmLZu6QB4ZK9P/DVvhZ4+bnlYfLAogjCY13dOKgjO391G0
GfOa6HCH59DSZ8GyFzS7jZAxkPSeSxDOJW8ZRUK2KjYlj7twyvsvLbwZenkvRf65bsPyOq3avW50
190dkgbgBcXdmJbjqJmI2toP3/ky8xcmjP1RLDb9uRU8rFLH7XbNuqPOyyyV848jKZaolMlAy9VO
adRwCrIJkf7YLQCk1qSfA3BMCV6QZmx9TBN2xoAADp9dm3rk1RPCWqLirCn3quYusKD+e1mMLsPq
1e9ikmBrzTZKxh3NWzSF7pxRrb9YN6pfBvjupd8W+jDPN7qKCd676wawp/PomPSqQCx8pi4ezHSS
8eb/p2QQkTo0TsH3ofX0ryYU3lqO2y6Jrh+b+LQydO/nOTTms8V9pC6xUj2+rYOiVRtzlZyP1k17
pT8aTPiLVLy36cFQLtMWqicN2/pdDHOC0uEDqF8YvM87ooeOXnbq7andt86eNjGkBe9DbN4KOGgw
qqVzKAkBUlQ1t2Px3bUoK+8Gmv+ngyXCt6bb4PDqYPLwLLebex48AwQduHb71dQZ7X7bDQg3ApCz
+1n1Ir3YQPV39WwdlBqcEB4VQJk8RwZ5zqgXFzcooISGpicswoEBvHM5RH/Q+cAM5bDhcGw1KQFe
z+3OxLSO7xFf5FDCixlRekZ6Dsi9C3+l65w/zcM0wmAE0yQqL182ilgUmvel8OvPQYz/Qr4cxReX
18KH2tmcVwadAegf1gHEbu8C85m1toT4B8F9DYTXJN/W0Lbddcr29tqS9NaVBh7q027Vwb8vXHcf
7cUCO6PjfjNVSgd4txex1JhdFsvfJoMDKQE/yVZpApJlyIZyr1hBKHtG+j8XldDOx9YuaOeoSgaa
aGaIreZJty66z7B868tp77Y/ra/Yo+RSBqgNEjvZGz3kFgPSQ2VXbMtLSLMx3vvLONf+y1RPflba
HZyrwnKd57vGvl2uZtRAFEvHTtBuQwmXvA37V7HV/X92LCZVNWrJYJH6Jf2iPKUjLNoi/Q7bf6iy
sMzAlZqHXF/5rcOnpo27o5xtV1z7iI4BDqJm8Vl23auZjnC+m8TCoYqJjdUMibi+8ZI7fRunfoDa
cLV4a6f5kKegLXZ1TlZMoio/cvmfo49YPFtlbV8RCIgXHPP357VJLCdi/mA1GIqX79pb9CeAgeav
29qZ0ZGu7dcyRcejFCEQTu7Sexl87K5sS5G8RW2bsLGhhvQ/tR9hcd76NVVvewTVxhl04926cKyM
H4ffmC0+IPMtQ2O2NUo/TGs7YFifhzP9kB/etYOrs/McJQ4lWiraX8WwL5/FCK5QLkzL7gI+udfV
bqP9lxcrpS5uNeN3VBJ0PTmRk+mJttJLkAes870NHZaa1jbbBAzZTdOdkM6Ol56W9y1ro2P6geR0
9VgWS/Qsr5GHhraSmTddvL0x08M6FzDNaeQ+ThkhVMcttWEb3+Arwha63Jfybh03py57ukfRtV28
I7z1QyG/9bxqMUitSaLfYLFL8JWl2sj8oLdsUFdYXHzgv6P2Enq9DioKd/ADAF6l12WfO/88EK/F
F2j21GOM4p8GzM8Ql61rgHMDEuglefHRBdAOdvU43ScHnewphBH+kSqo8VNNjfLPahAxkgnofaTk
TB/djbmstlW+27q4HMeCM1MsgKeuRR8ME/tlbgKkyKz+lxcQUCBv/fKeMZTlnPaUL3JDuCgqXojl
z5DnUiIOP1hnKlbrBfcTvb25RHIFBC9lP6mvqoGk+ZPzx9nD2PleV5kxKrg4URCs0BGNjE6H6Ub8
+B3UR3YyBz/wEzUtLh7Geu6/Div4OfWkzl4Sl8b/rZPz6/OSB2NQNq7LfuYqYPlf+6sPGwwTf0mT
3rO3vmVPBDk0AyliJh8LZDfHm4AyJY98KPNWePM5sTtFdveAJy+sJ6fzmWMHKgBXHaOjO5xioX7z
eFGV8+RLpEXXPc+JBhtNQU9QQsSoa+7pW2MMwjpdY9jaxSiIaq5cWQ1J3KkqMqGjc53y5M0PimOD
NHaMksk8CXh7mU2WYa9ogdIi0ssvyGDYkncxkiNYz0xB1a158FWEwQfPMeCxc7c7WxPnmW9pQN0u
kqUa2oLhZ6Wjz0svAyK1BRxvBRyf/+Y93hGNjOsCI7kvc3PCwCN3X0PSyLBFlnbxzkinxv7edH7P
wTxaaLENGUV63lKm1oqCmq1sSTUuOuGb3vEFuV7qk5BhtD83dg5geA383HH2wpl0+XWUrn3ZTZPi
ajTDQL0kEcK/lnq6ZeuLBU2zJ5Xoo73X4ybFs0n91r9u8RDau8JY4Ho59773gqRqb29dOhQZ4+au
HvNZNwtNuFds/VcAPLEx6IxGv0bGdT552Uy53ZegTkRB5EMG6bISCJ/wDQMzf2vakQQZFUgw+uLw
7ZeI8Swt28C4D/Pddh5OuyusuxY1ofWnoPfYPtfeuP9FKwYc5kd9tl2Q+XXeFbQy0hchjny+1A6y
VcfO/t4ib10vgVcrfVI6d3vlHaZuq4+czKN0fC4IFqa7l48w0+a2YeDK/aRsvT8gvFtkhUYPvKhN
NuAIHwgK5FJaVVRrlKV5Rf9h2UOSIXtycjlAZPPFjONrI1uQei5ae5wDkbA3MXXFh7DIt6m7iilf
fjDlNJ+zvYEPCbNuDqsZHcME8oH91nkRans08PzEpXlT02CiQGPxvd+yhQ29bszrCw8ZIZwaYH9L
yYrGchrtqAtUFeFRAH2oevpU9C3REnEe2f7c7SRP8iGjHVGZmfT+fUCqOJWZCeft/eC31J/nGmXe
eU1k1L5uK+z59yb3RIwIrcbAOwn0QM+9D3J7NqwNPE6e7JZvQXhsI35L6cTbtnH5VvXUYR7bBDNW
tmODN2lR1m7suzcpYWiqOma9ABgYchdQqz3qR6d0DF2UZaIt4TFSgowwfY7v1YzM9gxg3e2XcS3Y
Bd3GYg8udKh5egbEUawY8MjrO9c15tmDxNI3xzpL/7YWgFnvfj624b3i6mn/rirLl4fAsbZckueQ
7DdnRfop0NnSXpt6l0elWhfgUpoiRHms94EdbVSVeFWtB9l9p9bLD+ZtSIXuq+dn0UxiQ6aLp6Xw
8vVHPEY9pytubHh/0Odg+FrHxlSGX1aejsX20JEIRlZ8ocj4vh2izvJPuCtlxXXd4Rdvw7AUAqyU
+OC6WmbenytM8LyWkQzj4IKNZe/OU5TUBadsyRBkJHPc3qvcciotIqv9Omk/Vf+CyT869FokvJfL
WBQSTmzWu/c1j4VMzv3q1f0VlcYuTl6yBeMzVXl4GWXANaiDbLQvA79ecVNmH+p3tXr79urj785H
57qqH4WtaW93uTV/Ao+97E+ByKjMKRi19wB7SEzBAN6LScPYBv1fu6choQ+zjsy52XUMewoOX9+R
issNJuZjh5GicO/D+djtEFx8avPyxYPSWT5oG/g++s0cTSIgdd3erU3Y/AGJsMorEd1E7qSMq9Ny
g8Mb7laYANjkQprw4qnCs5fET7Bgd2GfN/epp5fwmhzB8SVTdXfcPNeH7XXb4L/L2cT1H5E2yHNW
ts4HWBKubWKaZ77WD8kLwwbz8cqaVeaN6wlmHDW+ty0p10fBZY04zYQfUpI5W26eXj3zwGuOkCE/
ZCx+q4F5rHThFCRnW2xheoq3NQEmCsIxxTZtV/1DqrPtoZh6RkC3eNgyLfER73fb3hMH48vY6y6e
EwhGokTHcRXOCYpfbkmuVX90jAWmppeeBCzsVaM93ktJ02NKf8sX7ySVwvR6rcMWZhvQBxoDgRYb
NgXU57lXU9r/EHrxf6p42iYwB4MOD91FYUpjs+wHDHGcXZNcB2/MR3gcuamPKX39PHVPkCbSXncF
1XPXq+jjXV78nXe/l3sKbZXuXNMmTqdqEsYkD97hExG0KzbA773GCzkERwK4HSaiP8ox/pivzBpG
Dt2KCvI7xQKAu3mH7qFkZUND5sVJ9NFBzMyirF8nxUnVyCYYA4ccO6L1aOKyG+f5P6nD478m7fv0
LOFWPh86Ba0pVuWzBlxnxzuVg02jiTn0c1RAhl6net6/Wq9lwb/Qan4F0B+fi3zqakag2b11GHrY
azcpQ5AWw/2BmnCK/ilOU1IC89DZdEHkYijTI4VcTG2AuqjIl/8Sb3bxrUnXgF8ezw8BOuQ6fDuy
xPsFibJ0qO7G9HV2MG3VWvRGVrVaUJSZxt8e8cjYcF+hQyFC2hUFXoWLc1Mp9qX95ndF+IPpbHza
JBrvcrWFL6oNtXFwM9Buf70w7keE46k0le8S0ZzgXWd2CrN+esTkuGGxqu0R+TiIg68ZQkB9yxwa
od8GuHtFGphxbNGPy+4emCKecL6Um1+uu85RlTWc+TOaMaIQmSA4cMJMPujCnO7/sm04Jnbi5tG7
LM2GqmJv5+C4oiTzP228PeKkisTSwvIsYJ6SiObVzF14xQC0QBqgchmeVQS2dlqR7HLPxJEjstfX
hvzxWCzqqnSH9x+vK5vVWbr0QDp5698dUe5xb2bRsGHXkCcPvl+gUzQjQSTcBVxaKAz2trmka5+H
1RbSdPCCzYq8RD9EjrinELiMWB/6wTRcd1bTNLolWAUbOJI7ag54vTkGHnojf7/Nst+eWpTiCiiO
DgIzrB4nDAO0bM+0xv3NI/V2fIRCL74U8P/DOYtXD538LNOkIvPyiO565Kj7PcwBb4N3IKs+y87S
C9hoUuhYe2ChKu2aSdLEZ/vXPGU+qkA5g+Zq0wEOX8yF6c4mlXFQ+cfmw/LJdXo1vU+jkWS5+mHT
ZERS67Y6vYVrzmc2+/wULSL/l+jee0OSk71stUFrMM6o/e75MOBfex8OQzWmdkNtPuV4OTEGuD8L
eerq+25Gfywz5cK5FGnfJC+QFVGLkZ70ZAjN0sRBeDfA0XHsIJcDVPhojc/Gn5Pja5sD35YgUB2W
1EuEy6mIx3W4zOmRPAU8naLSiemmTx9aml9A4pKwrGPq5ipSunmte0NHLzlZ9xAlnP0oYaa8qG6e
31pCekh9cZCJ12VpPNDO2a+/U++P/EILetQnWY9Ac2bmDa+yQwn/UWWRu0XH3KC1dYui1e4W4GV+
c+F9z7LDMHmKjqWZzUZx/XOBCbp9hEgkCDU4wu6a+HJG42/E/uZ58eII3wPy+KmWyDCvjBMGfPjY
egHu+1RioAzhPsvaKTReqSF/IhvZK7lEQWj2e0mJ+wIPk/8xCerGuyGf158TGor2NCUxb1eIvtje
OpNJVqSz2W2fNTFFREu1bm6/ZbFt7YXvVlEGl8h73+YpS899Qx2upmFJ9nurm9pkaDvi6JNlm2ND
jGUiVhy7hAA3UIRju2SiLtLL1gn9AcuI4mc2BvlvtYb7iApYRV88aebv8eT5rGhBTPVnldarq9bu
yD/Po+i5b6k05jKkfeCxwN7gMYWAY4SeVbmI6icEmd18WrYcqzLajmR6g01J8djTNKJVZlMs5f1x
BNFenPR/rvHWvvRzGxGfFTmgxmFgXHsKCxLdT2PT7ahhrDfhLq6WPDx9bHpMIBi7eQ+tCifyD139
xRKMNSKA7bqGK4FCdmYylg8yW3IutbgBhaavYgEDOHn4pvxx+Uv/LPZHLQyYTWa3NT97JtTtXcdT
+LckoxA/Y591EDApKs9pWy1oRWQMV2gxegf5h0nTLue0nRvxiwfYIs1mQl1POw4WuN9yG8tTGsXi
18j1+Oxbf/+JBlckVX4k6JemYEvm6pj99Ne6R1NyWaicHYNhOnlfA/GxJQf1zC2tdF243xE7DM9i
RGv225h+9+5mVNH+Cb1eNz30+Aoeb0cDlVl1aQ+qAMsLHnxmiUYOd6DJ9fyXNij2L0ue7uG92Hc1
PnuBMdS1/bBRuUUWfiQxJgpQOgS1iB4Wl8z1CYHgmuKPs2zxazLuMbYePUXgdnAvEL7R2A4t3hhu
7dUcsxWXNp6n4ZbMjczuN65o7w6MGAI00BM8fBrES3Didmz9SxMm8OMNwxiYR94sr91cMK37STy9
23ZMieZNcxjfAM3UW1osXXDiMhwwTQ1Za0da0UKHLjKfKO5HOj6NzkNLnsI9bRck2AGfunbI4knh
2BHYHRFFAzJ8U9fJeDr+xHHMmvO+MMdXTQAQXk5sWsRX6uCxVpL9We9W+AEqvgVVGF+vGNeq8a33
ExOH6W0wi1k/F/MQxWdt/fp3OqM46YZkqE9W1e3fZo/rqGyWqOse98x5ADKsZLWfQiyRf4NsFL83
nTECi91P8teBaZ/4d4WiTVwFdBkSY5jC9a1m/wkpRitn2s8k2XkXj6z2L3O3uPbOJsh/qVN+a0++
iSayK+2c1598vw65uWweji/Eo7TdaTXzh36vT7M5/xl7zAoc0sF9s3oRwTUIDIL3vB6L4NOWHrA/
uzpc9FjHCGAuQRYeNBpBEG7ZeFYsWUwrCp8BgRsomNrH9pp0LhkRNOhgBA+Ikwx3x/5w/EseImMl
i9h7DAJg2Ya3N0hYQ4aIHr9IKEd1kQACRzXNdUhtKKT423He0FPCnWaMP8GynqWnhMc99xHC1Pu9
jX5lIppZBioiy/ZaAraCf8XcHuDP9GLWbub3CA/2r3CxYokwxNjw1dudalpiG/MBGGN05ovoF7+g
CfdCTz8svhCUqKEZvxmW3iCPNl//OMZ9+2L+J+3MlttWkm79RIgACmPdEiRFUuKkwbJ0g7BlG/M8
4+nPR5+IcyxIvxjd/03H7t0dKhZqyly51kp1bPV7Ofi0gsqLNvsuqrQ13C5teroLZplmfaezQAFz
NITNuxDBkLIBp74ESowIpoTbD+borHUHIwy0OvaUr4exHm6FUZH+QFObgmMPUqWRMocgNC0uxPmb
UUwAx42TNwm9qCgApqu6d6ZvIx0gTylipYp4WUT2XgWuTHee4TX+XSeCiH7wNauzN9Qq88+Dnk16
RfgkwxQmA+HVCIEyH5zzCMW5e6Iwrr3UKhWiFR4eSrIKGrguXNOBzUMLvkCf6azFNyTTzOARt7m4
23QaLGvKPMOQHnVPXPQ2aO56EkB6Zay8ROHV8JIgeqOwrgLvQRpo5cmqMIt7SBwMI2nlWvO+QK92
Xpo6Sh9jmxoPSpo0BZYlf9XWdSwtdpMXNMKFCNvcUfole61zIz3Af75Iq4da9AuhjeZLZatTeqL+
SfQ0YLTsL22tTl/BrXReMWqRcH9aM0c5oQG8d1Yko4U5hRaaiexCcFZDrXfu4CNQaktau4YdRRKW
uH4cxpJ3uaD275n8r3+Af31/a4Ei5evQgqpE1AHRnlus0WhUqlAh2ntaEmirkIgXEoyTdJAiE1VP
+6NPxBhuezua2htVzarXiOo11quTPnbk/VoXLuwoKH8P5mC9BmpZcE1kWuRGnROfcq93vmtIQV5t
JaogIvoa4kLNdmpzmbU58tBKy+PXqm8V7TY0NXQSUNnDbiV8SYfSvjGdhQdXzrzTmz5sv0eV2XoL
jrBNTw+KqdXStkIYzq2hwP4tpI4jf5QlOrXwcnCeCavzamEhSsDlyfPRpcH4hw8pvXFghezWGy6a
jTFY8OmJt7q4MUsX+XejEqSb1bgs6lTrX9paBx5M0nzwN45RGGhG5UV5RzGJgN5VKCEF6B9H9GUC
EvfZrDp9D1rRtGCsSfOWDY6N3sYECQVuQkYz/SZeGr4NFNvatV8UhKNr34Y/my3IpfqlsIIElzfy
O5JvIx5a1wk92k/UZZ6JpRdUyCwyI0gfcmkFBdSR1KrcpotKbPu1Tsnha3jZGd0mm02KTt0RqHvO
UlXK4IEOB4ZyO4lUq5bR0HrjobaClNi3KqSxlID8PiGYxV3FoYDcUVVa80wrrdpyW5uKn4dVTUeF
zhmePdq49s/TMAFGV8IK6fZcXbZp78fGb+Aa1iFCf+lt1LYtib051qzSMOnCpXhospJGR1cRA2bW
0i4NBa+N/gJweNMlVCp9HaVuLalqQqgP1dsxlEjbRRoaj6VflvRvdAREHMv3a/A0X1FaGhK17SOF
3wxOToIGAfw/9LylLar+lvYwEbAoX/JIdh4frcZDUgQSlaeumbd9u3KmSO0WbX1RSZuKSkk3RO5p
LChriluwkfa1i7WuXwxdNO5Tkr6QB9Dzhpusu1A2qUKr50Hloxy6horFlrJaV2ASWGdvkOcL0nTT
zA58wGgApYPbShkk1Ku1JuOcOkNnaAiMoDWikcin6lQrbZEsaWpPxq9IfsTKNCrnh663yA2AQmGh
p4ZoCcV9zGfp3Dmh+eY4pCXshAu1s1dS0kfVyVTku5AEXWBN+WzZ0vqZqVHOfwfVfm4SVb0jjQ0n
N6fq9M33CJldo59ypAOtF59rRGzagm7TeGpHgHML6OTgKzxKcH4LYOY3bt/SX8OkRzLIkgz6egi9
QVuYejJy3n2JFTjRUmvvw0ltTn6ojKdAaJm6pESdljdWKoc/aYkiZRGZDfVDute2T9QxiickSDxT
jp7E5karYeHfVlQu39LYQ7UwxXpnrgIriO+xVe1I+Uu9PZgFZfoLHYBneKjL9MEYqkSscEmDOelP
Q7Tz6NOGIi9T8XWxCtMm+dd0L8u4gsNC7rmDFchfHt234RJoSli8GvCRcMBB5VNHP0IYkRAW2RHp
TjOUsl9WpikRjvj0WzirKnn4ySgzp9pxd3V/cB0wyjsSrTa4KVMzex7ogmbC74ry+jEqjFxZh1ni
HELwSd7WUGVhmQikuk4FGsFKQIeKUEQGBT3S1Ma41dBElsidksHoV2kGkvltSk3/1A8U9u6AOtX7
WHWS6jaSFqh2oxd6eOjt2qxuvUy/ELNbqQWrZCB6R4gUT2/IiKkfkecQ2JAGUnimUOy/ODWxE/8P
z/yj2+C6rG6Q0xaRYSjtNpAON9XUO9LNEuEd8bgK21U3yPrcK4Omb02qxdp3r/L0R6OJ6h+TofUl
PKW2CBZGUpCyQliQjQ2BIo2VYNHGkj6Etu1Z47ZSE3W6RQ2TO2f01eODnsUQIoaoRHZ/CcyaXV3Y
wcAyJsj8UHtQTRuSyFGWUVGVECjDXvdWQk15LCBSeRtKBd1TIzL9Geglom9Q20QYq9eW47h+4Fev
k+PokLw7dVQXiD7CH9UkmxdJJMcBHAzkKAPk01+CCIkyYg2O40KPHrrnXolbSnktt+Kayo9u3NXa
QF6Mpqi5SxC/IpGTPtcRSXy8lGM+GAvfSaFMdwAROW/CRImw1Q0V1QTumNbaUInzz7LvpTzZqIZg
+dm9f6+AGnbHweol5gw6qU0G6q5AuEXQ6WFLpWSQalJEqo2rlnmlbww9gIkWk1PYy5HCnnRLw68f
s9js0M+1yISo/NreqjN01diWdV5Qsgns6qWolLq+6dIELWvQtslSq0LL4vb2shJ2Pv0ECbfUl6Kb
VOrRWZEDuEZ6utHAey8ytipdgUyYNednmFK3iwR5XGuIYNMnXBY79PAe/PYwVvrvRDsptksUu8JD
DIGm+U0al2GikXiYAy3ASBObdz0YDwUqgm+9aCDPZg2xxEIXoi8fRkMa8PkmOKX8XMdMvhGTtuEW
b6/uVxwgUFpAWCq5HwpbfzEzZTzE6sgmzMO8iNdd2RZPQzSkD3aYTEASfTm+tjzWvzpoKtZFKNWe
siBUiiUe3aOA3a/C6rWdwXwwvREOoVk5+nMSFJerYLS91EV0lyWsB6EePEC4lYuwbHDSaQxoYUvJ
77QXI3fRNxOvCRhXVeh/a7wgDh90+FzU/7lXk4dSDMFTnDrDCFexaU+gw1XBVpwQ07S+6nQbCkIA
8abfpOZa1ZDrLgoAyN/2SJy5rPUpOjSjh0IXxVkN4wVp3GOCB50HR1dg3UKr0RGRzRgmrw2NyhFc
9gp0VZ7GHyrHu1pCIs1ebfB33KfQInZLxBz4GGS9aruUqPtnHOJGAy1iFB3x65c033NURb1pCDH3
cCOCZ9hIMOrNYoqwV8W64xmJV1etsSj2yxsP1pMPUbyOyx8T7zgxmBrrD+SZTuCmega3Xw3r6gz3
ZAh38JZ8/rXVD9nWwlwmv5uStN2UU1WxSygphexdw4IITWHgGed+lsCum+4QT7nxWglIpwub3seY
6FY9ULciEfRAKLJgTQEN148GSfobSo+0uUm9SvuDb0cpVgO9n+gKRI2erpmdf1mNVoQw7DE1m1oq
fOpkIhYpCgq8ZSFy3bXjYsQ+nQkoB7ua8m8AZJR+fK/Pnrl0s8NATKC64LQO0VIdttXCNoLwjRug
1RaIwgZ5N+JaQcFYRHIHXqybG6iwaXxv4ArQMc0cNLBqG4cwUcb93jZgZ3HlFbiIhiUh1SKMEy6c
LjFr66nDly34gWzFD24yq4vuoE/pEnwRZyM2LdyMAsBy2ACulOWmDlpsFcwIEqVriYieWqOh2sKd
CrtHG2Bm8teFYbXvqCKoN1Pt9CYBezlWtxcs+UeIYUUMRcHWn2JTSLDzoQ+cY671dXlPtQqNWepc
rA2UMNaqQ6JnTbxq7cz83kT+iOkw0dnRo/JELA/x6XuhjYhaOpFNFM2VcMxocTySIssu7qgA5H6S
gRxduBug8GwEjkKJxFHtKuJ9uxy1Q1ZP/hHnnuiu1Sx02AsuuCp+SJHtyYNl95lGlNZEKL9d1VAV
TT1gwkIasc6j0vQcqL2tWf+cUvrxVUvQW+iyi9Qx7H5Y0++1U9ozdHyt1E7O2KKvutECEaZoetAD
pv69HHFYKG8dHWYwmSL5lu6vLBT1po1ABXV4uKWbn6PQt9nUEoU4tQrKH1ZhTSoZIKynZRx2BcL0
zLK9dejRPidb5pUQ2JJGDtE3DlCdmv0par+EmUnVuu/3Si4N+QBHfXJWIu97Ii81xEZBzxvbW7S6
Nv7W8W7Jd5NHwEGJwSiyxz700mIXcBOay5buE68S8yb1VFPPv6i1ueSdX0qX9v5J2KOkcuOIWOJQ
OYRJu42V1J5uMr2n//PFTwTgpfdT/8c0WlW6HYs+0DcNmKe/lz3mnztc/7gzRT0F6bJXI3t4aDjT
NCLObMtCm4EjwreyFdF0Wzux6e1RGKG3EiSoqLioiUKG0Dj9jVhAyEOWtcg4XSZxKxKSFchHpdwD
niDdGWIKuDsFi81hoeIBw+mZ8CjAxyiBnOM3cuTPUkrvFmTe/QXoK+mH2acZlDipaSdMfGOY9e2g
TUiJJWUCeBfRk9lV1g+BiIb3oujlvVZMGQ2NBZDnSIERsVCSRkQ2vDsZibj0zEVse+PJ8EyjO1Kg
4g3jRBpPte7QgtPnjB86peswPGC55U4xK/k2BKX/M+YDTKsAYrgK0ACys2orq35Lg57wsTdCgFA7
pYrk6T1/M/SmHuWcIaaXYvIVbyPiQqk2FPGGb11m9+vMskR909Te0B2yocJ6xYFV8NBJgD7IEyiB
N4NXoDrF/adnr9gx7qcdO/Aw5bywt4ENAQjyJLcDhkGRt6LcXW2mdGrKVd6U+f04/n3vdG14KnVK
cctKBNQyEdBklhswru0GvdQGkHIzRmtStsaw8fI4eMZ0JCRraFN5h5wVx5PeSPJVYmimvYBvAVc1
NCGjLwBw23zD9V5wZxkd7j9TEJwBu7RqQdoOXFerZGAX4ErTVzVKzAcK+RSo9TJRjmMQANxWfop0
3etk+6fvrYb0lANUrCJYFaTq4MU5ICG6tIOPRNTD+CHX2u0AhnLrTA3U6YEe7TRQxcNH3LZ64UC2
9msYFCoF2pIDlQ7RKtCLmqn5XjPdCRswFHF65XVuX4NN4y6iTSQkNfbDp6TSh/DGqZ3gItMqS/VO
dKgLKCAo4HZFNXTDUk3JuFzyXxUGxRjByLLzGkGJ32G0QF0uWvi10POliP3+NwR6cj8P2ikmmYHd
Gjd5bfsISXivb3K6gEwr3MHM+6DEM2GJc0d3VnuHQnfreSROsPTYZwmst6fGKw1KxrKul7YB4gyB
Tq3OGMCE4FkIF6o7G6Oxb2PeD94hp+vss6OO1TIWou1eRp3CN2j6KCPiXqr2nG+qtchlMQSF5Vh1
ckFxR81cbEIxeNEioMgVzBOYrjoWA9AuSM00FJuV+Vxc0p6lZ+ITzC+2inQrjcl7qlQb1TPlW/PB
LtRxibS8O5Zdlawn6K4+bHqr+YWIHwYP+hBQeHz6SDYmwF91RRavHrGbkRe9MtXSBQhkjGIdCbe2
UlA5Yd0BGxkmIcwJxKXFRLldpFXyHKd94t06SaIMML0TdZlGFnYBUnP4Z1mYuJz1Zj/tS5L2txyx
AVJ1pY/ug6kyBVI6xDELeMitTrUShvE60qjzs89kfZurmifofCKr7L4wfHCUTM3qP5nWFT9zoGF+
QZU5JOkgBuPPzkwre+XIcjimQFv9Isw8Xf62VIVCkk6F/sbXYkn7plFrHjCRsAqU405KVtQUWQpf
oNR3g1FRSakzM/C3uVU701JSiCpWTivoq+PAvb/VLkZDqzEPuiMXaxevKDfBRdO4DpSbS+c2/VCk
7djfogdANtHjQKJtyxCFmCSphg2o1vVPy7blcIduRFon8GtpoI5F2GEPEkOpTkk4cmgNAyXaWGmL
FCw07OAHuoEIXnAt++YY+INV7/V2uLDTOi3cG2gogmPcpqmxVztvoGyCoCWM17AZHDZuHyMM1NAA
v4VgwD8kyosT7CE43wQUnY1NkETxyD+LfG8jcFC2ZC2dQB3c5MmqpBaV4wiBkAZQIoSptvCIpRRX
0mMsXlcJiRMnK6Q26IaVroillXiOt+OWw8nT1JULlQhzPdxouqlvT9DyMTJn4xcOlib+BO+vcc3Q
aPWjX1MzCBboicOeRy1AoVG5Gpd1eg8GNKHQpPWYue4b6ecbacbIEym5tfp6wpvTuB17Sm8XJFiw
eXl+l6SmU+CGidb86ttSP6UGvtaJK1tQnv1Io0GsqDJL9bgy/bEpb6HapMZ3DUMJSsGmovRnIKqg
+gZnMkBQbcMlMJYRpBc4MYIiIdggvirZt9DurLeEiwYOiE6Nwp46g6pPb2H+CLHNTpZ9BRkdTjjl
13VaxI23TXqrs2/w6qnqG9kTsPAgwuSQrhpVcQHj2ZI4ag5V1O7yLEWTHHSVvh8GX/UlKHWg6T+n
zKjuRAa6/92G1qWdGgiIqltNY+PcR0VTencSqSToRaEo+KRPDHNTIrtVvmtG3eX08+WvPSQ2eP9G
lhUlfTQwAhIeIvHYSJfC88tzozSZ2LZgCw4WTEI8RCL0sYJXBcF1Gffwe5SLIDKjGKHuiHn9aDv4
nNhNwKrcN5VGlimrBquB1HaCVxLMob7BNrM9dcIu61XYW20HWblR/C3KYl91iy4f0XQhRdCUWwfw
HtMuTwbe2YsL8RYVil9uC6csHPjpkiwEga/1ypXS4C/UULLDzcl3uhiwwdYdSmg1xJjyez7xABao
6NIg3gVBpDavjkq8DTaADn6Vh2OpH0zc6YJNHsFHwBgN96iFCZBHg+Ak8uNnjFp6/8LUNdX7vKyL
/EgPYFpMVLpR16dalpDeJpZM3aIW8onZhWLq5aPRFhaF6rYG9Oh6HN+WaR0Y6QnYfBh2ugX5R+l0
Cz2AbeQeYra2M4gUB7PfYzo9/TKczgwh5zbRzysmuBfrz/fmqgILQ7gkpip4fsXMXDXuUs2B/9Ts
YQ+34YNI0lUKE48BoTipi0nxH/0pWbe5tnU2jeuyUlfcl7XP3EkdAclIpTkIXUJmP6G0MrsYJD+B
rnYjdtf+CiORJeyQfbqlYYXrr692F7iYs36YtS7Mi6W3jmRxZoiqMK0usf123yfluOoqOqBUELGo
Cve0F0RNALVCcqvFQ9muFct+yRCubdUuEEcfoYJ3xeL2Q5cKTUg4pfS7t1UsVOdO5maLm06Q5+2e
8seqGzdR+lv637HpurLYH62GL+Ng9s7HxvvHmX3pqddagUKp3TvnoXnM3XHY2ntTWTWurT2G2b5a
6v5Nih2Dm9PN8Zhe68zyyUq/G3/mmQsAEgg8FlCg/iCjLho6mporRH3jL3PfryGYb6icBNo6kFc+
sPbpzAExJd2xBXOfz9wOacWnNi39Vwp3ag8TrhkkO756gwOB5KE0C3QFf0g7gZ1XxYV43GxH/Y/o
lXWRx1e2/MfvAACnqpflvnSanjckrRpknh3OZXuqO0e/XFNC20fl/der/ekgGr0z2d+2pc03FTVa
fUiQMew1Iz3D6LvV2/vIePgvBiFVpQxAZCbmrcfjzNcby/C6PWa236Sl/Ua7fnYC/YpJ9nwuHAtC
EESBtgRXNJ3ZebUUWauOWeClFD5X2r2wn5zyyhDzHcIQmgrFBDdhk5hRu/RN+qftg1Z0ks7iIjrC
Ri2aVYWo1NpUyQaOxdefbH7Y5wPNtiIhtNk4RGXHqDg38X3s/RHyZ9Uevx7lky/2bjqzoxbSs2BK
Ki061tVPEf5y5HG61qTr2hebmbibQZxQq+SLJYZbt0edx2tcQQO3qiv3xrW5zFa/UAYvGEI9Otrh
k2cePOOXkW++/lzXFuXyE/5ZfazYBkN2fK7eO5n+gUVRo/ux/g9Py3zpZ+1dgk5HaqUyCk6CbqJh
luF8N6zz11O59rUuy/bPVELUAgY00OioI0CJld+YCCK/vLK9Lp/83wf0/86EwFLXVMHJmc0EfkCh
FKoVHS9eZAsKZzu1QY779Uw+XRSHYrzJo2jBdXs/ExI5WM00RDkGxdHBUTbCclQLf1V9cWWgD8/D
ZTrC5ILRbYAUXZ+dFrvLNDUY4+QYNnegG2F957TYOcMinIqX0QS1o86FS+Z6EkfP/h5j8K2njjtQ
mQlgYErMwL6e+txMff6DZmdraCZjVDx+UDCJVYIJWmgKSr3+slIKhHU0U3n+esDPvvW/X2B2xmiB
4Vk1oNCxkzfiR4a/ZOpQ17z6peft5+YTmx20yS4BTUs/Oca4mKYwl9HbwQ7C9E3eYKonEWDGw9pG
AfH1/P7uyPmOdXSbV0/XIHvPd2zrxJqKOiQ5ykw5Ip+EV3fCYg89APZ9ykN8b/8kU+zu0p11l2La
BAx+rc/IZ9/YMRxqcpdgz7Bm3zjSA7MdYfAdi2XQrgKFXiro+83s2lQvL8iHqZqaJdAZmHT2mX3j
UXM8qIdNciybeyDfBZ5pCUma9uIt7LOxxlYLQl/iXvnA89ZFtqBzE+GMpRJgWcKaXQkxFK8KgGk8
Cew8VPLYGm8IGjRH3b3VP2r5LcBgBGDT2jeO+DmUyemyFhBgRkzCig2ox9rs0iu/6sMbNftRs8uw
CcNxwPhtPLXIL8fhMcQOQWIw1oJeaPn660/w4VK8DEZsrWOvIwW9M97fVwUeoGbq8QVs/x7kZ1FV
v//zASz+/qU1FDZM80wJyBKKkVmMp54qnq5j1K28fD3C3zDn3d5hDv8OMZuD0g2mQ2o+noiHFpZz
Fxi/mPPBiFc95t2UxbcYgXSlvLJO/8O4ZGK2bRKAydnZAPPFATHrxlOcHbriBVPEpXIR78mj4mCG
9HNoMZ281t3tw4FksnxGmw6BNDohhH2/YDWClpKa/nRSsJRuUgQSnEmYK3sjuHImPxuJ1tga2SYt
Mmgc8n4kp/S8qvdL9WT4GLBjLOVFW9zDIUrtv17AawPNv6PMhtjwE/XU4jFwwO1XAa7EP5eDm2yb
UTrL/2I8W4DP/01mnNkbPQIukBEP6knU8SJpHiTxEx75Zbr9epwPD6KwLhiBIQTwqC3EbKlMH24S
vBcVGbx9bMz4pikf/bLCWMmgPCNOXa4+fD2i+Hh3MKRNbAMqQdIxv9BSFO610Y/qyc5xV00M5Wft
Wc5TOlHqSXH9ujUNPd/VlO12Rj1pv0D7yo0BCrrEMbY+pBElrUlDJbzw/Ci9HRq47ni4mTv8RBZt
U7w26F4QaJvNpsOeYtFQ+nCVXjmkjhltcfYMXhCaB1dO2mcfUkcLgy0WO16Ys50ImSZHhiLUk9Y/
ZC9RzD3oTt2yqQ7Fla34yZkmt8UpEpyF61CbN2KlHKPkdSE5XniHx4W2LixrFU473RncAo+dAaVO
P+HuNI2rr9fu49JdrhF6mjtckjaB3fvjltexoG3HMJ1sS1njgYAHiLLu0l0Af63WX78e7G8zxPd3
5vvRZp8Usb/Gy9dNp+oNYnrzMv3SHtSdXEdrb2lsxbbz8UFcyB/pnf/YPha76sq787fdzYcfIEi/
yVtN0/rbYO6fkN9QMPCBjDqd+p1/TznhlmaRysG8t5bTTfHtEJ5ServKbb2J9jCyvp699iHaEMze
0B1TSpP/EJcb6Z/BY8yRYAjb08mvsXBCYXUbWObGiNLvWkrtF7dnHOKan/SiuEE5tmz06ft/8wsk
QCv7WuiABO9/wSBM2PC4j5zqWuFwVd/AbbfesOwjc4tc/RWxNFx8y4kXLXHt14N/ttOIeGi9bWoX
b9bZvdSG/hTVVP1PelY/OrvadmWWPaTTH6e4+V+N9HcX/vOdA6ruyFesv3s6Xxgo56nH79Ip2So9
Oicn+/b1eB9fkgtsRE4A0GnyPM7WNdOhPcnYV0/McNda3horaJwhinunuzLSpxcF8C+qXx5jHv/Z
UIDOwWSoKXfSsbRyhB9vUf1IX7gIyZviFYsyUVdlbl+7nz6d4T/DzvYNDoN6GlcMq9j1uupuwqZC
wFLsk8h79DwBp3wV+PXeLyqcopd4fbVKvwtlvCpA56tr7ccvUfn8EPPagFDaJhZt1mwnDSLvclxa
1VPWJ+GN7IY/tBvqN0OMTcDXK/vZniUDMlWp0cjInO+kVGQmbFbmbVB/iydsmjcQJ4v+yUTD/PVQ
f6HM+az+HWuGdk3VUJRGEqun3mxRfdFZxqX8vDGU7AlSxaEXuuJGxnA3ldWZotZtOhkPaTLdRXha
ufhMR6s6hQxtYrK/sCWeXZmmI+lSjz5m0cHUnP1Qw8VQqaZlDoKIwwWFGU/7FTjmjYDe6JbCW1ld
Dylb1Fcufu1jwE+pFu8LR6oC9FPOJmeXUQj9tCIoESa+xnpzaOP2WTWnyE2TrHDhT/7EEHmbl8Yr
tcF96AS7pMoFOmJ9Ay97uvK2f/p7dF4AwFKaCMtZMEboCQLuteqpIZZY9KaIXLi1xpVRPjmuDgGC
SfcbnXQPrPL9fVu0kn5bsaKd8gW+rrv+Ju9X0RE+cFSusb77egd9PKTvB5slsxVKfkXXfXFyKvQT
hbhL7cNEizWY2+rm66E+nxiNAyzqQroq5OxC0LGC1AsEPSd0Ib21jpb2a3DAjgvB/NPwX03M1KUQ
KsGzVGcTgxA9hS2INCeDfBRPxQD/VIgGSHG+ntbHi4UvSAjLTS6peM0jPqyFkskaGWhqa1xbRDnd
NHS3uvFz3b8SpX86lKVSOJfYpljiEnz+80Yp2pgWLQnQqaL+/QfJWOj6YZ+9WaH19vWkPt5hTOqS
DkD1E1J15kuFLbUpfUbKIGRA2XCTbgedIsVJK0+ulAa0SwD3/hJjMIlXs7QcjURkdjXHiRHXtC0R
kCYKLIFh3dlPNJfaGPZjY7+mkAjC8BsqSAxXNzE6Tz240p7948GmbG6RhXBdO5QIZ3slC1AQlj2N
QpwRKjshTkq1PbX+i41CFmcbhDIa3M3ZKFicaZSme3EiqFdhxhjwCUXmivuvl+6zE/3vMLPX3qgQ
5NO6WZzyhEtwp4RnXF3hgn09yidxKd/sEsIwI/b9vMZb1FOheFjSnSL99wg3UokfGwxVs3QTJ78h
LC2MlO7qcLzPXw/82Rn4d9zZVxwL8HfdHsXJp4BrpMat3W+0oll/PYomPtmT/w4z+4q6Vej9lGri
lOU4GzievszpRbaqK9D/CyuUjh5NtyULqg6YeYc7DCjTfWzH4d2IRcGVX3MZbHZAaFkvDYO3h2dh
3kLcaDJk/71vn0aYO2ANZL647Cz8ytZXWBC3q68nfzlvs+GkTW4ueX5Y2flwHmUUKzYwAeyiVx1X
cbAy1x/OomDHNih7/PY2KOsrZ/DjoFJFcG8ajgW8R5rBj/rnbkNK0yFji+1TWGobJVtMD4l+6kft
Lo7uHWsnrSvjfbLCOFYYklBQJ5Glbev7AXUvGuBU9vIktHZV4gBSh+cy3mLkjiVdtSg7aCftk6Fr
ro3ml8vjylf+JK+FpOwgybzcfMSlly34z4wlEhonMsbgnLY/THlEsrowohsNSlw8uC30ngEXRj45
XQ6U9Ax/cRr3NqopDKFKzMNaK6Ux5S9plsuvl/+zL2M7ZCVSp5EoOe9s7+cop6HyaN4pRnIDlUqt
iR93ENM7iPEBnVUBhhAbf7fW4bV2zR/YKpeHAFNw7ZJpE0/Nm7V3k97AvPX9c9+Kb0W1LWK3adcA
jLjg7+12WEkMWisFEyo53eTp3gxPmrLxw/rKkfvkUYLAQRBPckbIQhL+fnVQ3yCS0mL/jGZyqZvf
1AlUpXrI3wTcjT0EXjX3Xbx2ln3xYvtXnt+PKNL7wWcPfZGZTYd3hn+OM2ddjticY7ogjVdM390C
1p/mXev6e9nt7888HxuzfZ33ScVxfHYaQpqZICfT/TMWTggPQ1ht2EnKDaYp1+o0n5z0S3DBsYNZ
aNjzOg39u6bRHm3/bO0xlzTCbTYc7F4uEite5eWL4lw5aNfGm03NiOilQqs2/1y0l2IU7jLZXUuj
PtT8S6xEvz48H2FNHeIJXCPAGvJtotz3+wYun7DwQYnO03jwN4mxHf29Ef3pWMA4emwNquz44hfr
0fIPSQ+E7GrDW7TEm0lxhXIjldsaU2QPH9WyUNyyv0EpGOBonkThtUTjw5q//6n6LJ+hpSL+/HEb
nfNvwQsL7pzK3+XTsGq3yQ422pMHVf3K5/kQac2GnN3yPc1j6V7YR+e6f9Fp6d3+/vrzf3gpZ39/
dqdiLmfXlsffNzpMR5zSRShchj+69uU/H8cRFiivxfuoz0NWp6uabJzG6Nz0z0ZVH5yCKym1xnPo
98qVdfoQizMnx+C8EDjyLquzZcpKs2+U2GNOdprdqEOeYEFakgNPRb6px7bbovu8EmV9zNV06EBE
G1wH3MZA9O+3sTqSmGIgN+1bl14mq/6G3blF+xBepa19OJ6MBLiqXxJqAJp5WJyaCBXDzlf3INbL
YascQtdZq5vwyqv2cWe8H2b2qI3SDtJIodt1uxuW8QbyqriW337c3JchJEUNWBWX+On9N5OhnaqK
Ear7Zgs6vUS8tKiXb/7J3WE5dffrP92B7wabV4bAK+mbN/HZ4k2wlK6407ZfD/Bx270fYHZUk0t8
NKp/16VfBa5zB33gypqIjzfQ+zFmx7VUJRZJfaDu7Qd0ISmiFvQ398Mdn+/ZO4aux8z6ZXgC9D70
b/LsLfotGpS1fddeOWQfXty/u/D/rZ2jv1+7hta/ZdpH6r5eSeoK0pW7cGlfme/HpGk2ymUH/RPy
9ahraoxG2SHLfoVr3dpZGm8LsQDLujKfz0/V/5/P7NHD+Cxtu4j5oD+7jZaKa5/FRlleG+bTe+Kf
Pe/MjhUWxqiNM1awXsHmWQIIck9kP7qba9tRu7ZCsxsJXwy8hDtG8s5y064uhxh9yTl+Km7lQWx1
t1yLZ3p/yaV+5dG6dhJm0RgN7PFRE4ws3MAtbvWVf/07Xpvd7O6Yyi4u0XOp+2kt1+mw0X8SfrvZ
rbHQXOxKXevwf0i7ruXGkSX7RYiAB/FaMPSkKBFyLwiZFrz3+Po90GzcIYtY1t6ZflFEa6YTVZWV
mZXmHP0BgK16Y3rM9c2rJTKaCMjQzIqo5VotizSUA8WPJ7VsLHcTm+K6MNFHYoP7iWFVbh8X0xW4
kEWZFVF0QUQIwob9dIiDFa20lWumK38lWZkZW/dt2Kx9uRBG2ZdUWUjjNDi1Xz+uWB5y+n+vImZq
IZTFKJG0KiS0AuxbaGJgJdD7zuwtA+9yM3i5v475a6aqGrpHkARAJez6hICHk3BcWvDoIY9WQGyx
8m30kO9dI2TYDaYkykTJHBDpfQmSpgtWEdcE/tcm3bgG61YxJVEmSgDYMV9Ma+qsdl2RwEI8aMq7
cpkxGlxnbeHF5lE2Kgc3TewN+WSjelM2Jnepbep/v3W0hUqbIVsoWBDQEdf9OjRrIvwYAPR6/Jfa
QBkk4IHoQihhQaUNHAdSEf0QGYIBdimGNrB2jrJKDUjvUzfCihp4xRhDI4gBjfrEMxY0a/z+PiC6
sOLmXCOpOtbTm5PzFdco4hssyzNjxdEViIBdgJFDLZs6HbTqozyKAWcI8Y0QQoZd8g+u6ZUM6mDG
UAYB2eJXpYEzZJKakGzNrVled2a/rsRQx5LrIMDCoMl0LGDuNXg4P3BSMM7+tvyGRruLDVMpr+AB
AyEYAzB4FwTj+0a9A8+oGcJWB4AfxzBJbCxYIqVbm3olknIOIOmSATeFhUlH9TTZVc5IgSRPGpM3
Nz8suzDn91AO1vG6Qc4DXWPUPgrABgyzVpv8Xr/O3/Jtj1ukfQQmWPsYS7vN9k27+bcsutu6A/eo
lte/spJDC+Tmxw7WqEI6AlxiO/HJPQpG9i2SeMNv3UemsZ3MNuWtrsRTOwuKvhKzkb/iJ7Mem2gf
/b3NhQ1uBsPHO49hpKZ/8UYimh3RqYn9RWswfn8R64qCKsSA6MPmBgTz5dvckklvgPLdAMYxw8LP
6ipeq+gLRQJRkRXK0dcV0u91FQn7JMGQtY+yvnpS8AR7HbuT4m2q5CSiQ0k6gyKXdBj51jiVtd6Z
B+b0YP7PJ0y6fbFewS+CCFizAtyZaMSmfkg/MWDdvbkr1FWNxYHbuUb2yfMMub8jhPQ+X8qlHPbY
KxwgMSC3srgjkMVLMzAXxrjrDvCrO/E5MBJAaIO8znSP9QcwqcyKVcCbcRMonOkq3r0ohd5kQ4D9
gr1Hryfe1gq4fU3/HDwGj5OVBeOSnezA3QbmMf8xPZQkMlmGavZqXYin3QdXxUi4gXp07++UY23u
y528qXfByraFwxLkvB9gdfsZoXrpkqHjc7dK0VUZI54YbsBP6syVLhP5ocKZnxpLWVV7Hz7fXU1m
RCTilv1O+M3J3Zz2hUTKZPFqO3hSUAt7YOuBp9jqDO2pW04hTbqqjMHCwxIJG6BWbft1t5wesu5q
NHQAun+BWTEmhc1+H4kzoTBaXf6zDQrlKUIuwHDxiG3QV8pxcUJ1/9RsRhssMAi2QFOfflZfoKJf
5gZ4LfCgL/CwYJzETKR/9QmUfevcIAQ2Gj6hN2MT3ARmtncfxPVohKt0D2JqgzuzAoq5p8yVTMro
4LlWqRz4sXEMeU6ilfT70MbMvIl2le5JXzHWOG3jnbOnOw20UlI6aVEK+3dp6yMu76FkuaGbTEGs
86RMSg2u+CTmsTAJ1yk7VAZnABPWADhKZ4JLe81YF+MWKdRDoAQYiztO6+qs6V3vIshINi2Wlzy4
sBfeP3qEXp0c9SLAO0srk3A6OVyW6Rna7ypDe0xXg4nedFYUzVQUKvSc+GFkzoVy+rvWTA4gNPo9
vc4EFtEmZzkE1nZSRqmvJ9R4DSaigSNq1xhTAxubWZvAqrLEtbtyYQS4k4IQOzc0KA84wpHrYp7q
rFO4MAqUpVp4gDEoVZwqGHl/80JAmTLa42SsZBPQ10b1MNkB3eSYyTxp8rV3bgoduqpgLgT3E853
cXI3xQGm0ALT5sF7qU20SWPXj0jzHdHyttLBK0vaTfysluZogKu+JdqmMeNDfACB6z/MAV7qnkpZ
KtCkL3SlhTJk1nNlVchxPiyVE09YbnE2ukXXsC6omPdAWE0pOabso7CJOmGv7scv7ddigK3YAkfI
ipnInQv2LmVRGl5yTadWQD/5TQMKT73dLds12HRh/9OV91ATbRkfJrcY4kIDMobcNyGTSt+e999L
pVQe2OENmA4gvtkAB9NA4hhOL2Q1tLIWSWl0qEpuAKh32CkDkbuRHoPTZBZBY3D8Ry+hiw2lXSps
vQC8echC1R151fbsmu3kPXF8IpH/2WMPbZYYWUCLLJrLKK2MpRgJpkH467aGu8UesPGwFzi8dYv7
sLB96/6RzUZtCBlV4DHIwLRUqTNLOs1LUhA77kGe+NOb4rNUr8+FKSyLHTdYgFta5fvM9vcZHprc
UmHFrHOHCesEaAhNBDAfvcHNABikBHxqex03YwENRd+rAawsE1E663Uy57gvZVGbWzQLPq6BPbUf
lnix73Wjf6xJuvl/vIOme0ZfhEtJVEgCUMC+kkOsSjsCLP6jPWurEA51sat/yo/0UNgyigCuMTze
P8zbto1pKO9iN6nHD+wMQHNbrBDkoKfs0CImVbauWf5oG8+Q/vCkBtIIQ+bsCaKPbuqKAq0nbeRd
1xWiUmlE+DmOtMds41k4xSXmpPntPzEw+oUs6gQFQMgExVhDW1ZTMTT4U63R0M4IYuc85qUQ6vBa
RSmFCICEv3d+Mp0I65cKArz7G8cSQ52VUlbdxAgz7VuE3Hu7ARo8QRc344LP+p/L5UxxysWDuBxy
EQXrVkRhtz1WJ2nrWRkyVe1SfgkY8/KsJVERZC12ojaCxPu3hgxq7coEXzK0nXVCzDVRPjWAj1ug
HC/Cp07xvmdNZrk3XCLsi5f7xzSXH8eM1d/6TfnUCFyZmeBhUaWJYZtDYPkoL/grBG//UiEoS5yl
I5CWJuUGXP9uyklNdh+LYpnB6RRujNPFgij/mWVCpU6MkvDSk0+LVvLHcJgeqQBTNIGsb47ZUv/+
d7uoUW9TqXWFuvIhdCq58kjMJMa4AYKf4TLs0e8YGLU8QLXwElLVC9AC0D3TWgIE5FgeRJQJu0O0
QjPDTjK/anQBdCZmwz8cXDSreHryzNOJtbUzAdCVbOoIKwBrJhiMEPfb1/xBtKLtSIDJbbQGBCsG
0GutxI6XrL2dLMW9FVMHWmuFlIs9VjzuUPYFXi6S96DB2SUP/UFFkCmdGYc5k2O7XCad6akAbCcq
MZapkb1getvcPq4frPxQPTirb8aeztiUK1mUyQ9H9D/LIRbXWOCMxYMt2oWkWSmMyzcXB13Joay+
3vcB8HixpleAh7/xBoe2gHG9/oNGX/L2JtpA2wS5H9SV1aomz5ye8Nvko2ro9KfbPKsgqkW9L7CZ
cnNIitKJ4mjJOLAZHy0K6F6SMa2AaTd5+oYLHxCg70eQhmq68n+VXaJ9vq0PU5We2Vwxv56/ZVFO
AAjfEmCWJ1nGbwrWJ4C+niK7KfWEmqypc8xH1pxCold1apTW0e/HU+trgqFsGqEU96FaYQTS4vg3
LflRNSboxJwgkUdrLLompQlW7Xojm6SJEiGUxb28bPGSRxUTybX1I7pjLdFGrtHk4cIZhzdnVC5l
UotTIhkMMDFkCkf3lDw2z+matyTzDMIko7TS5/iQnOuDZHWr+4LnDvJSLnWQeIpkHJiGxD1QRkHY
YFfKn/sC5sJVzAX9vZuUGwdjjKfJESRwwGKc8JA10823vAtqlsxK20PVLsv8s0m5da68LAqzBAUw
q/98zr5cfgPl3gGgKaQ1Jgz2vOFuou1nZHkWv5/8E8A7YUY7E2UM0G6i24R18+d6aa7WT7mLVmxA
KtdK4h6EsVZ0aNfSTsBIc0taEhNgCA+maktWacDcnRlbz1IqymfIQi5iiGDyVJ/7TwDTkvPjcvmA
wkC/fOoIqwo1Vx25XOmv9b0wQEkGRQK3DJ5ehroczc+CHN9jcw1MFDhHFZ65nN7T2458/9tN/v20
C9F+DWRqYcAmg8wJdVqOjOvjefkwZUE+wJ+E5O2JlTZg6NRvov5CpFyKWo/y6WRuO4gMbQCLItvO
ekHcAjoBhxRoGxMGAEaNJBrpUCu5ADxRyqQ/YJIId619tI8B+fOntEoLVE0fnvHD0JvJDdKxxqVI
yk1KNXDQAw+7iVot2iuyTYE0T70pH9VVbjArWrMm6GKBlLkFIVrd+AUW6PvISNv7s/d7NcRX/kvZ
cGZu3l8dS9z0+4tzE2VOC5IA4pQoIyN/kLOQIeHXm9/bP8qo6m0I1gn3f7VRNmQrsDID5zXdgHhV
Gj/gIWLInL3qmGLVQbcmY7iAsnAcUizADVDFffrqgZewNfMXtN0WkgUK4fv7R0nCaBQapBVFnMr4
mMJUKHsmigCF1VMxdWyA4jsCLOoRzHGr+0LoSO0vKRPKDEraGHyjE6odH+dClMup84y2m/Doo4YO
hDIQIhgb4GoSEHisutWT0REhZb0tqDjqRjS1lTqneV6sSamzNe3mj2+OaJdK7ZEs2nUKlGnD+In3
2WeXW54dVQbjHGkAjBvp1PaqTddFaY2Fl1+VlQcYpU1IczakZ3Rl6I1V2qeOnKZCzYolWb6+9X9J
RtcbCtwYAJdU6tYHEueDJjpInFj6AltVD+x5tfBJOAboE14snisfaJIxwI3XALQuJ45wFhTf71Dt
xcX5/QTYOCALqSJKvHSaSZPjDmDiZeL04PNaLCuQVQO0wBKtARjpxvAniewBHDLRcpTX+jLal8ey
QKVZtlWQvO+EP2Niiauq3obBKlUe7qskFRX+9W2YwFwsFODN6DKlFl3otSBP5BNHF8AUzmULEdNC
KUSHuQGqQVZNZ7IRN1uB0XTE8ZjL52nInqEU5ELVlcRJ+gF0DHFK5BLMOQtheX9Zv+CptCCYDFxp
yMJ4KRWfSUOUya1ap46KEtUnGO4y7gGjO8DS4Z+Bs1YQ/k+VAxO/A93SJlqXvs2V9gh/8NX3S4z1
aKEZu9aYAFh/4wVgjNpEL+JOfsSILwjpXRROf7zEGiPT7073P52eG/s9kstPp44EbCsRXEeTOgvV
7PoEEzxgzSRxt+cRTm25cJ0WJFt1R1aS+RcI5mbPtGkcV8LAxg1KTRCBFcrTYANd1dDAEUDOEZo3
W/MBIHgGcLeGZQ3qelJ8B8vKmRh3wIFZIznwBVjsahfI60ZhHCPdF/DXXlx8EuVz0PHn+22PT6pt
c7Bka/hjr9WHZQpf+pX/yCt47sTGeNMSE2eP989BmrMcmGj7z3ZQKuQLteYXwpg64Vo9RR+v8s8x
eNS26jrZBUa59cJlbf0gUWhskqfAVtYHzLge0SOCv7dFk5WgpBOHv1sB+6Vjlh5jvDcAWzyXDfVQ
JJkjAwizWIPuC4D9oIdMXttW4J/rAHSdpgSIdLz0xSB9asaEfwbOfPKaSXrsMfzJnN1AkkqRMOuO
NwgdJw4+fgcGhsxpan+0+SpLQUyffFU1rzy1Jc8aFp90nlJN4DEDxUeWkM7EmD1+fxHe6L0G2vNK
yxxMlMvrRSCIds4Xgqlx4G6SCnA8xmUsM7SPfuRMWw7UdbyW0fEpA4adSuCIgxAJeVNnjhibqkLK
0MKVLLOV9FiiSWcpDI+yWexLdSsJKw39GyWKI6yAnI6U//oI1LdkwLhqEnCMrpcuDf4gKnmTOdxK
FfYi2IllUuwKgDEOBLuOxsZ1JVspKJQaG3Cg+Ze2vn8R5jQPRhTTSMCNREWRBuuSfU/UfKXInE88
MQsjec/ONWYlgk+GnBmdgpwJSFYG0e+Nc8hTURp5Hyt10SeChVbjufDBTA9tKiJw4YI0A+R0ggKg
V440pWeMo6U8RwCdKZT/drTxd9vRiSYAzGGCPbpZNKg6Y09OcfalXWcbZ/PEmRt55xMEKd/PjEzh
nM3HhDBAaniJV4HWN9miC/0uWz/oPWXInIggMEEIsC1BepIaygEUsg3RUjvnCCs0ooqKfy0R5gSw
34Agx7j0tVDwL3BCAyZQp+PzzuSKQSNiI8irHHyBhMvSgWgtaMBif3HudM9dji3PKsGJMxcblwuH
jdBjwd8g67dCEbq4+fgG1+Vf+sDjvtNe0iUzBfUicBLKDFjzCKC6M3gmUdLVs0WlHdxI0cFT6rZR
ZEYYzQU1Xh97oDsfmibcYbCtikx+iMSXNJfkF1ClYh6e96sO8/FaIMBnaJmw87qY14kudv6zm4vK
c5lWLXoNNU52pDbNWUPEc74Mc57gxwQWI8ak6Va/GESopatPdLHoa1Qt8LlpLUCRIgKGG4MrPsU3
fA63ESWSPXQFSI4EQ/3sXgtbdY2FYAAsjah8zXj30H2vkxIALAHfgwF1hIE0QLwI4suy8QXPmTh4
NPT9RSKaHlVt2YNDbONhIqUDGVvcW6N0uH/ff19v10Yd85oKsOnR9AlY51/Ld6H0RePJiwj80o75
+j5Y6RodA/WaI+8ZecdGkGOFUbDCyFDGXKzh7wkxnsyf08nYYIjP3O1gBlE6i8mbYaxO+LMayNNT
ajzlBkjV0Zm02WyMJ9Z74tZG4cJI6IlBjyq+nfZ7QIVMCkl33bNQvIE7jlT1OvIf/J7hem6vxbUY
Knvgu5myaAAwfUaazfLiQwUIEQAIYWJ3K4HK/f5B0EOU0IFraZT18bICjieCNK8zByNfawSNNz/5
br/f22ChWP/5GnTSb3qD7Maf6IHVSTFzM67lU4ZIaOuyA16VezbVJXq99/ZnZYB4iKzlh4cX3s6J
ioAKbEcGMP8Zccztg+RaNBXkLcRooUWTaNAWyvmPEB0jkKne39/bQPJaxnTYF3oOShsvgVlxz37s
FE1Bgppxk+jUzF8HqEgTnA5SJUBXuZbAgdWsG6WMOycr9+HPst+0mwMALb9Rzd4q5sDQl9tcCdaj
IDKGuImTgdozvlC9Viob7gzoLNLX64l6bQCJaPFZqy+dwqjMz54QbNPkpjTQYIjXa3PFUh65oYU0
BVMH1TLRniW0g98/opkYR+cB8QUjiMvNI6y9ljKMqP8vUo47Z1ZkJcvFbkE2Px66fllJ3TkDgn2R
0ecOCAs8tK4FqWje06re5c69l9h9vgkriVTVvqj/+5AZK7oQRO2bVMkZqGEhSE87vN3QQiHz4JHV
SMB/xfHI2sA5i3UpjrJYVdXIlVvq3HkLDklMpogndIsSvK+/BMNKLWOjbhkP5blrhZAUwDuIlwAw
Ru1kKRVSPMpYYKy3lgqyPAXv9vtqMaN7CACFKTeICidwva8PK4+rGiy6iefEavlSBuUOrLUN8YPE
ui9n5kahjgryFCwHT47f9t8LC7HQwi5sx8pz0irbADjn6CrRq54Gn1IxkCJpbUHkGddqJiulX8mk
DqyXe9+XFpnn7O0jsPYBNoAfPTLwa7JcEzhbY7NyDzHetE+MaPd3Uoly/FeiKXMllIpa1R1Ev77y
xrNqPXcG+B5XCjFte61b+IRPpMs9gnxDCf63rWyqGOAy6iWyhNVqm5vmDyMzO6O9V180KcLFAWic
pIdKXXhOEOgrdQTXuMLvil4wk7I2qkpkbP6sOBiZ6VUFUimV0qtQyBeumHieE4FUWbSCRgEm1yqq
t3mWMC7mnHNFfVmQJYwqI/356/wvlia2UVX38sJzmk2xMCoPGyqRdEEwXnqsH1JTcY3KJTVGtomH
WVCXyO4Z8LUfXVGS7M2tGN9Dt7JPvurqeyjvAbZewGtzoudgUlx43YdojbBBm/cTomvIcBmekSpn
3QijXC8YdpWoBa29U43L4rHd8cL2Q0EiSdkP/y3w1F+yADaKGS7UEJB1vNYhrq/5pIhi39kmZD8S
QbCG7+/tc4zc1He3kljwlHNRGwoJf8ujcuqh6ystjz51pwvXbb0F5GG09VtbA+MyTwJ3hfxAMALL
PjZjXzIledsGR4F/TfS1WG/RycSTnNtoqQWGbLNPd5GrMeKe3wckfc8vv5DK2gx+PLp8G/oOZqbB
cWij6AGkWILw8tvbGAfhXZwmnGvrz/l4tB93HDq8jaeT+brfrp7kz+AYmKmxcq1vzexIR1as/rj5
q/H3DtIdvKmk5aPsR74jKttQJPVLBQJYzJGrRqhtgE2dbQaAHIvlWjTj06Dui3MlkP6jfuRSY9BO
uc9Ixs8knHA3Lj6IsgvIjQRBV+FIFdAduG8CJ1iKvpLc3Oxq3VEyOwNqrITcE18Cs3tT5Sb4dfU/
5WIPpnoSu6yq2MzrEB8EmAIQhiArAbj9a50GiE9fAMjSd3hjsZGtajm+iA+Bwb92ZmK6LgYxecaN
nXOFlxIptzSkop7UfuY7WrlSC2OoMDWeDu9IzfusHOb8dqMQIYHQYgIrpG5QgwxvqwzY7kK2JcAv
JKb8VB58zDvqVneISWpq/rHiUQxYjqCNJjHm4M73Pf+8OVTUiQcO5HcICa93uJmYx8EBiiOvl6Na
ov9H2oTeR+cZhYj8bhquk0W0FF0NbPGVobBKknOBL6rUADIEZJsEV0RZLaVVQVGdQv6wVEjxA4L6
kIA5WjCMyGb4fbpp5tdCYrOR6wHZAMABKfVuRxDjFungO5i1tb3qGYzhieubLX8Sg22oTnzXRgA+
T/GtyInHmbxmKNozY8PnYrrLj6BUesz1Cahu9J1Ge2oWhr5YCZhW6MkiM4dT5J+GoTKFLACwmz2s
RTzx1VJk+MDfxg3aMKK/E5QVMN+Ac6O+IcpHIR5rfANKoXYSm0JN3jBcekgPjuMkdmRibIH8wOSd
/snip0wy8JNB50nPkPeVsqg9XoXFMxJLA8QUh0GXZWtZH4rxnX0qjNTxrI9CkPMfedSJB5UmF70C
ec0GzazlOX2IrHqnrbK9avof5Uo6jBtueQDrA1izNj5pPjFLZrCOfNpOervRQAB0GrxXFYDjXt+x
0isbMYmrAByuT+C9Dk5aaYHcTfQ2mn5Iop33zW0kFpPWbJR7KZXyfoGvADewhVRfMuzX973/1Swr
oyL25Adf8TJP14OhobNHDawHlahkCFBMOzgH8HqRkjhPw8u2YWjenHVdYL4dfBBQvBtsQR3Exnqi
ub4T5Eu/PpfNNhXfNAyD9hlh7fpkqeldn4wKcnuaAOIJKqYG9WQ+xhKP9F5nBcTbDPuALMBQexCJ
Bp64f+I7YVgmvljMcwAJ9vqQ9RINqFLEBU7WeJYif3kakUQr74FtotuN+sBnRoAB9+ynBkbhLglN
EHgbqmwk5TLWWY/vSRi1duwumPHkBeqHN0BuKIMVReCJoaPXSzVeCfypc5ehwgiwZp4RGBpHJgYC
JqBRSsN6KZQk8GWHTltvOMmoJTOyBv9hMX7fNxvTv0OtBu0qmgylQSSA+PZ6a0W5WSxqhYudqMlN
dBsDZZbIzTrYl9IqED2CLmfGw3tm/yQUFWWMkgEAAk+za4mB0Kp+1Osx7NSx3gw2c9xoRjmvBFAW
uKzCwU0bCMgO4zY1xT/5Fr0fiPfQV6yfu0/Ovr+F8wtCphuRFFpBaFDPIkUIUMuQJw+krV4U7ZCO
mzD9uC9lppyCxLQqqbDtwFG4YekSkqQUqyJMHAyGZiWpTY2E53rX7gDGusObeiSPLcmthxSoMmlq
1c8C0uRPq/tfMT3faXW5/Ajq4vtocPLaBh8BxnhLxjRV5n3elzCzm6gRonuQR2wqwcJcq0cnNprQ
VQUatXo47nEdABG1K04eQwtnFgKnISNWAQwrCFumz7h4OpepG+dDhoWUbfKs8fXCFsoyt+6vZS4C
u5JCLQZITLIvg/PcifVj226knRvEBth5YmE/ZK/SuKx6MDCyYrHb4h8qPxdro3xiU4JKecz9BJF9
pD0p4081nsLikHpnocJ7aB12jFhgxoggwpVhRABxieYSKsNaZoHeplGUOJ1CmjoiYfQ49G9lbfci
Ggf9E+s9fqMjMIgQBFBiJI3xcqEOr9VE8AqqWeoEQwiE3DhH2XgJmqTAiCORoSg3hpiSRR2hvCiT
Xgij1BEqzQxBzOfzdoIW8AAkRw3/dV9hbrQSwhBET2lJwFBhcddamaXaUGkB+oPAlaR77WdbVt/3
Jdw++yYRU+MD5gSQ66dLlfmEuyMILfoU0VjhoybUvr4KgIpTbO9B3G45ljLexOSYe8D1QosF6OjA
JkudlZSDqAUkDjnK3zBYGPvmAEnmkT8qpr5HwH0gGL6/wtunPyWROjHU4dU+4qTc2eb99hP8EMsW
3cB/QrslIDszTg35XhnRl5mxbvvM6U1JPzg1oAry6AikTi9wgyj0gsLB68Z817eAEnJt4onmR73U
Q5PZRH5z7bBQNFMAIR6OVMFj41qeF2Tqwu27wpGXGYrdlm+Di2OMSP6nZyQ1b2JLStLkci+sZZjo
SDNqkNQE37FqPjU8eRoGxk1jLWfa3gshSsiJaTsJSYg8GKm8UnXiLFyT8VBiiaFdmMpFYukKhVNY
U+NxiES0bkU+Ed6UcxDY95Xxtvtj2jlgxaPIsIDB+vXqF4tCnKiA/FYtoP7q++LdTt716tCsgYH6
1JG4ZangTewDcTLq/TyGnmUwGFCLU2u/qnP0XTroe9XINvgoMruSzRc1JRgtVBPmjNNtomWSONE2
iyICSRiW61PjXTmvgGtdOqiuDWTEaw+cPSDUOWrIWmHIQD5jxDAzNddo46eae4z/jKyI8jbRQn0D
pTltACa2CgxiDqYpmgk43MwTUvsGMDo2m15h6Om0h1cxECWN2uNc01q30PvSKW1guG9ZsKRzFvpq
RymLyVf+QsrUqnSKYI17Tcy9vSgIX731kbmSHrQzk8NwCrnvrYiymBiOi8TMa0on1feKumxfORHa
Eyanwt3oFdpmCSsVyFQbKkYJtVyJaglqI2V7gTPHBO2nL7KVJ3b4lWPoBiP7AOFPRHRLozGQCFxk
SG9olVGYV+YmWsJxThN6E4MiMqEK5XPrLkIHIpdUjuA9JgCIWqREEzaja9SATexOo8Wqsd92zMML
gq35lz8Jd/83l3ZhExDDD00QuZXTl68R2uGc+EVBSjKZ2tTDw4Jo+3QL0rRxs7AlJIruW6SZeAYk
UbBHoJ+TgU9P3RWeb6Uw1vXKyZvXsDFaU22fkpwsZIacGZcBKrSplUBDRIMhD8ou+E2yELKkdsLw
cZRWmuOVeyhSR/yegdYhTReCUl/Qwgioy+iozoDz9FoUciIF2AGl2uGtBjmYT/QZaba3CZzzPiwx
Yf2xEZF9AboMwMaW3jE1DOvxqfyzxUwtpudYA4pz8Qc+B7koMMEBMoXuoRiLQVfcTq2duDF8sH/a
SWGlu2Cr9T842RUAK5ejvo3qtTKuRJ90yLdzpnxY/MSvZcRwCLfpSOja5cdQV9sbg7DtykUNp9p+
Y5AQsH9ocyUAkkYYhooHIRH60nxLIx0Q6bas1M2kTfTRKCJ0AIEmWHB46miEKldbLh8ap1TB+uTq
0mgkOQit7+u0OOP2VHQ64lU8dRoiwLvWgLJLJLcB2ppTjiUBQ5D4HJfriciRVIkVArZz5QO6SSPe
aMndskAzdQX+95C0H4vuxV9sQ3nbNEbmv93/rt+s9/XyBTQ0Y95/emLiJ+Uq8JgPGy0Re6cUiPro
gg962ZaW9AWYoxXY+kZv6ctkyI2u2I2i2WWWIB3jkCT8SkvNLtqiGbxZDoKZV9+uCTppWQcvp+WO
35E4Gve/dWYPr7+V2sMkjrJI8PjeqcgeWokEwzuqBlPnwAQXEFjndJsfFOMpNhBJfDOE3wZl18Ip
NUWWMVhkxdjjyfoeG/vBQs4yAuXD55Q8Pe918v4SkLcPZSkYjnF4+WDIv+3EnmjXJmYGPI6m5xeV
lOJ0uU8XhdIjTAPLQGSNqwTth1FppiAU8EyFdJixdw2G2FvDdS2Vuh2JpNcLWdF7p+4Pg4L4LK7A
pLlKBFZnknR7D68lUVGaCCZKOaiwPjsh9tF8H4zebqwRo2I12i8sY4cs9ScgGUmyxPg2JsZLYvBb
A9aasPLUt7Mo1F5P33rh/vQ06dVCcHsneU530osMGPFx9RhDlA97VBg1FM771kNinlA2ACoGwzPR
2ClAULveDOpWjgLajoQGH+AV30K9TX1Sy7uokYmYvkVhPjV+AhKcMFT81kZBqoC8zET8DVhhKknC
BR7gQAUOyybCl+0/Pbyvua96HdoqyT8+JA3dsO7RPUgkXvIemVApGR9w65HxASBKRToSbh8W6Xrf
FS/QxXHhDQ7EDzHZYyb3HG088vhH/l4+ruOnJWYFMXn8KR++Vz+A4mUV5W8nt6aNR2sS2IYxW4LW
q+sv4Lg4lN0kGZzn7etxH2w/wb9zOKJUFZDHfLtcLg/W00A2m49qfXA2seUTNP2eVs/3N2I6Xtoo
X34FdfxCXIuZK8bYByAgli9aFREgxDGOe+7C4Thx4hO2BfrCr5eK1oNcK6t8cILRcivNigXdur+M
ueO8lEBd6bJyM9Uvi8GpEkDOKTGRJFzcaOkJmqlEeG4OTJbk29hxKt//vSjq/IQh7IGxnA1Obj7v
9ygWZGQ7nF5f9+++cTwX+zNcvJkKxmNP1iNZu2uPnKXtOjGWhFiWkwnE8QFpifbVh9VTSDZWesBw
rPOTGt/m/c2Zs6zSxM6GkUyMh9IZQpmbCrQJLluXTGS8p3B8zzHVnCwYxzwrBy3WeDugXRb8aNfH
HLrjGCbTncqRC59SnwsEV7yKBor65/6K5rR2KqxjhAaNXiB8vJaUu1LeDno0OPiPOqIoGBhUxY60
yID+K0E3MDod9i6eLqmevLnituYdSXi9L2J21/5eyw13c1dUoKoNB9BQA/nZ2yV4GAjRi5ezanWM
TaMbjNtG8XR408Fp5B4PrBT3MAUdaRH56/srmrvuF6ejU5dRqbOBGzQIcju8qXTU+bP6H5wL+C8R
4sJ0ThNF1wrQLEQ54+NycNqoMYUYzaPeQQkZ6VoaQvrXN15KoZxEp4GDtkghBamiXTI9Tl73R946
2g/5qiWP/fbxEbhRrfX2IYvkgycm5jPub+VvvYy2z5efQJlO9E60rlxCAXPzdZsRTYeZ2dv28RGu
ajkeHqRTSnYfIIR5WqGPIjYYpmPuKH8HZyTMBaK/gbrSg4jJwV/9b3o0iWcpWUTv91c4p5WXEibL
fhEAVXmoemGPBVYRehZ8U/Wec4HVofd/nCSmWf53HbTBUBJRq2JICcJVQp732dSdcFw/KsiIO4/d
w5dMOsQeLUAeALBiTHuJGQyGfWQs9TcUu1iq1oUgdl3gI+rJPup/FCf27P9+N1HEw9sPA5SAk6Du
hdD2RaN5A+4FprerVLHdYrEudFa/+MxLGsVC9PQArQppDQwKXZ9aHIWy1IjtiH4X4F5DJ/s1hs/N
dbQnFujPPKPcaB+5sWINl81kN68E09U1kLmlKig/R0cipb9UP4JoW73zD0VLXAzKySv9Ifu8v6Vz
oQWCRDDuwn2ipkcpKC+UYS1l1egkaGIaUktGU0DYPOKd/B6FjOzNtG30bYcczPJjBJXHI/l6W9MB
LD9VJ47OYkhJEz81Qm7mEuFfufCkS/kmKVgzO7OPvUuR1EmGdZplSSWNeOxtB2B8o13I8FbvAK+y
PYckjZGi74HVMzT76kDWDVi2oFDFWPV0VS6uQiemUbhoF6MzRrYe28X/kHZdzY3jXPYXsYo5vIJB
mbIty+mF1XbbzAHM5K/fQ099OxLEFWt3J/RMTdf4EsDFxY3n9Dzp49xKpdeQIx2/bxob06qb+yc5
U38Q4DL8K3V6ii+k+o3RZwb1xnMLkgeVZK2NJmJNNtvmRzCN9AEMuYAASN88cX1f8uy5XghmzGiZ
tJQXCwgWjYdwK4C7JH7n8/dAWpXbdAkBbc4xvVwlo0S55imakU3C/McOlPDKd5Gvkv5xqbeExQ7/
fR6nzj4eVkCDD8m88zEGa/1UUsbz4VCZOwdZpHX7TM+cvcIUoxk6vHUWzK/Bsf88pjARzbpY/UR2
s3tceKRmFwxsYhkzzLiov5HWxbEK1JPCzjDGMzL1ku7UaykwwQG9VFmZPcQLMey+VnkjGwPEZMWh
PQ6UdDAEGRDedOOlBoHJfZWZTUGpgH1GZxAcaqABXCtr1QigNS4C/iyQzYazn3z7+fj5oWBo9Pi5
2TxtAK7i+NxiX/Lti6+hmQ0lM+ToUEZl+dNo02RNU3PtmR/FM6cUpiItWTnp9iGcZGCsFKgKcBR5
RnHy0g9o2UTdGR4NXmLVND6FHV5ikh0339n66xWk5uif21Y1Oa3PHgnWf7ZrAOdolv+6sMu33vf1
pzC7jA6DQkv8uDu/SEQ6AvyDCA4COLQQpauJqI7frF7fMSPnVsfTI13qU73tY8JVvNwJxg7qHHB/
hxji9fPb8IPZf/MoEGcSDv9O3X+9ykdgW7pubQ4k+PhBtf7++udP+9+TYCziGMuVGtc4iWJ4Tesj
1RZq5TNafL1AxvLVXZdovowFFhbw2Z03RzbHafqq9smDnaHMs9+a6/Vf3V6k5piU6PotvZbMXFe9
4TutzJMOjmUF6CkeEall+FZqxGYCIBetWhvJKhCOpfKQZLu0WJw2XvoA5mUda50fuxh7K5G32P1A
MSawnqX1ZkNka2XzzrbYnmARl7zMGd/sauGsD6gFYx8Lk9xdC9cMOF+J8/z9FL0CEH9rBvaae1hj
WPa+Hs0k96+FMqFSymlRKuYQ2plKQwA893H4bE/P8eNzvt1sVor9miB5nRHeeYdzSBphKsF3ZBEf
buZRuv4QJmAalC7Lw1/bQu3pOnf2x0f9bJB2StAcVPM5sp5W2Y6k+/17rtgubDg5TWM3AP1dePWX
bvevP3LxMIlGQ/M8g/Jz65c34F1Q+Faq6WyA4wwo/advzd7bGqb8RSKct4+G9bhwuxc/YLr+Fx/Q
9O2QpgFOZQIDBBIZvDu8H9iEkADYcVWsHzjNfLXtLXYgOTwGq4UI+vZlvj4MxrwNg66kLQf5AcYL
vW6nF2cB0CZeZkZ0IY68xZy7NqW/s+MXa410o+mNyZRSO0VJ7yDbxw1YXB5sYeuaIh4Sa0npF7eX
MW5SVRRNU0AkuhIUR7A2wckn7eQXIK58QrvTfp9aMNxbTPS//n2U/qpPS3P9M2nk6y1mzJwWexwo
d6fbDlCD3dSogG4FflvucdATuHW/i03NfHh9BTUFICRsaSA2eAIz4h0LghZ1HP16vXDsLMA3PMPr
j2JMX5yl1C/b6aPAVHRErhFvO9KfT6svAsMXPsDmA9v7r7S5b4V+w4Y7Nv9XRy50YDQCLo0nuTGR
Dymx6v3B0TBr61lPT/3TnnCPUAV02SEuXbhqC5r+a5QvJHtA1vFiHpIlSjfIVzlDke/C2jejeHTy
VrTvr3SmbeJqh9l2t7Ks8iAtIK+03uifg7SHP0hWnYMS3QOWePIda+FQZ2K2a5Gs12YEIhcnEFlY
3sFbKU649dby0dsNS3ZzwT/8Va+LzUzS/7xg06zW4dDux5wcjxkAf33i7VcPSLllKgGe8glqtMhg
sXSUjNGqjb7KjelGqemqrlYeJu5TUDGOGy5ezKNMt/OewjL+V6x7RVEakDWsrCgkb3iiKHFQfsJC
N08Pmvmln95z2DHr/PMIeIPdgtpKsx+gAZAIRDYTuydzqPqQVFGUwUuSAYjfILVJTecpPjzpz2Fn
goBqEz9uAqfeSU+oWuS4OqFjZo/TY7XWx6lnb7GRc6ZlBHp28UnMo0X9UC/rCJ80PMoxgFAOMOVk
o43oH/WcL+IiRXcyEQssbMXssV+IZY4do4EpTSUcBeCpLNUs9Pc0LEyPrlLBvH95f7uobk79QhRz
6rmmGElr4N0A3vFj+zUFxzycf9H8zDAFiqPH38LuuYQWbHCrXVe0UPzNUQHElK5TvuxfJbTx8gAL
asl3WZMncfPaOO+Rq2xtgARZjxgTAGL3Xh2WNmna+3tfzrx4YhKIvSyn3bnxRLeJ+TMnSEv1+Zma
+KQA6OZFCxM/1UivvRbqZTQ09MltQkZKmzwWZKM83H7NHl10pGGqw8YMyzpD8Wznf67p4vjYrS7o
vMgbqiYhhzoNrF5/wUjFqtVqFCwbPrGiut40HleavJe6oq6RjNcS675KCNOarjf2SiJbaKJZK3RR
kA1nixNJ/B1FYMOWd4+cBWVcEHVrXa9FMds7AKcqHgMsrjP5lXLc7XRzdwAWFnyWwKILt+o2voYw
FElhYab8F9thJ7R5XbY91uUFZkgJ5l2thds00z05iVBRB8JpAcaQyXmHFab9hhGFWMBrTEP3Hx/+
GrAEI3kdjnpDXPNxzJz7ezhjo9A5DxAxIONjvhDjltcKYqBm10e1P2IPwSyKhrHP49O4Vq3KQZ9v
viHmObI78hMtsiPPvMLoppcxGAGYIIwtsHPMXoyIgmuU4Rw126GzC00FNJFb1WjpAu6rVn8BsIFk
xVJS8faduBY7/f7Fk9yKYiCGFGKRObXx0zk4mfvIN7kFF+4WS0G5FsRcvYiWWhtgWv38giRbZh2R
D4l3z8DJw8yfsavMz2p1DEEGKCDbOHEzHzd7W9yBfvAMuOHVOXfUdbvabtsVSI1OtYm/trlz4glP
BszeLjWyzKk3II6QLpumjAE+cr0tah2NSaEE41kYTtmO0rMROnEXLKj4TKCBTbkQM5nli90X5Ioa
ZQd1E7fNI5UxxfGVkJVtu1Oh6ueU2Oa6dtan9Z/YSlb3VX3OFCIfCFMs6yj36Iymi7RIi1TKxrPv
+WZtHD0J/WjRjpNSjEPqC8JmAoeJINgQgdGMkrimMNG74UWoQuaoC2R7blcAJA8qwCF4eNLMT9To
XnWcIkgpD8ielKulXqhJtVgbfCmcOUzRq8qySZDg9ZO1+lKocHY0ZHnFnwpmq6RwQOpF4Ik5u38p
kznZ1giM1k+xYGHfY4S3WGuaGXLAPy4lMqAa+kq1x/sHOmdBMICkgs4PXRoIRRhHR+iypJUSoT1r
rzD5gDTOHSpbsnFoz166wZt+X97Mrl6JY5ydpgQ7l9/z7VneRhZm4oC5KaQmVz34wcqrF1A1ZrT1
Stj0+xcXRU5GpU4qrE02Nc4ZMouWb/RY+wt1utk9hGcwdfKiZIvB5Gs5RlurYAmou3PPJ8mDqsQH
vcspCbxBsRtacpsuSgUiA8E6bQJjpcjDEhWZMGkGo624KMDxB77a1FHLPOPoUAXNtGS057C3+Gil
FBOSJbdNX8Wn/JN+Sh1JP++fpDrjOVyJZFadhqpQtB5EyvyqKN+bT074lEOzCHd8RgRqhTEJhU3Q
v/M45t5SigPNHgvg2Gar3jgk3ks6HGu0UyrAvP2ODXCdZlsdtKDDIfeeZPzfRmKr8EpweMrj8AHo
ArV3gtFKc7MCiYW+SrJVA6b407iVUJWs/0ZAzd1mvEnr1yD5UpWvrHtSG1PqNkpVmam3Vwu71zbh
lkYtME5qE8Cu6rDETzPzCGBbYKww1ITZPoWxG23foEZSomQiF7vxVAkm5zTyMR6mkao82DY9gJxt
SQc2+0OGEezXfqkXbeZxvvoAxogg8TAkUhYi7dFZ8kDSnyH4QYk6bVeNuqD5M/MFwFUAGeg0HAKn
61dHLm6YxBe1WOMxOovUUUgBmuYC5G1OdGyd0slWyWanB2bgjLv07DljgrSiZHpOihD2pH38MmMD
B4NbeDfmfMCrr2KMTFL0HBhk8FWAt3xTPHJA2+zUPsvZbxyA+qpw1wQrszgv2NIZcwNMHV5XAVeu
gO+CcVZStVABJ5z052xUoaK8mYHgPENKmWJsL3q7f/1mLrwkaJiGRVFuAgtgXDAUYPUk72h/1mou
fGkRnRJZ7b0FbZ4pH+iSoAOjD4CXQBFhZ1UUIw9ET0ebvgbCGvAYOIlnGX1gAaqpaEmpnUeUV1Gl
9+DhplYooSmiM5NOM+XhpJbbqgJ2Xcmti8AWJOf+DtzifwLbTQMPLrr+8IChyeXa7Ea6LwzxqPXn
CFNQvVOme1kpyCMNvkVgYaBYCURhxNKV5XEmpSufJ/c/YCY0vf4A9qqnUQiDjNbx9AUIX85HZ79Z
/mdMHn/WqKysgetKfVN8b3mSDjv8l6Uc3MxNBwrA1DA9UfFi5vt6A0TaItgqEU6V6F1HtsjrLNBr
OseR8Ef12O3Dh2oTbdcLq555wq+kMppXdyPwnEQ0Lu1qJ0HHBIldSiQwGT0/pavvmuw7Z/+lmWhr
7Tbb/nA2Fz5gLjq++gDmnmEv4J7KU3SMd0BwAOnTWv0f0UeL1sm6v9i5HUbhWwZoAMbpAYp5vcND
znOqP/DwQDF/pqBQ0b9k4/OYrgdjo+lLl23mRZUwa4dGYjBhQKcZy63CVciqXhjPQWpKb82fGG0U
SL49ENX6en11WxvjsYBO/D6VMVa6tK1L0qffv7DlWsBRvdMgvaYHYHDCbkoY/CGGN5JBMilcGQC7
xGstMMXngLpLxNYz/ThAZkIPNShrNEDEsi0OSRyrcVEPaK3SHHoIBKL7P2gE2AWIZBNv7yvHsV37
oCXk7f/1IV8JZhdedhrwmnrEU9FaFLa+SkR9r8ktyUUzyBeitxn3AJM04BpBUyom0w3mbTJo0XB6
ibCilvbtp2z8lP2zoS2sSJl5imRxSgvomgLIEDZOo4gQhdrA6yCRlwG0jspb9Ff96feCA7R7U3Eo
+Rid1uLNca+vuj8CmLpWaG0YzeIPXmm6b+39O8YctvZqv7f/DBvBlkHbtHkdzf37dvuzxMM6c81k
WQMYvwhwB5gyxpBqWct3US4O56R4BFylQS0jxqRNDcIZOM33T3umLAQqkQthzC0rMdTKayGE7Q5H
9U9iAW79TLSnev21WtmYigaAJAfMdfG1WzTYM6bzSjSjaa0hNWjBFIazuKJwi0Ly6ez+vhwqTJEl
L8Zq+4fbKAsWbM5aXslkFK6risyrFchMCX3RyFu0OQhu8RItmI+5YF1GB7amAnoEKQJWsRO5rrix
xbbmSIBlVm6qiDkAKc1vEMBW8L88p7b1t9SiR26jPfxVngF78bxE5zNTCsPpXnwG8ya2XuQNQYfP
AGC8ABxft8bmitvxzZaP3Ln9xKxlj+E9YL5uTgLmCZUF9Zq0hwnE0IKOP1WMWABugDli2aty7AJu
3pB/V5Fb6U/31fe3mfZWAIILEdPZtx2oYzSimNpX/RntHB9goLTGvfyib9G7r6KdIAFrvb8q7XhD
S0tbnU8ojRjWz0QSAHA17qHFAGMN9iBwVZKlWzy/9H+/jHmXEQJTPu3r/hxqfLWLfUV3FT053V//
tH93lv/b233xStWdUUtCUUKIJ76Lot+80AzeJaaWssN9SbPLwbgbWt0Bw36TW/UHDC40FBsdRMGJ
6pi1l5Ye/CURk128WIykVEobeU1/fmkGMwUBBI70WDi/PUH7dIPxQ1Uy37cn1Kjvr232tioXi2PP
Suy5UfiV/CZuD85EKJqvnsIVHHeLWva7CP1Y/xibBFWVpcza7BH+K5tNl6uZpLe0aftzqyrrjn/h
jU9eHe37K5x7Zy8WqDGeG19zPfCJoIx+/l17lta/CqETBan1fxCDkZMJWgQThCz8cV8BwKeV+v5c
FL6p15++5LTFqULofV/OXLADf+FfQYyqpGMMHBVx6M+6UNlphmltxSsJNCgnGQa3AzQOxyGSaZH4
I0WaWQB5r21RnvIU2aFav/FF+cXo0wUNnqTe3MaLr2LUSFLQDG/wOMoRRcxnsdJjJ0hKNErW6D8J
Aho/Dq38WXK6tNBKOOfgKAqqHpghxNymMt2si5uTghrEUzhMRVdF/diJoU3p4zC+KJm4442ljPtM
WzyqOxg1EBEBYzyUTUT3GYeonyIv61VolgkttSSZgY5xUoFEb/wr1xjt2yavNZBcANfR/6ipOUpA
PlzIZ86+5Ui3YBbgl1GRvTmK0hogrkEXMP1J/TdPkK1EsvP2EEl/NNmJepDogFVnNN4WlG9K67PH
PIGYTUU1XUb97nq3g0BsQfLs82j24M0caeID5xYkffBeg4UcylwuFTCWyJupoDhADwLjrmRD3/qZ
mI5nS3gVAGryuWpQ7M5I9dos2MAZZwwvKIh4UCRU4CczkqRYHUsvQy0j2tSN2VsVOuDA4Zw8LUU2
AI6+3T90T2PiVQEKg4xE+/X+NXEl13EBp98AY8nB6EdPtasayWAH8MaCThJai4FJR0/unUTUuE/a
y97bkPctt+L1rFeJPwWGJA5wJcxcChTAyLYql3/3UlDHz00GYkPMSOiyT3gfze8maMDj7ElT/QpN
RyVFHiJM8iLZ67UWqrZayEZu5ymyt3/BXu/xDtjkOB0JVj0PTV1W+MEq5ZbPjn2QKhPlGCaW7Wmk
NHOyBp2sRASxMGcbIIWQiB8PQ2j1nR+pm27sjEcpbRPpmGt5n+zkIRf9QxmEJWepAedJBNzdBb8a
c9RRdgBWEKNjmtVK+ablWps/tFFYGpu+RrfkqqwSqcDTroboER27RHaMPpGEXV4MQ7kVU9Wbagii
px5EgacYTuk8SXCypPKfYQOD/pQOYVIdAkUJNLME5jfY7BQKwNm8DCNEeYYM0HNDlcP6IU67InJG
dIw1qzQ39NKSx2LAaMaQgv0u9LgYSDxiwje24olSsBZKvQ8B60T5+JzLSZt9KUqKTnYSjMiSfaZi
IYLLLPZyLnBRH5CLRzXtDHmt9QDmf9RoE2CmbCgljoi1SHM7qbRkwNaXfTiaepfm6UcGxCrVDpEw
qL5qXfTLL7lqUh/oVWPFZesml41u63OcEr0A0SaI7ABTsMlzHkdiTElZYZIOjAZppLptqynhGfQL
PsbYUAPCEL0R9wXqPWVrICnv+40GXu9KzYQnP++a0Urw77QmVGnwa2Fk2Tk2wOFrd4Xf+ruqRGLk
J/GFMOm2VZsogcs1jaq848cUaI9Ita79qKW6rkFflxnPyZgMA+lBZijatEmT3PIoAJltETuNLzIi
rXfrkgNndDNEorry8ySM9o1oBOAJE2UvVvZI0HDhzis9PjtwCRJiKxgQHT8UE+Y7aZQbjqRtm/f2
EOYZCOFzr6KpWZW5Eps6xTww4K+qbCiffbAbShGYU4wuOxVFoY37TKMgHEnEPuFMmcN41FrKYhF0
yxo2SSAFkhWdhW+p/U0NftUMaN1ZJtgNV0rpjuZ8hs0LuloBWyq8GgGjb3Ws9wTDkgZH2qpL6SZN
O4E+AIEg0dDeO9BhWHshV/EnRe/RMjMaaql/+J2mRZ9jXhbKyh84tULhQw1bu/USYzBFMWwDR1D9
WMJRSb3sjipQknA3GroVgkEFaEUBgvpVUpVJBsQWKhhfXJaCEIH3G1+xRvC9fRtI8QQOWCz94BiU
RcC5QpkJsZ2kPq1tTg/73BFCkS9K0vJcMlo+hlH0ny7LOBtwLeNrD2gfH6xHXf+98MjMPOmAS0bF
F1hpmAVhsZ/ksY3xCufjOazBsR0ZuzY68/xGC8+oURJDOfTZR6s/0/gT/TiEBuFP3xeW4X2HKXBe
jZ+Fz5l58/5BvpKA4IaCN/M8lOmYodFkKnX7DlcTkNYJK6STdSIolk5X96VNP4x5YFFVR/IPNSOs
nh2SzgzB44C7yp8zVU8didNfFD10Mr6JrIgfUue+tJmwA08eaKzgtQDRQ2F8Y6mcHPAWQ4xDpFAr
q0PfRt/M+30hcyVJwGmhfICGGEC1/DYbXrhoUt3oER9gfDHhMGCOcLwpXKHB9tVIzivPyohBjJog
8KrtxAekhlFaua5b6uJ8KvPQI50EBL4LPnXGdY6bvDMkCj51SSDpaKoKYuRQtPiv5m+41BnDHOSN
LMYh5tWyLMVMFw/wxaP9U1egs/r+vjIuNyuB9QGryh9lNcRqCjgtCNPQ3PxXN4DWSIql3ruFjWNj
KCX0E0ULNPGgHsIUTt8I8pSBSL45rJFtv78s1vH7Z11T0RQZQGQsWQQUCUyRVa5E0iGNPKcN9lJp
ATrX8cYctvevEbo6X1sSUPAW5E65xYurdyN38t0u1FStusxIdchFMWHcq6jRg4QixGiKjj+FQ3Xs
Xpcafdm55X9koj0NRTWAoN3UiBW+SwohDqRDN9jpulMJ2G0Ns/rCkwXsAOFgvC+JnD1KGeQTCJWA
B8dC+VXopJKbKJYOyK3qCeFlK1NI+Hd4js59tHSUk/242VJEhUB7hdMr3mD1hpWeNCAhPTQ/AA5c
t2vOldz+JX6OHbSj3T+/2YX9tyzgqF0fX9c2o9IZGbZSIWgREJ5VOKTP/t/c0j/vS2Lep38O7UIS
YzU5H0wxWgdJum4qrQPwx5+Cwm1YUkgmWLiRI16vKJZLVYwnORzhD+GHHk3kJEDtbM34YViX5+pT
23QaUc/3l7e0kUwOvip5Tx+lVDq0qRmFmU2l7xTUpAAMCPZcBD/n9f8nj4ngAzSzFF6CZQKxHZkM
vnC0ksQP0VO55R7+f6KYK86HRkL7CPrIneIn4DrZHpDgnweeLOEcL+3h9Dpc2BKPa3nBr/PfNekv
witgjsMQcyaCbwrSguLfvgPgJgAU9i/rA7wlRvGDbowTgC0bh77WMVfCkyQpbLE4Jmis5cBW79Ml
xby1lIDpRRIAaARTZP6bnbhYXUyjQkcLr3dQAlAPl7VNPX2TCcBHHBorw71DA09ctoSLYlAYPzTg
shk4eQk+6vZ6XH8Fcz0KLmr8fEy9gyZ+D/EqzzCnuuCNLYlgrgInAnyHGxLv0MiiEyUbxFmdvDSr
NSsE+SsAf8MXAxLBta4IhjHAv2y9Q+VXpC0earpvjIUOgVt9RDMa/gDSpYwEBGscZWXgQLkzBq4e
b5U34VhINh/9rYxjgomZqlxIBjJuJQzXtTTGQA45SO7QJhS4vuQbZpNmAuEquTTvX2a2uwdidNTH
VRAUAFAfqbAbxQ/SqNDCyK3HbJPmp1BGedjME4KwyoqKF4ThBDwatjGSctx0EhrxtIIAaf0YtYUd
qa3tDUsIctNhXb9419/ELJ2KBVfHSIC4kWxsaXaSOmPjJ49ttqT9bJX8d/VgHAW4AVCz0fnDqE3S
TOBxGCR29bC2qPZaZKCKhpPpB5bxyJPAFUPSfxvKggllMXMmuSCiRWsCIPrQWX8TM4wh6F3yJnEb
IHWiWGGjZJpZkeOvfFuwOLuydAsNXaRcpajcoll2pYLRqXbOwl99IQ3Kdp3dfAtjAkYjqoEX0iZu
IpI2eMA8WFhjoFhqSdbsWuFTiDMz+yspq0jXTB2MBENNuGSNJkCRe6vBNP8Rppbe7DjO7ihRotck
O6WBJUQR8Y8ltSJ6HBSSfEjlJkb6gH81Fpljb+8KOAbgAYIOE8ToN2MK0RgPIi3VxKVJ/hdowHCM
+tP9i3JrYK5FMDoZFABbqRMtcX30Y+btplctZM3uy5hTx6t1MEcha60PaE4IwfAImJ7GmvCR3Wdr
6TDahmI2NRELe1hy+paWxhhoqQ2VQRwgFSSOMb+rQlsUF8IsNtc+KRlonCacYjQLIGnLmBm+833F
q6rc5UrqVNqDUJ7kuDE7NKZmg5UoGwMIyl0Vr4JmQfSto3ktmTk4r+sbaczr3E3104eUl7aemJP6
dkuMbDMx17Uk5vQqQ1Szwm9yt4gdTbB83aYRuh9Ip6/qw0C6YMGFmF0ZuF91HSM6kym5fvMKKU0j
o86xMvmdq5Fi0pD/LN6RIyShuOQgzdhkgGn8K4yxlHwvp6GQFlhc05pRdJSaP1q+KoHbtnAHpl1i
jD8EoeMXxE0oXbAmWYvoWMYNzivoqFkJGzXYwmnXMB7ARQfBO/XqAxq2gukSLljC+QPUkWQRwS6L
7hkmtWGMWSPkHM1db9yUAWeBTocnZY5J1bPGP5Tevo8WHgK2FjbdC3Q2AFMa1VUQzbB5MWCCFp0e
qIUb/hmd7OGTM7sHGfSFtg67L+7MZp2ctWUGkVt391rspFoXzidfhTqSw1rhDs0f+Ttt0ZrlJfAv
7IrDQPBa7WzvS4xWsn7ojkNsnFvd7Pt3DRzZqm/fP3C2eH6zBcyu172PhL4qFS635k3JiZz4LAJT
u9+BLSMx6wicKqMJoBq7BJxERwYUZcAkauev8iKv8K2Hd70t0+9fbMs4FGhPLHAa0WYEYiy6QJDj
MrM1BkLfjAPdR+sfTEZyD7otbO7vwuyBoPg6IXhjnp1nNiESqc5rWVa4eZGbg4LodPDNuHciEckh
EFkCWuD/IFCdWPUAKIBpIEZgN9R+gLRx4VbKG4D1Tb47RJ5vob5R5Wg1WurunTEfwLxGrAMWdKSl
2Rl+qo2cNzRi4aZD4MZetuI8SnLExo2x5NFOTwljQBQZBnGiWUCO5mbAVOJTISxDOsHCeFa8QnKG
nP2juNDQMufDXcphPWdflQJhjCCndZLn+nkEyr9AoiNnU6sF3Thnw5k7oDpgeU5v/hmIfwpsfZ2i
kR8MlSdjs8SuMeME4XsMMKMqkq6hf+FaeXk1i2C8UuqWRWTmeWR21cLWzklA4APiIZhI6YYZTiya
qFekjLpVmAq7XtMDO9JQdr2vmewA6K9BQC/nxMk2MTmx3DJGXrRCSWvqFhvRnJqh4zVvy7ay68ne
N9X1aCdPhXnupo6sxFzK7c0v8l/pzEOXGxyq/mID6XpVojekEB7EIBwWrN5v/YXV0stFMqclK11a
NiUWKW6zZ+4tXCO840lkAXhe3utOCAbd94X4dXZlooj91aAh6PS/VpAya0FgiiKrG49AjEp3qFou
GBW2SvHP0V2IYFwSxVeoXsc9dY21uI2+AOTmvatWaVd7wfZ2KphZlwanZl9QYDr+96qY8xorQQ7z
CqsKNsqX9IYNfYms8jPbhRvUpo1t9KQ7gT0xMt5X0zlvAelftHAg/6tO2efr7Qz9KKwCA/dfyXIi
VSaSRZ7Fg4FrlfkHAVGCHtGFC/g/yATOtIKJVV1gXT4lA2dPjPSzW4MOXbSdhwSQqtslmKv5PVXh
pWN9hoEK2vXSkh4z+dLQUYDEq6t4nTicDU8o8MxqL4HepNlJfyfE/p9oiZB+LgJSYLb/I/l3Ay5e
4BKQbakwQrJy7K0SQErKE7oejqP5x7CanbZwhpM6Xl1CGaiGYDEGLw88MOT/rtepFHlTVADUcTEb
lJulFjRrFWTedolIzLqvLixaGxhsr2UxD27gCUaU+TF10/45jf5+Dx8BuLktrt4Nhk90+VihVFI8
eoBiqYlSH6MP/HP4LPtte/Y31eAkvrikTkvrZ865KxtfoDq+SZXeAEIsaJtAOHHBOx0Dkw9IvGnj
VQRkQMyUDquxMzVhwdbfxoVXu4Lk3fUJSIbUa6KEL6i7H2/teT8pGNnocZQ6qxodMHfn44tAlyDt
p3O9Ovcp64KyKCZM4YqgS56RWvB12KpN46I3xC7Ux1bYilpmJmAwrv2/9w/+Zo/BjqbhWRZhJMDH
wII+hprUUKqqpUvT5K2IfScrwH/RNC/3xUxmjlkSyuoA9wCXL4JBtt6f9UqnJCB/d6vBt3PpFGJo
tctRElsauZhbz6Ugxt7GFbY2bSAIvULPUV6YemocRjlf2LaZ9WCgY0qOTdgWoGS+PiJNrgq0AIVY
T+EWIC/Vg7NWOLmxVGKeUQUoAvwMOLlIH7NWXAhl4C13Q+kOL3JCZLN8oLLdGM7905nZtCspzOUv
1K7Vc3ksXY3PzCp6CO0ROeP7Mm7vkgKdBpwp0ok8COFZDiTg+hToTogqV1A5jP22VALWp1C2FuIa
K48U1YwrLzaLNqamIfqU9BUX220dL1WB5/ZUxQXDvMz0i8qYFT5ty65QJOryWksSRV7x4VcsZ6an
hZiFX0ri3lpWrBtPBnCNMOyEBkRGVaIs6sRE90t3LN5H/yunImrcliSi0IYatNTla654SPLg3BeO
8dHV/qoGdJzgBvxaEVsTtQhVa9DrCcilo9EDluD+ubDoechlTN+H9CSQg1FkYlU5LuM24zuduk1p
rOssM9WvQJpoND6EbVSZ8XOhkUBac/w2iUNHlzZFf6gCbaV79iAfSjDBJi/3P0m+NRaYqECqFMAX
AKfSxevL1TRjXPe6Bh93oK/UCM06lheczRmN10Q0ZaFWIhlgRmN0ANNUQZ91tHYLYbTEcNtjECxW
F4zEjKJhVloHeAbIlKY7fL2OsKk0OsZV7ebxVhh/qGFYUWSYYjASTUoWsrMzFulKGHOHk9wX1Ewt
a1cpdVNsjkHx1Rbfofpx/2ymH8MYcpwJniVJRn0HL9T1mlBh6dsyyBtXrT85dLPpBkZvfBDLiQeR
PysoxdyXdxtuIRgABgnSiBIqElCIa4FS5xeSrHaNG+grqY5Qf/BTS6ne6lokkuFWG/SLhZo9fOXP
/C7e5M8AKTDiLTTVVXeVvL7/Obd6IyP5BscTLCcCemMn1b1wAJM0GbhEDhs3zR5q9VtP95GWL9zI
ORlIL4KHC7ODqOUx6h/IecIBd6VxS/R0hiDqy5Fnav+3eef/Iu27diNHlii/iAB9Jl+TppxESSWv
F0JSq+lt0n/9HgqLe6tY3CJuL3pmemYaUDBdZGTEiXMwhCnfgUWcuvnnDZhFJuo8aorGHZ0a7wOQ
B4KrEXyka8/ly/1ybmca7MmEod1cAx4aduiA7Jlo02gTpZt2hELMypG+9BqTJZxpvM0BQ/ndSCeW
AqVTCxSLGrdR9MCspf5OBh/sytosDAepbElEuAyGMjB0nw+Hl74/onGgdTPLiU2kmpm6kuad9vP5
AYPYxomF2eo3emlEADG3LiAuoOSD5NyOOg9r+fJ5Ozu8PjSaJzYBUZ6EAucOMCRGXjVK1LqJmt52
T3qHCL7eGRVaFcPnNHgYm+JN7NPdwL19AvFP8D72qsN11YTivf8UAB6M/v/kNs9MpXzMw/xGHxMH
PU2Cd7x+5BbWFV9KEKDK0Py5aG+lQyPhcVK2rke5sKuTNrRbPvxcNzJvufm/8/FfK7OFLaqqr4qB
t2463jY+ZJfNJMD9rH4G92ram9qd36E71cjvezF7Kf7qgRONti8nK/5lYbC/CkqQ8ABKQPolWz7Z
xG2uewXN+OACGs2MtgGF//WBzkkepoHCAnwqIkrQic3xWm2mdGKRtgMSEuhzV97iY/TUvPQ39T1o
Uza6lYBGNLyngRWMNt/J7I9uX/+C6cTPNrgmImgG7BdhINqczo+QEMRdLHB5cDn0JfQ0MKX8kPDa
um7l8jrEMNGWqaJjCFfvb1R2MpF6kqf52HuDK2X9VgdphAaeiix7ldcScpcQBUyojLFMsA6IP6vT
kp5Y6upMF2teje5gjla/Uw7Fow/24d7srMweDugwvvfNv9FmfLw+wqV5PLU7/fmJ3TANm0wUytF9
s+7XXt7Tbp+v0enPnmb35GerclTL6CQZXYOpm6/2UIPbTjMfYmcNdboQHZ/P3ixGGioigI4Blgbz
K91EVn5Ld+ou244b/satT74dNoKju8hKQ3uysjw7XzlxCwcCYTkabFFtQNsXHMz5WEc6kqzsctnt
hy42ge9nnvAaiSFTfzTRhgwKipcm8UCTfczll4o7eRU4cdbdhR645JGkLPRx2+Y342DLa7pql9cN
MFiTTiCqE3hm/r6pTtahCkC8JPsS4P+A55v5iCawUdaDbdIXIGRRU90RdLFBGV7RN9d317JlxMhg
LwAd2zwHQWiODC2Sl24FjEkH7EVGUyb2G3+X87cQCtTXzV36PQBcFAjUAeuD2H/ulSgRI2GMItUN
K/1WEwoHRDcrEc9CJAmWDRHpNATkVNOU2VaTBpKipmiobh3YxX3koWq7Gymjm/QncdObwpUFFsus
u6lSS1GdGuKB0r3khJZktquZxEv/dP4xs10XedD/jD2qusODCFIC/SCB+gpRWGiG/Y43Wwq55Kfx
BXJtQ72VHaPZXZ/wyyQqRJwAq0IVSpx6A+bp9pyW3QBOCdUtVQGAT1ORHtBzQ7LnIpKZ3uyT4FZu
9jHdaxIjIzVp4kTaF7iluq/rX3JZqfr9Ely90HFBunqeNRa0kpT6iAZK8k0ToL6ZWh9j/04ww3st
vEvBRSJs0vK2PMj7YK+60YN+V+2T4/gjebbM5FeJbAG9MrYKNUEDNK5cJJfxGBiXNIoiuIFLGdSf
5+4hrricFxG+bqi/G9Bf1sZDqvz9q0I/uhTwLH+9PhuXNQrMxqm92XtHAHNcp6ew17cbsu9uXAMy
Ac+f7uOflYEp00V77uRhCXxCmHNA8C9QXn6aTGJMseYqdxD7pejQuO9Hxz+i1U1z0PWabDrKuv4I
fF+VM/9QvhiSI9+27+MHaW8FZ1RtuXZG8qDp20zozQKy0qUjbEJ1TVDj8qo7/9JZyFDHVd0SPdUA
kmmZXkITftxr6hrY4fLSgxVkQwDthptA6+v5SsuB1PuEd5rrDWZcjcxQ8Yo4hugm64OKqQFTVbSw
xLGzFhFdtghMa44YF/xe0tRyPLNsoLF7SIVWc8PyWzsIk3iolXGrBdHmsK3DuwGg8EY8juHKkBfn
9cTuLHTRBk9qNF5r8HwvVfiUYcWLf1o7OvXkEDoFnbOEQVV3whDno+Y2Ye2OJN62tN4oWr/y+puc
98VmPjEzi99RLAx0o+81V0u0jdYlukmG4rtCUjYx2tQOk6ZYubIWbsjpokLOHGsnI7F9vl2ktPSg
ZitqblK8xxUY/x0ea0e0qrNOCLdBL9jXPcPSCKHOhJbNiZMV8sXn9nI9Jsro65rb9RlT/VdN7jaR
95ihbbKv0pXBLd3HE+AWKTgEzxCJPTeWhuhNBV2r5oJnUmfCCNaiPMvIigtaiP4Aav0l+0a5EK+7
2ZUcNIKGdmZZdXWQi2UULM7xMU1eVA09OaqtY6P0tgGBOLsD7z8BN9VXnDmlMfVwo2XOUN4jgK1q
cE42qb2aUFgMGHQqgW8Oj2R008wmQWvCsZFjXXWzKNnXJWUQbbYErC8aNAJdZug6NjXwzXmel5vj
J8QL0Hc6kcYrypNvbAvt1YCq9yMkvNvmJgnXUmOXRXq4DTS+TlTlU3/fHIlQDWOtdBRXOPgPmaaY
MjR+K771LDBlfnoWoNGNdgzvoWRrDeIzX+viWtyQJ+Zn09OrSNhhuyM47dGUWQfgpA6jsrS4jwYy
zCawEcagrJyCpY0J5DlE5wjAM8BFn29McFCSjgy4tDyZ8w0SXBF4L6EjuHLWpm+fuxNoY+HexysS
sPqZOyGFgobgTkGs+IQI37ZVdjTMm6PPnA+DOd+bkN2KJnSdHeIKlmnbN/tX+4d93nw+PzYHcE3/
CcBS/whGrfft9mG7fXv6+/AI3kDrYPnu22HvmYeHNcjU0nKcfvLskixo19Z8wG6tx9rso2cyHDpS
Oq10JwGucX1+FqOUU2OzG8tL/ZHTQVVdBRD7otoD8CiTZzVzpC+hdFTVTp+VPb2JioMHIvbrxpdu
rVPbs1tr0rvmUYa1UZJ3FcnLrrLQxX7dxq+257UNMPPuvicWRd0T1T2Aa7F3JsYeEKiBhkkG0SmZ
9Jzs2O4ZtaCw46Ovf89v8DyG5Li19kReCkApAYcZwPjICM9Peaw2ipLEuGf84SPvt+10T/usHu9C
fhA1p8rSlfldOmKoiYDXCt4fAdFs75c1LYWJM8EtPZFpaKEKVmoIv2+L+eQiSQvfJeGFgTfI+SEG
oiADjCvRXQf6hubuaWQ/uqWyb2IT88ezfu5Ds7R0ZkdAcTxuyS55e0kZFDOOf9Ya4ZbO+emXzHwY
HXpVHttprNphcD2lwwvsA0CIle30u0jXRjy76MDPEAwZwYhTNuzB3/lmQDfgizODVTdvX87Tjlo/
vxo3lmHef3dvEGliBUOCGax4zudE4xU7D4ccEpovjblGG7d0oEB4KUF8BGTSSLSeL8dYBjQLiwbc
EWDsaIZ9q2zztF3ZVYszfWJkNgOCVleQEeK628NXUCAsQYXSgFE0/7x+chd374md2QXBCbLFdY3B
NH4P8S3C0ShSxsNKfLQ8Zeh1ny4idAxMX3GSmBErmhlj2+sueITwULhph60Efo/rQ1mKMA0sCXDX
BHkRVT43AmKQ1g+yTHcHCsjkC3oSimfSo1MUyYn867qtxeU5sTVz6LII7qgqSnXXNw7jtxhZRVmZ
El8LmpecGQhbf0vOuL1/NSBO5k1qm67Sg1J3C5B5R8qOc9EcgtLq+wcEUz2KiYZxvD6yhXsR64Tn
La5xA/iD2e6mYGX2i0TRXUMbhgOVgtKuQ2kzFvotR5YITDzhisWFLQixWOhjq6BEmPDE5+tmDCoE
OQQ4FaUCr1GEDE/Ln64PamG5zkzMsgQkzGUQRsCfSLHKFMB6VaRNRidN1zRjFjY6Qb8BHgHi9Lcx
2+jJGPp1LMFQWf4BMiRAt/zQr/QSrtmY/vxkU4y1SHxSwUYdf2AsDdlK/QocenG+kMxUNSQ6NARv
5yYMfWiTesD27hM9A7/H8KTreOKrAji+YrRxXF+dpS2HZi8A9zTwYeDpcG5N9rMUsuGd7gpyHtht
kIOzeqQx83iA1qk0DDZNHqwc4F/989kVgzQxIaCNQ68kluvcaFN4QSOlIoYIguhbAq7ml2jzUlkd
pB9LCGmU5p3PIDy5Od7fv99T68gGaMbdSNCMMzsmgwGwY2uxy+JEnHzTbCJSAaBCcD1g9xj1Ux32
1IxpA2kGFGIgqMxarVDZ9alf2kunsyCfz0JUgQUF3XA61KIeleoYybskXKnQLpqAOwEVEM4F1vjc
RJf1KRiFJN1Vx7vOfxzRRtXRlfO95EIAMPuPjZnTMnwQqYe1Cj85dt+9VH8LObevz5Q+TcXFhjmx
MTsTtSJWDTL5aKnYD/sXbuNNbdbYO3hN41fMqjfoQzX7N4VVDoLgp5/cFKaNBSpXhuaF3Dz+7I44
PjsdDUGhCW0ayE16AevxrxMpKaiqEMO8tiakkUS21ayHf9leuoKECOgnAEaZn+qWq0M/5ASLrfmq
I/sJ6KTS/K0Y9J3cyOmdjp4pa2XWFiYNOVOIPwH4BxK02aQhTo+ljiTE1cjzkOzwAsqh2CXn8f8e
YKDdn0zq6ujrB8n5+SZLh2boKikkCGPQwiBmSm4lLarvHafdypFZOqT/NYVi6bmpJNOqUtME7Gde
PUZq+6L28isJpZqBDl0zA2jJOtcnca5qhCL01AICJA0QXr85z3OTfkJhM0yJ+1ZDMLjCg+oF6Rwr
MSO8s9DtZSZ3nIFPy6ktanfmm2xDG1uvtigGXP+SpbOM4Ao668j6XjY2ZZpW9olaEdcQ9oL+IIo/
BmKf6zYW5xewFB0t3Ijk5lIRAom1ofVz4pbBGJmogd1DTx6pGQ05ZeV+jDbXzS0OCSo/qHlP2lRz
fm0Al0Y59Grigg6OaehHy+lnPT5fNyIvXaiomiJPjkYYAAhnnp0MgSqEQ0PcCqo+QXfowJqFe3v4
29f3YsJa6hgUzZHifakjQ6duwNiXeIds5CzbhsKxb2OGOgfrBZ8NXnfrByBPgqhXcy+uQY8vuxKm
zYZDBNgpAH/oGjvfbF1fV7yqB+J6QQqouOIE9aHDQ8/fybWlSaaO9gyTy8Y/rAPBIqhTrxfqjTMX
XnUKBWuHQlypgwI1IfWDAIa2jYdk40pl87cyMffkp6amHXgSQFUd+gSECKYas3V6/NJQLB/A5490
BVqUgCI7ZrseMtAGIoE7hAE9i00fxO8jehcTdu9vfnyb3YSYBRYYZrB/eGhM4x+iPALYBxCdwB6J
82sTCfRMS8Ag4oaj/oQg6EmvSGl6vSyunLff8OpiOhDsQ5YF6FFIBJ5PRwBhNlA5GvDRuKmSXcxa
S3IGm7M7lLG2knUXsp+WfSfsJt8VIHkDSQSqvpINX8cw8Osn5fd9ce1rZi8raaKsLnx8TaIPTG0s
A1yff4Ruo9UbLzvoqRsF3FR05OwM9OdAWAnwe8iv8N2Q22ong2W2d0CyBJUlwLKFg6HsgFu2Cv0w
8K0SHWiE53Rs1nUMguA3Kdinfcia+I43DhdADYzXr6lTJrohVM3UlFudDrEHf6cVg6m3a4PFzF4b
6xTWnGxEIQIj+NgTeIUWzYYg6kXr5vXpXPI7KBWjXj296ZCfPbfA47jAGfepS/r7egRnZ/hEFTAg
NitX1FLGBk1bIHWfwEMAYMzOFIoWfhhkWLYK5yZnb+BksghiI9TkGG4l0GIY6P3TTWymIwQr7J9v
yr6/Vab/KirUtil+T+HPwKj9EFvIRDArMtcKKAsZAmjBQEVjUuvRFX320mxLuSZKEFFX8T/F4TPr
ORjNPsvs09BKW6Xpym15ScYBV3pqbxaVRGVfKnUBe4R+if6tpzglBPN455IAt3ZRMrE0046piWUc
wqgzjd7xsl2AoFAfHmo5Bg9NbyaSrQwKNiBE4YG6R9Y0feSllUjvg2SO0BpMBVaUx6R9oe1j7DFt
jLexsNZZsXgtTPM2NXEAEzKHcvZNl/ulllI32dH+3QOnXoBi007dthBPV91+pda6lDInp/bmXonE
uhGUsNeCKnXM01fNeBWbwNTvtNz0jYeCwlODHGEMbT1+AH2hp40rkd5cMOE37jr9hrkvCkBUMHUj
uL13Jwamlz2CZpyF0JmRLMPYoPtDVh8QwZgKccYURKe9TcRPMayOVQBdJ49Jq12705aZuwzUbUGN
hHIRgMiza7IWA7EKY2ypDuvvKiUyQPl3UZi6vk/8bRmt+I+FNpSpzo4SKqJ3yCDKsy1cQiJDyP2C
ulCDULit3WvAnrl+/16adcrZCP6PfHfdZy0VEk9tzmvgyLIXnu7nmHYgoEHh4wRmvxVskPewe8pe
M/gJ0KFZELh00YhtpSu18cu2RRzbkzHP8xGDXvKAT/a13qm5fmiLHsjLFmp5ls43wcDNmt+BKDfN
Dqps8XytMXTylZdr/J85/0WinFwLTe9HtdbBfmkUe0V4o4pJxJ2ooH8yCFb2+OJ+QuQLiTDUB1Fd
OL8gIjXQBupVONaDxMAeZRrcShCRRuQg6PeyUprxWrFo2ZWc2JxdeyCuBs0qgLuuotjqpiPQq8bk
ohAM5APT69fiWfL+Xt9TS1E+au94HoJRCH0Rs2FSLSrBHNtRN9REq87eRKBx8vjpupHFdUOuFlzF
YK8EyOF8LoeqkdS8osSNotQM5a3XJRbx7FrlprAmrPn7cr7YJNgjYExHhg6v3nNjutACr87hCND9
bUW7aCdCFh0HkvlMRZXIZ08G7uEALFCowo2WwL5QBdvqN/f5TWe9Txgpj6W7m+eO/UnMDKEcyFFQ
RZGd5z/XZ2Vxh+Eth8QDJubivRwIusyzDo5cCzKXetjBQ3yIGwuvECce+o+4KkHh/nbd6NJND1kS
oIwBBwUiYxaOiFLeoB4Oo5QrLIsRjdykm8YA9VqOmERaed4t7q4Ta7O1KOsqjkoNG1qHSyzkL1X+
M+C1dn1Ii29IxBNob4SaKfbxbA8PRhpnshDA9QsvacNZon+1fNd0T77/ltTbpGYNgH1iiNvoNsrc
VNr2GgH5Rw4syFdk3A4TUUADGqqhsCuleK39elOFm4Juim57/VsXTgIiBLD+gG0cHCi/ydcTDxar
yhh0oId3fT6AOf9d9Y7oHGRxd19Fa4RXC70IgOMBTg5wHkpLxvylFBtkyI1kcmEI9BGXlNsg2Ixk
O1QqiyD1mhE21rEVI0nXsn7E/5RBCfykdSvHf9GvTdhAcJZJSLLN9YJ9aazLQmipK/l2oNl5vkmP
TWVqSCwEgEZLR752PS9t81OLs2iApKofRcHk1kK81f1RePez2M69Gj1e31XcvXUISa4v7ZrJ2clq
vLyJkgEmhzi2RxVxff3UJ3c5upT9pLNVQVvp1FszOP35yV5KMbyRt/1kcO/tUx7exN6f0j9CrMHK
wnZ7fXhL3mqSSIRjxZ14UanUGlnhFTI4bgqhEqE6SHTbCUwHihEEuvStEVYCrMXcHjqwJxa1qWnv
Nw4+GV5XdRnQE8CpyYDI0H2PV5O/Le4VB8yB7EO1S6bvp5qExJ5ikCe17ImbI8HT186SlaWddsvs
SqFIURkYNvpbQdhyPtOS3w4QHEd+GBvZJv6XXPBtTSjLuzVupiX/cGpptqaJUCTg2oClxPuoxYpN
byGJNlYSIzsmrCzp4rBU6LSiew+X/3yG/TbwoWocEBfFJ0RQkaPKkGnRc1MS13LDv0Cniyn8bdEA
/gQlzemmOFnNuGhHvyxDMqFPwmiHRoCR7PT8e7Ra4T3u7TgorPgZigz11yDdhHwwwQMBOEyzU/qn
Qd/I8VpFcskrQU8R0DfkkuCU59isMjaqTEiRPE47aO2Oz5V0VKkd6B+FkO5Ifq/4+YuivF4/RosL
fGJ09nqLUVvQ+wxGW/hcof8BctGq858GfSKoX67cjFNcdTHpuBBRcMWNj8zx+aSLgqJnIZQ1XDFM
ZTNJgCAUknKN82NxG51YmZ2OZgwTsR0LJOSk/ZCiEodqUIsu+A5a3sMaYGLp3QVeGNxrk/wmkJ6z
y75TQAaIqxtpsLdatL5GqHh7IN2JbujRf0lWEEaLQ8PU4YzghQ9NgPMJHKUySrKII60fvdMaTlz9
4vxVFtZALUsLpSMiA3Bm6oW+CJBJmChtOhC3p0/h6NJ6JdRc2nUTwvY3Hobi/GwcFWm9Gt0RxAUX
M9PK9x4kEEb2UkL6p9M+r+/wyUXNNx36bKbpQivORUt8qXRRFKHNDR2h9ihXLJcfkxE1mAeO9PWa
Z15KrwE6+h9r+qzohHpIIgM/TdyM052S34o5mKWi90rYSdlnAFItz6w0eLYgOURJYBWVBI6fcd8n
lQ1BdjbGrz2HXjzf0eCF9CnzjDuvewhyCKiYAtjueyS5w0MMtRRxN7UBj3wP3okduM5pi4N7RIsw
2EFYJqBzJLsBiXUzMCE9Ej9k8mBdn9mFK/hsrLOcJaifvRDkF8TlcnDs6g3VBROQeHRSHdDy0+1q
aa3ktLQvIc2JPk+kLuFHZrPbIXqE5BXWMiWRGWXiLRWK3fVBLR0xCDegYQ6nGomUadAnF4PhNc0A
mkrixrmqsjaRDZMoIAIQU2SUCt8nK5eeMjmIi/1poPAKpQEQfc7RUEQM4rSpPeLevmnMAtYFUMyX
KcP/9nH7FVlfUOVmb/inz1CSNqe8vopfGz0x2+frQ19o+USAjp4pPMZQeAav9/nYg6BDt7mMT1F7
W2lYSqxUP8TBVm924rhr+9js3JqD6XsvAuw2Bni3OIjdwZJYr9F3LIHAzx4Ls28xaKj4Ei2pK5Rb
vQ63QmnreJwMxxzsrsYG+Y4s+uspZoX31Q/IRIa1SvVSdunsC2b3SCn1EOoa8FwJko+cOJw3uzYE
X5zmEI213cPU+zH+FEnM0nzXr6Exll6R6MSn6I9E+hAbchah0CZphbytKciw0c9cyU6Tjo8qcDd1
8hgpd7J3C4V4P/qu07+a8hR1u+F7BAu7hmpj9C6Gg9kXTFI4q2RIxSIwlOQ/9Xv62K/pNC8961D7
QskbpSlRB9jyfNc0qgA9rZJT1zPe8I71U89q0WpIs+pWG1KTqjEzokNam8G9YmRm4W2H0UL/jCWt
zdmCezDAMUBQI0b4hMLB+Ze0vpSGRSfh4T2CiiTbJ2t6D0u3PSzgJ4MMwQAD8GxXBr6SFzqHKGxN
Nw1UabdC/SBptxOfTPlQ6Cor+SFcY4CYVnrmIc6MzjZi14S89DKVukb2pBlfU6GrVpyVs7/ghowp
GQYiK6gpAZV5PnfYJW1BcwGZADECSDkF87yaqiXQCflzBvdktkEfOT1Ax6j59tEWNI3VrRg19EEn
gs6kwviH7CqcEeC7WFACDozZ24PLZZZKNVazFm6lcuPdC9ohQQo/PV4f+kKAgDwgII0E2QDQGc2m
l9dlpJYxpjdGUkhE3C/Hh4ZvUbLwEc0Fa9mHpdU8NTcb1iDlg8ehXgXy+9ta/izCWw103P9/Q5od
SUOIi2YcMKSoQfYfgl+FI1UKk0ub3ET/EG+jwRzLJCkTz5I42zlUrpO4UXPDTdFOHEtPSoMCofDW
yGsbYqmf8MzSzCWqoLfK4ywDO45cvCboARqgZFqpG+45pOOH3GCk/OQNnnJWvQZaXnRzUB4icMfI
5AAjd35ApFzhRhOWhitv1HETx/cJxAO8xlTku1gyUNnbac2xNvaF8iSA0Td6VtBovab3OfmXuSuY
HBzy1rIIMtHZwqqDqoRc44bboqe/BqHHqKFMXvkmpyvZnIUQHUADgD01RM1g9J1ZynI5rKNRMNCQ
lFmafzOkDaujnRQ+0O7l+m5dOhH/NXXBRphBCaE3Wt9zU3HPPRAUoGUcwIDrRhaCG/g1GVlH9Gui
N3wOqsu9MBqECJsnTB5LzcoSU2veJI4HQXjrd7sESIRw16UfRABkp7QN8CI2G+DfamFLViAjl6uI
FIeEKAu/4SKZJzoSAO3qVseJSQrxPZfKN4BcoEZDOidR+NqjeyGvgA5v9P8i2TnpDP8mtk4iWrGU
gLjsJKykpJlglyqqKemqIUSnYWEOiSMytbCvz/blksImWm3wgoS+sfyL0Tyx2cXI9fd15Lk1IkO/
dhpIw3Yr8KDlgZ0YmV33vJYHMaSB5/LkbxQdDSfLGAgzdcgZfwuKaGXj2rv48qqAlgJUbcAcgaIF
nU8lGukH0UMJxQ0UQHC99zzU3cpXN23wJ8lugEv532dxWjXQPwFOeEHB0qpFANKHyHBF9GkO477c
iWW0VkSd3kznLgVjOjEyc6pcAQtCpQSGq2qNLSk3OVQaiIHWL3mTRQ+98ap7fwahWDnzC5EUzOK+
0KGQjGTmvEiS4T7m8Ygz0GVuLkd7D6Ju0MRg1a6ZYELE6YJ2U/mhtYpBXnhanJueXVhGmtcGFSrD
rVDG7OPnhx56ddvegiKUF20yi/4xahAHtA7JbUF7ur6m/4+BI40MYADGPfdDRIUIQBJM8y1lDcu6
nwiIpltF3mYjbrMRyU5T8f1nPqoru2mBGAFZKgmQUBXMgLipZ1kXXSvqKsxweUA+5vgEgiJgnb+J
qUP1RjB7VCQhcmf77GNk+E+ksDfV0RoOhgWsFdQSAXF3rk/F0mk6/Z7Z+Y3KVIFONr5Hf9Y60H/6
pqzbLZKfkvyurvLhTKOb73MVjNXgqAcgA3Hu+f3th4Cf6bTGYaLQWQjxIAq1TSm+dZ7hVFUA2WLH
U+GsJGpWHupR0OVVbkk/4nmncRPi0GLzR6wckiB3BLpLviFrtAXTvrv8QlAioy8XohTidG2cOE0q
KbGvB6PhQgn7PhACSBtX/vH6nF9e69gDCrwvuPoBDZ4rVOZSUvNuwGVggFqag+kj6o88hxQt3rar
RMeLC4zK4lSjQTckmYVMaPjPKRRocNC4YsbSDi9CH4BaSnPG5YxF6OdWhDsx3oRCzwS5N6m+yYsR
LVOxzSlhKn3yIbp8fQYWLl90nSkGaJHQDAoY6/ksq0kVqCT0cB0C5qYdPCTWJChf8HrluK3ZmT0r
GrniYykigBIa9ZaH2RZtgnsVT7dopW9jzdDsQRFWAehnKxgaelszWJ1ugsBcw9os7s2TWZuFg6GU
p4XBcdfqbfxJgxgYH+izXF+ZxQv9ZGm0WXpPxZMFJPkYyeiZHlB26sbHvnn+JpHlN/cDca7bW6Bp
wGGgaELAbwgJ5/ghjURiIg2p58ZMeBQBfAyeemsCZzyBAr1Glo1sdDCE3ZC924Ko5rr1pZMIxrqp
q0kFO8ovuOrktCdqr044Pc8lWsAyxH7oGlWyV5EDq9yutIkthWOntmaeFv3zktCmGcKxbkPUjzJ9
KLUVE0tnfeK/I4j3gCeYA+dD7iUeKiGeC8l6AirgSGJNf/CUnaTs9bWVm3bb3FOiWQWWUHmBWPds
N+plhmaokQNWloo3CE5MdK5YQiD86EiEV1S+kbvvqlt5Ea0YnVPE1pD0LvSh8NxmyIBaRlrUOFQi
Xn5gx67HBB3QBBhzOVgLOhftQvgQ+WHQmaMf6NxheTgSeVxVHgBE6r4ucMDZOJieZPG9tva+XNwo
J7Zml2SjZkUaiZhYP/tbxE9U/VMK/xJwor77n/HMHHDqcV9QI4xH0wHr3cu7yob2Uj98RPEtyCdz
X1vx+At5Azz7TizOXLGi1KAFlWFR9/q7tr5VgW0RqY9qyq2fHwvklEGxq0s3fZc6lRxsrx/0hUTy
ZB4MYOABn+Ams92ap3oxDinMU1SimKTbQ/pVSJ+K/2AUj1K6NWqFiQpL4n08KFb2Dzf+ifVfp3vi
Z8ZxQoEUtQc0ksRKgIy0nmxJZ6XQANZX7rylWwJs+/gLZBWIs2ZbNarULJZ8PPtQ2oKCQbC5PpOL
JwE98OgghMQ8MEvnJ2GAI9AaDW4sRDRnkppbfagRM2+9Tdva/Vudm5B5WjG6kPjB8k0/Gi0emJJ5
wMC70qBFKmH3hLWZg0sU+Chh249WAtEotXyrqVMEZuh/hOgsc6LcLMvXRlqVDF2c25PPmG1iETXm
WO/wGXGjQMOJNfrjWNi+PTjaprfAdOcBewKqvxKzIqzsoSXnTtDZhmSFSqdI7nziOQ39Pg/h3Ido
W8fv0LYCxpgVScW4ZObaGlPH4on5VSEiUyyMnN+5vSggYJcXsdCAbpi9nj636q40TNXTzTy7qevQ
FMHSW4mxXaAWI4JYs/mH62xqcpfRfgnS5Tm0OSuGSBRGOHs0TZpS5BjFBq0pXmnJ8g0tVm6WJa97
amwWJ1O5bTpNmoyNz1MHV3ULmbB/cYKnRuTzOaXJOPipANeOcMOrKiuWPxIFZNzSa+ilptT52xQN
xqzpRqfIrKxP1s7RtGjzSxubB/MpQpYF3JvnH+A1Ck+ClHhuhNxlopoA4FjogQBqCQm39FC3TpN8
0eI2CyFjFDpEePnfvceJ/fn9DS5RdEomugcxTDvheGz2ybE0B9EptPZRxOM/XO3FWDqzgDfg6ACr
Bcz2bGEHMYqEVjZwbjp9k8auJn+P1WvlHcQ82XhqB9dFLMjtSfVX6Uc2qDlvdWM1cz1ZmU88YlyE
DqCmQAZgduHKtVgX4LwW4DbRCTI8Bs2OliAdA+mgX4Nasm8ZAV9AqURunkuP12d9oTdjqgmAEAdi
iyD60Wd3gky7ksOnC250M6kt9g64tJFuwQJAD8ONN3QX2kJqy52TmeV27d2y9KagCDWQwEY7At69
syUImo5XsawK07bXk9gKQidVj60d3xlooLM9+X5lvAv5NBgEuSy6AQ0I7818Ze+RNIkTWXA5Ec26
FGxAXJoBivScUW9Dir+i0ZnK6ulaWOQzs7NXoJRKaoHVE9w8eeyle7kBqTGhQEYysFw4oLFE3Mqt
Klhjjl+eYADXgB+WwEMyT2ZLQRgoY9HgzgejrhQy9Emlo11ToMdZfWhUsK6usfhNG3a2oSEhBNEV
wJMm6ZGZKwtx1HpaweQggLsc2lgBdD187QD2id311Vy4+ChiNpAhgExeB1v7uc+q86bTIwGXbpvT
HUWWgoaHNKVbqoempLwSMIleN7h4XCZqHHCToGFAmVc9i6jn5aDKcNMCyiAoLIF+Dg1Kvb4LaYo2
sgforZsQa7ClHDx4BBTOwLWpyOAgqrYi+S3zH2X/WVmLAJZiaJB4ToS6QLZPBHLnMxH4WigrWSS4
bQKlKsHWMvx9EylwXHjzSRnjQ7Px+UZOO7vM1+Ag06GZr/ip9dk6aJLvN7wJBJd4Y8o4B7xIc/WC
la0GorQ1KObiqoNBQkW9BGj1eZU/TCoZwjEFrEEKNIiwrdNmOyghwgx0KCQFdJGk1Tz8wl2BFjYQ
B6CyMCXMZk+vrG6EBuspAO8BBT1Zbqzszqid3LvLvIKhTQJUtsibBWBQzQ9yeZelh7xfuSIXB65P
5Jg6GkCgaHW+yErcJY0QZsL/4ey8eiMHki39iwjQm1eSZeSqJHW32rwQbem956+/H7W7d6soooiZ
hxkMRkBHZTIzMsyJc06DfjDLZm+UoWvQMuY2V8ofxLo2TvtK4AMRB7KWUHEi0qMuQoJah/97oOKD
drMuulZBAycUpMztjHyLQGXVT0lsLmLl3GPKTNdrawbR82O/xha1CoezfBQCcbjrgF+5ZpI/+RYz
+3GSa/d9HoxOIOlbD/Hq7tLrIHWhgUuD7PoXCGOQjG0gCiePk2slVA0CWlYPLYwxUfM9SL5uuJK1
lwhrEkpDTLfS9ry2N1n9OHgpX7NOH7wodut/qu5ojXZG8cHQYpv0W9zqNq5d1Eubiy8aQx/VKhI2
08rWp8Iudi2zHMkvz7m9uLW9RCp6JrCmYawu19ZXXdcImiWcKt37npX5vkigzIT6KPnB8Iba+Bst
2zV7NMPpvJN78tgtUs88luQ2jfl2reFETXgQzvVBamVHLD8P6fH22tY8waWtxTmJw1D08vmc9MNk
hy2I+y13uvaAXlpY3PMya4ysKUbh9BY08k536lDYCYBFb69j/tZLpw1YgteCAieVusWN0yu9kVKL
0Esv9afBPPrDZ9O7K0r456WSB2QXvNw2uLosUGgz/zsNtneo5UWpQ1PzqJ5BC6dsQpJKsJzGQwhG
EQ/ilvzPmuOioc7oBWUOBQW066tVtlIhZylBXqG99fpjZnwLtiYhV1/cSxuLq1QmnMaKwu3Jg7/a
29Vvk3k0YoctzGzDDZW/1l9zqyW3sS5jccwHs0m8qcOmJf9L2n+mdS6677c/0qojvljX0g3qikAh
Red4K/ggMXmQIEBWTqJ3pF5c/fW/TtUWs+rahWJkFuAweDJmShchuVX2Tdiaon82kl50J0Ub7SnL
thgx1vrKxL9g2jUKBmjFLl7wNPRkvyoKwDluaQcOHUboyYxdsfv+pYDnUjxuWVw775cG579fnPey
9gpPUoC0lJkFP/Ous351lQS7u7VxsVaXBt8LuGCq7mCCFjtoFkFjmqFOq9Zq3Zgpq3D6Wd4z9ZD1
gOiL+7h6Cqz9xCMzSlTgvUc9+p5OrxsnZ+1xufwVi1un5YE1CYEBBCv920LTcN98q6wvpB9g3gcb
OnQR3RB3yE9D6HjyI79EaB+neAvxurbtMwkiKj+6DEBxcTETEV7xXh68EyxCdhEDA42eysmyu7jZ
8KBrhTCKUP9ravns6P5kpok5AXFBX9SEigxcwn2mR0fGWM+91VGOeo0zmMRN6UlTX6t2A2OzdnMQ
iJi5fmbdpmUyW0dFrWUZ+U8tPo1CAJXEhjdY+aRczBllNmPMeGCvj3CnG7lhTpl/ri3oxkIfh8Cb
F/8ISlK6ejMIXPl0Fmkcw65wwBPYL8wlhVT7rZIE5/Sfes+w9RmSjPt0Fz8NrwxTeJ98CGsjJoP3
t0/ufCKuXkIkTmedDYBDIlRZyw6APyaRUnZGcIYOflDcGXWg1uiB2Fr4WBj7st+IVjbsvbvgS8cw
Tlnf5NiTwgwpyx+BnNjCeLbqNxQQ3Sq7r6Ln2yv88B1nEVeKe6zP0oCrL65mKzV+3nuqf+7qZFdm
6rHqD0n8UlrqF09wb9v68BFnW+CGQEXNbGDL6aS0LP6vLVBYQGUOJbRjjSEcNjEjW4YWDt0c0taP
YtM/t95z2SvwXKJUnMp2uUVIsGqIdIsDOeOQl8TRJhWqiozBPw+d4kbMCJnqczRZd7n86/bWfXQo
895xBVTeJ2T+tPnCX5yMJBKh3u2D4AxBU9UjOxmNLkUOV03z+0EJH5IEbBtcBIzycEbE/MfmWtfO
5uUvWGzqzAKQt0McnMFfDF58J3T3tY4YoJq6cY32YJK6kv/39rLX9ndWnZRIMeleLBtHhlLUiWKl
wVkkuYRVQu0hj/LuNnub63YMyPUB7HEX5r9f7G5XM3StDUVwVpOj6P+diVcgrwj+Y+pfPiLp+f+a
WXixqGRUVm8w0/njrghR04thRotrpy7hYdk6nB8DttncDDcGqkApe3nfihJNaLIwzDWjI+HDvkdh
b3vByTe7nfZlFL7FkbRxxz/C5GajqOiRO5DCfkCQZuNYNsmIp4Yt7CAc+5foMbgL6pNy0Ldaa7Nv
WnpnUzcp0c/CIFTIr79aWTTdEEh9ANswQyqPPhfhyQu/CPIh2DqI1pzzfLA1nw04TmZI7uLT+YJm
dmPTBeeHbz8Mu96dz5J9tuw/+/35bs/s13l/tl93r0gw2K+vkbv/+xmiQ4dw0v38d/f8+cfz6etf
KAntRxh17k/O99PueXJOwe7Pv5c36+7lYXSOht3a9/Dffj9+evkDy/yL8+nF2d1vfKA1hz/XUf7f
QhYOP8kZ/DPmhfgn9bmxq6NqT1sFk3njb23W7EourlOsTKHS5QM2/IjYR291Aj1/Kyh4D6I+muFp
Jm4HIL4c4YUiUa9i6EjPkhbZev6zU0M7iEHfjb9Rh57U0JHT4dAVO+pyZX9spsqBQdQR48+V/poh
wNMLOQNhigvm63Dbcc3O8NZPWxxNRmDAWwkVjuse6aSfG1CM1f2Fu5N0WcUzLst9ujAkYSRNwTmG
sC9OmO7fiNjXDDC2iqjsHODxYl9/wLaP1a7PLW5WouHaS1xVMFale3uTVrzuLPlJJIDoDjHqImnV
8xh4u2cS1L3az5ojbwTha+fj6t9f1mO8kHpeM//7TJ1OQQrNv7QzmjMNA9s4/i2Mz6bk6uGbkCZQ
fduD6hajHRd3ovQvSBKihv8CKkrH7HLJ8vXGdk2rlebIxnZdqp7NQpPuFK/fmDZfc/z0IOhEsD44
AqyFlaDLupAmF091HDA8BEXgEfHYSHlBIDu2ybq2puk/QpTndV1YXJSMekMxEsnD4vQbOLL92XQ/
/zo/x07s1M43gRlY0jy7uf/6+H03OLs/pnNv/zwqw8at+zh7ufgZi2sHkUkTB4oXnJX4UTTRqmAE
c6KQOfebykQHG/6kjpGbGK1ttOaDpASHASkL6UEw/zRS7mjjr0L+Hvif+4FBzUMXua0GVVcQOngJ
PNBG8L3ygF3t2uKaRWnfd74ucEBLuAdFNwJK2MLWYSVf86Rkhjzf3b5xK87/yuAizolTvxZTlf2h
xfccWJ5biw+WF7hCvnEEV4JFDKFHTscJZowlq53S13IYtDFSceL3sgOSmbmKBJ9c7aYKUmjad236
dntp7/3KhcudIw4mc0h5GX1aeBNVr7KoypPwrFTfJBPPLjXoYQfyQRYgCvesO+jJdpYw3OnhF1UQ
nLZ5nmSAQf0WN9OK82TMS2LQa24KATy6vuN1WIl17rP2wZACaCRHKCPT4j9meJmP+oWVxdlpMnHM
GqStzl30Qz1E2qEN3ppsB2X27X1d+5JQSWCNORZoaxbxQtiSkzTtGJ2biSmvU+7fe10GcWb3K0sD
22Le1CHvuW1z7V5c2lzED57uhUIqYNMifmTodafu/PYpDzQHUYb/3BQIW2bzEARkFHq+MRehil6O
IRliHp2lxulmzfEdSM1SffaaJ2GzLLTqJjWZOgYsWnRl9cXCuq6TICposJaKOwEJxy6ae4P9Z6E4
eL70FHZor6Kkq78Iwb4EY1ExGWWFn4eILe/7U9n97QXld/pLfaxrpxp+ovBbhl9bGo0DwU9U3wX6
0YD3prmL5B+RukW/s+Y/AAmyX0TdpA4L/xHqUzsJURmdw6k50AgDyKanj6kEV+VWB3/tFkGpI3Hk
mKMHeXT9YbwmjBPBSqKzHP6hwBxtlenXzrVOyxaE4HuZbPHv12U4albMp7AITIVuuoumpzJ5RHvI
BpPYN0hQNP+x9iS3iHISw/b0pwl4Fu9yZNSweyHvdM50RoaUzo6iewqjG7dndecurCzeYpWMiJ5Q
z87pkWWnjfmHSv2W2N/q9l0YWTg5Ni3TJauNzmL+b0ifNMuVsjfRPAZ6bJv592hr+notVoT6+B3O
Aez/PT+7uKdSr4yEc2yd5LtB/JiIkW2oMB9lW5y0a0f80tBiYc2g1QhNYkg2PolavZMM3v9zaNT7
THVv+55VU7ShiJvmEuoSq8iU8BAKU81taipX7l6tlkav4FjVWyT8vW1qLS2HDwzwnjJrilP+vr5O
IiR+KHaSK8m+9pyO2dGsRHvWAvLicRd7k6toEBs7pvAlDLdw3CvfDtsGORoxwUwRem1bTdQ+EWRs
d8prURwzhAZw6VsK4Su7eWVl4Zt0fxAsKvnBuTWl3C5AnurRo4Jg9TDpr7F6t7Gh849ehBsQ2YDq
p5fNcNpSpGyUQzWhsh6e20gWH7w4KV0xMSC5L7J254tJstP6fjoMUgmZbmF4D0YdRk+Bbnh7Rqsy
2px5/jb2ZJ6N0YYbJ2vldiKSRPEfHz3nVwtHg7yb5BEKE35Z/qGG6IKy+p9GTe0hZRRc8Vypbn4g
p/7z9qas7ck7VROP9wwjX34CAT1zdeAx7YficxynnzII4RRlK4pdy28gQp8Z52Zol7Isk2ty7TeR
ESdnyHnGA9T6pd1OEZqj/kkARCA3PgFfbqN61BJ5FlvKtyvLRPaQO/R/qLaWr2CnyEpapl1yruC6
jwdH/z4hWH17Kz92kfVZW/H/G1m8T/FkGEJjtcm5H+1yhOZdFWw4R0s7+pm7cIftg91tiyv3B4NM
2DJrCT3jspoSiVnoeczDnKvKjHccFvGpNiULyFwWfDOkunz21XSLW3RplPIk6MOZahvwCY/jwi0F
uuilIbQX517uwPEeDP+kAUIrdeMQKRtVkw819NkY4ysQNjFMP0NLr/2QIgT61CgY88XvRQv3tSTY
coGiPew25tky3E763iJQlYq2Z0hOrG805ZbnZravofyhQwqkyhRvru0PumcNWeUlZ8VLbKrZAzCR
WPtvjMzsK3xGyOSX4I2U5ocVgxg/V1pt69rXoWpsYVNwdXUpF1YWr6Q/IWchxmF6Hunf9OxfPnN3
QNx9+0x+SOrmLeM/QM/n5IPPt9gyta+jvpGScxxL+9pEbDDIvjDgpHpH6d6QDqKW3UmpuVeFBqWQ
GsY7pKi3ruIyHXn/EbAegiucGUSXaHBJqoSuNdlSEIym23guLFtO44B+t4X7T3/+/EvPPciO20tf
uxmzkgLh6Uw5sewg01b1UzPhsORN8ArTHIVOzqe3l5JdLm4hflavxqyeQ95M8Z7n7HqfjVgORKWa
lzih1FG4HeEVRb+5SZ5QlKjj4S60BrskJ5mQWCiCfyk8x//FimXS5pm5BKjW4jcgxuKVFZo4Z5E3
xDF7nlWf8Gg3Gswee0Xt2Uk+hMfbRj9MCfFxUdMg8aOqz2TxskkCE8Tk9SZWNdhYBO9HPh3lIf+e
yI7Vw+0B63/vwuipWL9ELXXtsUE1gxa3om1UTD5877mNDvhploQ0ybHmv18EuGKbe0kAVvXFVARx
J3qio6MY6kzj5FOg0iDCzNP6cHvx8y29jGEgcyYkA73Ka02p5n3O9sKmoAXCECtW+JI3Y+DWgSyB
q5enjYfl4+GazcC9x3upQPuxhPGo1UzIpWIG4pam/9sUpaOM0j5rwr1eQFPQfy2bhyDsYMc8heWp
SZoNn/ihEvy+0ItfsPS8INq0vjHDFz2BqSZxhfGhix81tfhON6ztJJv2YjKk6A39HhhqYK73vi0g
O9PtRn4SvCPjNcrWb5rTsKvNfy878NISnxmgsxfHvZggmE9bPnifSvldmEf9IU4k6V7xGNAu/Uqx
p6iWALVKDbzemv4UF3njNnUo70WUUZ/VwJxndZumv58aabKt2EscoUAUU+Txdou0eQs09ZfQog5f
WmG0CwKKYbcP0DKynwlq+P30F3Eamrz8sojBlsmoJ81TK3ntLlNF3e14gQ7RECEbgYbs3W17H27r
u0EAYbhhRpE4N9e3RJuCQBCasnkKaF9l6avZvMpER1312lWDbXQ/ql66E7L+4H2t7/rgodV+4b6m
wNh4mN7rQpdfb/4h8IBAxiHRS8N3XP8Q3+oys8/r5glpjztfum/6r8j+oPxdBo7vhzu1hNLPe7A6
tLkF9FW6Zz/Yec9J+8vXun3hP2Wqfsyr78weBvwfPnM8XX0e33RBOvRbhJ8fBubffy3an/wYMhW4
hK5/7RBSs2uSoXmipHM/5LbVqlAnG/aYILLYfPbjFm3dvzpDJ5SH75Vs2tWN5qK9kep3fXGfVjPJ
+imoNSeDVVazPmnjMHOabsBf3jPe5a4yq/AO0CKwX2rgiFXVwPiatE+JkRaTXfVa8ZJJsyivPAUt
GCpfDFU3qfTEslvfCB7kMQk9uxwQdRdDOt0mI7PQFqqVHH4uC2DUtt6q5n1UekO2a9NKOkVxy4xn
6UUZqCjBTH9PkQ98vfDb6HdZar0PT3ZVPA0kFD+CuBIp3spVNLhq1pjTPlNiBYTAlG6RsS1jjPkL
qdS7eO2ZyWGG8voLqWoI7ZRG1bGGvbTwQlfr/mXSjyYYIRN5NLcmJZavzbs5uFRUZjSZy3132Ree
X5rGVvcNzAHX8kpOqru3+da3b+uHNcFxzkPIeB6oXhzFIkjUpQEq6iAXnvzQe0oTj9NX3Rva9BAL
T2rckDt50tfbJj84JEzSUZSIPqGFQCjrehuDyVcqOrrCkx7d0+u965ungRQxVL/ctrN8OXmrFT7I
vDIDpMNSTE9q/a6LOTmn2LHNDd/ycQ3Ug5gJIx7DqZLBX6+hHazS0EcyIWGq7MSsjlV5jy7UrivG
jeBnGcXPz/KlpUWDNC36rKoT3T9N5uTIwiTaQt/8ERpzo8/14bQt7CzcT1KXnU+nCDtq+0ig6RaZ
/6D5KaPA0e+k2mofzC/nlRfBwRFEzmR/RHewVV1v4FioseEXbGDxSDDzNHgu3CraF3KDTtrfPgcf
j/i1qfnvF/eoU3KlDVpMBYl3378q5c5rn+L0BxEe0cPG4d4ytogYBCk3VNqWbGMW3puIjcCFbxep
xlA1WLB6siExvb28lQ93uZPLCqXutxNkbFhU009hTIfE9NwJ+gOGbwP/321bK8f+ytbiMHZ6K6hx
YfknEWBG2Dtq95iRaYz6RmK1cuiv7CwO4xDWRqcm2Jny76ADYL6W91KxcS4+lG+4WldWFo6IWHqA
UwErvfA11M2vnZe+ZZ78IH9OXkrVFfzwVc6YgdOmFgXEjbn0j97p2vjC8U55YSmV5HEqjS9W/3dM
/8Nc5X1xM/CX0T4i13fKxotTr+ee16eT4J8SC+qGQdLCT60u944vVcW+K4v8VLbDVhV57btBKgCq
AbglvKULt9ilwjT2YROc+kTs7Qhk+31qjBlPsrhlas2BUD6ZgzsqKHS7rm+1rlchSUEdnBq1jIQd
3BREs3mdgvslmXpO6tSv4Jcs8+FQTmW780S/2+IQXLkOc7aEgDODbyqj99e/IU1wLf4Yxie/78Nv
SmiB12+9ficNjeCMRVVvNEI/FFX5qMjzWsD3mPqh97BYdG4k1jRYTXwaOmT3ZA/uR0qb6CP6Vb+L
p/gQeZ7T6uFJhnTt9tVftw2ojikPIgVQR9eLLetR1SZNik/wGydvkZWLh1EpUX+zlNgZQH/DFSEJ
u9ISvjVS37tlmfsbb+GKcyWMpxpJ1Rwlk2VvrjGKSBYGJT7lVlem+2GatE91V4EDMq0gL/eBroqJ
o2RlFrpeGAdbEzxr9nkm0RDhZzBZufjejeFlgp5N0UkcFTTbojI5aG3dfRFlnyEU8vMHMRCag6Gn
8taYzcpRY/iFnu4ccUOotbhZ5SSOUty2KRzxkn/OYXA7WE3luVlu7ruqVA+3v/aaObJeLhfcBhCQ
Lw7aGLVybVRldvKnDDYy0tk8bZ0SV8x80ZY+64cKIseaGUq0SPk+8zjlvO8XvirrRLPqgyk/yY3p
Gn5r94l+54XhMZafUn9yoBXqBdNuJd1JJeGs0muuU+WhNbaehJUPjHQG00WzxAk50mKX4zpoAlUv
i1NJhakwIBUI8oMVm/dFNbROFLWvshDubm/1h7Yfq39nsYD9ZaZ4X1YRo7kyUMtteapy89j5P4Xy
pUy/Gt7ZQtYXxIAWNcdw/OTLWyz8K94aPLxBvVvmS8OCer3t5pgzdi5l5UlSs3+N4e8irWeyNEo2
Hto1OyAp5o4FTE0Abq7t9LEXd55pFac4xkOqSarb+puXaPqGnfnfWcSUVBtmThCuiMJo7rWdiIYz
WrN5eRrrcJdWTJJTl9P6cK8mnxVtI15eeb9NKhzMOqMpDGBgvkEXZ9YPW09gnppSmJ/mL5KQZQcf
BsyNQGhtSZT/rPnmMxG5zGFyUO6eYYXVqVAcGJiP5igdysh/6uovvbiFEFy5h5zAWWab53R+xhdr
4qAKVm8hm4cOe1vbAmPx92NLDtictUO604sf3vSYIf2aGj8ia+s4flwr2SAkCLSY5quwHJ8QxT4f
dSUqTknHDLX/Q1R8apB3PAauFSr27Vv38fNdG1u8Zm2cC2NcxMUpa1B+qYD4bxEPfZjrYyBp5kLl
xYSEly+4MCFUYZManRmfkIfb5/fSAzxLf7Vj7eRALkGedzbK2+VWt27+RteXYLZKP0Jlgo7cd+G5
Y1PvEbTAqiQmuwEKqZihr6j2HlOjeLm9hx/v9bWpRfzcImo5KxHGkOfVUeiaxmucbKGZtmwswmSh
ioQKStGEYciMmfquCBM4/VPT1fOmebu9npUDeLV1iw9GK6dPC9GKT6lf2lN+VyYcQPNBVHJnMjc4
sLZsLa4a5XYtCw0+k/iS63tteGt+IbbrJOnWQOVKlnP9leZfcuGoNKAVRZRiicnGfHIG+FyshPri
qASfgqByC+FTGj32NLF9IGq9tBU0ra6UVxWIKWBLRVl8Qavx2oDmAweyz5zMr75Gdb8Xx8BOfJL+
/Mvtb/gxLaCcxWvGuaO8wJDo9WobY5z0QYyTU1Ki//nUFgc1dhvtKMRPXv2iin9um1vd3Ut7i3zf
SOR8TDXsQXNqi7vMPb/+Luxpl8K4tGFqTq6XN/vClLoITuSpTqwqZois8Xdi/pAG/4YGOdfRgeSa
2WhGOhvbojxcDN2G6bVPSJEQXNz8AZluu97UuBpNZVJA4FeD4Ia2r55Mk5pn9jvemv1fdZqXphb3
IohLQ61yTA3T14mJAAk1Xrnbezna8Mc8Hg+K4fpTD6NxATNP6YTeXq8Hu0at+fZ2f1AxnN335S9Z
3JvAU6dW03M8z1156nedC8Vj4/a79jU7A9H67j/1z80OXnHk/OLCdrLBAcV/+0esnuaLjV+cZuR9
Sh8F3+Sk+t94P6ZvMLxBN9V+Tn+L2UZBYsvW4iR7CdFZbxbJyfAPWVAwTAKcZV+WdvoHjlmt22Iz
+dgnmjd4HgsC6cFs2JI9bKZW8SSjTU6TsJ/2NfMHwq8UrGA6HaXpVWj/KPfd9BTq6Pym7lTtxnav
b5UhV7JaPBK5JGAobS5KLypaNULyY6Szw2kJb81heEi/MYSa0q/4Mw22v1XTX7eHe0J5Ci/Fbbq+
SpUgxKnRJCnyFJUi2ST7g29nETISjh910lxoMsqGLlmb/0vpeqDAJYqgeMvKKP+L547JE8LGOaX+
MFBZR8PQiCUHXFPrvZgeZe70mDyk+XlIho2DvPaMX9paXKZSjGhl4O1ONIv8+ksiPAvWRmNqvgtL
90itAXTAHHXwSa93Nlb0om1rPLEV9y7a45Qf3MCEKg1mtuG7GW0VoNbsQZbK/kHBB43lItDSG1Gd
sq5MTt705M+ym391/c7vHkb9R28db/uB1WcGuQ8DanUFaPoyMQ2D0MxHUcBY/TZGdoqWN/RlUTdA
ay3ZIrAzX3eEUtvJ0+9xq1S5tlJIFhV6fvB5Uxa/3tlcqbIw6OL0JIiQn6fBk+DvUwM5yTZ2BHOH
kvbt1a7Zm5NFIA+EDdoSy1P5ihIO0sAQdSjea8ID2B7H81591TUyeGdaWHtuG1xzfbAPzfeArUV/
5HqBatKJZZuqKY94oUd24738HQP+95tff/aVLQzN2vLMWZiDs0P+uByJHYx2gi/FSvF7nu1D2KP7
0HxkjhZS6cg+5YG3kap+gFbw7ah/oj0PRyWjmMshPiPxwUfVQnaaJuAVFCjbXDmN5RelfWiUz53V
vySm99QrdqEpO2ZWHPnRpxkOurCYOgafNXcKfwvhffv19r6/Q5YWd5Z5DuaPQMDOHA6LO2v5xeT5
XpKfzCy6CzvtoWrKX4pV/NEAP0Mq2XPgNGbZ1Vo8lILsVCSige0HhK+Smu+9SnfEanoWogM17o3f
thL0qAZYKwpBcGBx0a8PhaJXvaIPQn4y9L+DN54nObJN9CnyyfWF1ww6lupFn2K37QJ78I6q2ToC
1Wehu5s8BD+of9/+QbO95V6hrETXVAOJyX5d/54orVRP6P305Jmeo6mMxqpG9hT2kewW/qfbtlbX
fmFr4a6rLhN1b1LnWMAV2gONUKdk4+vETY0tXuutdS0uX+qHiUk5k6dBCXYKg8DyJ0Fs9lm/ka2u
Pb0cfwbegAdSRF0O9kTUjMzcwo1VPfI7sVoApMjRu4RXJxadNhbdIFH2E6N2Rro157/y/mEbBVAA
krQLlp0C2BPGKO3C9OS3lZOHxl08Vl+sTVawDzCu+aabIl1p6jcWHFoLVy3FnWDUXp2eFIDsVT3s
xLB/bP1PrfEr8S230e1JV93eC49+3f9U1S/JprTgfGeX5xTmOHHGfjOWbCyShbKtlGnyMtybriaO
bOYoHlr639sHdO1BpHE8M0iD7dGBo1zfBoAycaBVLDTM/pmJf5cG6U4b9D9jNtxrYF2N0HA0P3vU
eu3JFN26Hdzbv2Dt2PIg8igCB1Q/UNHKRaepZVKmTNthrQGrg8CSz8xQ7Y8b/nvt8HBmoWuYh4Vp
NV2vVc4UPlbfzOAeUbLN1hLgWLbkneSNW6X4VVPvrwT60ZSPluEw0yk6Q6GzqWw3+KjPjnX9GFI0
2HCv64bmL4ikMCyzizWRyZZNaPR8P0WFKflL2INNjjf6ZWtGGNoBsMkAPlSYi4xZYXovzS0CCQHO
0V1nyH/6KhdtvdG30Ftrh55uskyZGww06PXrT+SleSEWHhFEJfQUi17ycNjYsJUYRZtvNYP4Ilpo
SyljretMayjz7FRNXe7dp0NDH8ajeXMohLHx7gJBIVcWvNGKXIEO4oGHSkx3tw/9yoZSiaZdgdDV
3ARc3DpYrMcqaLoMhNaralLVbG0LqeLbRtaiAoggaVtLYPcsSkfXm5nmSWDqtA9PYep+tXad/RcS
bef59OXrjtl/+621oZLYeF3Xat+XRpfVFaswUzVKMRrXlQsfPhokA/pIY17vquiusZyhg4ts56nH
In6rwnsBwuLb616JC6FkkclCgRfL4nJzuzxhkkmJsxOINn1vhIG3qxjVgfSZSSxTKfaVjnTbpBRb
hfe1VwOAFEOc80AQMOvFZUzDIZcD/uvEy1X8LMWmv9PzQXXQRejvwsacT5QUHYoxHBiTLnWnt0AS
hFKUvjBhKDiJktX7/3wz6LManDI8Hz/s+gwMqDYmBcoip1KIzYcqt6RdTVx0LxeleO+Xlr+r+mJ0
NTUQX29bXjvjDA0ps3IRfWZ5/vtFvVQMxg4W6qw4Cdq094rumEXOWIqH21ZWIiy6RjPmig0ne1y4
JtEKpqGZ8vzUeruy/Cl3x6+99m+zHLpmhkkBUIQ4Woosiy9L13aoc7FiG4uYr5hEhI6DeNdPyjnv
Js2lCLE19L7iqOghEeXM6Q2uYnF7pzQY0izOC/SQlHspY4waYq/EeMoVydWSY3cQ0fS5vZlrl/fS
5hKZmRVKA9EQfdum/2T6T6H4ozNf20S8S6nKJcpZRUS6lp8ngKlp9rny80OxVWdfeQHm1tk8NwR/
Ok/A9bGxJE+omBsuyKsmRxh+1PlW/CrzLywCK0RCIBSgQU28sXxjRCA1cVb2NKfjoxTtRFD5BUnj
ruve+uRNGlvbTz4n8W5LC3Ql0gE6TixA1Qrfv5yi7EZ98DyF7LFN5HqXqs1PBZkUJzZC0U4Ls3Bv
f8y18wOrzTxyRqWZqOd6I0Uhztt0HHMCq3YqbT0UC9uHs/dF6uj/dNZdGevoGnVRiSCyIG7EWitO
mKCVuA4cPEzhy/mznMK2EYUCTUgLcHgdOOgmxcm+Uo69kM2ueGPEYOXYMMlMHMRECXqjS1yH4o1x
pxQVfcj2q9Q2drSlrLWyIKqr0jylz3AHQLDr7YwSwCgdaLNTpKjV0R8hWM+1YXyulSQ+WbkMakqQ
fRjJfWOjxbXiSOdKFUKIJp3ID3MAvTL0tVlNxQmqPOpVVvPYteMxmv6LVi6+hilM8CpgzpYDDqDp
W6kfY9r+0+AEvm77yu72kVzLNoBJAFelpTR3pxevEWQaaS5bQDT8TLg3cTLd1Dil4ZpeZftd/hoY
Naw9Ruf2pWl7TbJv0i2h+rWDIpPdoQQugTxazu2OuuojkQ1Yw4tD2mif6/bv7UVuGVjk/F1tTsxg
JeWpzh4G8euQe1teej5qCwcG4HuG+LCPBDmL5FQrhEBJPT5UluwzBGjvILdR3bw+ynvGtqTSNrf6
JyvPn0EoRThFAQzk1MJiFpRpFI5+eUpnsupAfDJga1d3uQKR7UbAsrZ9jE3NQ1ocFLKO63uWToVo
FnldnnKjknZ5PYmOn4QbPZq19RCbSIAKVNL75SHQxVjO60ItT2pROe0kuyJCFXod2RBUvZARb+Qc
K56fFB74uSobwN2WKHc4LAdz7PIKEWiaX/5wb7TqQcFD28HGwtZ8BXtH4jSXmT+0YSgqi2Q1cXWK
I7PcqVZ57uM2P2bhxiFf28BZbWxG7cyjQfMbexHcTYgEDHWrVgR3yb4XgpNUHJhdpM1fvG4Sma8c
CVSPSGFAWAEskBY3Si+qII70pEYaL3+brMHJonKj6bFmgigLyA6cStTKF8FWnPZjT48Q7FjdQVdi
eNGua5OtVsfKOTAJa1gFhSUij4X7szz8XyIBrJIr86EzIluYoGjSU7cLD7ed0IolglXQMozbvTc7
rr+PQL81UZihO0GJ4qrhnyZ/E6En3CQT/bhvYNFmJRCgYpSpllAxWUiLTO0AQeuTaJ4Hzex/+CXl
zdur+RjKYIX2JngcinL4hevViKEc9ZJPKJMF3aPaZxkMImhLKn5j3XkRDAjDYBaoBNfCzmxGa3fb
+se9xNUSkwJQxmEAyr62zlB5kfNi5qe6L5CQSSLtRfWMxPXygRrZYAQbq10BMs6+nfIqSA8qmstA
cZAhRw/UojgpvQ8ceBIa6bEWI9NOJMF4HOosOk81oYBZpcCU9drTv+ldgYRTxgzZ/vbiP150Pi4e
n1/EQeIzXC8+1NM+0D2yuFAa3+BPfFTE72g1tXXpGMaWW15JoLEGUxEEw3QxCJOvrTV1HPTo2swI
RzlP3bou/oez89qRG1m69RMRoDe3JMt0t1jd8iPdEHJD7z2f/nzsDZy/i0UUoQEGe2ZDgLIymSZi
xYq1qm/cMNpgq30qvx+LAmxbyCskeHIhUv9B5kqV3w30T4fOkNQoXCq9UOEWNhvlzqu7tQuWjmVo
rVzhwM/XP62x+syIKrG8IPozBe/b+H0dOfWwE+ttLTfmZ9DO4GeTza6WO64DLe4zn1ivafTzFBT+
SfMj6ZAmseYKfvQRRSp5Z8zNmYGHcoSh3pvrpK+fxDxWY8KJtg6PoiBki1vio1HFpVPpzY/7++k2
jF7AVyr2xF8E6srqC0tZqxW5zGBNMdlLPcRCoBGr2MlP7C6xDiDeO4/v1uVBuI56CpkXF+/qwxWE
z8QAXLpN8lEWv5fSITQelQCFxkb9Het7d/ztC8wE3wy3+oJD11giyldQXeL2Bauk86h/g1W0Z2m2
tVEQnVqkbU26JtZYthoHZWXk5Dv88WlIg2MzTt7Ykx/IKbT6eGf3bw7He79IHdPduMbUulGIunJi
95uJdIpCuOSz1f2ZFfOnOP0K0RW5v0s2r0DSLW4BmC1g5auAcxEcrFVVKi/1uyT5t3PlY226ya+m
w9XKkT5/vj/c1jejqLuUWSjqQrC+PttJ0glN36glXE8aqxvY8QhrWNOeiO/WQUOADUktXjE+3Wrv
h4FfWUY3kXrgLJk3YulOWvBtnNWPgqp/uT+lDVYQzcU0rNPiQFsNrT3Xc5Iaww+FRGYwcFhcsc7h
UBxH2aHxMVKcWSPFK4/y9MWwPoqJilUZwdvwLBreFB3v/5StvcOtQkv2YjB5A3bn7VgoaWVWl2o6
yPqliZ6a+pMRnDVxZ6DN5+PtSKtdk2ipX/ihUYH82rrhdIfCTn9pkU3780OBGjj2mY0776mobRRE
WWrkLMA6yctwUbhe6qidk5LwobrMOMFKgL4oOj6k9fAg+pqdWhK10PFzXKaf53IPldjg+S3a4wST
SwEP9GN13dQZ2nRpPFeXHoIfyQUdO3XltfW3zFDtIvZS6YMm/xBpMG/9p6RA5DUTXnD42sk7Nr7x
0q1GfAbwTbCw+hlylFbUiFj5jB5G6Zg58sBJVdyd0GjjoHKJwyRYFAUXDsb1SuPDMaehL1SXTjYu
LYTBSH7Cr/XT/Q27fK/r/JpL7s0oq+tgKqpZjmh7u8Rp+qjrDoqhNtjLoc13NuzmdIAhWDBK2gQ8
19MZgiLStKiqL2bfHUQzRYhDfmiV8ff9+WwOY+iiTts9Gq3rtEPogmr0Z+aTCopFq64Mmb1K21MI
trBzcW88tkse8P+HWvbJm7xQEPGpRQ62voQ9GyDxtDhwwlj4GLWI1FZWbCcV+kn+XlFve4ZUJw2k
oMDIVgsZ9YZfK1pcXyyC1PQc/fL3CLWbewK+IRUUxEAhPlxPTPMLwu4qXBLe2KbD4lAQ/aqxdUiK
naO0NRJ1XDzjyOC5NJe5vlnCrmqaaYrr+hLArIhS3VWSR5qgj1X75/622Lq3MC0gv6AxBpuSdUhr
NVhxj8FQX6RC6t4nxVQfpXKaf+aa3J7qssBkRlKf+siYj7MoP7ZRseegsHVtLPTNV4ID9KBlLd7M
NUZjtabHsb4gcOfqGT7L46dAOEaCeqy6/3DY3o612pq6kPld1vYctlOv/zGfjf7n/fXc+nDUu7De
I0ulv3D1vAsFyod+MteXPPkcpDi9fIeb6Uuf74+yXD7ry+n1kaFtkwB63QQWpFo5NIpUX1ClLcqT
ony7//dvBOj0xsLYkpGcQVl6dZPrViPobUKQgoRc9hwyz2+ZUDyKMf+vMiPzkLapaOOe+ve96pQo
KY/AL6CPjrld74Wgb4RRH2gES7tDaX3Twvdms1OU2Lqd3g6xOlp1n3Z5qInEBylVjxxtK5FqbD59
UK32IIovqXiQq9P99dza4gsURy5nAOKvwauuAXHnz6oLJ6jXerdXv1eWPfedo9bBjoTB5olGh5sg
lnQHOsjqPIl9EEm9qdeXupR/CJEoHXvDDJxa1SqXjibpKCkoGxRZkLtNAOGtSwfrx9/PF89jCBzk
yRSeVz/ByvoAQSSQwbZ5LCPrHQnMxyCKTlIgPbf6Dmy3fLD1YaDzErwTnyC2zurIxRRL6j6KWsx9
UwyyNNSsUl/aedO2zvXbQVZXf9DkEGflsL20mK8P8Wm2XoTBLuf/cO9jPE/pk+oSDJXVMAKdnaHf
lQTs1ih6spQ52WQ8NrGlumGhxO79z7Q1KQvmrL549GB0v7oN/Tan6wMb5wvboEKaBN36VqoHN9Wq
s6+37c5wGx+KqudSl3vlu6xRfTE2qGWnfnOp25a9p5uVQykogUEX7jlvbWUBFOkteqDZFDhvrzMf
xU+ssO7aixGWJY0X/+YxxO4oUBV3Gmfr0tLZdDRnQT2nnagcGznLn4fQyI9hFprwYMt+58tuTJ5C
AwI3i34OrOjVtVNF5tQYY9zwykE7C0xb6TtXV3Yumq3DT4GG7u8FWSETWQEdljxWXViH3UU/WdWj
bx6i6qk1GgprD0VRHGUj4uQ//PU2Ykw0qsnTybzWCpyNYcQ0CqfdBeExkxrzJS1+/P3WAVcUSWMx
dSTNWl0ouZ+NXDNN/xpSdtqHUlLsuBOdv5/I21FW56FJg0qp57q/DLNdTl+61i2kl4FK+f1hNraC
Rvy4UEvJyvlK14+cPMZ+2ubRcNGL30P4GEqO0v66P8TGyX6V00V6H8aeub4T0UIpRGoLwyWbvTj6
XEKr9hP5YCHVfH+g14O0un2Bw2HfAM0vCdkq6m4mcUR+vRkuXQz9fgrLd3X1FWAcfUVlyOiOpOkG
mFqxzkUmfagNJC6+9YHTyRgS/Rz077P+XOSxXfFBaxWc4iXNn/X+sx7pTjTAEmuTsx5X7+//6q3l
gfZHGQkTQMwzVj86ylDEmH1puBhR7OaWi0WN3WifIz3a2bfbA7FpUW5ekNxVIDVNaZnqRjdcmjI7
oYbTV8qHICpepiBNdoZads3NhyAdRnYSBBel7utdNc7iOCaJMlymUxA/DLp2AkWN9cGud/u9b8ND
PPk4hxrqJBQ01+FM1KfjKMZoEOg9PBnei/YpdqPwVyX9Wwr/3v9U6s20EJDAfGH5VFSe16GugsP6
TO2HPFwb7ZE7fNwTH7g9jvjgwq8ygTaBUdeboZ4rPWiyBY1Oa9kFRLMHFftSSf1bs0v2Gh162Euh
5Ai9Yv3cxs2sE/zF4COp3tpi2EA/Nk9ihC5ikjlzKl6G5z5Jd+LBjQUEFdKWogW9gcSF1/vCH420
mSeSVkmtPJQEv0tWvnMJbCC10DkWe1RlWcUbLZdRbEw9iQg5O2Rk3HSWDKcwsme9DVPXqlCQxams
dpOaSpUcmo07zpnjI5mxcwS2pvpKqKUNhifQWh3rrkxLsxCBUnBBPyRCflD9n/d34/I3XB8y6rb0
xAGCs/dhAV4vJoUTvw8bIK6yLO0sUjLqFT1AV+17pSq1bmCq//oynE6x2nmbbo83oTyFsWVigBtr
kx2h1zRwPqO+REF61gBW9NALFvJaErxT1I/3p3l7bcG9Q7MFzVHKnQAq19OUVRjRtMr2lwly40Op
4AQhm2Hshm07PRhKIe58uI3JsZxQHOE4Erpoq2gNq4RCyvqC8Yr2DGfsa+kj+iPgLGSrU/+oJurx
/gRvbzAm+GbA1U6pkykLSrnqL7llnGV6tsLKNWBXzezQxJdPdJOd7o+4WlIeezhwJLQk1EhY3GQp
khoow2g2hVfFEjqk+pg/aENqOqoUz09pq+0VrFe32ut4IMH0x0g8//R1XH9CbCJNzReL0jPo8FMp
nkYA/JXx/f6s1mSu12FQ76R3c4F84fpdD2OojZlSOGSYmN4UbBi1R5RxUXuPy9KZjUH51U5p8qEf
0KaUpsl48iV1dOV8GB6nyM92UsHVPlp+DWQhWJWYDRH1rKFhq6ReGcly4wnq1BylOfqcG/EnXUN8
xQoy9UHwkfa6vwIb68xzCyuAihjrvEYs8qwJMH9UGk9hB9N8LIRI44YDYc4c7myhNZf/dXq8gKDE
GAjwjqwWWy0yBZVmGaemUEqMI34+PtzbjgZWK4kEgvxIT9A2ber6a1gkvXkQJMw57EIRgl8+1qv/
dE0vvE+6qTbtrJtrxGKxtFZQPk+L+lCj/UWXdp6LoU2HcbmDu6yLUa+/Hu8sZXGD5b29iUkH3g2j
MhuvltJysJMgrs6BMWduURi4ETb9IFCfCPJj0+nFKRFG8QeUx1a2w64SjkIVI30nCt1jHGEPrfrI
VfelX+98znUC9forlzrKoooGYrP+nkkyh1OYG41noOuB8EVcv2+EAHLYmM5OYKbVUWi61NH00KLM
o2P1h8nizod+PTVvnhl+xJIkg2e8dtGSWl2fqmLyUfMEDPNmP8GyMZN9LXDlcV4ahH1jJM8qouYL
59vvjiFkw+5Yww1t7Xwag59D7ysQzIa2IjKT+urZzCbNqTUtfkSUJQ+ol5hTSQ46IgNshqGe/4ym
sW+dHEF68oQ+UD6ho0uoJSr+PB/SsfMb9MJG8dPfHh0J3hAafAoI5kJPvp5lHc2TngxT6xWyVBzy
upFoSyZ16DVrF+ZeAu31ivKuEB9zA1P9WK1oVy1JqigyFirkrh+kMo4GTYwToOWbbhH4/ufRKKBQ
CuF0rpWOgyDP3/Bijnc22DLQ+odwWyDgsgiII0N1PemgqKNS0NhfhTFaWOZEn3w9Tc75EAH1xHjH
xs3fPa6vmwlAml7XxRoZX+TrEY1G1epEnVtPn0uUsA3CrnZWUfVHEfnAPhtOUOHah/vfdhUo/W9Q
eI4kBzpKEGscIuoDXD9jqfVw5qzfUzaMkDXKC9eouulANNicOilUT+E0hY4/6/l/GZ5wm3O89Keu
mREiEkpZ1/G59RIXZlXLhm+YLUhYZqi/k6zJHnRVaJykr2UHbHaPbbIuyC6zp5xCrMaLuLDRV2mf
JlLuNn2h93SxiT6meoMlkiqiV2uO+ilCUfGgjNF0GLuicwKi92PTVoJDmPNBgfjjtJVcuUU+BF+N
vt2rzq1Cn9ffRqYOCxXKngw+e70dxG6kNUsaSi8IQB7Mli6OXjUcshPJrgDu3psU0l7K1FJ2Itjb
l5I3EkCYtlr63m6U66gllT2lwdrrMfcb7TpoaPa0BL0TT77Kwd/ZArcBF/1ACEsChAFq8ymu5zkb
XTjE9JF4BQSI96lKz5eqN5NjaiXdHUmpRV/vb/nlL1ydbNosuBlf7TUQFL0eMAriMJ4jq/YEOZ6P
wrLxwL73qmWb01rAI7AWcNt18zNFmwEaWtB43ejrmdNKvVInDrBVKbxEfjoT6Qm+Msw7WeTGsBTD
kWtfhKdQk1mtph7NcACXycnTd0mDhgb5OxPQ8QnanRRrY38SRmnL7oRueGOSbJSSVZNNNl6FSVyb
ao6htwcdE9sOvlZpFKcm31MD2IhiCUpAGCjC0KQGeHL96cqhzpO+63qPm8n6Gmjp11FPi0OZZpob
ahjGWaOSOj1hq53gY+aAh1EYjVQNG8re35Ne3NhI+KHQpEwqzX297p4c46L0G2SoPdp51Q/hGMzH
tG/20PiNGxpoEG1OHJNhSK6bvksKDFUUyb2XqNlzZ/nHxBDdSUCdaH4oaiTFDOXToIY7EfrGPgI1
olMZhiervb6YR2nOc2Ooe68Out4OIeRIbfZdbMJzpZ7vn8eNcJnWiEW3DF8o3tq1BmJWkIU3vtZ7
otRGHxVf6PRzJsS95cStHz/rcZd/SHyztOxQ4Z52xbKBN9rWVfZbCdTkOIiFYSc8Y89BGY0vgN/f
qqSRzsS4zUOdCNJLr2DRev9Xby0QHp1AqpjzLO0J11sxgB/WjWUweC1dMYNm9bBO+h/KWJVOWaen
+4NtnDWQzsUfg5h8gfOuByv1QcnqfHmnxrp3pno27DRNf7eB/D3sW7cpIWWq7V7ctzUqElG0o9JH
opHxX48ad3pndGU0eLWufWyyd3P1q09PiU8c0h40TC3uT3Jjo3NnLZDba8ffOik0h7gUxrYYvKbX
z2NgIC36JUeXtUwOlpKf8t8+jnP3h1yXn5ZHlkLF63tHERbY73qK5kTHTyKmg2fMJto32WQ+9KmO
7QliuadWFfsTYrTFOYimxM008x/izPYggXXamRWetMnc6wPf2FbLI8g1t/xzw56X8L4I4qwZPKyf
4if0UdvTBDJ9krkYHoR03uvg2RoPQVdIHZw/3sRlD7whdczdKAkdz7wnqbNbwJK3OXk/AqX4h1i0
/fszA7uRaAZIbiGerTZU1lqtjh3i6HVB/K0CwrHmf0tt+hzo1Q5N+lWIavXIg73BSaUIRca/FmCM
eYRi0Yo6b9Ll6RN6mp+7Jv4mVn3pivE8PwVyarlhrRif6FMpnHRo6mdMvZKDIUYR9tGRFmf2VOZ/
9E6fKnoWrPJjw8SOPgiuHca+bMdFMp5QT5GPA6jDzolf12vYmbxxFOmWzgKykHX80BSCYdZNMnix
asQoDghd+kDqYH4MAuWY9H18DrK2fp9GZnAODQSaJRnW+aDnZLpRZhzLUBmRu9QVt6Vqcqqr2Dp2
ltaeiz6f8E+TWrzpdN8WU/NDmMWCG1odeQ6dbE7GLeQmZfoY9T3s077d08HY+Dp4kFNrMYm+4Fus
Obwj/VxWnbWDVyV4ukEsij7GfRN8iqi5HYahrzM7bJTPtBZPTjsrwzE3pvEgT3Xs9t0wH7oJeujY
9O0jEtr+o8kF5dQUuE6WFuinfNJ8OxcjDOmUSjzEXaHubOTbl5/fvwh3LyIb3FlLCP3m1NSinHS+
pg2eP5c+7atCiUoTlqL3b6fbs8koBJA8+lyLqOBfj2LSUy4mOXeB2gqtmyfS/C6Qi+GYGmLvGmMn
78zq9r4HjofgsmCEhDPr/iBJb5RmnsPR07NedhLTGN4hYDXbaqj0ByMpQrdtzQKbA21PhnFrZNSm
QFGgkcMvW8V1SY9Gsl9yCzVj6Z8iOfgcz0i2Dr2GArQoT+/aVjmVzbiHZ98+ORRclKVBGOxGpuH7
eoX1rNMFc6hnr29PRGAuCkHje01vHiXhNJVOs6eCtoAG17fSMh76JK9ApGYuf/5m3xgUlaY8jmZv
KIeTHEW2ImHZF7yvJNWZ8z15j83ZUQHBRokQhVfuerSpWxZc62YPdYfOra0KHoclKJx0zbKlybgI
ECjdqVpQJ12fd3bTxu4FSKcRacmugRFXcx3BZiAjsraDfJzGhzj0+vq7+Z8GIcui1RuBqTWNry2V
tMgnFDNrqf3eSJkbpd8H/U+Iu9n9s7jx5ZiNhQQZAvnwGlaBAo1rhjSIzezR7hPWz2J80brPYjI5
KITdH2kjyVl4nkyG1V/4ufL1ZwtHX9DF1Jq8oCZ3UeAbH6LQjROnAYRQnfZr26Z2LUOM1NydoZdz
ttqfi+03lHB2zdIneD207xd9Kwfz7FFp7R1gunZweIPMI7tFe7LGsLIFLQKc08LMnQwEksKqj3ZS
j3WVcnn60EcCCtNZA2Lr1b2Xql09Nga/Ipdd5av/CeTD1W3ZNW0HhvL9KW9917djrSLroOlCs1IZ
q4tmV03tGVRHetTS0OGN2fmyG7ccaTIwEdgm52Et8ThLozyOhSp64C7vKACYA3Gdxr8VRP/af+Sy
3omob5EccBXutoXizZKuyVVg72ORVJPkRVr6IJA1fMJ4OrLLXNgja94uIyNhMYNJK3QNPt31xtHL
sGyawZe8Bilb+b1Z/e71R7GlmjUFO6u4NSkuazBDojpKOauIVa6V2rDSSPbwOWyf8toMMb8RlGNX
tsK3+5vj9pnHbeZ/TyFlhhtf5raSaiPQJsWL+7w8UO3pnHE29yZ0e1HCMwNbJ+BbDv26K2Q08jwT
B1H2ul79KOO9IdaWHeF5X6d7DifLZ7g+3wzFlUKfFlkWdODrz0RmoetTZMgeKmoviuhK4jtMVo7B
JJ4QWjjVoDZ0u+9AUrcfbKEsktoBKsKqNVfPELpPQ2K1vYKEvY+kKcUMAXuKHh3MnZ2xkc0x0qKG
y0NAKLym1uT1HKRxxvRKvZU8rW+/9y3NfF2ul8esCF4kFVfXSkC8qTdwTkqkara5fkJ7nqvnKmr/
UiCNi4wiBvQbapxENiCB18sN1NcPii8qXpnkdp39Ufwv9zfoBoD9WiZZYmiW+MZGxdSC2pwbScGd
UYxjW+qUBlUTH9VwdeL+Ehu5/hJV0ZC75BnkNYpWpzCJYdC1ThMJ3XgYunYUnFDWitBJxRDdJ6tr
s52DtFGtQ9qWfGbxraJdZ90nYVVjWMajrnhG2ah2mqTGqUvq/qkIrMqdaORwtJldryg+hp+V+bMT
umlnG24cM0TG2IKUl5aSzuqKGrTE6Ia6U73Y/KF0i5zWObeyY+bLO7fuxiFDDwlPUw414gFrOGvy
sceKu0ZFh3+C2tLjoJoagm7XZVqcNLGMD2U1pkchbcNTPyq76t63txbZArAsOjRL3LVW2QqEMq6l
flQ9Gpae1CKyYzF+mdrmPIrRU5AgYKA8qNGPSIqoI6DArUl48r70+L3d35wb5x7aGWEZ4QytPmty
iuFrYwfyoHpc13SISJmNqcsTjeSf7o+z9WEXH7IleVj4mqt4yRKTto7lUvMsBLCtZj5NmIAMfYBG
/c5ImzN6M9Lq+pSj2iwCs9C8pK4h032NsuixEX/cn87tU0o+ScM1FRhqMES215dGXZYUkdtR81Ao
x211GAcHp9DPCO2gKdDR4TZJXf0fPhUSLtCeNcjBN0xXNfcb3hFT88YBeHeYDKgfZqoey7ba80Xa
+FrUXqg0ktjShLkuuaWhojf8j+oFZfmiW/DpQvGdVv+u0Na+v5C34Za6xAgIhADPLw3D1ws5lVFo
FTjnepguPQrGY6lEbiiiKi/9VOo/uXy8P9wGqMF4gE5oQFInZejr8aDc9WXXTpqXabPYuT2Rg8yW
l6aT1M1j7YxVaD0FiPH+Y2Y5QuYtRcmTIeS07k9qhSLQIE3apZKsSLR7HRdXJ9WUxdCJdkBUuLQ2
/K3KWQgP30iHwhaCWXw3GUap20psRD/vz2YjC2E2ROBMiRgc8Hk1G1/S8QCXNQ/HJbmKbMOf7FRI
TiVN0KboxBImKuJzB0l+Gkabme98vY0sYLmrwQsZnf9Yg4WqQvS1ADueEcSOWvgfhpQet+arEsaX
9qshPmbdYLftMQ3lPQ7f1nMFIsp3JGbmBl8X/8cqgXCHMpQnjz+iWXPgDX5PmheEeSkV0nWuxI4u
jyXt56f7y77xdpBVAQBDOCeeXrPBsmTpPdAq3fN7qDb+GPSHMGuFc95bGETIYnEwa1PCdqUc0U+n
2nW4P/7GDacDmRIaLoRrqC3XX71CxZj4qicWRdHYDcYidTUIxE4VKc1O5vU6l1UwytuAHCQSEzST
rQECP5w1ZQqJ1uI5PiBb68bWtyrynxMom77iTGFDvya2eEF/1OtPgbrIjJ+n/FxqlzL4k04nK4xs
CdnxBhAF9VTAlKPRolGhPNxflK3tsKAY4JTQqFFsWq7sN7CNb4AeKXqqeKr0za8it2qs31QiXVN+
t2AOXdkf61E5N8meIOgGF2upML42HGMJwFKtRp4LwYwJnIhog7OsBCffP/PV/jHL0fFTaGHvxCo9
q4l2MpTW9btzGLVnPx+PtRae01D/cH8lbt+m5ecQafKq86New9E3CxHRnZqF6aTTq3AYTFe4XOTp
a7FnhbA5CmcJ/INi1y26aiSzFiIH6+HMXDjljAh/EtfqgeSVXAXWL0iI+ddP+6KYDAlzsZzjDl8l
KZMSm6XvRyh2NvNw8hu/dGNZzuysn+Lz/UW8PeOLbhWxuohsGinsKoqoxVLX61bViSIsp0wVtGka
Z8iKyzwqRzPoyPt0oov25f6wtw8vwyo0BCzRLyd8dbTLUAthsum6J+SfpvolHH+lAXjr3qu7Obs3
w6zeDVnI00kMTN1T4uIIzv9Hgq+i5N1zPNA2QiSKWKE7CDtdW3uTW51QDm6edYQAHu9qch4Nz3g0
90riG9uSBUTNnpiVNod1SakPu7oydERdq3oBbkI9eArHsnpI0zxzTaFsD2aJdub9r3Z7IS9f7f8G
XX21Npx1I0yQqezpRnQpEwHH98U/QeW3h/sjbdxyDEXrBnkzGOANXJy3/qQNCfsyt35EWI8Y1pmb
yZFT8ZzLT0n92IfnsNzbL5sTfDOqfH3DVWWvQWJnVC5zSMPEur0d7LFilmvy+qlZprb0K/PluMNX
q1hKuhAGmaZT2XCl+bxrWbU9if/7+1ebXi9VGEs9fz8pnp22nwLpi+7vyfrsDbLa43JaN7nQLSdr
lNza0G0/1t6V6l+nAiwVfDxqtBIU+DWSF1ixjiCdxeVrBcGhAT10uiz/DfrXH+9vuM2PQrRBgMm2
I2W9/vJBX46VLISGF2sQK3UprpwSssZ/GAVtxaXaCPhAE/71KGYl1smiJOQNuVQ8mINEAdgkfrs/
l9tcAylbCvZE/guNUVltsESfIRr7renlYoZ2elaJTmqlJu5eVvOI1M5sD0X1M0XuZidM3hoYyihV
1OVBttaoBs4k0ySIo+n5w4x3mZ7pR3oKMwyFo/kwxkZ6llq5OWlJXhzuT3ntFQe6tXSXIUVGSEBo
tBYtUpQBBrowmJ5WfprFL7gIH7NoOM8ZmozR9xFGbiKdVU049Npjv+A6FEhpd7djdbKtpjjTYPRo
IogVidGj0Sykxt068/Jqr849HjavIRvYKsp41x8/yNK4NCKBc9+m8R8kXMpPnSD6BG5+9awKauGY
lZK4wCjqqdRnwFCMQhDjDB0kCwXXDJXuWEmD9kwdVHTqWDU/x9agwwXVK7eThJ9jNicfIlEYdnbt
xitKTwj6mSQ/pEFr0++yK1UznbgVjVly4klzxdwt+q+h+DAXv9rqRdK+3f+aG4eRiIQQiGIdzRlr
HvAUTVY5+TmKUprQHaTU+O63kOruD7JBaiAX56gvXtOck7WksFH1BWqxvu6lU+UV1iEzngDyW3xM
7GS2Ays8ztNP3f+Tx6Gdhc8BjUZ++xToF4Wym5QPx8gcnhrSodpOhkNtfurMcyW/KxqaQw9JSEG1
1+uduOnVCGu1iVgUWCRQD+kKXIucCyqlDZ9b0RNnqWBvp7X/UdJr61PU6m3mjIkinuTO6DMM2FQO
uCqHVgA3OJ/+7dSIzsuKOt98RK4sgtYQVsU3v7aiwDZkX0Tq20hzWM4DclChkcitK2dIJoVa1v4a
Z23G5GxIIsWVkln9FUPgCF1ZiXLRaYjDG7RI/Z6GvaLt0oOgoYzqlmHcZfBM48XaJ5+s71rVGKat
CVnlLX7UCYReHxUBOdXQ7mhLeU4pCE/NIzGj/wErROkfNUx8IIhGBr8otETquMt8wbC7VEpiB1lU
65Sag/o1mJV6sK1Rqz+3YSbGdt03+dcUX5jWDpoiIGnRrA4hzKBMXLibEDp8WQgcwYp4HJtsajp3
GtDDe9R7g/yyrgFpD1pX6NEJRSe9fGjapvsu9oIkHwQUbdSTrk3V9wIs/Jse9Fl+ZIn8wDG6fB7O
WMkaip3OslYe0FPNP4odpaKd+/a1Z/btbqBhF1SOMjAsfcoZa5YaVTRFELhYsAWN59bWk6BObb+B
rezIciyNdtKBpCpIKI22IFCiVUMrfTEE3IntcLamp6Ki31ecTfmo9FDebKmXht9WnQZfsqxodmqp
65iVxg1MYFBY4EVfegRXgUnUGFY7NwLAXiSWp0JCg1Uqx9i1it5/iga5Pfih+LeB8v8GhRgLeIQD
tLFKcMRaisSij3RvSs7dF7NQ3bk4SM2xjf4WrlhGQtKYx52niD6g1fRqMaSjTinJaSzF9kP9i1V1
D+BCf5ldUA3naiRvond26adexRBZVKqlmInAQQIHVnNlH52x4aQoey0gN6DXMhJXDM8JuSidwKto
OM1Lf+77VvOm+PfYNM9KXJ2G/l2UZ3bba8+jqZzE/H2bWD+SYU+lcv3mMDaUM0imy15hpquxtcqa
hdkn8vOnRW4sPlJptfNcezTi2pZo8ZQQ6ut2AqflC10fp+tBV3tFga+VpDQKekr4I0w/C1jfRX+b
Qy0TY/ezrGiH8h+rMVJLbxLIgLrXVbEdtrFb01MSYDKz87qtow3GQeYJOikwCBjCmrjRdaEvybVk
elKRm6e0MWkUhz3u0JYmHeWuld0g1QMH6Y8GOow5/9PoTXk0e+ufxJC7pykbJG/yiZTSGmngSWsV
T9CxZhTaJH5Qe9T1fS3Xj74U7qkYr80S6cJEB4uKMOp26Cyw964DpWjGHFFtYt+L0sBWkjm3QyH7
3AfiUfTf+eapUp+s2nDERaHEF94NU33IywmSXeeUmasJH40hONSBZNdwQmJz7/fdoNHAv8CE6DLy
0+Asyavf19ZJIIKn+54k/Qn5iHF1lJr3yUGtAjcXZ3xxAMMU3japeVfUe192HRwto0P2wwhoAW60
NQVfbjH8UZrU9zJa3uwiEkQ79PWdCGxzjohuUjtYzuCNU4AghUaJpDBxxlD9qxgQDmL57P8RfEcR
vMhvPmnBcNQC6YjoML65e2zvdXrJJLEfUbAmA5lCjHyVwoSFTPGHUNYz1dwOxOwo0kje0LNy/5Ts
DbO6shXdDwOznwRPjia71U5C+VvCtu7+IDdYxjKZpXcBFwSyWYLO6/3cpDhHJL4leLWZnOShtxHb
1QfoB9q3ukcYPG18xyxbJ53SnRf3ppthGXpxUiIRpC2AnuvrobO4FWhAiYOLL6HLZ7iCapwZXdNf
fKlFOrm2Z0X7mSr9R6FrX3Bg/TWgb9yqhGjjo5zrANgvUeqY04f7a3ITfL/+MGhdAPgsDjXi6x8W
ApEnepUFl745ID+Ce4ejIAJUFcdUezDodadNKMg/ZJiM4xPQov8oFx8WEyFc2FwpO0uwcrv4c1wc
LOtDVx/lOD+U4zmOe3Do2onKR7NRd8zsbt8k0gWSTF5F1vJGwQQ6Wqz4cslvFo4TfG5GovTVRUg6
xoZjiixdadJIRaP0/dW6fZeWgRe5HMIKytfrxQpjVaODO7hYkXwZjMGeEJPAlPGQZOHD3w71WudF
hE0G4od4e/1dUskIpBSr4Uvlm6bbGvH/I+28eiNXkiz8iwjQm1eS5SR1ldSS2r0Q7UTvPX/9ftRi
MSpWoYievTPY28BgOyqTkZlhTpyzrVVp2vjZDwY9tv9sixUB8WXgcq4EL3qUCZULKVWnBGksYAn0
9/Z+5t3R65tnL1cc7vLbwaLywdaipG7ISVEy1ITU+ZjME+xe7+bj6FpQEWyzwPwWCeq0DcQ4PPhi
VO//i4VaBGvgiWnPLAPf0sOdqFwkRyF6EP2tnj8kVeha7VoX60rEBqJ3LpZJDG2A6lvcZ1Szq9RK
o/RIbua0Pjy+1WuhvlF42Ex0epPO7oNdmQmulhsrYenls6ShGfE+LjPn1Eueb8UcEs9qEMfllzXP
kPpK96kWK0+3d3JZYSLhgUWfnIdJGUiDl1NAJVQbpjGgIKt1Xng30KFzgNcWAIoGOWRxovKaUkdE
yb6qvBV3vWZ75kvm/KH/Q0dycTRgx8oGAcFTD7LAHvkvtYydQICnBsqqWFaeCqX49u/LBUxMWQvf
mQWkzk2WUisLVqsgWou6cjjhs8rOiL6xz9u4bhhF/nLb3mWGBmaFjisDPJx/SPbP7ZnymGfKoKXH
rGPwnbJHH/iCW+RDnz1WQx7JOys2p2oP2ig2/9y2fc2BZrorpGTxXiqI57abMU/Kup5QrU2ZI5zG
hu6pombuv1uZQaiMGHEhMDJxbkVG2wxMkojQeJOl3G2idLIKaVwpR14Jn8CuAKxlVhHQOW/FuRk/
7cU0brz0SGfRNrTAaXpGp7q9yAxBEAxbQfM3jW4HqfkseO2nxFyLbK4E0cz+AO4lSJ15h5feKhq0
GCxtRN6VMQ1b1KNmWxrpUTTSn7LWeltIlwI7zg2uo6HxnEydfhpls48qcdx6SEjssiZ5gRwsdWKS
MXvGKDp+I7cbQ0nVbUjr9d9fHtAxlOBJ1EF7L2cYywmN+xiKnWNjCVuIoU4DL3xdPVarjMzX3gII
7jnGjLQBzVz4QClasVWq89ZUW126q3f+JuzvIqb6NmjT3va3+cY9Tyk1JizMeT4YfhlwDOeOwCyV
3Ipilx7l1ou/oBzsuaiMDo99Yql4niaveN61E0y2zBmGOkiGXfHcntEqVqannCIx+WtZsQ32J+Ux
7+8yf02p+F0B9GJtwHdJ18hlL/gSdJgvQasL7CNyfU9xB4GN7EviXvOt9CFgXt/tGsbZxFSoNlYq
cEvDouuCN4t2kV7lW0VJrQci/cgBcKw4Rh92buJXwlPq+wzbS7W5H63GcOs60O59rYx3tG9PflkI
GzXKil0fKf6dqPTA8Zuy+6uawUh6micOepslNKtKdRjlmkQ3N8wtVT2P0cm4WXnbr70KlOCYbuc+
IZRdfOAuAc9KSRFtRmH6S/D/EoieLUnxljPkqLXvjCKY3v/CqWj9znM0MHYu6+OpYHpyNVTZEaaA
+0oaEfp5UIPsk9F8v23o0pu4wbiPyTUZTsV/z70pbppQQBoIiW2CJiThUylxGy6PeDJOaTe93LZ2
eS551KF6ZUaIkg+sP+fWvImc0tKL7KjovztjP08IpZVd9W+qn9yDVf+MWvpti+8Y83MXxiT8YYAf
wMgiY3Nu0h+asBclxFC0APUzIMtjk9uxEFp/GsiQJjtnvJZETbGq3KHmwAxBjxLbSQmG/KsY59qr
DDnRaBtdMbW2ketKaxdirBymJpO/561XPFuBVv70QZF0rpimPmOQWqH9qFH03KoAOFcWdO2DMRoA
6uYdr7J83jo/K8HF9dlRaJjhKkSbejg4tfElNntHa6M1VtJrn4wsjl4fW8g/i+tmCPw6JvXKAVPo
h5HZ7E9+Nm4T9GUDT9xbSsyY55rW7OWJ49IEFwoVG5oRnLnzbzZ2Olrio58ddSjDCmub6T9KM78D
llAHwcYimb7tJFeiagzOU+fMrszgzUVUbaZyaIDQRpJdFBp6EfADfEsB6N/5feG9Mu9idk6qxOZz
ANpcJ0ZLKIcOXQ49XKANYJ5v/56r64fMgwPC6BfjBefrn6bEos5fZjwpceyoEV3CIOsQVOzijBai
lT/5KuxeyOFaK5bnu2x5WqjJkq0g6TjHweeWW7okohhzQM1BdTtdcOJ4pwTiP6fZbDOBPo0oto53
5dyKJw0oBHpjduylPWwKdhJ97mj19PnkGGLPXEi8oayxAsi/jD5nozBnQHcEFGpZcJKtuEvEceLu
6eEpUU9kxyuR57XNg6pwnn9ksp3a5vmyysy3PN+a5eMhiciJ/eJPyWrr/9r5V2a0NgADoIHLlDow
PEkhZsuOPhrIMTMWpfB58J49kEj+9Pm2H16GNjNDApxF8xAFKfwixm38oVTGQWHLlGQzdSoBbuso
2bSRu3qNMXD+5kvPAw8GCxfp43wOF5sXjlUTzIL0sZDfe/6zWLyKqq366LgQ2vwczR+1tcbqds0l
QKfhhMwAIquxsMnYcQ0aEoFwOpnetja0yY0gB9ne3sUr1UEKg5AhcqSgPSBmP1/a2DFeqMh1fpSC
AnUVusaPQVY63viS7RGDdwtTs+O1COKaMzLXyRFm+ITndnGldUoTG5PM/LRq3BfpS6LdVeJaNeLa
PfXRxuJtoI6TdUGHgHwdjRDXHqaCYXg4xaGPUxhoXPHGa57/0dr8az6gQaHJrQyl8pE105JNG8tO
ZhS2UnyJ6mavKWtSK9d8A3gNYCFY4nkbFodZ7NsoEjryO00DLBI1xHnQs6914K6cMObjIA+2CFKA
0y3WlAxS2UxZXBx9Pcs29WQoJdD3Vt6NQxruM+ipVjbxyrJYE9kxA4bMrixH8iYrSoosaYsjkiTB
1qfvbcP2849y0fR36EcBH57zBhMUw+JgDaYZRqOJnoo6yN6pa6FqMgvBcFcO1hWPmGfpGeKHGQdL
CzMCoPYYpYJZVYWqbP9SDMFDLL6oVU+CWzwmdJ4bZTzM/4aDa6PAbhIgX4MChZ2n3ZZSvusF6kqZ
7B1IdnaTUWWkmkO9jx/FKPzim5J3dlrNmo+d0Q7fkzEOI6eImHR2+1HN902phKLT0haIXCWMBbeL
NH2nKozQuVKblpqNFLzxMwYb8bMZPZRB/LKRbbywqp0xGtUn6MQqZhQqK9h4yA0ZG7UJ+sEpK6aY
CT7LhgEJSIP/CK2s+luBYXLdofHZ/41acxi2ie717ec805t+XxVVrNgl/EW1bfSWHG58o5srl5kX
80d/1MFTFJDurny5+cq72CNKbJS7cfoLsS45toreKgKdKLZUDnpaHDwxpepd9+IhA9XoGFNjjHYY
BLVs1xUcJJ0lzsKCffhgIiqwwt9yGQDyas/TSEBuANZRNjm/W1BvIhcFdXPkMzV2niiHPG1cxdpJ
iQJ9rX8HefV2YtjLj6OnqfdWAqKLy/rdPMUu0ksQsUui4zBLJLM1Ev3Y1/42K3WJPCV0Ai8PVyLd
ixt7NkTVYNbzpPO25BUoy6iNuqnQj7mZAYaBcyapyCBSu2oYum8eem/ljK4YNBZH1CotBZhXrh+Z
9LBb+DwtOIHrwpU01Tbiv4L1ZcWz5phk4Vk86CCwgZzz2C7bTqFpBE0vcvoAhncbbqr8XgnVt6ll
roNhAsQbw3xSX+qSiYUuU/Jt0ff6TpiVf27/kmvfFNQ2H5W7EDsLl0JuW+3QzQJMVklua+1UaUOx
buV7XjcC9IWPSlC7DC0I0FIdUkn92ABsrOlw0hPn3l85rmtWFllBalGy8b0MK/VdQ1HTyHaqthIA
XjoKrk8hnEYh9Q7+eH4CIXiF2yFXlaPHyCizgLK09+ID3GaOknyRQnPFL987Mud+wkljvIQuynwa
loWPQESxp9Ii9UgIlTrggCeYqUdN3KThkxw/jup3Uf4iUqIW1cxpqFtV3bhFyfqTrzI+lKy9mNeW
/+HnLFOiRvcHxa/5OYryoHrQfOoPjfWlkbdDdN9nKz2Wy4gUmBJBBzCCWe6C3T7fbHw/jgxNMJAA
F/WHIc4M2y+AQ3pEc1vQptVRTn3eAp6Up04rRqdE9Xx7+3xcRCL8BjSY4DihCwih3aIwIytBDDLU
MI4J7yOdLjdOv/27BToAvMFg0aAAm/f8Q8BozlRW1lSbx0IUVCfmsLtiUqypw1z5cpQogJdSj4Gj
aXml1nnd5ojdcqW2/VZQ/gIAfhDCT+oB4UuXNP2frxUqInRQAG4AdVOWnD5diHBrJ8RsmyneaTIl
9Ay9VjXX1xRpLw89XT4SF/4vyFkwtOe7hxBzIcmIGqAY3N1ndRPSnw+fJM9aOYkXITDY/492lgdf
rmlUiNiJ+8k2YUKJwy+AkTfFmn72lUd+tgTkhOYDf3pv6XzwhxAXN7uZiCjjUtiaba3You8ndgsW
2fUSTzh0zeTtISWG2cwbhG3bZhrXT2ZubjvmBY8C6bSKjB75habMQfjiVRQhmhQM30PwdhTsHtm1
NP0SyJssVV88xk3LnTG5ZTGcIi17Lobhhf7gDHhN4nLll1xU9+bJMB7LOfTgElwOReh+CSK2lq0j
OQr9ZCmrD2Vi9PtRyeINgXfH8KknbcvGNw7eKEuH2xtxzTyD4DD/8kUUygznPhboZRFZGeaF3oJS
1a/dwiAMzCIDLXnrMEE2rmdo12ory75IHN5xVVyBFDZnBNri/qurXNQiWEuO7c8ytkGgePeDaqcr
Faerq2NP/8/K4tkMOfyhP1sRn0Sne2xfu8ihT/K3XOvTzEdx8ZYBE/uPofmq/eDYEP00ajphSMlt
SoVfkr+3P9PldtEcIA2mgAHEFmqf878/4mFm3ENrj+p48sJvGkXJcPprZgdPW0meLrdMpT4HtQ3Q
N8iYlsA7bxRiGMSq4ThZ0OkKLToqgyN4Xymxlr1K7VNw4M5eCW8ubyCMzsgt9O4QgV8OtYy9EvSa
Lw9HSfsMXozoA5b/x0wfV4K1K9tILjzbQrMIjsb5f//wmepWRBYrMIZjyfQlbD92a2aM6QPNl56l
sFwJqN4vkXOvUKltUeik4El/etluhz7Li2lVjMfO5Tb9bpb2YHKHO6Vqt6od6w68NPbu++tz+7Xa
CXfJD1D4zS7cBoNd/B3+Fk/FXeasZX6XrsqPwpGgRaHOd1FWKXyxrb0+Go8MKD30IDoKAWGqbI1q
/dpWU7tknkelU3KRzw1mVAm0JsdjXTO93j8GAdj9zG7g3v536oA53/9obPGCtSYDGAi3jEdjCnBP
R8wr1xL9T0qSvmXqz6p+6ITiIS/2obDiUdd2k6Bj5tCY4X/LMWJRENXOi5vxGOiH0BAOWWzrIJD+
+fSDpfiPkcXpn7KcGWKxHI9Ub3eGGtpJP963D36wmYS173blKIK+5r/Uw+a570XINjDXaBlxNR2V
CNBr+F2pZUcUfxnKStBxJQKGN4MoAM0R0FrARM7PYmVw7jK9nY5CxXiEsTO/iQ3zbG5OjA+9+CZL
VuK2S8AIhNofLS7euriXYzhCsGi009ZU88/t4wQZm0M9Cu3kIX8YzGKfDbbcrVh+TwIXF8HMrg/W
H+rdyySRWZw2FOV+On779im0t5+e7nP7xym0T5ad2qUd2p8GlxDfDpzS8TeHeBPPf7CD7a9fpV3b
ks2s1Obx89eHl/ybY9rd5rtnvwb2aMt2tSOB3gUb6tp26Mr2057j5hru88b+vHt4uHt7ug/stz9v
tz3yfb7x1ooWL2tlmYNR96xIs3P7tL2/77byZtwAIHasLfIo98BcTtbGe9Bd60f9ANum5oSn5snZ
9/Yd0Hd7r9grj/317/thlxePcBRXg6778286eVm6qYpdSilrS21fj39WT8Dy6unzWogx/6WLjUDZ
SJ2HWuERuIjfYJ3vx1JCIi6KqImHwiYu4pUn+f3MLW3ARsEcM7A8xkQWC2PMVIw9LRePkp07vxAV
4j/o+jmJ/fX1Z2CL9lH9vPJ9r1wDTAb+x+R87314KdNQ7abewqSqfNedeJ+4gtPYqfPybXbYH/Bw
2PU2/aawxUfnzTwqB/B6tr5poW0Ut/Bz6LnN2yJvv/drnKpXIpSzn7a47KUxikND4qeJibLRhIK0
D9X3sGpq4pRwU4/hUanhTVHFlWv46p4AS0bpSWHsY4mekuj6S6NSiUejax+7fJ+lh9r8Favt99ub
f7nAdxFHZkHn6xEdgPO9B3ZZjVXkS0dYf+vmwSo6Oy1Q/HZHuXMySdkY9Z/bFq9cxswyKwqSMNyR
jFctjnM6qUkjxbp0hJ1NnVI7qiVHjt76BA6v7F5v7+KuP0Az/bhid17KuWfPM9TM6FCFnikyF56t
aK1J3qxJx+xBMPeTKlGQR35l/A27PhOwTfZc6tlGMja37V4GJ7NZ4h8AYzTnlq25KGm5q1tTOkY1
mUd8Hws/GjSWw1MorFRALmsT55YWEWdXyI0UDQbfsons9qfov8jil6yM3eDOg5nz9rKuf0awcERD
oJaYYDv3HLEzGnjMWVc9bqaTRaQAZ4ynITUaSbCAelBh/fF5Zm+bvbZG9osGNa1jlbT63Gpowb2m
qZl8NA1mOq1t0DwaSOd6Thv+FMSVDb22RlyU3vusCAJHzuJmqsQwniIzl48pE5h974a1rTJUWZqb
lJe0/CR0sZ0go3V7jZdnf573n1mLKIwqPOHnayyaQB+nKJGPpfgJnGkb15tsfPHbfiWevLKX2JmX
R0RE13hxuZVeooSlXsnHoagdM/8ZoEkYhQXoOy58S7tDduX2wi4kzaiAnFlcfL0kG7pJM2q+Xh7b
cYL0R25n3TeANYLilEO56wRXrS30QQ2bSp8tBBazIm7OH5vhd62V9561a1K7L9Ftws3q0Nhlvr5L
ZMPRFIZcgu3tX3zVA0B5cl3MxJJ43fm3yKNUbvW2lI+FsI08qgdR5WZbAOlSCbNpaXsGY/5rXL5X
alewwBCqUiPhqgQadW41GKUCVEuH3wXaH3TKnMEKN6LiFuTI4h+SVzQEKrs1oKhPrf3tJc9/9+Ka
5EnA22mPMeCwnEeVtKqf2qqVCcpNDQqhOt9OXhKvbOyVdwfJNwJUONDgu7EW705flZOZBh6eEGXP
3jAdy0lx8rB1BT2DGkHkcypUw+uVy/jazs4M1JTkgEDyORffUw+qvhKolB/z7jfUpD0WRgGte1sh
KjbtMLOVv7Ugu7f39KrZmW/q/ZiBGJIXH7Qr5aKuBPoPzGiP1bYWRnfQU9scDrr0rYiLV13YyuED
dJMrkeq1z/nR8uK1zRmhiI3Y1475UFbM//dELg0qZLcXeO1z8gzAFILKG9q4i21VklDJIi/QjpFH
Bz5mcL95G8uDgDiC33Wb/qmMjN1tk9eOJnCXmT3QIkYD1XO+p+Kk0SXmyB792hY3zfgswztbRrs+
fxUTY9tPsS2txBCXm0nySDA3l+NnvtnFZo6wIAhouUzHRI6UTduG+qEWjOpwe2XXrIBFITSayR4v
TuAYqJOSB8V0lCfi+zFEGg7S+H8VmCIe4RmlZEJzgfmOZeRXecg/xGU5HXVhSrdmCFmXOSjhym1y
+ZadW1k4fp5aOmAX8qQOvfAHA320DZKvRPeyKRwsT+1X9u6KPd5NSk6gRJiVXAJmB2uSEy+OpaMX
KfqPXLPGrdSZhAeaF1Q2qKJo5WjPIcD5dUkc+85s+r8R7eIimyVAK9Iygi5gMgxZeE3AwCU8jkJe
Nt3KMZuP0bkxGPtNJKcZqeaYLdtBQTaAFEW78lilom2MZO0DeXn0WfP/Tua9Eq0cscvNPDe3ONVD
KfSpBTYciGPkaMnocOCcWnut/h2QcW5ovl4+ZIAynSe18UUD+Fr+OymShyCMJruVbdkIbMG4FwRt
po5uT6r3vUeE7fZ5m6OOi12d+yFQWZBqLYl8DLPQrZg495gyP/9n9A/69yL5G0MaedvO5bmmsjYP
fzF+zSzW0jeTOgxKAS3X41T5v1LmY3jovHTlhbv0R4ww6gkWguydCvT5Vkooig5mnppHK0lDB2Av
a6LXzGhQ0/836/lgahHN6Wlm6gVEVLSPzcw21CLbhANc1P/Frn2wsnDC3p+iLh9ZkOml26aZkL1d
o4m75gAf92zhftD811nn82FSw82EInNSkACt8WLqCbxM0evtBV07VR+sLduBMx1Qrntsm6Ql9dZq
vdb1p+Z5tPyHuBqnFX+40hjAIehZw1NBWfCCblad6irslNI8jmPmyvAjek39qbakjRiZ7tTdWU27
QwP1oMqtI97FY2KHrbST8vaHFXnfis9xZ/y1Ys9Wpp0ikfzQKgxi6ZQquj16rgHlGV6wGxnGyVW7
iztC0s+3N+zy88x+LFOOIrDgRVy8IVMVwjcPmg4Oy2ECO8vbLrvN4KreIVPNtTv2SmnPNHgT6VES
l5KwL9xaHZLC0hj6IPj+Gll7JtDTHHkuwQ4qyHHDdnS8oXlThMcgle02Ff6ZEIKp4pkcmKCGUIOG
zvkJroUZci4UyrGDbdalR67YaiSuYcOuhE9MXJjYInaY2fMXsYxfCgIzeqF+LJXCzmpEjzfkfMYX
dGirl/6UBdXKNXvp9/TBYJMzYTGBTv19/OzDJW/lTHz5XgVEqkMaQjDLr0VK0UmMvwul1a2EvZdU
SsDySS1gnaDzzi4urg21jSHUCnUwh7G8KbOJzr6c7QB+kd9a8i/AkxGS5yYkS11ySD3ORdPEO41e
mBceFLlQIEpJqjtV6sa7sdJ+3XbpK4AkpgYQwyHyAj1LPHn+kc1WYqjOC4yjb0r3vaA/VI33DIOC
nVtfZNIgNNldvW73Xp1s4SlO1QdNuaslcyN1J3kNPf4et56/gPOvmQeFQcDPKKHzX9MLQ295HjAT
+ctAYGFChfDdgjzdYdRUa3+Fv6XesR6Ndn97Fy4ONtSJwLLYb15XKGIW926rx3INl5h1nLpsMwbf
kLZ3hPzRmF6gv75t6tLdz20tb90SGCftGGwpkOt98d6q05C7tRvIu9K010aMZuc628/ZGGNbtPtB
noD6ON9PhijUNIsajCn6ps6fUcGwBUTXE3or+be1AvrFwVpYWzz5itT5Bbe3dcz0t2asbSY8YUT4
PqsA397Ei9gCQwicMtI7z+3jt+fLkip9FBIr8I6JPtolz7Ac/LDaNRa0a8uZq15YYOcwc25F7/0I
7YnQOxqyG1suUPw0uDeLleDlqkOAjgVV9c6BvYT8VyyvTwzMTKANnqZ9U9l+6kS0tLrE8Z//feeo
6AGwAiEOqmLh6WLUqlEhRB5pSQW9jitlv5R05U6Zd3/hdAypsx4w1vNI1yIflpn/0MXCF46antZu
r+WCrfRyeri9kneOggszMzhEhiwJHM/i8zRRosZtkAhH77V6lF5UiaaX0/6dfHsct3f6Z63bMBAM
r/2K3fnnL+yC8KXq945mhmBk4RaGVgmZIgpHsXqI6PCPmmbX8Q/kr7sms1XPlQsAeNKKy19eUeSQ
Jhc1CTaDFEt2dnTthFArFP/ElLvdTX+spra79pchfUOqbMXW5a1B/4WaLxcGm4uvnK+wjLooFrIp
OPXZ3yGUXsz2kxi3Lmg86BxVt1/TRn4Hfp5vKbaohvH/DRCeCcBzg20V1NWEaNdJ5X5K65+tE4sn
NNcYwoJYZXpotN89pJRt+5lpKURpmR4Rmnu4xnbh3Cb6huySUUBjbnFgKrooawQ9VzYf2CMFnjka
I99duNo0TrpnhX14Mr2HuPApkGlbof5beN8QLF25Dy4YZ4m4qPDiV0z2c3yW42+dRovZQ8bjlHXP
Ufbd61+n8WGEMNrT600v4dF/SsEOyT8YSM9+Z9VJho5T/doVClRTk2griNA083yFv4bIvjzZRIP4
/UzFy4uhLhxDbJi4GlMlOkkhcOk6o3KeDJ61csIuNBPYAVwcmRs6HUDMl7XuafQo9EKCctJkDnPT
uIkYH+YssoCczxcem7w8tIXoGl+9IbeppMgBCBRwtqlP6y75yjy0I5BfjMVmjLbNO5h7gE9Jc9Nw
7VzOF+bCdUGOz9IdMCPAObWIn0BtekYwivGpDZw6e1bzalvOeg76r1bu916K3NPKxXfFGcHfkojS
eKIfu5xtCDJZSibDjE+VdRdUL1L7GPp3Tf0AKH/lHrjMQOj7zP8AVkTElkDi/FzCJl5C8uxlpyDv
tsCm7TAe7YqV9rJmF351ooiAG3puPH6RvOxTOXT/vFj2FvIDWlCgtpkiOf8FbRgbRe+V2lEQLCcc
AVvU0JnR9ZCTnbmCWLncWGh7534Xc1RzXrD4lL4+xpVshrxbmdZsw1QAbDJo8oOXS0xyqbV6UttV
gZDrRmHdJAIASXEhTZ0EUxqasXAMCwk5EDXoTSezfGkzJSD/xbGunYZxpi+3H7HLGx4QHLVWoBUc
54sTJuV6JxXyIFABMqvJyYpQ0x3Sd7Pihs9rz65Hz6J7Goq1uAHvla6p8F5xLchMmXmiiAgKGEGh
8w9LfSpVpX7iF3h+kNtDAgMMwN/gIaM14HQZB7VL0swVoPO1szSGN1av9oSy8k5rYEO7vR+XAaUJ
ABPpBPCKtCGXSVofhFlmmGJyCsRB2mSCPDjYBBJQtGvxwxVTFE0ZjwV0QM17OfOV9VS4q8CKT/Wg
KG48Y0uHilG3chjXCAIvuXpYE6xWAK3RA+BSnZ3vQ6abC4BMwzZKTwX6kQ0zZWZZwyBbOd29TqzC
vSEPr5zjBy6RbnSzytg3Sbor6q2h5XZVDdsxLX/VTA3LK2ftMtObNXGILWC9I/S92HFJ6ZIgaNL0
JHoWYtg89dKuG1PXK5iD+SFVrWNoWwXlwmbXGPdJKvzzF4f1zpzHUVGA4n5ZHHZuV7WRcyM9eeKd
mqmcucRN11pDF4ebARPIUuGwMWeV8/fQ/8P++2rLGUD8irhGvQtU2WnrJwtamlY70YHe3vbhy0Ri
YW2xJE0V2tYf/fw0md3BLHtb9A7F4L5G8J1CYKMdZWUtUrwMwmebEELNCRIf0VjYJByrO2uo8lMN
W40dSF2+ieTsiTnTn5U61lseq/A+6kIY5tt0dJWxju4ggICRWbRyt/Ai4WeQCWt962v7ThUdFi74
76AtWbxbfqeMzdiN+YnOGV4UGgyJN53BzEP0I+iTcjOp65SYMofpLBJgK0hHIFGlYEaQvjBamZFe
97Wen7IegSatVuWDrzIrXvapTymr9vem7/N6CYLg6nHq3aNi/z2XjPLQl435tuIMc0h68Wsoo8yg
LShdl8mraPY9A49yftKejb1yHxWUlezOHt4UuNzt8JA3NrOXa0Day/7yvAksXqecR2vyvRr2weML
EaJ4o1Tz0zDl+1LSbf+pGgu37mrbQoox1u9aCzEzF8G62wu++snn/Ai+GBHFrcV7YoUjxCaTX5zE
tnmt2zHaeCUsGLI2qbsoEw2IUafs122bF1c5i4V9kRNOIdS8mJ/VBDBzwjTlp5DKMENYERKjRSs4
FRNgm9umLiLv2RQNZmB4xH4kIec3uT6NNbGWVJwM74civ+rW6+2//yIgWPz9i3MsCYGmZ5FanGTD
9b5EDToWdlU6WbLDUW6bms/BwjOZjpsHgMgyabctvlSCWnrkJUZxit+KQ/EYx7bplq3TvgTq/9PS
/P0+OGMvoQ+WWEpx0qyTYR7yzm1iZ6g/j8+C5krNyv17xQPP1jWfyA/WQnnS+2Rel5o8a+FG0p6C
n376slqAuPKp5sE/IiRe9Pnf53ZKhORizRz5VMjaw7nbv5VETKL/DBWpEw+le/tzXfG8M3Pzsj8s
y7SEkSAQcxOKstFLuwZluOYOoPaA0UBbQBCmnP/9lmCaWUjp/5TIlS3UL/p4F3tvXnmQSkdHH7qD
i+X2ii5jD8oapPNkmJT3oExfmISpsWv8GGdndHkqPoVI8sCr9ECx+Y/3ApVIbh4iGAjWBn6u7STq
STBuUuqDD3NhVqZoycAhDmJm94Hgb1TE7G6vbM3C/L9/+FZ1IEIYZ2KBiUJhk8Y+nGMjRfzbVq45
4P8SAYHaIHpb3BVES8BaFKzANSm9JOpBqZkR3Efjrm1XztTsy8u7gla4DmE78RMlqfMF6VEyWnGY
lydf3wZQzidPcprZg7ECcr62bx/NLL5MB+tdXtezGRyhye4CeX97y64ZYPSKyRI4lNCxnrf0w4cZ
Gn0sSHjKk2nWjpR+ytZj/XkrFlvFCQKNYZJFgjZaXAsJYqsadarqZLR3SKEwa6UfejcmxFeMrRg+
SvK+G51hM+yt+jUM1I1sR7HdO1XratKWtkq6NnR15eOd/aLlzZFFZVoPBg0OodmLsTj7op0Fb534
z/0A6mTQLrB8uCWY61z4vS/kBHqSUZ+GbWS+Jv1DsdYzvHK5n1lYPCVR2jbImGBB6UdH7N508z4k
npUiH+map9vOMv9diy/JcCppOS1KuBGXklODqCdlkRbNqUVgxaHWGJA3RMk+icBQ/LspnJIpTsiG
aIcuwope74gcg7o5Tb3kqPInKaLwMO5uG7niB1BRzJE4XX8O8cL5sTuak9E0pxRy7DiFDSeOfxr5
eFf2xUoUeFlWmCum1ixjRLWKOuribor6misWFYoTQl33Ur0bDZxffVaMZ4PRw1SNtjE04J6g7mtB
3wXJGpfz5VrhF6A6zxAgoE44Ls8Pugo1NWIiZX3ih4DH/ZvIL57gDgjW397TSx8hbwaZ+07Jissv
/BEVjjBC8bk+SQJSFFkOIbe8E/K1CuDlVQ8yjwVR/ZuV1pdkvw1KDXLWTc0pUyO7l17y6KBPzqig
DzFmjHQebq/qijkqYIyNgqfnn2UfdmgUpeljpSGg1r8I7RaQXlc7YvtSOVMprrViL880vHz/sXbR
iR2A+waR1JzKN/8JUn8j2L52SbIWbcyf/Pw4n5tZuKQEATWaIWNz0rPfY8RUrHFfld8lxC49NwwJ
NTzVbqI/t3fyih8qyGxQy+JfnIl57R8enD6vB0tI1eak7mAS+tw+rIGHLsM2VvXBwOJQw9hptXGE
AUjDHN2RbN1Vdrkbbm+v44qfn5mZf8aHdXhxUqUVqsinEJFctbufa1FesXKYrjjCjMEmU4aQhSnw
xVqkJC2KMfeaU1JAnwHZTE8B1MtA9z95RrFyu1/5MrPICpqTYFAo/yyMNR11XjPs29MYZX8m+JYi
QHHVJLlav5YTXwl0IUN7h9WCIJqrE+e714yi3qu+3J6Cg38sDt1v8Q6N6V1zFz80b963bmUfr1Sg
zu0tbiUx9YQhEqX21GybA5HHi3ooNsyrHeC3/We/OFvZvMsf/ELqxahoFBFL6qvll78mK/4x+P+O
R6F6BM6LGjkFLmq1CzOtpic5YUx76qNPXnTSFP+50jaCcKdXb3oPdY9Py9GS9tGUQiqff878/e11
vk/2LG4PSrczBTTvJ3psi18wiR4c2G3eniwzgQjY7kXFDvx7Od962uM0uVOSOZVhjwEk2I8NNbjC
eljDpc4uees3LC4TWc69cRq6lleAUm3z0CrJg9nU+7oqmY6Zvk/imr7MlWMPE4NOMQ1UDg/B4s7M
W7nuQWu3J3ncB+PfrAjsIt+ubO2Vi/nMyCK56DL48814aE9Jf98ZICwlZ9AggxE/K8Mu8Q+V/jV8
vm1z/loXOwnoFp8CEHYRpOdylOopPLS4begoqHMi7pd99bS19spVO5ALwyNJNRKo7/nxmHQrSBNd
aU9hZP3skVA0A+FXGn0d1TUGqat3zP9w9mU7cuvAkl9EQPvyKtXeS6nc3T62XwS7bWujJJKSqOXr
b7AHmNul0pTgwfHTaaBS3JLJzMgIiGb8X1MzH9NNLu2Bmu7ObIewoN20XsDErq53XR+kdIP2INFu
hu9r0icLkR6OpmOqlh0AVaHoMhuizPVJYxiin9ePWfHUdtWWg7ADpZwN8DTbfkI5HN+gyxhka8Ob
VjXn+4upRnazmJ++YLZ/SDMIJ4N46plKEeVG+2ana+u4eA4+mZitY5d7fl8BUnWG1sK20dPAl4+W
szKOjwD83kBmS1h2fAQjJKyYh+xHA4b7379SPci2BojmeVACiPQgDxTpY2RRv6Ek3xzYn/pXNYQO
+iegcYka8BDmf1ZxKGsTPLtOzDjN6qTD1hqNaiP1rduvze/y7gVtJlrcAOiFbsP1LtLBD+hCFA7C
7UZgFWgxH9KNOL4bw66TQf6zOBpf7m+axZP5yaD6+6eLKzPBdpQ5akwnehx2WtibK2+626qfurQ+
mZi5667PNGgi++rKsF4pf8oSUL6EEBxk7Qmp+6NNnVOVhRb6otAr9Vx49mPiJIE9NEeNoa5vycAi
Y2BD+NHrVzItC2Hj1bfNoh/KEc/1HobPt6zlSE9cnItevKF/MhicaBTGyoti0U0A7YuUiwvAiq7N
9nbaFF1jkkSeu/aLNgIY42dPcaYQWsbTNHypkLifkAMstWYvbO0wpGyN9GNpxRE/ANaKvg4ELbMn
oQPut9Expv5MehGYyb4x+sAU79aaMsuSr1BSrZCHQcORPccRVg0ogApf7xGlIM2C1PqviY8rYddS
JAAxRzC/gClJ8fhd714TOirCcPPhzCe+zbVH19gObTQM8YYN2zUh5aW9grZgtJ3ikYaS2sy/ln5H
YsMphzMpZNin+d5Gfy48Om+rB5m7AQdLvDZu7p/PpbfAZ6MzjysIyvC0LAa81v6kxc51gan65tRH
PNzuG/qoc8y8LoJKiJQpNCGgn7Od2Usw6tcOLLl1EoqsCStPHDqtfUX7/CYuflnV96oNeNacM7S+
QpV77+jfWfazJvKHk3n7CSRujqi2g05DZsY7DoHd7qXlENbRyrXIfmETAyOOZACQOK5785LQ7TSF
pg/WotQOXb1xvkEiMhm2/kjDkv5qt+V7hh74P+CsG+L3lAdyJbGjJmM+WZ/tz/w0OLCHBqAz7IXc
OHKXvHhDvRZqq817YwN8IxrcJwpU8wyqKzKd2pwP5wmXABRKf3jms2O3T2V9TicvaNDvVXd/AZff
upO9NsFqM8+NgxReFawB10Y27vpk0c7uLDPuxzPt/D40vPGgQUEVneRm/Eoy+UszQV6VtGSfcYNv
Uw162J2bb4ZJ71fmYeGM2yB1AlwcWXfk+Wc3lCR49bRlji+xtO+8/qP5XQRl4rAn6Hz7oflrDRIL
fgtoR1TpURtB2mf++gYBsm31rRxRemShngwHi22l24dDSoMpBTFqcgK0b2Q/S+s/wf2z+Nkl8Ynm
a8xlt60QGDLg3pA3UFXJG80Rr2o8mjTTeG6rcw4uuC4NDPPBlXvP3Y7tTrr+noGDCgzkR9XTq2U7
Ddy0+p/KTlZ2+9KtheZR4EZQQ4dylTZzfdIz3KTTxvHc1A8dQ2zFNr4MJgAvnw25dZ8m75ubrDHu
LG1B1G1QPUA8D8jA7IzFZBpBCllOZwZZ1gHKwWkHrRwoPU0oFQBc6SHBaARFMgUMYvCx668l5BZW
AA0YiqcNIq1YgXke38nqQbi2OZ15/h94TR+bn5iiB577POQ9mKJiFhItZGOAdhlBDkkHmqjkt6yq
32nx6757vnU4YB1E/hisp1gHtMxen0fPHKFwbmjTuRsAp3X4dASzyFpF8NarXhuZRWp6Udkp5B+m
M21PNZibGCpc21Uy7CUrwKqDOAJcM7i0Z1daKnvbFK3QznaehLVrBCC4+Uvl679PGFqdsW7ACOO+
Vm7lU2Dr5dAPtQnXzs44PvSGmwVm6V3u21hIMKHtHbcm3pvo2/Ln54IIQCjRE6md0+4UDweIrGXk
qc2fadygkmtuTD8JU2utLXhpL0BPDxVqAOlUPvx6aAbLIdQTwypkMMcAnJTF1gVQfCVuX1omkMSC
7ALdYoqv8dpKWrg2hWfSzjV+XxTxHvC9Fwh6/2Rptr0/j4sD+mRqNqDJr6jWUls769a0leMT5AxW
BrNmQf39826A/rHJuQUL2ghoIa8D36Qrsf3txYEcygdQHpUr7LlZYJ3mmeEKu9QUJqaAmJ/Gn2p9
WhnIAqJJWfk/bczohpxHBVkty465OD2VBFWdjzdRF5gnY1Od2qfqB1sxdztvSElZSGmAkwqInznO
x00bqWNQxjmBLkMr9hSqxPfX/nbW8NOIM5DRBNoCMNTrlfEbQpq8oeZZm4DVo2Lbo8OvBD7rvpnb
3YxICg8uVfDGDTYvQAwCKdq6nazzyMCwox1bdDdN9ikr1vC0C4bgC9BvpPgj8CyZ+VCXlIbsC906
Vy3f5U4Wsdj7azboJWnL/+6PaWFx8IiDIBwoYtGoMq+W4v1WlZBNcc+4KYNU+8HgSO9bWNhtALAB
E43yIWq/EBO4Xp12tOxqamvv7AKnVz62fLw0sQ6v3ftBk3cVmkDITzvrgbgYnnzoB618wO1sAp0C
D4R2F+WL5hW4DG2Qw2Rl/jltnrpOg7rHkyOQwstW8L8rdua1t2GUSZPK1D+TNA/jLA8ksL6Gf5T0
1/0ZvY1m1YCg/YnZRDl9Hl0Oo2aIURb+mflPo3FCoiCIQbjbVT/1RD+iIf3LfXu3/b5qe6gHOJo0
0CPmzlawduyqAMEOOdtpC75b49DoJ63uI+FpaNKWIYhwwBeGnvEnf7pMNA0a8pv1JgIZsMcAQpv9
e1h3/UFqKT65Yt9rDZdqHjkbF04D8s1ug2PchslrdZJP4ons7k/AwoQDzQUGHlThIYkxn3AT/OKq
OJ5Gbk02E/lZdOZBEL7NYgir9IDgrUK5b/YSDKGjESEBQkfor6o8wqcBenafxEbCldjHiz9CQIUk
SDlLl/ztoZx+f3TLtpRPw9MIG8q4ttWKTpSp1zvPnWePp6xp3rwGaoGCC3eX2yZdmUzlvK5ehYrS
BU0CwMojLsZr4NqcYNDEbYUNNny5YR0kBZy9FPLFcuKvjizWrN0kXFSvsOoJQWkScFZt5koTxqy2
AUvNc+d+c9z/JE8ebBG0Lgc1OlJXlhda3dqE3o4QNhFb4YSivoZ1vB4hFXGNdAwoL4ScwIPL2wix
5V7IGIlnOtqh7aPJ7P4a3h5RNU4cCtVghtrS3I/3RaWzrmi9Zy5AAQ2bh9p1mn2daPoB2I4Hs4vz
x7Qg7b6oq+81Ug4haOhYYKeT81L7HLKQTQQ0UnyOnYluuFylB7u5pC2U+nCXqXUHr+EcMuP2xM/A
vuM956RFNzAoyZKuBE1B+bIyFebNBoMhsJAjsoW7Ap3E9fSXRJcQQU3AxP+E8X6d2j34qiUUdds3
tMQE2Yv5dzwip2i1axmPm8sUQ1S8a3jgolMYjAzXlhvhW6nsGEj4c9rvdIHGRXT9eSsx4m2DAszg
KY3wEO8GTOcs3LH9hMWCWv6zqwnnx5h0uGv01PK/ucbU/OJtCSc99on/bQJDBQ+6OCuSgMDXsN0w
9mAm6bLUpYd0quW+FF6/puOxNA0Q0IGcN7RCkA5Uf//svJJGKzsl7SSmZHqE9lUdpMbY71fWecGM
gxsQfQkADaPQMZsGpwYPRWPEaDJ3W/YwIfj3A10UwNVASzZwJqfeF+7oba2it591E1DpymFJ2PZl
tyVe7m5ZZ1CILRdr3I83PgfATkWErbKLiq9t5uEaPrBCy4vyXBoGvVhZqu+TmLaXONGbMM3Q64jO
IHB4enxEXxaYMe5PzM1B+zAPtVOlMwn48Xz6U3BUdyxFG5Jb+ptKatm2mOIMSU3+z3BIB97GQ+Ro
o/hrQBrmeqVHnlFQgXlpBHGY/jctEeDLTBeHsaEa2mfS7uf9od0+lmFQTa5qG1DP1tmLvHAqu6NZ
kkVO824Nrz00lkGwucvemAHBtpTvYhISa42H7OaGhOQxXBY2Gbox4GFnOy1JIeTGCy+LKtMSB4Mb
yU5MrbUtnIYF2VitqVDcxBsze7MbuYeiHMOzHaN0H3j/BbqkBZpAbORowxKiavfn9OOpf3Uhwxqi
GoCe0dsBdoO512rblDbIREd9CHG4g7+lG7kBge/G29ANeEJBYk7CXY+i6HfjvYw6PbSrsF+DRSsr
s69Q1Jgawll05UIE/norER3ikx0apKPSRlKugjxvLkGTYtm/wKX6q0gTbyUOWVhUhHSu6uxRjYTz
Y2J0lkV4R2lkZo/6BMnuKXobmzXCoaUde2Vm5gx03lhQGiophBOSPbrC3Cp50JNsXxfbOolDiup3
Z3oHpnsrz+4bL4Rw7vP4ZlEIlMHo4BakiDSIy9vDQ07PfACTXoQaVABSfidn2/s7aWkJP1ucbaSe
FK2Fw0kjMT4TX2wgJpo8EbYT0Jq/b2lh7ZDRhpI8UvouHq+zSXUJVCCNzCgjSyChLrN9mX01y/55
MprNfUsL64dLBtSiikgIMdacpMITud9ORlFHY+2Cu8wOMY/ZEELiKy9zKByFFbqJ7BxNcSuG1Ya/
PhBAMQOnhZoFmt3gfq4PRC/qzOjdCZQ9TfuDD+E4BQ3S9v7OSLdtedQpD4S21zN6cFbZ9G7n99r2
bCV92oINTNNhe3hJQRNIq0PZJeH438oYb+BK6PjBA1ZtVBsVwznPdZXXrZcXvI6IHjU2SGqbZD/E
j7n/gIwxcqJgSohs8n7f6sdD/HZm/9eqOjmf4pNxzAa3qus6knBwxZt4sX8Vl/wsH6wNWGrDeg9U
9WO90x7QunseH9lzvqX7KdK+GF/Gfbuzj2tH9dbfX03Dxx789EGlSh20XVNHeks2BLw89mCFpTjq
GoRWJhFCZfT7/Tm4dQ7XFmc3mkiHPNEmTLxsLokGNz89Vc2OZ5usf4Y+IVot9vcN3gQliNKARcEh
Ugl70IBcz3lbskoiYqkjcAOFUiebxDMOZbWi1LNkBZcH/sOdhkygehp8mki/4Z7P64lFZhwgyiI/
VvE7t9ksFW5iv0IkEuksQBivTcTJUOG5nvKIxGBPQhFCbnoIqgam2ZjbluP/NUOhbeoB0qvUHMr/
0O9Thk3isuP9GV04o6hogsQCvd4fj6rrD6nGOEPUYrMos3q815Ta6Qm9JKCIXyOsWJhVZAdQPwZx
Nurk3mztaoZCLdJyLKq7Mai0IRLAoeVoHLk/IDVzs2OJtxOQwriPkfKY94j4VlnYkyx55FVU7niq
gai6m9Y0xBd2PhpOUZQFbx1ygnMrTTrxQmQjj1C23tlxfwJVxSV/INn4XSfez5FOe56snLbb2ieC
jM9G1Ud92pdpn4xd7TU8Gkl9LPKvXCArJk4lkUElhsC1OwDBjwMLK0LeEpFF92d2aQHRZIsti5oC
MO6zYyENd0hLqfMobu1dN7ShlN22JfXKXbloRuVYkBpH0Wp+Y8UTclo+s3iUEhR0OXB2pPV2I3N+
3x/OgrsEcvl/7cxuJy/N7B54Bx7Z7tHgAs3wr3oFyvbHmp7Rl78C71K/Nt+WnqKaU82p6HebrV3S
dWWR2kJEQ1O1F6vOna9dXfghqoaQo6oNts31fI3kbsnNADSBB4fqFLylj3IpUq3cKkVk5+lBa3G4
eWDr78itFuYXsHPhfdVN1Z7QNe7KhckF3zfKqgAoofJpzyZXB0TBY2BFiia7ho6i9yq5V2+GqrjY
aGjNWs8NfYJK6P0lvT37qjhgwCjeIcihqK316YAUACGUlDRNNLoCiAmdpl8bx8kv960sBHNKJhUB
nY3sBFK5M09W8VIjWWlhcOVYHJp0dE4297ONSewEVDxa86Xm/fA1Jx36t52O7Aq8fw8rH6Hu1usN
hY9AfgjCddAAQGXseqxO4bUF1f0mMgU3AmifI+cm/J866ISP0whkoysVf0hsl2FNu3pLE+EjG5v/
cwOnSiEhO4nXNGozgGxdf0fdgKoeSZMm6pCJ2AI80h6mvOQrF//Syn62Mos0pCdQtMqQXAQFbb/F
mwWka2PTbu9P6u0hVWPBxas0z0DUMLMSo5u7yUrMqd7xB7ONc1A5Oe+5ke6TJLHD1OlWID63vg4G
QYgBk0Bs47xcT57Bs9IkPgza2ght81R/N/S4Rsu6cFe86u09jwexgzeAAeCSQiNcW0KG00ULo2ij
RvyWw1cTQpvlm4hXfOrCBF5ZUa+RTwewQuZ3MHndRkjdQaEEDIVBCqlisByCiLeyCrSFVO4aYc18
byAcQVEYpSXcx2CUn2fwRoGOP7+zRQTcTB8yxgUS5Km18hC+8aVzM7OxGS2rpoF7ALR7DbigQIYE
Xez+TwwRUaO5uOmfcWyO6HSp/3GPzO3Ort2pZwNFqlhEvvO1z/ft+DbkX+/ve+UrPvuSDxNqDhGJ
otQwd2iJhcowbZImcosfRgPxecBJocW+RTsLuLzRXWPZAXSbV7z1h6L03Cw8B8AqiuMAKe/r3cKn
UjAWj3DX1i4/Z2/Gd+c1e5Kn+LH664bJqUbGCKr0YXOkySkfVlzKfK8aaMyA20KFHMkiVda5tj5C
bTCOY5RVMhrY71WfHnPP2XDd3jiWvxI63SDP58Zm3prR1EjLRG8jnyKJtNPAFAApv2pE25mE2FYw
kWI8DQO808GqBtfZEqNq0rDtBDhCbdeOs32s+1J1rzODHmLeuF5IiwzdcU4Gwe4Nk402HQyHAudj
MqehIZ/k9Pf+Ppk7EYwCAFCsFFCNqIrMWbPwrkyclk4yMkeZ7wnKP/tiTB/QhJQf4lFUa3fcwhKp
g42rFsk8IBhmRy5jdW+WlPYROgONp6xsyVszlu7Ryfp0GxPZwL2wCYlFrZGhWTCyYcwEj6+TyxDP
OyOsJ+OQM4ZcIyHGMYcxhF7lasfNPAGBeVGEjA667BFlwZVfb6WEjNYA6uI+yrvYDxyjfrB90Xyn
ky4eqZmbwYA04ZY7dXZE045+EhAoWQFG3h5hhf5S5XXAv3DLzvx71Vcmq2ujj7Le6k9I+zwTUCl8
swRrtxkZ6nOXxW9uYj7rTK7xsX+UIq8PsiohwfMjm45X7Rz8To2Roo5uDlGeGPwsaDzsbMMcUT5K
pxAxirYrTLQEdjqRj/4EsV2nlOkBMG+2LRPW/8xpXj0XrWmEeU9Az0ntHgkMKL6ZQ+MGRQ/5Rppy
+Fkm3BNE8jhYm2TxDPrDPmx9Kw7wIALJbB3boaONX5xs8ndSk8mBSOdF1FyGaPjcEsSHQV+2UKGq
qnrl2blwPaAaC/peUDerGH8OwKuSQtBUy4Yo9X91tbFJRoixpl8ho3XwCiMaYqCxjB0CwRd84f1j
uXBMrkzPbggUiaFHM0JVtzLsZ7uIX4Sjfxv84rmRp4Ig5X7f3E38q7Y7Su+q7x0VcXDTX2/3hoH7
btDoEOl5DlUya5OD1BcI2ZAaZlCTNjTb+kgYYCuJtVuxfXvZX9ue7XOrkp0r3GqIpDtCXYyjMWcy
NpLuO/KzjN3Q8OPNWIG/w2qKfZ/tXM0LAZk26Rr0cWnSP143YKNFZ8k8dPNzbZJ8EFjvvAvQhaoh
DpDo6Rubv0BcrAQfS6PGFYWPRQYARenZjLuj35iNnHDAcoLaY2zrB1v44t/3EWgeVY7GxPsJvTLX
6+qZael7uTdETmlfZArlXQsNgr8tH9QvbyvruDB9KMJZAHXCX8F3qr9/ihRrN2lRRHLGKGv5IUvt
QHhf+Xi00Jgz9iTQ/elkN/65goZgirozxjr6aVC7h8Z9rwD8rgTd3/+keSwO342HKpIOKGIhMTef
43EQsc14NkVJbOF12g0NWHMBP85GXMT3Td0up8JLop8Cg8flPX8d+5DzNKupnCLouPZBhuB/G9dm
tblvZSHowFUEdwTuGwDlkQSYzbG0K5JkQo+KRLZbSrP2yDSrDphn9ft+JMZlROEepNBJsku46W7Q
E+9uwK7rbWw5yb1OY/ex8Otql6Qlf2prqu9drXfDVHRQj0z1zrz4IPJdCXgX4kIkSuBabKR60WUx
59aQjI6e9HIzGpNyg4yFtU03nf/X6gKH7WzQr41hHkBjEDQY2QYEi9W3SZ07EbC1ZOKCq7v+FLWS
n7Yp6uIusUt8inNywmqXbiLxE+qyO74W6qhQ5voKhdYH4miAMpTm/ZwexfT7otfNyoxw/QXllp/0
Tb57N0/xQxUWL/c3xsJOhy28+OBKQXU7b2eYulpLHB22WsT3FfsKQVXhr8GXbmPFD/ESBanF9gM4
6HrmQJEq0yYvzUgUb+Dv2+Vjs6U9BCXTtalTbulm6hDO2dAOV0WBmaXMNLnXOrUZ0e8OObhbvh/z
fSV2yKmR01SH/cHWg3KNbHrhDCMPaqAhCZgwlQ69Hl/eZ9ik2WRHwnZOIx+t0LYLf/vPKwU/rNQ/
FUrHmzOem0afWUMhvKjVpdi4RUuDUYjHqc3WROUX9gT23YeiDSiPEMleD8cyJDWGxPCi3CbZxnaz
dmN1Vrnxa9Da3B/Uwsyh41QDYB9Ub2gnm11mmtm0ZZq7XkS45UDKxPCg1jmsKaMtDkj5clBQAkE3
t+KSxmzZQLyobExxlIhCM9wiXf5fC0mTy/0R3dhC3Ku0WYA3QBoF5Y3ryXNJwijLqB81hlZfijip
zR0xoIkeCDTnrVKJ3poDWAY1XRP0xWpTzGKgDO1vHnNdglifBj7kcvz4h2v2kPbd910ZmMUUjXxn
oU/bETxIRLzH/9pKgrJksoJWvllL7H+cO9yX6AgCini2lnrv21kjaXIZa9BeQMjqbzElayIDC0bA
Og5SYrwA0W8wT8t5HKrqxPfSy3m74jvWfnm26zXi67j28cuIOMK1a+zGAyoYzKfPVn7r093htl1d
oq8xvYzZf/AkR9s6k28F+LMbcMrRaWdaR7t4ZelzlYyhIZ4SQ3sYnFB4/krQvPQhaDXAdsHLBOjj
2fbU9LJpcjjjS2vlhzSjaKIRLUNrrFsFRbbWZb9gDXk4/MNDEOX4eVMViXVCwcyQX7icAhxMgArl
RktB2769f+oWDUGqBVE4LhBg1K7nFz6XFZ2I84vnkYdp6g9+Of3KvSJ0k1U2BDVFV3eM+SF2g7qC
CRQFXrrXtuySWh6abPNLlqfRwL6X016TLx3dy+GXjUBRc4Jch+wTWjkm5MyAFkWJIBBQhc//OIRG
90d+Q84Ab4MEDNYStziK4f5s6FXZ6WOjyeIyIvjbZ01emYHv9yxgfXryc7/6MgxQGTd8ZK1zvUbv
sV2kx17a/QOmMg0Tu1lthL65hnFt6MArq/ZExf2rvNbn7e4ziCIPVnGJe/oKWc9z4XXbUZOB8VoL
MzTrfYWyMqJH6WkpuNangK49k27DNcWihwSVhpoTSr/6LOKFKAFNW6iCXWrnAU/Y57y48GKfWsfa
PTYGtiEBzkUrgvvLseCP8QZEhgr9ychlftRtP40cTFyJh6xKcUH8HGRKKYD97dI1XNSCr8INjXAD
dRAEA/OxyTTRhA2o5CXTvSHklYZnp/TI5v5YbiDg2FquoiwHtS3UnwF9vl5GlrtWbHs9vcRGCZXv
nbCRvk/bY2XvTVKBbGgMqQRjRj0EeptthPcg6W+gLTcCgDCLPJVxsXLOb+reH58EzjvEdirraM1W
1UltZsctQLA0pS9+7B1lLd7tfmdX/jtnMhzjOCDjYTT/QLCzLcbd/SlZmniEsYrIWpWk551nhPSV
I+u0vFQDcMD6ABElOwEH730rC94M/BQKHgZVQyQRZ0c6z62q18u2vJQQtzJ5dhyn16nMX0j5/zUe
YE/QxA4ALDJ31yssUbuUqeVgOqsaMtfHNhlWNtHSgUAOEnQbKKZhLLNrNdOn3jSyrLwIdA6ETe+8
x0MH3nFSrfXsLZ14gC/R44bJw00wj1sLCvhRx1l1GfcaiFx6Z1eMh8G5xNmXzojI+Mq1fz/toMMD
iAXDAxppTlYM8OtUloDHXwpp2BCblCTwiXnUjLf7G+Imo4tTDslsXNmQIdGN+YZgfp2MtZVXF8t8
bcEkHGpIKPpvLRgLxRdh8JVhLdxwV+ZmQWUscneiY1VdNLsGu8doyk3H2j/ZCFJ8Kn1xMr2E/Pue
h00kQVCDgRauNbPpyEaP9Qk2c/3P1NGdbbHQni7ZP0OhVXQOZTycKwQLkJCaO7U4LolFm+qSZGGb
+zt93A5vaDerkEXQ8Ai+v3If3EizaAHm8A/KNXjPe7O3YVx5OeRqyvqS0yl5NDMr28ZtISOjqYaN
NnnNvk+0YdMmqCIKZlg7LgwjdIkDpZGkGHYWktdhbUMuTRCz2UG6ykSjveWHQ86cIx8GTalEpBuj
d+wgT/P6QSsb/eDHPSjvEuh9VU7b7QT81S7zh3HL2FgcRc7yx4ZndiDRPfBG9ckNY0wK8J89nHiS
Vl8KrtO9KKEzLjsUGwlvNwkx0hNS2+xkIL19biYBQRa36/b3p0y58PmMmSi6Q/hFQ7rAVz740xUq
DNw2+GN9Ga2y3JuxXu0Q8w+h7SLFPJRU30nhijefdmv7/jZxj71haShpIUBGPDWPjtPJN5vSwrut
A22DpYdSN/bedOyzy2DvC5FvuKauO7ZDu/Px/qgXfD5uFDS3gPYST7mbu5Z4k8fbvL70nof2qa8y
YxdX+eSVc7bkSj7bmV2ght0ZNdTV60vMd2bxVp01iwRu/M1TlOHyV7vGGr7kSz7bm+3/Fv3tCcA3
9UVkPzz5pQdRvX8qKDKP2D33p3DhqkHqB2BKJZqgIJvXG6d2iwRoIr+6cCOzjtLLUHnxoKTc0/bP
fUuLkwjGWOSYQKV9oz4Xy7KmVYlBWfKxHuzQQ6HcyVPQ670jzf0fUGPNWibUWBod0vHogELMB5r0
2cIRXyLwlAQOMt3o7JhkaeCJn5n12htdYNN8m5QHzy52Xh3WcbrpEXDngX3AqzQoyCnpQkTZRrZp
/cdRoydHQuvNBrzEe70/NTdcnMq/Is2C8B9rgUrgzJG3qeenuQ+HxzaqWTcEgLQWIQLtZKsdm2/o
b4HyWyoCNPq+3De9tCqfLRvX6+92k5fFdlFfqtYL2eTsGlZsJtR+iNfvWMy3Gk+/og1u5UQt7XC0
pCnmWBQx0O96bdbjpZ6aOasvHtoiGlmGafU3898d+pr7X+6PcMk1fjI1Dz87VldCGJhbW5gCVwP4
6XTaP3kOgJ7mZIgt2DGgEU7LNSbZlTHO0y4Dak4VaWr45KF6mZwuGPVHxtlmyL7R4vf9QS4uownH
r15tSvzrej4Ls+omR4r6ksZZwPi5Rgd4cda8fGv42XNPnzSxlp5ZMulg7YDgA8AZ2pXXJvHSMpjT
FewygR8f1Gn8UNllGegmt0KaDuODL+0kQKWe7NNhGg5tmtY77kMFozcnsJM62e+p97tNw6324OmS
HqqYyYOBKz7W03Jzf4KWrgpQMKGMA5AC7knz+mulr8VIKOKWigdfogmvLI8eRV9wUpME1IxiDeC8
5HnUcwscP2jARBvszJ43MTqRkl2G3XEI/7XzXvmLz78+O7UTpYOZxfh102t2ev9SlN+pfYxjEPGA
b3Lf1T+ll2yYh06Vy/15/GjImkcaEDiBnB2Q95DSnr2zOlb5Iw4Ru7QT28bFA8iaXlrTD63M23Kj
e+mK36DLcYbTIL5w2gV+NNGH0aYhnsqI9vuHVNuTAmpw/QmU6KDcPiV5UJI1zpubU4+KMuBYKukP
RMhND4I25U6d5oRdHHcEXT8Ph/jJk4+Nph14nb8iuV6t3KRLz2yMAel21FFQTJnzE6TW0Pi+NmBm
ZCL3qRjw6KdoTYJs2RTmwqCnFPdeMBgDP7S2PT4b+VjuM7PzNygHGmt7RO2wm4WCM0DPlMquz0E1
Vsf1riCMXSyWbLl+aHgQJ8fKPVUknL6Y7ggFxOfifWV7qOW/sYq2DAMVSBCamLOdiQzZ2E5exS5a
pu8ArK9BUpH8pikLvMT+I9hQhnzwfhTVrqiGgHjJU9/3Yc8m3P7kWwJaNosnB0b+Nibkm1bJY5ac
FprRgbnAaxekbLPPY1DWcrShY5ee9T8QqfohaUAfYXllezQYqFDMwgM8TBJrS7q6WcmEfMQb89nB
SqB2A+Ivxf197RVar6uIV3EGZtIJlKF8KJFzzL2k++7jvfPYcydW3SwT1Clxng5ScpCl+dJsjm2e
GywY3YQ9aFaT/MeqDmV+bCj5OBgW61X1DPzhpVl8v7+ii/H9BwgdzhPtGnMeBSfXEs4sDfvIGE+1
PRwdHgd5hbC3T7bli+k8pHE4CSsEfdVKlLCUncDjAqxciABBNz+n/tLBmlcXg4H5+lY80MDDfyZq
12spif/HGP/Xzuz6bIuhcHMfdpzyrxs/pZ5S8vhC2fdJeCHwC1vfCXSvefbXIv3bawKnRNGwK2oc
TO/Mm3La8MotcVwywBHBueOmv8vVLoY1I7O7yBuoj/w1bgvjkkx1IF+b+CnpvUAKtsnzQ0nfzO+u
/Vgg3gSQbFMjCCUr0YIKBq43Pl6HgPkAH4P+l5uF5DaPrXbscR1adGeW8lVqa6RdC5sFL0HoHiAH
CAwADvf14QKRuCYHUfKLPqZhgb4XWlsBWkmOWfmYJiD4c8eQa1/reGVst3HetV31909vby0teuAr
YddxHiZxGvS95e9zNzTXgGNL64isoAKRmmhInUPkytr0SJVU/NLYPt5OaReHxDY5+mGTVbT2rR/H
oHDNwx0i5QM5vetBiYF0oMgV/FJBxDVrrScGWXhXdfMluK44O7CcPBgx6Gv9KlrxOCoWm28WUHaC
5Aj8iArFdG2bx9PIBzSHXXzAZcEsgEDD1VIH2MM88NGTOfCx3jQOiHrzpqHbashE6I19c6wbAXZi
iHivXO03wQTuMqjdOhbKI0DVzFMcMbydPfYav5iV8QJ07BdHVph/9722x2NlVQd3WPN86iKaz4HK
6MEoeHxxeK7nwDYkuCr6ml9kk2/dFCIQDjuO/QVpdIOPmx6hNQoxYQFG32qEFGg8rYx5abOhhUyl
aVXPmjX7ALNDvwiqT9hsTofIkjrg3HcQOUAYcG2st7E5aCQ+mVKf8ukA5W1ZT//D2Zf1SIoz0f4i
JLPDq1kys3aqiurqfkG9TLOZHczy6++h773fZDpRoh7Nw7RUUga2w3Y44sQ5uQxNFF4t36YpQ6jw
Ox7Z77iW7xazdVp1fEgN2yHaTKe8uO+45sSJifiFHGb9ONV7yK+tsaNQJKMWhsrLFS3jkDd2k5us
CUCdQgkjFJVYXu8FjFvDBifsmr2FSjfeJJfDzjUGiQjkegIj4oeuVmhH7H9qrT6CrcDb2VIb2xk5
OkDY1gXV0JR7aUtriJpOg90GViR5Dakdwq2A9S2dCmTnFi69V5UEougmfzQS/7bxjbMf2HObYPug
RweIqUvbqDpUJoghW2Dd3ivj52zuRCgb84gcDxq5FIABcYWufz9zn1oh5USWoQ3QQS0pQHQsjwp7
jPcASxtOcWFGOBETbRhqXYaZ9lN1tZfh/fYsbf48MPBAMiAVh/r05SjablaHZVjagKEJhzBvBjU5
BL7+gxGEnsjmo8IMXsNLIx0xU1YDdRssWus0CSSCUIIf/7albW2CAbzmf1YEZ2uG2JLnAVZaV6M7
x9LmYv/722JVh6S8h8YBViEruG8yySHq70b5biX/xanO7IgxU0zSho2ws/QnKwJxU9xSOzvU+d45
u4FFWGcLKD/IF+CsF1P3UjlkY1Yp2JoM6AeQ56gc9YOCphIgSNQGUzN4dcsDos8k5Nw63PaI7fn8
17rgdiwt87GBQGoAHR5HVZFiNECCzMEMACLq26bWZReuNLRY4F5HyxBSRuLjp5y0NKo61sH5DOKr
jcQOksLByg24CRvlGlyQCll164tHA4A277b1rf2lgosJCBRcpxDlunR94L0quUJTUDC3r+i18RnP
6DJXO1Y2kgBrmyUgXX9klYAIvDQjyWU3KEbdBU0qo/2x4X6lKj50u+51ZfDtWHqoiyMokk62MbjZ
ovq6Lh1vj/TPy/5qosH1CYVHNEqjfnb5DYoJOivZarsA/OFfa+tRB66fSMSbbUYhLzkg4VKXkquP
ClXMrqSN3DxIi3pM2tjn+ruc7CVjNuceDxyErCAKA/Dm8oOSyLCqCZzaAVrFFj2lHA3UybKT8FhH
dTXqMyPCzMfVjF5QmXeBJC2H2WioNT+p7XcrfpUJeFp2FnpvSGsMe3bpWEmmSAyYvUDqa7RnDjmd
jaBQqr1Ns7U/17fh/586MQxjRMoQi3dBH1GtfLethfbKZ7l7DK231/XsobUV0lhgiRXjfU5qLRnQ
eh3glQR1I8WLkxMon2gna96s70ze9qD+NSY4aFpUeqHHMFYav237a2yFqFqrSB7f3ghbB85arAY/
B7Cyhuh2U1MhaJjmPmjwPiLlT65/ckAFx+lA8nclvs+rz9sGr3f/CrDEOxNYGySaLfE5n6p8UXSI
xiJqb5x0LN1Ob2iDxgsA7G1yzB+yoTnoeUp1IG3+thkazMErIGXt9gN6TBFblK05jtO8Qm6L2SEC
uqztaceVv51T5FVBXI82O4STILoUli7uZ50shoGExfA6neLTYPhmdJCle5VxN9lDrl7tMsGaEEmw
XBrymeg1cHqBHA3OqKW0UfYA1dflt9UMXiBrzwRWzxbOJ7O0oyyyrTpoJORhzNFoHGY2d1NMJIo3
mPYyqhmaKPDQPBZWWR0USZE8iw2q3879PW7LhiLFM7rJWm2/7VKbMwA02frqBx5PjNhsEILmCY/q
IHG0/Fe7vBt7zHNXO38d/JkFYY5nlkHlLYOFLsV7si59Fecl0yl0Zh/VeGc415m2S2ti/DY0etwO
HayxGi2ooO/Wst6BGJmTV9YjqThtkV3ss4TidGhM+Xh7Nq+eIoJ1YaGlflxYv5h1oEsR6DCNJXJS
s96DC6x74OIshRVAt1D8wdGjg1hLuBsQ5Fg8whit4rDUx0w/cgmdk6cCpT9zZz9uTiiueQhAGQg7
rprA1XrOBnvKm0AHjQYaz3+Z7Vszyl6dQ//TbU3Z6+axX2tuHsgrgtvzeZ1zW4cKmSHcGmC+BQzj
cqjlDGKxosWEJho0Tarf6HlwK61/T/QqmDLpkZvaHXh3Xo1lj97z6g75Y3ntc0LPMBKLQjy3VFUh
63ncBH1DDj1os6TvbWcfQEh3uj3GrR0IUI0MhS1IuYHy9XKIWdKCjahFIoQwKJrHjaU6idUCJoFq
4s7uuHZP7C00w4DpbhUrEasTfJi5ZlVyE7CFLc5kNgaiin5PC3nPihC6VKWk8z41mmBS3EiiTePe
nrANl0R68g8FIZ6AqFMK/i8xZuB+M5sgee+GjFaTRUd2APX7nKiOEflT41vFE5M+btu9UhtEzQny
l4i5V1YwcHUIJ9nUa2YmdyneMq0CrEyCsFefEDClpJYOIHtRUI02MrT956M7gr4EvbZQQ0JjBKID
zkIAd0HJGLf1q6olk9eW5H0BPfVxhkqqM5Kx8Aup8ZuIICrSyGulxcljPpsqSJbYCKYYjftpa4Gq
05TaHcdYv/zyRFlHhg2Ogis41cQ+pmVpuKWyBCkUtfWyNvHQ3OJXoCJ/Qf5vgLI1VQbu3Z7O61Ps
3KYhNllCMgoaXEvcBtKXIsy/2R8DLfBm2Dm/tpwRBXnbAKErCqfiW0VHk0NuFTXSHtBLdDgBG0G/
kGbnbXDFrrq6Bljc0WEEvAneRetnnIXrUtlWIDaq2kDR7+OEfZnmzgEae6XGR/Lo0NeZa0g26NRG
l0APOo6Xp2RBkySkqaz0p2oU8BU0wVVOjWxvzp7rEUwEKGTXzeftWb8+1tYPRXsrFCcQi4v3Y64W
NUr7RRsU+dsy3cdhhL48eafZ/vrKhxFEJCvTLMg0xQZ0wBWmxbaQkVOil6ZfHrKUO0Oi3SHj7NrJ
DrPC9fkJYysLIKhzZAPCHZdTX0Y2eF/yFuk5E8CmvDmSLEJotacvsWkGZUK0X6/FH7E4kvTYoEpH
2qAHzZG7VFaKgo9KjuBW2KN23pw+vGNRWwfWEgm7yxG1KoiiJk1ug065S20CWq5jgk4yFn+J+53J
29r4qPiANQTN6yjECEdpmjZNnIGNKxhS6Vex6jjg5TxS0gLaISNTTuovpNkDk24aRfEHTUhATqNj
7HJ81VLFaHFATsgcDlEEzlqeUpC7VY6KGKYwD/nw67bTX3csY3viZv1/Fg3x3UQWUilSacAhD/KJ
Se4X1dH82c9dTiO3ciYHYgFee1DfLCfaOea2FvPctOCe0Wj0dbFIWEwpkt50u/meyL1bt01BzWIs
QbChWjsFrk2TkLFAlghHEULFy/ltzSYuszU/0+QnzWM4wnsZPRmHuNhtdbzK+2NiwTEKSmdQ36zO
emkKeisyyoZIiszTtxTBtpNpvpIbrqyfEkv3G/Jqt3u6OVfM+OthC92FldsU5wtCmkujddwh45km
XaDLbvWtCatwDrPn6CQ5pgcG3U9Fcs09dsytewTgSbx+EXhDk0WwaSVKr8pV0wVAXQBs07vy35K1
/hkVjkww1CB1jgapy1EVbVyVmjx1CHVfs/Lb1B0ZeiPsxEMnuJfEpaMle0mmrSsYFI5AMcEqIpvV
kc5uLUvKM21uVeTNYv3O/Myq4SC/MnA6g4jmA0/GnShjz9z69zNzXcwGM4q0LiDdTCMox/AGVEt5
+b1VH2XlvkYe4/a+3zSI0irKf2jSuEJMsbgypaGWO1Sl9MWPrRwK3xBOP+RlWRztceq9qkddLIIy
4M65unVbIEJcEzWoreJxfTlUq1UzMBsamNluWAPSpPNjMyvcKu6Ze3uQW565Nl2ttCMo5YpsuDxp
prmN0j5gc9V4/aiU1Ixxa9y2shU3nFtZv+Js7VR5kXNiZ31gsIimme5pyWsch1rT7qzZpiFcsiu2
CzS0YrXN6Llu99HQBy1pHEVKXJWHqfylt/cMbcwbJGzttWEMWHgwjF2OKK3tNu/NhAdKkS0eyYfy
yYzifAe8seEICLLwWodQ6IpGFg5IzqIxiTlkIXDOh8AABUsC9U09Odxeng0zSMqtTXAg/0E/vfDm
Klhpt2pt9gFPS4qyOsWsqfIekdTGxQIMMFpbIcIGZxBbSDnRotlOiyFIDAjGS0OZOfXY/eaAV/oF
mhAf6tHodg6NzZEhcYbobU1Pib37eVYociMlsJn+6JNntXiS0p2H3YbL4RJBbRe0kmAzsYRjENS1
3WQB8BZ0BIUwNuqKK9XAjw4QNnQ7QNJ2XHzD81SAPPDcRzUWFLeCTwA+ZM9Kog9B2dmNP/fGApYk
0LDedomtxcIeAv0x6qWoWwsuoUeLGRn5OCBLBJKvqH2oFt1RX+Wm9i1Wvt42tvUmR5MYjjRsJKSG
xaukqzlJ4lQfA7uQp6ekL3TXllolQDemfpTwnnWSxgYzaCMpPiOpcscVg/ttDiau21+yNWzUpNDh
jOBn5X663NaNlqHObWZjIPdGedAk4OJbeXKNvnxXjPx5hnvveOhGVh4QO+Ti0OqNnjKQ6l6atLu6
62xN4oGxpLg7gVB1WzlNfbvOe9Q66+pp6EviIraQnnDf1PdFbCNlQdA0QkxpT019I7q++Brh6pGQ
TJr4aPBg6kntqlXUe9ywJQfkUaU75Wp6N9Qq+viGbriTebyHLNq4c4EqQjABrPJK+CmYt5s+rYqi
GIMSF63ZWt/M7rEvDGfpfy/NckwisidTvzngM4vCQY5GTBsi27DIEkhh8a9NmEftce2kArGf+TAn
X2572MZxgbQruq+RFUSlV7xwK3QclJFRTcECOt8yGO2JRjNyP3uC7hsnn4YcHdqa0bR/3XOnmlzX
oUsxBRno0Qco4KEqd1fKn7dHs2EFpVwNvUs62o7A9XnpvBZwdy1TxjlodfNBldBrHGvMk/pujytn
49TDbQt5XWAo0RAsJlTJ2McL2OGWIOOGdAedjc5taqXZCbyuraxABxveh1sX/xf2YmOMcwOyWR5I
aQWAZku1PTjZ9YTBAvC0eLyiNQW5jMsJa5JYiuMI7tbNjWc36IwwzcyBfvDesbK+DC+TcqshxECA
FSC2I4KhHGEpl6d+DMj8KKnJQ1OBmHHJXtdCn0Lr5WuZ/BONP4dxj6b72sFRpVrfIRZ0x3AhCm8d
LWWKFrFuCqafqe1xoJ4GV1Z3LsGtaVy7iQykvrFgurBr1ZgnMtpqp6CdGyh092hirpze+n3buzfc
AUB8FEkg6QT+ZlG6quMS9MghjR6Q+LmuMzosP24buD7u4AroVMGvQ6IGz4xLb5A5z1qjjEnQmtXo
1RnRkEMxpheg+9yyWMUPIQTmTaNe7Ny4W4YtZDXxegPqDhfPpWGz02WWLykB1N+i7ewbE8TQJGci
TsqBTWB73Nsb64X6L1YK/bDIdIodYKkV5aPGkyVopoGS8WjknE7z4fZsrrtTcHl0MyFniINi7TUT
dm+OFBXOhGIJqvlYdD8SVXNy6HLjBaVXO6Y2nHzVn0LYB+51EJILeZm5LqdRtdsFnRqWPzH+uoyG
O0Is0JSW0+1RbTihBiFMpJ8xgeDCFkIS5INbKyWcBLxgtmMOJHHbttkTYN5YINTn0CaNPYtHvZjD
j0wGYRZ7IkFcjE7JgiVuHHOPtWt1Z2GBgIAH4y98HiRkonJ1nrZSH0kqCZrCm5dnKbccSEFBufyg
qmBxLSJPId9vz97GQoFoEPz1ICUDX5G4UMCCR3muSyQYJh1yTF0BPuFsXGhuNKc+t8nOYm24IEqq
4HMDNxn0UETCikhuNK0xGjkonloooDWm6UfyvQU801TuMX1s2QIZj6LjCESuQATFVINi111kyAEy
8Wk6ud2UOmmePNfK/fh2exaveWNA+AGyA4gRaDaKuSIfnjrLQ9ayTglqSTtE02MixeD7a6kBos6a
/Jg7Cg59EMTIvlZWj4xHHklKbxnr05DIT3XMfRLZX25/1MYZdv5NIqXnoKN5tppqJcjr1FtSd4p8
ybjrtUNhhYPW712o18nKNb2G7BqShlhdsUdzSqwFZd2cBJJxZHFBI/U9bZkLLjazeMqlEEVedGr6
t8e4sflxPUBUbFVuvdbFTqtWG3uzlIO+mBM6mnxCy2yk7pxmG550YWXdRGfpGbPQuLl0mRys46p0
dG7JPURnFidWZqpmO6xyW9aQUMc8Knj5oFf00lqBlFeSN1wOOhlk9LWjRI9oC556t+h2PGRj86/v
KnV9Vq2kLuuhdzYuRc9rEsWaHKSt6ekZz6FXkHGwrAPCWrK9dPaGPyJ1ouC0sVewt1hKavSxHPU5
kgN77NzIiJ/A15Hp7zL/JkvQuBuD266x8XBE/IieItASouaKiOtydGNr5qxkQE0oSKg1/H2pfqtl
75TyfNJ1b6ok34pAVp0/2Ln9wKM9hv2NssgavyKRi8sWEbN4ZWRmzwwrbrD/il9zFn+ZQfUI8ZST
1Bt3tanSGTCkvFUPiJz8TCbfu2l2YoOfmioAvWGY+slD/YqO89vTcs2Li2MXc7KyaUFLCOt/OS0D
gzxUYyJ5UPWtqzLY1F5aK5BHn1lfsyzxkPq3UKjK/xlsGqN1ogVMm4UcjNYd+QcE6w8Zeswie+/D
NtAo64cB5AtooQ2CJmG9GJANMSBjmC88XmaoO2Xx7GZpTU1z8OLBorMGghc2H7pdZbWNY8REqII8
L4r0AKUI4YrcjEzrrVEJhgECuFziDZDp0l6VY2u7oSELpFAge1mbSC9nfhx1uQR8SQm05mMaM1fv
FqQyVD8q99jSNo6Q9fcBDAc27Pos7rJUTSy1UIJyUd28iF2gXUD1E9MU5Du15d12qW1riJItBSEz
HruX4yriSQXfCRauyCzTb3Q8a2K0wvoTCEjphJTFb2lMyr+PJKAmCyIvFKr+IO8vjaaGkSemOSsA
VXzopekCHu0N0uPYDwej3Mv6bGAMcbvgSYrweX3viFQkWpsMPRTslUCWFq+CjOQADhkjVr2FzC6I
FJzIqI9G+hSn3+06uxvGX7V8HFVQkMzjzgbe8iIkRkBNgPc3mk+F2Z6MUW4WZVECaz7Z3ZeRv2fm
27ynPrFpRUPKwkQTPm4c4ZSQ+WybUw+SbJKxF5lPj2pbVAfd6n9EtrEHVrnGvONMWjubQLmHusRV
y9ZsZEWV48QKig6Z7/Zg5z4Q4b7e5XcT6d7i9LXkP2vb6weNLjbxFNa7rDDxb9M1m71OzY2xY4eC
jRqNy0gNiPJ2SzlOZVYyLaiKgz2NIAkqqD69g8fq9r65bh4BTuzckDDJcaSrJZtyGNLupREIlTh3
5wHS7vb0oJb522y9gteklU+lAjGrhX0UnbSjzLbxrkGLNgIN3Mt43YgPz8zkSw06BS1Yyij20r7i
xyhriVNpaCe4PdyNQ/bclAiOgax4Spps0oKiIg/SxN5zsCjeNrG1cmtvCvB+gG/i3SkcCiDQr4tU
0wJS9vprp6DEW4yVdJqg2e5r+1WALXtYQmSS8CpEf6lgr4Temj5i9wR8Lr1W713DDGtdc+N+p9C1
NXfnhtYPOYvU5IHkGc4DzF0DhpgypaMV3J66LUfAVgdWEiccmgjWLzizYA0t45PS6QGKQQ3EyE3A
pneAS1vbHAWAf20I0wWJqNokRavDwOTNtZN0J1vK7+Wo82dyqhVgiZf6yWbuML3YOr8b2ud6CEfi
t2h6uT3crZU7/xRhQslKX14APYEbknmV0jnrpKaQZLH3bv3NicUlhUAe6grAyV1O7Kx3M96MmFjG
wAVWgggqVLKdvOxWrItENqI6VKpXbgrBiG00DQgATD2Iip4xmssd4sxaR2rTbLlbRWr8oMj8lWuF
yYB2T09qhJaUajDrB0tL9toMNicXFzM6Y8FQfEXQq9ulWpU80oNpOJTDPe8e9HDXYfeMCPcgmOui
uQHdYVApkMla7qPkhUWZ89/W72wwQiowHYCxI9zWgzavaZF908CYyKWdaGbTSc6MCEksZNKKNIcE
BygsDsoESZBXKPzc9vitIwQl2P8tirDBqyEu46TFODBXnfZztP66Ixq3GVYcamY2iEZk8SqJbEBs
iN0aQWL/bOUFcNCvizrg1fr79kA2Fh6FlD/HO4gzryhNIpBl8VQrYScBdVUHNSMP+o+tV+Vp84jW
sb1xbSV31mwpalFo9QSST/AAs+76NiOpEYzkq9JBXMd8Msf7siufWBI7Bshw89l4SY1DZtBCN49W
f+KhloMvySv3SJ43B4/80hqdQH1XTBEOWrVkJTjfggivt6J6ldrINdsne97r9dhwF6j3/mtI2F5D
O1g1AB5wFyOmqLyCzvvvQw84CpI2wBAh0y6W0HMU8MkSreuoTLTOkFYH5ix6/Q/OcmZE8Hp9xZMm
cWMErfIwmw9mcQ/qlPGvu8tBJgxMDTK2qIoDkSJYAUNyb0X1YKzbF2V6iv0L7vKdK2sDBQAr6yuE
oOICSPf6Dju7onndJ/qMXEfQsGx+GPUolMBf5vIGYC+TlQQc+jZoBvFaqk8yt6xDvuQgGwcmK/dv
z+rGcYV3pQK4Cq6aFWh6+SUq0LpzxZkZyHZo6hDuNvxmt1C2aWSVvwPtDAB7YnA1p+M0NmZvIuV+
At+TqtxH3cvtcWztJjQc/M+EOI4hrnO5gglbRYYtkb8P9efA0Psi70DY9wwJS5fIyYRmmsYM1PZr
nljuwsN4CPiwVwbesyPGAVJkEGsYYKc7LaP+VsTzU52m/3CyE5DuLY7wdNFLi/E2qkx4PFpbJ9ol
FsRtft9enh0j4oshHUcWyVVtBhlBqRntxzy9KyL3tpF1Si6LLsh9ogCMBxBKOHDnS182hz4y2Gwj
LQl9VQ/nnuIY+ax6bbXYToqujSSNk2Ni9Xv50D+V3nPLiAVRMcADE/U4JAnFyhWD/m019dES6s/L
QKPIsyDYQ9kbe+DH5VNqDt2HdQLa976wHOOxe8y0wzS5pg4mOBAK3PWgWKu9j8QvQIMcDMe/m5Y/
HwckwQpxNpEpFDwpriZispSTMGqM1hk5KmqVnBu0rhOJKlNU03wZCE0nqfFuW77iWVtNA6+Lahs6
gZA/Fe5bG+ryYIMfSZhkVAkW63UCicL3+Yd51+YHW/ZTkAj9npDIclSIhD6l70m6EyuJjvfnC4Cw
QUIQjCTo2rn0CQ2K6HmemiRkOhuxWYuZKo1sOnXEk53I7wpvvdrCQYrEI1CMOFKFu4PozZBMXUVC
t6LfGvrtc/C+dZ81vasPt+f1qsNKtCR4ejegMVglBQkLyl2d5rSi678GD6iUo3GwKTqpnIaqrp9y
elfSF/0wpHR4n92dfb25wudjFuY3ZSY4unV8yWf15yMeZXo6vNDF6dyHu8wpd9Vo1uNI3GrnBoXz
t+7jpi/V/2uwd03qck7dxlnHx73YcRz0lO1d11tOdG5T2EFZFytqDLWx8P7R//HDfjrcxa5D6Ntx
5yi+SiOJ6yqcxeloDsPaLh/ec99d7mtfOzmFyx/dnRTBpquipAgI4trbpIvk/3pW1BZHrTWsKKjk
vyWt135ZXvOKGhF1ZpoM7q/sn9tOK57O69hWvlIcA6hRIx15uRNZFoFcpZtI6OuSI79Ki3MXKHss
LntGhJUyFI5dyGCEnWw6PYCejYNxgNo7N83VQ0IcjLBQDLJcE57hJGw0v/rCvmon6wOg5eQZNAOm
x+6ripqpA2Lr3vISk2r/xVEMKN+BFGztXxGvurECjLmYRzl0C4rnf67RRqMz863Pp9DJ94Li9eAS
9xy4Ak2UMQHGRWHgcumQkrAs9FXOoVTJIHe7lwvi33aOK4bwdULPTQgnWmNCq3OR1Dlc3qKcfuTf
v/ky9U/tPafLK0BP1H4EC09Jn7zjESAl+mvH/noT3RqicI5VuYQOWnR5hODAaL2Cut/eU686WG56
yMc7A5ZxuBwlnC2Rp//aY3/fm2BhbxB5Ggtm6XNYs+nJMqrjIHV7ag7rCG6NUNgaIDYzFFRS51CJ
/aTrPUJOVt34XdS8357LTUN/+hkBggI2RNgbepvo2qJmSygnITSj7f53tfjaXvf0HwZbcTyoNID9
Ym1ohAL6pVNCLXwqKiuaww+V4h6QP2fns/10P59l+j7RwpFj+jp+TR3Pq6mT0Pn+LexenL0je+tq
OP8KYeVAT1dkbSbN4dp7rz9Kxv24Rz2xNZ/nJoSFY6lcNEWJhYO4A81BnqmOM22Hh0XZkzy7epeu
u3Bl5YXih2asfIeXc9qnqlJNZbqE2Un/LI7yPbhLsh/FqagpgyTUj9uOshk2n5kTGen0ZrSSPMfk
8YEOzv3jlLiT65fuqXIOpvPgja4Xfo2ev/xEwOZ5398C8HDtOOtVrVoYssgOPxZpXGhLsoTK/NiY
HELsAbFAR77QcZCp3n1H7kfK0z2Mzcaigq4B1y+OU3vtlrucaVD8xnkuW0tYPBkfQKDJ/nBntveV
ny0nSNI+ZVSCut5DDkHYeCecuaIOx5ChcAZFHpBjgQhQxK2aDMQAWTOQkMffJ+WtYl9ALIp9SrXl
e5H2h2V8SVCvS3LtrU/5KZOiQ4Mco/k56LQrenRiH5vILfrvTVK5evxbXxZKvt32jT9PA2F7I0xA
wQr5x7WPUHDFZTGYkqM/OtQeHz9lBNT3uBemn5OP9wpDrFK1bvkUOwp13mI3+Lhtfcsrzq3/+ftZ
gmaOwcXSlfMSTt3d8DqatDC/EMmfVDSqudh90s6aXKX91zXB5YpCF1lfkWIepqwszrlsLGE0gV0a
WjGx7UVpBPrBJ5DfcC2BUIJxR94LxVPUPYKmq6L4H+syKvCICKEIJZKyZQZJh6SXlnC467zPyXer
+cAkDxTPzpvLR7pHz7a5uuqZQeHYXGb0olugngqnRqc14Az96FS8AjGEO/0YwKplMactwY/Gf8Yx
cDVPkvwsrXT2bmwcRu3Qpp49IFthg4B0Z2uupkXHQ+IbUgqgbEcPuxCJGODl6KWix6fJ9JsFprbv
Xb6TL900AezuuuYmMq+CibaPMrvl2IAFBdnBcrTD6YOFt114641o4PL9nxHhfsyB4+gNBUagSe4q
TuUg43LAwWo4rr/49UN50h/80QDyzYVD9QccAc1bckfuy8fU38tBbPs32uGQfgeoEB2Ll+edKtdc
ic2ahLGp/cyG1FO6UzvmnsR+a9G7MfqZ9M8AmXt5pKXu3p6KrWcVUq1gkUdUAiCN2I9nVuWUqUtD
wnGS6DR8ppQMxIHWZc7uhgnqnmykSSn7FWRmpPqDZTvJya3nApogVtJDAHSBTxLcfWAL+KoSrEWU
vQ3GZ10HxmH4sGInSXztXXtTJ3DfdwQU54cOJGVQ/xue0WOyc8isR6bo2eh1XxXKcKxeUTPgEKiN
lBkkhKyNSl6aj9Z201OXuFrrtvNOnnQjMAIMGfkm8I2jr1fs7DWtbtFGFsuhbKF+gn2kanTodt5B
W7fouRHhkpibRpkyDiN2d5iMj6ylYMYu+OeO/4iA2PV4PDMjXpg5bzpFkyT4z2w6pv215x9Fdp8k
gaU/ssnjY0Xl022bm9MHMAJo6RFCqyJRcDWZkJ9dEjlUFc9+4vHOz19Ju/0Z0r+/Lw6pByx1Gkil
hGocg2m0I1oaABFcK35MDFZCYXmBQgzAM8t3eWwLsG0j/0ljDtpzN8NTcaKazXEzaXGa2v4418zL
9GhidLTx/vbKAUjMSa063GDgAgJ9RD/gRQOJGmgNEquBzmsd9VCZKEYp/wVhtOFbgoonEDrtghsB
KSUwPqNZzfrez/Nigg5ozqFX341yeZB1PvYOwBlIsS4SHsJOWRf6M+GITbxCZdpHJZeW5s4Arnco
4wEKc6jnBZh4Y9EZ1KUb6bMd22nyby/ZZtCwAkj+35qpwhnX8aqwC6DAQ7cHHIKax+JQICu1OAA0
l4fbxrYezEgy/mtMuTxQyajOjcQzOWwfZNfvHO6y0+KnR+sfX3H65+VVof3T/GD5xE3uh/eMsh2k
whX8VHQhodI9gAbc0JvVRcmLJXkS6Lm7Z119aJhXLy8x8ab6aEEpk7U+aT7RI+hyo3S1KJgTP++5
V1ovNtvj6VwfQ1dn3Nm0rC/ts8AtgdpgUxk4EVjn4eAhi8OiLwptjrenf+sGP5994QafO6juzDXM
xDPN1Acz8bh9UJFpKrqdnboZraPPDFzhCIdBSSRMsw09KcjXYKF1qnMnRVb3Pv3gp+FQ4EDNaPNA
HrQjSN+O7C4Lxh+1w5o147ybBF2993pm//0OYWbzOikrEhVyWHC3f+mhn3VvPZQL9Ryr/XJ7djfj
0RV4sPZ9y+AsF2yRhE3DXJVySGbPOMTsKENHUnbtIP68i352z/XiFG87S7oZopwbFdY0Wppino1K
DpMTojIQUhnrFAO93LnWMw/b2ofi+O2Bbt5fQJSjzWJtpLGFGE2JE2gU97WMrJdyV4GKtPOUvyX3
+LNNz2wIsUcc111Ry7AhqQ4JjNIjZVi5FUDY805Yu3lnAauH2wrvNTQHXe49rFmpd2jnDy12iNgP
3bgn1U5UsV7oV04I2jCCnjS0RIoT1ldQ5J3wXAyrykOnL8pKWfxQG5S8QBAn1Xf23p41YermJB6Y
WsFaGx0mkyrP0ZoGyXvnba8pbfM8ORvXeqydHVtk6fNY4bBkMbdHCJy8NJnH+Q9gKW573Nb5iIa0
lTgHRKtoML40pLRznPQIm8L0dx5T3+hTKmdfKwIVbOO/3IfntoRBVciMjeXQKuHyTBBM2CmV5J8q
lNNtyDw+t3f1XlZlywHPDa7reTaLxpDq5mzDYK5xSCMdVf2T/XN7/rZc4syEmLKyFplX4B1TwsHR
Cm95+Mbvyw9LdpOd/MfmaXRuSAgm6nHiMzhalVBvlpMUW5DA/IgUYIi/L1izJn6atLfhrUkGOqXG
jt9vRjLnxoXgwpoqcLFUpRIm9t0SQdkE4Cw4CC2D0knrnT29O1ThhovsqQNBMobagQ6+dyp2iusX
qburH9LqdSGTw3o/HY7dXm/F5jWDKgpUqde2KXSdXvqL1mlNoaDXLyygvbFmd1zLRFv/sa2fp3fI
OJenqY89q3ZBcmL4yx7+f6sKh25o4IxUMDlDkVXYIEpXSRH2KBJxvdP2b2XtzC60gj21upOzAzEe
Ou00aa79Yqc7D6et7PmFaWGrSMrc9j0erKH+08+Pur+csD3bB4kuLvN9yYnQ0gkWYic6mYF2rBLK
7pR7hVAF/0kH6aA9LKAqRNrg9vbauhD/nRGghS5XJNO7YkRymoSoG1CkXwNzJxewtX9XoBp01tGp
AFjApYFYav4Pad+1HDuSLPkrbfOOu9Bi7c4120yI0oLFYpF8gVFCa42vXwd7ZroKhBXWeqcf5rDZ
B5E6IyM83NPWbnLujJLOzkqhNZsCLkSdRwRdZxzkybADZJNQD4EoDArIRtPbJVIZOmILX1Tn3m19
V9IVMkhHm84pi011CpcHsnOgVoGe3mgDgdcqDJyG485AnjQBcP9aogMBbjR1MFRQE688hOksncsw
VOO7GOhyEAEBSQmV8JHzktoKW3episf3IoJgBpCLRnGQnmwSHYzgtE7Wc779VHoCmmWge4THpCHj
M7JYo3a67wKNOwdknW+2jRUqJDOpo4sP95fh5MmAdKQEtRx0DpWHt8sE0iyB62Y2d/a614b5YpRl
43zKxTI2Uiv3KQ9GGtbIc+q9+M0642Yu6cn5vLI+6icjFp1mJ4N1eV0llviWOZdAXebOXkJUeE51
b+qFoQwFhHDd8IgHv/JtZ1uvwK86jz93wBlSHnB+jWT9sxAb4HonRYA4kZFv42ARfRSZcQLtSYKA
WZIupCWHcm/nO3YA9Ohf7s/BxPICZGcAIiMZAh6o0QVY9BBfS1SuO0PXnPQZaIKgYnrfxNQOvbEx
uueqLqplHmWkZzAvmQ0TmSIjbuTi3FSLNt/6zrZldBfSg2nSmEm25/L/7xaMtm6cd3zVB8h7J53h
FbWVg+02LESjhXcGNv/SdtZ1JhCwE5GiaU1Ri5ZZMYORmhxpjkckGoACvEVGyw1F2UVbtWx37oT6
tQVbM+P7M5P5i/gXrxAVEdj/2Bj5naoC8F/WY6Q7q7P8jbt0l4XxuncI/rFK0j4guLQU9zJ5WZ0g
Ca7fn+ipfAPMQ0cM4IWffX27xP1K4tqwRYL9efv67pCEMjSyykVALST2z7h3SUOKhWsd5wS2h7Eb
HZLXhsd5vq4ETgNaQ9256q1C3inVWxM/h/LMy2vOymivqKCKbeocqwhicZCoy6pDEamL3kfIja0Y
828NpoaINlj0cBCPdk3q/nswK1rq2+0+NgsLvATkgWA0X1RSLTPzdPycKyueWqZ4+AGVpOH6/qVV
7res1EH/D7gCeRU4D7w8Vx7wc9CNJ+vKwti554QWBXMiLESk6ai6lS1U3JD9IxZnSPwnbattW1qS
j4i2WLceiXXeaJcufURa5etCmFVpSZSjiK5TRiDNXPz+J+h7r32jaWbCUnJiD+0D2A7xRUT9QtM3
EyvZ2gd7GVHL2J19IzBzKzKhXEZi2hDGjCmcjvtLYOomxuvxP3MxZv+I1EYD7KHvz8AbihSQ61fo
lW77Xef/ncV2bWl0QMpKzhWZhjxwhC4Xw6Cjy+rSBSUxQDkvDnKUJ3iJqOKwQnq/lz/O4L3xHlbk
1XsywGkSafKP7ddH8NeTDDBLdwlGYvwJk96Sw0dlpkZNysXX5gLlLHJCqJdC9U4v1rMoocnrCgkc
oJuRuEdtzqg9olgIgu32HcYif0yCRXJU9SbficIp4jjdM2OU1gcdVZb3x2HqOQjWs7/sjryhWJYq
tQxhl7cgLP9cfNkaoZG5mDmlZ+0Mx9zVeNdeIzQOFJnh35Umu9JRj0DPDfmc6c7UaQkSB1DhIQ+J
d9eoO7UteDwI0FiYkT72+8fMWkJe0tf7pyTGPbCwdzOvrcntcm1x1LHeQc6Aa2AxSw+xVAKsR5sQ
4cSlpNcbd6tJO9S7zfRyImkFqgoEqZH0HIpaRzcuw4oyVKsBhdzWOkJ/r15gOVA7I1VA52gDJifu
2tbopeMhLqzyQYdnW0W2z40KrnCl3+qGNFdf/pNDGW/JgfgKlBdwCeGt3C4R1e1sLWs4YKxZlVZW
pmxAK3jgVtHSIg8obyJmYdLveKs6JLSOa+HxSdw9aXpS4Cicm9Vhu/1uC+KQkAgAKcn4bveLvo85
Eb3e+s/OUaHcipYWuGvINzb/zKL9ofS6Z2x09jcKGHKdfJjOdW++v5qvldVY6srE0n140GhNwvXh
8cu4GG8ZveRWew7pIjQ03TnNvzd/EaIM3hwCsCyKYFEqLY0xEk2rBqHGIBdQ1mK87oJIz7UQik1A
7RgFkPUriOy5uta3yZ5lHFxWdqesg1hOnjw5ZpcSUnOWz/bKrk68EH8tbSyhF5V9gf+h2M7RZk6w
Sf9vENvE2xjKzWj27bJhes9Ne+jUIq6g25bCErGhNqv7Cx13o7Y8Ju/fjL5YS8uKqHQO7TLstPHU
gREd/GmD//sLbJ3Fqeo2CSLwRW/03LvAPXaM6RIU9c7s+TlDw4K9Oj9VH+TCNoL951o5v4pVCoq7
Y4oBTbkZQ5Pu/HWXRuPpy0KCLiGMosREf17DH6mQ+jXyFxQPSQZiKhKqEg7qGmrfDPlcPM2cbVM7
b6gcHXImUOEeT2eU15oTRjCf5g4kwraS8CX6Aak8j4rMtw3dF5ahYp0h40iKdMU5RiD2j/cbMbmm
EB9A8Ryy1gDPjg71Mk7tUA1K7hw7VrDuifZ2KUyrdMjBMgznZbdaHZUXnDpQ1LxvmZu4wLRh7yGB
DZpprKnRPEeMoPQ5wIPVKiBbhF0ao+8w3jkCTEfhUJEZd29qujUEXRB2GQb9Fzt3G6ihCDEU7rwW
XOgIkUv+HaPGIyU7glRITDU9W8dUWD4tFve7OvRktHUGBm08NABvAxvE6LjPWpw/Qs6z57gxtfg1
cz7KZgMh6Ar4esHXa34uPzIs3HsGR1tI4mNJbRFoO/sfXLJVuFyX1Tmw38Q2xUMbRbFQkhNlHEi3
0xfxLCMnGWxE9barjZ56vR6XcxQNc1ZGy1OUkyJ1PVjpC+qs9t4xWLCGQLgPXgN/nS4vcCcuouaJ
TY2Z5TIV1x4iCQjRgbsIpbSju8qTXQhe1DhtVVAxOOpJ4zZJZESBAWBJ1lZ6DqG+9kuBqhZDw+Kc
vN9fNBNwKxwO3A9l0uC1jqlnvVTkoroveWBH+aPyMUAxAsPilB37DP61BVAIhWEb/eG+2QlAxK3Z
0bz2osvEagKzUPSRO0fnY4DqtpqpNou8JiqqHlPF1HQ0IXLfpAcWcQ5JFzf1kxboWT7jnfw+I9AY
fqCQAJUhQh6jnVM7TRHgLcvD/Vt6xF3PJW2Gv3+7UW6/P9ooCKELTVj16CxYbmRlKXouRWiRSv06
zk8iJOrZYqv5etYtk35b1nNr7PdGvbU/GmwEIUDmM/QPxH3JpT0U0qMd6Hb0ENhv/Vsg75WGKp8J
6Qjwq/cnesLdvbU92lqp0tVCJqHvYUiRs6qLlDDJob1kxSIHTtoQi7lUwuBA/xpt0OGA2B8FplBW
uT0yKr7sAilDrF0IyhBoTbYGZ5JShSigVBpZPAU2z56qwqt1CHmBv76JXUkgYR7IMoHoPKCFdSQJ
HRQ2VG/dR0Gaks5t2vegb7q3hI36z0RxwFV6f6B+H0EYp6tWj54FfQeGZE0GQiiHKiFbyAsBuO3A
XUttAa3JOZWWiRWBooUBtztgPX/J3XBcmaoJiqXOnnQRs6XqP0aVeb9Dv68jFOUP2mXAcoKKYIxL
qUK1EeKuHjAwEdCMIe2yYsm4ga6kT0KoN2FEk2QuBPLb2UG4C+BV8HBIP7LNt3OvaJVWVWAmP/dB
7ltuFL61tTunlTnhU8AKpO0GjmbIiYwpheNGjBzbc/mzXADeH66KnHjitgKjTBDaZl2Dm6vIe12t
TC96BhdqFR2jOCOS/zGHrZpIvqApAvhAcIVAd2TMFe0UQQXW5Ig/29v0MaOZLhlLb5WuC91QSW/E
IhFmfLmJFDRMYuXgPoZyL9IOt2PMuGpXsRJSdd0xIQViwxEVdW7X0l2gS3/Df0MUGgXZyECiYB0T
e2sNjyZF8ZoQIIIQNxFgjOkn+8bTiHpU5YjtkupZxr98aC5zvMQTLzdkIzGyQBzxqBscj63XyZDX
gvNxdhOCPFZHvIW9LNfKrkTwdl0aq69sCdj9GU/HmTfYxBF2bfnn9rx6nKAsMwodPhXOXA1m4tRi
GzB6Abpp9KFuuzMnz1w/+ZELwvA92MIY9JP9TvVsJ+hLZxVRVIPa+9wQUR5mI4BYWoFLsrl82uRW
uhrjn4fDVU9LtRcjO4Dt9NCWBMRJurMWUHNHWdegUKCt1hhfGl3+RsjnZnLH3nIJDx5aLDCspHrw
JtJwL7UbibKPcDBCf8bBmLoFEVcCcyFCgygWGwsDxSWCa6rWAqHSrtua1hr5dCQz1XRgoxv3rS/m
IDFTB/yVwTFjDt9zWu/WNa5dAPg70vKEhx+7QYm7tGo2b/ZlFeINMvd6n7M6WkkIdLdl1sJqG23Y
mBaVVcl/q2egjQClBw75XwS3TMNXZeALwNvwTyUjLiEjpZecTyT+nAlEZZYRq75y8XdhmyFv8v6C
sRfNnILQxOUmgTsYUFPcouAQHH5/tWxDN0hS1ouFc0PbZfheLR0T4znnO/H4ysiTubYynsQ0aUPU
H8KKuI2I+Nrq0FJ7zZ6TJdL4cwH8iXcr7ns8XIcyd7Bsjp/oXYlrJpR/uqRHC7GES07bB/Xxo/lQ
P8480Tgir/ltv0fBr2sKKREf4rnX3sS5d9OGkevWFr0UJBLaEKD8Bjwk3kFYQfS6eXfnZIsn3l23
3R3dK17I+ko1dHffE/nTcixyIcLqOzG0RTGXjJrYFqggAWhqGNohHHu7Wpi8s/12sLWVjM/ZVTL9
dbzhIIoKoOIPZOFqLVa87CSakAjn3IQeETWjxYNnFTprGskLlol+363jJh4z6Mxf5obmXJnLAwXK
d+owRyQ3i+/GArAa1yG7rzanalHPURZOuRs4NAc8N/AzoFgbNsmVPUnlsjSIK+FsRz5pVrVg8OrW
f/eOoHAh4qHOH9h+U8TJXD8n16KGaDUOGkArxNFarHwE05qg4c/6M7/q8VTx6c4l7bk5IXB0nMPr
TIDMhhgVbgGQ8oD4SRw826tulmpQdW6ZAlgSGSmrBxq1K08P2RA1jIHhhKoe2yHGYJOm4MFMoQQv
HDkFDpjbGHV35sK126/ChKdFsigBAkk3Aa8r7qnhqJhT+VVw8bzU2fozRB4ltGYWxdRgDUxCYLBG
EAOU+Letd1Ogphup4s9Pes+TerEMaL1gcTjihZeh+vSBX+uFgngxCHXum56o3cPAXZkebWS/ySRw
PePO6Y5g0kX9Xqnbx1rXiOQR4cLmhvGC2BsVPfLyYu3q7SKeLWyfXKN4CIBMadB2x9Pgtvutg6Iu
jcf1LhAfUZyE2hwpKepBj7P87lO7/drUaKRl2wNOuIepJ11/FleZQwKGcFsWDtpiIc6gXX5If8c3
EJgJIMMG6kGUnYysIfqmOHmAq1V6Lt7YJ2Xd6vWjsAuMR4VaGw4UMmBaO+bn00k4n3NCjEu82BDE
c09Hx5zZkRNRGhBf/9WW0UQrbSfEAqMCjo1CU1AymZKI6RbnIhZTSxlK7KjsB3aO/aV0W0uZEnRq
L5xL6cHXSBRbjtHCNYwNLzjfX7tTnrd0bWt0MXRMy9tdwuLo1lEco51E2r97Z8bozE38ppLVapHS
bzpjdSr2dmN1dKLWyHYUfsML5yEF0BFuY6/kVf1IZP1gbDY54c23vqfuQqLF5/0OTy1e8NkgKiCD
igVo3tt94tll3FeBjJeGSuvaIc3Jb17um5haJcJP6SoP6Iv082C+Okfz3uM8vkDnwg6gXCh8CtXG
j1bujEc/UVM2PFtApjHocCDKNFqNfOmoSsSgKw3Kybon54LS4UMBQoZ6QUi0+cACxZP4oyZfjPEu
FMTtLG5mNOWp4bxuw8gLLSTRdThPFc6JlDAoawqKULJiodcuWuZm5zJIukcHmhtfMujLKz2pbFSL
i4yrbFunRy2gltVlBHnXLuZQIZJ1ApECuBhETgP2nY9EAHOSGkklkmVMAaFHh3Gx3X07Rt0t54eI
UzlS/BHKYhSash0pRs5U7z1KTnadW6U1afK+egEev1r2XFtBkktjpLPCF/JjksbhgU9ySA5kJZ9m
NO7A5USFWBYcowCiycGf3e7FT5QcsVIuTReMGMExKxUNgHPXV7eBJISLNFSg/5fKzicvIedLK1FK
aBiXMUf6qC5XaswzyzCNFY+EXKrUNOXDCnoKccg2RpyjDJOASgDQ6djN31ho17BEbprKpijUDd4j
DFVBBtHNOdXTyRvjr6n7pR7eeDUKO0H1f/YfMwiEU+mkdaBbSwizdNe2oTmm484E5CZd3mub49NG
lYsuRsr17G5k6p72vu4cOYsDL0RohJY0sxEncn7YIcggo4Aau/1XxYDaQEDWj22sTsPd6LW53QaL
DMCkhDxLezCgvSUpFTNdDillEkufuS2meysjtomcykDfMdockujZndxG4lms9Zo59skxeBJRKJQT
dok1pQggLCq2Vbvr5rBxw5fHlyaE4f5teVwv7CR8lPaSJ561Zz6lARFyi082SW0V9eF4/7SbPAHg
W4C7HGcqxDxuD1TUhELju41FPLiftW5b1QANzGQvpk+6KxvirY0o7XhPYmEjN7drkIuAM8jVH75s
09nUlBirxel7oSyf1Nn372TnAJkUOWCq8XYafn91lDNCz3Sc04vntQcz9wducFx+zdHVt0ceWyWj
xlAYvt2djdXZBQDw/venN/iVgZHnpEitL2spDKj+wrZcAAufkxopPRHpPCUlvXBMKployaYpZ5y2
H2/zXt9GV1OmRFiAGUwnxnb7ujeB1iJNBrwP2AY3m2y52614op8Unzj63LU45T0NMNd/z9lo17WO
n/qOy4pD2cG2+37Fe4SIBgqElg/h2kq/Ly/R4251BoLkuEAM4W9t+r/Mj1GpDJeyQuOj6/Uzt9kP
DwBbf1Botz+VQD9a/swqmjxk8GCD34/nKUD2o6Fu+6TgOA9HagC047ajkCguje5xBZ6dT3uOz3Fq
bK+NjcYWohy+03cSwgiiEawUGj4suJeZZTvcAeO1g7nDiTKQU4Pt8HbPxXXgQCk9FBGqMNM1a9LF
8XNRzb3ZpmIIeNIjXgHpONC8jz1Q7AtVUnBCejm1v833jMTg5Sfv2nq/fKkN90HN9R0VAnKuz4F+
ut/HKQ9xkLaHJBEkQtGC2y6GShUJWc2LZ19+z7q3LnmMmLduTip7AhCLN8SVmVEfGQEqJ3Ih4PR6
Hk5Nl9YHH4ipjLw/OsTFfhAJ2TBH8HJvaAnyXZBXemZHGF3Twd1VIeNwv9uTqwfYEKBTuUFBZ7R6
UpfPWL5TxDP7yuzDxpKrJYSyUUEhz+T2pw0N+sIano2Y3tvxVfiM0xLVlc6lrsqm8M7aizg26mCR
at/3uyRMriPkvUDJPug4jlGFEM1l0iiCqcQoDIUwp97sBRouX7cmBENOKNr9cobgFNQfjuG3EZPg
EVSa0QFVyZ4Oar/z/fZMZTOQbwYP0qAzBiTO0N6rG8uOGI1zXCwtfdvQLeTRCdL6NL+E62gjrVyZ
VnRux/JTN9m1zdH1rEq2y5RQ18URJCD6AfqtgVC3PZlYZsT6IBujzKixGChYj/rTTIenJgBFR4Cv
AO0E+OzouChKcWA6wHnLnNJQM4XwWXUfBNAEtbEB3jO/TamaWXC/GKzuuSD85B17bX10x4pe3Sei
2g1d3+r5QbsokIQHH5ZPv8F+t5jp62+QMI4LhAMHnDDi4+MIXa/aLcd4sniOUA5TLjPLyWnsKnrg
16gLV/XW10v3477Rybv82ujIB6q8Li5SuLfw2Z+e7S2gXGS7L8jyqzkcDpdksxHoji4W9GnuuJhY
VuAMAD4A/jt41uTRLg4y3/blIpLO/DdIShqEeXVw1bSMdb+DEz7ejZnRjklEJwzKNsVhIfWp1fsq
xpTxfNrZyEDcNzUVbQG0G54saARBrjt+sjtykEp9nUlnxCLJwJj6YB0smhOXnIBnndkaw7a7uUhx
ucEa9sVAso4I5e1REPQs5PUkpzmDM97R3Qodqxq3Mmb69OuwHcxApAMSdMN1Oq5HaxCJl3JHrc/t
PthxurCItgiLf4Guy/KotL2UhqgXulYfZ7r3w0L/q39Xhkd7T/IkPwajTXN25J2dr5lTuRSipeea
QLXW5ZvCf0Yddam8QdFNYgau+a69haIR4XmuQU+kIFD2fMh0b5udu2oZeBfwU4Q8DTeuldukqFGd
UegF3GbDeUz2SUjrjXbm/IsaUVePHJKH+za1pIwWHujAFulJzg45BEohHdoxxF/Ebxk4UArNdHi8
c8VFijLflQcQqL+JOL3h9YgGyFGSGAg/STUaAXAUviTBrh2q97eZFBEUBiHZXjIXsJkgLiAa7lZ8
94vZ0vZhK90bymGOr24NzfaQjFaV+iyhoP+pyKhQgg55w4HMD41RjhJjFK6hPtxfOtMrBzkpDolw
SHWO743A7WplmEDOdPcKYlW2Q+ao7OZsjE6vOkFyP09hYy1aqH5L1/zcnv51KP+s/796MbqA2jbt
1MzBNgNZvR7vS0AVngIsEZKt7bf7A/YbazOyNVryTZfFUs0NtgiKBaVkIYSGdNzZJCUczcxmzdGT
Fs2UK04OISAweAPDeQNn/u3iiDo5K0o2gNGyqMzKhs5VxwWtkTTLPALiqC3bp9hl5xirfuNCh84i
mTFI0Q/qK6OBjRI/UuIaU+f7r2yPejUe1TC72OMGPHHBEgGMk60lf3r8Jv1i97mqQ1aAiNWMMzl4
pb/2xlUzRmMO3GQXs7HfDNn+2GSQBs/RZdvwkM/J9pEimPcn+Sdbes/gaDP6UtKLbYnxFjOzdImk
QTHA85e5qJcfiQTJLQgIJKB8o/JB9YxoGSiL5IP7qhvdxRPbYD85oAiTy/1Wzc7GyHkvXK9KFC8c
ll4SLoLqQeKo++6kjxqNEiIuq+fG2wQYkpgUsh4wa6+bOS5+59mG6wXsDHD1INyB5OrtQoz5qKii
VGrOhbz2ZMSID/FBE2iZ4Mh9keyYtAspJuEyk6CtgJIRn2gPnHdpBbNTcbIbLYpfJMRyG2hHW0Kz
lcWlNIuzmTpKh3twILCEEz6O/nfIjol8LKORUCFf+S0mUD7G4lIuLae1Qm8VSK+FdpCE08wETV33
oEAYmDIEhcXL53Z0BLwqC0YuW6h3bDjvoehb2kPZWMi8gy+8tjILSp9Vzpuc7RsMdKVk7TWvZpCv
46cAihyhT6CiVo/D4wvP29HaDRhbKaQKRVbPovWMFaL6RH3Bw9JKLCg0VRRItW4BkVEUXdoPQFbp
8jYGlET6+ef+gAzHw9U2+tWU0XgwgJQBzd+zZxawdiFoSMDuAOa2o5k+j98AY0Pc6HwUQMFQBwwM
5WA49LjP1j6oWQq9ct6QcsksIxqthaoEWc5rV8Uzp8XodPplfOTkOV5fi0nBsucyeUze7OjUsyuv
XniczpWmzMwE10ZXwS9rw+K/8hM4llFLpsP0BkjmyI8QCoJsDqTm8n0UzNV2zI7raLvboca2iYQy
zHjJGk5hZuwirmgLwh0fZd1CvICY+Cy9xs9sjZcN8BYgVuBkcKX8PPivu+jlnQKZX1DfAouuWpBn
MX3QaUMtAuhL7n2O4WaylwOlEY4KCO8A5nk7pJXPghQVUPyzLxpSSKVy4S81YZF1BziRbvhdaFaO
G5ezP+5vj7EWzM9c4nplETYEGw3wu7eG+yBTfLtD+ZlQufaTXHWN1fLIqCWxwxMhcrvXzqujJ0YV
/CXHKt0iYjqU4YXJS9Tn3wEXNVahiMkxBBZu3yc8cEus9JZ2frK439KpjYxEOCqZBF4WIb5829A2
Yt0ktNFQrzAHmXCXsxJdUGdloUYH6M+ADJ4GECTygJUauaN1bRcN0hkgBM115ImofwBL5yE6yob/
2VglaO4ZQzI2iuktJavRoyVrZkiVgdz0GOjaEqIF8Nc9k5lzMIctPF6R1+0ar5CE421BQLsU/kuO
wkVtloVntAjrOM6r0uAZI8RU+tPq//po/7fzlRz+/H7xP/+Nnz+StMuhpVWOfvyf/1NBYPEt9N7i
P0iVf71VfyTff5zKt9IrSu+j+O/hY//5y/9z+yO+9S9b+lv5dvODEZde2R2rr7x7+CqqsPxpBVo1
/Jf/r7/84+vnK49d+vXPf3wkVVwOX3O8JP7Hv361/PznP0CRAxppqG/KGgeddEFSsXj+17W9f/3H
u7cI39kl+XcSBn8si/At/pz90NdbUf7zH3j8/pcGeg1+UH0YYtY4NJuv//wGpQeIwg7EONAp/scf
cZKX7j//wfAq/hIykqjMRVEiSuWw2oqk+vN32n9BIQOhWw1xAhxD6j/+3eKbeftrHv+Iq+iQeHFZ
oMvj1YNoEb40kFoJ0DwbK9SGqqOKjZ25l2rV5SDGKJ77uRTE6AWEqspbE6ObtuSEErqjMKGrZ+et
fg73tQJLjQ6+0avp+FfnrjszLPWbrXBraYzeCBUlCTQVlhIjXxzmAKi/z/7h89qQy0QoFxGT0ZHo
xFUciG7jXhqaQ4Br119sk31Md97Mpf0T6f7VjytDmPzre1TkWtVP+da9xKDjAK1yD3qQnCPaO6Ly
NUCg0qpEBYV9qBAdr5adnu8EA7TEsq6aAZTpEjPSTE4x7g/u+HX55zxetWp00IR+68h92LmXHGw0
JQ0WZvKlGZVZQtojf2uf6tdWJPJcdfLvi2g06sMKvrpx3dzmxUyBWXbF6flju+w3PgQ1LsW5XnMr
RGIORU19icSrlfL4N7qMyo4hTQC9K8Djb20zGePLol+6F+4jRtFfTpLXhFYvqkvExxyFl/vA9ODG
wXl8v295+PB4BVwbHjytq05rIFDMWW5Yap2hgDwqJ/3Tx9zN+du5wNBeWxntzEKoXYhS1e5Fhjwp
8hEvbEa4iOCZBoMiysBd4jG0ngMEj6GkPysJASMk2HgJMhU/7brqXe0l8Jk4zb2AdTOPi9J0nK43
GlVLSSrxELxrBJbi2X+MJB9lWe1SAB84iXIZtS1gUqeVp2SgL69QGe62yTbkxJ1WBoEetMrJZ/JX
VG4ixqL6RmRDBtPjWgsom++kU9yFkkAAlqsZDwSRvB7ExaXv+sLg+tTR70/hOPX6q5ej4yLmXKVr
Wd698BazLw/gH3vwKLdzSP3UvXMvgC7NuN9j5PMvi6NzI/adDhUVvXsRTqJKobMCSncjMkC+vmdc
qj6rc4ri4xziL4ujM8HuwrzOM869ZEb0li1AEA8iD6M1ww1LFdTIaEZ96EmoRwY4afHaRImUY2jA
1gUQ0x5IlRrwdIXLYhFa+DnYMzrkZGcOrmGv/NpLqMtCwg8nN/8zT1errVdr1o1LtDHf9GttF+n+
6/2Z/qEqHFtQuSFVy0IbE1jw293alajBEnPPu0Sko7KF+uBt8JA85J8lcBQkg2P40YDc+6y+9GtX
7/blBXpWjOG9luuu2paqKS+7A38ChQVBcPji6LbR+pATJcqSMblTe8gWrELsL8iog4NA+kSsJ+CM
I6tnh+ozONgEuPN1hyhfxBPn8NbMpmZ/OEDu9XC0lkM349jSZVyACCvDXdaIZIJd1MzA7wqSUdZo
HlhwKa/ck7oEGK8ze2oTRLBN8V0mOXVfWWLj/yFJYiDvpc+l68eJk59leD0Bo4XfQVYgFjnbvQx0
dN2KdWnxFCwqq16Uia5AkLW02hW3YjfuSjhom1n6zJ8i9HvjM9oHcZ02bG1jBQQk3Ygr9yXU+0VC
83VzCOijsvAHgnU9AJnLCskOOiyKbJXRclVsXTNft8f4/fD20R5Dw0Odjk+fK4A2hRcVPFm62xJ/
m1z4h2LdsCTdNus54sIxEu7P8UP1LvzQATE6LoV1+cAD0tf1LiXA6fEy53U8bD8kk9MHgi7FwJmc
GvKpN6q991nS8uzMao8OK+jXCMKtBQkGPGU05XYP8a7DdKrsexfviX/iv5gH8VMGJe0qjoyg1wGk
Rgl0M6uV9OvxhBsQUrr/sTpyLvrCAUozjryLb6Z7acGQQ7EB7c+qWc+lK3/yafc6OPIl8lRJNZuB
KQSpSxJtcSLYeCvGhr3DwTlX6DYOE/85pVc9G3kQmaAlAbRyvIto2atWRzX9zgbDX7tpIbDK7Np3
gLhf2CUEsPScNMvihLpn3bvcPxmnN+ZVK0YehtJFYa9E6DQ2JSiO0kVvhe/u3oXuqrNCqMZItyjI
8bf2jsXZad23Pq4Y+3MMpKEOGIiHgeHmdk3FYdxykY0xqAwwIev+PtS9dai7OoPi3PS7ecn0Skd2
BGzIjp6D/lClUKO83whkIqZWtoy4Jw88DwSDRgHArtKcFHkm7/K8fI/AO/d82r4/md4OmCIdKw5q
H4DfvC+37wpZF4Cfcsj8GTwAhVaKzO9hKaKWeM9TlkariDzL1mtBfDOyHnGGuOaDEdDFxtXNAd8F
sb0D0qkDnd77k2OeIrK3l7iFqbkGr0uOpLJAtg5MFOT1uFXMdWK9olAIBWbYXsRUQNUpWiw5tnq4
ac3tvtYbo0BxLQ0JtTr98GUeXh4+jG6PuC1vQKAEqX6QRBAIUpF1rcurPYBfr48ugJbfSEqQ7dOr
Dm69J5AWk49c7+h+C3g3KPcWCXkMCewTzhTIs2kvGSP6GQDOBPJXx1cLfLUnX/vXAS9yTCCNetp1
5HP72qML+prRjYc9KPo2YJwi0lI3j6sn1OGRLfrziWp387z4dEwVjQtpShZgeLfp57NtPL3aYNBI
6EHC9RXSE5IlUNPaYyyH1dGu3zEfDrgII/QZER2ylMhxC9k0fbssyaPVktfOel3Tz1YX8K9Q8dhh
eFHfqeMu19DywtoDf6rB59JQ6EatHj0MtiV5kDGr3UHGV4ZqdOw7E98vCcqXkdMd/vCB6JFhqYS2
KwGVOcZqN+TIlwezJS8LlBifBGrVdFmQA/LJWLeby+60DumOHMDe7dHNYqWBCDXTjdVmZTxsUJyh
6c8ZWS+q/0velS03jivZL2IHSXB9mQcukiVbone7/MKoxea+gBtIfv0cuO7tkiCNOO77MhHTS3R3
VJeTABJAIvPkOc5D42+QmoIRF5GW44Zwr4/vQBe7iEg588/6m+Zo8LjbyAck3cHxvuudPdhUr6Bh
jsVVgQvaP6jOlR87v+aVjgkl25+xt2YraUu2vCHD2T9NXgZID4BkxdrAxPn3+AcEsyO+dqnzDOYW
D+VslD5r5+YdIpAQNgmv/a3i8i97r9yVJ/NObtcI9jcwhO90a3cXJJ7/4Xvb9TsPdPz9r13vbnvf
dp5woMkOu/VLf/0+u+kV9Xf99m5ywZE3rAZPWXXeVeZc7Qi+X90+Y3dPcKtd8Dh4q8md/MZ7et4F
uvN6ZWJHDJ61ltf+Fdehft5d3+HLMw8RmQ9OJOTurns/eM48p/I+iPPw+guezLeR6XwUnn/19Oz6
t1tOPLtff8P0Fc7H89UrczC7k5fuv6NpxXL2ILj8BtoOf+t3d5PH6Q8GX0K2MnbS69DB3Y4/wbqK
IG51hcmutzEAsPip/Of14GXSQXCGD3ryn/B1aO8P3Ye71x9gpRrBPIDpdbDzVq3TbB6fZayYsebA
ffBp5k+yg1aEfbMt3W17dfmA087e3Afnm1BjUCXLSMC9n7yYOF5epevX2fuxa+E1z1gpbFhwqu40
l+NsK/fH47pDTfIn0gZ082I5Nzx2HXy6Iu7DP4sKbYvgiauib1hskKzTUNElqUmQOfisESRuuK43
UYaiRLrqkIBigXFlVU7pQ3UKDnd5XsSS6O/b58C8cAPbsR0bWtnymFC9e6v248bEOQhyXbIPr4zA
WNXbLFji2zj32EEiHXQQhLeIiWOW4wyNG4QlL22T1H6sh7e2muKxodDvJepxTjnXlRuNjbmU5Tvn
BdCbBLMX3vO6YQlvoKKwKqZIMAz6so38YX1o39ir+ooXSb0zb6XHf3Ex/z/LQPMU5f+ccF69/3pv
vnfvvz7T6u8tT7Dvkp9NVb63yffDBDT/Of/ON5O/oAeIqBZBNASmTATS/8o3E/Mv1MVNhGOc4g6K
8X/nmxX5L5Q0wELLnwD4F56R+Ve6WcGv4OUMXVuOYUEHt/qVdLOQ1+KIDQMMmxrHYoL9XyxnJSSF
rFpdZju5RS7E6vwIzaEDUE45f7rajwezdfs7uD7MBwuR129r2PdgnbGQQ5fF6D6ZFGlKh2xXScNV
0xNfkxfALycWTLTUgvkFABTkhAGoPY4wx4HSui8LbUdCWXXjgoGwO8mXJCFOZo3nybCmyDlDfwKt
NMdWCsuUBt3Ku12t57WT9bqGnuUCnKF9Hft0RpuSRZEDuzx54oMFYAroqMCgiXZpKAp8FvMP8iZd
UiZ1ZdntrjV76UYJyw9wZeVeVtlQLygZ3g2KFm30WEu9aUYNyalja3TLwVh8ngqH2u8vgftBPdFA
+7mIXUBgzyS7I82uKxNrBX508OqQRnmVMjO6ChlkXWzgi1daQkJvtiXTiQozXjNrqDwqD8pmHLPM
n3KSXZt6aDpDohK/nGh9FY3Da1VqlddXrPVK2ltrpdCHxAGKdrg2lCa8D6U4Rbo3rjqXhpZxI4eV
cbcw09xLDp6G/xof+qOg8YqNIR7auZVOUlTO7Y7GdrMiOnupkM0CMkQ1vSrqohVgyuSur4BTKUIz
3uvwCFceaBiEKdE9RU2QJVanx7C3qteGatNtWGQdBHaN2KXV0G0ufy/fNsefq+GkUNBEj7oZqAcE
py/KaeoLnDA7Bbj3NTN7czUCau42hNnANJClUv/pJgO/EQFFJmRJUPMSBVf13C6zOdOSnYx+4Jmz
EI6L0NtTFzu2IWwx0hmQvdRJsmv9Yj+DhIbzsXuRL7nwC0dxQepw02wrD2yVC3HC6WyC9xQ7DZht
VBoQphxv7hr8kdGIbrxd0q3MOb5JSjxorOl6ApDs8rqJeXf4GUwBGIXjHM1qUEM5NqV2cdZkaJbb
AfuxTu7TRzsob9BZjXz/K1Cnjrwub8ZAXZuretU+Re/gyL/b1/tqowYdNG17V/9gUP9ERH75w079
//i7BIfKqFYmNJuTHUEaU8n8ujR8qenWIZtXaYKwtrDcdEnR58SrIGOLxA9aQHGu6JDqPp4MbZao
CgaLcdfR8kPLprUeQhnp8sBO1vbTBjSQbBlSvaAFP7ah9G0tlyQfdwYY1xQgrPUex492O2bvlw2d
HtaCJVzghwWjNEXXs9HAEkE+ttrqyDj+1N3Ghbyie9nUyWLBkoloAfUwVLVNMakSTYWcGyEspRqA
wCFbMTq5yvR9mF+geeLnKXGoucB/erI7P23y4itANwDGC8lBLZ9JOJT1uLNBOpqqmROalm9CRt1+
aHPF1enCtb5kTwwcpI7YgwJ7cYh3WV7thrlcRcqH0YWbyK536pKI+DlnRGCmoVEC4Rb+cbx8sjqY
IzWqcYea37hhEGhyzdxaqo+fLB0ItyDaja4JdLWdkmVEedXnTG/p3hyoE8etRxPLs8EnX8WFE/WR
a1XxZhyW2mBOZvPTLCI/xHzgMBX1Jea8JNqYUrqXbOgSS9mqC3GOm61P1eqNq8ZG3VJh6sxIOU0N
yE44D9dJcwg1JUUL+UgpmAOqItyAKmHV6uZqltHQpxZ3vV5uW3tzeWucbHek99AIbFqImbAxxP6N
ImnsjtXGtE+00Ju0yQ+btZkqblqXPy9bEhu5sP+4mKpKEH5yOTLxTrSqHDScZCY7bScF2pbts62h
u+ojYK5K7CrrGlkRzXSgjE6WtMLEaPS3aW4UdDqQ4OFzfxAXjhWZVLvVyW4eDRfXpqeDhWRKNKfl
CquweHmoZ83h8gdmFnUBnDjH5uyBJWSMJLKLLNlN2S0Q4eucTdcJ8TOV4pX09/vqf/Fi+BzbgTHh
hjQStDkk9aexa0t6U8L7r/58tCuZ/A9sck4beTwY1aw7ksiGtKMs7P2+mkGbPEnWwrXDj8PDAI2j
03jAjr9VVHUsYYU0pQHFSFFF+5Law6qk7RtgTflVOiVLaHTx3IIlWEEAjscjzhWxnbnSNNDNxnOy
79o02cUaFKKHmLAFFxD3FU59g8NuPjlN0awkzFqkTHOiS1MZxBIx1nlskcd5qJUfSTzaayrnC/Vc
8byCOcCqQFCO0BZ9qGJEpjVDGs+53QTpaHtKHAesIOAoVLypVR9YjQaDYWE7nxkgnqmfy4V3+Ql0
vabxTFMKxW0w3FVOp7CNHs2yU0TmNR3MBR888Q4MD3EmGJ9A6Q1YmuDjbQUI5xg2bdDhONYIg+i1
Zm4LW1+AI5z4Bi4boFZ5Lgh/nfD1hRkoVBLStkGfV9dJf13I9vqLu0mwIPjFBGhpNoawQE3LneXA
KrMFzzszV2jWx3biLXI2Zut4v9bVYKpD1LWBieBNkrcqGIKTJS0sEbfBEyyHVk5aaJR2Du0MVrSn
OjBlZ37JUHtALegu+QklhPydhV61VJDkk3N0SAhGhdjUHPOpKioYBdgfIrSS4ocE+nigMV+YwzPb
iXffmmgRQmMGkI7Hc9jaEm0t7m/VCED/WN1qIXhTU7C1srLxpU6hDht+XfYMvi7i4NDmDHAn7mNk
f7lvHtxRYB3Kw9aem8CaXJU65p6kVy1xanSQARuwxCQtljk/F9BCcwMyn59sWUL0bcwhlCx1vcEC
6lf1bQT9iBW5nq+zXbSe19mGbCG9+yb9YpZTvy/13pzbZ4fGyfFYtaYAjdEA43KhuqS6zczGuzyb
51aQo2P5KYw7/yT/FEKQDpTjTYD7xItBNJYVmkci8Nel2rwPp/INheaFQ/jMpgB7qYpwH8sI+irx
7YSEnqUORGLBCDmsfB5uwfV80yqtp1SaO6gMqUNt1WRvo5z5RmU7jOlOWG4uj/x0//NuGWRlABGG
rK8s+JHUlMNkNskcKErpmk3odeNGt39dNnJuqLhxZGCRDYQHSIseryBtLMg+q/YUKKoT5iAyBbuT
o/60Xsc9c+iP4bkBMf9CjHB65WBkBzYFr2mVjJYgpMLIIPjZlKuiQD8pQI66frswOv71x3sRRGoQ
58K9jRccEYHzdE6Q0awV8LLioBkcA7prlqf+Mt+G3CkLr70hT/MSWPV0Txzb5Ot6sP9D3VajTJ7m
ICaKJ48vdbfEhymCC7Dnj03wCT4wQZRkiHNNngOU3FxyTXcjIF2gpHbka2kjeclmdJL1xJwEzXgb
iPh9xGv70SoXtubSQIUrsG3rCI+EcQ7sONmq45Vp1AtvYbFp6/dAeYoEDKeIWEUBkFk1s56A+TYA
hgPEhuvqOf41NBtwjgMQC9neB+thr/jSnfwTArMgUrhL981z9ojuZt9wwut+Iaw4SXV8TjzoDXiV
y0TTh7C2M7KwJrqf5SB7RtYBqbnaV3KnfyCSY35betKd3ZuAjvxtTVjmrC7UzpS5tY/hl042Ol3b
rdOipzHCHebokjNdVcnqq728v2f9wK6wsCS2tJ4w2C0+knt9Fa+A+dsYt+Z1/JDcxNczdWQIZVze
qqfnPFwazBFYaCz3SWJXRtZ8iiTYlD808wba08UmJw+4rMmCIbE2+jk6G0c7ptU0Ac0RTp+e6hVu
LWMKxlfIwX83H+ef9nV1D53c5Fp+mgBVKdwGztYDtbrU831uy6AeBCoC1DVAkyesqC6Ftp1M4RTM
quGMkqvOS1HjmXgAj6IDE8LimVpem/KMA13egszWG1fTR31T3qjrFpXodKOt0UCkoQ5cppukRmn/
8jIuDVAIuCYWg1+riecgn3PJqUdpRfvc+CdGbOwMBMfIeoiEulaONs+y6ecAAtdOyzK3pS+Xh3Hu
7rUPLAjDkIqBSnWOc6dtnucku84n84oW8tVlK2fuQWSKOCkwakucE+f4GE+Sfu4mfoz3NkTPVz17
aSCVvaQSwRdcuANBTyvjGsRzCJIjgr/PFk2rdArnfRRp+yla9elTGQMEMt/YkuZfHtFp7MujJZOT
3mgGuD8F/7bmdFJSu9T3amq7yhA/jfZGTq7tMESBcnSarvRmsFdcNnrmnDTQioTYBSuGTiKxtkCn
rGtS2vd72itX9TxvJttchZb00UubyQToozOgGFWuhubHoFoeiKnw0hlWl7/idDF5kwZaBFDEhqCL
2F1txKS2mkwe90mICgrIpFbI/VM3oe1ja0lLZQuxfwJS5goHj4KUnqCTG/mwY9+p46yV2KhGQYin
KLr+Nb+Sok2XlxsrB6Ue8lXgVX9DC8DGiu6HpvdrcHlcHvHJJkHlBMIMoPzBdQikCw++DqKQcEhR
Do00e59QC3tQq1E50Wm00rIoWSgInzUFzjW0pEEgT9GF/UhKOrIEwfo+1Gfdz/OUQQYotJy0arOv
ujBe2sgomQoQk3g2ijWGfOxkCEfKU8Dm2ZFRCRrj92R8mvX0Ri4Gt1GCeEli7WTXcJP8nY/l5BUy
4cjWKFEbAAmmoKWQ+dDLq9GGCq9GbpFBcSe120ztvJ5ZvxC/8Uk7Ohh41h+Ya9BXG9iwYuhfJbWZ
jzZrgkGlKohhhuHazsPZH2NQZ6SpvE9GQ9kMxlQtbJUzzgvLSDso2LIaWv+EYwIVLxpZOW1hOVtX
iQlyBB1ZADzLIz3+gcKOH6Xyaog8ON56CC2oKwzGgveeGT3mFNfHJ2u2JgvHYt424xSbtAmyWZKh
elpokJVr7dpFPbn9BcwZaHS6WrkdlGYpK/EpGiPMPHID2L44tvC0MwXb+hDLfZb3TdDoEnpPbEPK
15WZ2YEO2PRO6dXp2rTj+XpqpsKt+wY9Ft0MAiNbQdLCtEeXoSdtklLizc0EjfBwQLOeYgAVW6WR
Ozf9uMkaA/zydUHXlzf9yQWP9nNcVmCt5bkNeK2w6edyjps8bIKE2b3PijTxRsmwF4puYr8jjjd+
oCBMA32kCSvCDGm0nsfSRoYoTW2ESZ2CHgC9f82yVLkeLJZ42jzfRWXeuCwllg9qLLpAnnBuoFys
mreJoYIqXmVzUoZxEcptYAw1OJqbvFyNzFoSBzjd+lzNFZsA7UE8USmO0wZkwQpJG7QtOJRkay6+
s7C0XWOa2EOWZ71rxn1yZQ0521dUy+8vr+a5TYB9iD5kHDu8KHC8miCIp11fGG3AUk1bGyUlXloN
ZF2jGAfRgnRloF3NkTTpiwqzfH1xnINYCXIqYMcT89yWFI5xmDFjn3Wo4PQ2oWu1ZUBKw+9dKZXJ
VZPZPy8P9iQQghoZtHvRt4wLE1hBYa4LVLXQFxcR7LofkrRLWOgqsuwp+TOLlojyTy4swZawTUZW
FlJfh2pgJ+DSsrRre26vK3OpyH9+SLzSCAlXQj67ww6u4GqOLKXPNDXQdMd4j5BtnKB30L9cnrjz
g/ljRfASwx66Tk4RNQ10vKoqE3LA2ziaFx7XJ76IKYNahQF8CLrlwNp47It4G2WhPGdqwJqVMV9N
ZDs22Pm+Ut12o3t5RCfBGpKWMuoDSPEhTMXtd2xL6iaIh5gjRvRaGK6e++NzRBbydydbm9sAGzsK
skAwAhJ5bEPJmN12mLgg1uzJCdvsKevAvwhMyayhs0GpZKed1E3ZLHZ/8sDr6Ho5tizCS5Ac6pXZ
pjLeRz2yzlVyhTjJleafTZHcV7K5bufWUw3J7+Y3u5e9KSULkFw+fydfgLZlIH4UYOfEiAa3u5VF
Y60EtpmvTCnyY/tlYqkPsb8uWurpPY3/+Xj5KQ2oIOJ/8T3YIDg144QqQT6Cvc401nWagxVO9ViX
Pmvja5irr3H1oLPaY1LmzH2zmap8Iag551II4MDFjbKTAjTr8XKXhVJlaawqgT5LXtu+kSJxzPaX
3C4pLJ7zK+A0EEHhwOIsuseGZtAMpE3TKAF5SIdV37zR5Lr6lYf3VAsA8fn6RgFUVsF7BrcwSpPH
xhJZmdosU0hQDta9OcvXbERLSQPlxsxc2C9nThlgNP6YEvbkmCZjAhU4glqNeh8Z6qrvoAc3Mu/y
iM65Jn+0cGYZVMLFFB4tml5LlRknc6plbpTar+HQJ06n9c+gYrqiRrIEfTlNyeBtiigPqpAgccDV
w0++g1O6Lso+yRTaBXJSWK/5BCbGoSnmLVHjyY2KotngOHzP5cz0zUyrfIjY+EM83Oi1XjmhjKsq
TApvrhK6m/I53tVZ+7NS8mSd6O3wcnl6RKoFGcEAHlkEDKBcLBRR4/HH6lB1UsIu73BLDsTVrPIb
tbvar7pBd6MGR7KGUPR6UG1wAMmd7OdmPfgTnXt0xZex28eMOEVfSOBis9XV5Y87XTt07uN1ZoMD
gyuIC7i5BtcDq4sc0dJg2b7apTdpE2veoI+zT0ApZYVpvfAc/ATAHh9lyKahlselEgBpF/e1Hasd
BCmAd2XhZL5BryP+xaCd+zCxXgI7QjKwt7FAx6M7z0XxreoTYjhdKmVIC6N+88CFcveWhGYM0G6h
sA+53DB9yvJUequpDMYDSTGBC5YmO3kjCbgAHAYnsZ0oVNW7NO7QmyjH6rxlaaffabUqtW4T5a3l
2GBEStHlnoWPlpZJ+MGjOoNtx9DbfSnVSGeCfD37huz5lDqZJZlvWqqyu0yZsszp6p79mFoDld2h
SItHGWlt4HVzY3gGeKT4wViPTvKSFlEwMpQzvniqoCQLQAUuYIUn0qEfduxjch21QI4YNMDR7UWj
P6mRQ+LOVdj6ssOIZ4poiP/6wc5jksxaQmGot2SvkwbXygM7HBeGIz4VRCvClimR54F8AazoMjC0
NPardklxjf+IIy+E2BoqWFALATQe4bKQ7tEsSYFuSzoEeZHuo7jYDIkNEsEmNdwiQ3bt8rSJA0Kp
FUhH7DLLBLMAMqzH05aWgLDV+TAESYzMziTXrdtawPtftnJykSGBiwQL3lcm8NWQ6Du2MhjGOIA0
GiCNePCblsXO0Jn3HWWryiTONMwoR4JLa0qyL3oF3lkwbPC4BKXVk6e/xYwRtAkFHpea4VRcaZsm
YFRbGB6fpOMlgxXAK5DewHTi+jweHt5zALGREkkOafDUPrAUNH8CwXN5Ek+X6tiKuFSQjZoUo8Iz
Nc1Lv7DDF9Qe2MK5K/KJoDwMK/yJiPHgCSXmkHt9ZnJspXgngkQ2T82AVrPTde+o47rZXPugqgGD
PcPZNce4sSaHkHHEr7CrWlraCqdug9gH1WOU3/BdKBcdzyvauvtq1ML4dgQdS2kbW8iNenMGiJTa
uaGurWh316r2wpY4uXrQ/ALZBU5aDcg8LB9b1SZbm1A6Sm4NFN7sVTJu9dmN0FD88tX1xNWG5AdH
hfMEr7CeWtG0igqW79tc6aSVPBsojevqUurvJL+CFxaeP+pnf9In5vB4OJGRgzE1UnGTEnt0tExV
gPJh02pQNEdmoIrHvaUhvdN+bye8WJKqXgLWiY6LL/gsfCDik5EB04SBliyhfVkqXTAAeu1WU8Gc
uSuqhaByyYpwxihSBnxzJXfBaEeBXgDgb6IjZ8E3zhmB0u3nnCJn/ElxcXDLjKzIc1D6NAGJDFyb
mVzWT9KsyAu7kH/r4YHCZwyXJdorZRkBpeiCJoIeq0o+N6FZrihLGq+IpcZTRytZ0ZZS/2uuiGtN
VYHUAIQaBxWqOsc+QmothdysQoPIGHA0f4Ac/rIBvsRHA/o0ALQyHAHnsbiTEZsblQxNwSAHz5Sd
II5BiSh+/s+MCDfn2JTwAAVGkhK8u/SFzQ/UbL7qAcJIhNOhzMAzLyeIAJTqjQFGmcxLmkniqfd7
Mf7MFTlejILGRj3GhAYVhapyAeEgbNQUVWonBAnaUjFraWW4xx94dBWOVg6QFUikyaOSgTGWXSOB
sTBp4pEqDol/xIERpSZTmfLlr39iPPOGalB/wgt9wczJ7hTWRjgCrGLoO7Qk0WAafhAADtGb/J95
GB/nwThIgv5VadRoYCGXLxW3pv6oWB//mQ1hL+Y52FvSHDYiCBHK1ndSPOtLFMlLi85d8GAcSWXM
5jzAxdICrWYKoFn5C4QBvxiwCKsuAk7Z3KZtbWMkgwWFTQ1k9FqysOInB+XxiovwvbzFIGqq0sBU
wMxgMrQlBEytfVL/uLwqZz0Y7QGqxRs+kEk8njG5C2OAH7Ht8bTwLdRqdPZmTsQ37ftQXyiJnF2d
A1vCbrEStF+WFX/KNLbbmzfK8GQUsXd5QEtGhL3SSDJ41FV+jg21k5Mr2ZJc5Z88/9Ab8GfahA3T
MUiPtp9W1NituUyFpDow7fblQhHnzHgAoER5A4lIFMuJMB5DUhu7lWQc/gb0FOvewXvZKccFK2fO
Zk5TjA5HXJR4LgkRKe3bNKyblgbERsUYj2unLhxVcRhBVdW1lp6bZweFxgd0MyFVc6KGHVISoh7P
4N7024zUVQYtMPTBXvaEk6Qq9ikG9ceK6G+jnudIBtGAFj5/uezr2+wunRy5dtrBoT/nXXynLj08
zw4NQkI8OkVFQ+xGzrpEldS4x3rZuReG7N3oB0/Ly4X09FkzB/kH4bo2LWTIUYlA4JF+H4H1yqV9
1v+6PIFnDqGjHIdwYauaknW6BBtpmK9k7a5RnsBdvJ6LfOFAPb9SB6MRthOBXvHQtTjuGIgNVJTz
nNkadw1TXyuo65AKHH9Dv0ZB+l43ayjMpNsBAp+DGn392D0asXBHgQAXaVXGT6i086ileqRD97qs
rq16iRH75EH66Z0HYxbuKsXKKgUtKjRoY1eHhnrodI/tvXmVPYW5SwoPdbAKojWrcIm27Uw0cTjI
T+mfg0syAwdoxrhhaPx6XQ6J3OnusuOcvs2Os2O2GLH2JVImPDsGsgP7tQeN0w9Q2Gcdes48aN8W
+oIDLXiqLeyGSFGqyQYUIiCj7mXTTk0ywEvLVSf9o5Prz6qJ0MtEz3B6gkA1SFTqa8mWZsNKyZ4v
z9/C5raFS7ko+qhpP1eohOpGf03idiOnC8fjmZv/yA2E0zGUWlWrCNZIBtm8MoAj14h8tWeOlO0b
iBNdHtLZC+Zg3vgKHjidUjeJpPN5GxRE/xmIh6t1PVeerT2ZHfY8OoV7felNs+QWwrEyzP82Chw7
jpUAcjfW+DK3C80W/FQQHoGYSdTM0NjNO6yFsdlo3Cv7DuF5V0IKS4eWFAh2DYCcIWa9Qp5u388v
l2fzvEUIkXD5MRQ6BH+vUKej4AbE/VnbXpimN3U5uWUJLlHdus9sG6rbS2CjE+D47/Pqj03hNuii
xGZGjLd0qUkuI69gQfIsMrgzSyABBuIFdaPYPmm3ZLGJ9WQd0e0JZKLBaaRBSPXJzHDgPHFlGnmr
Svq+q7+RnHodunKhie4BW+9/cWIFS8IgbTsFoXsBzbNGvg2pvCFgx55TPFW75KmrwQVmLL1TRfZQ
hAjHgxM2O5kMZighTEJDS922z+rsomY2gkUFqvLg0DOvIr9wUZF51reTcW+hbeg68ZbqGScVvs/P
AIAHLTSQu4UmxvEGpVI558OMz0ie2+/so/GaTXvfPER35n3t59/7Tf9QQRLJQQnNWyx/n13gA+PC
fTGNbA4NFcaNHUPKHPwhCmSEXMLZHVuvuIW2z1MFCaL3JfqQU6/ms8+xtwDWIOQUYZkZKYjVgmps
PzbeMDg2CIY7rwG7cOeHHRgd1Z2x4GIn565gUbj35XyaSFbBIp3sO7V8VGboTUSD14TPc7y0rCc3
ybExsdwo22VM45b7M7rArMa3TOqNtrxwuC9ZEZYvl+YybDIMqWpXUdrgBomcSvn5D7bmn5USsZ4M
yGRSGNxB42KtdmCSL+0r0ox+U4Csh4IiEA2Ll02edUsgzuEYIH050Xu16NygLhbq+9wKnSIfXT3z
pHwbLzV5nZ+/P3aEIyDJc3WYZ0vfJxHansi+ltcqXXgwLI2Ff8PBGcqqfFbaysYZWj3mRe8RU3Is
NFiV+urypJ0Gtp8+92c0/EsOLM2hTKoW9bJ91jjynf2zeyhlJ7lRN/mP/id7BXkGiJn7pah2aQ6F
u57p4yg3qIPvy9aPG2gKzIOrSk+Xx7ZkRHgfEKpAAF3HRaRJtm8lySot3tt0SVv6fziU/sygcERI
MmA4tgq/ayGsrAVS7drfrV94+Rgvkuz1ycqoF3bwZe9QZeH0r1oguPEU0Pe0WhP7OjcfWzQcZEs4
kiUzwkExT7UW5xEWSY9qVzUjoIBfy9FT7ca/vFAn4eaRD57UumS0YaVkwkLViZdEDs4j3hi+BmeJ
LLlx9dVno2BNiBo6WZKrzMLsddrP0NC2Nf2B17/LGuJdHtbpQxkoJgvxnq1DshHsecJJUWilWbbt
qO+hB/ucDm5xP4KjzEl+2SAQdh7y9VInHf+BR7EtN8j799EPgkK32O6lTYCRN6gN722IpNQSErf/
YOPCAq8T4gYG5aLg7Daw4kSSYEGOaYiMXd6upgqkfGamL129Z7bvoSkxxpEKY9BiNBntCyN1S+qn
auOS5OPyGi0ZEXzcsnI5ocCw7GW1gsht4xlt7RbmkocvmRGeAGoKXBMZMBbTZK6GwoOcfK+GpQaZ
8w4HoAtKurzRUExnGfZclB2V9b3yUOzDZwrdQxmvec3TodhWOw11oKoLqpx/Mod/rArnbDVPckVG
WK04NOmx01+NJRq+c3E3nOGPDcHveAPUbFazvgdS7UZXofVRPpj72Gse8hXInb3hI/2ur4lbrNQf
cufY36ofSxIy59fw708QUa5aCHiFQid9Pyk93qe2h6dpXj1dnsvzO/iPEcEfK4WGWRlinEx6nuLv
c/ftaz9fx9a18AYF5BnaboBmHF/3GZXDLolof9umc+6hWfBdGuWlPsOTfhN+OHDcIbjgAEM8gaJY
AAwqeasMt5lUyqNnjaH0ZlnN8JpNc/8NoqA09TSjb17SvEA6tI+1BA+HsBi8rI/G54QpgJZPucre
FKPWRxcQjCh3anSzvpA6oak7IlkNjTkQbIG+XGo7Cd32tFuIYcXYn48CSF8VMngIKMEjczxXdk/q
LtLy7jZW8/lxKOngpA0tkMk0Y7dUig2n8VzYS2Ku4NMmFykDRgmcfeLVTvK+qKhNuluc5cO7wlLm
AgGbOCUD6aRek/lbJkNfnOiby35xZqxQKeJMl8BHAG8iXFWprXSo9svsFoRAdyxOylVcpAA396gp
gMIsXquF+f51k5hZeCHYGfGiE1x9yoGpZLPObkMLrKNxOLxL2FQakR87Mu/CPh++ePFjbvlS/m1Q
OIRTHUS8lJjsFvWT2Ge59GgXBnPUCe1YbRt+8TkCaxgUOE6haQdGGFFUUrFqI43kkd3aYay62dSk
90bInqvcDH+1zbDEWyIGa9wcOI6A0OYaevivY2fFBaMaeVSyW90EMxCZ+s6LQAQHReIs9KSKWgsx
6EnYizY6QOmAVAWqDYUbEW4W6Xpbx5DEvM3Nj4RE9zo4PLNau8pkxG6h6o26da2yYpdSqMSkSwn5
k30CFB0KX2ARAUYF3M/COWY3li6l6LS7JVMKLbY22kxy1Lms7J7tGqysYAs2nbReYmE66STEqI/s
8mU4eC6x0IAI9kgw6lR5GSdtFevkmkkqelKhf1R1Tgs4btOGm5QpgMGOBM045cIZId4RoDoH7YOO
ahwa78GlJSx1k1uylMymcatnsuVVBErPrJ2WSmNnrcBpkLLUEL5+zsTBSBWsbsPb1G5zKaTrsiBQ
n8jQw3H5EDgh9+PEuqj6oRsUvNs6hJKPJ9S0KtJXvZTcjaPRP6mFZaVuyEI5sOewrBxalMb3Mm3R
3JAnFeSB8ryzFLc2y/oxAkvmndwk4zqduk3UVtlqjmS6nVMp/X0VfImB/ZONvK0+umN5z2Ph0P8K
6vfyoWve37vd91r8P49kQv9v6ILyPsO/WQO57OiRDChA88lwTL/Of8Nv+nVJB8k6GtBxa4ApyQaI
Hz70m38dHZh/AbiNblckgTlBH3effwt+4peAtkbvFZqQAWNDD/LfDOySqv4F1iwQS4FxBnhL/vu+
oPiJzA+/Rf48iX73rKBVDQygQJbpp41/bGhUBt4jHxJ6Y+SHxlyhAwtviX7YlVGiskdJzSZ5a+ZM
AtIlBijFaypFm37oU6f9iKI6NN86pUsjH+xeUuei8A+Ae25oEendepoz3ekqqbzvKtDSrOS6ziAl
iCZD9POO8wjRc8THpRLQ3OoghjXWbHb0hoDGVZYrzcJjg5gxeyyVWodMEqPlVTg0ekX8IdPnUXPn
jtLWR3QzZc95RWm20WjVQG2sMdkHK+ruLY0a1VxZXZk7yWQafsmy1AvtZD/KZHxs+qJ0QyTl/eS/
ObqSrkp5LfqLWIueMKW5rddey6pJlpb1hQQIIQkk8Ovf9k2c6FIvpDnn7E5MD8GSGjhaATfiG0fS
8TL9DVycNWbVCA9j21fICcy8fHBhIYOHQrGGVQfruWqXgAQVVxJUgyg9YotdYRWgrn2fmbpgvT2g
UqPnbS2vmcmGh6SXLG+6IqlxeTwZmBo2vVZzwzfH2nWw6/3eJ0MV4qRrIFN8oqPLK+iM7rPFd2fb
bfplWSHwJysj5x+NPmx3Mwu/cPsPyiffRPDdZXmmz/MaXBSZ/oP7/VOS9T/jeBYctOdvwwIU2q1s
PxRIYn6KhvirFCKtdTmkTUrV/KbgYgqQc5StCPuvgJE/Eo6fFdbldMzD/W+Sd8FDmCyqjbmYq1Tv
CJciCHGKJ76+9OXysWETPCuFj6pJsFSDZPStj7f+D8cKOHGVqzYwua+tJg7ElnHAOK1wi39FUGMX
frt97t/jNeRIzIO3eP4yS76d83KkycWsq02+6TqQAgtyCuDOnYyZi+8Fh/bvoHhm7VEEeXin4j0l
sIVnc3fpFlK8BB7c/cFWkNgPoonSmUeuSdaIIIGP2LSDtc5mSzK1xEQyI/8pXJ3bdseKxZTxY5ey
wDHEFdow4hejMyWhfoaN7hFORIhoTdm+PLNQTduVTGGkGxboCF6RWfxZ7DAnDOzuT4vo5qcI4pqn
1Rl94rA3qiOfg6a4gsRU59zmH1i2Sb0HC6mAbGZIbw5He4Jt93zT0NX8l7DEVpJJEBB/NJwXJ9l2
v7C+MKadFB0C8244RRB3IXqwwlcZIwXa8fvIJ4+smJJmzpOxtiSA5zcKPeh2eiqwigmiBNYrPCAT
comjYVPQJ86B309mw9AuZT64umgIT6S0YCrTDKKkINhaCHOQUcXpbO6Mmpk+GaVF2BgJf8mpmvqt
/CoxEzkN2aqW2nXUotVmjJ4WCt3ONpu3Tk/Zn8DBeRscQVhKKRe4w4ZK5TGd8u1YYK7SlkFUHiYi
w0M6a+S2IE+rJnCBquIxHapu4h87RprgYMr5HLksaGBEslc9kmOrUvL+iYt9v5h0hESnYmkiyIPh
Mb9qquRZMY0Nm2lfkVC7A2Gp/pjGLbhO1iWNmyy5kd2JT8a4ROmCZY+oUjyMhCGmNPv5kb1DqeHS
4Uh6R47GRB2mdbrgV/R2SBSaNDkSKIbOA8qKWoDFXxmuyrt+L8k9sgeSZipFeApTLq6uc9BPwbLo
jWehrQ3rYK1j9NBuuzibzs8vIfZJ9f8/2dttfkk3+G+E5f//q/KdoYJGBtZa8rzB68Df5VZ//P8N
TjAiP01+TxoS//yGIHf/oCOTp2zsPvsp4Ffv0uCip86dWSf9K9nwSHD20gdrAWJFhRnqTivk1UGH
fDBpjs83O5h/h1N5zBbMWQHkJmeu+Vg5v8Ww5FxdSyBMq7nKwDDz+W9CN/H5/78/lTmibYGJHnuD
nwhnVt7//xlObPKvoR/tmcDf2N/YkCH4F1vvm5mM3GTSJd9e2PDJDIX4NMUgG6N38QmHMv0hMST4
8uM6NmPBlrgi64ajz5v8Nxgj/mxZUL4Wxq8vepfBO1fdXA19CTQyQjDqPEhy56K8r8eYuP+4C9it
N6S4lpDx1pGWpSK/kNGBeImzogKugz/PGBUctvo+Desl8bkSXQ30PGJwB4OMA1jYoBZ7gQraIB2j
yPpzIKf+1fAMumqEwx6tyx/oFL7YuX/ecniOyATu7cQhuMcd48GcZbEc4mU7LUnypcA8r0PB0oYw
Iy9hMWPxK/LgEkwd4eLwSNj+C5KkqU76WdcqT1H7jZE57oENmnRdsJi2fTtwbXVVMtMf0iVTLZ0I
KHJ+JxUcclgLkBzGs6RLrwYgyBHRqQiSWnlS57KIqoJl7KRzLHHj8jGqN2M/izmKa/+jVaNueweV
neP5T699TP8smv7N5nJqIhm8RNrN97hLwJx0mzxhWDu2YnFY3QWO4mXvEBa7k+GEKN/8zU8Zpurd
bj62DsrHYi2Cq+ZrcDRT17VSI9M3N/BHKOcNB3dK/vOhOexwiAqjtRq3AQLIhO/PxtLlGmh/NDA3
XV2eNAoBAw9xHxQIU/FdQ5AeUpuCk+s2yLDuwfAZxxxxl6p7o5IhaBqSw8rN5jJb8Wu2+1Hlsa/y
Yc2PliQI8oz6vzzlWwWjE1kPU6z/syFJ4ddgwqY0dK00j5B3Hm2nfQnmdsmKsQ1LLxs0AXWQOnJg
6XROtzWGBjwf7tgANiaiLn0zSUdaOXQ4BrMiuKzh7kFtXM7Yr+IY+C1vl0idbflzVk9dbdkmP+Hx
7HEp2uTJgZBwZG6ldUbn8nHM7PwcmdwhWHkIGwkDr5dJF/GRyS059SP1iAseuG/YaHhjMMNCZGKR
ytMKofUThTIf1SARDTgU8bkfUuew+Dp+v5sRcr4hGiExD9YOKb9B+KTh9/pLbym8HvXKlzME92WD
ghS5gWzCNZJDJnQpSvqNsKrtnsaRu4XSDvXUp1FDlBqfOGDLep9ndo5wSbd01OCUoUK2DYUv3lEX
PdZrunb3NJTzQYdCv46qR7vtgglxLvm8/5GlDI4FODlou7WBNJS5M2xM88uWQLPN/RxcofLsz5k0
0TXJRXGCtUjx7ZdJYUmK4EFMesUyZf1dVOr9gHPxx4kn3ZC07p2v0emXUASnOGQ69HNbE9sthq8+
L+K9ElZtDeOwh6rivCvv0JuyplDFglpxUreJT7oRfT8cpi0OwIYN9QvUOND5JagYc7KxWvXF9meN
A1uJIeYMut+CPaM7cE2RrXsrvev+iWzKWiiVxXGeuyGvOlB82mWLwH8dVVaFqNQburvtUbm4fFLU
/JTQ/mDyPrh3k6N/8Yv7x9LZobUzzv81tPvb6rdjTlNb5TwQ592VF3hEp03eb9s/Fo/5N4G53THI
i3pWrG94n6QnLqipMpBFjz4SDhdiXvCmm0BAUBx3EhH0vxIxoC0kT0WFO/nD9s7cIs2np7SH1YqT
0/vMNaI/utBfJKD41xIlY4NgJH7OpwzR0RYFqN2WvBUbfhEpENoxkuc9hnSQ4iqrIN68X8vlmYbg
s7tYbNhELl5OGuj6mZbd+JRuYH+gqsGpNvvi11DaV4HS/sIy812Uy1/kWqD2yoKkkRja1IOLcJmx
eM8xO2dSH9ZYfOVOIL+Yic9i2HH77SMiLEGV1dhjEPhCD7JlC25aoIQQpuHiZHBMq/I+HOoQxhot
xJW3Ucr4Dr3IeJR+x9g2HLr3EJwWBLCXA7myBOfxpJhFqRzXJapvzIInd4AVz9ToNM4qFkh14GH8
ScSAzydC+Wl/VgSK+MumOugfuqk80ZSrJy+BrSzRMF/Hrpd4TTFt9FCulyX0SI0Mt5dNkvyUzjMA
7qSIq9U4kH6H9F5m+ScZzJuQaXwIi35vN7tkdYRxx8HMNGfIxeix6Xf1HBSoKQkjPy/1X8IJpGpz
vjyyyfnW9vM/ZwIUukisqjSivzANWuVL3BXL0xpIi3BJnseXPYhVnc1EYLEt9N3MKlANCqz84FAt
VZva53PPdXosi07Xfij/rkvc132+SAgY8J6Mjul5xVV3GpLgtZ+ScxKQ+UJTF57guZ8/rP18C4CY
HINuZBeghawZJlniFOkQiMpK5PEFOq6HBT5fyAL6Yc1GiWwRk8bOLEuxnFGBN5bv4TPtkuCXsxLR
hdQ/bXL5hGZ8eJNOg2aVqmcTJOKVYQx6XFOd/EZfZQ6ehN8zMIhLiZQkcBfAWvTBwx5O92Mhj46g
0pIMOLlSQp77fNzO0ZToCgv3q/f8LsRz/UXhbQBW6Iz3GLnKDLy89PmKwEdqotpmDFEMgxnaNR76
Y2YhoKzKQaV3LrXy2aXEHuZAzPCkg+K9j3uYe5W7PfXDTttUsvK6UobyLPhTyG65FeWKjNMxWP9R
GDu9QxY/NmTk5SENXAbH04nhslT0HV4g8n7goTvueUZvyADEFUah9HaQLzUJR81D8TDz0LFHVyTw
HtxM9oCxVQ8ywARLFC6tu2UWvmMSCN4NJvkjfAoXey9wONdw/PfVvo3zPY+38aiVR1hchC6+7sL9
W6bl3gjfrU9+G4Kj/+lDUawgVCG1GRrveflKu9SjfIu3ZojyDZ7qYydrH9ivbuWolIqc1xuGx8ec
Z8vdhI3tehX9htYWQhIiogvP5hTrf0OtY9OPzQ2snoXvqw1n9i8ZFProZlq8DqYIn9hq0zuBfLua
egekuSz3emUbu3LZP63zHiDpJE8OMh5+QaaE7MlUZY1aEeY12Hk9u5WYinSzw7GR8/mQb54+4tPx
djbTfbqPEIHBEzZ72UX6W+fpXvm87xbMddPyUYI82fIyNl9TPqa1FAQPfYwolLIhKpFlkTPqM0jV
dseGU2aD8CpzQRuyoIdCtVE+pcmwvhgSM/TsQsSNQtDHczexqEUv3J8mmXWo/8RyhxbVtlPBivPa
wY970a5/ncpxek7khmsgxTl7m5NhP42D1ddkyvr7hZL1e/M9zvFxjk9FP7CXERBBNexEtn5Kgw+b
5DA2AsBUDVqqhzHo59/hnKoLX4JOVawX/hDNOFxsmnXvphNPXTjdUjT/rAv/DJkybwTjrLqPYXej
HGpXWWJIu/vsjc9D1vbZNn7M8TDf9UyRKomQVTnDfe9uESgComj/1PEKFfVAt+Ois/0uzeS/EDFA
V+a6/Y66GBqmdPGnpPcW1QRsXjqCLVcKZk6pjFibBelYKcr+Tj4xLRX0a53Nchz0eNNov2D4Mz3o
wsunIt/y/2hOhiphbLmzqPieAk35sYAbKa/Clak/UmbDHR4dbxAElB6LLS4BTXbmqUAx/rig2UJ0
KQ2vCkMHEMnsEFXZvORNkGOz/DwjCvJuCQGMojsSxTaY1zdhl2fN3s0brzYxi2fXGX9auSyODtO8
uszAoy5lEdSlnoOPUtG0DrO9a6aZji+7A32MdQzIRdbNF4Vy6GAUZowIZHIWfU8WYxGCvl7BWnzt
2nGL1+OUAFVaLJ3ve7HQe1/2iFXrtrGRXqZ/QHmPMGZjoKfacM5PsZrH5x1ldSu7KHjLLdqTTiPs
bQFP9ih/pgQhW8JDIHDbbn14hr+SPeH/6s6lxzAJs4bhlq6DPjLQXf8bdj4g9VRFhx+zkFMxjea4
zuP22ygcPiErAbPi4Ev/5vGc1GraySfJpr5FXM9y2jNLTrkBH3rD2OZjCJetFTxlXcUXG33Dskm+
W6LMAPuRpXyOFAkf5l2Ef+GYR9tsRV6EtUX6b8E4qWH9xqDthgpp2YQ8lAsmNDHFoiw7r94xgqJf
ixTTPRXW1tIW0x1Tdq6Zk+4vL5dfCUv7e8f4fFqsQWGTlX76s3mfPsc+dBXSlfxvwpXFEZKSrxUG
AFcFQ0XgTkU/1t6BdWuADb2shuIQnmZVu/Gn0ZZbcJl8tDdm7iAEVLiEpg5dMwIUJWDcdIrIre8J
vyqx8C9Y8wz659phebXGo3i0egeheE2EAlmcExQPGkkLedBvV7eXXB27PDEVH+FJGtu+SVWBDIao
47h0RLRel6CczymcJdGrsRlZdF4Uz5i29bcI1imfQzwrIBwQXVba7bpeO7L+GiMWNnTD/a8xc3tN
WU6vZb4EzbAF8SEumbtMnKt6SSRUjUEQ/FvUBCFYyB/NzNZHQLb+MtER87N+4kcazTgb+/0G7iQ7
rpg33omip08BXhuK0q18jP0YYcCZIzx6GdRN0ZBecLaO9x0cmdoxmz3UwKhzi43Z7xKFkJrYF6Dz
ryALX1IMV+8CKX/ZiL7wZEc9tIYrOO7eNwWWCenib2glQJ1Iyj/5IuCqSvFpk5FdMVwcXi3sfVEF
xQ1sid5yp3hN4I9Qh3AQjiKbVA7IXBNhN7TJFjcZCtkqUB2ruyFGnKoXBykYgu1mOO075VBgbuqy
IlHyRQcEy8b0t7VjMY67YT+sAtrsLorjC6xQ12aw2zuTyweQd+TMZ0tr5HqY0I1WEQ3XWxRhgkjp
eMIG3yseBfSmrI2bHUPuaxHK4uSj4UeB51CuJYQ1DOqWOhZWnJErZ0+bN9sR1prgW5T9ZdLU3tAm
Iak48unXWgjRdAw3P1/ip2SaYQlVBod0TaCzAK56VHpP/+Wh0i85LHhbhENiNJugkdq3AaRrHeUn
5KiRKrCir/Mui1v0VohnL5b+5mSJ2etoB0QrZBJdpBAfS9hDrtSl4aMQFlZPcwCgUuxL2uJKKR9g
SNG1JV9fRz5ETWQKCq8gN1aztVE9Z8lwmHPaPa0W0wMYN8B6LDG3naGiNwPGt8ui2bmE0c9NYpZ0
KLRDH5WgydYTnj0JkdOXR8hR//8nw3J49XJ7LiVKZb72aYW6E1XfPOvqp7OKSxi1zAANa575C11i
ZH8D+Lt3AjGNk/ilDLutKvhWqwiagMdrG24Fvw+ZeQoBB1drYeF3FdLitIOi14SMoPrLyBfJjUa3
Ij8w4pnrFf6AaKJId94SRmpFf+r2MT5MHvPffRnbAEnDT6tKsADciJF0EtYG7UQtEKtYD8EaVH0J
1VsFu86HDpu7TmPF21X045mMxZ215mDi6cNtYQZSS4E2eCY1Mj5/IUdqatE+0CoHPHSY090csj6f
gW7sYQNw4paK6dVnAvebxkxWJvmdLEHUTTQQA9l1rgWfwbf76DksSdUhH1JM9zoF7yfq4yrWffJa
BOb3UmJM92OpXLOg8Lgxwyud4PUpNuLg6UDMNSXuzcATCsOtKTyMKvwQJGE4WuCMny/l65Sj5Jpt
4m9xx6HMRy96LBOVXFS2PBe5Ajrih/V+wGQccR55oNpy8vyQye1QxuuftStfMvA8YKAsjjjpl6a3
McXZq8h58X34ivJRHHn5F7zqBPM7iQF0WL6ijvzFuH9AozFVLJmQB7DI7w14zj2UXeFhCQt5S4Po
G5ZWGDSpJoSZWgQb3WM57/LkkqW7JMQfcWMOONOwJIqIuyNMzSjwEnkYUvW92hH5DvEbnWnaTH34
vNN0ugg2ijs9orMtIwHKq/zMSYf5Fpz8fzy4AG3R1Jz7BLkwGyjUVSCJvNsFpI7UswsMTdQxDqK/
kLO/sp5/rpxHF6aC6NQ7MZzGcgCShIL1isRb0NZQqt2Fea879NXuBOI3HM7yvXzYkvg7GdfhBa4i
/jwFSJ/MOqWeEgIuEpHd1LAOIT9o3vUT2+PtCGnTb+5xjdzBYrTh3SuOdHceRqcqUIs2sHgA7Kz5
xP4ouCUiClhiiYdG1Ki7ztYJgU8TiMZk6zGRSERw++9xie4MWw47HHaq2S8XmMQ+wHZMVDyj/SEa
xO9tSp/wvM8+SdtM/izPHtfcNoctpq5H0/MXb2jjBaA/eLDQR97hh9ZlvOrZbE1g1DOQtufE68MC
/3CVkQaRu32Fu6aNxhX/4azsNaW2kUv3uJTRe8Cw1RVMh/ukw3eX737wfUOD6MuM4TnDblixNI5u
ETcVknMQkxcYYQ/1mo4Xb9glS+DLkiI+tOzjRy+QsQx8balKTCgbECIuw2RK9JNz/t5p+ZEJi/JX
qt+zD8C56Oo0Mi/pDC89s0dnBySyQ7fYAudVH+Eu7jsYfgWQOeCKavyg3kI46qJxKQ8yT+6TSJk2
2mDEuZR0u2d0Ok2W01oTnrZ8HCmQWWBdMRzcHfNfO0wFL4Em/WUNYFdrLf3IfiqLLEAFlQ9LkyPO
uVILMy14Kb/HLnSt3+ktRtuSrWHY6pnibMA+Gkro3NRUPjAACAcyFxdGuvI6G7i2VVsii18YiGUV
2kKwzah1D0hGvc5Q9lY5Ws12zC0/YNSgPlK92UdfpOISCM5vZbBD5LsUAtPUXIMSnB8xZ+HnzgT5
wcbDip1bLOo9nYX7SmcU7MZj7oJFLodPnmfo1lFXpxRnPgw6gjY0WrUepRw85b5zcIDrkbMOgEy4
QAyzM6TqGGC6Y2iA52H01K1p0SZ4M2DUiVaC+WwkSpOURk1hdJstmCQzTDP4WrxwEvYnxI+ubWqW
v2nfY/IAkAozi2pZ+BlvEPaIYJ2M2yKb2U0ah0aWXUBjeo5ARwakERy6ZXtPqbzMRQ/z9DB8zJe9
b+NCDfVI5/ehWx7dGr8BCu2rHwuVKsiRGg4tgj7LXW/NnJG/ms0RGvNwOa4in16XaS0uJBXPds/P
hJbJYYHmvk58tFVLuj/FCpZXo16ni173Jh+2AXh89Hu1xNRuVqLOMJw3adg/ZXijBWg61cgzFK6s
OG4ARiuCAW3SlQZESto3ntD7fmTPhcTQwhQrEP7OwhZjPyHlJ6woo4dpyf4YEv1ZVj/UGphiuyoe
VVrYdzYtf8sQgmtaAkrJM2geGMc6Th67xanDNBhAQUP4N+/5eApyMNDTAvhc0XcFSoe4Xck+N8sw
XLVdG7a4/DwV4ncwAYzohxilor3XgUuOaTdHh93Mz4RGaLmzZ5sX+oH5wkN85fM7PaVLQy3G2+uI
WxnHZ3IhsqgLx6YGGHR3sStPD3s0T6eyR9kO+BzDdIomtMih1daMvEelgHmh6rNbZ/nVSLO0hWSn
iHpYtWEZhj8XDUWDoUXfjpOBhhi7Y+0TjQkQENw+Fg8uLOBWYEJY2BebrB3nPUxSp6ntQJoD+yvu
sOs2fh4IhtZhjpjzAG0Bsq/AYx7Sl3Vf89Zn7mlOwBgJi/DdGBFWkFyk+AJbbL7Gn4nHGGMab5bJ
EeaFcriFIKaiAIVuIUrRqMAEBN3NGBQSU1w0djCGcQJzz+R9TZQfxseJqSj5t8eKzg2dgd5X+T5M
6zmZlqKH6+meb5WazZDcgMlGuo6ytYemEDaA0d2sdBfAnkPPQKI0CwJxyAx8/BvM0fWnUN2AOb01
+68Oozr/ZDBKUhXHMNId8U2X3Sz6z6kdSL51j7jfYeaug2n7b+89RG6A2hXm9SPYfqcRwWv9gVO5
srjygEqmemTzFDYi00F0B/YHCsJ8K7rfs3IsubdZWqjnGKAYqmms+57f+YxPy/OqaYnClcUgGi/g
KMmLZF25HErA3RjeZ+WS16AJruFxykMNrLnfpz64Msxet3vnKT4cpRNGWqBQGtsIMFSjuCrXNeI/
qSLOpx9ydnt4KbdoT1DW+DSyLeqenMConjGsYzcGeRUFZGvABORrFY2kfASbgtzDp+/Lz9kj0WDu
peua10Mu+dH2xj3DRRZcEKHmk6GUCiynhf0ZhVOPQR+sfaWl3eM6DnGX1qGMyBlEj+cdyoLXkfUf
TBeHXHQYgEe0jsdlPbA+eSRu/E7o0gRg4IyV2HT6BOB8urCAKFLjNFz295QvhPy3ah3//P01v5bS
vDllcxww3SFg9G+XLtFxHIpjKfRRraiB9XC3ZTyCpBkGs6OYOKCQbgcIwzF1LOIDwIvhbFZ8Uwq7
n6NxGhoNcvNQFda/zzviA7WfrtTGaN5Q9l7duIHODU/e65h1XYOY6OxRwhIMo2991EEynY0vt6NL
1JcMyH0XlyN6pPniFGo8dEceB9w+e2zLrGsDhnM0j5Wuww47xNkieqMGjuiBj/Mb0szSBtPLDVQG
Qc/BqtNfm4d7deD2X0hQ+55QdDTW66NAYOWpUCCdM1vKmiOY45dU5Xe8EXEGdfF+KjRCJVb32nnu
rysmX0/zTIY2c4VGpHv4R1r41PLO4JZJAsyj9a7YQaBBk1WHTJPPgqChLff9kHrg5B72AdR2vpXE
gZc8zAAi5u0C0C45FSUuwXKLVZtGbjsObMhRJRQfSyfQKUvjn1hE8yrPRlbncSkwPqaMg9FQ3kih
nxFZq16LEvYtYtnzJ3D6ypObGZThYpj/Uod4asdL1pZz5oHNmOgECzh11TDPqWIBpLbTP8ap+PQV
7tmgWvSM+BcRYe5KyJWDTPM9AzjAcB/2uNK5/YGAXF1L5EVWNIPnjqP97z5H/2k4rrYpFi+9WEHv
J560gGFfdj+ONzjMAtYtZ1SDxWLLJhuFf5/SZEQxA47UBYD3soFpgWcPR+BpyyoYou+foIfFX0M5
ZNOTLdEcgta/Rgc5RB5sgW0S5mDDDhlVYlRf+1piHlit+KB36TDuSCAd0l89jzgQxkm9gdmWXUF6
XOogAcC57Pqy/xxZlTW0v6XwFwEcJu8G0AXrOcTMRZXKNO6nuIlMsJ9Qc4h30SukU/vOIUmV+gsO
MBTWhA59rRXWQQsVrutqDev0rDLSqfACa3PsvsQunnyj6ZMQVC8ZpIueyjtd9s2Uzu7i2ZQ+B1lu
LmQZQbPugvyxHP12ACYh7u3WyecOGdyxZvENm1jW/TgET1M/PiHMW521DtIXwCJHjI7/ZVqQJtDi
Ll8zHIV7mj6pJYIFDo9o0MBiQlBwgLrdXknO/iCv9w3I49JsfG+XOQzOgqJFjjl/9j2APBhWBg3u
4ROZk+CfnMExmMqiNtt0FLGcYPG4uzNOiEOWgUdEsEnaMRDbgkXep02U0Qg3c44c0SJ8WUtge+EQ
HYF8qSpO3VWlNj7HCfyIKSR39crdYYcrCyg4sKF5RKbHinJeAo+0YH7P28iQ1b3xt1jZ4p7lY2HQ
GBpbT0KHNaJA7Dnq+q2Ca7t+20X/jlhHXN7L/I0GyD6DggeWw+ReOhy7O3hX3v9D6NUrBkQcPuHZ
D1L/zMawq6kuC9Tf7hUlqIAiBefEvPTu0C/q116OJcazg7tQE+LVRBaYuMvlT3fhtIObK0yUS7hK
syzLKgDoxVvS5+kNwfXDAUQGfvRl3ArwgLb/UXcePZIjaZr+K405Lws0SuMCc3HJEBnCMzJSXIhK
UdRa89fvw8geVDgjxonCYg7TQPehujvMzWjiE69w0mk/l/IZm/qWjCbq4K2V71Pwtc2tHZSZcdCE
8r1FyXFPnUheaUOo3sl2NDh17DBPgFPpKwk0TfdxAohMy9VBB/QbqxlRQkbQ9A78+rfYLPsPbSzi
YxLV4x7ijXFDM7K+0wdoa52a/czYj7sChfGbsgK2ipOm/8sKQpBC5b5vBmx0ittR46Q55ce+y4Gz
0bRw07K7tRV7J5wucFN0FPY6ut4E41m4zXW0uOhx1sQ/DtAMKz+UNBpqkD+03q8dXLZaWnLa2CS7
tG63XQUioo7ER8dv7uy0uE0R3qUylneHIvUB2BoV3O/EsNu9PznFbRRVCvAdWCYmSKVdlZV0U/1e
7KzAA2IeSs+tK6NwWwpvzBfgV+iMz6mAtp7YAeV8VimuYaY2UQQZeohOSq08K0080t9yio1jDugB
9ePEU28+5GmHgRtMbboTkD29tL5R4j47AAZ1adUNu0AQkuc5hUodMg/gB/k1CdBWNAblhy7Gj1PR
atuG8vs+rrrbvo+Ug9KZU74ZJ9JDaHK/5uLzVT/Zv0TUGHIrrA6xHkKFTS9wI8tYrA9e1mZkIC/g
7/8JGHz3q2ra6te/QMHX/zpQlfmzCfPsfwEgXugQgv97RPwNsL7vzAUQfNaEzXj18z//4+X/8m9M
PMLLfwjMRGalaSyZNQkg/TcmHqeRP0wsqExN4z9ROYXD+G9IvPGHNVOv1FlzG/VZIaF00Gxvgv/8
DwLsP3AdnP+x7RCpCtP6J4j4F9rG33h4hrBo5c+6MFLMmq7GggRlhjF1dL/pHkbaiXs/R1447saf
XRL2P0GX21eibMwd5T6VCpxR7yJRp9yLlnGj4Xa3wv5YEAXnX4MED+AsKIIWqygXtDMxhEkaeFP8
0CfFtCHEuxZqmjwPZoBAn5JVbiqyDA49kKuCBj6QGQFFXDguIhbfuLwQWqlluitTWT8NOs0w4rjy
yup19UMzeMNt1jlfhhDN2lef/OH3cv0ra0mL6MjXfOBzutzv3431H2oTNpZR2F2fs1YGHr7W7pTo
AanyK8B0FN4aimiC7rPqGPEjaCr/Sk6yuW60joa1FP7B0+LkCEy6v2lrv/rRpl39XCTeHaXtVIhf
l3/hi63E+XdGfxD1XqiLJoS+pdNSlyeGMcT8wpQE62SkRfcXeZVBHYWU3YG0eYP5E5QllbtQtLWy
KylYHCzBHSnRwgtq5AWN1OgfMz+v7+xsyo/gRymUA1DdVGqKO1XYJW4ufXqBTevfOoM67q0ePL85
ON6KV485b8vX00EOGNFm9Og1eO2g8Dg7r3lXYRsRZSsF7mm6RTeiUysd/FGL+raUqQf6LBh6aqOg
IPH1wS6iUb+XSmPdh7UoGvyDRtprjZ8c7aSgUAVj9A4YBkaGXt5W23IqlB9ppEhvCx6S7Q6+QhnM
7GHCDOtXNtZatAm4Tp8K86PegdDJa3lblmFznCYD7dKyqWgpe/SDKFol+c0w6io480JPPiMuRdXb
UTpc2Sft80Si+IQRnZXx6EFg28Cyyr55uTfthNb84nuVYpM0WL4AhJLOHaICWrZzmpCyWzP0e8/v
PCqwoahW9ss52wsSloW9sEX1QeX4Y5W1uBZUnv3ar8P84yRGsckmQe1OFsaKreLy9nkzDFft689I
EN+YMscbp5lomSrRFByTqXICBMZ8b2PQgi1E8I0dGBCo+elzBuTxydHbJ/L2L5dPiL44w0irA0w2
sFyEBq2pby0O7H6IiEOK05ROYt8CybiDYG7vLJnL21YIZJxsB8gLEfbW7Hrx1+jkyi2tluQmrvBq
zGxpXBulg58TkBly3J64GftPRB4bQnelBL4N7+1I8OoSlXBWKqu+EWksXAvo1BbwW25usmpyk6mJ
PwdqBwZ8GIv7SlJ0tYModwF6qA8O4LwT/6bBWEblsx/m0r28FAsuJ1+fxhuscLwXJD6fKFGefxbg
tfqccnqnQtc2+Th9iFiHOkq2k+psw966toqO9Dc6hH3+sYQ/tTL+m90HWhAeqY7h5kxtXNpjFRp0
kMaIjZM3GeW16SkAJ+3+2kpQoy/pgLu96oUfQyXraG5aEv34geqY3kQ7/jmWfCJObinm9isU3nd/
lq1iQgDFVNpL6eCwMbVWrwf9lIvxs9Vo4s4MA2OFeT0/Fa9uNtaeufMQYxaPDCkBw/najwF2GrTL
9ZMPPvNogbwZrLy6aqtm5fDNH/F8IBOzT7TCMPSQQojFQNSMZG0gZnWaIsoDQIfJgEvQp1BYxuE5
zemuXv6s8x88H5CLGkl3pmfhlLuUP6mCsmsToTcnH9KZ2o33wwzdA1TbhfGuwmEIdm+6MuY7WxmB
A3jehErYxFIQOV/OqFBj6UDBOQ0OidJUfQxGuZ2q9pgO9XcbSvvk2CSv+k6Ngr80LV2hRb+dM5J3
iJLMrsACebbFBReCR6sDox9OvRL4O0xaxseYnuXW7uio1FQo+EnatSHbzr282AshJ4QKwEMjacgy
2yab9eUFfcXXNbK2Lloq0/dGn013KviJVBE5rUjNjDaiG9NNUpO3F16eHyYw8J+NwO8O5gjEsmxl
+yfPUf4AvEJbWZGFVh0/zNTY1fOjTWALSXTB84+pwuMYKKx7q5nGx1Z25nVa9to2TWsPpFUNwhxZ
08aL9UNS0L6oB+DFQ/9TxgiklOSHbkvQcgjQEOQ+smlYq+yj0rR4HopiOqys47xBXu1arKQ1zCkl
vxZO+8yqP99AigazW8Gj9T7LO9gF2Ubp2lthfnhBvQOR8hvt0CtQsAD9XR56sXekiuyDZuB+gz2u
sCldn4/s+VkWVX0z3o9Zs5HNCEis5taHmDpsikSYhxzQleug6nJ53MUN9DIuYuJ4LtjgrTmq5+PS
wcUrPMBDXad5satr+hyKTY8fRYxmZXUXb67UVIcAYzY6N3QEl7XF8QALRg0ktOIH/BCVO7tXbrNJ
UfZsbGebe9TzRmP4enl2bwzGLOxwiIRxG539nB11sf9SUq5w9KrpRHFh2uhpLnd6XE84YQGeccG2
p3u/89MrvWxtnI+tH55a+VgCZeJanSoBrEPp0PWN5FFREcX/nVL/GP6v/yt/+L2xXqcSL/f73/tN
kgE5ROiIeAl8pm1jaXALMSfKeL/GE9I9n3IB+Nxvq/Ao5ejcth3amZoPhlFt1eBLBHv2loJufReC
s9nFYdLf2NDi9xCFaXD2M1/WGuGO1EJWmyCrg69GV8dXs0+XjEJ76yFLfpdq0fShig2Qk7QxWjmJ
Q6y3wzXqmdHabXz+gv6eHHoU6vy+8R9L78AQpLCu+t10SqLE2jp6iDxu30N9mAYM3MrAUA4JtC1Q
Zt9bhKqNoBi2joNrI5vokwbCFuxzOrU/Lm+J84PGr5rzXwfVEYROIOK8RIavrkodkFjceqM4RU2s
/zRlm7lBVsLxSJFwC0IFgGGaVwfAX2uRzpv1YGQsmAmz0KZAhXaxF1V7MHIzy8Up9EDu0lbztwPA
0JWX/vxAz/NDbkTCqcKgklB+OT+v8a1elLI6ccV1R8jmn3FrsXe6sJSV3Xt+nn+PNC+mhSgG8kxL
2RjdqhBb0/PqZEKQ/2LmogUA4txogmJZP4CHpOm2Jn+xeOnmQSU7yqBaomvE7uoiF5RlMUCfBXcU
kUscLCXQHqwSvzstV5qPEZfPPsDN+LnFBB00QddsZYBLFP5Y6U43Bt/FmCXaxZFdr90088BnR/nl
h81nGKVfDPzmr/9qX009nMa68FqoSzAjBhoi30LNaG88T5+u8rHwbrwYsxbetASUZkF1s4POBPhN
Q1B8uA3IwoAkmf7RnCLtOqmb77kvfxmZEm+bbFzTsjXOX7rf6zi7WmEhhJIbO/L852qZYwpFL6pT
pfXmYSr7Id3QDvWPdtkdJGz9aw5pejTsyjg4sh1OXUezDKjcFHyDGS+3/M16RpMHtzhK+3dkWc13
s2zSo+mE3k3qF/kvLQvTa8i69PBKP7xxCooEHZX8bVyYzm2ggYg32rC4q3L1mxrH5TMXQwWjEJfu
Ox3DQdeZ+uou6D3n1DWFPATRBFZDmDWyfUa5C/TM2oZtGlxdviEWQcvL2nA98F7NdzNbbHFQIYHr
aUxZ/WSr0ZMz5p7rjaVx3eeycpW8aO79JFDcrm8fzHyaPns0d796IwJXEm0GLl7qsRb9fM2sxu3o
xOPdqBjBddaYzkkCvVo5hueh/e9f6xD6oYNgY6KpzhfCq40XtVkKp1QpTglkENcZkwKlPOjq+ZCY
O1A90/7y8rw99kT0uumwQET3+tLmImoS0/JNrziRaqhf2lHd5HQVt1XoUIoZG+vKMSttZY5vLzUA
R9zVhgmXhI7eInRIbUnBBuDMCRA3EjtaqO2CxoBkYQzqyrP1znLaAu0zDQNENsGb6p5CTx5JIaAn
qaQdEUX+XR7FPT3cOLtOWiA0l5fz7XiOhfUF1zX1RItK7/nnsxEnCIhD8hPixsoT6GVn63vBuBlV
rE6FEhUr/iFv3j9icggRBjbwmK+S3Z6PV9dNA784pPLRV5Y7iarAJjroDlZYW5vCQt09grl5Vald
uxJqvtSRzq7IudIAwc96SQvJWM6HRuMH5jgaLKfQUfqvQxkO3wtRTM9NZt5pwItp7qvqIYbxd6eU
oYlAe2FeJUHV7wsBQk/JtHwnO7DasQZGdLCAwkHSGnDzOlr82d0wfFMED48nUZ1AcUDZlgY6c4iJ
+Z9bJOOSzIm2nOfwoJdNhmx3N/Zu0jftTT7lt5c/65sdO8/VpuA/RxumvpxrUXmYzHVsIz9IIDsB
xDukXKEEucnoXh7qzYFcDLUI4b12zCZPcAHIQh1oZtdfigx2TdI7n5ug/ELnTKzs2Zfix+JLkqmQ
31NKMGzuoPMvaXQiQrVCJie2qno94BjabpPEyb9YeTkLx0GjR9km21e99lBWU4f2g57fqSnsbWiq
MGVSyVuoyEm9MpJxr6RFckRfpzo40RRCatKtU16H1U2pDxlMUzxrITz+mlOLvdUpmJkP4ChyNLem
6KaU064cZH7dpNnaRN/YY5DIU/6BFDH/7XfKGMpY5Lls45MydfuG2/BWjMO47Sa1OmSpMuycwfgY
dDr0zhazE9p4z5c/7pvrYf4BgCDBqKu8RsuaQtIjZwB2Jz4NihdQiQZQ+Cvtjf5AwN58Apy/5le6
KKLwLRlR4mNEU4ZmEenw+bcFWIQCQBAkJx1267XsvMNMcTNzXuasF5XrKzms2Q4n+cKYLCiw8PPM
YFgrjb2N9PgdIAropFlUadHRPf8d8BFsyiV+cqpo5R9bxwmOsWHn0UZ6gMfb+hdOFIGr+cBHPPg+
u5CCal10fCYvNh87r5J/BoBHLn+Ot8eaTh5pLA0rqizo3y1+VK1l4OLM7CRCU362bbolU2+FezNW
xOPloRb9sZcPQUWe5JCcmRrKshjhSJV6FjnDqahnQLQM0EYe6bRswBb7ENxD6L2tbmQHITlhZQ4v
SHXs9nrsA3lNcx5oqKEgoyOzKD5C7weBlOSYd9QalTgoTVf2HPBtWxhtruc5kM4uT2COeM8vCSF1
3hrea0ubpUfP18qAKwM9nJqjIbEJgggXHqh1ypW76I3uLftVUqnhMrKRDqPFeT4Mt4EpNbAGp07x
fwH0dXsYxHmpA5cPEfFoTZQFcrR7HnUlLDeKB5LNMsX4KabQs01UrVqZ9nsHCHE+07bR8TRMcqDz
H+RNtMVCJ8tPSkbaDbDV2cejFl2jCPVk6WL6kI33+NIpN3Y5PWlp37rdWjKyiO4p5LBNLco5c/2V
JHARVPgKUs1Kk/ePgtoBvMSp3Rmx+ldq2oC57RreoGrLg551LSgcZZOm3Ur1fJEN8QMAK+oW21en
v6vP4nCvg1I9QqqJLLw6FQ0QxwJO5T6vo+csUv/06wI5qwhJpsiCCzPpYk3rc7Hxfg/uGHMBj11B
Pe18cDVpzMiyivrkD+FPTRmNWwri6dPl3W2+WeM59p3XmEna2Igt9p1lgscuegu86ZjKo270/mGi
M73hc+QYpKPBSyRl5TdC8/NDEwJpMsK+3ytB4D1ZxRSf4lxOf1pRHt9lMhqOuoi9L6NT+F/9Wg2P
htCDgxYM7SFD0BOJt8YEfq5NhzCtobVTtHGbnoQEBM49ehTUTtuuvhkCCKS2CL50VpIe9cF2wDEH
1R2iFjV5Zq/sx2h0bqZpyD+gswQa07ejp26wkb+rteQQaMCTvLKDjRXk38oSvtJNN4bwSW2jvPUP
l9dQW4QunFtDZctLPhWVEV6b8y+VdiKu9UGfTuCdfugQkraao0DBSJ0QNkI6aXNej4ZmhFbf0QOh
+w2pqK9xS824SuLwO5THBhZYVTzKAJqhHwT1AWJgvukiad1Ab5UgCPP+3gxGZ+t0ZrYzNQ+PxhY1
kg96h1JpjcG9O0G5Wpnamz0okWO3iOxJIik0LXcHggJ22stAPZE7IAwaDcpjFgbewz9fQNosFs07
+rez2vz5AlroEThokIlTC6kI0hWIPXuvUCy3guogRfMxQPUCv9BjyLUHEGkDu+pBoMjhP/v1fZbB
OdXHD7IXm9bJ9mhxJFXzFIc9QmnoBYBY47BtCr1/NnnxVy7Kd74+lVnM33U0JDlGS/nPHjnAyXIa
eWqhLO+wdMMFVOaE9oY2JFeT3kARTcYarmSXw8nXaBVuKj+CDF/WxsYyqO50o0RzK+qnbdn111Mg
f3SOXSDUZTrXJS3tx06lySAVNfmJD2Rw4BXqNqHWARD0TVqdmta7eeQkK2/3Sz/t1dvHxp7jNXJI
c/ZopqB//l1EZPRJALcbcKQ+Hjw9b2gP+w/J1A0P09QVHyolcJ5rCwsbdEDsTW+jLd6X3YQ5Nd1h
hJYOparCgC4nbSbV6XlEB2mwYOiGye7yJlrENPxWS7V5qOdODcXDl3LIqwKCHed23TutdoIHJSg2
585VVUzhNlY0ZSVVeXcoaob0PDVCqKWrtD/2U+KD8zjBqobs1JUJZD38K2K21+nyrJbx4+9pMS8o
xfyLR+j8EwxmI/qpKfQT4IvWhTkrdumIe0+gqzfkv+CZ85mYEfvHUTjPDchq11FhSCCRPu00welQ
o3wlfLQY83xb0EuezbEcHZwY98L5bzJyhwbeVOmnMOj/IpYuMqRTLO8x0Xt75au+OxSPMB+UwhBt
rfOhkGcLbBMcwmkQ6SfFUcdNnKGXZykzETL3uxXTmnd2PDcQUjFgCWDP0c0/Hw9tL3b8lDknlC3y
75aCtZnwZbzLQoQKED2MxZeh1+waYmLmTp5UfkrEA6BUIw4EWYqU46EY/T0kMflZUW3vaoLefiUo
gCI4lUfjygl9+/JQ+6CzRKd4blQv6599h35eU0zRx0kPsp0yaT3wy0J3wQnpNNy09qrKwjVb3WVo
yJ7klQMxRs2VqJ5e8fkidUU3OaJLy491q1lXUU77CY3j4jCmynhfNSBBsnbQ/+RaLnZx7lT3U4oK
HOIvze/P9T8B5vxfpmk8+5789wjObRAmv17DN+f/+b/Rm5b1ByAj6mIID3Nx/VvMGIQfGEyHuhXh
rP4Cwfwv5KYi0EB22O903Gf8FP/Tv6GbpvUHJ48MltjSoPnF/fMPxIzPTzMhLDemKVEMINYkmXrB
JL66o5Gy0yNqW9ONCMwaAq3MreQRYdnE+6RlaS4+BbyL31+tzDvdycVu5RpWMRgmsDDnW5Qq5fyj
Xg0aDqafen4ir+3Nvb85fb69+/i4Znt2nii8HWNxIpyxMwrLjOV1vPny7cnf3HqbtZtpvun+vnTf
DrHIQ0F5pSVkX3ld7x+/fHh6iHYP0/YrENeVeGZRLHo70CIYgxCXjGAq5PWNsxG7p2DHZFCA2a58
lvn3XpjPS2Ly6rN4WiB4mfgssdcjXnS00xbQXnCA77Sx8cnxsKR1pOvYH0Ueb9W0g/Vkbj2ETRvk
S3XjOk4dKMntyoOz8iXNRdZljP+1zNPh/t7ZHu+Qqvv/HEI735AlIgqdlzDzdPMt2D41mztts7a8
5yGKxY6f22I2dzMxNd0G43yMwvcgIjl2c8xtg2wNBujOCnV9U6KesBK9n79Bv4ciUdcNh37h3NxY
DKV4xLlO2RwV08uffJOqDdwhF0XW+LpHrHCDqJy6skkXFwlabIRdwD1NCD8v+cn5mDFsyYnuVOqW
tUBIVAVFbaKOPpPus2uoFOHx8m7Vl+s5DyjoNXOZGCCjXrDKr3crqFatAmvllina6FplWIiwVRau
oLG9a4u+3NH58468/7Rum9K+Mc2qcGvRI5Ph+CUkxqb/syjUqtg2AvMdxIzlLgnDAVp9OEw7ZfCg
ZFgppBAzdT7Y+HNu2jTMXb8q5JFucbMP686+QhcqvVEQlUMFxNF3ektya2o1cje2GuwhECN8ZqfJ
vujSNZ+9ecu8OrDgeoDwQysCk61qPP2LOy5vUhu1E9yUdVQfD06SoIaZ96st3eUotI+A0QNX1FUk
75cmIFio6V6sTuVhtFJt25ted6iUtjpc/p5vPid4GmBKVPQMYBhvaitTpUCwHFPj0DRO9VzITLmG
pdh/bC1b/KNkgZeOtBCXU8lBQSuc7tj5VtViL7UBSBqH0bczFOSV+NOYNu1eTkZ7+sezErOdiEnC
xvO/9GtBCFvmIZAwGOO+ubdh9+4Eqh2UQwJn5fp+sxkI/WdAO4ArCuxwQs5nBRluKvDUsQ4OBk37
SRY9zt7KWu11ebWA9XRUnbPHViA8kYurxavbsG5I6lzbE9pfWUGfflslBlphHkIX+wk16o9O3VG+
vryQi7fJmF2PAGeYgJmoiwHzOp+dqgVq2Ridd/R9qIobC42yL4kZ9/EhU8Pwc2Pa1deQWAtFalGj
9HZ59OXlxu1GKGaQYxmU10DznY+eplpQdEaduCJGans7+bkw3aHO0QaFQaCeoGP4YuVCXa60wVU6
HzkiwLkrbixmLNMB3dVMsVBcy0OXW9f/UsBSgCFtY6Ygpxyl6bxZORrLTTSXlXk05u4bwBvYQ+cT
NVNvSnUAMFT/Rn8TqGb+AWXkcKVVvDzrL6OAA7GA2hgqkzwfRVgC/meMSEnZ1CngdfhyVoIRA2Rr
5R+eCobS1BnFyoHgBV4GD35HRX5A99u1KpQue1vgpkydZH95f7wzIVD/NCQ0svCZpXU+oShHDhcZ
+8LtaSUTJNVTEh58B6fBXVlyD60Uwd8Ox5sOwtAUWDbDF5q/4qunr0W3cIi1ZgDBjvZkburBjdTT
cJshBr6C+nq7Ieg2mKQhHD3oHMtbBcXtJg9Ma3RVz6vuTA82FMoKw0oo/d4ouA7NVVuQGGJZvlEo
t/t2Wo+ugJJxaPoQPEyZfb/8kd4ZBFUvngtHtwySnUXWAT6hTh0l6t0iF9M+6nN0AaIwaP+6PMyb
u4LVAlJC5ZTwhNxusRdyOcBpFUnvKuzJe7stvVsNNYgPxSgnaMvD+OPyeIvwmF2AeDlfh3owsH+y
xvPNIMyk8NsxH1wrM/xHK26UvdCR84rStNyVTh/vmqLR9ihIW1eNHuYrn+6dvQisxabETksE9O38
37/aizH3pR1oHQJTZqjsvSJUUGwIVDyVSqv7dHmq73xBmy3PEeNKVFVjmQeN0PiyTvSujwJ2guwZ
lG2HntiaX957c5ppYQCm6cgimHs+J5R79CjSndHFiyv7kxW1a1dmyAsccwbLry7PapkOz0RMVo/W
3vyq4kO+2DE1epihrScgv/xeB42W0L56UBU/f0bQWLmbpiytv0apI596T8pTVuW63JeBCmcun8EB
K7fzwj2LkBI2KUYMmkqbD/bIss/oD1ZkRL2quj7r0EHFHzrniAoM4FJQeka1K5vRrPehRtCLFCOx
3AHn7w6bk0gr7CNKCw0qaCjuD9goThG8PzQBn4Ufjg8aYMY1PPCbA8DPndknkAF4pd8s32DZUZvq
0+hGsP1+Zp6iIsOotQ2sRM286TU/QqFF1h9au7f3mrpK6HnzUM/jSziRNEYpaiwTO7tpC9NIy9Ed
Zx8JAJDGVvRdeNTTtPridUZ4i7ZtuLJp3mxRBqVyQ7UXIBBl38WemdqpGTRKmG4YRt232OmSduvH
NW34TmT1tPKKvjva3A8i/KOquYRMFH08VJ1ljm7Whd2VDco13Pigf7daoKkr2++95aT5w9UJhowX
YTEzjr3Xo9AxukmjAH4h5eKaHsPWdfKwRzVZG/aDbfvGSri1QPT/3vXcLEBC4LtweS9ivIC26ARN
BJeJHHuPcgqS9qg1uveAcHhvbCM1cxPgskVhx59Vvy/ujcHa+xkIRT2o0FweuvCDIG1JQEpB51gJ
zN68KnxvwkDKvCbgfqK08ytJCW0l6VV8bsBimltQ+OMTKgpKj0LnLBGtJmuZy3ufAeaIDWTH5FMs
e2iejbK/2qeqayZWgtxH5iBJXeefCqP0922lG8e8t5QVRu67g3IRUtyEMUq8cT5LNdE7BZb25JZJ
j7BVhl7W3uy08qMWVsGJBgvN7ghZ7X9mNvzy7Sle6LCaifEp0i56DEMJ3B0pOtUNewfjghhVM2Wf
eJ38afFxP1++79+ZJGZfBDozKJNIYfFgKxCZk9i2R1ypVIVd1CTJxgyt9g71mGzP72jRjmvrfxrI
ze8YEaNGxIhJ75LrbHV6nuiVNbmgyC1cm4VRllu1j2x/f3l6bx7pl4HmNiULKXlCz7+hDAJdRx8H
8fIIXSESqthNBrVdOa7vjYLYEAjIWfcATNn5KCqS8QNSGsJtpirvdqbXZ+qOdmm65k2+gAH93hsA
gKjZ4aBLXrQ4eZmVOIoHCsstK1VFFrUa23JX4H4wbXV/Xj5BHfipxtRX4mWFXsWmqLQaLmRQ4ejb
9Ilqb9QCHXI3lKG51ut+bx1mPJDN1UxBzFqsA4JkWRGmhXCjRBYOEtlY5x0sI8By6fJnfecJoJL4
90CLz0quiq67zkAmrW4fqcBSUTcFSI+TqEqUAi+P9ibd54ozeK4tnnOCsOWBLCH/532M8I6pYH3h
B9hFWBFSPfUwpOje1/Z9WGnVzkl1PVwZ+p1wwqB3B48bxjoUhsVER6+P0dPlLhhTJ3sy5dSoWwTG
hhPvAirJSeOot77iIZ7lmMV27OD+r/yCd74p6R1zh+REnrJMVGwtbyGA17j8pBFo1kyt6x4R/xrT
s8ur/M5A7GzyT3JxA5WQ+Zu/it0zJGvjLG7wfMKfY5ckBVLIY5P+86eLDIUIibcVW843wHC97Ruw
JLaLWpdF7T7tB2fX9WH6g4soiNE79Ywvlyf2zmaFpAtGZkbK0UBbTEyL86DAz8d2c+SPdpVv13t9
xI+TFNBbyX/eeZgRUWH7EymTky/fSSIjiSuiMChDN823NPazB93xlG7nlCnGlhVCbu1K7LfsB80B
Ol7ebFC0AijLLuu+QGaLEdyl4abaVNoHTMm0cROUafxQiaC8mfqsOPml3/5lNIhLI8oYikeUgax8
d3mZhfXODiKbptxInCBY6cXliKyvmaJOa7ld04KBx9gBrDVWCOUjcADDuhNqpWdHaRYNQsytU+Hm
PGjmj8YHw3fQ4saKOEFZZ+6tUMbPkR+U+a7mBcmvcNoZcWFKqkCieq03z1kWVu02DD0t3PmdgY6A
Cjz9Y45A3GehhOmdGgx1+UWf4kpHm1MM96ll9xgd1kiu7DoKW9YR8wWvOChJpOPYpikIgAVx2YAV
NCoD94NutMG2ylT8rKqu+YsAtMyhE5nIgyW9Fj+XON8obODGxvg0qfOT2aITuwFyqU6boq7tbp9r
jQFUSPaIyaleg9JAJliSflScL62Ddj7Y2SGGZml2ijwMnIx+q3TRUIHn1L17+kMATiNQQN7O1rGX
2SjU4MyDHiGjuTFIAsUmLaXm7afMGL6JJlCa+yhsqw9dj/7wBqn26ltUEKAjMiWUP2vM8eQVfk/9
uKscc3xu8JF8KhpIwRu9nsSTHkbKr7HSjB+ybozyWHd6/2jhegOZaogK1Iw9zRl3XkxmRxg+mPoj
NjBgtLtR8x6rUFVglEyN89DUhRAbgVfpjyBrBhuknFfcNaoHcJY5dZ/ytjW9e6v1eT1MK1LLfYLl
7F0LoBiFRepZw7bSe6Xa92aWfusRHNKPei2TT0NvinjvlX3704DwD/KWvxFvYHgGAms21fwhfTzt
N3pZZNlNkDYqzPhpKAOs0mJaIpbRgu/yWn7QoU59WR7CjKz0UZ16xP7SrBQYTHUDEmAy0VVkG9No
7LaNpvYafmAdhht+GmhuXBW5ekR8I/e2uZbW+s4vezXeDCi3/shBfTmbWIje3sZ21aXXEtGWP4e0
HX4QQk5XI35rqKsLDTMvUysr/VChePbdl2r+3dCbVBzyqk0QkfNUJdvno1S+KL5qIUdcJ9VjQRhB
FNGq/Az2mb+XatOj56rogNAUdaDPholHaux9Hsm//g8WZfAko1Ln+aznPz1S/dzA+EVO+PIN8M47
PXsum8jo0OegNHP+gkR64ZSKVxuu0esIjVdqUsb7eBiCL5U/9C2IciwyUWDyiWnxaF1L/d+7fkBB
WtDF+AkEg+fDp7riZb1aaG7DNXlX0bHYpUkSrFxz7wTsZL3z/EgPaeMsJjlge6/neqrBnFc69BqJ
D3j5pdqm00blBU1QtE/s74E9YvR9eX3fe114numLQaKfX9HzCRpt7s+hguZiy1CmGL+Z47HW1elk
FtI+DrX19fJ4b6cKupBOInUfss037E0PnwKEhHsTIFWKkFHQKYjoOWVfYAIZT6a1UWpzGg7BpBD+
Xh767VZCLYcaGNJXJv2y5ZtN00lgGzFEV6C1ImefN7b+3Q9jFelDtZflJoU83+5b9NH6jRYEzlru
+U4ZjsItrbo5aSE3WyYuiFxiTWhF6ZUV4s/pdmjzl9ssxCoYdxXi7H1DSodctRLWuksfoFAOHe5k
iN/WavPJUKHcrizJ2zCGVh41LdAChMBsg/OvH8MrQKQZB7CyqulDO3Xl3Iy1MK+7KpR/Xl7+tzuN
sTjLDm02G2zpHBa/igUL3yyzHEe6q0zq7T7Ad2wPhab9EBi9czBlF6zM7e1OI2cBMsCSU7mGtX4+
XoeAB4jTSboyhEUCIkhuLHNKP+jRKI6YQQiIinq9cpLfWdC5QIiQHnMEjrEYVFcHsBmm7rjc3Mkd
D3mN4Yk1iyOo6sr83l5Ntm1zYbAnLMjly8ZJ5QeW3aBo7eZmoR0Uo42vG1SSD//4q820fMQeOKxz
BfR8FYU3kSwULaAcFUFHXGCUj3XQd/uwV3tOqQhWqgiaxh98DTmYM8BZFYbeIEeFavz5gBEOyP1A
1kZtWMsTSl+S6496hl7eDH2pP/4/zs5jSU6kbdtHRATebKEs6pbXyGwI6ZUGSLw3R/9f9Lf4VRRR
RE/MbhTRWZmkecxtiipHfH1AdhrFMwW16TMi19G7Zqit97GkY4RuDyOtRRHU0udgsprwoKChnoKY
1nMERfGc7c5NabQfhNz2ARpxk/69DSbnyxwSCu0s38Z+AAhAtkfrDhXEdTc7nlRCS6MNLqOsjpCX
lKCKjqDK8dicQgP3h8dfa3O4BeLgMORSyrtdPKmxnXIG+XMpq86e4E/B9DtSNa4/oxdc7MkobOxA
AEdcRGiAqMu9ejtaNSm1ZKHZfWkznGmysDe/d2ZW72CNtkcBUwHUiL7MuicD9l0BOTUFlwLNBIKR
RBPdF3lErWJnoI33AZgrWnI278RyId5OJ7H0vjL1MrjMVoy1LuGySvSHWUHddJmBhaMJndceo6cY
RdO9osDWl1vKAaSvbHsgtreDp9SLpb5Rg4sstfFnIqJW/ZYILf+iSmi8fn79NqE0SJJHDgtgbFWN
DBs7hHzRSxepbiW3rwT8zwKD0WuvOPHOCdi49tn41HcBVhBlrClNCCPkiY7l8CVM8eJN+7bF0Ugd
Tm09/cJPZI9BtXHr06wA90kljYbv+lY05LYdnUyRLrTGo3eqXNUHc8azuUlSnIjKXrrWeGLs7Jzl
46zuLAbl1ELyR/Rn/bS1fdSOvN0S9niZCcsRheUA5QilMY6d2eBhbWYDbiEaEh4/JTWwz2rTTPqr
S9sWhRbQf8ya2tK6jJjko5kZ+KxdKFxmygVrX4BhfWhgAY9t5CQjIRaGjYfFe/3p8XbaOqGoKkEt
XapJYGdu9y5HMeq7JpMuaTWbbzIxS15IOrszv61R0OKhM7uEq8a6bNZI5WxAsuHLJlME74Q+HDbA
ndNYOwNt7dgX7jIQFcLEdeBg9kihGgE6GalFNUk4benhLPZbD6m51mG2B77dOvkcC2OJiug9r4dr
nVikJXxAEDGNfkCWpqH91GKQKvr/cDjooS+9V2BpbJXVhW0b4FBVKGiXLmmBh3W26D7IUYYiSZKh
yu7mesn0ROU4r78EuE+hFBH7orhzdwkUbP12Zo5d0LYXyrJYwSiz+QWPduohuKMdH+/IjTVlLXlv
FxlEuEyruNZIKaovyeQF/TGk3gM07KfI1ig+Ns2ra6kEejRbqCHT97gLa2nl5xruzc6lFEb8NlXz
yO/MXpxfPyFCMApzQBfZ+6sJoXGKqwiR/CXEM+qN3Yj2iBlP+McJYQY+Hmqldrr0I5gR6mM25CPQ
++sHV03LWhlS4VyE02B7T33lNMICXpJvE/uOAAuXtA1yLw07UHpN3yO+4dhfa20Oz0Eq2Tv1z41n
GXYgrSVgcbzM67QtpbCR1ePy/mMKSqPQLsoz8rc9RlCZ4sVSmB7j2iTi40GrdtZiax9BAeZQLufl
rlUcAx+zuoyx6bXgNzCYI3AoO9dB5ZrSOPY7e2lzOHJUrh0u8LtkPNawh8g1g2hRcsprZI6afeBz
De+HckKW5/F33rjmHAMSES0u5EvZvre3NvL6zoBFlkO4A5RaGUcMAWEAw6FtMRhIZWdnvI2iMpEp
ncEXcS+IpasBTakf0JdvnUuDcuzsZq2K4RXWaTrG5YjXSSezCELxhjJ/k5yzsOkxI8qRcqAeinf0
zoF6SbZXbzY/hVoECm8kiusrQgx6owtbR0NfDLgxOxRhKr8uEPp4Vxc15dYoFRgvBrOEy7aUJsmb
HkePP/gCd9+i0i6wnupSPNbtEatv3gUly84y8tr+RFkdnm6A6fTx9V9siS5eSvNLZ/L2i+VBHI7y
HAUXvGzqPyW6dN8Rnyq+g5dLp0MuemxIH494f/ZIxeiUExUjrn2Hh7I450aEBRCggHmozjq2ON8D
I8CRlTAgbY9NGdfJAVCO/mlu8IXd2TL3T74NAx/GGWSkJc9dvVed0STOHCQ2cZVWO94YmsI6JSMA
v533aXsgxGy570hl1uDfCORv14a2danCEMHEKM2vXauPO9O5P95Mh1diYdXyYCxK+n9XQJo0rLG0
bRglidKTMvf6Iavz6AQucdzZ3psTehHsW+CIAB9vh4qmoovAKVuXNABE48APuJTqri7S5oQIIygc
UtUhKrsdBZCtPDeTaV0iq84PjaNUXt3L2tWS6tdHSawdqTTFyBfHgdVWULXQiMdyoNTPVeHZOYJs
JdbM3jwVivd402/OalEt4TXn+Vu/f3lGgI0/iXWZo/GrAlgIIPbQ4LhUDjtP2/0VvCCsLBmyPfAP
KoK36xcboAxnc7QAdhXtNVZy+yRnKHaNTq7CddKMV18gzInkCAAsUrGg+W/HCyJNzUEX2Zcc/RS/
kLGer9K5OaL/13uKOexd+RvzY7ejkrA4StjAR2/Hy5M8InDApZu2l/y+o9X9gbytap6CrDf+JweF
UHcysY1vBwcC8CaAvYUQtTpi4dDWSSeV9iWSusmNiwFXRNb+MOGrvHM3bg3FhyM4INRcBIduJ2e1
RQt+TLMvcz7bfmS0zYEW0HjI9bzfGWrjNFM15CAvIdASAt4OlTiVZrY8Ohetp0rb1g1uiLgN7uz7
ra/11ygv7/dfBVoNV5aynRr7wtEAfOmoEz2/qf882diBj5lp/ofdyKanIo4i1xL03M5qIHyb6Oby
rQrER/S8cD5M5jjhil3kJ10X8utrLKjmUzBFiI+o5660KNm9RY0PHXqrD8Kj1eCsZwLIo8s17rFJ
7isCFIEXYTzeaqrAaw57Zwg0kLOctaxlXHFKGlOJzo5MshkXYtTiLqVN97mCqYDhU63+fnyFbcTw
jA88gSoI4Dr6Lbdr2xZzEiFzal8GS2ARFCth8gdz4U5Hfte28PxUzaZ4P1VJPZztWrUqAiCt+ZSZ
auOXlMjoNg+R2JM53wgnuAtAeMJzAVO1jrnyehJdPWoWdSdjwprRLJRnUQfWz66rmsGj7ewgeaH1
3b9KZdACfrwoW6eILhdEF0psMAlX+y1boNGVQ8Br1tJicWvGHjRi6fp4lK1rgc2lgRuDGskfuF35
KLR0rFtoO1hJNb2tu1wcRT/ZB3ss//d4pI2AeiFn81K9MJbIF26HajlSMwUe+wLkoX835IA1cMAM
bdMb89T8rueNwMnJCYerLJNsO8pAt7dFlvXx79hYVyiS6FjR0yOhuIvScEWHYDM5l9yJkrddUvZu
P+WvhuabTJbHhG6VA7pwfbPXpp6oQ604lyAXcfBSHQGFPdltuhOlLat2mxgwkAnqGdI6ucY6Souy
cMFVhAH+9HIRHNJG0qpDndbJP2kamLGPE3b1rCmtvFe837h/EcIBOGnC47zvfEw1nfe8SNmfaaI8
tay2P1pR+KyHdevlk22eH3+3zf2z4A2B9rGq9J1v949VqMSIiUKVRNf674kdlM9mE9n0SOgdIF47
Ho2YGBW6q3NuEpGdBqXd2zxbk6Z9wP5BHgDtvtVFNertPDcxXawO87PvmFo3ztm0MuG4ZY5O15H/
gU/x44lvHFFCcOQSaLjzrq4fHsoeg5Y5PHR2a3VePeNrqxVOeRL1VPyHoRiL0s1yDRMl3y6xZmDJ
3BkRbxxAhi9p7Oh/Gi5nw40yI6x2du7G9QpW9f8PthzUvx5wWUbJ2ZjIYswuknVPIgr/3s1pcx2B
j+HaOYfKe8AetoXubZCOl8erunUNoLWwNPbxRUCq9XZ0dXFodSbJvkjqULzFPWF4gimg7oTMW9+O
HGq5aBBB5xvejiLjA2aW3cT1Ohn1UdfiRYrc1I9RVQY7y7k1ISqltJABit6zZjCamGc5JeoKOlFd
EwxiD3auFf9hFCCYS3a9NHLvQAGtgGOHj+wlwlPsjMVFcZjjqtzZhxuUG1RjaAsSFr+ovq02IgXs
sZzNzLwUVVrCtVOaj5MmOSgZ6dT09ASpu2CKziX+iwfEwGVXgur2BHiMpqW+GGRKKG1ZVlW/zURY
uMEsjJ0vu7p3Eengo8L+NuCzw7q3Vru310sQRmad+VGGgydyZ11z6BXMa1H5TTL+h54IKiyz9enx
vl2dmpdxl04R7e2Fe2Kqqx1l4A5fpnPq0+mej7VaYjwP3eGd1jcyeCocWPuqk9/labZn1LPay8vI
pOhINnL/4qKw1qLFNRbmu26kCGwPI7JemAc3/Zwexyxqd3oa67v+ZawlVFho/ISka7xzY05VVKRR
4ctFBIcZN4vxWKrKeBK5SRUL7Hd1wpnT8lVJUjME2arOfIPrcff11atN9AWWi4YxzbI1rL6UjDhM
VSnxnQBMIT6ljWcmtn0wk+BPosbNZ9mMJvSQ4Rc+Hnh1ml8WAM1D7iciQAsW++1nLpJZm0rTTthe
qvOMfKv+3JYi3jlnW5+UquJipvOin7O6BPMwrYQcyImvJmPzWZG74YQRRvCkG+Oe3MfmhP4aatnX
f932hlT21hhooD7G0jw4ypweLLkLvMfLtnE6sNmyX3g6oG/XfO0Sx+GyafPUT4Yh+xlHZfhFJa84
IzQ1X3WR4yzSKkYOZc/s8i+Px17FBi+f7O+xl3//a4aqNvUwIoLE12EHYc3sWJ5Z0Vnl9lDcmLXd
2SJrgNb/DWjQX6FpBBxszXUoKrxjG6lIfHvqQiQ/0PC9YrZhfzWKIilQh55BgTZtVB/kiVK12zqp
9oTd/fwM3Cvby/q39hL7UKbkuzR17dX0hT7z9SVH+BBCStW1Rjt+Bh6B7LmO8t7n16/1EnuSs4D3
prx1u9appI6ag56ZPynlD6ruIZ4FiPSg0xkfINsUp8fDbc4NPhRREVc9iJ/b4ZzIqmgTT4mvxE7p
R7reeMLSpUMUmsYOomhrBwM6o34NhpQ29WoZ1agKhgiUra/VxGAuQLvowyAV8JSiThlh7Id41Nax
GYxYjdjJ6/cw9T3AOC/Nhrv7jtoAkOYyTnw5ns1TklZ/0EYMj4Zadh+EJfaSl411pa5BxZ43lDto
/aQo0HunFDUnAHx9+94xOv3fKhyq7wAfur0bdXMsWB1cqEvKsr7KbYMaA7r4qd9aBp6lgYm/NEHO
tTOmeucW2hoKPUAZvVAF39L1tPBTRONB4VqNwFq8nXG7P5lh1n8W0q7x18a1auGuuLSpkS1T106z
Cegy0j498dPREO9HI6bnOpX/4TtB6lhyZqAMG98pKGKzsmXhN10VfZ+atvLaVNaewVFo58dHbWXV
RIWNuI/EiiY1ysqL8evtWQPjiWTlzD0y2LMFu0CUVn2EW6k7pzFL+9jT6kx0ntGFMb3y3DJ/4biq
pK6oNfkHAswQ/KOimJIjpfnkc5PBQ/WidjBTFJh7RHdrhDHTY2tMoHczDB99NINscZxAoAFlUMEx
eA5o2vigTREbPiwy7U+FN4I4yQZyL27c2kHx+g3zIsIA4x1ZDnjFt3Pu66hzxiwXfgKo61iOSPU7
lGnfRc2wU3HeuF7A/NgUncFuUcxf3WSSnQQN7K3YNxo19sg65bM9msm5zdCypXWdeVoXjq7c6K9s
B758V8Qs6NTTsUeMdjXHzmrrIENg0td7kR0F6+FWSTKcRRu2sA7kfmemGycD/MYiic2LtDgn3a5p
GJEgSIW04Bv08Fjg/vpttkZnJxzfOOrgRGBtgs9YIsTVbkUIJ5oDAjM/mAFriV4dPkoDRoiaXO5F
/ltD0ZCWITsDUVPWsHsJxJYRou7gDzXMpSoO65OI8fNKsL84Pj6EG8kNqbEBrmKBwgFjuF07aeoG
oDdB7Ke6kIaz2WrVN1UKldSD7YHBxiiyD71Rl+F/OAdslBfRHYL/tZNZNSiUvIXNuEs1F8rX+D0L
xrddYFUfH89wczF5dahgEUFQO7udYZFKdVwbRuxbUkjJUw11rwqoQkxKsRdkL3/qrwrdy8ZftiCO
mNSN7h65dujsyk6m2McwC7tbu8p+pgHUFsMJpyergjTxeGov4rZ3A1LDoa9kISe0fumALplhnjqJ
bw2R8U2bcvVrZSXJB1i32VejzKLPI7QU4cZWHfVuqAbqvwUuwZ9sJHtkT+4safKId9LyYPVVfh2d
glaA3USpP4Rt1p6wie5/9kZjl4cWo0QTDptRZYdaLYw3OjysdmdXrLoT/7eAtB7pbS6YorXGPW9F
r9vBKHxkxnufY5D9Lsl7fxWWqHtPn3UYEGGNs+pMhfSLNtjNvPMobd0lQAqoRtDTReV3dR4awx6t
urKEP89G8VUzQ8VDRHtP9Wfr1C0dTzJeCv+UOm/3pBokbY9Cp/ClGikeVaAGP8bZF8cZq4ujQolz
nHhPR2HrHCy62S/9XKKj1f01k3k2AQw8v7ekX8KplOcyEbh9pG23o2OxdQzoq8JNwlka9eLViZtD
ChQEXIkvzbL0w5Z05afWpFhtCGzPn4Ymty6Pz8HWUwdph3IFl/+9wGTk9DlPYCZ8K6rLdxyJCWCk
1B5KydZhoA/tP1ojTcc0Ze8+Hvn+Q6LGQ6sDuLmxULFWH7JBF2IokMbxKUilRwh9g0vndTziTlR7
Y9fZmCAa0U5B6n66DEoeDxwbYvHdSzRXRDCYaLF7gja/QOb8NZiJ7qVzqMK9T413cB+Ng+r0xY76
1loRgPPJyJxMNGeQzL17LezJ0Op46HjZizL5JvV6arhDPOPeHZlafISKFp5DUSfxqW0xpOLeMZx/
AixQ31b5BKmwIYRVvaZPo72rd91Y/L+fBqebhdGA+66PVFjBliMpJJ8xhPWPVS1UfaNJ4+BgKH3+
RzFzzGwSXHnfQfTOf2XhTECkA/X6nuhFj4irYmZ7HMHl699ezywXGogLEXvBLa4OglKMhZR2BNNy
1rUXrRf6CQLpnk7D/cGmrABw4kVQmeOt3l4mVi46yHmEW06QQZCSkkW/P40l1e10iD47b87W5iOF
MxA8BZDEct+O1ilZbHeQ1fwEZ883WWrIriOnKNMYpXymlTmdOmQK3+h29MqWxcsXJoVEIIXdt8C+
bkeuJjvrmg7Xl2HQZfR46uBQVzxjkpLv1b63JkluAgqPdgE2gKsPh9yLyEDVEeuFUXZF1t5AYi5w
JP1gp1I+utMU2P9UQVO+EbPmlDuv4P39idwo4QrtU3XJHlejhwI4mc4X9CttarwJGtwHPEUivLkG
cdbVJNp5817gUOt9uohOLEd6kfJbDRibzhRXRR/5Ta+J51hth8LrixLb5CGvs/jQ8jjVfNw6b7y5
sEs65IEV/rQSelVHCyvL4iqSZqo/ymHeaU+zZkspfbp4eNtrc2t/7eNBao/UzET2PCPywK3YBRmK
sXUGNwHs2Yha7TzEidtgI+scIr1RxGmsnEY7Zr0czb6mBziSUqro4GW3ffU8AGVu3XoOQMLz6mGP
mfRYoeH/Yn41+VmhK0dVrrp6WujPiMpEspfpc1+6YdwWH1G5EOZhGCWtODpFlcXHek5nx7XSmppZ
yLvYuyBqe+Pc6tqsej1YEYlJx0XhlWVTz27fTRqM9snsfxkSJbvDYIzWdJbqPuWQx/ZkeYhRSYWn
Gm3dwziX8uEwyw3UUkTFEhxAZqNXaeIGpn1SuzhS3LSUs5HzG+mlL4kMmxpchurqQhynfcnyUu6e
s0QOSqzZevm9XA8Wer2B2UeHuR0U7ePjl21jE5IWgOlZygDsieXl+6vGOZZhjvo1b2pSVo6byW3m
TdWgvxX87t9maPWfH4+38ZLSB1qkYjl4IMBW/dZMKWZEB2LhpwVGS57uPCFiEKVuIIfa7x4lkI9Z
b5c7L+nW1YmTIPJ9KiAwDDRuJ9m1tsPzXEX+JEIs7B0lPErEwOdqgA30eH6bQ5kIPS6y75ROV0O1
2GJWsZlGfujM2Ylbuka1zAjeNIW8s5IbXw7aJUkIXJHlZVhepb++nDFPFjSwPvZlpzQ0t6tN8ZFM
yzy3o70YysqvVBp9uZipxcMtxeXzvoXTWnM/wNKK/SmzYDJKQVilx0Divth5e7ZmBtmOQjhgWGpU
y7X918xkszPpleixP8ui9oYAfkinVK1L2bEng5le5+S+FKioAVNxp0DLi3P3DIyBjluUDbQC3nl5
Hsa6OhRJ33zs6t08fGt7AACDpgG6njb1Cp0T8pr2ch4J35S7/k1Yk0TindEcJ3rI/2EnvgDLIemS
exjLT/lrFfNJieZUjKxinutHqUl0lNij+hjpyV6wsDWrpdK1uKIuJYbVrFoTpkBUJsvOGE3bw1lU
XCoVl0GSzGxPu3LjBkECGj4GNSAZr7LVCYsh86WZbHJjaTbSdDMeyyiG4HIK0LM8t1OXvqWOoe08
1vcpKz1DakKohMPngZB8u5plWmSUE4iHslHHPcsZqiO0wsp2a2PEi4TuRUA/xkS2xV1q8V9CqXN2
g99lHVcPONAgtGJBdy0Xtnb7Iyy55t3h/fTxoLQoSSFR9VZyhjB3y6hKnywoTtnHUNcUXNR60C6e
gj/ol0yWM+ILwKh7nuIbBxV0PhnKoqeAwOf68VAytTfjIvbtscC9OJxmtxaFiqllnRzNNphPjy/X
jQbZgmqDmc0mo/aydiZCpwGTXIuQKVKF6rZ4Ol6qbraRzIssFGeq5GJaRXlCuiw8JvMsKDZ3gY+W
tNh5UZbLdf0liI7lhU9CCLf+IUpvyHFm82yKNF2kwo34g5PpwX+ZL1q+NI9om0NLWx2smnZnYzhp
4gu77U+ynTknvYp0r7Rn403T2/nVcsrOa8mDvNqoqP00inrQKbCfH6/8xgkH+05ZjQ4IP2U93zTQ
C7TADeGP0xgeECrhMjFwgTTVeK/atfmR8fpheemCLD3f212eNXEQQ36OfT2otN6Vi8Y2DoOs1r+J
Ect3fWGLL0XcGRe86Z6GAOhhQ0Xs2kRNc308642rhgsNQQVAu1xua7XGUQWwYs0lszYa6UIIlvZv
6G51780u7s4k4/U/VB3GvZt7Y1iDdh2Mcxs8CHXo2wUIFwpxAUX8qsCpDdxittEB0iI1P9WYzuZe
BmFRdpvSbpqdW25jZMx46BYutTH+1ir3Kq2wMfs2ca660VonFbmhqzNY41nS4+KNaALtVM75nlDG
xlkCgPTCA4NadFcN1Oa4xfGYQWOlwOnBoZlj9tQ4Hn/LjR2MgBkEZaoTVI/WleggqUHbGYV1FYpV
HqRKhIda107NIO8Jpm3MB89hytCLYTdazqsHCtRWZGYwHK4lqAt31Gr1fRuKPSDaBqIGFj6zISeB
uXGXoTcCQflWDc1rNbXj4A1tJX0UCgbe3jCEseTOXWnqz3Ipaly7lbLC4iZqivAJmSkhjq9eXD4d
NxStk0WPYbVvpMkM0HVqQz8gWTxBYjO/DIkFytCah52q48a8sUkg1lg4TEsgsIoOiXrTPI8k6Wrm
1vyUO8E88c4pyq9GzebKEwq+MMeyRDkNuhritblo+ndOW2u/H895+4cQLfIgIYNy19e0qx7aOTe0
X0AcPBT4YHh1DXTBpVAWHBK1UU5NVE6eGqvTIYtHFSKwbv55/CvutzWrAUtoiWKBr63viqlCfaXs
S+nayeV8CPk97si14lWGke2coM0Js9G4IXiB2XKrmhCWoXoE3lu6JgshBXHQSmhwXLSgd1PQExc4
KCruP5EsCdcKegNmmRHWflXb6h75ZeOR0IGSEcpwP9P7Xz8SDOckrWGE9M6aKHeTojQ/iUhK32Zh
2f9PSFp8ofWkf5zSerp2hZXNx0RqdG3xewr3eO33weHtj1kvjCKTPM9T6Ku5nH+M0BJM3EGZrKdK
lIOXTop9NPF8dx07fA/GetoJRjY/DNVQoJXoTpDKrOLCqim1rp+iyBekaCjSEuF7eT1ov8ZgIvRL
k9J5O/VFcAoVRf1otZLjsxbIsD3ei/cXHxGZvsjKA3DD5Gb1M4TOZgzRv/MTw2oviEFMkodPRNPt
jHMfdvK3SeMX3CKtlfW3RzjLiYCDhn6jQxrGhhdcplF0J+S7kMSjXvnh8by2zphGFkVpGWixs/ba
jTClmXVn5HbLSunQjOV4rue+c6dE2xMs3RoKFj+1GBCZHLXlgf47abP7MLcH7hRhYDMQ0tQ7hDih
/GhyGWnW10/LAJMJUhAVcqLM27EsgQwhkl4hsk3o2hgpoEijkUewZcZeu21zWouV5kJ1pomy7Jy/
p5UAIBgjU7r2qRx9iKxU/5KZQ/+2yDLn2+NZbW1CnkUapUt4Tjn+dqgmkKo5N0XoV3o/HJHTkU5W
kmY7kfmLA8ltAsBhg28ClJRggprI7TBaFhpFMEzB1Ym7MT5ZsS63z1M0KeH71lC6r/CSU8XLrJnu
c19W7c84pDFw7sMAEbWocArD44GYYjB8jvicTagZnhAwopEF/V3+PdY8nW4ZjEXjIbAaJx5iW6l+
roks5kM/T1Qum8gM/411UZcub1EAKEaLR+EVdWr1h7aRcG+fLSOOPJViy795vZg2Q28d30MbGgOX
ClE6vquCgu0s22PeeoOj5uSMorasC7qNle71UWTmPKmpdup0MuAjAi9mfejbcXSO5PxJD/8cLNGz
rM72F6EkY/Y0NU57pfHfVkcs04zsgNSZjpZJjpV9ZZWRuGCjpv0wU10J3CDvwgA9xT6bz1Y6SM0R
zeuufFfKZWo/Ee5PlzAcEcOUdIBXmlSAiZ4GqfsHA8csuEZaXf8mvXWioySXybNatdXgtkNWT64l
CyyvWlnqrGMQxF3l1llYFW4jN+EnEqYsB+0Xq7WLm9IQu3muQAmTm5q62aLj9ZPafyx2ntCNc7DI
AtHYQHCFCugqdgli2sFqVIArweX4De+6MbtpCORjptq852S1/LHVFoUDCLuUpxqK6NrTIKix0Qjz
OvYdM4yP9BNGF2dYhKVmuT2ivHzIszQ+YG6yN/B9FgFyhgrEUkvDtWV9sXQotmm1ZUe+jjzAP6Kv
pa8D+qW2R5LVXscs4S1uS9zmHp/8jVd44X1QpFFAraIEf3skbS0KuirRqfJGRfPOZlEuuda+G3R7
fiMc9F8nQzrXY08hHv3pHaXpjZ4p5TzKy4DdgBWgHnc7umPMio7HWuyXRpQ7bl705XmKKAO5XavM
l6bW+8LXmkBt3Eqdsx/gjLr3neaQTJqYubujUmtnzHqGy+NV2dhyC7uDEg2MFQqOy7//dfVaWZjN
cS2DmirM6MjTSf4ouvEw0hTb2d1b3x2yCpcuWQDPymqoeC50dRZ15NtZbPoC82gPza0/sgZhQ3SO
g3hrvdeZ35oeV/AiWgK9SV0/mJGYsnSwA95mBxVCLhDlGtSa9CQkpdu587eGWjzLCARI7siPb1cy
QT8TUA3tM12h3WrQ+zn0tdKfxiSfzo8/2kaEQz5MJ5nxyMPXKxkMjg04RecRE1OguZDywqehK/qW
trtozzE2x6+0tyR9gK5Lxk/4Rr2JgvHt7MIidvLOtEM/SsroKGj5f6b/FJ6cCAmzxBilnQOzsVmW
Ji/NC3x47ktbhdAGKhhS6EP05onuxk95nRY/wGWb3sw16RrDNP2HmwlwMisLXoVKwzpQToGDW+bo
kDvGFcy7XjXfSVNO8jzi8TqFduuNZVnvcF82IhLSFGrVaF8hJb42gzNrJ7d7k5huNAphuyElScsL
OBB7Jh8bu+YlGiFGJScFBnf7CZWwKczWnKUrwteZS0Mj8jRR2Bh91tO5iFPp+HiXbk7MgdKzIImp
A6/GC7CZFFY7ImmHdPQPy84RmE6MvY2ycewWkUe2JkuIPsDq2ElxPws0I6Rr2uD5PkBo9ODr215T
1Mbrjx0dQvg5JpuSlH41FNZlDnZTDKWrYfE8SBA+Ms35JkRlHwsHqPHj9dv6Xn8N56xiSAGG2aQ/
TO4eObEbRYZynrS8PRhRqh5Bp+2V67dWEjAaj6NB8d9ao5haLWomKxid66Km46pKV/hROOpe10vt
+8dT2xoKUDKai5w38tJVRozchVIq8DGvzZQscynKi16OrGIX7VoTbozFUV4AaPR37+swTc3ZSqzI
urI/8os5Dk0HqEAMV5vm/fMoB8R1Q1I7yTF1DPG71rt6cAdKzwCVuokTqWs4113aXJsyNyV5Nj/J
Mcbxn9Fm0NujLkKwnSrtn+qQFbNsvI8sTT3beWJ8FXpbDJ4BNucNmj3mJwtq7ddW2MTupjmn2luK
clZw4pkvfpeplvUeljvtc0AuFP6yCTwnF94HLgrxCLDMG1Ulig8WGHbZHaTAhoSsA5F3HXAV9q9m
7lv5GIEZ/oEePiJZqQF182rXOX5gQSz33xJVDN0ZGSXjH+pxPFJkKKk4aFFEJiShweD2VjOBPUAP
5d+M0jmdo8fffSPmpAzBf0v+ykOyfKu/oo3ZNIUZl5V0jdTEfJMOSXCYlFE+Lg0ikg+SZgmQyJ9U
Nouds7uxCyi6whxCdwLl/PU10SgEUHKFnEIdGMVpWERX0qih3jMZ48fHk9yqtywwAkJc5NIZb3nb
/pplW0otODNNukqzZSIuo4xQxKRkIr5mB0rpJLk8XoNXRzhj6rn2s0Oh78PjH3E/X2RvwafTnoBy
DE/z9jdkWpx1BtawftaWjmcC4/WC2po/a1iV7zzV9/c8qPElNKAZQqq7Xtos03MrNGlVDzSGLkS3
SFMm1Z6t5NYots5/DLFRZTFmMDxlTvg+lrbyVEyDftWxTN7DfK2ZyAQ6JuQ6KkiYCS2mMKtApx2r
IunAWYHWs7sPChCXn0k/zqaH70/ae0CsKaGT+7fvyGbbLyk07PMUQ4uNZ8X8CXk1/p8Yagewshx9
nppRvuCAZH55/HVf0Bu3yRtlVlpOaIkR3N7VN4nWUtXOh8jv57DxC2o1E/YIUfYvrhrhhbQi110V
auDTlIc9eW82f0baBYFgIVkHo7fkU2915rs+Mufr45+2sfHo1iDTCOqXHoexeiSjbo5HW2ihT6+h
P6d6Vl+MAMu23FT2VGy2hoI1sPDtyZe1deRkSzZtsLSN/Fbq5AMWcMlZ5MjapVqyp82jb2w/4OiL
ABsU3cUG8PY85YQFIOKIR0NI3z97SqiZW1BmTM4B/j4/TSNCh7UjeQ3dygi6d8BfUJ4E7dP+NClr
tE9tKE/nUW96HUgY1Z7DODvqrxKIl/EusiHL4G4yLdYCodxS2pOKCvWrXms+h2kWf7XrbIhcjTbv
ZVJHLCVFGChL6aUYfzgGYFx8KLvufblgsQ+aOSNy0khKlXkZziKRh/l2aUCekrWfLT0Yyr9pYdRu
zxvy7zgUiGq0lRmaNCQmUXlqP9oB1egi/lRhpLWH39n4bAukkgybajQtoeXf/7oeJTpeSRMVkZ/Z
ce+pKDAfVWDbH0at2IPuLF9ldUyWJvziQ/tio7X6ap2T4t3ukP7NufihdBoKBpLRenam1QfVbuT3
DmyIQwazz0UBdjo8Pgr3OQx8QAoOtPuQhrlzjVRAHNhdSmG41hIZLT2nPUBDrrzQcYJnFV4IsMZK
7NzGW1PWiPCBsxEQU+m8Xd1wsLJE0lPSCVnYx5r+y7U1mwVL1w3BxzwIJkApQRacI2yA2WJdDUT4
VfNegADLU7CkGbS9YC7d/oQAbAk0eRzCHaF2nlwQoiiHI7gm+TgSp+2Mtn5u74Zbju5f+wnbadLd
MDQvZd8rPwOwmr9RNemzU1fUg+lltZ5cQIAUn/FUBFQJbqjXj/QFqz0HjdXGfvkhBDbovix6+gBx
bn8I5Y3JLM3evEiDaL85kRJ7WN38P87OY0luI1vDT4QIeLNFmS40m00n2g1CEil4k/DA098vezYs
FG4hmqPRbDjBrEykOeY30bvMKuPT/SVeXUcvQ8EChe/2ggRYC7cgkkHllRIDDtiKccCAg+ZejD3U
/VFWGcjLKJxPD/AOWIsbRTIc58bERZHlEsezE8StqwPWjSYUIavyPQX0eCcVXh0YOR59KnzSsJuk
zbHW0gVDVhOthDYKaEv/JhxiD0RuoTxzuKbDZFnlGQL8KwHlL4Py4qNCxktC12iVZukZ94OrMKjR
5aGflTUo3lGxLnpvJTtnc2M9SSDxGJEy0+icrHdqTIieiZivlsigTDOT41BX0UPsttkBv+NXok3/
N7XfxlvdtLnaL+mQppTr7YTuc6Lrz07VToipifR1dcT/DUXVi4AT3jyozOu9X09O3mNNZl+KOi2A
V+ftu1Eo4+fKDndu1a1FlAUTekLwXoC6XY8ELKUVeOBEwVglgx8mQO2a1u3eLKObwtK39J3MYXWh
vsxMltk8yu0MuhbcGpJCMRajiwKK1k4edOFQfk5LTasOWWWMP1wKRiBSiBwiH0cE/U2XDWlw/xxu
nHYSEoATUFsh1K6FTLt4UpEqcqOgr1vtZNXo5FHgFjunfZWcvUwUwATFWUSSgGmsdoul50kuhBGh
x9TVT0YdD29tKNlvnca2n6Kwq7wjK9RFvtN50V7OtDk4lCJeax0SvSO/+m+XOOjhqFCmMg5ip/IE
oklY1CGcXbjmU9+OuLFpokJKdaoR3vOtoY3DRysfEIUfwDBWRz3s6X5NtgnzfshB5gs3BQI5Kq6b
HS23bqLDoklTN2c0xZ7b4tZvp9Ons3by37XUZo/hnlFbpD2R5uqx7+iKcw77OH6fJ0v36Kmgod2s
VU/OXLg774D8Jr8FOC/fjEdAprQQVTh/18sWOlWYu9TYLmqhjkevX/QH6D/TMaumcWcTbp0DerOy
qw5J5FaOjUOn0l1MgrKPM+9BYI6xHKjs5d0POzT0H+5gaN8nxcSsI4lN9ynTqEvvUM+2putSUbQh
dtJWXYuCGzlAHTPp48DVpuTkuU14mp3o33aOl51bZuMpIq+C8EAaL82Y5Wr8th/TLI1Uc07wIAFB
aftxEuEom/RKsxziAiiwP9heN54SCZfaOYcbFxy1dhIKhCDh960vHH0kpkTdSbkYSP3C9hjclObk
UCGPWPFnH1sz3u1PbSysBMtwnWKBgLHEKuud4kSvvTRTLtjJfc5FV35W8+Jz0bnDzhfcWldWkwCQ
1BrBk9WGzR2rVzS9Ci953kyxryoFwm/YXj+K0RnISHBhKE+TUxV78oVbM8T4GcU0PqcMy68/6Kxq
Xd/lIzr9ZIzuMasVQJLgiMEoOVOz7GBuNq4EUBqSncmzwbWwWk+nV3KeEpT5m6nWowcPCGPsuzPV
vQvJelM9VFz3v0A6RJ9KJWrnnS20OTxoL7p61DFudIYzZYg5rm6Il4WufNa8AgEBTGDnnKwwqqan
HnWR6mK6adUEYhkH5cv9B2vjroAz5MJKRY6BM7SaPio3lTY3aRxAoHOGn1hPkqVX7L/huOgjHpG1
66QlTpFZH/s9Jom1r3ltvQcD2/rmko7LUoOHv3Etgo0i5qzG+UWZ2uhN7vap7+Y9rqpOVOyEdi+N
0tVNTHWK+5+AWRb95G/57cKoSjfPFsWByCZsJXrr1UaknjVVB302zIYZVCDPAf/1Suvk59gGc//V
K6J0OqjIODlnMRRN+uDAV32kmab0b0ZFmZ+nHqDoztbcXBSZnuEaQVF8HalZxVirXhMpGM+NveX3
dRb9UIahMQ+AYCtzJzvbuszYhPAAJJWeNs31shRZqGdhhpdTjJDbRbHAgPmwQhcjiIw6+jvh/Mzn
+5tvI1riRSTvpypEH2+t9Eh61k06uhmBOWvFua2d6ryMtn66P8pLM3D1wQlUbA/BH24zyhnXM8tc
Cl2VaxGxNF1c/BRRpiVvWkuCdhp9ySY/MfTIe5yRCJweetWh8Vb1o4URKD43aRDpRp5+FaYZp/7c
GM34JiyH/hm+pN0dOmOorcNMZ2vG89Lu50c9dermY4Kwof1LIQqDlFnUE1ENbpHVzg5ZoydlVPFy
aIC0o4F3c3xHU5syOGVJoKAgBs7cRkgFxUVcQXwxz170tk/VujnooReph35pWeHCMlv9bBhALGsv
wyX4/mpvfVPKfJxlk8eP8tH1Ytua0qqjYSeB5oR1kAi7PsQ5Fbf7o2wcDeIaEBrY+9HCXxcuhNDd
obHdJCgcuAwq4fD7rIPz5SSl9v3+UJsTonrLf+km3kRTSwHuullYYh0A08OER8WBgukryVAvH5K/
m2MOwIcIcbVHc1VkKgKvSdD1VK0VpxG5DyIWX/Aaa93a1Lu3kRbXD38yNxYRPMlLw/T6Y+XLAPWo
4wDqkQbP3ZtNJT1Wws131nDjlaNTScxCGxGwlCX//LcrN0T4o7KjPA2yKCYlYo7ouSbgX2u/yMpw
evDAaNXPCCQPn81CpK/3jiPfkZxR6QkpIS3X40diqSczi+RF05CWeTqaMoWon8tGDS9l18WX++u6
cZcyVfCzAD8pjqw1puk8RDUA2zgorC49LzioXcylNo4JwMKvkM/6nUO3MR7MC6kcBZ7WgiV4PT9U
EaAPLSIKiqytT0j0IPOQJuVDWCfTRRXlH7xM9GgpClMxBae8VkB3jDHKUXmOAoQVsc7o8voMd0E/
47S95+O5cdIZihfQxIsBtMfqWeLqTsdYZFHQ2omHp5CtvxFqrQX1mDTB/a+2ORRUDLaqhEGsM4ll
Ah9Z6WSHw4gx95K2+ZtQRO6jUvTjjpbgRnBtg9iFoQwdDP361YZcKq0Yhz6Lg2W25vLNACOnASVa
WMaxFgsdizlO0/CbVXRL/PX+LDcMi6Cy0DumR0LMd7M5NSsTuoWQf1AtaSYe4ILieT25dLbbuNPf
ZBOB57lfRGgc8ReY80OHTZB9doCh5Ac77fv5oBi1+XVo0W86ir53nuD51iZyImnyHKEWFH+5/5O3
PgxaV7CVOVS0kVZ7IJtsGwOQwbuMwooOER7HF6pA+SOZzx43eqtGTW0TKJN0O4C4Jn/Lb1eVYuIc
gf69Jx3f9OekESaBcDWeBpAkh0LE8Wks2ukkwiQ5igaZAtEl/U5Ku3FdAhAGvkLox4uwvq7a1h2b
VG2kRH09/FdV0/DYTrDTQndBB8tMxo+uVfwKUzHs7I2Nt46AgvoEdEhSvrUC/xJbVZJMaONnQ9hd
wtmw3zvT6O083mvtF/nY8Q/NFtqhWLqs61fTXPfGhEAKdjVmBue1VUzgBUnXx2edhs93HEPSrx2i
gF+tbuD/YKZxSa6JeGB1VpY4sx9gyHrxTjS6cYlStFMl5QUpKcQ8rr98ruVtjMkBtmJNk71NkPP8
z/boGVcj8LV6Dutv93f1xldGVoCFZgEkyn21q2MEQ5EZRhZ8bCQ0xP7P0ZJ3cWO/FZH9tdGMv6sS
Z4/7Y27cOxK/RmNegh9vst12xD+xySa82iKj+t6GxXxQ3U4/RZNDmXapf6qZbe7cdRunl6NLYsHB
ZbLrNMY2UKEm9MWX0ku/U2nqDm0BsLZulmbn3MgvtAr0CQUlhFRCVkgqrr+g3Vh2ZWUmHgCJibak
AoupR8MorSdfCE6bD6zOGo5VrIl/omZpw4NXNMrrEFNycxOHs7p8Utpn68sK1L4yJIKCglYjgO07
mWo/t44V4qFqd+KV+pT/G413BD12as43gbDVTstgmhRLxqTPD5pVRV8aK04PiTGIP5nYb0PJy+O3
m3FIlCGaiiG8JG1aPohe+W7U6XietWz8g5NIQQfQOdAO7KBXr2MxkmCkYY+9aAEosdZj9WlpuBzc
uaIlPLXmw/1TsbVDUTHhLpKgOuD81zOr4eLisi7Ci6FmbeJXxaz2J73til+Gtuh7aMGtM0huRMZG
Y+S2d5aUqlDbDlB7altt5EuxnvTZw1YjO+rzXFNgSYGP+RZGZXvq/VsTJQwH/CMh1jdPv2dM9hjP
CsffTYcTiBX3uawK9WBUpji9fk2p4NFWBrPOcVydRWVKYMrFWMSKKlrOPX3WQ2tG6kXr3b0K8Nas
OHO8KSaGo1w015+viwe1xsvPuWTVmL8vVC3i7CHoMyy12ONabV0xBE60BWW79SbSHoHdZ4tKY7A2
e+e9UKIl6ENT/YCLoVH4Wje24AW8NkDQdvw+0prZy6+3Xg1UBJAZdYhR0KO+nmwEPm0ZC4vEMA5D
NdAFzJvzQtnkl5pH4X8irof2GI258ZVoId+zPtpaanhzUDMo7PMLVifFo4cnwSLOxSnm4l1X2NMZ
9rrtU9yxvr5+A1F+lGqZLDdI3uuJOpWIE4uG76Xqh/DcpMZyFIPUv271P7CzQ8+b+j0D8U3XV7ah
z+RWCkO1nrs81bYxHDr8gA6xSCd/yJq9DbuxiVg86TuCZc5tcySy0rJPFte9pF3dtdjkWMtngeFT
QyWqir7PVsbr1ZS69S9JRPU4623y6/7ibgR6gBJ4krllYd2uT+ccdc1iVHis6LXlHJq2y49D4exh
HzZ2C6IH9CmpXaKvum63IazY5XqMs10/uc55FGaM4aI+PaA4uMcZeglNV28/YTukFTjUunUbTYEB
rCy4KZehV7PhYqGuYpR+R2/jHxHno/dVq/PQPeZ9nze/IqWznhYEYJ61OjTqL4tZ0yIyh9oZn0dj
VKYzLPw5/6KMg9MEWQcy9IBmX1S8LbS4+FTBAyyRtW6WZ3toe+Uwjw1gzaHW1E80gLvmpEzO0j8s
czj/RCZ7iA9J2OrGWR9nKYGEpOZhnLs4CaocwJcsO2szKq2O5DyNod94ufdNc8Z5+gCW0WsPupGY
2qVM2vyTtrQQrloNI5aj3nrVf63Z5/jB1W3dHdKi1NXLbCfd38DSAEw1Uc9WckUbf8QdY578GrGL
Msi7QQz0Gcw6wR4JJwC0ZdMOrxaVNtlJK2pr8d3aRT3Mm9PsawVSRz3d34Eb0TZ4SJJtTgEbcH28
5wY2QC/PHFUtBaWDtA4UI9XQm7aWYNBLeyfp2NqLSG3wpKH/o9+c8YQQNLSgkLEzVOdD5SEv3tV4
1Ayqt3O2tkaSgDnEwimlk+VfX1zdgFC6gJwexDjNVDBiyig6aFnktmc9Afb4+pCel4/4moIMRMN1
0DsLwA7kzsqlBxh05nmM/rJgofppFtvH1DTNI5XjPYeLzTnyt0KjluyA9ckWdiNaKHx0IYexDfh4
4bPuVfY7POG70/2NsnVZYiQBBRiwKo261YPXOpM5j21DXwLAykBHSI8oWlgYLfiN0qTu0cjnyjwk
uWo+6kPvTIcUXL+43P8VWxMGdyRbriDFb979MFaK2YaCcKnjMfqMsViJvHHjfikUfU+75eURXV9l
El5F+UE2lddPfJE0jtGlHQ0qAsH5U++V1Q/6oU7tIzJpxuc8X0ZkO/WwzN8siZI+RR0NNJh5mf0t
Q2juuchrqLtGbinl0VkmyPSqBaIJt1bFTD8kkQ13MJks9AiVuG8+i7zM3MPYdoArrS5TigMU2uRv
sBvpF0LVUjlLybXHwnPyGL5FWb5pohDxx1evsORVQelCDBYc5iqKm6jJKUhVKBdPLT5nMPIf6tk2
/FydjJ1vufH4oeSMMg7VRD7nuvjWDanuhQ5QjD7rEL6rC+7eqk52LpytSpKUhJdaHjDzwXle3wNV
XeOxUph8xsScnkQFktWGa+4PHmpeh7Q0zX/qwU5PiPx/GwcUdqNe+3V/TTcuWX4CVST8zaR3w2pN
tZ5CJih/jmmFjoZiZjl6x0mNOxVqKGctK6Md0MDGMeHao8DPY29Ko7rrObeLnY15OyuXzETxqQyH
HGVIJXnoIcHsJPubX5EYmGvvpU62Wl6xTEZq9YZysSKnvCS4PV1Gr7F2gI5bo5BYS0AXJOibolBS
Cj2ux1C5tJE5H1ASzU6Ay/dSws29IkFyNtovdCnXeMrKVRJ3ws8lUOF+BB7u4ZdyMsx3g03l28JP
5z961qrtm4NnPxmFtcRHEGD2h/vbZSMz9ZBOlFoSQBGwjL3+elCXii5XEsr62RRfkDIkh+qb9ERo
ulC9mVCqQ5B55ztuDSqxSsAPgO3DhLkeVNCZKsxopMuNZ88pUpXw0dDa8m0eZ+KCiob4qPei26kw
bDwqUoIfxDf9Z46m/FG/1TKaFm3PCbXnCyoj9Rctjo1T1CG7Fi5GcpyUpngzpa55iCdeTq38E7NK
iTdBWoUE57ZqoyazXkeW4FzS5HxbdnV51Lz6V+hSaZT+5DtLfLuJqWtIJhdSF/AG1/XkVOu0Wtfb
8BKj5vuXg32KdAafd87+TWYqDSOBYiEcA+kS9tj1ms666ERHV+Pi1a37oRmQdu89vT32ee88i8Jw
8CuuASWCX3p1osHQeFOQlVJflHil66GL3gtTpFj6yzTEveovdix+tOGyIB5RWuEeav72tHIVUNLw
aEnRrqUtcT1cNLvmgh/5eAGNwaYRPbLhfjSnS/RucCZhH7WaQuhhKWuoZILEQ/dzfSyJqS0r3aMR
bCw7CbJHz5LTQ6C0Oj/QyG01SsuBuZfeguODZhWniNX4more/eaqojfPUWs4I00li2Ti/p2xMbxk
L/DAEB7xmq6u4X6JjWGkw38hbDEOVUdhycfmovXLLBme2hJUZ53n2AH2xU6BYGtklIdlZilV7ta3
lde7FUWWZuQBQLw/c2uEOEpTTL5ZlOODtkTum6YR/RFodRjcn/Sa1YX4NsdJuj+z1wgJ1+YModuG
A+zM8ZIuzvCYNZ2ZHecSXRZ9iJeHSWuVpzrtje/e3A90jZL2nKpG6Au7XWQPE60S1CX+7cPS27nY
bm5Tfph8DvkfkEMoyl1vzcrAnChO9eHSj4r9xS1tFCzqxXmAg7D81Xix8bk38/Hz/eW4CTMovkFc
pKDAiFTgVnugBlwT4VrUX2o0sdWTMeX5pXXi5N3oVUpzxtfZ3BMAuLnSZL0Pprrs2CAVsqYypmPG
AYzq4eKV5L2WnswnlTL46f7ENkcBO6TKaj7vxSqc6drGhIfTDpem6a1/aitDtbJXjT8YhRyNVwi8
gOyRXH8zYeYu6i4ULZrRtR7aAZM8GpB7nYKtudCwd1BbxcqKpPt6lHa2zHoexuFidrjI1M0cY1kX
5w/3V+wWkcSHAZYDsk6KuVG2vh6mFlQq7LBgmNFxH5CQiZojlm7a+zQSVnKsAcd7PgUQ63lBnf29
KHqEDQQtq/iAO5q79/TdbE3YG+BI4IoS0EhBzOufUzldXDuaWC6x0me6Dysfk2Yc0qrYt71KV2h8
T/PP+2tws9JyTMprUoUdzMtNPbqu4gHt0+WiEJ6+782ufS7qcNzZNZszg2MLE0by8tfXH5w/yxoS
cyGEiZZDZXr9Je0T8ZH2rf6gJVKJ4P60bu5b+uEcNfpqBGlETatTHk0d+HjNmi8L3lMnDzjbk1M2
6ScpGe1P8G8fdK0Sl6hLotd2EOXI9BL4hzeGWvL1R7QTmkGgQNSLoghEgaFMfzBnegm2p3R7F4v8
u66SbzkW7xlfT4Ji18mha2BrDS98uQBtNk9N6M1PXWPHn8bGLPaMoW8DCQbTcBwEi0EZFkHT64lN
dAidztYXmMeK+GqMevyGeNTFx2tsBs8fzDbR/K61un/HyDOf3cGb3qUpFcEdTOztjpUNWtk1BX2L
N8nqBnKjrh6ilCBfF3r5HrJGdwYJhvfB/R20NYwkG3rwjqXD1+owDkVXYfbClmWDobIdibl1D4j4
T3u5995Aq5go0/RCEbmxXLRCMd/gRSVORZa/GnVFc+u36axFaHDdIT6ECox+sdv6cTksH2oz/TfU
l+EoNH2PInvztMvhMJOVnB9pwC0n/XvOsuRUFR11udizvZyqwmqDxDSnhzFdhF8OqhGM2Agc/+CT
/TboaiVL1Och9A/LxbUm7WFp5+IxEqO+s/9uDx1unBS8+FeqwaqrqwWJ1ci0F85BqE/z+1ifxalz
0uoSQXXYGep2axCwezwFnDlehvVjqyhp3LXmYFxKJYuPZgyCx+zbPerb7YTkKPJIU3HGjn11Y8mK
JZhDYVyQZISmPedIExlT/Snpqb7f/0K37wCAFTYGDAKgozepbGrqeZgl6DnMuMz7bpipp3nB56Ur
cIJBR0v9en+8222I5QfweUyF4Gjw+lxvw47dndt9bFIQyIeHsVDFD8yMUKOLatTpUhSuhA+UVd0p
xGytqOwTYKfK16O+dD1sBUXYiYvIvADkjI8g9YZDrtEsrxRD3dnzWytKLUbCKVhWIFjXQ5VkckIt
U/MiUMcI4q7PPkfCXp6WVJ9/eTMl2517UR6i6zcHrBlBE68BLw9+qdcDWl6hJegpwjbVk+Zv/IMc
8bikyM/5Rl1gwGXprWI95E3hSAlIJShNvfr3/lfdWF7ZzyVKIpwg0l29RKE+tnmd4PS2hJriI2lV
H8ws1E6um04P94faOIFUt0H8M+WNxi5iYHSposK+LBU0f0hx9nFhbU73R9n4iFBjpFgeqqi3JDgo
oFYxcI0SrQiH1pxVnMfa6o8QR7EGySdUWe8PuJoWnVgeNik2REeXi2V95B1QACUdpjygsuI+WWFB
nGnGe/ndxijSURz9WhIuieK83ip5gwTR3ObYiQOcftaipDkulbtH8lydcTkXtNwIXWm40MW6mYuJ
/2sN9DMwtbL3kevQTv2S/+MM2oJp+GwQCUUgIXZWcHUMXkYFEENSRw2ZPu6qitN3nQbLosmD0UrK
v1KaWI9DaKQprlZp5flVJiSNuE9AjWtWZLzPXPppf/IbYEWzNyWHYV0qUwxznnhU82CYVfejhZX5
uyl0HBxXwvRgJ0vzVlE84dtzWnzDQaD+fH8TbS08uQ7tPJJp8k3557+98XVO63eomiqgzawdmnk0
voeOLXzis+6gK3r5FnIYt96rR0UyEDwLACiqFmvOxjI2U+uhQB4skM0+RJ2qPwh7ar8gIuy+Tevs
VwIG49v9MTc2MvuLjr1Dk+u2eqNVZd4tzYAvQSWMd6JShB8ran65P8rGlgJ+wAOMMZsK4n5VqUPk
HICcUMoAnT33hyvSNDuNYszqC5FNEx0LlLMqf8CcEa/UyrOaU92GTbJTV19drnJjg2OjtE+kTxtr
3doaO9frNSuvAllM+Baaw78zalYoaPX6X/fnu7WqL6BDIkQu8vUrGWv1snRJUQUiDLuzl0fWeTGm
bOcG35wPd9zLU0FpeXUJxW0SN2azlEGbknrSgmxw0QwdMhXllXCnl6VzuP05jghaYvp1fSBaC6nF
MhZF4DiT/mU0chihvcLZfWsrk4yA9WqwgyiN0/pIIdLaM2vcOJCUZqhkgCjBsnd9J6HLBpI26epg
6TMkw1FnD3K37k9jZRbHvtCJeKbO2Il1Nr4iAAXHkB4tQCDXKKsxraKyTIcqGCPVOBthX/neNO75
s2x8RVgx9EBkH19iVq+X1qgHhVw/LINYy00/S+r6oTZ0xKoVZU/ab10Vkp+RsSiISANd+Tmvx8py
aveqwmlvMWyfHowmFK2fCKN4n4+4kp9rgOdPkd0M83Go9Sl70mHsKadmdsR4SFWv3FOk2lpiFH6l
Jw/lMKx/rn/QVMRRv2gzkx+m8l+hjx1keFvbQ51sDsP7CcKKwhutketh+qnNBPFOFWSibT5EeGkE
CAcqx/unflWZeVld/noQibIPckO2F0muN5OHIbQ1eBlKeRQz7aNR9Kl27qJ4fDTneFL8dFDSh0p3
C+10f/iNSXom6QD1cChIbNjrSSJqCEm1XZqA1ofxl2JV46Pm9Xu+L1t7CL8uAnIpPkGZdDUMnYaR
vKRogkgx1c+e0oTv6kZ18HDU2kOdmcqh7mLlMAxLd847zTvo2ST+wpM620khNw4OPVoI0/QsEXVb
p5DJ1Dd6F0dNAAqkfB5sq/xKmUj4rhENOzft1tKCOSFbBUnAf+VP+S0eSOtkmbTUFkFPT+s0lJDn
2EOvbMFKsBLBuNSBgnRC5Le6CaA7hwqZchaoTjlWSGd6FrMZvYEzyvOpninFt+8R4Br37Oxv5sfI
RDoSmwAJ+AYsn5eEQqmAGEi9MvpodPC+oaf2OzTZrVEAD/GAUIwlrlw9IqHXdKWrZSkcMqf3S2iP
qEmKvbN+u0GZjJREgf2KP8LNBi3yKCFCDZMgGgRnfC4gIfhWU3j185Ch0vlZj7tFfRxHvTXOgzok
Ut/MKpUTHYAlQ77US1M9uH82tZu7gR8l26KSkEuCso7twrpsdfyC0qCsZ2Pi3VIJH2czKuiNTmy4
k1qEc1Djo+r4sZt6/xpEv6EPP0xN34R4cNDI6rLMVxuNlGmyjfa7NkNOOi8hdvVtU2clgkhZssdU
uTlk/G5UIMCgQxglxFh9M7MfynhIjSxABWZ6k9plEkxVHn5o8sLbeW43hyK4AE2NhMjN/YU6cGkV
3pIFsJGyy9LGuj9VmXNBK/Lz/a+xNRL3s6S7A1SlUXJ9nKOiAsIWdSkHDROFzmi6IA8nPD+jXU1n
Xefv+q2o8HKoobuSxslCFLfm9VhD02aRp6ZZQKyp/6xM+mRQ1wzvswKjC83ZLi9+CL7BjzRVM3ws
Yd26vhb16ndIbk1+EE2Py44g7OnfWvVgfejyzlJOmPY51WFC0/IfNQxNzR/ayfhSuUO4+HpegDYd
I2PeU6jeXLiXyjzootu7Xxcg+Wm4p4EzVvkBDHHqC7URh4HGyk4ytHVZkMIbVFsxbrkhg0TTGJfg
ltPATLC7WPo5eQK6FZ3v74StUXiywbkhVoX34GonAMjtvNxx0sBOPfeYxsgeVclsH18/Cieftxmg
C2JmqyezRZ2NYn6fBFYxW0e0so0zvMP29SvGDQ72Q4JdJWvneqcl8FXiCn3iYMz06D2mte3Rsvvi
9Zc4oxBHAiiXgqWrucyKPZZGHzGKOjfoMYbZ2QzHPXvQjY1GH4QKGOryhFPr9k+DnTDVv4y7oBSz
c3KirK38cHLd0rfr3k13tsHG7cxwQCeIyIih1u97VsRIMHZLGgAPmS89RpCQSHJYed7gLV8nLW5P
iZoaf6t5updZyR22uh+Qh8J37uXau1FLa2PHlgWVNKi8xjg2mIApMJ+0xbhMrlq91eJp/FICdfuv
UzLnp1Ctn/f35tb4lJj4RyU5RojxetfYoZWVJWLewVAW1Xwm6nMb2MN57wa2l2XR21QXzYcW+F1/
4sZqyqOxuNme2vRNfkea7PEfnbhSavuv9m6OBZYRii4LYnUoHgzsA5STtFX42Glp+SnO0kR/FGa7
V2Le2GYGpVrSDyJJdtnqdVMqd6xwey4Ce7SM+RC6pbD8hOo32FtoDK9/4EgiuWhkSYm8fR3fGQ5o
DAsPyEqMqu5ri9l8FK6Ifk7GbO+FdBsrejWYfJd+C1kzzD4tC93SwOmz4o3i4s9odS02l+lnJVW/
VVLV+/5OWpV65UuHPACtFo8YkgmuvmGfdKPwajMLrLzJBj/L0/GvtiyAOhVTorpSSamY9twLN55X
dIy5Imj0UxxYI13xL1KQfomzoHDF8sETS4T02DRf0LozjpFdjuchF9lxSm3tgp/DcAD/0JyIH5t/
cDndo79sLToPI7h0fDiARK3qXOyeZGp1l8DCQge/VYf+cfLc+qmP4vQYkjcBF8+q+fUXv7woCasp
2TrET9efGh2nrLSVKgvCrlg+dBUAMNzK3X9e/3npxEAhlAIp9jp6R6JnGruOQGaJXeVcKmF7RpFA
fGpAH3zMUNDfeTS3ziZnhGPJeeGor7aT3RGet57CWhrUm4dlqk5W1LsPil281vRG7ly5bhp1UB6d
9fusTvak1G6RBXajWxh5Tf/UprYcZs/SDvcXcSPeYCTYWB71dZwFV1dA2iaKkgPaD+I+LZ9URxkf
Q2prO+XWjedMKooSRUtWGTbs1xvCU5u2d0YSLTMtluFdGbYRxqlesohT0pdpg11LZOhHL5yE81ii
LP3f/Vmutb3kVYBuBzcBgkjEVuusYTFbx2kXQvmsdBFzBDmuorGO1gAK/002fjO0xMm/lqLCvM2l
qD76iTIXkXRvc6rPc5Li3p7itNoeFis1y1O5lJl99mpPG15/dvilHuQA3oBb/hM449KIG85O25LV
ZHlSvKG4sXN0Nr46TW42MSQHApr1zTiEJtVf0NVBQvv+gcQGN55lrnfqIRv3r8wt2cTg16mVrr46
CkLlIGVBA2tsnI9aOCfvWmtK/p5rN/8spAj6ztptDSi1kqgXvHQsV5vZAdGoxMUQBUpViWOXoKXZ
TdH81lWW7wbN79P9XfUSWq5CJSJ1eqMgXWWGvwo969Bt9LEa4qArRPUB0fYYzX5UIawjPe/ykzaG
Q/XWDVUbriAdz8vYLwPlfXOcH+150a2z0WcuNm2y5fZ3mhZGAS4gjecjbg+D4atzFoWHLi2lhcuk
a2CJNSOOTraXGBlVbdegDgPHR/HLItUUjAGjDAFdKcFzztWiOntOqmDPGrpG5zdTnhpH/Hwautbg
L51zo01V8vo7koI4AQXvH/nlekUqvTRdaKxoyMzmfBrdbER7wDCOYdfuabNvfWy6qsTiHGtZoLq+
U3L+SJrFww+YvDkIsYb5q+uq/AfcRfWQZIr+J7uLWiZlEzSjeNhX2zmEV2EWUa9cRq13jlFlPEea
Sb5ptsPjsih70odbZ5SGp7T+kIzBdV6zFJnaA95RLqGqtsfEsKJjjS/Szs288aiBk0aKSnaob7vT
KjrkkfBs5aLpnQq1S2hv2qJpPyIIkn26f1y2JvT7UPKD/hYAQhBDndlFRqk18u6A9Ufx4FSIUf3B
KDANKAoAmUBE6XoUXHmmeJCMmShvGj+jLv5AFy/dGWXjQZNGSy/Sb5LJvIoF8iSecs0soyB0DLwY
Mk05QQdPztBq9cfCbuKHyM3VY5Rz592f39a2915QeSacDbRBr+fXq50O74gT1k9zcmg58g/VkGu+
lzHdcSisnQBB7urVHUfp0oPXIKFlN5pDHrQw8lAHyTJzVj6YreaeM8p/5znSxAENlRzi7LwHCNwc
FAME2RWSPgir5e1otuap5cbBqOm4h47LcOib2AqQpMGTr7K6i0dNdef12DgKyDvpBmVnZmx5cv/+
tj+d1hahorTo3bil9lxndkey6/RflMEzzvc/4uZQ8KhA5/LMc8Svh8Lswh7cnPe3TBL33Nth7hdK
ET1j8/rzD0YixwNCzgNsrQlNaekVVlGjyOZaAkc8LcFAgQZbVXwv+nDcwx6vgasyzoLgQ4DH2eMN
vtEPmKK47rI4Dtqu759MV8nOjpkXhu+6kf2pHVHzO1nFshQHM2zNH2ZliCexFMVee/b/+SGy+cVh
obUod9hvHzOqhSOqHDXyRBPGMdZE9lBjyXce9bo6xYOnkAOKgaXQKveAaha3Utg3p/uLv3FWQeMY
vFGw50jC9OsfAaunHK0JPfY265FSS52fhYE9qGdnFoUVe88ecGtXkXtSo6RmQWd1lezl1f9RdibN
VSp/H39FVDEPW+DkZDKDmhizodQYGuhmhqZ59c/n/FePMWXqblxcrcsBmt/4HbTvFh1KrdZpvpd3
21JBT5zFzxl89EfClO9Ec04Tey6myAys327dtm4feqyFrfNKaZ3BzBsvTWPbF/9+gu/eEmXESZ0V
XPDbJGjUEC6BhPy79dW05gF4rXPTQOtK17nyvv/7Yu++Lvog9HdOYmdv111CY1rWuTAOBfQt/I7m
jjdXOGxB6s7J9U5f8EHIee+K/7NTPYk0+snbhX7vRxu5BQ47TAR08mNfLcAYcAa6kVZoMAqUKvrI
xPW9F0d7yQr/BAr9C4I69BaNmlzKi7qq+QyVn0ASCD+6ynsRnLKMuoLJw99z7AJuEas9SvGxtRaA
GKFXDccRwtoZKvPz1cwWAlNkT3zk8PjOgTmtmtHXhPEH2elNVZhohkuitTmWQe1cCoE7d+PpKC2A
DXzw8v4yGjvVZSfgwmkVBas5PL3d/xdjUP3eTVKv1cUqSmUfXVXMOAi2stizRbuj9VjoYAjPPOWq
6rwNA2vIinYCGePuBdAYu7bjL3Ys2KOWjdedN4taH6Sa6vCsDorA/qBweO/J/P9f+yYijpap5Twp
tEUAjuS+WRGv07ObRvSw/71mAEPBbgm1doc09+ZScqrZ37GjZv6zr1/tbe+yrmV17FnTcIv7t59P
87wc//31nt7sm0LlRJKiggRbTbf/pvlDehkXypGaIWqT+n7WDtaLliOypfHcLA6llaOB4X/n9dj5
uiTq/t+Xf+dTBpVzEmZg1nhKg38ehrUT4azrUlyEbuu1eTlKFqdxMCv3WG4Yc6TGjpaPeqB3ylDa
A0BQFLp0JW/7eIUgGUBM3BQSy62u8PuczgKtm3S3pMMhYsTqNP0KVFD8R+rNKdFjAw2Gjk+MKf3b
293Kvm5cMJgXVl+Et1jl9Sz8hJO59Rh98GLfe7KQblCWOoHxWIv8+WQjE4LVU6ddSI3ledoMnnNU
YeMew57JZWkP+wdfyntPFS4FXdFJGuEvzeV6UbUHQrC+EOVaftNT0wO4GurDGDgmuqymJelSQmZy
RvduqQ8u/r+J25tzHJ36CkQCKRl4t3/ebrA4BVvtgSe7iHqBOGr5Qy7hcQjcxTE6wGS7W9l3rqXI
vZmWly2IsN109OL21hKTfihHC1hsU7pTewvldAyyvnSKy8hb5ua+KKr5Phnj8ROavLab9X3c72dj
HHTtB1/EO4kGuik0JiJk+Pf4fRvF4NcD05Ghr7fbwPROmS5YUJ39+8N77zIJOxP6ExZGf02ZoD01
KBBKcdFie3odL4gqtX70kQjoO9ET6VgkMziCzGbf1pPhFOxLqEN10QewXnIPBgq62FYPQs5nLPz8
73ty3zmC8cn2DkYF1J6/lnArJk99c1qWFN4Ul2fF1G9rCkLL/VIpXy9ZKPq2TDmms3s0runrFH3O
BIb1tBn5rNyg3s+4j0rmpjbLi4fm2575mzvK86iL+B9sykKBfkniYjp2e7nda6gZ+ta3Ram/zGFY
NhmmoOuYLUNRWpco2g5krHWRV365tPcwm/bhgxf5ziOGyYeIDtA7hixvgxlCKGqJFk9RLbdqz4ph
1Uev9EV/sdT8+UGOekvVPkWwmO6f6HWyC/8rdu6ynde9AkFaVKsTZ+hcSSdblD2qtA1kuWTCndXz
XPlNf21DHbePfWnVOg3LiAETuNIpTi384Rfm8x66jHpX/ZD/+xy890hgxIHrp6ZHCONNUmltR+3b
Ct6+rWPev90vZ9ZmpjSQ8j9qXf7vcUAaBfYJjwzE95tLzX4nBI4u8gKhVOcMMbT5Fx6Dbba4e/v6
3+8K9Wi4HqftKnuOPyNcedpu90jAXNhzF5+ZxgvzGZ2TLGzar/++0nufEfkJgBzjWSR13wxLdNEs
zT4pecE05hkXzviQoD6Z2oim3PuJXjOsXJpcO339QSvxTlD6n/sPKk0oGv9VjGCXWtoq4Gl23dwf
PGOiTwbw13/f355UYZjKIPSFasibYldOvmynceJ4YNd2vjdWfxAbfl/W4nyk7H7KOm+yEpdiHklm
AqL0tqSrZrtQjl1zQ3EpLoXSbTaGdGTVYhwSkCUyKP7dw79f3zvHPwEBwQkBjvA33rmYTwYoK9SZ
yowTYKipuKodDNu6qPoARPLOQTnxDDFQosb4W2dnrtxkJBo3F3qz1v0icZHrvRQE0z4bvA12x153
23azAjUNv5Rl7BYfhaN3qpzTNoagTIL5G/Ywm1HZZWdD4LH96ldhMbM/R22n/uqEUg7pFIXqK2Jd
TGqR/qvDz5bpIdqMVLxhugR+devOEs/tFUWGKzBecUR1X5Z+KgvotYd/v5d3DgNND4tJMiLM4LdD
pSry16Vu2Kb1lGRH5W5h2tnNft4F3p5JRX1fVNv6Adn73VcESJNukvkSW4Y/o0bcd9ouorW5WCLp
fXeSTj6YrtX05b441tPcXCueL+nNDi7+fbvvDZOoMPiKScd0zG8vzfTItJhBNhduZESXVgoqdgpT
Za8ziRT7kJNppERQBH/rbF0bx8PmLvagaK+D9fnfP+a9bwIKwAk6TnHIovLPx4CJPb1zFEjUJ8Mh
Tunv3aeq9IeTdYs9bx+86XfiGCwZSDLMYk/lz+nX/L8Wly5bia4nAQH9i6A5TAgxoi+X//d7ot5l
GnGir/2lQ1RSrzA4XLiKdKJ7QLReKmzTHkry4gc39N5nRjHKQBsa9mkk+ucN4T7YDNYcwmALiuY4
KRVVmbeJ6NvWaOGxL1jah/96c7BwwRGBp6KYo7L584qIAkPaT2p14UrE29PYx90Q6cV+DtJu3z/0
Ff/7BqmE2X4yWA4JZ2+JKS0m69oqiCPxGqMqvnQ1WtKtCprHBg5wf+GrKR6yGYJgf590WpRpUSTA
x80YWOYYkogN8+FyLQ6tDmtxCAdft4ehdecixYZi8P/zC0GxGGmmU9UBue1td+dO6Jq0yHxeQCcf
D1WyBZfIqfTnfFLN7ZzM+wfXC3jcfyYygOVsJ8HoQB36y8wDPF3P3KWrLwqkgzPKjjGrY2wdWm+N
zv/95p2/RxKn0ddpQMowCprHm/yMchh+ac4sLwgqZsrFsiLIHp5kqVNUJOyvHW3790JOQ3fco7Fa
MgNdY0vhqNYlXOmhx915ViK8ApW+XeJDnbwAYhqXdEw2Gx5DqXWZQ3UNdb7Wmmz8we8/zaffPCsW
Iv/T1wQmyjL1z6Mb7WjgRgMAqipyxruCcdtPXVDXQfV09zAbi8D/TeOYwIJSCRGoifz6i2oaZa7D
VqKRLODTVB8UPe8c8BMi7wSnZ/D2l1Y5z3PBae6Uqp2u/+pUVph6OkkOq1qdh37Zvv37IbxzudPk
noBLjfW35nxl2VrLtZIw5+hHBKrlN0u9A2hKQoY6/l5/xJr5O7ny6VIVAwiI38HK1D4h3moCsD/V
XH3WAkz2ZtsG8r4fYw1qlnPkzusP6p+/4zyYZgTZsSWiYGWn/uebhg3QwWFr1ou+sYfDHk/ypDMd
fZBIT5/Y30cKtyyaWqoc+HNvN1+hqgp7bWRyMZWjJ85CWCzlTWui4JA4xhKp0pZ2Mi226Lsz6246
iGCbohzZhNWkKrbWF0xYWvdESwuf5i0ob/tCCnUTDBNeaqODH/s1rJJ5ynS7mY418yhKID1uOR0L
UyB2NpTztt5NupVhWu34jGdbU0jchxdbjSjeR8mP0ZbWkz8E6k6RZUvGeG7xFJel2NNQUlblwA6t
1x1lM5O3+9rdOKqcfxizSXWd7Nv2K3DWtYYaEaxt5jXwOjJuRcgUxT00AwGMTY+nT1ikG2PR4GyY
A2GyPYlMc4dSmfxqt6p5imq3e3K2vR6PwpXTo4iZax+cat/3VI5a4wa0FE3zG4kY0V0szIasNE6k
0Gkf4On6RRftjIEI3MjGP2odsjpJrMX0P8rKY0ZozBB8tuwu/lnpZAgOFXW4Pro4szXIKDTzeN1Y
rEqvFXSpMl+CTTZXi7KMfQVo3PN+rjKprBRxJb3/IqI1qG0N0gWu7uxtkVWJkZ+UG1pkvHHsnTvZ
FsMXFVhFucIW2RL7Zd+GpD233EF7n2qvYzeLFfBmu4TmyGrleIGnNsDUFzcWS5iBw2o36l0veGGz
0IZXNPDm2Jh9mLLl5JVzvjFxWs9lvMoXUbjLEwtjKhUFnOFhsZHgPt8k/yAFZanbvJ6Nu6UoLEYY
B4G57/HCE3rIABCVr3Hbe34G37He06VV8rkzpYbcrUrN0mKI488IGzsSRJgS34ag6AcoZqP8PqPo
KjM3nqjJDckuAeMGcO+A+YgaUtA8zp6qXQLVkWObgLmCMf9SlMivZY4D2AM4fmnKHJxaInPGvdtj
YYRzQxkzfwdENLcH0U/NeFhlqcd0xOtuSUPk/mUWJ0j9ZmOwT69840G+Aq+4N1PSVmll5vDaapcY
qF3E4lF1TuNkdCJNVhd9uGRrIqp7axqR/Q3QU17SyB+Wq6aOZYfZZjc+lkMjr+rAa49Wq/qfxgtV
cnQb4/T5hG+GzBJEiO+ruQvr1Grddcs4/k2NTSKKLum4B9FvZ/WKpx2nvMuu3qrtAKsGb7DWlp7M
Z5s8cy2GwYVc0vT+pWBe3aV2r6erpaoNyN2oLO6d3a6eElKoRFa9Kr90TVF/tYNhfxZWPe1ZUAnH
ZLVblL9wQhJWWrmrrLIGlmWZWtiQmbxoojY+7515e/TcwbtLeuktadWVzePW7MFDUvqLzvbBhDeL
AlmaiyrWvzrfMm66rB3zyzGOOwGDa/Gg/k99jYB3pCo7F91qljTp9tXivy/JoY6XscBpoqtvEWgt
He6sioY6X6YuGHLPTJX5BW2PT3lKqkDkHfs/eW7Ng3+tWJnd7oVIcgVDHSUTTCdNCuzQ3zM0itcu
71juqVSh3ZcpOenPlheOU25m7d76pSf5I2jHXPV7rLJt14HIVLK0T1Uzyldscz1ow23v8HZNGc2c
wra9Gwyu9llgquWbKOVUZsNWqj3F/4QPZB23GWXooB1+NgGmV2lBMFP5hENtcTaLMHwM7Vq/TmEs
H712abbDHK5zkCVTKO6C3grLI3hyiECmHZYyF3IMFiBaDAJzCv7EocopiynVpeUe/alR5ZnXsURK
13IaP22NazdEOqUfCtdl+NX61M1pF9Xer8quSnEwI4JRZ01jYkY7bF++e3tbizxmVIZdKyJwD5Ml
iiVTVRh8Y743zofaKscuhZe5v1rseU80ti3e092xzDeMt9sxS0pLnY8+TXWmh8ZBbAJd1iYPOTNJ
6lh9ewfHrX4CYAEGbJ3mdUuTxJ6fy7IYME9qO/sHfhHzNwnWAgmDyW2eZWDC4VAi6xemiZ7RfYwq
rpXVVXXiWMA2C9K6qPpXXQEhyscgrNVhXbcoyobYlrcudIB7B1bCls2bEDOma8J7hMnNDNKulrh/
KGY7nEGkre2P/QQw4XN0rPGwly3WiW6E06DvqNnOcXqbxyyOxPbYw9KhNMWyNsDtqcWiukFbEz0U
XAycdB9dhDMZ2qLxG7b7Hh1iS0dgcCIL+AI4VURUfb83F51dBMVx6voT4y/yKx6KuzHxz4Kmca2s
7V1HHWptuY+MB7oBsVcNQG/pOu9lUknyCfYRdMPIwHFJB9UtLd6W0tx729pfB42YotQvR8BNpMjm
1rijefC7Zn/o5MBZRSgsfI0L6rhDt1NOEzsa93KrGzRf5VjGw5m/YVuXJv0yG2CVyIGmVq18ee0N
q39RlYv4UXaEBdwRhWgyU6/Dw+R7ojmrV0guK2P+7hIpnn1g/eNPF1s/OT8wH6yxx+j5PyyovVeE
+cUuD+0Y6dd+3T0ktSH2ME1WE2HQnrrkEySHoszNYqKj47bTkHlFELYZmp/z76AtZJDuvS3EWW3m
SPGVlckrJO4RC1miiZXuHdkyU8AABWauFVag7KDV61KF605tITpm0Z30TeoAK5gzpxxLmTq6TW5F
KRBNsU2wZUZibpX63lA/rXIRv7ve1WteRCo2TLWt8L707I7vP7D8lo2TDCgwUDUFoERibQbec+ov
7XS7x+4yZYaS+XNhQYc7m4j9F0u4FUm+qYLiuCcTucwKzRIDp65QvoWqR9YNw2L85vqduwPCKZuv
o9kTeWg7ALApblLxbY/ewJpHW8GZ7Nx5m84b2Gq/vdZq7xqrxVAnUL7SWRnHfZPpOlm33DSnqMUW
w9xvZVeF57VbV5+QqsK+YsKuDzxHMK53DQ4S5mg6SP5nRAn7LsYRfqMocMyhW1Sf3NDC1/fYW9D7
jv4QqbwNDFA3Y53gEuQbQ0TeS9kf7MqWc9qXNmkHxzYRIYgj7erassq+S+exk32mIVuQH9et5xMl
2v9u97m+Qy6N7t/xBZ6xuJLs7vk+t9tL4izlcQrbIOF7mbevXWi6K2G8+attK9IgkvvsH9phGoq0
c4mwGX4SSqfKt0n+VtMgkxJH4A7CUYffZVzzhdn76F0WtYpn7oDRZ1qMBOXMkbrHP88Sa5eWbhd+
opertjRCwLbP/dpb7MPedK6bbWIgLo7eFgQ5IB1gRBJ1BpdPJIlvAQHhzBEVomhSS5ui5fgJ63pC
lEKl/TCt/GW1JredZG9HnolwFS50ovVxndkZsj+TFF41rgG/ezdYKpj5FLHAKRVGpXJyOSuFWZoX
/G+3Aqlk4XxRqi8frGBJnqLJJsmXkpi+1Ng8HbUQxXg24pKJNFHoOiMT6t7qcLHZQosD31qsUMK2
e1oTe+2Z3DXLOb6voj2XW+V9VeMiPfoPp/LSfnTBNCbL6LRn9mD5ALoDMBo5Ww3ED23dFrd+fLJU
Fj6bYrBIAVKXdFgSs07jCn0mWNXMaJBZyEBv0MuW1AqD5ufitvt43vrC+qyUjUjRBFD9wTkBRLJg
REAtrUPg4ynoCPe8VdbG/g4FWKzHNr18Sap+sLNmjtfnyXbKa4GXjMma0ZPDOX2yU2dQKsgkFs1O
Q3mo/JvRL1p2g7FwLrWxHH1UwO6mVMZ6+YpMSsCvtgOJ0ZcJ7eemr+tLHRa6ydoIsdJsHvrt2wBo
b06FM4UaI2Bv2zKxjOucIgNT9DiO60YcnIVCPEtaOpuco+q0Gauk8Zdo/BW1oqSK6pQsY9mfHAsg
yBXNQSRTF9k0WqnVVZ+HquqmFOkf9xe084ASJGkRq46GXh103XLIfIxadIrgx3BXAmnsUpQHip/e
4syPe6/GLd8oPlqe06kTGNWmxnw1zczgPN6aMS1YWoK+GYbqy1TvyS2EBfL/HppRn02USX5aD0n5
ax684gdrT0dlQTzYaxYWfs9lkRG+6dgjvYx+QIUt7PCzQjBwTFtrbG7K3mYBa9pg+4GhEMrwiQMP
OvO7ftK5ofL66QfO+O2kMGadaeqRJ2t3lldU+1QDh3SJT0FamTltqF5+KLlye+5kVqbL8ABuCvYx
+sy1ZPWLFm17lb0UEwsByRH1VT82dBProNNa+AThYgv4wVo7iLZIegw1MWIqvPkTiIbAz5q2l78w
jxp/+WVC1pA+Am/pIKa9yufa8p/8hd4s87dIP9HQEsgIWOAkY8LzdVMqv8qMU60ip8zrT89HISky
79I8B1s49Cn2PfSWgbt7zxBFqXysap23vAkSOcJfWrunqqj0S7AooBy1onVKAadYt1TsAe3rMsji
uA7K0emyzBuvWQZDdcBofoK8AM5yJitu5ruqEKFL52i0rYwEX18WmKEQbcbG/LR0WV117jbV960D
FKizVPgoIIo3Z702CWSErk+8KwTQqz6PJ1Ue42Kcm5y6swfA4pi1P6oVeYZ0G41XUmcXXQvsxF3o
nJXv8lmrTWZ2EZ4GxqokjePMMv7GNDduUm32ih6Q2Z88nJL2827525yGQIOanBhd3GyDV72G4ezX
eTBZ8vPq2lWbnw71VYeXCoX7ENpDBq/AxdKhjhi0TTPoOU31+CU24TJmk9abnQEJsUh/VrO8NMUO
Jy2x9i5IaXK387ZOBieltBofytjEWxbVKFCk1jhaPyRJ42exhd1z45U7qssyWYj9QRfQEYdUXY6/
OTHhr7eSrJb99M3IKKiw1dnG6Iy8b77Udlf9ACYz3KO/pJ7HcHei47Y6w4xuq0+jNIWmJ2Ooduky
sauI8K+AA6eKDofmuBH+j2UZ5xuv4rpphSPIy9Y3StJ177pAR6D2SDXk6iCzh03fSf7us6ysxDqG
yjHfC6WSz8U610leWACv+BKGkczsM8BP/0cRSgWwhou1LnaRWXLxgIPFe+DmWrfVQ0Pte0xUnDzr
PfSJ40lbB8Q7ZOrTvi+S32j+DE1KMTiOh2QsfHmGLkJcZ14sCKim0OobVaNzrdFPX1K/Dxzc2CNn
ms46e4h/bEVtnn3tzpeBc9Kow7rVvBCuOSvxHHDBRC0tURLEYJk6jABeZhPEt0u0D3uGeGz1k/oo
8VMTW+0lpIw5YkqxgDhgHjAUF6LfmSNNg73rY53ompG9XZM9wn2MEhpaTx1rOvPtfMRjzIIUH1jO
QUxy+gRuxZismuOqIzENjKBaq+Tt18MyynRyW0k684yOr6xe2w+LGJdbKN8UQ7uvxDVFM+2aEbJs
QUlMK4bUq8vArtotj7oQpJ9MRY/+/kEFbnlv4xty3rpu91nv02RhZoHtTFo48dbluhBRn+7xqlsE
IuK4yoQwfB0LlArGZatrDrEv5M99dZJn25rHGt+9xGEhO+zJkq6xccu0jxmSZ8vSe189e+2e6znZ
MDkdY60ZPk+9fUHfuGgqVj1WGe52tpMJBstlGsTIrpZ+T78RroO4sa1EDhkVnbDOICay7YAHGXyu
Rei0uXQXtHQ9Blwm9Z0QwZM62rqXUK7Y9JVrtJPrk3h6bOqt+Kw3ryhylgzu74m7uWkSFz5h5Mj4
fqvmjd+o6hMb2Y2eCyBZKm1qmrJ0Khhqp/6YlD9m5BzLTHVDT4YpRTwcerr2366nY5HPfdeRVubV
29Og96CFdgCLbwpPkVMHBjTTmXNi2F3O+7DeWrJWAjzgnNz14bgQoC17Z7ARjd6cW0xb28MedBaH
gY23k9pqdy+7pQt9fnARPqHlApstlqu6t3xHfMIeZAuZ6G3dt8gsk5/ZYbV91bVb8rxKE15aY2dF
l8CPY4fF0lJuiNyWUXiJj/n22qPNhu0D+LnX3jeMZUrfRs5aAUehXpnl8tIHehlTMzfuNZWZWY7q
RPVLk4oZT7a1/XY7UsY+t0m4oFPDMv4hwS5O0JBPdYce5BI/41snv654K5AqNmRSwUHG9GLN3q13
SdLVgk67c52Dr3YVQqmK7C8sBK3xop3prdOkcMMbGRTeJULDiZvGa7k8b2WgflLBua+eMuwCBD7C
mNP1HkI+fRE1goptd8Zj0Vb2FRzSfgRYXXRbHuuy/1F5i4lZoSXlhIhDEk6HeS/Hx5VZm0vxXjb9
gVqA0WK07BWC0UoMr9Ie7IkdUKF+rWNJ+JTMbONcx53Fl7dv6m5qHPEKQoce2x2W9evuTNut8YX+
zvnwPoeY0P0UTDmbdJtAhyKNWQzPCr2IT2XZle5xb9byh6FijLOxNuwBk4hmLN0bt/tW6rX9vjeO
/bS2Tv9lRCvoyVLTGB41+MFb+PrRj6oqix5ZRNPU+cAErs13y9mO4NJAFVJkur93UODfJ0SMnmS7
qS1D6ojGlUrVfVGGOX+OklTImVv4SJbYaxDOs53ma+gXyOc1bgGoxCf/22mCNHOSGiWTMQvsbduO
yciEhbKlmx9ZXLv3dZR0X5ZAdFfOUEXN+axsW+QN2iB+pkkmWzoLz8YFxcUnMTXaL78W1mBK9nBu
/U0nwiJsbhoLh64bg9+tFRnGqax8nvZqQXFTyKr3GW03dn9g56Mv+1BvEaiHaH50SlcMBLXSi44t
EtJxyrkE8szdITVgFvuaQER4q4quYPPaO+srUEKiim0E/pEslzrrjOd12vZxzL+aPtroF2a6nAuv
33SQmo49YtonzRanlB7r8wBroE2hvcTM4mpq2VSyFWjToa98jE1mIkyqAGBXrEwWDpZXuvL3xICB
ebZjA8YcJ68988EWOpk/Y7qeGzFCx4UmQmgcLElLvPeoqqQBg0KTd0xPS6AkUt4tzYBltdAq7Mi5
XZJkZT2Ml9pF3o2fWK91rjAw/yQHlYQZZk32Y7GN4evE+uJLW67UGHPD+VxA+o7MCYPOJzxNVoJf
n2y/uTNi5elWRdXDunir94CRi/95AErWt2dxz9L7Gzvr6fcyuBYxfooXnFGPE7kuOOIH0H9q3GSh
nxnUeO1U4DnOEeBb1cGsXfG8EDsuqAw3dVb3YCgyGc7di18VNbrphYzHFAl1Rs9Y3SW0zt26PAyT
FkxZidniuEbz8imZZ7jguMCvr2LQp46NBvE+ME1/ZyonalE6GD1N8V+rT7p33Ltm3ezqMEDQqtK4
m8xrrULvqhOR+Rr0TvNNcUoDlI4HfWc2b/zR1UP42LJoZ4JWhbSbrVcvDxK4dXcd4Zsz0hFJTVs5
uBTPq3JqRkLrGtBLEEir4aZnujo657KLvbVhCBOYwGO0b5tutkEzRa4KGRaMU3lgK9BGVDm1oXK3
AQY3BzE6BT2X41WXPf5//OcWG7XUijfHzkfi60NtNd5dzOSUcgMozm+NGui3pZmsp5Hf4qQtGv6G
vdDkQE+kW3+JZs9nvUKL7GUgDurLmZlWn4upP80BiTI3CMvKDhaWq4dDXfBz2Gps4SXUiNY/swU0
9hfpwFZOfZbfM6pzxUolk1BQoshFR09wAIY2o+FWhFVxE2y+vWWrUcmXVg/bcO4i1WuOq0Ll9TRc
sPtzV9PEHQJXbetBem35rbXAyTK+GBnpYKMowsxG9rXOhRH7fGWHZV0cNm+Pkrxtw3hOq6mPdN4B
xYgpS+b2M4wNU7OYNwNQ7EjzIJpk1F8YRHRTVifSjl+ELQO2grEY7ctpcfYgjcieIpt6j/JsjgvZ
8DFRph9ZDGGGMC00DkPYDyoflBoM81OoGwfPaW0awKq0UeNKDACPM+xiN+cON5wV6CY57ptripjh
fxucVB1731P2IVT19rhGy5zk2otmGMwhq6zUB3yx3/L6BjebQzZu+bzG/RVJWz2to/bOk1oOvxoy
mDhfQeY2Z7E2qj4LhyG5VeukmpyPhRFC7UaDoM0Im+TQObBF02oJKBArBuz92Sk9OhelrrroU02j
8KuQPuZ1w+p972ZhuryWTtumG+osXZZIuCqozu3Oa9D6VDYp47A5PDpR7853JqiW/YmhxzZ92hmB
hwefMkakhdTlb1h8pTk6rO7UlcLyiJZgEZF67NAgdc+cASmMnKGgP1wALa7LszUaRXfjm77Y0lLv
UXuhGaePdKI+TuF8FxTBTKMrc6k8f3KeCFt0NEkPC6FKKz0uYSorcvDNZssquLMShE+81ErMNh8g
j8qvVFVFeGFvqhtvO/cEEGviwLi5srv9pasYBf5YTuTN48xBm/nkbRZ3orKdg0fIqw9VCd8vW2cs
04m6rXLOhrhc6E05P6xSHY2IW4V08My/7Ar/EjWqcL5KTkX3A74h8farltYy8QUTfNKG9pHnNVXT
doP26kJo6+x6RKtXet6naNvC6pJuVzUZ9IiaQbrWAuXQgowf/urCoE+OjPJVmcl4Yj8igjJZD+wm
kkdhEgss4LC7vzzjT9tnWfwfR+ex5CiyheEnIgJI7FaApFJ50+U2RJspSFwCmdinv5/uZjYT06OW
IPOc3wZ6ytRS1zEdyTMjqh5gcpPWUdI9Lf02LPcEzFrOyaokpJ5Fm4o6cs4NP6uwRpte6JzYBgMX
emx2Z/nXFxU4SJ1v68LwEjs/M3/4fAcEN9RHAYhpfoUlZ9Bp2zuWR74f51HZuM+SHocCEy4xPCJx
iBcxd67VyfPUzxTsEdcz3Tm0Ko7/uFiiJYF56pwnKx8ikZRRH1tPHgNcT1jDPs0Pcb5EUJS8/8uz
o6ZxuQerDr1Ph0CQMNOr9mBa1OYul2qLFnPPO+CYhC2zJ6fT8EKknsIlf5hn7dt/HXjuMY0k0PyN
WJqmvwHWJV0A/T2XiMGPoDm3uCzOo2/6MvUDueiTOyEnOuBc2dy3BnhIH9p6sQF3bKD0ZNjU2t13
oeYuaNhjdbqMHQL1leya9tCQBN0cEErYt7YzV4BOUoxb4vZebFiNCEi9xABv//Z+g2NGm65NxuKa
i2Mx5CQBFpwX810XDzxHUNz7mhpGH/VaXc0T3FWSWJx1WicrVVRK13zMKa/iDE1AsCa5MvO3W++z
l8QYo/cDD5wJzkUTVuao6z1gi4jpq8/cbu5MMnp016aahsIty0mYc9PSeMP2UUeta0NWelPw5uve
CS8x3CpLIrmGibA6PjjNd+bXOKw5DhdqqlUyYzJdE023857KZp4pvzWbMevlmuu9pevuySrDVePy
1wp2/DSlNS7qIV46/4U/nAtS8Zd712bRTrqbKSbeAl7/H5uUfiAEqdjOkHzlh5dfryOaxSP7zi5X
ezn28cJk4S/MmzB2FmNeGRRtf6kKw71Yl9YepChAdthvE4p+S4BRB3Ghw8h79VhvUd9VhoC7A2Bl
3bE25NP+rjZ7aA8UL0Y59EIH86viKc+P9mx7/S+ICM0PM1dtcQuQgQpAS2PAmOG3gqxZS4SI6M40
VHbROPM7MHxZHPc1J20Up0QwpD3dP+i8/cisD90UWvc+8oroBjgh6A9Wb0vn1gf7+DXNuQ9YWiII
g0PVFifYGHdAc17t0ZAUojxMmk0Qja/dtgehc9q8PJqwCNpDJdkmL/3ukwlMK6DzAjLLitE2I9l6
Ju5AUtsx19+l56g9Vcsu86QN9l5Tlac8mVYd+p2vvm2ZfAX0VHUIRdM151FJbT/GNR7KYzu3kX1v
k3fHCT4DGcBpwpMw9WANEH7GCEGoT5MvgTnxMO7UsI8aa09ZNYC8Dspf60HkyM+f/Wsix0dtyrKE
DJ5ha7O+ytl7PZTX/msfSHtOp5mA4X+VyaMBsoBztGE+B78BnLV50AebJezkjUCWD7vrVDK1EL6K
zPhLbM5d4enpGKMPLF+ncR0ZJ3DFdcfVIkm8b+ZNnRfamN9a8qhvRyqux9SVZodVROeRitLxu7tQ
VKq/4ZZrURquEohEGg1ROEox014vZPsJ3pUHiRyivKQWxp9+2t0EkoCAZvJu+mIklGnGCvKv7x39
uEB+feJtX/+Pm9gQAcZs4ghUbLnUDAEPvFHcFm1Ut3nhkLp9ZeVkCTESr4QgQ3qhLhDHriM68I3s
GiTrIV2E/1WTXvdLxyG4ZNYiI1QgHHnk4PfQNguvm/uC/kIpO2lr4O//VLM01QnHad0mIzx2mLpd
GMzHwYOmx1a2WtOgDuFe1dR/2/Y89/cFseIzccVANHdoXuV8DCo1fJsRbRQY1SRBFmO7Iz6DaM+c
E7Ggjl27Owb9Zt7HD7aJdn4c/bi8w1U8Fqdy3GZxVIDEoARzDW+r493pkNl0IqfArq5pHl9MhLon
GAEF9WB74cHHldYeVkss9xLOPj7JhcMkcTSUYeK3q7tRrjWyzU2WltOxq4f+ZBBbFYmgqKq8cyHN
2jSfcAyfIwKyUOFuXb2lVC1PfaLczdlTU/hqSuAYuLG55qWA1/YmK9n8sLhfqRsiSL1bIpC9uC4f
DBJOlETl5PMXk86eBdIx4rTF3fhVdWPxMONaRgsj+dwOgcDtcWePei/LIXjY+NxdEufRxPZdSPWx
rI37mxCE+sXzm/67yJ0W5cW8e/vTVXkT3TtiBnRFu6QJsQH07qnzi9R+WEiQ/Za135cHYaJGA4FY
VNMVOoj3075a3X+O5MU+NmtuuiM9iL5/4mU0UeaW4dwcSY5AJGXUtvUn1wrq9RSgKNCJlkXoHzEE
6fxtnliW09HzrhdCZ+wP/jBnvDMMrM5vOmdj/6SU5bipKpe9PPZRoOPjVlFm8jLls/zlVR6vrlRj
/lVHsQbBWD3xDd2DjqsiNuzVbACG2Vos/vdYYCE5DCx4cMUMLbzyHEzvGsytTPJyHH4Wan/bVMIN
PYAI1shqAhM++a47Im6I/Lk6wq6vvElumdsHWyiJ3khNdkdYYBGAjLd296tUa/yr2oL+B9Ww19x7
my0RL7c4H9xZNW0SqhKMzbdlj6dt4JO9Gn9Q5RnpFt2G6wxy/TaFV9KCSXt6DpZh++OgxWkJm4zY
WSNLDf8g6Cp5RykiF34eBNq7FZvR+nNBLxkec3q5vNNYcr5cXAuI91TsWkzpoMWMZsZdWiyoOYtN
BaS03kwyNK9E8/KIWlbQf7d42f4sKK+frZgk56QrCJnhjaRN+lytxAWk5TDTMtLvue1d1VmC1lI0
sd0p7+f5ZTdzyz499oTCGBj6OHWjDe6osBoDXFdKugL6nvUWMcey6TNCpmlJrXmwn7AYgZapchjJ
FWXfLY8t6+B/ao5WyKkthIweCx69v3W3jsVBuOvugmLO63CD6I8vgUGiP2gqQtqjKI1TpsFqvC/2
CyQDgGhb+z4ps3CDTzN3EkW0sNoHvCGKfOTe1WU2AcJW97Wq5Hu51E2dDip27KwOp1F9hkPeBfxo
AhZF0JJrzrZjvIVkodb+Y/IF4Q5ifH9HUrXMf7SxdtIUBjmZM0ohKhNC36dNPVpo40lDt/Yfbebh
5V9DD7F3mAT0XLLYGgdx01mlQuE1BvJYehXZsjGZe6Tzib5/X1ySro/jMtKgy5lUi4x/NvAmrHAd
vI7D86yH1iz4UeX+6ZRV3p1I+CX7DNmeZ7KcBxXYF6X9r6op7PB+CPICrUJhnCJbSwOGbsdWcNms
qQcsKsOhgcMZrxMqoZh+QhUcgpEC4zngamHnKJIgYLqbrqESJp27qFhTtG9licykB8aa+8LQnttH
oIOOCq33rWvZpPi6vmwrolh36rGRwexD/6brXEITobW0EUFwQlP0WfArp/vUhONZQq7/3rUEPgvB
jmfmuKJm0JDl8DbPMp5v1nJ1/gt0GeTZCP79XO0akRFXZYmzog+DKz3ZThm27ABLyVp6KXyi/zYg
pwkyLA35f2QRos25hug87YHbVqc4b+3wwvE51ynjtnC5IvqBjdjfbTRE7PPlsWBsjE4+P/yPzfc1
MN+aUJ4ahMrNbz2SlH9g5ICTPsiwc8/QAsUFZ7w13WAqjeurDmbvk6Bd2e9dIMjhRQWg6Qe3iwD5
dBU56y3nZrUkftxHWXT1jh0MjIJz9glubU8sRiVuv6IumwvK5XpFlOlrjOkhSNuRJ7yr7x0Epi1v
IChHhmE/v3TjNt6Xhp//uAeT/Qp5Nr/EkYi/3c6F9S41t6MNPm3z8CBUtH/kGFv1wUBslilEkCOO
dbxCboDCNyjCVoDwaZDjS7h49pLSmrNi6Zy6PjoYhHMLwmW9uBmoew3p50gX/TgYvbyt6TQZscs5
poDIB9f6DDuhrDspGATSeIAGTjy7Jq7OLV1rf0azAfJmhjwO0qWx/fsGDVj5simyjSp6rFs9JahS
5H1jVqd7FPsyQvLprYxPwpLymqSvnRcbHybhfJZ01+chVgXmYbs3/63KVMvtCgasHhlJtmumQZQz
D3e2sk9Qr4wjXmAG9wlkSpnMYpPuOV2j6kPppfYOInf98W0H/2WcqguwYYbw1fpwhsGa77bGgZ3b
MZf4D8BfzXykTcD3flmq2UWKrGsFOg6kiK5byoJ3A9FSmWoGW3mol8pYfE19/FSxoAFfQ4zaZwTN
8ZdA/V0dzeTx3MRxsyJlFGL7O83xxh1YD1DPBUoaHqrcFD9WP8bzC9JxiFcPWnV88spoQ0UKWLQ8
7WKavxHU1iOSVpR7h2Heg/bkGcRQWWFiS5PqvGmdqDWcn/apcmcG2Vx9GQahAv+Jsr623mJYbHwX
V1Ms2nl5i/CBmL8BoDBScm8xmGPU3q+vO8Uh9pMBMEIy4U6eN5zlMnNBFSjint1w8zxwED/+6JzG
/j3EY/guUOpP1z1v+GqLpopf3bxCPO7ubRXfLXZfNE/rLq6IVSSj4eQiu0XjK7itkt6F7H3eJcjS
3TgOQ3zn9CH8gmfm+tXHZxo8WGZyqxMTUO5mbg2RQlNRPFvgXFY+stkGhVzvKh88KlumYP4bc9XO
iS77nqNaK7ujCHZg1c8dR4P9k//2WKFJbA+B7CfkFx2b8NMGgKRSsr66/MCk0dLd2u/NfEAWO5KO
SSUd2P16TTNg75qZWvqd3uORYezaULfnJgnHTQGFKXcSScH3TnTVNCyK6SKI+sTmwL2OsPgGU7XB
fQPso6G85LyCcbJJMMykHtpIMb/0Q5cQg8wnjOLeHn/2tRJuedVHT1s2xq7vJg6w+Jesl2Y54AEV
bjaFZejd61HxO3qa8OZ7ci2QUPex2+u3Box2P250lFyfxhhQDmdG1SR7oLvm6CFV2ZBist1UJHmg
ieK+5hKcA//T6QGaEiZdpz3Vlu7H22Wu5Zsz9q1OZl1tVjqtqHRhZAWaZQ/8+nGngcM6Unbeiqzr
i6K/LM5Qlbde1M9MqmJGo8lXw/zZyWV76AhNIOJraBTpqmulKpZO3WlG73i74Aepmk8cz+GZxNDp
ZRAl8qF16Pvfix82P3CR0RvtNEDik5sjv6cA9d61/fqxwfn8tHTKjNkKU4HCc9rcl4ZBGM4buvvF
m7mE4DSJQGI2WkaT5I2L/Nme9HxcOi3iO2BKJ0ynqNTfvA0DVykQANS4s9DqoJhCv9ponjFLbCNy
uK3wo59ijd0iq6Su1wRhnO7PcTmIn9ZC3poFDaIKFkk694jOHao+gI+u1z8TFoCPVXNHXDntQB+9
fajtR2fjnE+gMdzxRsgp3081kvUvVFKYINytjd4cmo/Hxx6RngGyCp0FnCXK1eMUbRzSOpqJsZvX
yP9dyroKT0AdsGWq0PIiwi3G1ECCfXPmUjdIT8PCzkI/HNsMTSviOY0H83ZnstxQ2hEweGmd2HlW
Rqtz3ikETe6Q85fa5JIzyCjbu0RhyykrRqW/5tZy7WNYVpzv7O0csnxIlqRaNsHw2+FC+bWWgR6T
kngckdl+KaJzKxnwM9xQXs+U0/lkQ+WFCvG99CjLqmBp/65NNH1smzVMFyu0l5vaFLP3Epk92jyI
Zbn/s/sFW4/XuVABC1liXyPqfP925+BKEZhXHa7cfoiP++Szf4HdrmV7dKzVkVgYlumptKzuH4kf
7MObbY/fSjaVOiLVQq9czTPQvup65TOfd/YH1Wm6fMOHs/xiQ8FTt0ZbnG479yaqCWHjrhm5hzdG
9T9UHS5raqmJg4yCbORZtoiQP7esmA8VmstfhApAt3lDOfwN0aqZQ1TH/W0oFC3aUT4B5ui9lrdA
Hzw/JN6uOolK1/+mOLx632Qkw4OGMCkP44bMA++13OeD15QSHdaVPLyL6J5ZMyfXzJWhcVCKY7pG
yrEIywVB0RvpX4YkjTdvbwt4C3QSf8MJt/NNOC87Pmp7D8Zj6CIUT3J7FcNJMKblV14/lskMkZEN
Vsn0RYK9+it5EcuL6bCtASa6bpNai+CAnSzljVzMjLR3bQulgZJ/QFuCohABfeeyEGSNjiyd9XGx
PpCctAR/dr5JclaYGO3bPvRaXFLV5M7HUsaTyIJFbPW5CVdv4PvyOSOavTE4fuZylSlrDfn1h5VB
UtN5AhcCSN+rb7K3MH3xUwiZwo1eBUe9Hf+xe5RXB5TjjXzYbd0MmRVEaLuYSDyPL9frOJu7Yc6n
44hZRp8jC9AdKndHNTsaB4xZo33VKY0iKkZxsyHxlYzfGPcKasQyEr1dpC2leajDpb8PQ6OLNCxN
Ed4FYnP+iJXsYpjVefFOAEvrdtIyXvrftQ61m8gZjfzlqhbrU2oxwECA+KI5DawClxejRRSdtbNU
1f0+OOovy/H2wnlWyxNOGnlv6WDqT8taSP8WkXj8RjyV/NuZaSPkDJWzhyy4G6n/Up0sWSmJ8D60
4czVjKqqk2wlyE4TzAbYkaBvC0AmxZp4JDGNOr9BCq5mhHj+Tqn2bLwnjFWOPOauqe6IYd5Nphl1
6wfNhnHsJkHuVmwNI6clFYg/lPh41QXh4fwZe7l88Ng01hQ5ovmvCOzwsxfYrh6ieBnVeR9t8xw2
q6i/bBCI/ddezEt7jsxWGJ5RXCRpFw5zzIhQh/qmKkLuFg4/59fqkHqbNF7DKcewz7HLDTiRK8rW
pEmjdTrvZC2TZ6V4FboXAGz5o6zZ+tsj42Ovm2ATkQ5O7W+r7ZgQQ4fugjOcUSAzv2xqxqdqLTOa
Va+UVyQkAiWm2bsRRKFLBxuZLt52UXtZ7YSWD2q/h3+6tYS8c2acQkwvQ72na4fLNGtCiZ5wJoZN
nAMLBcmpmnb3K5xQVKUOwuzmZAdh/idY+KjjlE8kHsHHPeIaQWo1rchirmk4aHlM223mxgf7PtbB
tg4oHniWWgxx3fhRVrPlQvNcEwhH4S/raQD7HDgU2ug3HmLxjLzC/cOpPgdXLVVdHAEbh/LVKe2p
R9vPHW2ey3pRMDioTPOsatdt4frxZX123MJlzg42lktk7p1KLeDxTzWU3nQSG6sWnFah2vvSpUQF
b1+upie79HudzsM239Vz3aE3RRzJ6iRgAu8xXigbWazcIf9b0dMs6Rk5rWfLAd4+gLA6Z7dvAhud
14q7B9OGrlICgbpbv+oG75HOiXI8BtYVhtFzLJ/4QN03OmO+n8MOT8a8tjklkAJNy/2ryFdIj2mf
DTJfIu1xxSxq05cqVHGbxTYKtRq/HVp8wsqjE2ecPZ+tEgEr4ohYczoClr8hUN+Yn/3BLe6LcerM
wxLv+4QPMtxRL9jYIaAuDJ4XPWG1P4Hp5+ELH6oDv8W6kydLbotfuYLYTXpHsu6GZRnniPE6DuO4
RDK42RO28xn5wF3uWn547DA93NY1D/1zaJOcdGZPR6DPjoWILhgcK/9s6nUCD+3U8uMjRNhvWLvG
9WRB84oLcnkGzaCrxRGpe8ODVMn6flLOgjoVjfwb7inUXzynqnlh+Iz/Inms8Q2HxTQkWLpcNlYC
Qsu3YCiL3+iMwu3YE+Xps0nQzYdjywvd49D+f+0kKU/w3oG5/3WXflwO6GmrezCiUV5oemhn8rhq
/bO6JSg3YBC6/4HQQB6goePXlgzu+9H2p36/KF7lIm08KZ9k0VY4NEJe5Xdu5w4vAMqA4r5ELR1d
EJZLkU41dlTEktC4ab6Z4bZtRJUnIHjRx0DoVH3CO8gkM7V11d+Eo1OXF8eVinZNiiEw6EAxkZ5J
9TnYbA7vnYyNp/uPRdW8Za5bEWpJXBo1CH5nG5OBdkfNI0Jd0vaDdcOdsrl98Uh1nOLWnZs1gwTw
8qytFiDu3hLRL3rVFYqUYVvye14yJBbXZe7VLjxnOjd7xOSShxFHROBjVAow+0apdjRXfyx6FdxN
a4jtIAQG4PB1lvB+qYP9U44+ejkNKB8nrchh3eLaZqdxq3l7avn/8K3gVJC8wD2bSO2GnUxs5AN+
JmjeWLJW4AvMOscDoVAFuN5hGlFaJUHhevUJOU4dHV0Ztd5ptSBLyeTqxpMdSeS1g96EPHtBLr3j
LEtx1Y/51aMxS67QuNVB/7i3o+yeeX9VcJM71rLeYKQALm686bEMcdImqi9nBKN8iczixFe5du9M
9yQErdEl7sfuodgwtN/EG6kjyF/qnR1CbhHql7z62XG6jjfQm6xPQFKxtJ9ay4/6AxFrtcfTVu1N
2prSV+kIjfpHt1D5WagtNSZDCIbEiLUXzxpfwPp7MAKOTDKx1VmOOCQ49TNs17mfx5DJkXqEH8EV
iccjpJ8ptQO36k7z5M3Lk3FUHWDua7b3cCHHn/9F0EYYFsR4G6m1sE+2Qfd6mPYCeoLIBw72rsCv
CA41cPO0NVKYw1oHDh80r+A9AOca5Mq2FfyLy7AYk8JdS5lE4zY4WUuk9c0ac3wmqC2JOfV3Nxi5
v9ZR/9JzsQfwVLQrKYYmRuuxmLZfus6j5wKKx2F0QNKf2p6h09tBmITeWZXYnjvim3F1NL5eDn4e
Dr+hQqDt4y4W7LBeidSQL0eCWTAX1mfE5E6duSLcgWqCyZOwYJiKM+JzivDojID/NxtSGkCrDvkp
I1hta8BA5HXpEC7SSqpac7flJD96N+uOoPzsr230D84BMxZwUFVkYh1Wke2q3X7xFkMnYsbcDpGz
KeckOrJoCVSYvbcB/aG6U/GymUsx+PM7L/i1oW+eiqyNlfonjNh+kOtKHGSDtaEJixiegwnFJ5dG
hP+pr8Db7VgZGG9MdfHJWvU+JmuR53s2CsH+xOP+pNBI/UCixykawKsXCWR6/Ny3ea/4cAGz8MK6
gbVkLoZHSKqB8XBF83LD5L5EzOXjGB1UvnPqiZiIhwTrTacySjx89C8Dp1G6lsTCHxhqt4859s2r
GBz9tbbhdm6IKZKXAZz6NiQp7WpiXTDfNBSpoOMNyf8H08qruwEN3KdbjlHHaKmcHhk2BzePfDis
GZlWOYgmdSvhOVqsqE43UWINiheSN8oIscOpR+hHpIM1RCgSoqJ7oihs+CLutnyRW219OVMHsdOG
3CZ3ZGM1IgOonP0E4Xt0F1YrRhIadzyEUDalfqIOEUi0ubucryQo1B6ie3B1FHb32lv7Pzb1x0s2
rR5BBAQq4BkPI1UEp5X+jhhEEMnRi9mCmAWPu+fAshS/a7R4Et9MPgXEDOX+m4+auYKicde3sN2H
j8CrqZ0Sjip/G069NWvAn/8MFoqvAyLjYj2RSm//5pEgOZQ1xWYvCpf1kYAJ75qYt/sePSJjXWc6
nrR+oudlRFQtdudvMOwd2wg8XJeqkDTttNjD/lWS/iOyoZ+KJ0mE1D8u8zBIranZXBZpR6Cs7Zrm
TwdTtyJBH0L2mn3xUNmJGkprnBVyol0wzO89nlW0sVHtn0OX5Swp0d0DHrlkMB+CkXyKxHVKGA1v
LWIyKiRxRgaCZjrVhZpzrvkl+KSJfcHfIlr/sQgLdiGnisXnnIeue5pUuD5Xsima2wDhyk8QzvJT
Wz3vcsu79X+IdJ9SEu/aMCEaqXwPlarm8yB3/BphEcZnKxbu8oA/jJ6vOV4n9JSuFNslClCdMjzO
oCGqpsP0UJs1+NqWFZnAOsUmP9XQ0rcOpj157GlPsRmN9BU2xhDpnXZr3+6mwSzTjYsFL06DmqUV
x+ESh7ewpLrlJRz4FNakAKLxaVY1HCiZEqnvmKp/6IqciAueXvtXzWnRnZBs0fVkiXrTL3UwVU+1
3va/Dm6Hm9XBVXnlySmkN7MaClrjN3/HnBQBWMd5ELuJ1zMF3HTB4NlIUSwy5zxZ1sXJJ5sBUt73
VJGuHvPlCUS+dL5XvS5vypstfcTUGNzvpmjHU0AkxJec2CyAV/v2BUFntxwWny+Ox4CkgoQbk7SN
JQ/2F9VM/nYASNhQ744WOWyFE6BmmayNlYdtfyvOBRhl5torDH8lW8djcJmHf8aNWBIM0gJzMEuw
emw7e/7cTq2wjgIDwV+7aURw4y2u+G/ae78FWgnsp3yvWyT3Kpo+rxXSiEUw/jMqeF3sX3aEllS9
kxry2JFdhZQZMmm6bP3s70fM5t1TBADOrUEC6e8FAz2geeTr33HQltbNBLz2OuBPqA5YouWDQUVc
wQH13pMDFM5Ttgm4AHdTMr/HfyjxedZj/KidpllP+DIp4XWvjAwKmuHVcgzAlN25cZn5phl4fazR
TI/xUqxFti0NVWKa5Hd15nhi4opbh0JfHseG6qA1qhuep5AsEdmhHSkL2DFOIhOJU+96Pvqd/yNE
7dUZCrbBNZVs+LtvfbXOPHEtKiYGpxImhgyXCWmgA2f1px7L+LHieiMdhovkO8DeNV5kmRduZq0h
+AOAxCKykIwRmWK9DV/cfHeQvIu+bKmrGMMnUw6c8npiyLPaAXcskTjo9gAuIOQO8AmFSPc678HX
3D482vBSaJy6UvjJBPcC/mjb6oUhjUFuUbaD1U1zTJ12X2yPjcMZepg3aLTFr+R1hB7Bm/c5qEDG
lCwTuaIDPsw5ZUq3orcbfbWjMEr+YacJQxJBfPeR75m7xPdtGsPw02/PHnlcH7kaNOELpUCHv0tO
kCOpXWa82GwwL8US1tjw/V4iEcJQNR9UhRz9HtgBIKxQ2nvPozp/MsWe39swNfmtp4I9TMjcsJYs
jhenPeybE2y3feGRn7Yau/2hfbD/ssopf98Qj+43NYlcP5AfkkKzDgnEAVRxJhV8KMHGnDxu74iH
5tAV3lz+Ic+oDE+EylGWuG3NFrD+EItwY4X98JiXgwMCH7B4Zf4I1cfPUHb4mPwgF+fQQkSPHz/Y
UTOOwwgHoSIn9bp2SGrKBv0ztBhUBeqYKk+9PYwQr6F0pnujbqbuBc/D9LRV0/wsWqU5phG0a9T4
5foxetf9BP/IfCGLAdlYVLfhcssZl9uvPI0YKYJNdDOSNd93siIHLMEIin7twGJ6Dd63zXKbRyta
Sd/yScuEvGuTICocuzjUVCz9N8CwXyVrOI0PgPbz1+REKMDZU8aX0vRI9knDuVWopPws36DgyG0q
8KPlopD/imFy1hTJONEv18wM97Aj+ciPPriLITBAxB9+7pbvRLWr13qVvDjS68x5C5RtQ8OU3i0G
ncI9VDw0RP8z71SZXwtSJTZpxycVV+IOVtZ0tHEDcz92U4MmB6DafzNxNOtDP4mRFwH5Tw6cUHBj
eoyP+mHP5RAfCsKq/EQ73dXFXTDXZFbhVJ+Brob9OEC0TE981PVl5HIimN8aYhDUwBcm27EboKfk
7gr4unwYztbb9TuRT7A/TRP1f3U8h+PBKYKIq6KZcG4g4kAz4o0GJWBxLUdIKpG38jTaK0ofQnGo
7gANEvrB3WP5BtQf+A88iA2ZoW4w5Zkz+NxpgP9Q58WE2hrQ0h+KzK4XEmH4T+chI/6Y3IIq3InC
w89IyD/fLZ4r4COAV6Idwiod58VUR02kbcmCVc4Prjvb1xCBqLzfd2FFr0XubW/t9WUEnqjYcnsV
B282ChDiDfy+vi3GqBEk7MT6c4b0XE8tHvuHlguBOrWOWtgC2klxNUzLtyEa+j8SE7w7z2o9oo3C
KI+SwkNEfcHJZpPg3Kv1hnQi/zKOVC4eMLagitiZrHhe2fP9bwdA9MNBocnYhOYIQBP7ZvgauI3o
s3mcA5JuuJATjcnohiCKeTjx78r6oJcV803jBr2dCpxF7THypu27CReQ7X0u4yJ12YDbb0DZKMPi
e4V0xMjczHpniTOCwukyixkcyYoGn7kk9OPfsGdugwnfKa/3A+nQ+CWaRbyRxGa/rtpt/lo8J1+6
XdV96RXb1TaSc4L6+db9xahvXx3KDnBZTIjdf2VrUWYH/xKsh4376zbmSd9uG69tnqy6qv1kRxdc
HfwQqcEnyRgFbjd6iHGnEc8Mbr+zKXLPQDanZu2Xl7WqdvOioOvwTcWjeW/BJJGG0gP7icJiiU7I
x8SACqjjpKQUMvQPw8DieV5sZelviHG7S9xFDv0duIa6KOar/TQii3Gz0i4sLA1IuAjpadfymTnE
/XaKnOmz25GNoNk2/yPtzHbsRKI2+0I/EgQQwO2ZycmZHtIu36Asu8w8zzx9L9xSt5ODDnK36qJK
KinjADHs2Pvb60MDN6lR2YDTwflhV1JXykkr60V0niZnpKMsSwieC6k6zLkgMwiT2QCHU8oVjl0g
r7XiAzLX+Ilmmip66IvERAqkpoiuYl/PUAtHhn80ySUXhJDdXActoTC+QEGjdd3UQjtzUclIfY8u
y3uDwOVHz0VrVtEJKwyRHSvh9IgybVE+YeBcljstVPnVNNoIcSds5N+otO3knGhpEtyRIM2J27An
6lBl1aP6rbEL5Se38Yy32+fWyyhTA+nlGFVyBzayDT+VSL9Ouj+M7TERAzf+SXQ1Aljdy0+o6qJn
DdIRqKg8L6ansCx1bGdptcEADvWtnz79D8pAqTRh07vS7oI78JyF9diJ0HN2kzUO2uF/hKdXBqLY
1J28DqcsLc2KDOSOkSXHHirwcEKFrub8qQlRQh4V46Woxsw6Ji0n1tjy4WiciPsNuucKSFQS4IDX
hO7KHWX+/3+gcSl+jhR6itYFGK3uNTPX0YWg3xXcM7fg0DNocwHiBBJCjlWCouSfBUg0mmmhdPS0
bgsm4eABPTqGUthPI3CYPRki67viTdwnHOJAatpoz3KicRoBI32DvrkGirR0rOMpC1nYMi2QoApT
mnSZ2rq1NTWnFh4mmOywO9+Gbq4wMKUFHM4W+uzqoC9wlIpPGnfkGuK2XvWJD+h/1VGYz7VFxSV/
wCWqTGjIvj2otvqWAeBr6JkxD1p6mmS0QPYeSUe37zrtGRmDfTaEpuwNCjInoi7IRehrjmktp0PR
x+UOc1NnX/T5linv2tQC2/V/fsjMJP1jakFbqqxK8pK7NIW+h8zKtrXwnnbRbsOidfVzItfAEGoG
u18RXuUgE8uoWldSPz7rtm4+SbBxG8zq1VEsw+Jt6TrCtsXn7NCntBoKUVfgzkp2yjAveV+Zx9vf
b3XS/DHKgoytN75EhTW0bkFTtItDhX+0qQ59hcSV3UUVQkpivm5jPax8Kix/VExMNdXCV3jxaBjI
OyQajda14CEezWJsntq494C30fZ3+/lW3iJaUFQ1ErkStPoFAL0FtoQeJGpdjOoE/bONtE9IJSme
/+04gtmg6rjfaKBol5tNkLGdI2Jh9kW1/pRPAqnoNPgbc+Kaq8sohJG6YdEjeUWcBdaILtxk5nng
Fk92XoovnjMow90URsIlD+iJDWv2+fu/30Txo8JSkr3LAiC/nOsCqxMLHlHtEiK0r4HJNUOJkvg4
ZNIHqTyz/mOZQ3/zhNgA3/426liMbWGa4EiY4/itWvO3/XNFU3WhESyc3KZTpObGCH1BLxmKwwW4
yETudha6Q7dqiccuVAVkyTVFM+/alu6EU6w6Jfcqj55iavRwW8zEGtM9LRGeeclop0VEkMIBpdJq
O/5daplU4Qvk3buElvz0iB0UCtkU5glKwWQyPlvVpBcb2+f19IRyzcFgoJgx8K5ZuA9qTpKHYShG
N7Bj+RlQFDqGKVBfbk/O6/U2jzLPF3ZozJEW662KldigpjFSqgIzECh9Q3NhINy+mOrz7aFWH8iR
ju0YIBTBMr3/ZiqtqpPtWwyFX/YxNsjMztLBjVW99kCYXOAgp0tDkmh/PwoAKaeqHAOTQcRE+7E2
QR9MXOroWdhyG1xZAGQ2VXKr3HosqnLvh0LbnNG3aA+uzwUp3yVpDx+q7WekEQBDETyAWQ3eeqdF
disSZQw2Npb57y8Wgc3wmmHRskpdYLGBkU2N0tYoB5d0iUIKMaVem/fI9Mg43JelGh2knm+ZkK+8
X5sMoIlTGdsMzs3vH7rwijCymmp0IyXE0kP2ydGq2v6og735+0/JULNPgoGDB0aS74fyZQREPmZu
RsbwzRBDS3cXtV6pG+nGSKtv8o+RFpOmKRUQMm06ug1B6Ee0W/Ipc/KR1hjRuSWUE2qytjzdXg+r
gzpUE3WMdFQijvePRz8cF2ibho4a8ca/rBj/R1pwebEzoT2mWiveRiqv/94edO3zGZx5Bi/VsNUl
L5y2NZ+iTty7Pj0ud2VKj5Vi0PFAirraeKlrQ9lSGGjxHE1AJHz/fLCnuaL2xeD2BlDw3ihpPgq7
/9qhdzZOopU3iXhCNSl7cBbgQfV+pHI08qzTZO9Gddc8QxHVTyPmIV8o7ZYPtucjXwzVH7df5OqY
WAXRc8YZiDLz/ZjhSEZRm8ujHbLglKpvndwnIOYP4QA4CUaACv5nRE1uXG4PfH3Q65rGeYAfrSpn
g4/3A6OFy2K4SCWHnhnQPk2xPcED42eetvl/OpASf+M7Xu/bDGioJucsRh9yaZpVsfD6QNQlLHul
5s4ISy6Nw3rjG66PQkhL8CzYuxezRasz6I5DU7ppPiAfcZDtvziRFBsPcz0peRi8aG2OVnH92TRS
p0bnNZVb9fDMUO/U01mST+wPAfTiX7c/1cpgcj69ceUC6Wvai09FdWu0yjBoXIA7yn2D/eApGLz0
aVSLLcOleYq/Pwt0EJxEQ1KbTRWWzlxOb5oUFLzaLYq6bH7Ca+YWJdoxeQJQiGq6o/jY3dHk4z3j
YJRw09U46m8/7sonBILE8uNsxwxueS2BADl5MSlV1/SC9kFtWuQu9Bu93h5l7aUSrTjc5vAPMpen
nh1OOfZSeesGqQhO3pS+0bmbHi0DtfHtkVZW2ry2Mfu2uLyK5fNQXOgDbbAqV0aTem4H24/IYQOD
pubctWeQq83fW05zJ8TIV+UKxNG3PBOKHDMFHTSBq1bK8MxpAFVITs69oDH3dPvpfgeQiynDAc65
w5Ke9avzDvdHDE2nX4AOBiiSQe9nejcb1lVUzGnP2dFVYdzVZpX/R2ts/4YZgTiyD6qfBZjvjf1s
5XsyYYTAgkQnblueSCibB1GKWbeApvcz7FrKlHZYK5cxRV5/+5lXvqijAxxmO8MViWPw/SNbVprI
NgxbN0Tdda/0hfnFK9uUhr+aRBEYSDxiDn87pIGAnK3TQKCCkdBiD0Cpk2VJGNUuFhOQHEx5pPZa
H1Sw5/usp2P99nDXa5DhMGHEXEWljGgtIpmpJ90VNHblBlrQugAv8rPCs26Mcv3NGIWwdzYsU8nV
Ld5jgq7Y8HqvcsPGmZ7A7djnxHcQV8+ol9sPtByKL6VaklwdJ4/ENWtxLiilAbm/VSigV115V+d6
jVLVyk++Gf5twPJ7KBa7bsMcdK4sGynAoCKrEtXFSSS7ELR8o3Gwn7uy/I33t/xKy5HmefrH0tMA
OMRxk2NQERT9qW89eTAU8B23X93yTJhHoYVG5Zquceta3k+6aNQ4KVrN1YhGIK6a8lXXHcslZreO
XaNFR6iQziOeKfVxgHG4sdhWHhKnLp21rRGncBV7/5AxVsl4F4GMFIgu7jLFbi/h3Gxw+yGXS5qH
JByyELzQ6GiTyHk/CjAvaYTsLG4Wm/Smp/ShhmA88ZEJUXVjB/OXzj7zeP87RhHMSdpw3o/XTgrR
kKeoLoVBtdunUxx9qyoLHt3t51qZ97w54iAblYx6dRJ0qH1GJZOC7hU8XOmajiYYSw2JXHps4Bts
DLfysVCe8gJJhzm0gy0OAzMv0Y3Tf8C12aQJqYyiBz6u5d5+KH1+O3+eObw9NnquHUK1MMJbbhyi
kRGXWVR4rPjaeQ3zLCDBYeT157JQ0IDZuLuF5FT84JQZ9Yj7RSkEx+0EJRP9aif2ih9qAE/s1gpP
vqNWF+a2Vu8r20HhXE7BiAsC2ypt6dTzXvIqa5QDQB35PKHVIXWTKLpxkn0cOv8AZh6hoRSiQ39N
P4GgKIbRyd3gqXG7hyCTBXtcelS04yg+x43zd+0D2zi1aSo1D4uExfuJNPgC7gzUUjdQ7cid6Dfc
RUqSk0yg2ez2a19ZI6RNee1Yua+kkqIIkAU8+QlsVtB9tXCwcWlH6w+t0Rb/DWO34bY8nzGLj6xT
OtBZKHN+ZHlhsKu+zSaV4bDpgys0+ekvjCbtLz5OFXvgt+IDbA+cn1P8Sm4/6O/g72pok6sKNxbS
oMvTNk38qC5L5Fbkdn3zvsiM8Bt6COdjp9jm7LVqw7QLWv/D1CrlN5G25Qldv/xcern42kNC+NCR
Mjze/lUrX/p3/heFOi/lKl2fDprmh7GBDSoN2he/auo7uB/5FxR00cYLWB+K0hbVVznn9d5PKseY
QBkoki/dqDAj8wq1jhlmj7mCwOT/4anmLL0gCcT+vjiY006U+KpzWgIyoXcJSHZzSJQg+EjHefN8
e6yVCazP9ydJitvAaHrxWOVICBLV9uSiD5jiV5/Y7suAmOCxTYAC/RBiVDYOr9UR6WScM086/1qM
GChp6GtxNrlaX1j02IOURPWG00vrk4dN/C1n6mU6gY2Rc1I3qRIQtV3d3+pOKawybkY3DnxxGARd
j12Bkgp5RopS1P+hOrr8y8j795jMSTZiIh7Kj4vJEqDjTH2TDTiz8o+IQ+jnRAJ8zvsk/P8caj5+
/gh4mpz6td/ZozsJOwqPGeYDL2mMNminJKoYN6bm6ss0sZa1pI6n4TImABUs7QAZiOvUvXbfA/g/
t0aS/JrF8xd/KopXuLjFxhxdW3qCLi6DGjZlpeXRNovyir4lW2nSdPQ0ABg8N0UVgkOih/v2cljb
YEnb2wxm2NJarvKorujzzpyBNn1BkcLPywttihrtkjHkr57oB1ssXEoR4G5kabZGnpfNn98R+Gmk
jBkPiTJxX6YW6idnBCo6ZM7FGLT2ZxfUaAoqmWcbQ2trY881XBYb1rb28lgpzaKjAB/zVbuqyjnJ
G69D0TiG3QFMcGTvsRoJhkPGtajfSyTG7khfawSC33Pu4GjZ2k6lASDY25nhg7imOxq62jh49q4y
yxqzokn09EX3cH+Otz/Y2twgC0TwQ13CuIrE0yD1tBHcmVsmdnLqHcU6gA5IiB5Ve2Pur21cBBSq
II5j31rel9QOxLPRT5PbVeV48vOgvmCXkx9Uf5wegiAfz7cfbW2tgQqkDEiQb5LqfT8jkAPrvg/8
1e0czxEno9XbR7Qtnv/c6bmw3dSbqRJaXDcfbw/8u160POtRjNB+wFFPpLwYWfqccyqACzdXBlHA
lgiNt8rBBcZtrNKuzgY6CPuEU1ccHvsqDqAblLS/oLMczG892ITsA10nsQAtH9LO5OVGbx+KMQQV
b4MXiE81vd/qJS+76EsKCW1m5XhFSwNHUPl3aPCnL1HZqWiURlMiIUW9ZnxvfNqx9/QkNT+mZprg
RdhIhA50z5Sfxz6yUDTb5YAqv4V4dw81R8c36PaLWZkBZGthhDmcJkTZi219iLJa0rM7EMq3M8as
0BLlPoqD/jty2yg51W0blqe/H1OzSJGR5yflv4y7Cjwlgq5RyMDn9NYfyiIbmXbsDEcEr55Gs2pH
0uP/ZUwq0Ibp6KR0FwFI5ZMdHirGHA3L4yNoCJob9oaTqQzDp051NibcfEYt5huCC45KVSf9Tl3j
/UwHUKh3HhB610/xbth5DTY2exNw95ZwZmVJGeSmTa5IUhIXLD6gAyGWxrN0cA1oDwGECVVTYPuk
uJXCao3B/AfT9BDVY/R2+42ubFOGAWKZ+Jl/URR+/4RTH9VSNantCTDj2EPIcHSOWPbo3bETptgo
X67NU+aoZhoauBvyce9HM9IBZi2NVG7ZTC1sowYQqBEqYjhYzQSvRAIw39iHV44QShgmU5TLK0me
xZSx88Bv9KCcUCRB1Xxs4rk9WAaxRPKYvklFebQySx/2md14G2f2PDuWs4dy6Rz+ayaewIuhoaFl
as311GVPKS9s/skxbRDoVbYRuTjKGheJbdUhqyJl2hVdWW287bVvKx0u1xgV6OTuFrOXFHBKcK6x
KzTZi42VkIvhwb8TLizn25NIWxvJgiE+534c4q/5//8RI8QaVK3ML/muhEniQxCZJFVpPFCyA5Qe
KiI7Z0qLR91q6Q3G8yX7XtZldkGkZb+qaaajQqSz8V9WQSnvQnQrjQtamTzS7d+5spw5rnANMQRR
FOmx9z8TjUpjOekwuUZA76ZoG0jgNV3IG6PMi3Xx3emXobuevCJZ7mXUoggNB0GwkK7GqZ+cvS5t
i3tk1/5diz8QjcpdX+n01WjRvYURJ7QnP5v+IY+b4046xLS2IKDPzqoVIvq3aCj+WasouyEpCx2T
k0lYzR6iGDQ/eD20mHDFxOrLS0faPSLHiax/pVIDtQUJrYp77ofJeLHrEtNlaVhxD8g0taAEF83I
RwrjAgB/w2b90I1j9O9gBMWLEfr+L1HItDl4vebTvethwLbHrBSjGkj51Z0Olc4/pIocMxxyenGn
q3Wa/XP7TV7JCbmuSLL32nwTpBa5vAQmAGOBJfgm1+g2FD+ICor+vxbYz1f6q4P6WTVqgztv2Mn+
vmwHiKEZHybYk0gbf1mIxNONA2hlopPRZymRnyMoXVYTbA3AZVJqhqvnqN53vql94ZZvPOM9OHy6
/fAreyV3QupdNvdRHn3e2P5YU6pTZX1emHhrKuwtoNyaEpROZOEx7Df0jX6kzBD8/YWGNAo5SGQ0
DLncLP0pFCHofx0aRCrlhbDBCU+9wIPm22ho1la1bV5vi4ViowoyAejNN/1lCBHUI8XFSdPdVKeH
W6dr4VxJLAAgr6dfkW/3p1QtXm6/1pXzgPlE8lga1DK0pViIq6PVNVlgUNW20J8COhJYi9tp/1yV
DtFz2ZGm8qf4nhZof0vwvLIBYUiP2BHpDluys/imfTrRc4/fIqpUCN20OoHPAqn+99scBznKQCql
NJIslXJ9iHdKPGbSjVuzx5vSwmY70Lb87leWgj0rgmbJJiX8ZVY8akzHMwjI3AH8/cGB5YXVWqMc
9ZzK4e1vdlW3ZB/gDmiCqnIcjbc3v9c/1gI6fDp3sWh2q86iu1ym5oNhN+ExVMzpYo3WSKY4bb4Z
bacfAsWODhO+JxtvdWU9zooTvhyJW37J4jdIehBgSkWWa9J29DWJzAaoueadcrs3v+IT7m8Vhtee
GlGxMef1BOJYe/5Ffzy1XSeyoNlHztFuhqG9SbvMlNGi6ZjFgVoSvn0j9jhxP0Bh9cMec8bJ2tjw
Vp/aJsonROTHLJdLPKrjECSqBZrTMU4xXbl73HLgVSEpOOS6FW1d+VeWiKOStBbs+bN+e6GBpPE9
kZHXWi49T5ENIMSJIdUa2aGxsTaxCmO2vbbDjwgfAEfZao2tPfn+0YyqXUfK9wB/3j6HMGheb0/C
tR9G3tPAR0pAiVEXwYOWg6DvVcVk7drGR4sQd2e2nb/x/CtbIm/6/46y2CFMAEmYoYfYXcSgXjn2
vuNLL74OvfHWAQC+q/tG3whTfxd6FtswBw0Vayq7NNI4i5kNmp6Q3eaULaq0VXaFpbTVKc+GAjsU
HIF3DTYu9OkkQAM+ZPAs6FUqAAw9igim8EOsNt0/wFrHCy43XvdPmCgGfg8iA8AzQkoBEoJSC8Qi
7br+vur7+KMne9yMYtHJPfnRuVteSYZXajgKDoi+X5u485m1dQhRrJyDuIHBpmP9S8chGH8sY6pI
8w44k5jeR9sb0CXl+pxX9JHi+4e6h+0AZNc0tkq4qwtSJ9VHPyoNDqoh3i9ICzgWHOlakgrLR+cU
RQRv56q01OCixXi+7urKcJSdNobWRZPtCIBBoH6lISvw5Pn2dFzZfufSDrORFhLE2It14oStNru+
SHei0nCMpI89WiQw93JSdWMPWDkyGYrM+Cw1nyuG7x87NmPajGzBqeWHwc+YHie4xQX+hH41PtL4
NlxaOAR3lPTNrVCav7ycmbOqgfQZmwLF18XIKejPaJykW0/A3zJTdHtjCLdqZWuvkhoot0SiLGy/
FvMf/OIYh7Zluv00YJboayk7W6R/BVT75e8/GjsbLQ02cikiyPfPg1sGHjF6ysns4Pccx2H+huRW
fwwb5BS3h1rbSMgVYyg9B6sUAt8PpWQQBouC+ZEOln7nm0r5WaapeAi5dD+IAdy6JauN2GrtRTrc
rsjPsDjYAt+P6UdA1yLcSF1L91vrqBCEpfvQ7IojfJVo43KwPhj3AtTYBK1isRiNyilT7HtMN8TN
nJ0hn/nlWnQB8WRsLIDrobi2qgSMNOQRHuuLaTiGoRkbHZuyI5LpvqxGcNWeOX0qpmArlzu/ovcz
fr4h65hSkNAl1FgMBe8hZlMVpmvSZ093NId8CvTwdHtyyOslrc3bGBrdWXh2lbxzusALRBvpbu+b
pXMeqFqIF7PN++Ae4+cswZbPae/nefUzw6YCejHHKrCwOv6MhaH62THQFe6rNCrBVmmRoGwOrs0C
+4qXGl4LdaNVh8hr7NfBkvSea4HIfk30NnzqCvT5Jy+XBhnKwfN+yIRexp1iBv4XOsXy9MGGhmbv
opbc444mC0Xb250nfyRtbOrnEEjgD8uEtQAlWzH/w6lX/1Fh3PcBX1X73wa6br7nCtuN9KWLAuPD
0qrPgVO01md6zUhxxdNUdh/rIYmy+xiHhpcpM/v45HXF9BMHxSq9eDnw/sPYIwkCp1mKzz3d8WiQ
SlS+e5RdmXYiJ4fzi5Fkvb7zwQT8SGIv6I75GDWQQgiYH+NCkZjopWWj3uHDCBNQU1N111ozTj2R
eis3jvGVyzKFd45wa74wkuFYLIiwUVVcE2LdJQrGoRHMleP/q5YBpyEG1Zrx2BV6j44ijjC0DKST
wOMUVv/MkaV9nezCqTYipt8h8WIyI5zhGqkxmTVreZ3smq6HFqlSmEiDTzZuzGA+IoBk8KyH6tEe
reaIvzPoi4jSVa4YziEwggjkkK5TY1KAB5FV/nx76mvza1j+KBLldGZxl6AAu9iDpzQHK5nkwjWS
sY3BhthK9hBm8DiYbY7/1ZrQsFyGLITIUgM+j/apo07KHb05TXKXFukQnYwwxaNy44fNO/Lyh1FU
JtBH5E2qcvHDKH+hMx1zcFVBnndQybwiOiZjXzqPo6O2b5PixOOuq2M734NzVPEDoJCF14qBj9ir
SJtBvSiwnvSDjlNuARaiad4oz48filDrft7+tSv7lEDXY8+qaqKP5W3IxNwTS9RKp1ieqp9iHEuH
/agDctx4K871SyEBj7IY6S+jycUx1rU0YtmBqrtqnzn/JJ2PgQMizg86oSpsG+xqUhDPPQCioU6A
HpVYKWgbwoDro5TTBdU/8BHSh2gF+Y1/3MMUer/BBJXsyfzHJz6pDS02FeBGIMb7oG1H55Igi9y4
Cqy9Yg4CqjqI4zX0z++HDQsoTnUzkfyaOoEFbxrdcXEQG4t05WwTho4cAIMtnTr24gV7CZ389KQY
LlUAbOKhpjg/WqfwXwwU0tHpr2cNFw1CSRLS9J4ttyii+m7IgGK7eZGa7oghyMvURP5G3nvlxXF5
tMjxUntF7LB4pLK3swiCru4SVvp3ngrihmau8un2s8x/ZbFcUW6g1hMOqV5uBO8/TzY1lqf3Ze9m
oec5v5xeyPhAX4EB/bJmAT5m1Kw3xlyZiQa9DDQaExxc18OzSQ62ldP+pZV6/b1XZ3UKuJGdBWbn
UMAOfBhznPxuP6g+P8niSTEqMEl+0H9Cwm5eo3/M/1rHtjoc9M7tYixNHlNRopUDzU/tBDlT9czr
wckKq9FmBsj61LghfplH36yDYobE05vTFwHOIWGaRtrBh6jofxjoLv7ShxN1rlmo8WglZYZvQRwU
2ufAJ+TZIcafPZdjNtw3HXOV+J+Co+pNaQItv8RsGDVCLhFapz6JAcWmRNf+x8TuUrkL8u3mzLV3
z5xCl0n6R+XLv38LVuDollE2jRtF+vjJw9AFoxDAgshZGnEayF9jjaKV/cfbb39lms2lOdT61Ofo
u53X7x8vP8hKAG4G+nWNJqrnxId+DhfI2tPyar+wWTUbG+68qyw/NjlKapFccOcm0ffjkQJrCaAR
kmOrar70mVb/ANwV7KEmAB6tmukHQptyD/0p25hnK8uWuyV7kMnVgTe9mGZmIerCq6iBtkYNBg3I
2Nn0zeF8+31qKy+UEVhF8+4AM2wRYZeTHfVlIelRC1uQJY3pqfVFRppwZdFLnwmbx9MOsyJFOSRg
iKZ7s2ZOfGoxIY13OCp7zc/KxyDgxEbXATcTlUD3kyv9F4EdtbHxe1emHbsldbW5d+m6oQh7EbyL
q4giHrgHysOyeB6TBPh+1+hxuwsrL3HzoUmcw+33tDYuWzR6AiTPQixFJUWkA44B8u8quVVckrYJ
X4wqxxO4i7UPHJM1QNYqfL096Mq3+Z0bJ/M3t0cu6/tdN0BUn/sHdXsqICSquDvZnX0c2vzVw2PK
vT3cyozD54/iLOerSlV6saSrLFaNDutKt65b0B9W52DDYBTJljxjLTSnBjtHmzQZOGwU7xfVZJaU
AzGxdE200NOh9/XwLSPDNKN9sxFb5KAyXA1+b4dUIw4/qfDWxbkzShPjc2GMb7efe+XbWoQ0Op+J
4A3x4fufM3iZAk9Wrd0Qi03svJPQeimYx+emFfl9DGZMHLUkyP8+0TJHiiwLff62V/WeKY7VkJIE
HYUdIHDPwz0xif360hEWHG8/4krcCHqZ/Ad3WxIty6vH6IzcVcOidvMp0PamL7VdWanOXo3C5jTo
hXfWPLU5haylU4CZ3ufbw6+kCjUmFdUk9lJyFEtBRzShbQ9F0bigMybvIKwWJFGGTcFzCKyaLnUL
EBZKJWb7UQ8TgyxrpPlf1QDy78aOvhLhWcSQRLD0C6JGWOyrA7dsUI907gxxOx4kGh25M5ShrQ51
l1dbNfaVJcwOTgcD6wop2vKY5L6LdKup6e3qcxR7TdBeuGa1OwcPnQOI/Gzj2rv2dBYbJMkMvjaR
8vu5HODMVuhO1LiAmmnaLisdL6EhG/1/8OSoxYfb33XldKQoy/WMg4qptRyNgn4BRbFq6CZrm32r
aED5TS1320hTTtYAIXjQLPOlhAa1sR+bggd5fzCTbpnDZh5zrtEuPiPylsjLExqI6PCLWaodoTpG
D2067UhjqJTAaB15mhK7/+REAUaKuWGPX4F/K/0BDZ9Hlt22PXn0p8m2IUEXKpZRttcD0OubGpOH
qRzC3YiHgnaABlVUx7pPgNfVPmKZsx3nw0xRnyCC+rqn/UodvGdgOvqjtbO8wvqkFbWS7CZYZk9e
q5m/YktTgpM5UDVwdXImn3PfgwTcVVmL0KNuPzk9AIqTQ6MGGMDGVHQ+3og5ZWf1Tgf1T8aIeTEj
O5h0JULXCbz+Vx4AuHNp2musPb4vZnaoYE16e02GOMXtzBTo8t4vA2luTLPrD89SRstJukzjTrZU
uMhopNEPFJsLO7swPs0gBucX9lptcIaPjpokSCt6TSL2W29HyCa2pG/rP4C4iLSFql1J/Eo/wNLN
UjiPpdFEH6cabQ2U4rp89InmztSMoifEHfWHkY7Sb7dn/fWaJl6aSx7EH2xqy5pcWFNrm2J9grnM
maBacEZVjOR2PRCV09gTFt0e73pNE3AQBPKque5Am3m/ppPYCkrcfugzMOrsGEIwP5qV+l/Ttf3+
9kjXJ+H7keZF90d0PQiRhbhWqG6DEfqxGZwWA6YOCD5n4kkEWACZw1iebw96HXYwKKvY1ojnSUUt
ItAmGulHD3g84ZFE7UPdvuuGuNoIbigRX+8YRNG/c9bUb682/iwd+4b8yVw1j7L+Ve/A3X53yjzW
3wqLpop71QhEf6bbDDP1Jqzgi3twrsHEJzAWj0YtnNIlVIlJSSFei3aFHJvpgBmvwPI3Tydzp2tN
Ue4SjMFmgF5RRPeRk5AU92VctPB30NYe2Gja0q0LI+meiS0mAf/f7n4WhkdnbBCWDezpwJsU8P8a
9phlPFjdoQxq9lat1hrI34mHx7CPm11HF82ot89KYBGFIuoOhs9IgpQvMoxgY/qJ3/r3ZmdjKofJ
vP/Lk1ZsHYwCWu2hbEMqj4YM6t3UQx7cT5hfR2fy/sUTFe0wOc7ZpQlsSyg/GNRKArAjTfYjJ0g8
GaanvdiI358rfvy96B2cS/3AV3GrxCSsPkwTqQh43FFUPtDQbJJ4hvn+qjWaHe8DPMgGHq8RT32j
TdG3esKebkdmvCHT7hELcDymVfHdjlq7+rdJcpKiIL+c4N6EHDg+TaoSvTbjGHiHsqz7/ATy1Dl3
ItObH5jihJ8Ah6bxWUro0Bcb4678Wc1ZMj8ycgIVz6sUPraMskbJ1UziEyx/WF5130bJsRiKNn+O
SlrT9upg2uGbqEmP3tV2xdGi8GL0vZZWAqqhmXXOBfC/F7osXughE3YbdJEXDfD5uNLGOyxibXuf
BbTgfUgaZFnoojNMJGw8P7x/ZBHJu6YR+HiRHCe9r5Pu/aaYVd2REtfi4XMyFcI52HS/6B+8MDKK
I10Paby34Dfbr72PgPBhKlERvkoY3PmbH8eKthNW1Vz0Cv4a6X7VGnZGBCX0QWk8v98NQ0t0NVGy
Nu6rKTSii5/mFfepGiX5DiiwouGEPcoQz+2prE8AEzn1EruiBqBGpl587erQ6r/WplKLXVIK8eaX
elDf52GG94dfBwCNBvZf9TLiFjrgJjKHc06j5x9MU7JN0nxpqScsKVSAjhJA75Ai8j3wIbLq0JCJ
DwHQSs2Ijk2FTzpqvCm5U3O8j/dTYYrvWOt5UHUx0EMtmzTjCzZaeOvZPqZUDthmnf+Uw2OexmMJ
WjML2n2MwOJfz6skuaE4jYr7zHaGn05thZxRfcFnJ1E1YIkeWKbiWg2tCrsEj9YQl1FinGOCL4Tc
cYPAjo+jWST7urMbDUNtW/+3MtFBHKn8UOHHPxTmUho0dXrwRaWGh2xQwvSipa2WIlfzwPWHhRO9
5pgX30v83CiK217yopqNNI92hFb9jr6ebrwrHC2sT9ZkeS57cNx/4CYRPuI1oubnpJdNtce2m4Vl
BSPFxSEYU/9B1ZpevySJ2n9KIC/9oPkdV10jAUC6n0zZBoe+73zMcwolgvooqzbeezWQ0DN+A9Pj
WNnlPW+Nl04Fm1JWSQkq3Y22mmnHKXIweUSMItvXQW0q6yftHi0WtHWL3RfngodZdSU4e0czm03z
kITQxsWR9TPD3UP7MQi1ex3CJnvWEqF9MWmT8c9hkIRuP9SpdhhzrM3QLZZVdeZP6G5nc/Pa5ZVJ
yQZQ0FbwulKPIVc5VzDn+7VzlX6148IMoyS0Xa8J/ZJoLrBPRiqMNwOA3KfYGPXvhWkmj1WhV49h
6Nun2hey31mVGXz3u2zwjjiCwqjHZkDbuJOuxBgggwAM0PQvrkv9igyFPbQKreqeV+6Z9sVpcJzh
PlOr8V7tMvPvT34AgCw8st9opMX8e/44+RsfQ7um4F1E3AtfKnw0hh2nWHLxmMvBLgul83nMvfb1
r89+9KMaF1KTXOJVWR6PIRC58Wi5DlCKA5fU7sGjbne6Pcr17ZdXSPIO3Tt5Lm1ZOmgRJzeOp1mu
kuhOsuNS6GEnHfX6U4bP/GtVBtm9YRbdA56C/cepmsoft3/ASgQH4EqS8BD0hujLFDwMv0g0FW8X
85jmUOvoEAsfieyAO9bl9lBrE0dHg0hoPN9vl6IDlZZUdWgFz0pybOdh2M2VjEMBzLzzpNECtXUR
u46q5gS8JHkIgOAqehNRXWNboFuuJoI3w5fl3ZQ48mPiTerGk63EiQ5LlVIu6hSyU/OV4I8pSolc
xGwnaO/8gMtR0mtPZtePH2+/v+sQGFwE9Qu8OmmrggzzfhRvlKLstMF2zVpR76PIV/AZDSxeYlNc
qAjk+14we24Pej0/aBefNfJzY8TcmvF+UDlhfB53JPQErkkAGTF1oID8vzg7sx45jbWPfyIk9uUW
epnuGY/t8ThebpDt2Ow7VAGf/v3hi1cZGg2ak6PoREmUaqDqqWf5LxagdKEd/5elmNmyQ5jhrc8C
ph1NqMqWNteEWz1akIYfm9Z0LtIw3jl2tx+MlhNQJWainO0b4C2mXklMYudemhiA/QJIf0fW2+z0
IG43PKswCkCeBrAeXZaX727OAdek0nQuRPJQPQLajHLfiCwHOygFw3XELFHrfvtL9EDg0y2lG80t
8nJNNe04DVi4IWiqLzkVp0ALuIiVwO4buVNr30YvYMs2+qLIAyEbuR5Jdl0X97joWJdhsSzwkYOJ
4juJQTvQVwmc+TCOhou/OJkd7rqgAA9M/MZ255z/baisGi5/ETLcl+xTxm0vn7lwnAoxL9e+yMaN
lAArJ+uROa1lBswmvGcICekfKIEW7owgx2t/IW20QdfK0sbpA6iizzjBqU9owCrV2Q6F1A6ijtLs
JNwBkwcMnVv3EHl23X6QRa8PFBRTVH6KFCgc76Z5Rp4FfuFivkVHFbcDVHFkADzBvYi5nRgBpZnx
CzDLoO9E79t9TJ8DtS1CjgeDZQ27ayoxT+hgOZe+KdO7GDfP+1kth50XfPuZUR6BXkdfBdLizfv1
vETUnkIgrdB/fhqmNvuGLWdV+4beawZ2mk58LQs8EXy9baozPnHNl9d39V85r5ef2ACfQjBnAk5D
YQ25ULskbUNU/S6GdEr9AO7ELj/JrG6He7ekRRoArfaKIKdEehbYmXbYRqnYQ8PcT/pvMZqy8tAr
WFLdQWjDL0xFv7W5b1LpGMdJkZgUafhJ7tGibz8P34TBM33IZQ68Ph/57Cg1m8akaaHNxyTVCpzE
MNB4/eVshOhlNyP6RN+LY7/8iv/cPhLHT69NPOtSLo7LfcaQwK8Tdvjc5PqebtFyllYfwkCjj6hJ
23ihFbxcLMV/pY9UiBEKNXEweOP0VczSSTFbiacPJklqEwyxoz4kRr8ra7HxPg2ekMGMSreEV/py
cUMVkZHZ4Owbh7ZdNNlZ0E/W3uWwQV4G24lkGnxZBB9At79cBk2Uzmmbwb2gVtu/g4/H400Ypn/s
dAVNOuqSSaGxpvZ6Q5XOoYD9klEVZKViSIj+aqRhbm/PPyBxAWyj8xpxSqpUq3wEFvoCH525xD6E
nn5+dLO0vdY90O4A09TkXcMsHSByNrTfbEHGgbdU7A7i4HD7q0fIeN4vV+tR28Ib13j0Cqp8yj9d
qQL0e3DiNuYSpVtMI7w3x5pFCn9paAJApyW2jrKiCPmbqXtxhy4/Yl5t3BnAcN5+fyH+yAyEi4Xu
qb5KcipPDe1opLpI4OUHY+9kOA2U+Co1097ttbWbYDQhKqb+1fdYNS+FnnOL4mpJftipB3rg1iEm
Wd/p7m2dzv+usnogGnppY5oZr01PZlA7dXGKxlA8pxgK7Sy1kSCShSKrscCwyTxWXyiUSV5nUexe
BlWTWC9PGEwSu3G5pDf04DUM66HKOzsZ4kaWA4OJ47hA3F19TWIK5x77MY3mpRljQmPlszypEq9I
BgrjscVJ6cPr4W7rszHWcbARY3/dwAILtR2FKaVzyXiXjzPu2gHgM3cntdl6l8sIjshK6sY+fhkD
vBzEUCIQZKMD6X2rMPj2sOykr4Ln2bXupHLBQErs6YpvbBYoduZCtSMpvbkwXFp8eUsmcclHrD6S
WokumLzhFefF7k62vfHZiN4M4ihyoZ+tqwmiOzi9UvVQm4pLas7M0n8phjI+MuXJ30GpLHbAeRuT
VkBySACD2+fmYOj78pWOmDtE+BCGF7q/0Tv0tZx/AUoaX+hPec8j+MdDmfUExDnzDple2B+btArH
ncz/NpcB/IMkN0ofNqCJ9f1FMluhCFdF18qmtY7neyrv53Qa0SlBo+CfmITKw7MqzuLA08uIJF0r
62QnyG28+0X9Bh8psjfULldvwokLqNSAsC+9ps6T76lKMYECVaY/5RwSUmM7rnai98a9TctGR/cL
QAGyX6v9bFoIiMajp+ChMyeXEfzGhwqvvEAkU3uXxM3ol148+4KK4vzm8wqvfUFlQn8xbj67jAqr
9maal5bTOx+kjY+aV3r5znn9G9xWiQlCbQgmUa0uWeLq0k4hkkaz1yg4HoyqhtM6ilRCw+3TzyQY
Ax84t/pbVZzsQwovGlMrb0req5iN/tC12ZqfizhLQ98mOYypmqx5fKySoip8IOZIy9ZaY2uBp4ge
Z5ZISbRT32tOiF9TquIfNEQejU7M5eejgMz60MGtRK9kyDUJwSnHHyy2Jxcz9SmR2YPImTP4Aty6
dVdHkfYMk8GTdxroamYbkTCeOtmFX9DpSZ76tsz1Q4Y1d3dklBL35wke7McZ/SsMluTiAN5Tu4NU
nxoT29lscRgWiTl+sjP4+0GGBN+IbfqgvcdxwsauzCryJ1HGhX3ANbV8FmRrODy6NZlGHyo4VlkJ
sNKgHYsWOGbTO92hEF5dBD02dLbfRxpucxbzoSeuGQG6H8mVwY+HsWGWU43lR6uKcWzCiwHzcLfM
R/1DmSI5BGTcwDA1zdzpWlKM/imsXv8zRAC864l3fJTRUHxHlDLz/JF2dheoDK5/wjU2ntsiKX4y
0gy/DW3U/nJzvBeu6ZDOn+FWYYrn8qgt0huD+wCVFiJX6ij5Cbswar6Q/hC2mIhK5VDbUtf8XCiO
He/cvRuRe8m+AWAxeF5o4C+D2zS4naENgwLfPPkyjbrNdKDV3KNplsnOBbi1FDrSiGSQh5MlrTKK
BoNjfgaJilqW40fkV6oPJS5b1wR/151LYuOuXSCNOs0fyAE3dy0DvjTERM699ExM7jJMPh+nFMOs
1yPERjh0FzaEtaD8qGRX787GWArjese94FiifOUDNvdx4qkJTBXDpWSq3EocXl9y68HAoYD8AVWl
krysPlfaRSkDPgr0CdkNxRHiXa7DXX19la0vRe7He6M9uHS1Xq7ixlJrEvDiF9lp8yETxXgwB/kL
OFm2s/02n4cIC2d94eQay7X3nxrQtJXctmOex8GO+g7/SQxO63BvHr79PP+/irl6HgUiaJmXANFo
duZBhvrFmcFREvRwYO9ef3VbD8R9Rdt/EbtB5uDlA+Fv72aY+dHH0nCp72h3/dspTvrzzatw/y52
eAs57aZ/gv+xmytt7F2iThRHY6imk1ZV5dtPERxClUsJTB0p5eq1pcg/FJjcebgCJK5GhSZD7w5X
adnvvLSN70PFRJNpkSxd5ChevrRencOi6FpmFvUwPGcyBSigG6inMUVvop0kZmsxk50GvgpM1w0f
QQ8F7ZeewgYyRniAZQ8KtxOjj6vYnifcRvLiAQXGH40RhUOl+/K5Irskc9GZxeS0P5QAf0/m42Hm
poY/VUrdAwgQ7s8yxg1Po+7++Pom2QhPKCTz6ShxSJ3WsSI2ULAqZvrumFcXvjIpOILKuDZh2dbT
M7om0c5n3Hpc0IjQcBkJ8b/V3p9zeq0p4IwLghDZL3C/GN6KLpwPjPvyRyUHgwkjQ33sRIs+3usP
u/VVoUkwIEVoio7/em3UyZJhqa6A987X3hYWqY7VOu+Af5j6TnzcOOTQuwy8TqgI0NRaLdYRQMLZ
qRxQeZF9bA2veHQLPd9Z5faRUKVgasIAY+mRrl+nMAbMFbsuvHjAHe5ANnT+0MXV+9HZ9f/Y4Kyh
aIz+mAVLx6MxvnoiAKYaU+o4vJQNjZ4DVfoUH5a2UUIbw3A/U1K0MsA41paHri+6MagKXM99szZL
bHFNk/zw6IydvQezvd1Tyw+jSQwXA87aWgRERWHI7spkyU/mKDrR98x+IjBqnnAg1mpk9rreDPQp
ahM/r7BFPb6+rTaXX4BUTCYItuszNLoVhhuqFl6SYbCKAMPsSSBvBPrTV6KuuhdSNb6Ai8yTYy9R
NntzhmGqpHk0RtDsJlytAkjVYoqJ10aIMDisH1PxvEOp1uJYhp7xVETZ3qhuo9blQqGudlGPod5d
l1tt2zRMVqvwohr4pwuzh1GK2oF9nga8TgetV4+WluICUrvyA/7F2Euasn56/aVvbXwKLhAkNEyd
m/kTTgui67xWucSjNILJGyHP5n151EvH2jljtyd5uUBpmRIzFir76gU7WWdHlayUiz5iUWGm1NOO
Xhj/wy5iRo1OGhfPIlX+8h5w5n6oy9Jd3mo6nVQtx8axL9PjmCElNWCdcsgzaRwSBxHH11/l8l9+
WV1yf+MSsYhpgphaN7niAWJeOJvhBd1fO2hsw3wXDU0ZuKpSvleYQOzdrhtq2SbM7+WssubttBfn
NxOjr967zMBDlrqtyPTvKIRFzZMlZrs4lcVQfnH63vjcidLMAwdHeycoQzep8Keu2j8C6t5Ho+ro
7rz+MraiHHhIQNWLrgVI7uW0/yfbtDJ3ztW2BpKRW1lxEjLLPql2qiPWijrfFzmpWn2CPl5+VxUv
Mn2k8cuPRuLo7UEOTjoHjVJr2c4WvO3sAEElHeHUWUufafWjumxRQ2kd55Im6tM0FA8VMuTnxOus
6xRp+ZH04F88tudDlDf519ffyG23kPfAH9QwCEbc+AHapR4bdkG3MNLsd0OZHbK4DQAi5Y95FQN7
Q23z7vUVN8426CB8b7k2XaYhxstPEEUiU4ym8S5eGAMA91RxjHNN/bfWprejG+jsklRynaFqzA3y
cqmhnuB7MTm9JE6hB4bSDgcoX/3O59t8IJgmy6QR3a114pElBkkqLZgLMD3MTCn8qDCgGn6apUGx
8fa3Z0Fz5z/DpJC0/OUjoUGlm+FICR3ZgArBnpYHJHEsfJ7DvRpw2XaryAEYm4DFvccAcz02UStY
664yeJfCsobkrhdQyPxwxBrDx3RqrALVTkCi68KNPqlYPu4d1o3IxfqkWdQE/N8a4EPvwyXFIo6o
rjIfXIgBx9nom0PliDyAtLan771xEwAE54EdBrbQWVYxGv6prk1LMT90lnxHMWSiqp/szTy3nopm
CyQtEnIuuNV9MwmFOQCFySWaPDu5WpFWfSoSgzCs1k44HBEbejvWnSjsMsxFkmADWSGxlOz0iCrO
kcZvXe3ah7qYw3d04vI9aufWWUBfFkUYGi8Ymqze4aQUgyfZo5exViXyrugdt/QkAxVx453u7MZS
TAdR7Wa8v+iCrpZSZxAwxmQbl9gBRX+cJZMPWmaW8qeOu6w4vn7utm4OWrPQrJbAhbrGarms0WY5
o1x0AdnZ/JGFgRgYuGM189OcGvk8zVU1PhmtnFHbj1oEYoQHe/qQZXpLF7aDzXoc1VrNd+73jV3r
AoyhBcVeoluzinEIoDRZEUHhz02l/TKr0ZfRKpWn159+YxFvKeso3xCnupmUqXFoaPg12xet1qNA
o1N4USbQ/a+vcns0loYWaBxw7NzP69SzCxttMBfg4uBW9UfFHrwJz67EBvwypz+SKTJ3gulthGPB
RUOVRoqF9sXqLGYoXTqdht4ePL7wY2+bxWlMvPpTBTTIn6dYfIVrVAZeanU7Tf/NR10ufHp4QLPX
YbzTwt5IVeEAch+nM6ixmmGSYQc6hFsmkcbbVRFQb7cYcnJvMAi/iTqZZzPhb4DlhmI8V2Oo3bVC
Om++2pH7WZpROoLE5ICrvTjoCG3SI3IukJfhealG9FC2809PF9Xb3x+qpTSKll3PxH11DZrOIDJd
gshENVt/1AcPWHTfoTvbKtppVhNrp0t5myYxaYRIg24eE2MUd19eu60j0tiGeQWEAPHz1E7a44jS
RCCUcLwqqTkFCPe81bXcBDe0sLJtbiOu4fXED2CGp89dzUy19exDUmEPwoaqj4sC/OfXj97tAQe1
CHxhmbB51CmrLixgn4H1x/ButJP4o+hke3FrTe7Zat3G7GUZrlgU13iJa1bwZPRoXMLtu6tcU6kD
RdOqA5REPHhVPdsbAWwuRt8LCO1ywtcayUgkm4TGIrybVDs/d0ONH5PdhHex1uwhvf/OPV/kSshW
MtYnJ6FZbt3Q1zTMztzCbuOrMrngMmPkOZyjOmTIILWT2f+ailqOhwrlddtX2xwtosHqyx/l7KXl
MXKsEgX/cWy+lFZV/JYlTafTMA9TRachr37GrAtXrJFNGJjW4ORBOjfgnUfDVZz3RsQ30/0owq/W
z+fUdBA6SoY8qMoKhd1CRx3tMA9ZFB64TKcvRhM2v+WUpeAJAXYNKEgB6CCyT2gbL4zWgFjvYJeY
TWy2cnB6EdQybN5bykyLq5ijGK/K2Si+zKVEJGtuS/FnTqP2DlyRpR3i0tNwapdDDuFDnbOncXah
wbxxwy4vfDHRYTJLp3FdM8FALMoQB6RrOHbRgVFPeSl1AA6vr3KzhQDZcgI5g1RcgEVXYUaNFSQK
+lG5dGDCPptqbRzyWRse45A7/fWlbk7g36X+qkWw0g1c2Y2RgbAs0BlO2yVHQ7T6/VwWeyCCzVW4
B+gnLW2BdU4/58Ngo+9BM03m3hkVSeVYwl/beZab2w25FuRLFp1PiBY3Xe969tpUuFZ4YbioH0On
zwNN0ZOvoTekV7Mdkz1vg43vRJcb3dwF+MaFvrp4GIV19oxH8RVjbyRrO9U5h2Dx/DgWe1XRLaCT
h8NqnikFU8xF+/7lVVBpk94Ay1Qucxw2n6ksjf6wNNMetD6dhU9zQ4hDkg+5hOo4S45KbPdXLAOj
p1RPxye9HNVPo2X0MY50ozL4VaWn7pGDW/5k9Nzujb42PjlRCZ2VJd7yOVbvRpvtdOyhsl2cokw/
qu2QfIdcqe7IBhlbn4AlmHYwBgWes7ohtShT8sb2IFa5SsIQPo6kx51sUGJMLVy5u0yM7ux3YYJE
64TrlXIXMbTHI1zr3R9F4hnxR6OMFIHiu7C+4gQEYypGKsq4y8qsnXzmj71zlCrB816g2JMFVmy1
8UctHDMLsZjCTpGR1XvrrCSJ0gWwDrIf5WiKKeiEBV4RZcySCIfCoHG0nKFpTrFhhRWtbhWsBTij
+Q9d4AbuWxjqew7RW1+BVFPnT+oilKZf7hrFSjUL9wL6uKkZE2yb6WqEDYTS16PI1ldYYNWoByF2
fhNFRKdLqxzK8NKYSvlrsIz4Xa3lo+nbCNi/GfPFSQBgtlytaHF665JIE4h80J4PL3kqMmiHs+5b
el48gKQTx9ef6yZTX5aCCkOnip7hzdQbIfUhNEKmE1MymoG00X0ostw9TuosHjoaW2elxEqnGW37
9+sr3zTnWHkRoCO40MC96Q+LGLFKxZXepfGAKPr1lFl3SUFbAO3GJlBcJBl1OwdeV1jzERR+tZN5
bm0c0BIU7ohCEXJWG0dqs8p12nkXqwzjq4ztOUANoDi9/pRb7xcEg0rTFukBGHIvtyd6mbOwQsW7
mE6LxB1+NOKcW3H+beHy3SmK/NFKpwsA5b25Y8D7ZeK0XEdMOcgNX66sVIC3cNoOL5acjXPdGup5
BOUEurgu39oxIH/nLHMymKXRe1le9X+av50pUPhb9mvottlDqavlfdkMzqmtxV5lufHV2KogQhYx
49s23bS06NBcia4oinf/NEa0MD4LsSPft/HVoFUtdQnjZWqF1buzK9gco4kAnSHc7E+kC3kuBQzb
Y91K7/usFQZxzSrjc5HV4c6O2XrChajzF667TIpevkwnU1y3Zwp2ravBOsO/N+RBNWFcHV7fmcsz
vMysATrTC6BAZyZFr/rlOl4/ZyVjg+g6w+47gjO/mwtx9JJ+vMPTZM9Xe+ONLlQ1aKK0OtjNqzc6
GVNi6nGUXGOjbo557ninephsTHXs9LPR6M1Fd4v2aw9HaGdz3lSYCw8JhgrHjzDH0O/lc45Z5SFC
2SbX3AbjN2rCOvd5nj3DmDXu87n9Az8+3Gm4/I3Qq5cLmBMBLkwqGEytI/hU2MAMnTy/Qk2owyO9
ZQUJIbeKOt+R7jAe+64q0lOfpJVxF45aJ64FiDZgayKOvuT4+Y7+hErcL5j8uuULMynrI21/nEN0
b7D8vKu63jcE29TvTCU6a8poG37rtZZLGLPU92NsaPm1FXZfX7u4DXu/cnpM0xPUL/91iwkugeIl
F1EPre7XlZc8gq2Nvtr47n4NI1X+SSIVm66oAevlx72n/wJvkX8rMSuIjjZiQPGjZeHH22eW+cSA
dn502LCQ9WfVngK0lpvn1/fr5nfk3FPfgli96e82XqkNMkezgB45c69i1nrNL3RPWn5XRLV9lhPm
bcEIJ9jYOZIbVxVFNQvjm0qP4i875D/xDb2WBCnzIr6mzpD351xkETjGLjKtpyrr2ndsePlTAS/9
nrR40B/QdmWu9frj3/ZJ2cd/99SSjxOcVvdVohn5II0kuU5p1mcfc4trGzwjE3uIJIQlf0BRdQ4U
3JN/wlAfP4z4FakHOL5dHGiNIz7NwkiVnYrkdqzNz0LdENw90n9QZFbhyh5lGHU9obIqu04cWair
A9HUMFtGhpCa7xVaYp01TdR90E2NlftWZ5ul7+amtlNVbn0nIMUIShlMcm6QKuYAYIJ2QHTVYeEd
ljHnMa2n8DHPwViFhY0/q1KWh2SEcJgxNP71+idaHnV96AEsMvdD7/G2gAknUcnWK6JrabaN7yqT
9RCSVO+cg41MFIFxjExAqbEp13P1yaUChGjFKhGVJrAnNFFY5SSbeS90bi+1DE8Z7YLWXiUvlKGd
E3oZV0Sme8d+GM2PRqrJAxoWzU4eur0UzXYeCw7uun6uo4EsJo2ia1rIHmcr1TwU5Tz7gxj2psKb
W5ZyFsctLDAXsNHLG6GVeVxW2B9e8jKz79GdKY9KaFjPhlJ2j2NSoRCmlnmgohB66kcNppcR5v+8
vlc2jzOI/4VCuTAC19Vug7NYEmskMoM2Od8YcybkwE1bv+/UPEXJBMvY4jxmZgymOyO8vcNPo5oP
VWTIb5WpKZ6v26WxZ0i9FWTZwYsxBU5LN/BUNStmhygSXbnbxE+k2Eeg7HmkfnbCvrtHUhNGrS4x
gnv9bfztT66ODqJRVCLk43iRm8bLT4LnpGCCqCRXpi5o0DcYp/yswKX/qMZJ/VbqQ/MkJicvn/RU
VCiXNOqg+rD9UvR18pai1Ot75wkFnPTzjIxu7hfOrPzAG1CUQTkP2rNRe1PsJ2XTCF81pGIGqNho
w8G144muglK3J1GZOpxvj4u1kXUHG29InU94IuTW1YD7h9VU3OJbG89x953xRZnfF5ge/ovlr6Dy
z536iCPcX6g6MjcBCkAxsPUpT5/SqWn+VdKkkkEFDwCAPHonaCMVcWocs7IKOyLjVP3oXK3SfATs
G3TZUqP4QGmoVF8716ruAYh2xqdoHrNjYXZzd990Y/qriXPrdxLF8t+dD3Ibyl58j9URqaPJnTKD
3Smt7IcuEuc4tU4TlGY23715JUj3QNZhcTLgXMeYYaJwkuRB18kE9GYJfLtKKZxDmYzWh9eXWn70
apMtc43FK5PxkLMuU8quQYBZ6ZOrqLzqvp9RRrCrtjq8vspGJEP9k1qIuRcC1usL0QEEi+XAmF5p
iQ9fzDBLHksvTE4l7jk7aeatNilASZJMkC2ACfirVYCmO4uerxWlV6l4zY9OqvP3CWbhPyraL5+G
upfvZVsXP7RGJPVdosYSnyVpDPVRmm74/fXn3ggd3Lu8Wcp6pDXWk6PYAmEsGvITsG/to9vPaBBh
zXJi4uscrSrVv3pWbu980o0ixnVpxxA1QKjeCHq0Xq6UTaXF1watrSNkBMgdCCA/RkPbB3iYRJ//
h4dcBnG0KTe4YghzDXPEU17TJKHHtKiVf4q00uEv8yT8xvR/nH2TLpSxEyG39q6LfCUzEEAjN4gb
YiHSTsxsrzHlbuIbpTtjRx27T68/3y3GjB1FvbLg0i3MZ9b38IQvee/oU3xt4xCKMgBB8ayaOaLd
fWgie1ZH+QcFDuavpgzHSyfqHKm1DnfWoyxkE/S9mmqnZhbNzofeOlULNxEiA5v9Zk4Y6VAl2iEm
+9e17FEqjjzL0PUesjnbm6VtvOpFcI9ikTxk6U69vIvyWNhlVTfxVY+F+t1pdePUz7AgX3/TG8fF
Q2AWHgPBAs+w1dHFxLrxZs+Mro3OhTMa8yEZwmBS0ykIMyhXAwoWb49MwDm4Zmn50WJfh1o5lqhu
9liZllaeH0w7Us+2xkDeRshlJ6pvnEuwtQjP47nAiuvmAmJiqaLmMrnWU6fci9QdHuckVaYgJ+vv
T6VS6cPOCdnoMFAULgLFC/qHofLLz1aD6NUijROiGnn7riHz/tQ57nSPrKh6jZN4uLfszlWY8KXK
cHz9Y27szuXQMM9ajs7NfF7os+0Uqk0bsTaKs+kk30SjVB/0pvn9+kJbexNXCbgpoNeBAqz25pSB
MhLL8azQGn4PXOiHCtxgp4zaWoSkH7Qy4h50EVdvMsQV0ZhpRFy1Dp+dEQXR+BgbZrtHA906AlwG
CwAGFNrNJlEsrUzinocZevGpoQ19ZnbtnMw+T1qIjGodJC3c6p19svWtqFVBijF3vMVh2yVKLDj1
EUkUM/zQ1rIIXA1fGLua9kyc/0bLVcax8N9p5UHDIrCuanYYG0YX2XV+hcQ7hid96Jr0PTL5w5/W
tFB+hD6CQtvYR+bBoN/o+Mww+g81ahOAZ+f4W5oK1CSdJKx/dECFfqlRNHwq8x7NxaK06saXXu3s
JeO3n99iLrNkE8gVA8vQXx4kjpDZTcWUX2vDxYpoCLUjWsP1TuNga5VlbqYuHbLbuY3rDSS7TkSH
TJbJIUUX5Tg1Wf3mg8k2Nuja8Kkhct8EhSEe475vkGSc7fzEhs/PbavVl6yFbfHWo8mwBjrJMgRm
aHNT0LVuqndSpldHAUtf5119bKtiT0Dq9szAnaIDxHHRaLavp4HF1A9F1KfpVe3Rf/X1vpn7AH0M
533YM5n19XrU2qMAcrIHxfhbg73czEykSAuWOREkyfUs2KaYQlkyKa7gg4wlEel0NxD60I6HGluQ
2E+12fQkRVZUdWf6sbbtK+qo/qhzffhcIg8qDjIdoFRym9oMm0RX/GqKXsNEqonQNIzBBEQPXpXE
gF+Bif+mDTm+t9BPtQNIEeZ704uTp0az0UtpdK8FSVEVxniYey3H9q/vXfuIVqkBpDyO9OnM9yqn
IMlnlNutULg5DObObGFoa0UfuO0izZJ3hZkEVa2a/8xGBV1aeBYhJ60mCkAzb13EhCz+9ut75TYG
8Sot8nZ6ZygZrucLwOLBUxo612PZp+ccm++jXtVZUDmZtxPMtzbMwrWH/wtW50Ygpw6nWCrGmFxH
BE59EKv2TzNrwfk6ov0EJwWHtrF7MxaXS5B5LDGWLhxK0KsQIoZeM5qMNBnkiHbXTRBe1MrDEm7U
lQNwzmbn7N02/oCrUNDZFHdgmm86Ol3bo3RUplfNraz8kGSx+Stt7VBbyIAZSrHcQCdn8kp5BPHi
/NKjBpny17/pbf6xmG2Q7mCYtiW8lcaZ0oWC/KNOyzAQ4RQ904vO77tJFg92rzYXU28HZGX4/Ttr
b+0nyk3GHLz2W0R5CxBr0iVrl3nuBQv+cdFQNlHFzfcavltxe3E6s6lD6MSvX3WmNJQ4BfspRET4
OLplfVd5Rb8Tt2/zR+S1SaZQPaEjhLLTyzson4yZc2tnV10pgiovinNI/91XG6RdgF3s5OLaxvvD
c2gpWnmkWymMKM0zxarA0ET6oKMMMEX2XQr67dmNyy48LtFgPFhRB+/YFXRz/LbJlAdRgCpqkyQP
SgXrwjtbIhsWhBDV71M12hNL+QurW8VfOsvLBAsIKBfn6p2MEREPXTPusghngPMM/AUkDBMBbJl6
5MEfNNQF1WMz1MP7KBzNPgDnJapjMtT5s4oF4x+sgIv53laT6mLpar/IWrcmJsVJ6hxtKHbpQRWJ
CwExV+vqktP/Uq745OQicN3FDypEiGU8FqHdZWAzU9HtbOONvQXQCEUQZyk90ad8+dVtOhnJNPAZ
NNRAns3C9HwDHekdDUZnUXFav0jGq5h1wnQAMbl6kbOR1NzjAI08tx2na4JevOZXNvMxoHlK2d4D
6ERze0gaS/to1ZWpBEbG+MLvrIXKpgPLK1DzmmQYpI5afgqj2UTUA0b66I+D2tPS7cwBYUPhVr6O
7UFx8gbAiUEalXkbROPkvqMeAcI42bU6B4OaJb+y3hwYRc72z2KYjSermqTha0DkEl/t4iQ9Zvro
2odoUKzu0OVQuo7a0Nj6QQrGu3RZnPGfqjUKMxByiu6qypK9XySa+r2pk/B3UYf2o2ZPuDg4gGKf
E5kbP6HQI5HYl17t3Ycl4s1+TeMzPE3ZLL61c1woPkEcpYU8UlJ5LAYItQ9ORHfQr6RU2oOHlfJn
MiwlO80YjV2mLFf/dcPSkb5itv3PohET5xfsZoQWCqroPp2NRHuXms34j9bivH5yIcBb5AWTsVfu
bnTHqGKAaPEUNNlvbtnJjnEiQgv80nYj0sz0Sg+p2UZBpBbj+6VP+Oh1acXErC/fFUo/HHpmKIHj
DPpONPtbWa93HGinpaACx3ULwI90o8jk5F4QLTHMoxeJuD40ade0j7M3NpwsPU6i+8zzZHouerID
FO6VLLnr0rG1/L73pHcGphVOJ8OQaNAXDtIqGTrIlm/RmncfGJtMw29Va5M+QCiJtnfBdvmsDlaX
4wA7x0jGRy38nlERavVUD66oT1WfyZ9F7mAPgO65Vr1z3dl7Z8+TbR7a2G4/pJaSfnVrDF4hY5hZ
wb82dvzyvpimQOkcmfoKagLfkmpWs1PhqD1w8SmhMJljs5BPkMo5MBPC6OVVTEN1lV0yYCtMgBkP
uTdp71Vjxi7O8dhnO8FkI/GhuFigPRxzEoPlivnP0FY0iOfMY+VddBWX3EYvGs/vqbEOUmMPKFnX
HGIy3Z1VtzYdyyJQAbecAdN6PBdWC2C3VdxLjDyBn9qgN2RWVIekHphmDVUeuEUXBn1HOqrqtbxH
das9G920B7HdyEe4nilH+C0wfW9wJGisp4w++CFQyw6yyeZHRR/7I7Mo67Ef1BFV+8I5WdZeI3jj
MtUXbQvEINVFhXQVxR1wA55RL5td9cpT2KVqkDaeeVqkGs+v51wb7UouKmaGdEL41DetirFk1Gri
A3Bxs7H/iLAOtr+pCwbb74yZGbBdZPPHNBFI7juNyiQTQtiQPA9Smb8bOuIJDeKMsJ38KAnV8s0I
M3D/ZDELQ5JK+qZZM2K5IhcpEVdp82OWFPPVGGWxs8rWPl8mZ8Q3SCI3OC/+QVFMkOzxNkwVhlsA
Z5+nzGuX22PwruOQOTgyW3GylwlqG1n3wmxg1m6Bfr1B0IHMl07fxMolCvNuPBpttIgmFp4FdoV/
ZILQ72t0oS0x/RytZPxNLOqf2DcMV8ts0jDtjY3eO9paaDV3ZJuZfgidWnyZAJoxzHNS5eSOLfP7
lJr0aWfrbP76pZol3QZSvZ7T0E6Wmh7BT69nIhU4UmbaVpp3gAS0wnyYDGws/o+z81q20+ja9RVR
RQ6nwAyLFZRtySeUJPsjZ2jC1f8P2gdbi0lNaunAoWyXe9I0o0d4A+TP6FxXivw4hZHautTFhgcf
TH8Z8UrxOklI7xxtks6LPciforkbr2BRpK+a3k2XOJeONH120mIE87jRqJ2BoW6r/8FZrM6JgRwT
R/KHdCniy1jrxX/pNGWfk0JSDjZp51OGILMqMdE9uW03xlkDp6RnPehT+c8chknjVWJo30dc+kfM
g93FaIhb+GCjyLBtT/eI92NcZ0oP8zSkPi0oXFrQab4ixWac77/8nUQTrjqhcUVo3Uo5Vui/IRLD
czFInjxlQb+5mg3toCrde1srxpkTzePw3l7fQDwh6VRcUiPkQE/qZslPOi2iS0Qi5MeVeoSx29tA
bju64FDSdvqpUFFa7EHCh6kwB98gszpJ+Ki7qGm8vYlKZF9FwJjGKFhxbxqbehhaUx6tj5bM/RPM
VBnpZRvTr1wkB/Ft96kA6tK+W3liN9CAfmTMOmTSg16L5HmQnOmBrmX3T6HElnv/WBwttXlhmM0o
8RSlfF6Ispwt2aa1Bpf4SxQmb1a2p7POtWDyB9NSsA2vz4YFBnCE5hs+pFjyxO4wa62H2ct4nSyC
yP3H2rkhaIughLAW1MzP1kj4WyYktb2agimBb54N0anTl/QlLkTqW8byTzPE/+mdMh5czDs7+fuS
9iYHGMvFyCZjcR4UM4Eehrvd9KlCO1WQnHZHEIK956NdAGblF9p5m3I1K8RGxu/jobbN8kXCoeYx
azr9sTQ71GfHaOQSXKyDvtreE672GGvXhb7aFtDKP1z6bghtPFblLDDjgd5rtajnyBirg2O5E0fw
wlyFtRhuoXO7OZYz/q1K15NSVkLq/QVZRn/Ueozz9CTxKNXN0/3zsrfeKsq6YtgwDtjOgGEHh4Mo
UXfIBpGek35c/h0745ve92qQmMI5qMd3dpLqjE4PY1DS1S3fPFGSUsrbFWsSx2gSG7hWFBjvXJCW
PPIb2V2Kd/Xr/rzl0U5VAm8RtkFA8B2ftNKYX+j6mO8HG67R/U3cAXgZ6KAh2IUSByP17TzAMHNc
z8xwVR91lPM0F5JXT6XuT+AyLpJizRQiC8RaCGovrVb3fxVjVnqqUkuPUUTH+/7P2Xtyxr4muAXO
0s0kSmtYv3JUyFWonp5mCHBXcjrpFNGpPUCl7HyO6M9wctZrj+tPfR1uRCvC0RJw+/BCm5/qroqu
SiLJ53aJ8lPbGe8nqUoPwCfrJ7ApsEEFcA8xrqd/+qvl81uIk7siR9h+lh7SroxOzlxmH5hFtAd6
xbub+Nsqmyer5aIy8X+QHoSZJtTj2Fq6qdMkLrrQgJfuv7G9ShJ8PtxX3tbq5r25IoYwX/Qe+7cH
aB7Wd0zRjYcRKQpfhDAESEUd7X2DY9tjH07OX0qT6ZaXLBpQsiZ8M8ud6gLCxTqtoMy4qaW1luI9
1UjN6lnOg9608sCJnCNTid3tReJula+Bur+tWCU5taK0qKOg04wpsHNANLYR9y+OU/zBsI49hRJA
mrTypTd7O4IoTJsGEK09xUAwVae85qL4dP8N7n4Iq+ob7Qca89srAiECp7VDoNEhLhzubM24gZgZ
ToMpMrgiTzpvyOIDK669PfwVuIHvcD1tdUIAJymThUBuoM9RR29QrTCHZTezENLw/cfbXWoVlSC+
8ZdtMVIRPnP0y9CPhoHnzXOG2UYnFw8h8m0H+fr6OrafN6AORLohkNwCu5mgtZXcUKsh0JpfhsGW
kVwZsjMiqqlfDGP6jQLM+NJH0x+0pAEnmiSfIFlWNsfrYDZOCOggFk0Uj2vnUiG55VvJMB8MIPbC
FwUW7RLS6XV29noVFPqV0bD51AEeowXSSvJDpqrZwR2g7B1ICsdViQC3LVh/r5exBoVxq4NkmdQa
S+QiUdWAou3FrLgmFlXtNbQW7T8GZAxS20WZar/tZtFeinwx1r7VJGqXSUDv+JZjAaddz0bsVvlS
/CuXS9udaG+qR6OgvWO2iihT19BJIYV9/aNVdYknDNmkh1LIc7DYbf7TKVXtZFqT8gcfrAV0nyke
ooQ3aEJ0stpRrnMaGlVh+yuMyk1MebjUfSnOWTaXblFV6QHXbO+l/HL2Q7uNLr29OWEgG524lYGb
SeEo0H5UsMDECOKUGdIH056hK0DJ+oNPdyXDm5SnNOm2nSlHhUej4lkeWEqkf8qqNvFQ4m5/ztby
7X6Q2PlynV9Nb1ahKt2e7CJdlLpLgblJJUpJjBP09lFLIuUF7zsHe0kjKj6ZvV4vF6ClR4XPzmdF
bUqApxNJp2cboawUfyscYKPAmADfukorg9lEAVc+2M7ddeiB0QlbcSbbzoVehWbcdAYs+TarR1cY
o3UesW3/8fa9XB0gwe7J5FfbvYwLlCQWXdDERCkpYNiMqNUMGJR5bxggO997TgRNEMuPo3J/7wFp
LZLPOuDcblozKsMuswtps7ZDIT4y0Gqgm7RHl/JexkM9jH45AjQW3+AmDIb4olhzA2U1jldJ1iVp
OtuHrLBq7NbzQhtzLGvrVKROEbpQU8aJ7m08MixZtMHytLbU6oNkdu/JVyItGAbQmjfN7MqeIiOt
YN8Xujy/dHQfYARMR9n57pNT4FEsrGBQnv91kDNyBBJryCoPsCOU60RnOsAWrfIjE4qHlksqeNAi
egF9M7lOPIgHuXcafxjt5qDbsvtL1tk7tglADG9odqMxSIKP1n7IJZRM/CIGwgAv3EgavzRny7wi
QTQg4ig3OE6rFCqnGpGW9qwBNbDdTDLH9OAn7VwADmh6oCtrLXqjSGIArWxnIwsfsjnJzy0onSct
nZTzCh78g7cNJm1VuwDAf6MLXCxViLhYwjm35Phk9E16kqbmiIC0U18jnYieMukEwobbG22ay1Dr
GnwpzAwEVdzU0VXISgYEqA39ekl/3g8be/sH8o2tU+nW3zD0HIrpKq9WZ14Tir/cIg1RlwIHGZHl
b7/LVqvGFWa0kou3nQP6Ew3aVJGEiFkSXjqtSyVXN9v6SXSLoZGJxormZka8/HX/EXfuUNJsoiKp
CUpLW5xlhZh6j0EupRI+DJd2kNrAtuboMUxtrC+QIAimTjtKTLQdHIEDoYTAQMin3Nrc3HENvR0j
UfL7Wir1U1IjvuQlMVoszD9KyjGInEMw4OmtuakWtz+H1saqy2oAyUHFDLno5UyXfEgo1nztoWpk
7gALuvKatp2Hkx3n44d5cSSwJ20GUlRJhil1seJIv9NenJisF0uRnHvkj77ivplFHnzf9pvcwzx5
3zlC4DIHCOqa1q1teYIQFh2klHvXOyEL3VnELEEgbeKWJcV10tQ1LWcprhCVn6zsqZlr59xYKZ3n
Iu6qh9jJHOY/dXK5/9L3QjMQeht+PuH5RmE1NyCRl0qDiLeqJqeh0fpLkYRHKIK9j9XR6IWArVqX
Wo/eb52FqmC+Lo9cfVKT5ldDbmVwqpg+h7WBxUmlZQd9xV/o6k2twyX7/xfcnKq2xjUR4gGqp1Zl
0l/vCm8V6H4XTQAE+TvH1WeMkXIAb64aovNlJUxK7m/t7kPTAiRK0W+keH390DiLo6MCL42QUTfv
Jslpz8kSqZ7UaIYbOdXRpPQ2RMHfYZhAPmojGfhr0vjbJktNl4oYzRj8SwQG0kJH+QdWwskM86Mi
6DZUvFpK3TxalQIwctJVttm2yh9LsYyeg5qSx+xOe+mYU7PHxZFU0Nphf/1OeahVupmR3WphsXmn
DRk2003e6ZSq7GfogIcEhHKykzAXbm521YcsovvnSB0GVLn5Zt/jlTEMolThE4U8vi38ss6wl0kd
4kDTivhdPC3lkz009fKQAm4ND07w3svkO0H+AH3ZWymsTnSjKuFkH2RRlL9oYdfjphJO7/OqTw/u
672lqApR7P1Fvti2Gic9mvW0zQG3mk7t96mNyRBSBacuQ/36/iextxT9L6zKbBhnN/Q2uS1rOeph
xiZzIj3OipT/22mi961Zmz7fX+r266MHRq+BFGwVvtv2jfKhkGauHSDW1J5Sx21haGN0zsIx82mS
LKf7y+2kfKy32q+tJmjkfuvv+e3ra7t0TqIRzVykEu3Poi1Dd1pC0MhSoZzEMMwg0EztjCPD7GN0
lT3V2Fh5U6ZoB22Q29uEVgvMAzohAMxxR3n9Q8x8jEUt+CHh2KfvncpwPM2kNkW2wPL0aTbcpJHA
fpfCODD02OnWv156vWx+2wNEjnJDDHMWNIssdyB1uro3TrKRZc+LjUafW7dLIlxazxCIC6XVggFT
gToY8lA+d1zMPbvXaEeBY+c2wIoGzQvED/mEbyQNpoEhlqA+D9QS24iy7MxLLy3JORUT5V6R14+a
6FK/F8LmpbXxJa1G+Q+O/qq+iEMeNe5NDd/pCnYVnJEg6w3LC8tW/qYMQ++ZuJsdvIe9o0+vZ3XH
pi17AykRctTQQoJIldXL30gplLJno0bjS11tfSrpJBwEkN39JYEhWUV2Go/XzXWgxTpaFYYUB2E6
5Gc1VuhwJXOhuYMSmn6lhfrJaIlblarE74yGni0WRO1B/2DvqclkVkwv+Ss19uvDh069XXYRbDml
Se1/5LY334k5K8/IanSPOhnckcDY7oLsLwad4INuqByWkqZh7hA3FZujZRRy/nGW0uLRGqX4Q442
9EGqtnfpUuggt4DCAxF0E2GqeMi0GqPboBhQqrDGEZfBcsKorhzSmdJWhH6b6trH+4Ft9ylBd6z4
z19t/tfbGkdk/qlAc6h1xPRtquPeLaU4fRmNkGFtlBx1qfdueUY1v7gxUJu2t6zatIXcl3YcWI2J
+96IVIxSiG+zGRpo8hcLxoFx5s1Uy26Zz//ef9i9k4yKE5LyMEuI59ueniEq2vQONpYhcyrcBSMF
kUtFQW3oIvXmci6wzQrUVrXOGAWMz7TLtI+lWGLroFxfI+Um11Hox8KuQxQM8efNuzYbY4rzaYiC
nHm2myOw8KkeJfkgydhdhSoTGLfGR7NFb9nssJ3bzIrmpNH+pTP3pUGS8O+DPd25kKjTcc5izE8f
cXtuNfoezbBa5MiltBgubSLaiMmS9M+DXOPjPNMhCGQ7tr7y5eYZ2FdEU91SgC518wHMryvF4dK6
s8NhdLENHSJvMfEcxw2iMXp/KMXqLVllmXR0qa935fY1rK06guie8VdOnu0khUIpbuqN40ljvDyl
U9zZl2RIdPmakuNUpJ5q/zUqZGH4lj3Jj0qY1d+jfgifzCq3C59coHqz/cBqf04WheA7wLKbNuYI
DyMvDQlQmRSN56nptXMMlv5fNa/kD1O5HAnh7R0VMhcaiugkrLzu12GAo2JJApHnQIWXHhhqiPjQ
AIf2/f3DssOPQ5ufBAqUEtXizTwMvR8ppgsWBUWe5rYLSS7+Hoem/qVb1IaTUISoGUJNir6rg6VM
z9KsFVc0i1rhLbBfuxdtrjLrpBZrTQK9c/oWWyYIgdpWJftqGbndIiok5q+g/K0frUh7+aJMfPG+
aacNwgdLUXyq7BBDUZeZjt1fRxTFnFM1VPi9GdBQbXfBfGI8jxMSDde5t+fFnfWqegTd50TuKJTs
UznXqvksx+lQ04YdovaigpX4x+J/kv2vj+GnA61tI+vU1aRIJ/gyTfTpYCd3ji75r4oXI7C5m0hm
qUtWLXMPQ1eetQD0tvkydl15vb/Kzp3E3JCASbSiObaNU8JJKgQAmLvUaSU/tvXYPJpl0gX5khUv
sA+/OFWofL2/5k4RQVlEKAEXwjhxO+HuRd2pRcXRR2eh9qZCLx4aZsA+DJLkIADsXH5AByAdM0tH
Mngburj007xZAA3NTfWzdmzBO83mT5h9OO/CyCmHgyRxZz14O/QM1guQofcaSn9LoOfQjgCVFEAE
Qm2GQLlCBs5NLtGwiiStnTzolnL65f5+7i3KUGJNmSg4b2aDuPTmzTyI8KFPJOW0jOoPK14615xr
pBnr5cgSYuf1wd9gL2GOEli3XfrGSjoISswnhrYaybejNXrzXxu6VyVaevAGd+IWYE46t9yTv3LD
1zsa6Vodyc2K/6gaFCJkTPHADGoHF+nOFiLZCQ4WdZEVzL1NgHVI2LXJeLWVGaKcG5XuxCdzdGIg
0E67VKe6rSLTv//edjbyF0KIWpN2LdiI14+GYazRoSYoPTSj3qB5uEjnrE4ZD1LsHuzizlLMVYBC
rFwIBiyb58u7OY0RLQOw0ojqbFG+PotaiwuvyQ8Dl7rzytY0l+JlFRe76X9DATUlddHywEJ3uTyJ
UIGOaS6yIVzDEK3pJpSRP9vBSv5JimIoXF0RUwZNK9f/y7K0eSbi1ouvtTCXT3WmovE8RbF91mdb
+Qsuj216sVOrDsSrAY6QNPbdD0Wo8r+aHZkYplTp+MnGTevInXzvuUiyVDr7tHRuWq36NNAhmKQs
qBOnRex+rv0QK5GDiLy3yq/eCl0PrFe3n5fOTWRMETW4oS/5tR6RuHG0+agXtrcKqEZYYSSopB/r
vfB7oIqUKLE1kQcgAfunBF6W11X9kbni0SqbcDg0LDOqXR4kBlACbTLjs2o28h8c7jUcrbwDUpzt
fQI8HyY75JKgLmTJGzX6RczfqrMOOPUgTqw/+HU+CVaAIIEY7v8Tt3q9baBGpq5b0ixQwihpPaqJ
9hSahf1RKGYR+dpoWGeUf6+alcUHRfrtJ0yWT9v0V+cSu5XNJ+yQF5rypGfBUuolxk6J7Gq6mINY
GuaD4mXvKUEtMsCyVqDtFhcWIz5XUnXngRZDcrvEXdoN59aa7MjLSwj0P1VLoFegF1oY9NMMAfd+
YNxdnzkzpGcySchrr3c5abORSTS73NdG+agvY/RC/1R27c6Ir0U8pS/Q2OQzjLLuYOXdTUbUCkw/
RcMNr7tXrT4BJ87Ki6wsHh7x9g8Dxmfk2mp9dG5vvw5Ugfj8MJhhyZs8qBzrfOhQ8g8SyNh4zM/x
E8y84XJ/M28zPBgDQJCIW/D7b7xDUq0cmfOWEKaR1CtR75uMwkeHoKtcETbE1ibuw2eTxsvR0Gin
pbqSFdADQb2O5HJ7jlo5KodOy4qgQoLiS1i103Oep6Z8KlAL+xn3hvjQd6Xlo7A/PGaaFGVeVuZV
7po2rmJ/8Gpp28GqBkNzS6aPQFSnaGrk9Dbrz01cWA+xEas+rOP489t3HLDEihJd88Ct7BMoY7Uf
zLgIQKbnaAs78ocZyrrr5HX3uXWG8myBgjwYOu90PhDYQflpHQQgI7iND51o6N0WURGUoqrPsxmh
MaEY0/uRTrM/WOq/czM4l6ztEWXMu/JEz+NoFrx3oHnTnDT6JmvdsvlupTFEr8DKgpYG+WVobM1L
wfUehPvdJwWVAJQUJMrtxFnS7UiRQyMLJqfNP2B0KhxXVicndXOljleU+Tg/VX0Un2wzKSq3rM3x
y4KD4RE4+TZrXAGtq409gGv7JlqE6ghdHZu7AE+VbHFrzRp/1Bm0T6Qzp+hUKtmffMxMzwjKClDo
GxpQO6AlPJAXrBRi3HNsLtfHsWPo72VjaDbukCUi81pVtMbB57P3bn9fef33vyUMtL/xNerSPLAr
aXnRx8YMMC9uDzrfu6tQ7dKiYE4H+vn1KhMN0qhoQl5t5xhlAAkwROc0iQbHv/+N7r46QCeIPAH+
uxH1jeWRasPhigt1tTkb2r8oUf3A6Ev1Sgfp5vuL7YRgogFxkB7sWhqqr59q6OUpsjItDbJRVdPP
zEmyv1UcM9R3mWmFF4wQqgdZHqbr/WV3nhFqHyMt4gK84G3Lp9dnnSm1geZ7N4CAFgvVgRemtMAS
Nese1XIQB92f294v4qUIQ6Jgi3bgjeA7sE5RJy29ZrMc6a67YzOqzZMt9RKoWLsSHxdZFdq5KZM8
/l+HIlV/Lsao1z+//cEBy67ChbT3b14uikpqxtJJYAOIfobSWvm12gpgclX0FFvDkSjUztyM5wZI
jx41fPcbrpAgIDIaQXnG1gZMsuKw9kUy60+tvfSX1jKxDokzJJdmtfPwymk9rHAfMylSvpHWiYPX
vnfa1nsXdNUK3treuoi0D7pOYyeo4oyOZj7oUnE2Omf+q2ntxBeD3j04tRK9XXoQvDN8KfALK9Bq
2/uIUHELs4KpVRSFha8vZe639lkpgPsn4kn0znsttcqDa28nYJCkYkiz9gZuB9IAhUAwCIdRmRwi
31L31ouzVEdcsJ20kFVQAVwlFFbVvNcfcOyohUOhhOCpISUe5Iz2vChz6M8FnrX3z+7eUhD11lO0
YpO3Lf0SQEtlLYg4OcsI/6npW1yfst4JUXMWOEjeX20vREBRgmBDg39FtL9+sEaCZdzFUhoU8oRT
WwK6pQdAcHWW5McCrurtUZf6jPYYYCS6A9scJUqXSk9aNQ3UrmgeGHPbfjlq3QMlYnZKQ6M7yH33
NpMm3NqOpmK/QcSViIgMqsR6YuziIB7D5dSjquNXyAud7u/k7lIrMpOJ/Q7lJFemWUqQSQ+kgqSk
Xkr1lE2d8nePD9PBLt6eeQhl6tpbR+WTKLc5jV0XOU5aT1mAKj35JZXnSe2hQ95/oJ00i2V07GW4
QXZ6RkDwTQ6+yjIIDHvYzGaXtZw51U5kQ+vX7PfIhzUXC0lTV1Im3Tf1tj24OW8vlPU3WDh+Udmj
urfJKKe0R0poJqM0jIEDQxS/TkKan1LetzfWzmS4xPPKxfULbZ05PeJCr///1/U+66M1iDotJ/am
PS73kYnCoE0+onZt6ppm+5jZXXuKmO95A8gfV9TL/KG3suTgy9x9yXyYtNDwbuc8vv4ye6UbkFkv
2P0i7k8LsumXrtS1N5/aX41xpqUr0AS2x+tVgJOWSZMhZDXFUuhV/Ffe2CqWH3WtdBDY9rZSQeKS
eSiZ6w24e+XRS05fs1TYV9fRsvpzb0y1a8mLA29qks+gKMez0XfGEUdrRyCFx6TOVqnKYPxsK7Ku
0XtFoo0RNKK0PkyVnv4shAH6d51EiAutScw58lhKnpm81c3V6a3kxEUw+ObUJZ+7JQZrgrjjm1s6
/CzGLgCOSK1vcB6RJkQpaQZ5YWQ2M8itNPy4IAvZ+VLbAhq+/0HvnShYBcDH0WGAYLg5UVNU5xZ2
0WkQIp6tuehj2Z8bu+/eLgHIU/GxAohdSVbbM5VYDN6XpEqp+odWnFMkHb/YiAML9Drs6bHqC2p7
yMl5hCKhFh5UEKqy88miPITeLJDNWyl9Sxd53TtFGizL0mQf1aKf0CzToiXylVV58O9iqgVSTqWS
oC02pqM6+xpINs1VFcTf3MTW6xhfhLSsXCkBGehPRmd313xZuq/9pNZQMoZaoOc4h+a5LuYpucqy
0EJ3mfVYOwiAt9cKymwr54JyiLO77W0aqN4WVZmlQSurRVBk0+T3tpFf+0U7Oh+7AR/sOJ8JSjq0
wDbBVg0dpemESIMYMNW7SugaSmWoVJ1m9NlOSZNMz7YxIucEwe0/u49B5CnYJr39lKJhhCQdHD3m
TJuIlPbJEBkGArLgDPuXaRGSZxWFdRD39r4FclS86JjCkzdumqlIEsdlbwNbKLJGPBhWK13RDLOP
GgR7b481EMLk5aHHsdnRRdiiQm6O6WqrmH4sJ6bX9TA2nTyyDljZt5kcDQiQceh8AUO/UdwiaI8Q
U0aynKXunxUE4rFsp2U5CUX4i2bP/v33tHtawEoyNaPPRRdns4VDNqG9uDox5Ysm/0ANaBan3iqF
/pgrVqn4Lc3wxs1RF8xdp8wq630ylPY7OeuhMN3/LXvbjCbv2uYkIbqpPOjZRpI9I+keQxLybb0N
gzh1rHOKQ93BY+8uRQ3PjJfv5EY1UQdFAhkUWG8FVlD4Si53yvOIzpeHeQtz3/sPtvdSqStpnfJC
b0EiMdYosiVllFS9UXoTkKbHKAV74CSh/hMQ5hG8d/elgg+BaUS9gyT15o5QaxTVabnhfBOOau6i
cZg/ar2u11d0jpfMGyu6B6hTRZ/nMk6bUx220TWbau2oP7Ozz4grr81/9Mx08q/XiUnHrowael20
TJbJK5QFRxngVulVlGNzcGXsrkVwpT5gFAvD4fVaaj7wqvGiCYA3q1fTSduTY8GnyxRIKPdf6E7c
YdRLv4lVGKFv9zcaWz2GRszxQSvwUhRdfQ7l8IiPsncHkutgLEo3hqvw12v+rVmnzRO0XQgUgYla
q+4iSDn9xFdK+Qdgk/2iKWWFVccYquXjUImayxDvwek7Wuupc0Ktvf7SO7M8nHTk+69V20eyP9bp
mCmupszYoio6qtVeSuXdupibZCuAx7ZO+lznzts/bSAwFMPU3uiibDM3PMeZMKNeHEimhiVvYytu
XkTZNTNz4+DT3vnYWIrQybUDBnVbaxQi0YQ6JnlQoS/+rEhDb3stdKRvySBNZ00PZ+Xg8947eFBc
IA2REoP5Xk/Lb68p7hfUOgqyb1wq5ueh0+1LI0U9oomDc1BO7GTfuHgAOiX/BZO5fbh6rhYBrY8p
kB0l76XSSR+WNjOrC5uvP0OZswLmmg12lPAMD97h3qGniCGPAWVE7r9u/G+PiZYU0I2CtRN0PE4z
YMxTbyT9wRPubeaqjMWVTrjkvn29SqUJJezXaZrTFI3pAmsy0GiX0v+Zi54e9BX2jgo4UrDt1Ey3
pCs0NVNk7vscnzYzPSVqXD9OUvSxVkXll5Y9HmgD7S0HjGJN3SEFcGJeP9qI+FA9AqcLyqrQ/Y7b
5q9ogN4s6SK7FJpxNMDa20paxuRgaEYxWN+kLUaSWa2uF3mwoEvvZ+oY+hzJ0i816e0jI3wCaAfR
OoTjf4OBoV5BSwWUViCHInxUatGc0qg4GijvPhBiDwxNAEndqBwCrx4G3abN1c+R5U30Zl+q2tHd
BX3eL/cj/G33lQeCigOBm577TaswExXoqDrPArvtl7NEXGQGFtvvgM4Wl67rsoe8CeU3d0FZFDkL
8mXi5A1CtwTB1zRRRiBpSJWNSBHcZfW/959s7xRCSqEvSabF2Gt98t8/4wLLdBXKbKCB4oWC3rqV
08znaBaNLynlwT4erbY5g3pTdlwLqGCLKjGe6rz4njZZ9r7n0/Pqbs5O9x9u74QAZiNXp82D1vpm
OUed4VWUURbMAp7BAOTAk2LYp1HFF3B/qd0nA5QMVA+F2JsUEh/eBUFjDqMuSc450dT8qnZR7yVp
Ip/aeBLn++vthV/OPWx2UMa3tDtNXRyrtGm8OJmSn0nl6yBcVZXvr7K3geROiFtwTd/OuGodK19n
qBCBs4VzMqDhnmY6lddoUNs/eFdMGKhQGbeQJG7elU3LOB9NwmGUqsm5CpNY86VpmU6IP4viYLG9
t2Uhqctghy7ZTbO1iharjTRioRTLkBSVePQSCyFneWFeZ1XdEQJlL36AugGZCmkQAN36e377ykCd
wDwpucZmpyi/tEXfuQjoJuek7uQv6MssJzWRjmCrO4uSJHLDUAnz9rZZFuewaLO1T84GdEGVo5rs
5r3Ze7PZR54pFZgZD2339f6R2V2VGLkqQ3Fxb1WaJEuFY2otadCVWB0mVNCXnBHROW9j6xGZnvK8
LJXy9nO6CnYymzSUtVe/qXBq4SyiTlsWnbvsZSiX+GOqJJlfqJN+ABbb+SSo+2mGwS+itti+StWK
dUeE+BJOVqzY59DMm3dRBnLyoTIpbQ5Ki52DSjxZsR+wIlcVjdcHZ8LNI9fikHo8y61/mrgJL2Jo
uouRjFLnMmsdDy6dvdfHEIISbZXXvoEds4lLKQQWj9DiJC9J8BJR9Ti6arEqziXweE+XscK+f2bW
b3vTkF/LgXWs+ysh2rw+tbEHYWLTHjSlUr+3lOmFMtY8Jxa+nFbcJJc5KqfLhFnX5/sL771M1qQ8
QPruti+llO2QATyhEYewV+rh14P0bzHCYhKmGf7Bu1xB67T9ids37alZJWVAHT4JNLOKew+N/Lrz
aq2OaYZVUKre2yUX/cG9tHNPcAFyr6PYDlphm/XhOVusGS90uHXWYjpl/mzjwXXwAvdWQUeMAouM
jxi+eYGp2UCL6ul5N4VR+9m8thtrUR5E7R3oGd8bIz8L4g+F1fZh0igfa6SzAfIpJBGeoO776jS1
9L7lM0y9DNWK0u3KpqxdBSaQH0W6EftLAtBEtrT+oMOw/3NWcOpKml6t0F5/nJATqgIEI+mFBtYj
ElXhlfhnPClLaf6NS3j9tUSnHO8oqbjmzN38IWv652hCNfL+Md7/JXRWVzW3HcpY7Ew5X65CQZ1n
RuvNk548GamUcKTN3Am6MOpfWqXVz3NlzO9Qbpaf4xZPeVx0+rfzXAFpyA7HgfkzmkebXcEa2FzK
il5vm8U/czRnqNrSzkV0Vb2MqdT8wdEj6yLyE/ZvccJR3gFBMUxSSiVdPhpWk72LgSocfLs7gUIj
81dwdVjF8rYNbMQ3zDlCNz0AfDaeOs3+OXdxfyZVrg/ul51YCOOfIMFntPK210/t91RBhPZklTJk
/Laqv+txlU4Phd3lLzLshdrt4qIE89JgejHYkyld7p+kvdVp/CLvilYTgPVNohItdt3ltCsCid4r
A2DgNmnTVWelneJr1ujmpcV34KQSyA7e494O04Zkpk8g5m5df9lvzz1EkTLPeUGrW87mU2pJth9b
YXahU1UdxJGd+TPgAeARUPEJidsTipILUbgboyBbuj6Q5b7FRqQovKKLps8WGv5uiV3axYrxinQZ
sr6dJUgBvl4C3DgE5u2oH9uIEfNuXvEsshMMleW89As8m75LfN7swcbu3OhETH4m1APavFs0CJ7n
FRqMbfhQpg5qTJIhnmwrnr1Wbmc/Y257ikc5+nz/HO0wBlcGJJrOoAcoK7fNyo7Mu4pybgQZ15Dp
tEQWU2FzMYvitDQVDi8CtBjq1VpWKfCGR/NjavQxFHzDDIU3WbXyt6JE2BbY9vg/eYzzxlczrBi8
timkp6wOoxyetYpAbYv7lXURyxR9SJSp13ET6uvHsMoW2UWWI0rPfdtVX/W2UuYLtVSWuwzh+++M
i5r4zLCr/QuL2kTnpaOY6s+5k9jX0jDnxC+UqHpfQg8c/AFpyPwn7XGKO7QcltPSD3p0nZoqUv5W
1X7+jP9sd4SU2PkcUYyFmsJ4l83cTl0zJBMhOCZxYORhcylwajiLAR28XKrT/9KagcwcljFknES+
3n+BO6cGOgINHBTryDy3Y8M4VJq2HBlyqXVcBfhKwt6c4uEDXQ/0MUTUIoiaHWHndz5M8nd49NiK
gHbe5tZNjmXO4MCOLIaoPjlLLvsZctl/N6qWo9KT15cpKoXXWeDPxFQN3+4/804WQ7dgNS0ExrSC
J16HoMoSaQYtlAQNIfKHLrGSs5wv7YESyN4qdFoA8ZHH4NSwCfB1gUeWM2friE1UkYuPr/CrvJwO
2ov7yzCOWNsRME63KVm3cD3EoBeNcSkLt5ij4nsZV0fOFjsFCtpGBGwC2q8M8/WeRatODScfu8fY
MZ5rGz+ipNNUt0Mwwa/G5WievftYJLPox0Da4ZC8Xk8bcYpySpLospfqILX7/NOUi6NZy/4qDnNQ
h7uYP71eBWF/Y4i46un3ofLvR7NseFGWJ+rb0wr8joF1ct+RhW/RG1YKjR0kEuJFo95HrlAq6q3K
6qAtjxIg97efb1aiWwStSgac8vqp4kpR06IBM5eX2J+1NYjsuD0UGtyLWbBsYAGTloFK2axi9sNQ
NyCQAj3SpBc+J8tPEXd7WuysQ9lysnwiSukpyvR2ke1f1lTwblSUOP6Ps/NokhPp1vAvIgKbwBbK
dFV3q1vebAiZT3jvEn79fdDdqAuiCc1MxGwUoywg8+Qxr1m1kGbFhSuWAhvVZgaYU6liSzcr/VtY
g19ef5MbyQoT8gUVDCeDUebNLhwjx5BNnsfXUFTD19Iqap4sbj9IgNI7H23rgC1K+1CBGSqtnM0T
dzCcuMPTGf9P5hCNe+30LPNFMX/qou7z68+1uRjfjH7wsu1vcwUI945ipCZm333YPbpWHHl5rzqn
Cnfuo+Rd7MzKNs7Z8liIC9DCp8l9s1fi2dSz0SiRqMmT6UQiMV1muKSH159q42uxCvksuRt0u9vU
Mu6yUU6axIxbj+cn2eKGI5gGPvTtuIfi3Nj8AowNmSUnbJ1sCRXvIAxQoiuDFte8JmqaJQcx981d
6SiuhbegSM4Nm/STW89iJ+RvPSfQUUgbzJSoS2/ur8Io8Y3BZ+gqx6xJD8GYa++DZEyqgxrp0+n1
l7pVc4InAJnClJOm5u0ZULIwKEQtimuGhuFRm4zgkKoy8xK7U06DrQd3seZ+oFDEA9kqXEjJWnRw
+nTnKG5s2cWNDf8Hrh9Ghcuf/1U3oDVfB00y5NdML8NLgRKOL8Gqn6zcJUkbkr0cZeMLLyTCJcAt
GKPbx9bVUjHr2C6uoyHVBmmROPqiSkVvD7YWTGQusXhq0yg+TBASf73+zjeOCyA/oCNgVRiv3V4X
tTNymQdmfm1zIH584MB6DlW729NQ2kj+AKeR9wH8x7jklsOu53NnKbA0r9k4hCgTD1BjuY+PRQvI
r0bS22+bNr/7Dw9HxxHMD0Knq8I3TCr00BqtuJqB2t7nZpNfmjGpd8rrrUejJoEFSxsOvM/yef/a
LuBQzSpVpuLKZMj62Q6zfhdodvrVrUoDNk2IlBPaw+keZn3ryy0jZRojFuDjW11cYCrAF4OooCue
9se0sWNEN/VxBy62EQCY9EAzYCKEhMNtfyyg8Q31KCuvqlGVqgeMx/jaJG05YEsZ7pqabZwEGtKc
PHrTGsYrN8G77sjQBiXgJATC7e8ce2wfmbYMX1pXi4qDbQCd9PHZ7TXwl5MsrfPrG2YLAMwPgAjF
6JKC4bZGMQMtZdc4THFmCTll7s1U9cCJNd/byE0w4qutar4bCBuRZ6dh/svAtf7THLXyR93pTkJv
uQs1T4FrHezc2htfghubI6QB8tqAXOEfj4ag4KeFaKmqoTOdbCMz76h81J3XsBEASUGYgP+JSitC
mAKEX9ADy8jl6upgzeXwgDlijzXaYr0O5XonCG2+diItQQjox9qRXLGyEHYxyI/eDbo3bSKsZ3L/
2jnhtjo5p1iqyox/oEzVQ4vks7gamWjeo7aKirvdK4l6mfPUuAODj5zl61ti67VT7SztQGhpGGy/
PN1KFY2lJtkRZWLlP5V4gtuuIPERjJb57zBv3vhyASw2gqvmr6I7mSTfQJ/AiH9bgek+OE0/nAya
Dx///aGYbUFDoQW5WFe9fCgJYyiIdSu7plNaHiY1jqmuEJjL9cneqUf+lLg3kxgm5QvYlCJ8nULj
smlNUVzn1y4Lkm9j0cxvuzGbA29M3fSija55FnRghGcmOdo7Tmkdx472zT8fH5fAwojNoUBeY1US
rVDcpDTya21oo+nDLOzTA1i3BdQ26c2eTOh627g068kglnJvIfu9fMNl2g+OGoEut5ewWaZT9mkS
4jtCr8Y/X3KsxISSfBQi7Ko5PnCrFwHi81cdBy3PUoP5UpfZHv5mfcmxCjpMqFrikLsKjLTJR2Nw
YgYT6O9+ZJ+odyRx6U8DvJ3tqZHoj4OKxvzOV1tHIuBguDoR+MD1rXpGKXd2UicSUcJZZO9RAtZh
NJftGzGZdXgejFjTT68fjfW1yooUs/Tk4QWs4Mp22VCgWWZ8HeMQp+2xyw9KZWs7EXbrdbIrYFks
OIhV2mWUBLuWcf21rbPwrilL7TjlvfMmxlvtRCnQvV/kPP/9KDK2Ryj3T+HHf24ylSimUNFmqtk4
KXQvDTh6s9tHPo3C6X2Dsu3vkWnpReub7IQIYehVcMaLnU+69YKJcgCRlmkOSeHLk1E55sg7YZhD
Jz0/B5Eb3JO87LVB1n0/hobwIulUCRDKt2EbfMekYf2QXCtFmfrzFJvuncLl/SHU0fI76d2gqvDf
o+wdANy495mkNs//vpNAGNJp1dlJxJ2XD4psX9jlegR3IBjCi2Eo2mFELHen97d1QjiaYDbpX1nk
Ry9X6XnJfYdBzVV3wtmfctk/p42OHnoY/kgywC6vP9RWXCOYC3pYAIdXCLkCFReceaAPqBrBTWkM
A1eayLl0yI7tbJStM4KLo7Yg5JZy7GajDLlusP1soN1RVh161wJijhYpDBNbRIvKchfezcXUf3r9
CTdI2nRFIO8uHGWu/duat5+UalRLCu7QqmXgOwBtfCkD9SEE8vrbytum8+HMa2crTCfXo1Y0g2M9
z84TnlsK450idH6+/pu2zszycRcGLlnxbUWao4DoNNMQXdsxNn6koVM8m8N/MHRdrmm6UEAsgVDf
1oKKo8DUaBgNOFYXXO0RGRZXH6ZH0ah7kvl/BmIvswI+LBJ4BEDGVSs8J7UwklMugT1J4wwzV9Qc
Hup8zCdvNuoWjEYaYpMW2sh6nRKu0A+4CebhjyYsI9gjevt5EFX/pHZd3hw6UQ/G2bHZ8rToull4
c1SamoeEo8EMRoKKPTmdax1xzKnas9Kr1bFqHTOjnVDHXzrDHSffaAfmAJqcQW+5Wlza/gxe1/Ck
prTDTvTf+JyLZBf9UpSo1kKpiE6T6ykgKGTpftD6TDxmCLPvlKUbJ5VF2MP4fBALbyNgaGR6l3ZG
fIVc1B3wC2cmoM/1vTWM6s6duRGDAOeCCVk+5bpq0qO0muoF82KOqoam/Dw+jZ0ePdrzrH8vVDns
RIbN9ZZZJ/t0Q8hrsAsk823uaCVDJDGOxRd0OLO7ge7lEwq+zs69ufW50OWgLqSWWrMklModUMeI
0Klr1J75nCaPMNS7nVW2vhfPgxYxnbZ1k7sOZ60tYV5e5ZQl91ovqkOp6JoPNazaKeqXyHlz+BbJ
cBKARTqcG+rlnVGix4gLCQCHqLGmnylak37P/P5O9lnvV4qTPNg4RT13ya5p1cZDoppIPbVM5Wnn
6y9X1jqN4aKBOJlLG8g6oeuZvonzpPmaJUr37fWgubFLACnRR4DxxSu9VRkSjTEhrbzQCdQpPmHj
UHZ+bzIzLtJWabymMPWdAm5jo2DMS1XF3AWC3W0ATQ1jLmRc5dc5UkpfDIVxXjxnjq8/19Y7hE5A
e2LpPK8cioRiwUmc4/zatCYd7jCKrxj1Ch9Q2p5Ux9ZS5FDAuMkv6JXfbBR0r3oXo9H8ig7X/B1H
wTDwGciJLzEcvV+vP9bGdY8gDKAbi2kpF/7NWgPB2UwsDFNLfcweNTlOjR/krf4+DvS48KSulail
ltlOLN5eliYaVnEaM57lm/7VvesXdnI1gaNtHFn0Xk9YqbwhyqxjJE3F8htUy66TOrp7dntb75Yp
DKhPcORkqTfPO3FK/p9GNMpeHGL8BT8UBs6nuVT1d6+/2q2llqYrffWFjXibSSmppcs0t7kKusJC
cQaBec+uzOyYjwZwh9cX2wou3DegcMHerFUnRiySp1zgx6GOlvjcZlJD39Zo7YvIGuuSzJVxp8Ee
ekyKxNwjBW89KC1m6Fm8VNPWjZcf0wQ5O5kdWYXlQHspa3M+qnVcn+LYCXfO+lZ0+Xupm32T9WMW
VlJjauzkyalInPY0cnv8no0Yz6E6Cv591AoCGlfBP82/hVzx8tkMpa2ruMCFoNfG37E5BA9ZG++B
tbhn+Gtu7oblomO70BqiF3cToRFCiRkzAJoKqsgyP+SUN3PpwZZX4OX2unrK5ri1vSDQ085HTMfq
/QgFf8pliCVYrxRF7ttar0xnUTui8qfQUt/icmN8tts8tD2YNUmDn0AurYNqZq14nua0+Z1CUUo8
x2ncD2FqFcWdK5CbOBtOrYXHNirK1lMQ6L5mmoaru5ungepHhRx/C7VwcGApHfWLJgpXP4SgJN8O
wxi8Swcxt8cx14vqIHSJgLubhMODIt22O9VuYnxxCkUOBzPtw9ovMmPODxljGvfQWvXQe5joKgpG
o/P8RupGJS7V2IN1HxUg974LzfWn1VJYvgvotBEzApFqZ71qWuiP00yfdkByzp/iMs38LlBs6U1W
x0h+BraIJ+KUF+0bCEc4DdeZk1VkF6X8kSM4iMI1vSWQKUUoP8lQph+JUvb81Lo2cykPrH9m/UJs
UiIF0WrR1zap4/GSV6Z7zgc4IxdFH9vwSDavJb6Rqk52DNQsFUc1D01cJMxQN4hrsaH4pZHEb2bw
AtkBr6f2f0QPKe71TMb6MVSUBlzUmBTDx2SiyDnMjpkXz3NZt++rpBaPyOuFuTeLUTbPk6iiyssa
MX9xrNT9OYp5OrkSDyuvjxH6uVM00djnQq1zFA7HYXjTp4WePo7tOIwe/NPQOVBXjqT3uZWGhzkf
4I6m7mjOdyreeKEXqtx6R2T67eygTb3Z+NUocDas6E21d6k6aLkXZlVtHprOje+LaWx7jL9T9wsa
ZKPjd7KwPtau1RaeDVjHedSVcbxalTZmKAvD+fVVLhp5N0TlVCP74ORmjL1Jm2te58KcguhTjd0h
Ax9VX7Q0EnhvcVnUnjOE3a/aRObPCzJF1NjVMXH2W1zk1fuqm61PvRJEAMCspPCzvkBUUaTMqL0J
lFv4PFBMtl7uiFr5VMhGF34IvfqqVO383kgQuX8usNmdPXK2ZGBTutNwkXHdfBym1uo8s+qMz1Wt
z9oJoVVR/saSUs99HTONvQbSxl1JXUj/j0keecdtZVylMoTxBxHD6nPjGSBu8MGtXednTm3+vm61
X42spp3rZBXSFwIGElBckCQ7K6X0NnVGu4ZBgJ3OFPvtgrWrYiU5Tor14/WLa9UyosOPWjMlKdqY
rHVzIUva+qo12vlVtHr21ZFu/jY0OgHmyE26LxX6nOc+bUtO3iQ/gddNquPrP2D1qIycqKNoP5Ku
Mkq8ifAyke2cjTW60bVbvpWRnHBoDEbKtiY9/Zel0M4A2s2VcouSSIaiCF0VImAwwtfMi3CGnlBZ
J10J9myqll99e6GQzTE6RMFmzVGIoxmwo1Mw763H+tfi1vVT65mU/fsDLdq43JCLZtBtVzGM0XYD
zE/1ZAwc22aWies7TmJ9X+Rj551NuXVJUvBifArkbgEXv7yLza4yJreggEph6j+4sTGeBwbE8iwM
Sdpau7G8mEOhHUtVk3uncGub4HxNW4xpMyCUm45fUQO+o0XEKWyxjsw7s1E9nXUvhdJ1/66GC4gG
XAC6vEDXVnCaQsRqF830UXUNzn+qE6KcTp5bzEh23ukf5OmLjbJAF7kqeaP41q7qGl0ookSSlYF2
kiXjYWmY3k+N2/6YzcL5n4hM7is1d1Ldy5umeExFEzmPk1kZyqGLFCc7BTKLv6pBoTKyHSlsX99h
q2++/Dzs1mAiMBtd7TAsOycTu9L8GgVN4eOpzj3SzqNxyCr3+xDaxtFxZOYHQbFHoFqlmqxMpQC6
fIGQItP5creVWhyNYd3nlCGBPCpGkR+zqhrOVmrPD3psTXv9ldUOWxak4lvou1QNt5EQ6eE6qCMW
LHA1vpaTKjlW1TsoKdlOk+pPoLn96LBoKUwYRNISXN76X+UXrjcTCF2bSaQ+B4OnjyGIbamPVngw
ja7hXgxqp/TIWBZWZV3USNpOSfNNT5PyrYqJ0wfdis3pME8w4u+GHrFsr4itNroz3Nr+mLetGDGC
qNJvwAWyr5kegF2aJI93HPRSm49jbcw/C6kg9lkNAeAGBFe1DOu8ptE/sef7zkvaWQ5vm4hO3dFu
IZUyZYNh75H2CJpqoPS+1mFoSY9ywI59HEYT1+MqHDovLHF/eUPYSt83yEAFnjY54+fXN+YqwPK1
4A3Ss0YBD36k/vIVFkUkZFQgax/zrEcxB91HK1bSf8XVLavQBWOcCQNnFQhUO8H9Ss3yq5p1OnEu
Vh6bvN5TtVxDwFiG+RTxiyJkPR2KkyQTGZjS62wH8TnLgvFIvqMeZJz0fH8t8KNMN5+iuItxmbPm
b1FjG08jc+vD6291lessP4QxIJkfJEJYUC/fqhgDlU4Wc/84NacjZkQEe6VlNq0a8pA6CnuS4Lhz
HLZiDMtxFEz8R1fUOk6aOy/AE3ogYfG/0MqHS6KEju1RX9qnwCzNb/DDkscAUe49wt3WoUfPZ0F2
gz8gA375wGytikNWFVfRT+N9o2YDeLMAa7TB3ZP/3VwKkWNaqqy2UrdJlIpyb4EuIUbt0OBUQpgq
iAXIdHZ2Ep2Nz+ioDFhRZaUpR7//5VNRRYTGhF7PdWrd8jyZaXWtUlscNUYNflVH5b1qB8XOohvP
R0MJdRhwk0yQbpORxqgFmfmcX5Ha7r4ZOFKe46bvei/WZ3sPWadtXA/0y5AKoh2+YXpJ44wKYmDT
NJSNXjNY2kU0Te6VbYY4YTypHnD95NikvfN7ZFR4qGIwd6lQ27sEEs1ZKWbrQhesW9QqZy+o1T01
o43MmnEv3SCEmlSwhjcX2KIcpEnJfRJbNvApBB5zgiUidSesHcoPmAG1X2bwwyeZohGF2kY23b1+
mjff0TIm5cguE6ebGFk7wF0aSu3rrKfiXu2tZwwqUOYcc5hSOJzs5DJbyzHXoRnM2HItbViJupiZ
OOXXytGUj07ZIjxg5SiPVkN2nO2pkzsLrlE2tCGht2A2CUZpPbRsh6pws7wDsxqI6g04ovCYd1WE
7pKVJl/xJhpPWd1Vtm8U7vQh6JLhAtep3MmRtjY+LXco+lRRa39QXSpZk5uAbHLRxvc57Cd0e4fa
65Q83onPm68Y5yzqNHIxwGMvD3aeqXPtpGN+dTLRHe0wds/opWR3bhXa993c2F9f30Fbj0Zv3wQY
ByKFZ3y5nh7JahxFDx82jNpvrGTNPsrL5kdrGBpz53NuPRzbh0PHxAm91ZsD02M2HWJhlaK1hLt2
qqXzWav1+lwiTOL3toz+w8NRZeOISUuTXbs8/F9ZWKYVqR3MOCVUnJTzHBTvBlfKY4wl6qd/f41/
r7Q8+V8rgSrRwpl06NoxZD4AC0vpe9F3wz92r2G69cWoJ7BGWgiR1u2Z11tcYFyNknBqq9IrwfE9
Zm2HqxTst4//4akWzCjdUPhtt8nCBO8VM17QUYladNfY5rAfSof4NmLDpuyUustOu0mZF8i2wdTg
j97ZzStMaZWpdImSax+FvT86xnQfVc68k4psvb1FWJPU3Noo/MZWxGYHHBad6tn4mMxRepSdNZ+q
ud1r8Ww9EAUO5QaV1TIbfLknhsyln1QzqGvDDFUi2slXwDt7CLaN3IqNQPLKNcC0+3YIggG3SGSN
2xiETXRR1TbyTGdqL9YgomPk0J6N66E9kxDuhaqtV0mGDoUDHOCaT56LDFQBlxqyXEkMX0Od7uhC
pX4m0/L0+kbcfJXccKBEGNiuqAutkJhMRSK7kl7Ddp46NDUHew/cuHnbkE3B+KImZj54c52irx3J
1l5KjsDtj0mbzDRK1ej9ZMzJieQySzz0kbqjkc506sa+xbDYLne4KWvUMHfewkqBvsDFt8pYgx49
T4qfDC/xTg+PiR4ISS89MU9DghQBoBInhxWsQLT3ysJt+nNZ5igapymOrVTbee4BJegv5Nx7Ta+t
zUbM4ZfRM1mDtZshTIpAZwhQAJe+H0XNEEPYynMelz/GQKrfXcTavg2MHHZujq0NQGigeKBOW9N7
9cARiuFW2VWqg3i0uzH+jFTJnjTVVlbNLQ94B74aRh433x8zCr1Iqzy/2rEd/sx7GX5xlW7yNAnJ
HQiR9FyZ7rm7bx0jHmnR5FkAobdBtjOx0HE65Jys3FIfc23KKy9w7c70gGTpP14/SFsfcFGAwxnE
od99i5AWTevMas5i/BgotUY8Vmf0IgLy4yYyz2gCRW9krY4HutPtTqm9BPCbAL9glakvIbnT8VmU
q/+6I6MqCxHlJB4yUDLf1ZryK5WZ+xsrrogauB+anVHmxp55sd7N12yiQB/cZQTeZdqQeYXeTT/c
WU8Or7/SzWXgQsMjIaVZ5eCEf+iNkZHC3y+VR6WGr8wQdyeT2QpNCDAsTEqgH+ZKK52vqTK3xMZs
iPRhuENoiFYSdu3iIOJMaAdFiFjzrKIXuhc1XVN4uOzE2SHHb+yfx9EIViHfCsCX8pODcnNTq3ba
EPzIGesy/2ZYKS7CTi98UKflv9/WWJtggUBMxhXkdnSgBmZjJB1Ck32fl5+60qFrVZSwA7NJ/IfM
YPmICFoug4oVgHdguG/0GY04B52J95WdWk9RUgUHWw72Ttm21Q5amoKEGpoSnPyb1AAbkEIRLapq
Vmv2cE8mvf+dp1X5o1Hr6kEmWnDSsraGxI+H2hEK5XDRjaLXPLzsjJ39uxF/2FG49YI8Q4XCdV8e
y6ltKkfRSJJ1EYWf+2bSfGssm2uWhdPx9aPy+lIApV4uVWJzPMwuMKloCmK/7Pv6gGhV/kYxKJxf
X2ojlMMbQMmQPoy74G9eLtUamAG3S0IepRqYJRt+goyS+OLKLj3XKKPfTdEedmIdCUAuARdkv1LA
cYO/XFPqcd0lRUMrXQY4sAWh9YG6Ud3TBF7HUZZhM9IAWvLy25LNiELbml16icPgTMc4jI3HdlSK
Q6AU4iFu2z0hga31dKQNoQSzaenIvnwsPa1LY9Zo+8RRpXltpQWP+hilb3RjEOCXMM55/dNtvUYY
nwA1GMouPeCX6xVCul1bw1Ntg8F+3yta+qZTtXpnlfVexCQK4wlGkgYZzW0ZFZvU8gJRhOtI6v8T
zdzglPaRfDTUdEcobn3nshIF6MLeprq5rQNSk3nWFAGfg1JS/ZxdXJN8u1OtsxNIhgLoll4si9lr
7GAYuXMMtt4lay7UDyoefClevktwHLCNDUB1JbZKl1ZK7SGW1R6SdGuH/LWKfvPFzCCK8kkv2JFW
pz6H+pSeqmiaTkLrvyoAn8+vb5Ct5fBXXMwLyAhXCMikJzGHJY/U8VR1fjEqduJhYBHex6Jvzy3/
z45+2dYXZC5KxqsBN1tNsEVraMEIK/HaaLX0RGQDsUFDAak/GbxXwG7TlBySrxi7u3tx7I/l38us
iZ4TuCj2z1L0r+o78Pw9BVV+HZOpAxtik0F5HW7gmj8wH/lQ1alGFFVBohhBf01lrzyA2sfICjPI
z+Rz4jsSq2njOTJPcoSqgmFnf6+ZBZByGaZyYkkpFwuCl5vM0VNrZNgAwQ8syLswLdPT2AzBBzSM
hgc8o+c7IF6YWGdYitS5o3poNht+OLTOY1ba0c7B/rOnb98YgB5+EUUx0fjm51gqaKi4G2DbQugv
vF7kQeMnqWFex3x0Gq+PrCI+YH6YTydlLKvy4EgUQL1YMzLHB9Zk5p4TNMLxAfPiPB1qXRQ/J0nT
2n43JPiR2fkM9iqOHDr8smt0decRllN5+wTcyeQghARgo8sB+DtTrp2ojF2RX11qv6NJE+nUozAE
J9RpHvUAdR83QyhuqsYCDdZmT8t243xZGGyiz78AZFcVCSa8Ln7penF1hkZ5GtWhO2lWZp2bcnJ9
ekJ7co8byS2H2UB9kcKETvpthORwKUUYYvBSJ656mfDp82vL+GxKt6x9a5pnbJKqEgQCZO3hTV1b
+Sd4UPJf3zoIXU7ZItKDAsbqXi0LgU8808wLTrJf6sbMn6G/i2Xsat01VZM/GXMDCkydswWPZV1e
D2qrhIX51EIRhpK7aMTfDld4MIFViBQXV4ELUoIbe2J2NDwyepCnXMfilObpHvn6T/R4sdMQzF4A
tFxQNlRE66Ymk447O4mauBfXRHbwwdAFJJV2TM303rSk+wm5aQeRp6yPPdE49fPQV6rwcK1PokOK
rNcTvTxVuQvcicnhHKTh+4LN+0YV6KLOZjvfkz3oe/XHan/yoxElQGyZzi6iW0u4/ut40KiWMisV
5zLU0ecEg7mzaYfpqYXq73etWe9krRvLkRcLCKeA39ecHkwB22AxTL2g1ijfBXbb+kyI8f+eQuWH
Uzcf/nUjQEYFnEBTbRHuvN0Ijh2qg4n/66U0CoOBVhr0D8agf1GywHzOEa28Awna7Vypq2wIRw58
Z/F8pXNr0rN8+UplXtUDtZF7AWw0XRyzdnxzQl1wHBE3fP35VikJS9Gmg2XHMBGg0U1wG/pShkEr
2XICHb+Dg7pceGeCAfn1+jrrzwZVAZrQQgbhhd4qwg0Wp4lelX2px8w5JGamXOweeE8wx/Gpq2pt
Z5usgjb6VHw2BJWYKdNOvdmVnT46da63zsXqw+atm5bdXQ2g4i60qvKqSXfwFLss3zgSrfPJyPfa
5+v4gUwHxQ5adPS1V+CW2sxcde40+5IbavCEtEP2lbFlz6pWYX1D2JBL2bXr8PD6W15vHJZFjovL
ggRplaz3TYdqPByLS2Qr8zkFX+wjL+qe0BJPdjbOxgeFoEkSRvOI0cftxgnzENVBY1A49upHANr6
ZYxV+4Qdd3EYKpl9ev3JNpZbzD+Q6wEuzsm/SSNQK8zLRRf9kohmzD3oXu3X0UnjN7LMEeIfp3/G
Q4GOgDnHR2Ssv0x0X57BqYVARyfAvThj4bxX6kr1EjQfvwA7Z7qjNb9ff76NDbMITi6lP2GNffNy
uR6/P2pVzb0ES0U3wrV9M6W99mQodu01rtZfZtXoT68vusqkl2dEqIBJz8LWvk0VoaEAT5kb99Ll
phueQ5zOKs/NF9jHDMoovSDiqHyzskL7XuZNt+dUvI49LA88Y1F1W8LQzTdFi7UfhSCUNzz0aXKM
9C7gIXe6Vlur8Lcjz8o9zmFcdtZf95OTGEYfdI57qZva/FyjIXot4/Cf+44Wm4WBjwWoBW7/bTs1
D1sZugrkWTsuaMMrrX7sq3Qvm9443y9WuXljTmOaIX1+RNUmtz3WbgVuODBUj67D3rW+8drACbMn
uRP4OrcBOyzZ9maIoq7dzfVB6yf9YvROsBOwNlfh0wD11ul/33K/ZFS5o0JGz3w2ny+aTMHKh/M/
+xbycZhW2cxxIFZwIbzcAlqoaXndIPZoJMWnuQuyc95osV/bYtzJWqlA+bte5nDk6QsmA+074uIt
ZEDP61GXMZbJ7ejYT3ZZh18G9CuetFmNEq83UiSG4iI2pTeWOSJr4EL07FMxWFDqg6EXICGjCFyv
OcZ3CHrguGDSlHyKlCz5neohHBCONHDfhUmWPsYC9bBDlPTqT7WMRO9B1dDf2Z0NSLSgrYezZDKY
j5GTZ5OXm/SfvZSUFhNnBX8PG9Rt7LtdPOinTOtq/QNJea56Fho8wxH5cZtEM8vV5FDWuAT6GL8y
65rsUjyLOS1Uah7Fzo7KaHKzub3m/DKdVK1gL4TcN2kjzWdn6qmN2nB2Zy8a63l6Q5Jr3Vttg2Lk
IB31eynd5HcUGfZbKL5hcBgV9OY9gfPJ/8wmK95lGZJz54Lo/4RGUlAeRmGDv1R7JTX8AdeXz4lS
lN/aoc9df7Ss3DlkQxWMOGDa0YfUgVlz6KDfHY3AGfu7oJfisR4U2V3LPm6yg9IGxpekg4NBq95Y
MDtRqhzH3pChJ9BhVE6pFtcPuRzb2B9TJf0WI1gV3xXIfknPbrXGPeGLHRW+4yo1+NEYsQf4LxK5
sV636if8zbT6EMhOr3wzy2vzMreIOqHnlHwu0YWvcWCMoLgo8dzXntV2jvBEGg3KAUaZ3ftJyT+e
o1jVE6LFSnqoA8jCB0HapvKRhEIHouMCfjM1YKCYFU3GvZ3bsnlU9Hxq37ahof6vKGfN8NMa1QVv
qOu5ftaDND0nosRdI6RnpXhgXZqfFd958Mc5DRK/bgs4I6Yjy7ezLUfbsxK3bu4UXa9/o0SQRZeG
JfkUOmQaz4qdxH0WSaWrT8MgaM1QmLQPxFokFEDCVaCx7Mz+jjlKlEKSGvLkXQCvtNzRqliHlGXK
v5AQichrRYzAARNlIqJ84WK3vg5h0H3iVhn+NXDBOwR0hbcSqfMaqVNFs8IQHLc0nIHSNwkCUt/s
2HJ3stjVsyyrELvI5BjxAO5/GbjyIVUCWxHpdSD0gpRp+itonuzu9TRgtQrhkdYCs3aAQEw9b1Id
EdeaCh0vvk5dON5rRhscLVE0OyX11t3lcBFTJZKarng9E/eWxNcFXZh+jA/woWYm931yaIJxz2Ro
ayk6BrRqFpE3BuQvXxumhiiPxhlq8LOCfxK1GrCSOD1TN7Y7LPeNpUhKoX/T29qYbKh6W45WUiuX
IOkMP6mb/FTVInwwusHdwxotX/vmaoGnhFsAtzFep7dXS2cJfOQAgeOJYfZHManp0Sqt7LuSh9nD
iA9is5Pjb2wMLn9yNATnl5nUTVKaQRXWy6EILrPdykOOQ8WhJjDtdSw3l1mmQouC/1q8qwNdnWEX
S4ZG7nnI6t713Qb3dgdxEE+MuvnTGpr0Tky5cchFWN4P9fSDw5kdwlkUd2Ol937XlMPOsdhIyelb
o1BHtQEI4TZxZKaEhc0cOpdWVFgXhG4Esr9Wj53tlN/MSVhnMtg9bM3GfmJRMOGLbe6aGRsQwucM
IPalp8t8CNAOOQ1zCCygV+ydQLneTjSxl0EIScwiXr58lr8S42l2kBW0Kv2ihWHWe1Eog/hTo0Kd
Houojb+XY7CnCbF+OrYTU3lmBYxb6e29XDIs4OLKdtAusRydQ4Nu5jHQwbsnRb0XoAG03x4XFqGY
4t/lIVf4kQo558mpmSkl5uDURxyjxUlXw0D4XYRogzfJyv6dFpixn9KsSxxPNXPbORllUCU+av72
R51xXnig+RcHBzmGcErBCknu2dIuvdTQ2/oQ9diY40Rb6k8x9HqJr3JJhoc8sJmelHa0nt0Gw+Fz
VkzdtwzI9v+0JM0/We4U6meX7rx7UUPcBB4MQpbp5wyjuVBdqf8SXWO1Jxw0xi824oDTXYUqkH0M
6AR+LTD/ieEtZ+186owsO83aODANbErLviys8eqkucnkHMSAGMi90rekKiFiO+bBMrPY9VVl7BGq
wAUmOEalBCqskR1+yyENl7hk5HXi6ZAHrEPsKJ3uNabbvG9bCM+kGg5wBsT9bM0vg57mArLwho36
99BEHmlVGXiKKybdM7Mw1b7KvBQlIPg2g6iSGskPK/4/zs5rN26ebddHJEC97EqaGY9LYjvdO0Sq
eqfq0f+XsoCF15qBhXzIfmhxSD7tLm0iArKA7GfENMw8lonnfVVqFw6LF5X5Xad5oj21ZDpVkJt2
Fx97+PY/skIT+bG3JvmsZXWf4nuQVJNfQkrL/crojftxWcblzqi9OHrwMsUdAgGe66s1JjZ5bOwg
P1142XIXq/OYhy5yLjIY1BbvcrMX1S+JHy12fhUSgaGWiEyBp23U966XZ0OAwMxs+ukUGb+XvChe
MimNO7xVqvGg59HU+Y6TRs1NmnXqDaabqvR7rwADMpbKL91G+tDVWutlHj3lJhv0/Effds3XtsSd
Ae7DM9o5VS8S8yYXhvdhzow5PXQR+elhfQ1hLttFWvrxkg6/+dGbh9ToF+0RkX/bPrj60OdPuF9h
YjrAfmzDRlfmj0MywTYq8mE4KemcGAdTFBJdhjrx3iPzpDTwz8eEGYq9yEPh6ml8LntDVAEpT/2S
55CifTNpLXnsvEXNbhxbmL+rqfaakKpRAdUWk/mEeb/AYJ0ySxwbNarLQJdmn4Rl10ccAVWZ2tkf
tal7FtD4V+/vymju1YjCwZdlZznhqAoj87EbhHQ+LYq8sYd88W4YTSDcOGEA+75RYpPbYI/PSyW8
h64y1Q9zzGzzpo5knvjFYOefmMHlM7+mGbWHRrpudOoco3uB1gKxq4bOOHyP9GXUwsJrNCqPbLaa
U5xADCiSrs38RTZVHMSaW4+hWw/FzZRodRvyCOvPUout5Z2nTN23trK9Hw5+BModbvCqvIvjiPJC
iZLqbozt2D1EMh2B+0xGrvmQIeT7NjNyuIzQyJXTrKCoBb9YeJ8wXZvGD8hJsZV6ygnnfvLIv69I
IeQHxECT7mnRyy4K+pza9pZfRQdSv8gvAqUy62SWS/2xrtpmCd/OBi/CHjnniiZiVAf85iIbdAuU
umGYMfBvkmCC7ogYa28e8qSFm7909mGo/pk/sy7JawLSeJXp2pLLnIrZIBgGYPbFOB5lgk1G3bVx
SH+iPTuLk4SDmc47pfpF1rEuCrpwFexksLdNEsu6+itKDSlw6sTnXs/MJ4q7PQ2yi4j3d5XVnheo
Bu29TcQbNCPB2jiCMjE1RcAwVAug4DfPvVntCX6tWe2r9PDvUjRYV80vFJ428Zxyhz44Msq3hJUh
8ce+xuykzYAuIrIgfIkvENimKj9mRhJ9/R8Ozd+RFXNxuh+btauENl7XA6HCPMsJulo69NfN6ZA7
ElGFKcmUgECgvry96pXNBbvIhJJxCf2WLXCrKGL0NsZVBaNO3Psck2y/cZT0BQHUvYb+taWYkfAD
YkfEj7npvEH9leW0bu6ymFkwzChta0ZRhj2WFP/asKQNjAoq+gfknJcjJ8MVnTnlmFzopfY+IfO9
axFe2Em6L5I/kiPgPOul85D6vKz5wCSXq3AbemsQtSI1HQ6uxSwmaUrT9yjld2qJyw2kwayu0gdM
0unGbmqJUY1xmpcw9KOUEyEV1bhDeHUJIpjOOxt45dvWWpnNI7W9VFN2BqHAiMXfroia4qbJyuzQ
5lKemkqtA8RJdue2Fz2/tXnOw0UFTbEJXPl1Wgu6wrJlMma3pkzyOWzQdlRwqjbyp0JJl/a3rmXk
RrGhj4xls3h+LCdcn4Z41jR/nlOkbywO103vrC7Nb1+Ry1eOJxyyFndzFUbePgrCjIshNrESVnK3
w8hKE0+d6Pvn/2UVEPL8wAzetno+ntHSDslcmp69XocKOtvvyFiGX2+vcnmEuBgrbmuVCmP0tHlk
LAnRjeiByEMXC1wTReSj6R1/lP3U7sD+ry2FPyIPKS19ZLs2S4kMv4IM6sStkHr6ME+59SSKZZx8
mU1jsnM1Ln+j1SaVHg8TZgCoW4AJLFjDi0aUTnU7U4PRiJOjobV71JQrn0T8WVXPiEToDm+aIrOd
LRVd/BRHXeUl68oinJRCP6NBOu6chsuVcCZdEZGMX1Fa2Db1h76x+rpEMc60quVeNPOv3JkxbE+M
fzbKXk8cDN81fjO+2k7nzXRcOiRKM6TaIREPJR1auGyKr8f1HizmYqC8LsXH0IwDkXyBR5FgulTk
oImuFfqMUd863zwYp8cclc0vVWXbn/jk4VwnEeRbBRjaTrV+SURZ/wAAi/TqGGhj4fv6kRkGx6qq
mgg0S6eZTkWZ2J5vNKpXH5xalMI3mNM5Ty1ui79dWWtZKD2mDVh7CiQK8sxF00bGtuNHmmL9M6+b
P47ZCngdHoBLEwzErjyjs2hUmlGq3daLbZ5oyCunCoPPnRftWn5Ke0RnKIsIGwf69T6g7DST1vFD
4LwLt7fQ8nd2aWf+OAIB8WPBFKDqlj1IxrWfH8AoyJN1XnrBLpa4BSC3jmw+PunWAZkFXvKxsU8G
9fhJMpX7hOb1EmRjfNLiPdumy4BGSofDCC0yYMYXj7hjjHj+1eQ5jWJVn/BMU/wIKUtfFEaW+bjn
qDtdzWt7DJoZbhfwE/p/6278pzWEb6EqFAm/YbIs8XmIIyXAMUf4mRyLh75Ol7XvUe8k5JfPBl/5
/xcloXu9KOR8nsg0IcVCqvxkoQ9+NzYrk7zZVUa/8uICeQAeuT68cIg3ZwgMcNO7MHtvh0mnGUJv
970qsr0gsv4v24R89dJYxTpXHc31Z/3PLhpxD09a8EEMyPRnjG6LYzdYZYB2lqn51VTYpzQevypa
tzc3uHJa0SkCZ0OUBCJ7UVA1ICmbeY5um0wffkQoXy2s12rM9XXwuj6aYV7zVJeO89OYS7W9Q8I0
3QMGX9lkHWYKvfHVfPZC3EIbjAbqdBnhAW7P4Dbj6Ggq1R7v8coqUFFWYBEPkHaRV8qlmsh06fWn
KBTceeMUW4GT1u7e6by6Dm1EdIO81Stgc2RAZEzSRtsOtnSiYaebR+9zGIE7d+DKkQHwiCkRPX57
ncm8PjKam9n6WCjKWe+LMmBG62HrrS30jBr9nVunehCjKf8YgRz794yH6tD+y7gBirEN2roVq0OC
uPFtEgmk6ixFHFBmd8M+WuKd1+XKVtKS5bIjPoKz6xZ2EhnDqPN4Y5mLcMFjOzrad8hx6c4qV94w
uhj8iSz1l5z9eiuXpEl6pRfRbeXiJ3nQmkj/bWW2h9rPlLfuEcJKPZ2riFpnp7a68pD9PzYWcy4g
UlvsWV4ObeXqoDTkSLfMi7M2TOalDqdSic//nBKTB7s8LujKgh/aPDGj1iU5ODZk5OsEu1PqhxKM
YpQc8TfS/4fPIiCsQzVgXxf99GzIkDoXToSaYdTjrJLH9s0MB5WxclKOewad1zaRoQvlFBhkSO/r
IfrP4zm2ltcqSZfcZg3B3UGfKRwbYYVuouwNeq6dx7UoBavnkLFuezSurkk31xdq4VJED7QX55Ni
jH/e/qUuYdU4wANkJmMBVMPwaPNBlddao03Wdkt1VB9SI2ufUIzCer0djcOUyiZk1osLaarYB5GM
Fsqc8z8DYfgbVmEE9NyQ3+F1fr2pceL0qSrIzEe1aM650WgnY0RNvYm6eee0XNtUbveqxacRAC5O
ppJ4aloipprlsbxxp3Q+TZmb7LBKr+4qPGTQY8yyUG/ZfBENRSagMAhu1VrTw7jSnWO1FIvvQIMP
erXPwxFBsaBChMZv5754aoT5z+SldVdhgwC2R7btAgqZzPOQR2qdQKWtqmNCAwTAZTX6gF7ynV29
diuo43k74cMDvN7c9xgX7LrvWvzcpwi7sH52/Haa2pe520U4XF0KljeQOWqri+ylcYzYtOCY30K6
Tw86qmihMSXwoBPjn2GrqKsAsuRy0DyAm7Lpn6ziYoaXawUc+779AHDG+YwwCWIJnh3bO8XpukOb
pGyFU7AcM3R0NDYRVuF2O2aJpIuSy+GoqmrvLysFW29T5aSWtfvj7Xt/ZRtZj+X+YtAurr2q9Gmk
q2jm9PVSxIgP6/LeoBx7BK4ldk7HpUoTbcMVQUrzkFQFbMrr+837P86ewJil7GVm+YzIi7MhBuH9
mYEjaD890Na9P8waXioE5uQGxOKs+IvVKcph1ap/HLPU/awvpfXHHKuRHoGDcgWljtKe3t6XyxTV
JkHlyhjgZzC+3fypXmNythzs3Qt7Qfa2dkdhMnlJ2tGvV/VSXyaJ7gSWt0ztTW1HsfpJSzpzT0Tp
8pnizyCkYRQE2J5z8XrHykTNLAVzgnNreHNAXpI/mqWsd36Yy0O3rgK4YZUII21aD8l/gpnMMqdj
CKmc5zqBzm8pXvw8RbS5gmquWv3I0Kj++Pb+XlkSHJRjAUgFx0x75PWSEaJ2NKmlOBsZVJawVWr7
1BXD7B0cBsAf8OZ1Pr294uVJByyClgFvPgGG2vz1ip0m+gimjDi3ff/YGMVwkNDRIZple5abf3sd
ry8xMFudNJneHFQldW3I/mc/rawRWTJL5TxOtvJgxl7u4N8K6CtI6mn6wYFbmIbrKWQXsy6L+Zyl
WvJjbJy0DJWybr8zeDZQjDIa77ewGYr4pmJrD1bGvB7QyzSCo2xSLVg0FakwpVDU7tgOSmndznod
oVTe4SLwW+t4pAI9wqXXV0UdeYzop/YZeBMEHR39x/okM71GKLGLbNRTmauDEJqN8jAMzQAcDnGR
H/Y4EP8RtTI/DtqioCpbe+WjkirG2dMKufi2VEzvmZmBegciV9NCsKF29aBPyySfwOZjsuX2abGE
QsuBAg5mszyZMNeVwC29DI3IolTamyQrGc66ZYOZraK3JphhqAInDx3s/CkZFQNZzApB8bB1vckK
GHw7Mkh6Xe2hdGKC06iyLRi5O859E+fqp76z1Q+YZNqtr8TK8JDkTY3qOCLNdrBMiONXhed+MIzY
jvwcLMU7I63jzy7uI65fLUxSQtxvGvMYg3OSaMel0xKWyBI26K4O6hTC2IjaQLIvg79EwAz9phSx
G6I74/IeFSLvQzBWaR/2yqSiJ0H7xfIz5DdpCuuRouKcWZfflCkFbEifMP389mG/rC4gstAJQgpt
VWDbDrwG0PBuCWrorMJcP0hFT77mjByOajHQJpms6cjMPQ/fXvRKtrPSZzj1JKpkHPbm3MdSYW5t
tfZ5JmUm9JuNSfJmVrPlR82ARK+NEujvvDUA8PpV7vKT6HE753duCjJhZwsu7/vrP2Z9Wv9zCYmt
/DiKYyFTXkRhCcb+UNkNftvqLkz8ym6vpsUkrfT/IWStj91/lnLsgosFEOys8XIGCXKut71VxQWU
jMU7LlyUB2mQMr+93Vc+kIbfymrziKsXKWwu0f7pi8E4DzybJ2GrTcj0pgqGcW98emUl6ilj9cVa
ienbnmYibUZvKbgoPALysJFW+izVWL1reiv++vZHXcSFv6WiugrhEveID6+3Mh+VpB70yDvXuvK8
sK232th99LqEwngxor2gcG05/B04DBxZbEc3QUErzYpmKpTGFODVYYmliaCdogVeKozALJY9TsnF
TvJ5lAN/1d+o+7edS+AvsSXUxTtrwik+iUEK2KoKvJ26XJR2p1tzkcOsi9Fos2GxMFvZhnVQ75GV
UyufrSxJxE2p0wwO8lIvDg3UzT5Y5gYQ+QDkJOKVjPP3Xb+UOxXQtQ0m38M+BxrPCkN9/XuioGNG
cHWcs9tp80M0m05+GjpNbw5Yr5Y4A+jTTmZxSYLns0lncM0jWYdnvkktTF7vIqtq7xxnrt3dNFqX
L6EBbHgKF9VxhhAFHvdQaomlg4LqSyPU5CB+deWon6XTV9Zd7GbRpxrF6c636i7r/GzM5T+rLfBn
/hWXo+5mGrwFGyruQvhRYDc1Dsx8nVHEbwe3jMPb9+nagWMowFAIGPAq5vR6/z29MRh6ZpCY0Pp8
qQs4yo6Yac5HY7znqLu+qK/SHr7IgRIKIhXJz4vLVOEhJxZ4J2c5xNOBnLi/S+pE34ky176IjjVa
zzy2sEI3Py/ZXVGI2eVUp2MWZAC8TkUF6Vt41R5d5toFglVP8QeIg0i6iWf22EEjYA577rQSJ1DH
GoyvNXH7CYUh8SV36jgGwxe1pK5iMgDxpdUuA/baBQInygSfFgI9oO0LBVIT9OfsnmG2LyvHxW4c
P6+RkPBpLCjqGYbN3ndf+SGBcXNrKQnMdYz1+tDMTOpIzXX7TEnjhrjZNDcGk+zz20fzb7d4c16o
sNbJHPBtxmWb7TVbzcW2GgRzNKdR3YXV0o3tgfwi/VBIr5GHlLG0G2pd00nwkDZ9KYCkeftIW24G
9Z1YMP6B9SjWSwva77EXoHt8WgZRFKjaIud3Xjna8TvhxNVXWVlSuUPFX2bB7DnRr8E0i1WVtVyO
9JC9LlAtMK8mJjVagC0LTjxlh8gDhjeV+CxLJ/3l9ln2AWqn4WJOY83ujW4CfgvGthleVGfuVH8y
x/HnKM1qT9LuyqFfu/owOsiswMRsD/04uE42gsZ13LY9aWrUHUt4W8dKZnvCzRfJDPwfPOOI8nhw
Exg3S5X5HLe2ArN0JtcOWm6135lxGiJYvJwsvaBkUmex80z9bS9uzgKNR1zqyFbRjN4euapGS8/S
JI+2HJUjdXlJOUAb+0OF7/NtQioZ4Vc9LA/T0Fjvly4rHpQiU95LO0vPNtJtiy+Rgnzx6DHHN28f
1CvXwWLXAVfRbOKv25xTApe1pDW9AB13hp9CsZanOZqa49urXN13ygkdCjEF8TZ5Xu3BZNJABFWw
qDynUH+rQOSx2d47ojF6RNC76meTZkzJ3l74yitHKrIGCAqCVcrw9W1v9RzBinQQ5yEeMn/wpBcu
kyeC2U7Lw5hW6q1Eeu8gtWh6hn02/HuWwrwcwOx6wNHC2pw3yGZzxrjYI7m0+nONbVGgpHlxk7d9
DSxRy+9br+gPXT/qxzq39J05zLWvZwZjrXpVYGm2zNgZRdQcB1QyQIy3PtNwM95bRqWy9Y4Gkbor
wwZ1NZ8CcgwmRy12vv6yJ8Z1Y1zHJHJV7mEXXu8+3zu7oszF2QSBTDI4deVj6uapFsp+0R+nRVdK
KsS2+Z0uY8zBy5xvjRWbd2kqR41JwGJMNxKL4BchTJKU0kyix2mCfLtzTK49QXgfIMiIUBo3YfM7
zW0GaxNFtnOZtM3LpKcOyjfpTB0+GtG4E+SvXDnk7rDKAVOy1rCbK+dE06S0EWWAPtZRYDnS+mNP
av/t7ZN/JbZSP61DU1jRxLrN3pexlquKUhGAssW+8aZC+4RcrDwiJaiogWzSHeTfta9CE400jMR0
VY15/VtnhmzrsY2985iV4tQxHUsPTtG3xent77oUWaIfjlIgIwdiKx2ATQBf9NkyREriUmoSKEiu
zbZLD6I3XgCKKtUHT8zDj0436fgSCOR3PU9MYEme2RQHp0zq29Spk392VNn8Ufrrr4es4kDfaFwY
IO18ZAAqnnRYcIcGRdG9W7XOVTbhBNr+OsZd5RhILl6v1RglTnK16p4nU/SnMU5UHw86xJgqr74p
eG2CTO8MHPzMBLrNRJOqL/Ns5xBfuTE8bIDmIGgxozA2xwt7uCXDwYwMn3D7YGJaGo5tJW7zJd+D
qF9bCvwNrcYVSHmR5pf90s5WwcmqTBn96eTQH+Dfys+OXX18+2xdOcMc3FW1ELo6L/bmDKPthD5X
PpITI0d5KERUPeOY7eyM+6/czBUFSOMd95HL9vDiWuVstWS9EJeXz2os05sREOJjwlZHOOL19s4c
ZP2zNweGamId9AAPZWC2eXBkWki0dEoXTYkBupEzNskLDgLp9DXWCs/xzcqLvy9t3j9PeU+IGryc
nuTbW3vZPyO/531YZaVIi4H9vz61Wto5XVOOznmMjfElsmpxamHcdbjrGWXqC0qAGLUNo1wYSLTt
nVkay+3sgt/ZuT/rlGm7G2triXjMWADQ0+s/ZF4EckMYLp69mPZn1LuGr1ljdki1eA6LOpdPc78o
gdWJaiccX6qdsgckauuYiDyQDtDrpfHGyB2cnuyz69SIdiNuZB4biD+urw+ISKKUadatbyhNclN5
hvgYS0d8TD1neYcesdi7wleSMgBYzCjWRwQM7Oa0C0qsGAMe66wX+DDF6Dk1/ijRs7KBNx6h4NQH
t2iX728fhCt3DHqwA74NyX7qy01GxoM+GUid2ueit18gw5d3DmPqnc7MlScDrQlIA6hagqPbxnPK
ylwtOj5N4styW6goOfvl3M8/AGHbe7JYVxdzQbvzcKyz8M17LNJopY3O9KPTojqXXmeg/wc3yOtG
89+zdTrQ6AtB113nPZufrFULW+T2ZJ3p4tiBVdTyOKtWtnNDrp5TklYIOoRFQJeb32hSC2MUc2qd
F3NqsoOrlsjSzkhmPItGS2XQLFp63ydVmgXQHOJ3fY3rio9bKzS/Ui3GPcGjazu82jysrQKVmeXm
sz2n6rp8zjipehXfDTSWKn+MhygL1cE1+53Qdu2EMqbGRQDs0mVrkV6lOS1uZ58Vxnu4iop6Jbfl
OyXR1W9arYtWQVlC6eabTKBzA6639hmGMMAhwxqDzGzmoxY5/+zyzbMDCpB4BjkJWaHNz9mT8Fh1
yVKuwUQmB6h39tLJC0XUajvP/LW942jygq78LoYzr1+4OGmVpYYgclYdBRVU1ju0zbSHQ74STCAf
0WIE+gye5gIk69Eqcb1qHQElhfdLwg8VgVikRHnEnpFH1NBS/0WOZB88DNpzGKhVmYWGOdLUevs5
uwzm/CXAJng+6QxeDLG7iIm5m2jW2Zma6mHIsqHmEbWjAeajU9zrM3JoO+fz2pI0lbT1Jqz9pc3J
sbvZSSJy5DMa/dGNOom0DZh7TscIXOvtZPR73dzLo0p7QIPggYD02qTZREya6ENhuIlzVrR+CNOi
jY70k6xD2RrOzrddXYqGBPAaz8WWbbOUMalGPmaWfcZntzhWhQoQWahEyS5VdwqWdZte5wF8FTMf
Mndoe6DCXh9VMjAGzaCEz0bdOgecF4fjLIfvWjKZhyx1aInGCHwWZlPdqnOq7ylKXDvDYMrhMwAU
Znq/zUPU1FDiyUCMeAJuBwYiaj8AA9Xu1EFAcGu08bQYbdX7GXDCxDfKeHy3lOUeVuHahvPW0Q0D
snJZJmKkUaeWGTlntdOKo97A9TSNOb/RdOb1b1+VK30wOGF0+NaGCAfq73DjP6PEpUKWKZlovcYd
rPKgY/z/M0/jmaLFVT7mIBhOGOt4H9oW9c9pKuFw92jH3y+5imGdi3xynwzps9Nn05+3/zSs4y9P
w+o+zHVaJ1jUza9Pg5m6fDpw6jPSnd7wnfSrNp9GK9eUwFAMhILMxZaAIQVWRPcoBcDM72Zlnn1R
91BRphhWCs6UVqN2z0k2uan9VNdK2dX3VmZa2SMZf5ccmoL/3h/aqUr8wcmaP1o1udXvubRldGy0
wkjupVqm+n3jMd39aCVUBH4PW9m9RQ0kAi40q9XyLc69rgzszkwyVA3RqD3QAYvS74B+mjEcjLk3
TopjFNqNdDW0Ubxa2GYQt2Mv/jhgRwsQB1MyDQGT7Ch96IaxjfxUDNYU4nJuEY7Mqv+e23GaHeVo
ezKMC7PTgkix4jko3b6QIfktMwlMYuIZewB9oHGveF2OEELa3PZzMgo/WUoX1x1blNDfJkN/dJOK
CUrbNVhMZ9ms4WJtoNPux3WjuCCNpuFHa6H/GiR63Meh2uCl7SNZED86Opr5txlyOeImwsFOPwDN
7mYchbyx+5z1RqHboUNz3Pm+jK0WHUuzc8ShRiVxPkDoxpTeh8K25F+AZ7irs0CilXdjas3Vsc0p
CX4gCTapQTeZNooDk25Wh6TsM9NHVXhsn9S8VvIgX5b5pW2s0gxFJvIPcq5z5Qdk1OpdVGWGGvaV
U1rjucOZvUaGwI5U8yGfm14NGtOY7odWIzw0g7R+OL1uiUfN7uh2F2XdfLHsZshCvbIAj6HKBgqr
qBVdxd9N6FOo16U6gOIU+ueqtuPfmtF7ZFz6NN0Xje6NJ7vm+DxblSi+M+JAuJBufRb7gxprX2eh
K937TM4T9oEa1NN75jzGO4yRljEwFjP91Vt2VH+OozyfT/Sbx3vp1lXxuBASYoT1LT31U3j7nY8Q
znRbFMogjuNSDZ8dor2Hj6QyPmvCsu5UNVM+ezP/AnOZZ2Jw4hRBP8fiW0VZZ/lqK7IhHOW8KKnv
aaXjrfbx8RJ4fV59L5jlRoGJ5+9jS5NjuLMLVUa+OvONvlH0Bp6ORgOeNOZ9+eSMpfwuO7fXQ69I
mVyo4HX6u0y0hXFCZc3obxIcY38jNIy0QAkD9kfh9VmDDpvVGn5NOXpcpJ18TywpXwoHcpZvq7mb
cdBH71PSxarG3CvTej8a+ulJqRVywTStk87H0mop/L7BbORoxlXsHRXmMaGnUIaHkxDMWOPB0ajx
0G07S4i3801mFNhoqNJMHlJoTL/k6KJOpmn19AnJBjsOEfJ2H22hFCUaY+2ELtukicIMDGTPrCPT
9SgDeFLHyFDXvaZ+MdAJIFTmqzBPi5qfUILWls4cGoO9AvtiC6RVWa94xNZ0qK/HLvZEGPWjRebX
48D87Jh14dzRb5OfCsmc77s7Z6u7U9eL+EFrU83+DH44uyFZLUAlVXEnEzyYplHeTRkiIu8dPUna
h9SqnSqIEundMSmX6SFSvPmh9tTpB0Lh9MDwm0+HINUa86mOM8TxF8erPZ7CaFl4SXPzp8YIJAtE
33jTreF25nBiENndTzQCbD8HHhr5FchqBCsGR5WPSTqBpBRDA8x/0bXYF4b2V4clLb+MEBCq42j2
C77dEb25x77u8ndKJYAKDKLOhkNPRyni0BWzdYjNpHquq1L7iOYvO4ZLZvOha7Jq/KzFvcgPEc/L
+6WXqRMWlaK+2LXbIA+awu83uk7VUNatZO/3tKVm38rcxfFdKZ1HZzIT80ywc/p7rV7i6MkaZ/l1
aRXuhxGhYd7anO1jTDwALNpmbqDaU5MGno7OUmCjXmGHpcVF+mKoeTYfIwM42x16cgnGRNGUVF9i
pZPaydTS9kPcz6WDPjq14zuC/dwHQHiH97WooikAEziOD/XsAEXr9MKRoZG0S4byBSrcCOfNXeGb
jRrngVPlQ3PMM92OjnVJOk2IW52RDVx7n0hItOpoFUB2gyQaQH8NmW797M1Jan7Z6zmOJlRxPo08
Du+MZJTvzHn1PIF8+aEpffLbcVrjMS8wU/OtsUx/IQEy/lKxbE3Deog6xx/nZFHDEVmOD3TKU5Cp
6Df2vsL5+0JA7orQ66v5m6c14sNgT91dBVr/z+SitO3zfvWfBupu3olywiwdSH/zZcSoCyZYrizt
MS+08pNjdPW3WmjJB3rJKHomWV4fmlHiDGckg/tiZfSMYW2VSRZiBF39sV3mArdCjYfqrPWoCobj
EKvvK1fJmnM5j8m7pXdHG5E/G2ly9MfsOEBiOv6U01F0KEo41UGqOkV9Ru1QpiFzb3u+l5VtfYmB
BAm/KHtHRQWxnv6MLhMbO0MYJ3BTRz60aJabvtVa6qnIbSu6N/OyznxDAoj6YuCFEIqh4z1b7cJp
BUuJgZ8AHvhUMG9hyimjaQmUMk1+LrVYzANFRQIfTJrdyxBVWv1lmtziM7PFUUEIsZp00piYlxb3
S8U593Mdn12kAireDcN7GYe5/mlavWkeeIoK9ds8TI11FK3Q2iPJnGoeZFOX73SnaL8Zi1sQ5Edd
PvRKq3+lnyCXwDK6fvKNgfrFr3T+vxOa9okdNt0E7MWX+VK7t0669EbAlw14nLY5Mj4S+T3TB95f
Po3YZ1q0vou8D0SnijOppPPVptjDdc8ZxUe3TBnmuXPTtY+kkDrxJU9WURkv9SrsohQ8wZ0Bsciq
R6U6bIEoUDs69mzcIhbppqHjIhFwwO90Uk/6gNZ4p0nHCpUqHeL7XHeW53aoGvO06qpEPrCn6XOb
g6cMeqkjHBm7XoaNeNZQcGct0FygSBi1nsgXanzF+mW+saRD+EV2c/kko5iv9MDVPhdVMmqBiT01
mjyrOnYcoHGw2L9K2TXtl7fT3stWKFiTtT+G8D2sdH2T9A4Dt8GMM+1cOIV5zpS0H0OpZq3qGzMl
ENIUIrrrjC69T3tHa3YKsCulxypPBXmKZjjsn00dawElzIlo2tnLvTVJi5JHq8KZo7bT4p+bLSt4
kV4vjnlMw7a1Hg9ykSuSt1ggBhSimSQCR4juZpZ1eXh7Ty87IJRR8Bs8KKB0l7cVbGWo2KCMjXUu
O8M6CI0yFoGB6OntVa70AOhd41WLihzqF9vJbiWLXu2RPzyDIVYWX7X6+vPEm/TBEGN7tIUa/Xx7
wSs/FsrmiGwwF0GXe1utDiaCdWPuAcgkrzxog9Tvx9KZAxxV9phSV04lSwHSQYqFOdcWLjEN4zzr
8A14eiqtOSx24h5EPYvyRgqlO9kDlDHMj8eS2Fhrsfznjs46nlhPJJ2B1WbxdSVYZB0y0lUFIFRG
5tFRE3Gn52BrTQ+bekic805Pl/L3Su0Js2+1JVqHTtv+XEGavwyurp9NK1a+15MthA+nqUQEd2mN
PGjbHjdRWQ7DEKB8qi5+1nXdfYP8NLischyLwxyZsjpPHoxH/u7U/Y5VQ9f6yPkaqW9G6tCErUpM
JVQYlfQLtAu+z0iHJAHok8oKcyeLYGmZuvxiRij0fhnLRs+C2iytr4OamTxUSpIBbF5q+66rEPb1
VSRkUmjFhYaEVytr8qZBiIRioE6UQ6Z7Utzyv4jlrjbXl57MXmtDnLM0RMdcJJrfC3An83PXOG5y
UIaidk9Tk8ePba3O5kur/R9z57EdN5Km7Vup03vUwJs5070A0tKKslRtcCiJgg8gAATc1f8P1NVT
xRTJnKrVv+k+KomMzLCfeY01WSF3qqMdCCiNZJWHc1YtFx64ZFM2AepdepCZ8d5N2pHkKDa6t0HQ
1UUboXaINkFeGWo6ALUwRVRlYqLNIivNjXS9j9XGziw0ePxc14w9ZeSp2OBT77i7LJgMsSEIEupj
PriyPsjJI+ROTDNvbgbXyNwL2Awy/+A5pPih7+B0eGkGs1zVIOwmi1K4r+iDWtA/Ptik8LfLBMY+
yt3eUhHyeQvSO1YB6NftwDdQ85n1N1PlD+U1cG7nHfbJeR2lQV8sW/j/KHIZQVLDYXWHHFA5zQH7
0Az18jBNi/ExHquWp7hqmuRKM7xOhPS3eHvsqq66UGZV1u7B8ck3KlihW9kCO4A4yZzWfzhZ7db0
tHmIPIrdaTjH2uLTBUwabdsPbdZHnj0gujIoJ+8i0QTdnWb5FS8D71i/03rJHERFPVvvReOWKgmr
wB17pFpUKW+qOJPt93xpxSdXz1zSB8ee/cvM8JMrt3IRkiGXKlQEcie+kG3RZNtAaL616/Sy7q6q
0exwp9NcEhdbM6qPgUDFERqH6XAOAAF8GkZEu5sGIYF9Nxv5ZclFO+Ny6bQIz2VOPOyRdjEQiXP9
8l4hfIlyxDLYaYi8jPVOOU3wmTQnfzcF0rxMaERqEZ5IVXnV+KBkw7YWeFut7sXXpT0rgtJi8fID
GnldHHUFjYJdX+YEDhVg5HpjOEIheasXOlKN0vRvijTn4JRw7JDhloloIneo6gfbXjR+RpbBVzup
0pFzszT2lmAL6cIkSaCn9FZqLJEJEcZBzKge3ipd2MWVXqL/EYFiiz/ZVbVUWAL52T0xoldGLobl
7wPK4t+HRerLFr2U6X2xTI3aa8ak99tYs9bfmaMItivawX2bLP3K2NC9nkKQcMQN5vWypvHpWN9I
ARbtGs1E9W4UaiWuiUDTt6WfyQIaz+x5+9hXGeWeVWl6V4PVeNRKt5lhuAAUDAersqrQK535rYvg
oYgQQvJMbFYXVR2DRrT7rKuCIELfb6kjfQ4SPSKEr8TllAFUi8ZAz1gs1XdttATKqsMUV69thvJQ
gLShKzFW60qL7A6KJIuqOTtrTBXdDSOeLpU5qDyi8TAh8Nc3tLS9uh/RZWx9WpyB2b3P0RE1N8AK
XDcyHLIvOk8IsS5TKe/x37bNvSOTaRPnQ2OHki5OGvVJpx+L1pqGbdW2moqKGXTTcTITpNqNIc7f
kHO7v1WmStszT8TPMQX6M2j/UakGysUr8fRJKo1R1wdKfEd0Y52QVnC3MYckOFefXX/N04o4w6zu
aqC1QAmc1vkNT5CUyNw+goxF5HN0uu42EBg5cp5H8YgWkLidO+Hsi1QzDBiieYMfh+jNC62z8s+v
Bxw/RwGAZ5HH1TGhJjQ9/c7+UlS5Rw3kGNAmuwpi8lPUz9UFdT/vjhJfHi1loELfror96yP/HFut
I3s/ECfPdOb6Unam13XWEddh/25Sk0GOMVc7W/niZjTic7aSz35TrGNoYzloHp+GVnbqj83YSOu4
hnphHfT4sEkr25Vx/VscVO49KVJFrbL9y1rd9D3ogBDOIawH9O0kANfQgR9muOpHFDWWqModtZnM
wqeqpc9nAvCfQxyGonzluQDSMHg+yTQobRR57iTWEbjDsimrLrnuucxuk87IEUWk5Tm4nnsmknvm
2IAkXaNV6vpA9teJ/1O/YXDnrlZLrh97W8pjoOKvzqwnZ+L9Z3YLNBSmDylEVN5O+7jNgEMd3sr6
cTJ6V0a+GqsvuFz31328BHLb+ZlzhtH6cygO8AsqAF0bFs09xbSu3o5OkFjLcS64QXUHTYEJGv5O
aX51BrHyc4/MxBQNpEZAHEyx92TZ8Jwwh9pRxlEL6mW7tK75BXhUvIfTZl+0GJhE5HfttrQUWX5n
a2dupGfmdtVi8QmNgWyjNfN0AbO0KL2Sds1xyFK1bQcgvIWbx4SlCwoDo/03DgS4lDUMZ0h6uuvM
/2nD4CnGg9zry3EwcZBolqLe09wdjo4zlGdAYD9rigEeYHOu0BsmmGv96Vit447CUa5+rOKak61r
XvfQDbBEQ2NM268BskBU53JLNGGeB1oekfJNPUzR1rhRvURJsfD0oUaDIBB/Obnko5FV6oSotNhP
p8GWfecqYq/jUGbO29ay5i/GMOXFZvQb+2tjUDg5c1KfuR646cFFIa+wyuSdTLwsYfm5XgEpA7TF
cdCRvJ8Xaya2brBdWGw/UtBWX7/mfz5GVDZXEtma56H1ebIAdSAmw1kW6+jEdb81RkFPaaTNENRU
4v/yUIwEsphqCxIUpzc8OEo3i0teFEM4Md21UZU4hCl33hYKoYAzk/nztceVB/WNbJ2LCV7a052V
5MxxrvnmcRnA01M7dK+X3nbOXA0/LxkoNjCocNAAWgFmezpKjgyuLGWiH1NTz65bhxg3Myv3CgPf
ZTPoyH3O6DA/vD6Rz301CH9gCNH3QV7oZFA8VmLPznT9iAlQddnZEp+sQHlnQCzPfTVOJxhFKiwr
sOvpV/Oh0Zj24hlHSET+rQnMgSZb371B3cd+L2Wgx+GcglT9G8NyyQHQYYd4KHI8Hbbn6smWTOlH
w2r0Oy3L9d1QOtluoAlmR0YBPYHoIB/kmXGfQSJASmFCOQw/5IVOTh8bybQHeExHytfeSoFp6cyi
07R86vISTI0cWyfedISguyablkNv9FW1KUTnZdvX1/fnM8kngZxDfx7v0Z/CBK2Hf4JfFBHovBS7
mIL20dQxKTBkdw5D9MxQOCpRpVsjg5+fNuH1fVat7RlbNjdx5vc3hdHrGxj75pkv9fOm/fGkuCCw
EIbjaXm6rtDNurrDLudo0hdYpYYc+mFOXRlnTuRz44DzgsbD1+KyOdm25pSWWbX4y9GZ8voKrL/Y
zIOpb15fomeiVYIBiJCQ2lZBxpNvQy1TYIdk60d34iGATQO9ZjfNeW7u/Fw2Q+T0Kv+COn9NK7kT
xbnD+QNOeZKloPi7Vgdxffk5lIScYavEnQ2iOsqQYSfwsoymQpDz03ksGzLaedRDIOnmWwQsaJPD
E7W/ak4S3AduY33V0ZG9j1dtt7Cl13qjJCX7aEoRsCfncY3fCms0hwfTUNSTWtr3oa6A0R4tBA5u
LRKihyL1nc+NmaVyUyau1kVe56nfWifHAqEreg0Nejgem2amYnPmsD4TEgHaXR+s1auWXfN0Mzm5
X3cFYL+jlYCQmAEAbHQNjciWVDuCZ6YOry/36TGBEuavDYJVYnWFf61//6eQqKssU/gu5Dw1pC2N
Mzr1tlY2kValzfHMUCa/688r+4NfCzQYACEodS6dp2NluDv4FCUn7qGcjl9HQe+m1LzJvFkKgPQ4
00z9JYoLuGSh+p9+Bj05qgu4Y5hx9bS8zSgf67a+z+149m4kEOCoBYv8MMUyyL61Thlc6WPf6VPo
y9R1KRSNjtxUg4NgK8IVTnrbpZNDl7xtVB3hbVHpUVK6cQK93NM/L3OwuGFTZ2W/m0rd7yOzke2E
ixl+yZG2sq3wiSihVOtLK5ODmvTpk6NhrRZ5lcsX6ivMEXCMGxvxZhzHboehxjDf4A5B4QLH5TQ4
2GOQWW+kiVJ3SH+1QOOEoLQ5UtLLkn1NPcQ9gMuZky1kl9z/8PoKnD58LADvAMZNXFSA409jUiRV
So1zoI6Z3/gIPugqRWU1VuXlQLd9OFBlNO+DOp2S+cy2/ukNYugVib5S24mQAIc9XXs35kHWNHc4
WpiRFJGfNtnqWlcnv+l14Q1RmpmzduH2hl0djV4zPnI68beoygV0/F+eBQI1jpZObwoo63oE/7Tl
0WkDBU+1/dh12GZgfgf4xcjdr4ENgsFtKqzk8I44c3n/+IInm592Dsg4MHJgu0+Rs4jjUehranUc
wcUNpORucGvgISI3ejniX5DbE9XfFPVb/bqaEogTMpG9u9HypgOjYyT5OYTi6dH30BNa3xP6WQRB
/O/TeUgFziBjEc9HW9TBbaK0/Ojro7VZZHdOcfD06WIoZnvdAGQA5k943hLWKMnuuNDyUfnB7nEz
aIDb7V9f2OdGAZIMrB19Lh1l1KdfqCqCJdbMQT9i411t0qWAbdyW5/glz2xli7oVtgg2AF26GSfx
t4PIE/a4XNGZ5RuUVZR+AY+t23pSGRuzqNL3E/SaOpOXmBa6N4YQ45lL++dzzCegZka1EH0MOrxP
v2g9duB0cJI+YkcUH0DYZQcJARd9vNg7FlY7R7WLd8rrs/tTRrsuInUWTjAuNKSPJ5GBNXSYco3u
clzFMtLQjD1sXTQ4zbgIiUk/Dk0hbXoUlHcNc+5a9JJ0eQm+Lu1D4KnZReolmgcuEp2UM5/tJzr+
j8+GsgKkBt6Wn56xMgnQ6kj75VgapXlZ58hB0jzy5RcP6egZEMtQTfu0oVGz6dYmBRigYBFHfWjt
NAJinaAIa2HHiu3mKLIQLlNlHtqe6CLCpCnFKw2RrzayevKSKE5H95Nlde4Utg3SMxtlyu6NS1I9
RTqgjc8ZhJsmmho50DChkv8wcvpvpyrN2zBew5ew7SV2n3qij9+HOMuoffZenoVOT3sgLMHVv7Gr
pPqsq77Jt6+v42mAt04VPAEUY1gm8LonN7HtNnEW9N1ybB0jvtEd4V1VeTLlAPqK4JsAhfddqli1
O69u3fevj/3MLUjZmRoMcgCUXn+KlWGQmR3nZzkC1s3qrTebzvciQZsitAt8NVdwVXwrc5WXUcfl
iJ8rQcOnsp8qSPx2T3X89Q+0ntWnt7Jl/nAyQ5KDe+M0y9UgEthB3+vHpqrrbCdRcxiQw3LLrWHN
HlCftKAXZIDwqjazjblLiNbg9PD6h3jmIrZBLQBdADz9M6lisjWRxHM7HvEcyoEw6PNW14r4HYFf
c+aKfObmsPlG1Gqp/LAUJ3e+3cUxwf0yYXk9B7eyL2gtV7KJxqTRLwQ3/6Yq8vLfk/xfX6f/Th7r
N/+ez+5f/8Ofv9bN3GactJM//ut2eGx71T7+cv3QdL9wIXx76LNa/M/6S/73h57+in9dZ1+BztTf
+9N/9eSHGOn3T7J56B+e/GEr+qyf79RjO7997FTZ/xiAz7z+y//rX/7y+OO3vJ+bx3/+42utRL/+
NlynxD9+/6vjt3/+Y40i/uvPv/73v7t5qPixXfsovqa/gF9/EGyOf//G//zY40PX//MfmmP8urKR
YNuuGrYkxzxv4+O//8r+FR4udVIcV1g5VCb+8Yuo2z795z+cXz2STpg/5NOrq8ZawqXqvf6V+Svy
WuDsSCOIOH5o2vznAz5Zsz/W8Behqjc1HZ2On3aepiZcFh7RC4QcqkGrdLC1hvd/iptkb5gFkFqH
wCQegCFoi9lHs410dhR0xWCHM1XVDsSIg0MyEM3xs9WmNgzmvqDjgVTmEtUTWLpNv2AXQ7tfh3WW
WEmyBypk2DuqF8Uuy/u+2vbOMh7q3pT2lijQD8KscLWR3nriPoDbAnTVt2ly23aInu+olCUyTJqe
nl1sNinoJmNZuJXBIB/rse2+B35XfRyaipZjHje9c1i82J6ioa1quaXBGet7e+60Zt/maikgLqTx
9I6+kHsxdkM3RUx++5mtBhbFyH33TtaTdediBVUdqrnOvxXaLN8WelCAWkww8kuGlDaj2dP26FB/
1248MU6HUbckkI1Uzo+VWevmRvi191XVZnqPXIL/1rHKCoZq7S3mlR0bmhUBsF/iqObF+kA3GfSs
DYbLD0ECV98MM3arj3pC7/sjIlGrDbJmu+nWNwbrPWBelAYR/UcsSV8cGENxNZRG1LsTvV5Fz72l
9op53htk1wEdF0FRjTAALcUqpgPADD9XmrwuurSqmOtiafdKtBnV0zSRF1SX5TeqkHpGa9fK5a71
Zp8uYl5aVD/j1py3TbDUN5WCMx5CDe7UBQEb5W3VlEt1kRnxuIJflKSTXsEt38eBU9yKZuhYTtOt
mg3PY55GMKj7bymWje2VKhINFZPKau9nXfMfhDliXZcK+oZ0luaPdq4lnyCS5HwbH9WfrdnYrgon
SukJ0HKqiCBMxo53uYHwdW2jkPiYCCmq20J2trFLM41sARjflH/owcTZm34STkkibC1TaCrmNhRu
VlwbKdoiYUaaA5ChbJT71vPg0q5da/1I4pUYGxyHCDRA5zYVyBuJj05b5z4vC1AQjG5kwzmLBjBd
2BQCswmTNpm+QH30KTwOU9ZhTjq395WcjM0kWyjdbeX6dzWGztrOGngR74y+SdpQIRulHe3SHr+3
fRxkF2WXp+kDF1jvcwhiy7usOh3uRzWjpbAhpsWgADKrG+8EIH8Zth1BG86Yk3CJPcpchQaS0sC2
PTQHI9lJKgFFniT5fknq7F5Hx+hRYm1QRML1GiM00UmlRWFZY8VaWfVhchJx1y+tPe0soLHspoL9
vsk8e+k3AHxsf9tMwrc2WQ6abaMNgf1dK5KmYZf0Gvj63De7K3dIxYOHdhK5um2174rRQuIhtdrV
5hu3pSUSoF3ktUrrftqaoO4NnJF0RAuHem0hw79psMgG4GyYjZ4dJsDF+wkMO/ikUh/ullrG902a
tGtdpfdvKr2L2w03X/++bKsUBLJpFe+R8MACZDAn71OCqcPbho7mG33WQMMjXBJRGVL1ho+Tqg3R
TA0Cq6rACMtU1YpDC1aAGzL7RKw1PcQgOfyjH6ikjLipZRUi+EycDs1E3I4+WsFbdzQ5m4nIxzdz
2RhWCLopxrZ0LgoixZaWTgQMIojZovAKNr5ZEG5mufAOWPUWM6kjhZKLMlbTsMGNHQcna/D7ctuC
p/89nf9LL/qLr/OTF/3/+O7///ii88i+8qI/lEX5IL79cuzW/+uePOr85H8ede9XkrTVpMNe/UJ+
OAH//qi7xq8UwGnNr40xkri1j/P7o77GAmuTkuYEnDVYp2uR9PdXXXPMX+k9GNB9+ZXgOPB4+AvP
+omGj0bZn7YvQ5wky22Gg8pQFeUBRdXbKV1kCI8kA8KVWbupb63f9K7QKAiW0z2onCKqs2XcVY3h
RnM8zZFWotupL0C6Bj02PhYthYw/zefvAcifA44ffaw/YvM/PtlJnpmiqzZ0vl0c8IiuLk17bq6K
qZVR7gf+NUjDONLbwAEABaDeGGZoWtbyYdBg6cGmk5gPx+DH7KVMNjqAql1sZsirU6Hfe7WPbSIt
r7dnPulTxZY/PulJJUmvlcttWRQHFRt+ZLWqhSTXVGHtFelXvbTTS9fG9HdYaHSHTmwT+sjurOrE
S6OfxPJwaOKAom1x0EHM7biPx40Gl2vrS16XNu2rQ1c3ZZSOY7NpMDG+dGWcRa9/9afJ5B/fnFj1
z7FgLUB6oYFRHBaR8Bo27pDdJRA8j/hfOZEDvOttZmVzEPYeTNvXx3yaLv0x5knVA5V13dTgrR7A
FFa7EX2JsPZFeV3H+rfXR/iBHHlu652EuD5NhUpfxuIwGEl6uTQy3dJ5wMjWzcYDPKd0m9s4FgfJ
rEdeU4lDtQz9zk+Wm6IcN4Gjoa5siwmL5O6LkK69qzMM1A3NiM+UE08cuP+YhJPsXdPKGqb/mB/M
Ip8iXNnyrUvLYId/SHCwFl1cwKHBCTIIKiDwbvqeSjxsLUMG21ohPzPHSRfObentrWJKL/TRMG+a
RU2Xlmzmo94F4N6ktxq5zP2ZuutL63biI1F1Y9aXiOIclniizhlQk4f3M+xF4717fd1+lN5+Xjdk
R55uR5UWSYkSdX0ooSxRZ4LklQpfOzhlM10OBFKh2Wb1Xusghyxibo+qlcgXVMYQ6pMy7vw2m7cp
+ra3dcHbrCEm96kXiX1ImlQdvHzGzdo0BBoEidxbQPK304TJLCZ1aWR0ytgWOCRL25wQFYrN3YBX
zKWNWd9xaggEG4ev3HbGdGkntgTfB9iXptZjhzXDtYlCzW5MWusMAOX52YZl/3Qq0ClBZhPu7kGg
Zxqt/MzN7C4tgPPZ270+3SeV0P9sQjLPp2PIFpejYJ6Ybi/vdsjL6ZCSUWDvhbppkurTGLef7R6v
9hFmdehX1nxmoY31ID630Cc3LgRN5dmtXR8KYFJU5ZzcdqMRbUYyoXR4rJCaFOQupedufG8u7Eg1
BuDhoCdDlAir6IeF7va5SvqLH+fkCm4maLRL7TDZTbWapBdDGaL3XB3m2QHqJ+wL4SflVtLnJIXA
0FwzsLQvOwks3K76MxfjSXXtj/U4uY0H4XDcdaM+JEGS0cyikVAMyGS0SfxBWpT0szUhmnU6l1BX
fIBegb/3/UWdeQ2eVgj+GP/kZqYma2ukueXBHwcvMkjPNkldykuh+5jBQzTcvr7xXtrbJ9czyrmc
rMEvD7SrKiDhrstjjw+Ubsj3r4/wtE72xzc5uV5bFHOXuAmKQ0GXexPjYLrJCy1gBQ0FtjE3trk5
G59eH+ylc+Sd3IwK5DiemktymCAT7ebCLe7KwkPpdb11CsMFBoyky1Gzm+9K2e0GCqQ4c5LM519w
KhhPz7BHxj7Pstf2WZaKi66h3KDX/vJ5RvHnujEMAcGBJD7SUgeCQWOCltaNgaI1+bnzRe+JyMKe
iU821pgFN2KOY2vTOjOcbGesdpotkoNVZQZ1cDtovhS6X93bWdrsA4UkWqSZAOSptMoJBy97Rsvb
GpuZiiRqBPvXpxfgwgu3xcn8ksqjkO354uBDw/3mOXwmXKy9+cJ1Fi3YdQ7zDtfGxeICS8TyEqsh
qIG9iicVNnZQ9pFPxWRbuA2+AFpXXOfuyObL+tiNysEvrqeyhbBs5LP+1TH7+AH9B0NtdEg5n2HT
q8+pPiSbKu2h1AIFbJFoSCHtI1ycj6jIeIABZ5EGxR4rQ++N7itYt3UQG8BMfUB44TyZ152ihWzF
pam2tLWCYzl3PuFdZmjLtqxiyL06sIBp4xIB712BO8cG4ot6o63N63D0hHebOH41M79pfplBwzei
CSC+g0SwqX2a7bagPqZV07ZHh6m6mtFV/wx30bvMFE3hmyEQxhZVANuKcqdKgrAhDYfUj++DGwWp
J91t2ohkZ0110u/NtHbfWypH/2IW9fJdg6j6dcyzYGvGmu8c5CysO+lTTQgh+NhXbe4G7+cOW8Ct
YcdZw6CzgME+VKYdlrVq78l44a0GKV8v7GSwtNvKt1rnakZQ2tJ6/iOFk4OyyotSXzDpEFNmULJy
JU1lw1T5Q07h6b2VVcVtQbXjKEXZ753EpDJGO4GVp9vS+OFQNulMPcMes0M3d5m2EWbQjkz04OyX
Qhj3rj7QpsBXDP2A0XCLWzf3Au0i7Z3uEZ5v+X3Mm+CylV4Dz6DpxJYYrN4CiRwAD2Q0fCIp4LNH
saNgsRrt5L+v/IVVNlBofysqpKpDpzF9YC4ZoHBtQfSRAo1dANCyggJ51cGo7keITlSJlsxGe6DB
eSRMseSoEABNrXsUToaD5Rfth1zk+YNRuO7XytbAGmAfM4sPstdpczvDou2ALE79Jqe6kdy5mSVk
ZDQa/Tw8iojnTXrVb2lcVR8TsxYod5dmoR+ANNIqsIBR7eKyEPZRDp0JrTTR1A4RjYVSaucKQsc6
u+qcObCQuhuKNkRIfYg3LjB46nHAD+7QeiUkE0pHl9bPOvOdsjUz2WQ9rePQmAXOYo3jbqogRZ+h
DdAcgJe+oeqCcSKlwz7024oKSE5yGsZJvnwOZkdKKFWLKyIznvp3snGECOn0aflOVw06r76d7u1p
VDLC06a/Swz2daRin81eIjvppOgohLYzrnVTI8eHtqYvFXpqkQcNE4zd1Mkmv4VD7r5DdFPdtzoM
qS2iyuxDtk6ycSaLYMjVrfyuS9Mf1Bk3+FJz1iREmdZ7F6tGfNdoG371k8FAc2UenEc8a9wsMqRq
qQhKNXwA7oIaBx2C4Es/dH0KX8cSj3Vi5x+yukO6IaHkqjalPU12iAjibIQSyvqD1BN1o+CTfpon
pXam1qr3bps1UJNicPm9X8fNNsZ7ErZDat74nb9NJqRGwkap7DuAA4zzKt8J/dRpLtBJmN73RkWN
ccor+eCxnYowrfRWHsy6AtKPymO5KWvf+jx0akq3UCovxkpPj7KPWwrNKEE0WNOVNU3OOUfl1y49
E/UHY/lSBG3TH+Yun5ctQBjtKu4W3Aq4FCr058qJW7NvPkNpnius52L9OlOA4aVCLTG0kKH4aANb
nCh+zv6VgUxpvy1a9HuQkqQimsTZDZLI2oaFlAdH4mIE6KvOVBQUS05501s2c5WVXBT9nB0GhIqq
FWMdPDo1VNBtVY761yqhdhmSrzsFen+T+iLJCMTOb7g8w8YzkipyKfxdz0FNy7h0W3fEv7fJw1Z4
KY9l4uO7ozX2Zx0ToIehBAkelp0JYyqoZNaEblGwn7sBPiV3OHdmlMkA6qOeps5VMNmcw9efwBcC
plNHNjla0N+blvi0n4EjCSs5oog1Q/O0zsGt1xjzmYjcO8kFJlV1laR5eqAG2dLrma1Dks/nSbQv
/PqTgD9bzDpYPFMcpqqmKSsKWjUBdWXlJChZFXX3rnRKZF4Q9EFvIrCjKbbcC9USGgZ1lu4KA2ir
D8UhzO3aoYY8pkg95dnHBvWWvWb2+LCV4Cdyx8tDlpBXFhbghbT97kZvc/tvhuinmPuJcnec9Ut5
gIOfX9GTwZ4jBweRA83dZQtaBF1Sr6ct6I6SMHRfxnJCVGQ4h1Zd47rn1ukkR/AI46rCR3nUmXP9
Nh/s+Hoam/xek/DL57HqNhm9uIOmRLrH0fEcQegHdPu5cU9ygxl5kCFVdnaI81x+y62xd3YZlDMj
9cbmCmEn1wkdTE9lOMhq/NA7dvfQk65Qj1TzoCN8VICmgZKJkpC3TNV2MsaMvpM90I3y0If5SOZP
+wWu+YDKQFcm77WyAkWB1kkdbPGndT9r/TRAHvWwXJC2FXOB2OKcAO5L83qSkwi7yWsu1/SQqgkd
tzldC0WozG7VNHZOOGGsSp6KtZkdCj0W39Iur5PN3zveJ9kKZt4w+izyh0C41Wc3meYt7Ylpkzf5
X7PZ+9+EyD9JE9op81rpdzmRmxlNuYZhiTAIZLXs2wRC4szxeOGe8k+KFom3ZFoimwI9J8u+Smia
0kwh/B5dgszX5+qlJPkU2CzE4mqlNZUHy1nSXTumdlRmFnVvVAi8jcfzE01OPr8RImjZe0BiR3/J
93pixo9nPsK65585C/7JZeY1Wh8MVKg4ZbD5m3ie92Yg0jdG0Wd3Munpj64oXGEIRWnDcq5zWTl3
iyxkNIMfPTRxeU5u/YVE119X4k/NfNEmGRuzLw4aYXPolwgQVLoz4mxWa5FR1Yi7B/Pw92pS/snd
QzXMK/I+qQ+IMY900xM/qq1a21ptXL99fW5f2kEn10w/G5iattZaZASpLpNCEOygRFaMCBG9PsQL
L51/ctIb4MEDKgo1VUU0dBC2qzeAwY0zqikv1FD8k7PsxyO1AM8VBymdNgLr8b5uq+CyK8cZyaSz
NjkvXFf+SUoshnE1KjTEIZ2aZav3+nhTJtp10szLFWY0FNNmjreLfBZk9tg8M3XWC9vtFHkspmoy
0k7UhyrW5UfMivlCrpaTmWilvdxnlqunIUjchKR3TJDvb2HHWhgNVksbxVIrrvqyXXWP4qz4Dm6i
/liD2PDDzh1abZ/XA6pv4kdCrc3cxYuAXndpObLez001vmmqabj3piwuAH8LfIdMehUbuEZpHFox
4eZeB+e1qiTIgAzCn9s7o0BxAfRe2zvR1HfDHRptxUcxV3SdbCHrc7L/L8yMe3L1Bf1IN6ss8kNc
UwQpi6WB+d4vV1bpd1GeFfk9ppDJmU32UtHnJFgDgms1NU6wh8JcHi2rvwMn05G+5ODwB2Pf+WP5
G0T+c/Dfl+5c9+TC0918xlaKFpVQ6ZXhK3Wno/nKgCAdPDNrdgrBul0ZFA/x4mn3gED0UPFav3n9
xL5wKbgnl1xhxOUK+SwOdkclSy/damOoJQNFUmZnGjIvDXFytbW0XPxpEOmBVpw6xqiBQOTM6kvG
OgfAfWmHnFxtiy+KqlFacuitysL7TA5b7ojiqmmN5jjJQZEA2trXvzdlJ5ecAGNG5u4nB3LHLvJH
3T3C1wuicdK97etDvHDTuSc3XeqJaQGxUBzwJqjfGMuqsSLQjOkRRNnHPbTY18exX9rtJ3dd0EsH
JxbCI0ThxWXe4PneuXW8McCh7IRmadfK74qLTle3Bgf/DV6YWIgYdfNRCdN4wKO5JIo0HgUpBv6s
Ro3qn/4+GXNxGAAEx82hTCXqpknxCfNnF61J9DZIkkU0ahqC6iopdlrb79N6BVE1lbMdfKxFhRqK
29lwvuKMNpPhZj3ZB0IkQ51Yoe6lMlQ1AdDkptWdYHm3cdHyHOMYd1lAioi6Di3UxY1/Wz2Xdh45
6Jlw8qXjekqZhVxVg2QwyQJ8BOjSHKP3EP05F/GRGvm2kq5B2pr6odXGeDfIUvucdFKhPVjqh9fX
7IW9furWiTZsFSyWkRy6ykt+Q4ZNvFtMWUam0o1oQI2vQbXFHh5fH+0HYP6ZgOyHctOfoiBP/j/2
zqw7TiTdon/oUguCYHoFMlPzZFmW9cKyLZtgHoL519+dru6+KnVLWtXP99VVNpkJBMT5ztlnMpqB
CqeTcvDMS8/Vzc5O6u2k1X1PAbJQh8HVgl2jFrH0porgF5ogoXkZJnBvI6b7nwNFI4uuoBKNTm/u
5QxfWsNOenIZtRxHhDnho1LEbMPxJ61N88Ft9NZP9WptDaZAG142pifesmjojTUVblO9Xm2V82XI
iux2KxE43v+h3rwyjsvfix9qpbopr1pCT6JiLw5BWh/Mcli/e9M6nWdTNp1NbqHPVanUp7moGtxg
uY67DI/3+5/gjZcv59U6mxdBlhmwYk+8o01shUMP8gmozPv/+luTGOfVGtvpPgDTyMgitVLkW2HR
0LEdC/0oCoiCZfHOW2MRWM22HN88LYa0wbl/i/vwry2W82rJpe0PeGbLa4zplFgaxqWOzSLPYhLr
H7WqvrHkvvb8Izrl4HoNdeKBXnu0AUNdYnn7of2tniK0k4/0Juuti/LVkuuvNXYi11MnhYf5A9Tr
emvPG3STfgAp3STi4DuluZ9LXJIUU2e3tRiNHf3tvPK5bc4YA20f0yxUZyrs7bPVEXWsPTf5735r
+Wo7i9nYHlafx3XZ1/ltIpCDrU2UjEwc6+H9a+l4S/yHNeX30+jFrZKtfjO205idkB0IDpiSCbfB
3buWo/wovfDGg+01tkPPpbl4dsYhdK7PvNnCh2MUwV5AVz9AKBNgJ61xx8zo7xWp/esafd0SjQm2
21p/yE44fUPkgpE545LVEWmSj5gkb5hvAAP+dY3BHpxOsgxQqDxDgertqsMU9OKm7HtgA6lhx2vX
TJ84LrAXnakTEtFd5KT+hv+4hm0jLahs3kINcrCUsazdMUJEGOK+Xz5qGX3jRjp69F+ug2PQDTPD
oYztk4OaO9PNsubeum9cpjxetnWH9y+it47zaj2ixMYQXsr63VPgyDC9Ws+3JsCljJwWqWr9qP78
rYv11doTVDUesc7JUG9HwlNQQEIjCYxdP5cftQW+sXLLV697DdPAwdowJ0zTnOy2IZCXQ1evHzwX
3voCrxYcy51waVdBfdLTahTC5oDJSdVl7K9M7d8/F28c4nXer+gauH6UKZ3kdcpMCbLKlW63a2y8
H+X63jrC8T5/sWSkwTr6VMnzJRRAirZosJg1/XYzTdB13/8Sb1xQvzfmLw5hqGwLCAZVJ2mXDA9J
YrYYsWGzuqaGaVcmw+n7x3njAfC6GZqP3i9jYUPRc8QnV7dXJJ3d0GqMMp5asJcurJf3j/TWj3b8
8xffaHN5sMyYo09kzTxA1OSJc6+zUBFU8MEh3jIQ2K9u9yEVNaT8KT8BfzDyVr8kZ+aSGVE+1eJA
whuP/HFkI5AXYNdZQ9hbUpz1le/tSs//8L38rZP3ajXwlYMsULONVk3XLhDu/EFHJI2tp6Rr8M6L
Ne9PJ5GMAQ6D8VulG+vJGXXbRNMo7R/DasxnQUHvgyzYc2CNK9lG+KmFgPL+uXiVw/zX8+F1Nqgx
MoftPZ5dewS/n2/mp1WOzO7zZS/6ot8NC3Ir1kNMvW7jR9oGkM4cedwHwOpDWTpOjHVrvcrIBoZz
KWumvV73ZUwt/zA4kCunKll2eC+3uCI7ssuPceixUOf9DCh1goTZaGIaI4gHYA7bxbSm7hdX+dOh
AsW5H9P+nDPYHabBCCCDpuJqMXVs9R+tEW88kY9+7ZcXY9l2uWgtLhTm/4IC3IV9SpDjuzV7Noub
+EVtEnv3vv8I6ifNN9ZV+9XKh1OTjvhFUS64BSaG57EBvdlVJpWZvIRtMZWjx2QVOfOoBYNxaWXN
BLgajkG/s50si9k+YknxGRn3UcaT1qLAteWJOudbHfaOHZwxfJsiAK17MP4palTNbwuaoZyfKkD6
RHkbIzkMha9PBSQxJv9osM9qSvo5VDy1b5zOmK6xNdmfSttabmhTcJ5VR3XpETYDU2HQmXsJ577N
QlISo4pyWyTXVWBA25yMYL5LGa1Ocdq6zbg30h9MSeuGREQirmpg7ng/qoIZhCBS5NmizWkKGDqQ
lzZmJW8l4XjIGB8uOwDwKfBT3ytPxm1hKmh4xlbGwWoVHl2TRJNCH7jaTxchJ148x/DibLH1134y
KUwYfIyURtcHzCPIPK18tC35ZsKefSDCdje4aj5zVuar2gqu2xTSt7+tIg1lr0aqxVbXYLKgPXHR
zLVpUnWg5ETju2Yez/fLnseytC5omUucyLVJ3saYZGA8d436JrxeM9dMcqx6TlaVamdDvn10hk6c
larudkr5ujuYVY1UYQkPGHAxA0+M/Dah99zg62QzpSWRz6NL3VSsBlZUJ2NuR2jly8/GbIfpDudk
d5fT38Co3A/K5GhyCX50CQDOCFhteZKCo2ri2nITAirtWhm4tWDyXg2BUT7Xbe88liu70NBwCw/y
No0jD36eAS+egWPQ1qAc+CuzvyQxjQ3+54HUTh5NW9p+z8eVW2UrSiihfbpOAMJyewxNpukRnoRO
7LHojFzSm3AZUzKFL0MuyPlxtawmJUg2+Z9bkWS/DKxP2YE0WFXEHtWAJ8tQ506k+5qxvFyxYYRy
tnPsDr6TUBiWDqM8ULkw37PjqPEwjVmX79mROBsO4Uouh2KW1DLZky12bZ5KGTnKyy5nN9vgCTuz
eTunavNI2pO1ygRdACk4l+zSt2riEWa7mLC0t42GkWJNy3oHlhf3VqeN+ns2SEiCyzhA2/eCfeKj
e0fEotYbP1hX8mtl4B0mAAc2jRsQZnNXT5B9qXK+mMt2LfaoWh1c/iz9ps0t2xtTmR9VLJVHwtVm
cDYxTmuijqqvXTszBj2bM0tMEdD39JYcXOuf8HrH5MvvDa/cjX3LCWX1lt+DXI2fDVicS8hd4Z3l
wlqWqKhrE9CYZ+bXLrTARzo8pnNGjn0SCoClecQ0KfiUZtoo8NsyD2W0HfT5HUpzc6hzw/kBqrGN
uRZAOo9JRS3FUHTZ57FOvGcA/QUP7bxa+EkCrdNdNtQNLumOScF+CNotZdVO2st0PpJtbaPUt6lT
m2vko3s4EaF1kGu9348AWIg60CKiNiAv5jgX9wYROqJWFGJ8xhJtyHAB7fPdtxp2moUrOzhNkAI4
GNCl680/mvhp2nXLOPeG5IBZrlc7I0icbd8hJl6V1VJM4cIKkhGZ3CyWmnYySJeUGjvZWK7GbrWN
1opLm9TArtn8YS9pxr4nMoPdezK9C9hDhb9XQTU8T5PlBCEdPNt+zQKTMQ9kQIQFScvSJkUJzppm
FlbGCZ3cHubLSUKbDPn3/EiALDjpE52Ls3HcoAvz1bENtqovn4NgmscY/tG414iOXwPZmyxd9APx
C3XT5J/aMLGcsNIO34DLdzpftiKFC2ptzrVpArEJqaKfTyubGqXQDzLnlru+w0KoAspLKq7kNV5T
f46arR77Q4qK/x2G4qVfdQ+p6WZ9DBAjOF+Ekf6s+PtcCZh5wDfV2bWsPPtHolKiElPeUoeau8I5
TbHXe3tbsU7tgi1jAlubjnfbLrrI9o15VD2X0pOh2/FApU9qnBJedQbmBiCo1jgI8pTZe2VZXYg6
Yz4m6yzKk6ECJpDZ3nVlT9Z91jBt3ApTNWEnWgARUAYCfAKIPwneq1pelEzbuNDbOblZzNKRoRxa
6yu9y2Ozc2i1guKTdNc6oe5iydbPGBaPtokgr+8NaNE5vkqln+l0adZIY+xq8HwX1VMZlHy4JqMQ
K8oT2Z+hMFZbZHHJxmvbwIpeMt80YgFV+w5H2nyn8mB5Shup14M/2ADL3MLph6jssnnl3ZM6hZBH
usl4qknNk5qfIKTTt/5OpHC635q6umrtciBXaqYbpWU1hcDxQnsQeBsunBOz0asdNvTfpJHpLWqM
smzM7ENLIO2H4t79yotBL8IKv3GLzQ5oALnUtN+Oft2ijswgCQYMFx7F72ON2MdEd7xgru2EGLls
ksLCCDGsXWRT39bh4gh99z/Q9d2Mtwb/MNV59QW/Dh9NGXX75f1X0DfewF4zUfKEVXKEe3DIfRYr
K7N+yLnU8I0Z91VpIhlu8aSZijH47yY/xPD+8srH0rnU6nhAnkftbYER+Bf7XPcUvMWP97/SW6rk
7xDQiy3ObEqtJDS4gzehitU2DWRNpYo9pVT6++B6DKCHqYzbSvdQYCo3Hspm+f7Bwd94vxSv3i9N
XKKugYp3mKz5PnUsM1onRZiFMG4kUnMCUe3A9ad+KRSsyqdlN5vnczeT8JVFHdu6NPaFOX17/+O8
cXpfQy+XTQBmmmb3YM4Nj510cvf9VuurIFPNAeNiGSVmNu5TXlI+OOIbm67XdGEem0PhioKghJEX
D4KcUGwDZjrLWLBOce0v/9119FtKfXGSrQYugBCzd3AGWe9UKcpL3i2nGP5ccfv+j/fGVvl3BvTF
IbaSSqy+9fwD/XaoL4F7XS70YvX0znywU37rCK8245oqBttgeHRwfePzkNv2TV5Se+sCZP5AWHjr
dLzaisMDKJmZSQYAGWUdM0QHiqEaa08qtDlYI0WE7/9WbwgYvylIL36rpLelbtViHNJCPbKJpRR1
xmtcqWc6x9bTwh0+6ov/Ldf+B6X4t+rw4lBuX9LZoXJ1QvubiDrwgzde0E/XTJrccDui4Gx3xJ2q
8/qSDJodNX1q7YRSSwxFbXygV+dXNfe8s2RDcTEli/WQV7NNxseeAVGt3s5PcS/IxljpdgKrgSfa
3Ykyc2/sgdLezGPW6qJL41irvdPZoGh2WGW1M5hCUle5Yl8PRHmdblZ2sL22uEw8lxnqSIHgZLTL
TnlmdVqVBePhErYGj9BtV895tSuwqsfesfGKneiAn1CvH1xob02ifv/5ix+N2oMcC11pHDq31qcW
75m7ZilVTIhRxzKROViNlaBtURhnOhvMO2VZvJD5Sn1wgbyqO/2X1vF7tX7xCQqRdqJPquQwzTqw
j/Vl5TVTQrsPe9IUB89yOxGTvA8s3IZaf5vEVMXu4o4Hv2kndhBrYcVUUzpXQY4+/cHHemO5Nl9P
NlSqB2nM6qQvO+tQZzyT8HKK+P274o37W7z618fCMoIl4e5zSAlETakCdtkrPYUjSsP7h/j94PwP
t8PvpNKL33Uk4KvgTxYn8CSCmJO67tsUgZ2OqfRH0uPPbfJtJlvbbbumTtKvAJb7Q77A7xNiW89K
wcYuAS942GawEJUOksskHbM9YgWZzDS4aeiNvy2G5kfvBNn+/Y/91sjrt/H1xcdWDfCwsWTeQw3i
sJux7UXVVMz7P2PYGzWBve3+WED+X5SrdE6CjNGMyEzJc9sPbmwrWK6wyHLrJTL4JJXjhEIH1vn7
H++NZVMc//zFp/PphpMg0IqTxG+928AdMVuglUYi2Mi39d5HDfZvLJvi1QOgSM2qSGGNH1Sw3gCQ
aw4U4IwhELAk5CTCDyHV8N99pVdPAop0Rqtv6AUy+2W6WPGFRewV5z2UXnKHhD3+/On+H3bxgkNF
2fiLH/+Ix/oLv+owrq/AVb//wj8hF+4f8COBLIMF5PKmFu1f5Koj5AKMtwV0DqAU+CoWjn9ALvw/
2FQLOjFseDtURxwTiP9gXFh/8BdArlJNAGiK/8n/O4gL57d9+P9WFMhVvEFZwLNcKJdgeV6PoBx4
RW5RTypSC5lv2D22R0tm0cg2ooqaxhkgBtvTtFnyM9FLC7OPH+RZ5GydIsgBxPXTDPEXp7BV2E9a
+WCTeAJA6FS1cb8Wm/08b20gYp3WZx378zvm2+RlBoPKtrBBhDi3Wwt/RmpP6V2TSHDERr0Vt+M4
OBfk3jw6TpfeeViKDE2l3epmxpLbzg71TKsscQVa9EHrLTU/zakZIPgjFz6i+AxXSBGZHes5sYY9
9gi+kZcU+hEaZzIzArWPICSsW996oMq3XZtMU6hGu/iZakXtUo/lCL19KfpxBxXVCY2eB1ZvKghe
a3900TsuKI6DUdfeeScShzQjybk0bsvKZdohOdjOEg08Gne20q80d42X05CWBQtxsMpwSqv1VrHv
lwdkUn1Wmb6BNlFNxjXlZLLca284ll4h7E4UHqBAhNVIQi2uyXYlx/NSOaftZoqTNIVwcYXmJjcW
lMX7ajnDsUsYOcuIE10E5GTJ2bCr96bc4befCXviJM0QAbte4+SBfkwHtVc4p/bsfGJSldwZUCMB
lGl79EM8+9Yd2OO0jDvP9y4lny+NSWk6I3Ve3vY57TGMhhhV/VPTraiJYdzkgwQ28HGHhlQih09M
4WBYVkbw3aXbRkWt6wzfrQWndWgXpDlOhEkDmDNkK8KKUU73MxUYE6KPPj7sxi4hIJcj74zOWVbT
DzbPWUJcZwzaS7A/TEngtXMdL4Zn/fJxsFUhKGSqvsbO0ppfu8Thas7USYB5ErIjh9W7a+xNZByj
ZjUIfoxyfbZ10/ycNtf8tTSbee32K4NraujtlkgvVJionXG27QqESMgJ0hg4Zd2afVfuDC6+52FL
6snX09NEncOTR18qYAkSOXhwV7kx4nGBWm3OfLmZi5HtTF1j15n9nFiU2Pr+KZ993w3dGVgc/aDZ
3pLFIHfole4ZTc1lgHifeFu4pUrIHekiJB8XeG7/fTWS8orelZKYjvL06Zgdy5loVqvkDquI4xw8
MZV017mj2GIqLs6t3K6SHYCp9l6ale1HNThSFebCpbRqyaaabW2Ky/gAenG67YO1yk89aQa089YM
LSKfwrTvbb3BveklKmoYTFbjXi2GQG/MeB+5RnOicY/0Xfk8WL7uz/vAUxe0pdlLKM2FflHLbdds
B6UGzH+7cS5QU5r2F6q9+lmIMnnESr59MxpOfcTs2v1al0Qjo8GU7ddS0UodNmk+GbE5Qz4LTWK4
edhtQVZB81DLvc9GPEffE9PV1JI8DHlfH5+AxNvf5oIEJERqldMJONcg1qjS+uaN0P3iBWrgM6Bj
kKxbk+j7DPv5cEoxGVMGWqC7T3VXWbdcYzZFdqJtkVqHpsiZl1BRQPVqYCDRE1588Nl517heuXDD
vsM+uB89VaW7uhHteD7INrDORrOdl6tJZouHSkshYJQs0zicQR4/sj+7Ho9f5VhKRaMgvgNeaAM+
2lCvaiuskx2csVjmOYscvN0C8TYz5nNas5riyml15u16pc0sngZ8R5f5rFJ5TXrR/G7kdCSFSakS
/1CWGwjxLTOPjjx3WJbrzvEbki12axYXDRlTgPpu69yMpbEOt82GuB5JXWdJnKwUQ95Jy1BMd9Xa
mGdGlzEM7sfKcZNwy1xrFKGk1BkmrFfx9o2CamV6p6mV++xts9tTeEItbVRLbzYj5E+ub6VsgBnC
T9f+AdzwUP4sSqAsIYBIf967nNc28jvfXw8FrzWsEtRof/FV5d9orkU6ygV/P64WYX2nn86g/BxH
Pcx7zlVY2NlsIsNWw/3Mb0Mnk+zqYJ932lsI52fuEutVqSvHLOYzDSvkMcurhErpLcgvN+hTFgVw
E/0zDIwNZoJz0/5Ih3T74eiiv266In9q6U08V8q1viTc0D8sRg1bNA8B9EAWHa+Pj3V6z948j59t
J22wJ2YTHeP2cf5E0IVivrA1c78HjZL4msyx9L/Y0xI05y7iGtPBreI1vht6vYM3SBs7lN3paZwB
zYWJ27DaBELaW0yOtMEcShf5xvPSRXbEFvlJuLVcT2bdOg/NPJdMUZZx/SxaKu6iqShpw6Syj0Gc
Pc+1CrMBDWZfVD2ubWQMfsAO43B3ZmWUyUIqTAq1tyamnGGhFm8mONyND3R5k4o3PCmT0LHGjH7q
zbewUzBo+px5s/aj1QtIsg12YA48LiDpUdmZFBdbQLtfyHrs7ugtoC+ShnLxBGSQSWjDgjLx+C/K
aZ9XgfPkpk71y0sZc7Dxctt+b4zwBeqmWR4ckTugChLT/Y5PYbiH+Cp4gsqlrMKSXQRPcbILP7zG
CE6nIdDPfrYWN0E3NiwYdILUce/ooNrRJF/ergDBm+XA0zaozfMaqt7DmCf0lOt06DBFMjr/VeBE
+jWZafDLkq3J6lTJK0JUbhNigNXXTk0UnVxTc8kIaXisffo+YwLjzX2mqdEMN7KH2JulJU4z0BDe
CeQ79ks1u7aLcrCREvustoedZ+ILjNlYDydJ4tnjDpNeZdO6vBo1TF7bfHbnZVtj5tWwYGCtgO+z
87Q8NZcpoDo7F+Let0d5j4M5xRdHCoG+OzNPGOSmLe9cS+7fDzqp3SgLip6gSVuzrwVjaB4hh9Nj
YNaDfRzPFhmcBIpEiVo72xUDG/gOehz1KZ5FXxJtL/OrUabldFVVOUKRk1fpZ54oZnGaB4X14Hmd
mCN70cleaZfJzoKLVcar8kW6oxdttfdUdQIUquve/TzYTNoOG29Oj72nSnQeWxX3VJy1N6AnsjSa
TAN1e0mL8oJFHdRjIKdn6gXSZ95m1+8l5IUnqvWwQjDA4tSB6RJ8So9THXHPe+Qu21Zzm7vJcAMu
XH1mruInUTryOhbODM3NKDGK4n7O6ThlrmK5X0G2b+d1mjnd3rHnIDhrPVLwYT8ng3Wqs6Ql452n
1kNXTc0NXqamOoE7tkAoJfIT2zw7zq1knFXcy9qaGPOCbQxV0nmnMFYm+sCt3Dqbty0vEY1z9wyk
GOMRBhLkPrXScDu5hgsemoKZKAnvln4ye2Jt3ASvB5vpOOk+bZn3hmmzWI+8I1QKCz0vifTsBfqL
GlwmHzrBdh9CzaSxRA8BE04MlEZ+QvNglkeGpFU1rvstuFvrbWV473vzvcw79aWxg/bYh1EnPUQf
ob7Uxjr/9L0cwFxd8OoU1paD86bABHNeyErdjkx5AdLOs3dftTmxAZ7x6RXllES8LThM8HLrhQgZ
5eP8bb9VwRVtRJm9y7nNans0Hu3a8OyT3LA3K2rGuT4zZqrGQYauziklPvJzzuyMBbZf+QcaRyfX
jKn5DHOdMDqbVisVISKgjXgyKuZEv/d+/78hfrkhPuZD38Y/3vzsx5fIx98k839sh13/D9Dm5GTo
epTOn/DGfzAffbbDIHuCgH4XYQKqQSb5J/PR/ANGJI0UQQDbwZYk3viP/4Q+Wv4fVF6Zwj/ecX/C
Iv8G9PGvGqFr0/dCcYDkBY/XCsjQ4q+ikHKS1Ej7PN11JpvAtnG2g2sVH3ms/zqq+cdRAgHrHQKz
zVf661H6dha8J6Tpbu1bdlr+gaLWbzw9L+EbBHFWTDeG3fx6cRZu/tzTv4RG/lV++vOY8LAdz2UH
gYbwSqes/ZZ1VGnwDwkDDpOZ513qj8mFo6lT5s37cqmF+ECKPkpb/6cu/HlM3waq79uIIP/WBwHe
Ol0bzft5a2RfrEANYHjTLUT4KPfvf7v/9IuiYri/y2K5iF6JeVbjZF7qD0a8Lnp+aGqGxnZqluyK
JwveTmKd2OY87FdmJafvH/nfvqMPzRG5xqOFFlL+bxPaCxkRsdB2Cim63ZT71KQ3crA+VQ1dHHGR
CAbI7x/t365P7h2HdhLLsV1b0Ojw1yuHUXtPcagkfgH8PGozPe0ri1DBf3EUjgT71LI913w14ByO
aIIyd/vdiNRwCUkSHrES7e7vHcVxKJqXHnfake3vvZ4W0O8ISzpLKNEcMPiQMjH2wgJT8/5RXp+f
41EoH0THorOPhefVd2ktxUalTPVuHDZG+5U1f2rshPLszkoO7x/q9cnhUNR1gtQzCXLQoHe8SF9c
CoXtDA5PQ71b6XQEhYnNYa6mj0gA/+EoPj0eghN87G50Xn2hfl3K0Ydeg4GJdD5NRQhxIJ/+/smh
acwUJvKkTXfI8Wd98V2QjpsCTpbezQaChK5yqMuj//cySy6yI1Yt61jxwMIORPzVorQCKUTDyNnL
dAFW4qRd2FwNRic/WB6Ot8XLhcj1aVKGNEx7Gg3P3utgJSehn0gomLw+a+Yf5qJPhGEWX1PpJ6gk
haxv3r8UXg3h+GYBVwF9TjyZuOaC15F4VTWEGQk17jKoFmHZYVAYLQODgjDzM7Ih31JJImUblLVb
laOB+RK89eYP6SIIuscL4uWXpwqT64Wno+ngkaXg6a+nUktvm0joTbs5FRJbnsaJHhrT5tWnLdG1
lgowUJA25t9civ1c9EH1kLRl6t8OyZiuB6Oc058rjovyTJTdoi+7ZZ63R0ew1jE4Yid9RuBO8bJr
Vz3L+8jrXYbgJ/o7YznGtUTv4qepGrn1JyUdYDcasNe0r+e2vzCbo0UZQXCB3i/a4h6NWlYnysUW
esjwImbUkWW+iqfKFcMuH0bXi03EHL3r4Jzgl53n9RlIeb7tMMNt8jGlMhE/i3Kr7BzqsSzuZsfQ
67kuUvrRc1A4REmHaorwfc5gz9d2W6+sYmsK4xy4+eBfIC0XREuAd100WbMZYRmwX4u0YzafcW+R
/s1M3e4CKk0Rh2WeneeQU/O4SI/bg8xD+pyTdL1IBttsn2u/qjxMhMdb1i0yLweQl1Cyu40WdFqn
VHRKNeVQ8bq/0Ny3s+fR+6K9XuILFEPvQ9JaTMnmV9k+3C7t3BQSq3jk9YY8lzzpANpvY5HHJjaJ
fWNoJMc6pbcdSlhHLMPOBDthLY3GwagqNrDwevHuzIrSc/Jkx3+FXkC/37FdX3Fj94GKTZnVmJh1
on/kQzdvUVapMd055pI+KUsHd77d2k+GAqJ3ZPwhnS+yoEU+l7M5QwwQ7PWz3JqXW92281fNJuTX
JmuezOwIH8dO9t8yJKokrrI5saOkwSjHPmRxHyWqCijCJCB510rtXRwpZ0UoDN+4pmWy/VFMra1O
crjd235Any0huboeWj7IhLOU7gtEBc/lYkwaLms4CUrv7bVB7J4ERH4DNvZV37n9A3XutnOgPA8t
nwKH1gTikuDpaZVL2FhgE44BLSRO2C5TViCgqepgFLn3NKRZ+2hUq/sFZgB6wo0/uZQT3tKOqrfL
MbCacdwNkJkOWZLNVpQpEdxxyoSMbYeGJ9TjlKIj8FnBA+Gidt5Vxm8bK7Ha/Nw3MC4d4Mhu9b7o
i5Ge+cFHkaUNr7PiZNS1TyeN413LIpF2WKJ3Gdh4V7FdpCrNrcupB5qSfC38rb9OU7hunJvUfSbL
1963w7HlT2/DYuJenBcjrGU3PRnz6LDPbi3vltIOYGCMPzOCvNNcf6KJDhylSpL2umkEAnE7WOyb
hILHH1mWmu6pjXORJ/w8uC/UXDqniz0WV6qvJEi/Strdvixxx13akOa+GtuElG8Ni2VSAqZwOxu9
K+xdYgwAbUYUFjtWtXIuRVVZP72s3fx4ZJhyNrtClEes4rruHasfkM0DRJ/IwF9Gp3qXW5YBMm8b
t9BKLI+hZ+MnYL8FMCS3rsHPDspQOjIzxz73CtYrGsrRoHaklJG5qA1eMX6a9dpFY20Mv2a5oIet
LDL5zgQjO53h1Z4upqnv1jOGdyAIxWz0S9iIPn0GDNARirV6U146bau+NzzKVsAbviLu7izOz1FO
1YPdS50e+lHIryvYvaeCopCHzRrsr+W2dN4hQYKxkN0rFzuZSpdP2DAtKIcQZE/NjfDKwV9z3i3M
rME47RD9c8LV8+TXcqaqeiYFeOcr+uZj20yGLmzmhREKZmwno7JiKuXOZjp8b9pBhufeAGODLxaX
MLqTZ/7AVdl1uzGtuHlK7ooZgqDD2MjNtPuLDVqJHAXMvjxJJHbzsHJSrzt1ptE+mZjUsFxUqvtS
ag8ruefN1RKtrWx+gtMH21qUvhUSbbG+OtQWPlZ9sQRRzhtGGxaGKHFHp9mMpCpX7kbPLqQ6JV0k
D1zLnkTB7JZvmzlrKyrFAJkUmOqkz0fbXO9gQPi/gppGDZZi3gKikkCXASezbL/Tb+0841EzsK5K
w70V3eCkyHtH6TwNjrOgiWfQDmlQjztCIOomsAQjlWTxNiSNosmDcIbf/H0ctJFF0s+CjHtjHMEV
5wFpkSaxik8J13waAtcxpkPWlykyp92M1XnL8Oa6QBp1DoN9zPasqhzLXaL67pelMnuKHZk2e2/w
MirNF8xbNyb1Qre204Keof7kB3Au5C2j9wtkOJAIqIR9/42sRI8iNebG/VHqe8SmOhC3IrKLwCla
+znlGbSeluZq1rT6YA4MSSaszn6VLQSb2jaBKFnjwHpZpJvsEcRUfjORjTEjZgjWLeUFChSfS0kf
FUJimFFw8vaOKQxMB2EqauySeil/BYxaVvB9jawRII31Qo/25O0Fm75bAa2CQEIS0IdHKdzqnLhS
tV/8bGGCu1CzTNmLMWQPQNsFWozXeF6kVnv9JXVvO/FYj01/IesqESeGWwYps19yN7Hbm8c8NDUC
3TnhZ/POLxW39tq73pm1GC4sULXW19ZQIHpVa1XeBoD+3KgaStu97ErbM0Lo33mCcmZN50xUDZqa
lEpuFx5xA2vtaF721D3JkKJ5/Zk1B32NB3twleNGNHEFT+5PRjnzoSTl+xPGGLJSuZb5ekibZPz0
v+ydR3PcSJqG/8vc0QEgYQ97AVBV9N5fEKRIwnuPX78P2DO7JKhhheY80R1qsSUyC4k0n3lN3+HL
CccHivOpaYcj9CuknGxnagbpqday+aGTzRnWrobHri8i7VyrxkTf4CbMzWKF6eE099xTuaEAFabx
Uz9NxiR3wKS0Fnin32r3dPzUX7PsoxqVAjN2y0RV71AxRS5zriPpvCwmo3HMSIRvGiH8OWGA/KLh
slk5WL4WIULFLAev9DX5RcHh5wKhjeqN2E5rnSDQW3gOVUrn1JcbRNjLBpKaZfmzV6ExndFf0wQu
O750I2VKphza6qJWV5tz6lLK7F/mzBoqr1MHNlkDseLQr1q0g0ezJfBLLA0xwdZuE2JihKNz4O1w
H1U/uSLBnGfHiEvtmvIfloK+Pxf0eWuZuqRlSNTzNKAUuVeWPZweW6jVQKfUjg+bOoRMEtFLDR1r
jFmvpm9ZF6nJCecSZRnlBkuG5CbG9T51E0VLXzJVQWR89BvlAt3vWXKBKvjw/+ph1lBJj+lYqGLK
ZQ/YdnPbVpl1WmsYIu8qqfLTjZY1CGt3s6/C/cpkvzuQiBuiDa8KKSYt83vDA2yg0o7pscEhkC1z
SHq9nUVcQxZGXEGCGLqnF8jvbDRN6sCcdkaJAvLSMobZUCOHX45Y3WLP3Ix3tNnLVkUuz68ypGjx
0gQ+YQ9G4Mwi1x9b5FfOW3jQiIUOMYHY1NVsAGZfepHlstIcABfZbYdu1iXNfJgfY6XkjScban9h
ZoHib3TKTr3T50mxracOMeHaj9J4m4djWGzlZEb8QVQJiALyJoTDBrsvTnGFGFUQl0r9q6pDeuSG
WmUxgTKCCk48YNfF7Y48BZVcO3tFd7ib3b7UtNciwpnHrSpFt5zCIoza4Nxgmo5hSjTWNEj0ylaD
WyzTG2wQpRcBGjXbpKrMK+K5jkp8lUe3PdlBtSmsRhxqBSxIwM/jlDvgR/Jf+DfVJxI29oWHgGWN
yYhRhG/0RvLzvqibBxm35VtmLXtDdrRS3SD2Qd1rZli+zE1YX9FUQsraD0Pi4CjN7aeioGjnNFON
dGE+CfuM7AfyiG0UUMmGKIZFZE0jfkKqNsJ98AUS4F5Mg/+276fsRjapuzm2XJl3Ppjs19FXM2Op
xcPY7y0O4QQHzfQw0CeDYxNps8VIS2pP1a6WdUcLE/Maz40QkVWpovqvS1E608Pw8yel1gaamN2I
ArFWAzVyGiW1X1JZFki7pj1djiLuxlv2l5wQ5+Tje4iysw4MbW6eDZEOGLSQvXHEItKP02OFDKeo
zYyTMhkn2IFSPD2X3WD1zjDH3eNcWfWDib0KXatZnV6DUUZGGFcJ5TRXEvlYEup0o8floDmyjlzy
cdvSbN7kfWC9WphIHAltnhtuI7V76vQJBVjVD/wTVMQB1E66uEHGdDjHprozXMWMq4sQ/T+6o6pE
u4vWf3MA9D97tyHKoB/dN6De6VCP9yEC4cKJ8lkDiSHykPZf34hfHSuBbCQCBOeY9OCfoyCRzqUi
7V8hlduS03Y5AW2fxbywJkDgOGsjVMHzoR5uprwzb/p42ZlZLIXvFunq9ah0aXjUTLRrCMUHjdQF
3nHkTW2Rqd6kZIh40grJL2OAFf7GtNAvg7M3DDCEBtQT88rPXxJr6kvONQNidqwX0JkSecLXWSkL
vDeS3M8nKKlm/ktPwJhCX6stIiajlUc36wLiEL2pp2ecZmlsSxYO7wIp7YaLEyD7ptYzM+N9glBB
jqe0j6bBJIiIo2g+Nqy8h77n+9YvPHLl2qlSpSZfV1L5SC/rVvZM2pQPaMeGE9JQlobwmC11KtBl
u4dP1issBKOERAhj0FJuyzk1LukiTinP0dSJV9RCeixp8r7ZlegIBoukO1/ki8stB3V2Hlb19DjT
XL01RQH5Sc3G6N2vq7rcIFnQ/hJtG7x1/YideJLPeetZgRTB9kI16H1iSqE89wvDo/QNrsxa1a4H
cEShW+fFosIjcB6BVNU/mYYd3neytihD1wFV9iZHNtuVrdZQOXVsP9oaHU00z49tcdKCP4hQ9gPT
jqN5hTUuzU17OILnVI64cgfoyYeRTowAv4+SRd0CktvA9CsmZPAzOu9pUSgkBWlHg19tcLrz6qnp
r6lz4h5XKRLX8zAqJHGiKuGu9n6js5FZDOB6rSwYtiYarfMdquFBg4pVJqduMCRmS4ZhmW8mGc6l
bEbjmySVcePiJTlEC/5txi89D2Sgbyhfz04fYR/gVr2hxa5ezzFEeEBuWtxUoEmMTqmdRrViw5MJ
/GFRlrgfbgoR0kPryGD4WGabZrSMMXwtTyK7EaeYDvq3WuwPubhplco31FszaOXZGzq40V3kdKMV
Wjdzq0f1JTWIUGBWl7eLTmbd3ZvVLB+i7R8E3Bx19YKhPeZ9tipjJN5DzeFyyNJKd+G3t/CvBgT7
x1AZaelNFqVNtKG08UiLSyPaGEYLmTAH+8RuxEfwl6HGacoFbFgTjpBxjhtmiEgpSKQF+WVHo3wq
FVN1J8nVAoUup+IOKIR2HTfoebstWv+4v4x+dA/5EcI7DPHppI/r8V21JfW1jXMuOnVKyYE0a2zQ
Pm1I9VH/itNkIUNjHpkqA9boKu1J282MZLhoMSjGpB34RJmF9QW0LiNxgq6zw11mKdrD2El6skGk
BkE0BEWz3AVvCIUpradQ23AM2NyzOJDlh4GZGtWDEneWfIIjM4yiQssmTsCG7tVmMhXeFOY9eBZC
q8aPgrNDU+UIna3GHDhaUlQkBTmhb8XYGOd+X3uzlcFx7OWwrzsH6wO4X1YXjrByG31IVRBzgfWe
p9x6boEMaUviGVpHQznY9Q3Uzq44i3NRWB4ynylVTVx4m/bInxGRvqnDYVwYbRAjM29OqABiY9Bq
3WU+4htyXI5m2J6EU9bXEbbu4KzO7HRmUToA/w1YdChXl9Jd3ZpzcymACg5PVmMY6VlQDm3vbwcV
y8adFho2IQHCszKtdr1EUWHM4WdK7ADQ1bVjpPkcXZZNa4EtQ7nMBnAlFBLLdoL7KXktqDAuSGxD
5CpDQ3rucRqEqQbkygNp2RSTY4AGobKhYi+AFHrZTaYVuLpMXeHX2NV2IG9pNdVMlgxqU2wtDUlj
Emgx2iYezVIdbu3UlAuumjR9k0arOe3zoMkh8nYDfF+wkNq8mzosKzcjtEvEZQdBMVKP4LYQz6Z5
ToUmqqKpld2+IDW45QyMafVLszZhDA8VMuwhqZccoArznejZK+YykUmxc8qpELZ6kWH3My+nCLWz
HKRfbtrpsaxWMYruiGnTL4ob5uBXZDaKcHO5B77Hgo7G6mS0gmq40ftCNzpKaNT9L7ocW3kKZdjX
YrmqKIFQHNBhUodkKGYm0TWXVZPc4QILiCwJjTkEXqtX8S1CM6DdfVFZ1XFS63p0NcYjqvyKMQqb
jBxG5/FYTPNIEglwBO+Hyaf270FMLNQJNKVWGMLriOEwdqiqVjEPRGFI4jChtaK6iNtk6kPm1/4V
LZ4CNvrYCDuNdoFex8l4OCnNqMybtjfGwNpFndJKuI43iHlTK05E3fnUkMmSzNQVctMCv5kGgxPW
GcsyrU8GsxbcxL2kV0ayCVj+zbwxzIwu9N8tqv+iBj6hBtRFGOvfowZu6y7onqfPwIGP7/gXjl78
JdPuMg3TUlUVe3b68v8EDujWXxqodBsrSZVvkW36Zf8CDgiQA+Du6QertL0xj6Ep/i/cgND+4nto
Cv3rhxp/hKT/2mMBzGBrtF4WQP3S8llr1SJ10GvaQPV+znL5sUn1ZtuBkrshXIO/8mlmftPJX/W6
/x4Lq2lIrTwWNIGv/RyASBgIVonY4GDT0GXGq7hXTWtL1azbdXQtrpMYn1W9Duc9vJJV6/HvkRkT
8oENjGDNurVGAZJJBY6TBFUBugY0UYnw6s+Pt2rY/j2I4Plw8pHpqq9a3JnWtSIpGCTSrWuoyQ5X
12myj0u1btB9G2bVrFV6qN7ALgQFhj4663JY/kNVSzelJoFsK/2m2xUjHRFqOahs4Bx4jxfBJf4m
wR7p75XPFGpuy9oRmvZhakrneIU5GYghQmvgfQ6u7MJYcItTyY123Ak7hV8p2Q1bEgCndlOXYPgS
Zxg3eyHNPgKdd7hPNOq37/jTp1n+/FPjl7M3MnDwEJt+CAqv0vUTafFT+bN3TJ6lYY6n27xgxLUW
RNHnQTRtGgYfB6oNEDh9SwE4PQPLAD8Tr6Q/wzJopgH2hOYn7VgQDfBmVkOJJsjUlhOfwj+GMAkX
S9i2pvfzA4kPWfhPXdZlHNMExcCaBaDBtvw6jozpewnImJulpo/kaNIUzjjCdFND9h76+U7ruzDc
lZHQXoQ62DOWSr4o6SbR66e+S1rSH4IvoYyhDwNJDkG1j/q2j7LGZdJXQHKpvcraOR6LSeBG8GYi
l14d7BBSYkV3J1U1m+M6jUasrBtaI+AzkQe6BBK7UF2nSU4pBFCVRcs7Va3TbGJmDuME+HoCf/fM
Cs1LQLUnsToH4HUrmboNsrImyW0wKtshN3vNGyygwubQFoD++0qzvBEORHoQLb/uyiRq7IOwHsv4
GtXVknbBUCG2YFVVYXtSmdt3gIN9/7wTZLA7OmU6CrKT3kv090Ac/srI3ck2B6QlQDjDIwlTahYb
9H8QEJMyAkRLsYzCC+1m9Oogb+Jdq2kRNe3MCprtjLqJ6spZjaSBZBZEo3GIfktJlRITrsYKoSX5
gno5PhlUraL2cMzSrMMlWpJOKdsSjCU4VrxqxVgq52hToIGJP2KrIh/rFzTBUiXqNnonS6cRbe9q
B9caZ43BSK1XW45HFBxMe7SOA5TWbc82J6CtkrCAHSRjmz4LkELdpiY0m7Z5NOLYneB3OJPiVPkm
G5pcQo4qUC7UWqUhYBiTdVGhYHHRDsK8pBFivOjskcJN0za9QlSb4GTAsEl3okSU0AYws+w9IU3N
ezgS3XgEXCQT9YhZFZ5t4XCTQDujG2UMM52u0LRIaJWqVpy+VNNf3J9Ungalrx4jLW8ztyHNuskC
ycI2EmjFL8kPojNQC5LvsGFps4aYO5mb0gwCemswmx41O8cFiFAYWSdgI+V7Qn/2FGtd/1dAGfki
zGakdSCMBbWrml1/Pkxlfj+lMgdsUAbBOcBWCocmHZ3LxjZgPIm8Ac1qRlJ/PfZt9QpoPSoPJ38Y
KcVVUo0TmiGF93M1+rGXySAbHAu/rdDRlDo9a6lrJ1Q6rRY3lT5K3R65oEsVRzSaO2IazkSA17iL
X0p3Xas4TXgkFs0tAHP7kGpsTWkCu8wAeLSscy/I2MFEU6YlmJb18uUUZh2yHnFd+m4E0TWkGibB
i0lY6OeYTEWIglCCPpCltK4cDdQuXfhEEa80F3r5uMCX8lTSrPmJlg28ZJaZdY6COWUVql1D63Zm
Kj8ZNgYRKPZEZgnEttSubL9nX/p01t4L+h3P7TyBYLHrIpYdZj8+z/1yumVJpa9hAGPFA1IyjOyy
uKycmIPyDEAy0xRrvnLVcIYoDvq3Ze5WwJMNdy4a49TXM42Y2BDtw9Rb2WnZTq3uRayYqywfS3Rx
kzp7y0VooeUWi4R1SzcT0s+EZDciJpVqHGhVnB3rCpAPl5J/qqOrz+Z29KKsEk9Rod+hWWfOkJPq
ocngtnRdSvclrULA7VPSuSolySfoaDRsQkXvL3BJ0EbY6lb1JssSFCPwcVFAcVIZT8jEU/0kSqq2
cdJwiKatGZlzsoXHYGubAUqzvKkMH9mavAe24mBApY+XWMEgDxN1xURFEQlnHxneRreO/Kasa0ha
VY0Y2YK92GkznIcTBe7FnT1nHVQZ6HPXYUMtCmEtIYeuH/UCCx0FB9xNWMT1fFpCTLqYgc2psFOU
FJfTvDnHzicuN7oC1QS/B78mXiwbvcKZraviAxnbSRDxdTqKA60wlxcmYxzrBYZWNi4ECkp4ox3a
1z21oGxh+sBjy+VcNnZGPSBRAFBeghKVKWOPfUpAI4oiuj+4NOTgZwD/CdvNaHU45qHSwQ3UmCWy
azTPYGC2HTIiWyuhdbtJIrmrMPq0AHon2LVOTZgOV0ZdRhB0fF0Vx6AJwsEzMENruAjC1DrItY4g
TcyjfjGqA7q0pTkKfRPKSTa4cx5VFeryfPhtpheqdKx0ql5TUy3QLUSWSDqNlbq8JcAMtI0V9v2Z
jFmqsUFcO7U24CBBw2CpZsuABRfEW6JEduhSF0bayZDRHTnRE+wUNmDbU8gg+Eymm7KI1fbGoFsx
eFyc4l4f4eUcYHU32leS4TNhsDercRuq8KXdPiz9wWF/6YXLzqFVAcrI72HSRULadIUkZEfv6Jo4
it3GpxyrdIetujQOtUktDuQymK8Vs0R7z+59/TqNE9ppta/mBI1TVXvYjdkGGB9o7PwINa3jE8vq
h/eySczUq7OY+j2+flQK0J5u2p0ZARY4SoHNat5y7JRU08FRgGY11fuQ50Q/UDUe2jYvpxMplJqC
kwyJLTrRmjipBFZ7jhaZbbKt/UR7+oh3/puyfklZieH+fcp695a/zd1bimjOW05xYzp8/Z9/YMPI
l89N+z//kHT7L0s2FpDjAspTzQXm/c+k1RR/Cc2Ebw3w8QPFyR/9M2lV9L9IAfg5ZAWsa7GoZP8z
Z5X/QgPW4HtsmBtg02FD/0nO+qE88P8hq64bOuk0ftSqqssmLmCrTEuGTJlRH/W9u3OQA87rU+Rc
RM554JyFztnF2+726P3h9ej60yT9JnvVvsIRv4+6iv1nzj09Q/DYe6qcu8vCuQHu5TzwxcvbSeCM
y9dvu83j/fPZ8d3ZyfPt+/Xt8evl4Oz7HMTjPz38Kv+TM3WU5oSHxzFHkV/qcI+ikP0Vc/r9OVcJ
gUq/XtWX5yych7vLzCmcp7uHu+OXN4hszgP/PmXO7Ny8nF8dnj/dHAbO4ZVzcXh1dXhydnV14p5t
TnZXh7urq6Pld5ujo83x0/XZiXt0feQ+Xp+519fH55fu0fvx9dnRpXd8/L7n8+tLYvTDBK2B05Yh
F6bU8flPn04fLo8OTp/On44fHna7m+PTh8DZnFydbHZHJ5urq/Or8+358hGPLq8vj683Z0d7criP
5Omnz4Ikw+d8ERRmUjbiYy5flmXDXL683LxdBM4NdQim8ertJmIuIyfit8Xy6+7t5o3pvRmX1XzP
37wvnYvH0Hl/fjx7f318vgydo+dLVtfjxTur6/L6/e79lTiUf+4u3++ASjgPlycnj8+vx+/XoXP5
umd+P3Slf3qmdWKatBS6dJ7J2556B6fe8t+t42wOt9ud67jOxuUL58A72JeqLpP108Di62SWcMHS
yEdylCdkGV6+vh+/nGc878vVW+BcnTFXuXPyeHT3fPF8tudNLrvqp7E59z6/yHbQAhqfPLRkHFTG
fSQ/BckFTRuYzJ1TyHc/nzUf2mfr4agZGjhzU2Kx1uLLmCZ1KSGE781ldRoNJ10jDoCnOL32XpnZ
BhrY0zw+R5KgO32l9feahhGJdiTNz1NyO4w3QXcTiOjs50/123P373IkdTQZwvDXSUDSNQcOEC4n
w80L4lDOVeS8vFw8n1w8P16cvV7Lzt3rvu38wab4NhUfNdC/B10ttxnUmWX0DNrItLz1exOoQqIc
j9O1Bbqqbn3UoY6Vdk9x62sxj0OQqgjJoa3A6OJKW2PPJ8QAKEhWUIcr2hFQ+cDVWdkQ0Cvv518/
z+t6LBNwnIa2ouCORG/lQ5XqU+Wq7oe2LtrA8hCf7U+bYRLPvTaoV3UcZXvg/b8dylBwMuFiXwrM
X98g1clItiH8eGnVztf6HLSxO1ECoX8zZ7c/P9ayJT6/uOWxdErK1LgpuVLE+jqWWYCF04CkeVpb
6Od2o/sbBPbTPYvyd6MY7BPY+oLAQl4dCn1djyFFWdOz9Q6vKcA4u9yc7T1nz7dVuDyMYRH6UKmH
kCBWD1PqkUCHAEIpGHRjG1Ljvh/mNKAJBVP5KMpqlTzXb2OvSizdo85u/4pzHaDmn88p/BxKzBrq
OizS1Zx2IbyAYjK9WJoNykk9pFBQ0e4fjmJRc0SihwKebFCpX0U6jR7ivuF3tLCaOtoByAZ2MJTh
7k9H0TTZht9ETRI+4brAielWP4SGSdu8gqJc2zk1tdAO9ry5byveghWpspmp/i9cnVW4ZMDQjnU6
aV4+KPZRWCm2S52eZJ3G2J6Xoy5H0ZcVvxprtbts1Psy6nyjB6kCZd3kCtcA8MvtQdf5h7HZbFIp
uy8s2tO96QZzecA620iVsVXG7kAxhgMzHTf6OD8LQ/MoRW9j0UNqFsrtGP/hQWBztqF/wPVCgZkY
f3Wqhoo9dGShnYcLXYMmBdIDoH4QuAXK4Df95udX/duXIGQD1hehgb0+TWXFF9BqmBiRx8W2tcSD
sEKa33Gd73nd346D5RVoLCweDMj9hzDjp7OU1D9LRSFGcGyZcUrhUAZMJ8w9G2QdIpuMwtYg/eBZ
aGQtn+LTKIWPqtNYUdaJrN7cGHE0bNOhV88MMLCAi0L98Of5+7ayaFuRUcl0zsh4dFVb7fuoleC7
KfXkKSf1hX7e3eWn9YP9qp2N4DLvcUK4my7ms/B5fo8u7CN/A5F8TwD00SP7vLjXH2H1zMOIOVw6
8BGKO3EtX8HjOCvejV1wJC4HeEMXVudIt/JFPDnVYXMgzoHD7Tnq17O+/gSrM7gPhRZ2UoXyZRXj
24e3SqBtVX04Kipz+/OEr5cR20MIA0tWSN/EOWt+nxTrpdw27eApPXBCBUrKNWV7+WHPKL8ZBuI2
R4JgpXKvrOY0KIWPZAaqF1qYHVpVOXhTrzxY0GkoUi/sHiBdyVFY3oIF2Y10JDr71swql4oPWgPW
7JjWsW5XD/Ow7XQELcLjtB4OMq3xMulUpSyqLE7AQAVF/GyHE/Wwl3Z4VJTHxerILw8V7Ipn+VXl
BcrSvSlSBzHUjTkgEB+9Fm1JGTfd6nWyzzT2N89Nw9mA1kBHlnr96lAuYg0Qjc/jZsVsv4xJoD0V
Wbrn0PnNIERwmqCsZ6qmtjYejBWja1V1QjNtyuRtX/eXJlrKe2xXfz8I0YHFgbPUNr6eBCN6lSBS
msHT4QI7dkLTIQU1/h88CvO1KAmwWvjN11GwJdJ9U40Hj8aLOIG+OdEX66w9p8xyrX/e4Sx6S6Gc
AllDFUIVy/77dKoJnEGVsOoHb0ySRXk/ta9tenCnYzXTUw4i4SbTqO6xbVte9bdB6RwwfzJ7wFxt
aj/IijRDGM/rG6s4MqGJVKiWQQhIJUmmVwKHTpnDxEv9TtlzX//u3SkmMT4wDCLwj0P30/PqIpPy
LMmZVV0kXltLvgeQRt1zcP5uFM4SUBY85JI2rWYV6Vp5riV8q7PA3MZ62h0p3PF7xECV9eG4vDxt
Kb7BGtc1aw2ukFLIsUWTDR5cWEFHhe4o/u7BRT9M1lHiLx5ByZhtG0w1+CtC2TRD0Tziqnag9ch/
09g2nTjNbsrB3NAk3KOE/RHMrV+zYRhkA+QDKDeu1lagdmPScVt6Cn1t1fXbOn/RR6U8ryPgGAC2
/SsDr5aDmWyYNF4JmstmzLDNlo0Uno00q/mvnw/fZWGtPhESlfpCLCYUMsQqWKs1wNGW0nWeOSCX
nE0CGJxAJDnthn3bd/lRX4fiZDAVpCp5Q8Ttq+2rl1YAp6rvvD6yFEDj8CGQC0wOeoP+lV/m0cks
5INwVK9oa4x7YpVvz6nIsmWioGnwn2Whf11/be3XVifH6FHSpQ6Q08L41a3NPsXuCksfZfPztH5b
hwtUQVahx5MoMeiyHT5tKllJQebTT/OmuDpPpfahFLTxfHN6ome8z7f92+GBQim9drBT/CqEvkpU
JGCoY22ZCUhos93Ik9Sf5t3cHRq4e181ZtRzwQzpDmlNa/vzY347Kz9GXiISpneh5n99zFSyu75u
7MQzJjqcqlSe1F0ZuBDQnmq7PMiLPNjzHr+dI4xICG0qKoKnLKLVxEaiGamrGxxUFSTsEgcaB+LM
PtfA1eszlnx9gUmxKRCs0dZIqYxGEfDTmaaVEuviJLOitLkysI0Qi3kPbsFFOCblnjtgtUQZ1KTK
JS+aMhyRFJa+Tmaul0FutTX64ihZ/YpS0KL0+Wiud3oonn9+catpXMbSwdZRjuCu0bhRv47Vkxb4
6HZmXttGyqUfl/4ik1j+2cv6GEVZGiUqyi5IhawCHH+m8Vw2A3j0WqCUrITxc43w15/OG+sB7Qnu
e6A7nGKrrQ3sNTCKmXkDUZxZ20w0+b0qT2W67eqq2RN9rxMAih5ADm0uMlaZzCOtFuA0q11a9aCk
EQoQ1qFZalRCIOzbkYtlUKpdylOkA9zIq2k2zsuhzh/nEjU4p9K7Kd5gHlC0rhqZZviUoZP/IgVJ
Hr9ZuVSfoj6eD5swj1rscrRIRfJ99C2jOcZnrUEBGq/gyz9cBoTdAlwlUTc1KkVexW0Sgm91jYSk
K7dhuLXgAzlQYgfv51FWpwTCFYxC4Qg/dVaDWIegQVBUsJXh9vZDlV+paCk8VZLVPyqRpi1MXshS
dMuMm59H/bbEeVEWfTHWH10yZR1SVYMdgeniRYk5thEYhE1Lv9rfE9d8OylQDeLi5MyRoZWq32LS
ya76SarxXLPBTaBQ2OJyPJAuWS6QZOlJobCg/1m0zRJU0OOzScygenMerhZ8y9y1s55nHuXGajPE
sHh1iLl7Nq8iOAM+3dcfwxggGxehK2oJa2eSRBk6v7eDzKvG2UI5OgzOkLpNXLmv5iNlsMrrCvcy
mu1RsG26MYRm2oyOolTjzqya4AB2sXL/p+90icxJMTSEVpZD8uuxlVmtFmVxmHk2FIaDCDWQLfxq
sefJv68cRiFGRdlmCRjUZWI+Xd4QKqIsqxglrvXoGoOF8GKIEb7782fhaFxKJxp4yrVjs9RYUo6g
AC43kTofQ7Pvdmqk5P/BWiHaUZGxYRcQG399liQsdCkt7ZSYvo+31jioHpic6T95Fp6EshYDgdP8
Osos9VCuFJFyXinpe4FY16YJ0LjdM8y3g4SFbzFXvBmqTSSzX4chJsCObBkG0rp0iTIAHlBYE3tK
G7Y7ao7JoRkl+zKXb9fyMqhGaEzVVOHRVjM4R21QwD5IPUjUSHcmo3ygJQjeAh3Lbv50SXCAEB8T
yy0I23VBLQFagmb8GHpUiknDlLzKT+I5TUrv53G+PxJrwWBLE8prqGqt7uWhmTTAdhSZ8yAxHsqB
lAOruCZSjY2tt6p4+3m4769NpTWBDIOg9CmIN76+NviJRkMownBFbx7VnBKIGQyTnTtlDocJr8Lk
QObV7v50WN4cF/XS51lUCZej+9M2jqc8Bk6ZSiCM8mrYGArilTucO4vztqtRC1E4s2IvyLJ6T1V5
lehwcC5LhtWINiBX30dr/tPAyCP0KLSEEifl4B+HhZkdJmYQ72DKTMgWQUOX0kQ6A26G6k+WD3ue
+/uVRD1JXuS4KMjIBCpfnxvESj2mqYRfJRjg3sEQI8y2yLHEPUZygvJzqVq9smdJLe/w62XBoOhU
GdxM5N1rsye084pMgwnm+rolbSAXgRSNMSP8+ZV+X7iMwvyqiqA0w5L6+mh2jOoFdUHfHet+Hk7Q
1KUaiLKPVHhJzMLacxF8G46IUkWKiP7Mcq6Zq2Mt6EZN7yzkBaBoy7sui+9SIWsH6JBEe062byOx
TrgFPlJTVs16JDqSNphf1XITf8yPciDJTtMryeVQ18H25zlcZYtLNKayGXhHZG3g91e70Yj4XzP4
RDfEhPXOtNWxvzRQBo8mJ06EHJyS0Zraro3bIIPm1c/5+KcBO0nHUp+h1MtPMtXVtKaNVtOrQo9G
DFxHUolhK9T6rL0rKkv700RnGWsRyF/yOJbM6hCYpC7OCivT3TDuyqMukYpTVYv25Yu/eX0max69
OIXLlsP767pEQivPJCp7qKTJSbWRNAnt6YA6qwyoNDD3ley+D7fsAkBfKmf3El1/HW5EJwDLDFVz
487oj9HhaRZFF+XczPC4+nm1/HaopVhD95+CmrnacUECEz+dWp5MqhaHYL1C+6iS9HJbIWi/J5j+
doggdUdu9X+DrZamEpWIYmHUBXG6H7almg9Oi1j/nvPxd49EKZw7ncY8227580/HMwfVpCK5rLld
ZkIejNvaxCnYtFBNsPT2P5g/OKqqyaVOZv8BM/s02BwhAaV2zF+IFtlWa1MZJosmnajA/fc817dz
/0NZlHYCwmdUntZF+NmfmliNGUoxu+YynIUFYziRjzrcKT08ALI92/g3b4tqBRqTCKhid7TWmOzs
vhZR0WguLm2oLGRycGCbWeH9vAB/OwosKw4sanffSqaNYpfFABgXK08NeHycqodZF8d/nAhTeaH+
TiueKjXp/dc1MYatWthmyjI3i9FJmjzcKcM87VkMv3lDmrCo8nD4ope5Thb50XOD5B/S+m1gvvIG
y01nBAB5qoYOJgjzfs/k/Wap01mD00j9hfBcXx0U8FFqifI++AwJKoqLBpmpAZWo5LdFUaLbc4mZ
TNKXGABCAEAJGT4xhoVUsL5OYoSOmI5koXB1CMKuEYdtDGJ/sHE4xsK8NuzzfpCDPQUZUt/lKb6M
a6HcCnUL3C3Blr2uQrZ9PKszLiH076v2plT8ajhoRdSeAOcRjQdHDbpjrjbSo8gLTCiNbKD2PpUW
yn1zbG4TO69NdC7a6CqIUTlzGg1WQtdA9Xa7WscOuBNBdp2gKShQOCoAzbdGjQgyYRx23hCpwmu0
oAod9nZbHFsllBE3sAJ8wkvD0CngSaN6q1Z685hBZYtcJUAEye3aQt0G5uyDpGk17ZfGN58mpYZk
XiLMRXYUgTvI2EGJFFfSmW2/DZGruMnwVz6swwVhUWA/cSSjpvhmS7ZymGfCb3dJ5ccneoRW/46v
7cANGz0+B8qyqBVUQ3pQI7oebNoKc4VCo5jldB2lYgct+uIE8gS+DmFUSeZ2qk0VEkMcB4/4kJVQ
kgK8SJxGjsXxZMhTegQL0KIShlIqhAG8CO6TsPexXo797oaEMHnsEPVMka2iw+QEkqJcdUUZT14y
cd3/L3PnsSM5lm3ZXyn0nAVqAXQ30CRNujZzPSE8XFBrza/vRa96lR70eG6dswZqkpUZQSN5ecU5
e69tU5EK4ZCaNU4hWc/HtTQN9ZsvCWQaaH0d31pmooy7DAzfQyVM2Q2KJjW2U4wTt52Sw32okyY8
awtwIqQHG3BRSxxW28QnO9sGYgltH+LWgMWuKIVrUNkReFHKTU4T5GaLp6QGDmBEc4iRMKcdYlIT
yPapSc7eGI3vQURKlH7OkfIxlYIK6LeCXAANNANV6UlRCMKnUdKDJ0UoBYID6kHWdkJs8h236B/e
a7Rf5+yFeWhjXeUXolYOle2Jk38u+D25lUpkmC8RjBMZSJlvpA5wRpI3EoJfSNlSk+aXQVgWuIww
Vh+AHUCPG2vtIvEa/bmks22c5V0R9ISOGOV1LLc92cYWEBQbO2J98D0BcKusemRby9hlh9VEtLEE
s6EkIw/GSmquurpQdlo4BdAV2EHTSwetpDl+zMUcJTaVXY2z5FcsD8m11Xf5Wxsk1gOm2mhwyAUc
z/yiSp+lQq0f6KQJd2Epqa9+NtOg4H+ZEUiWHiyhYXRgREKVjZgeduq4AnwGSkxUWmVwsqADf2UR
JgPIQpFuzWbsNPxSVnNdd2FhOGzwTH1dAlzlyBjoyZnCAPoI8Gt67uALtWjrvZfztmLFP3bM8Lfd
aI2Pgim2wLjqlnxwrC49UA3VBC8WGAStEp2hpWtOj360zumOgv3rgukxodTcr8dJqDeWPBJh3eFz
ytipEr/n9Ko63adJV575nCbJCFYK9W00OkJHDGkw4q1udeWqUgZICxV7N4KqLW8E++VXWFYCa2r3
IuWkB6pJk7bOOkW4IBxVfxayaGh2aBeyMxHeDygizFs3oWkm6rr2Gn8XTyVUSFqBM1AMw128FlD3
dLteZkexnuopuaiNTntPdHM4EAA16VDQugrTMY8AB2vaVKJLlmRyK5RmcC/gdr+S+xrjqg/Tw0dG
kja60ySh+TxJQ3mZRnyP9pikvrWiZ5lr6xTm375ThsFwiloYrVVIIIvpKsZg4HjTPSxXEBizyJUo
JiB2ZB/Cs9M67Rcoi76CujIN9yxCurFp67GDaiqBslpLgqxhpYUhlK0HM46uZQJERNA0mnbbSh3x
PoUyBhCGm6q9rKcU7mAHLSJ2CtnwVYcsVPC7Kh+95PSwRjH7paUkEo/RVGeGGPhvYQMoxTaSoHlq
67q+npTCv8mzTHiWOYh/THpUMmvA5KYCJ6WJy8CJAbwk0JmcUPWy9zAs4bRW+ZQEV6WIGpZ+0zge
ozRFD9IUkf9a9GH6UTC0iG1hU95tpXG29Q7QTrjvpruXmxa2rYbt0o7qIbpVy1p/YQNfhmulTftL
uv/Shzek2RVYSm1YmeOYv/QlH7XdxrXyy0rBkW5bTp3gNslVew7mSGrELZax8QeO3W6olHm6b0g7
f1VIiiUOZBKGX2iVBnFt8bwvtAi6Fo8uZdTqqKnXBJlJ4sobIOfaki/AJDMFq483chp2N0HkCTd0
ZYWXUZz6y7k58Ew6dccaAZ/pPsNV2NJIDVs6GfBClPUQDtRHA22gC4Lbjl5jEgfqXsnS9pXNVHPb
Dy2DbWZXHUU41a8kRLEiAKKu+EATqXzx9W5kaoxI83Q0KZVZmrMEB7NZB5nTiS1cVc7H3j04ojnE
B0ca6/CmaeL0RhEbL4W9UyvABYekiJyYhJrrSq2bt45Qpt0wRwUBPPNAHBLRji+UWtVs3MVfxsKm
/7ICrL1M3xKkvo4IouIzjUhhJcocYw4pEoZKf7Y+k4v8uMBYSARPAcNLEbpnKSYniOC6OfKoUyEs
okBIzuPPTKTA6LE+j3lf8XQ+c5PaNI7v4s80JasR4BQSvUfKklgy82GaVNv75DOHqfD4pbb2mc8E
r2fglX7mNkH1KjWoRyS3QdJB3LiedB8mpIkZs7OnWCKJyQo7OVireoF1j/ldu/fMSRu3OrbLI9x0
y1z5QpBD4UNhNyHlnxOnPJDXCohAgqiwPHMXlRnk+aYcUwKr1M/wKgAV5kP9GWnV+IFVASuDrmur
n7FXY9gRgaV+xmFlpdXeDXNGVk1fuHIFn5wCHkttDY4VkaiV9Jn8UOLmO1O7MXqmMlVdCURLvA5z
GpcQSDiMaXLAEkTx7kkb1v3ooswEYrxwfcaCDW0puPQ+w75kucUw6sXQxNdyqEcwH2Gi38Z0aEW3
q4QCPp3Ux1DWiIv+1TaJ/AsEck7YUVxFNQ9+MJl0yB8TURWTy9Mk3rjRY8iyjlb7HpLGz+gydFqS
ZxLuwScfQZrpmvBVtmLVsK2hjAmE7/I8f7I4f4WuwPqSuyKK2yO0Yt/CjOqTCTZihI2B/vHsNw04
vffeFCvUrRNRfGuhTdNHtp04mjggJNOmbsBEIvqhtXVueHnobQeCDfnsynk+bPM2GFeDAnWJ0WxW
r1Gnie2aHiNcQZYl3LhBGo1YacJUiPYdFVjVHXpEcOzOmEYNChNgTvYUEmtuOonE6Kyt/RCeF67/
iOCLUMDweDDB2QkrtW8y43EoU//WiIeqdyifVrHvklyo+zt6HMJ0bwpVqV819NymXZGVU7I3sgQd
aBy27C5IozLl5EyAfI4Zs82bYDN04hjfBErQ7f2IXDrXV0RB3AMk9uW9lmpx86YGbDKJh6sEsAcp
LcwEI2fajk4G/nbc9AQpoACkSWZ5KwF2lu8GXdGFezXGpfJE/FjhDVsaLSWcYlXxRmuP/CatzysJ
SrnDdKK2x4T9TXs2dMGoQq5inRTtELFNteLvVqL1mPu9dTelCWKzXutMa0smiaIeFLY8ntPTo4uO
OeFL6Z3ZyzEJSJIhxv6DQW47plwjNMXHKAPpIPKdtEnI4qlxZOC/1MxdrZYdyZKAa0WOBCiG7LhI
QXQrrKOSo8tAlwhUTFPCxlkMtHVosFxugID28a1U8uLO2ykN9L0R1lW3ifLGg65VhkZ3JwHEn67h
belSsfNB9yHI69Hkh4btZ0bQvZueB0U4Cos+W5ekbYoIwwFs3xtyHSZX5QzxXxkEWmmTqxeaJxJj
NSrWumv9OnxuCvrfKXsiji2SY0B8CRxg1hV5dCDOVn6L+ODW9BWhdZLMU4RNUOkj0IUOShjIL78T
mA38PH+sW4lUwE4LpHiteFPFTk/X5gMZ0FAeQzH4XJjXF+6KooXKZluGVwKgYndRXxZi1jG5YvBI
ynWXw2U4azxqCB8WIZfJCpKZIr+ADq/Mi1xPm+5QmImmbJoqTOZdY11293gpjHn57wnSfhilpgOp
bxitV12lU0bJHsZxlOPLTgKimBsrzJs3MTZjtmoNrX4qElpwmUco9xz4Vcku78Ju2smRoBFK1kl1
OrqBUGbJOgygep9bdRDWGFsio7uWxCGv2Dep7RNZ9fl4pVQUzm2lqsT2DSOHlq1MresehkhmijaN
Xi1d1awAF/oJUV40iaRspYwhQQJgl9VgBSGvzzZtGUgyGV+NwYnCUrVKXE9DNUCak0KAJKuo8sqC
LV05dcaHlxuSdznUJAusu3FS7sCohT2Zdexv1m0Th/4hlVNDcRtSB4Qz1AFYLIgaFVPbEtRoQJYY
dfJtw0vM1nAKUvj2XpQBJbYSVd8apd8rWKibxsg3UznkBPHVsGbhqddNehFHZHdcTEQFxCxkctyt
SLadiiO1/KF8agViec60roiau17Ns0gnn5DzG3wAkBcbC41+uPPbeKYOEAcmrJu+Kj48bSAh2Jgm
4gOEqjV2gKv9lAhTWYu2nd/7B8sK6tT2VZp3TikqfQLto4xzJyx8XGwtNe89LVkFMGzacoyikiZI
18AgR8ie8sCZtQCBzZST9Z7utjq7I/4fbnGXNPmMARz9kJXeinQ2GWQYwjbJh7H7NYxxZl1Dj6i9
X+EkZcE+4mRpnsEfMWPwhRQ1zsJIHLPzQKll7bLjh0+Xgir3/UUK1YDTp5VUbUYASgDbgSx1hThC
cWD8132h6rA5NCOqIKYMisHebvLTe60lYfV5isrhPRx6Tcu2mcd1DiYxfZ6ThlTFVxCgxb1hVsQX
UqDUzPGuDZQcTqcvKrG/DUlWlK51MUnvJRAqxmpoRe9aLTLO6mGbeau2iPBt8MCiD59PyloBEjWV
dQBmAi55AODX5dbNs4Q4zObMqkSO74liqXtviLDfx4PWnutaBUqgIRghW5Ua1AsbqYb80fQSsi4K
DKwMdVyUrxoAWg5itTFcRwZKOr6ehByGXI8JeYjr3A/W/H2o7GTB1x454ubTZmqH5I6InGBapTAu
UgeWTQ3dR2vU8zHyc2WVd7lcb+rZ7wSyhxCMDeyZBCryZMjBqupi42Oqok0HI6DYgHjuzvNWMiEL
WkH7zNqc9vYk9aDoiLMuBXuIo/jMyEIwiS0BjP0qlItyJZWd+Eupw0ze5tH8nVdiOcOuI8MK13Qo
RzfEsnXLG6GKwLbBOzRBQr0u0Hq5cqJy7F5JodbfBsPPEpi5w3QomnSkxiZK5YVRKQYDdpK1h6aK
WrK1NcR/5ZBKk9MQoPACwoWokjLsBnPDmTIrLitBLCCjhOIggr5PwvHNMGr0rjOSWCfTQdfiF21K
tXPZ8ogPsYYWdIMmRt2RCkkprVRwD8fEVCbVTeUpHJxeKtp7+CmAMrIeca/bI6B7qshp8x29VyvZ
GcO4LgmbLMSPciBNeTVI9CycsRebiUBAibKrUEXFOy8uAVkxCnnnYDXzn02ISRQG1KonWsBSo0cp
BJPvGHLD4ulbRfacE0ijrItOGCGs653w1GcTtF9oQLEkbRutlUnpUXx2IRGHxNap4TmCzRk6iUc8
1CoV7CwvfhlKlKeuJ3jBymqH9L2Ww5ozbN4+QvhqDQdGiMAPVgQ25gFHhjt8fH1sm9CbVLfOVEau
NejhrUjWOdm+DZnyjjx2H0FGgYc0hXgqNlbkq2+VQnaNkzB2rhRvQMGoszOmemk2MJkpRrZno6pJ
b4IWtQOkbqO9lXqEZUM8KuwvSsp9W3KUrcnR2rSQSPXpg8y14H29ZcQE5xxWq/AR5oFBLkPGpt8V
InHK2MWrY76ClNo9eWYskWAHtjNFUYPu2OxwVSSycTYplVJAVvcj4pYVSCQ2E0vDATi18qdBliow
FR4AFmIsE1JNBaWBVRqnqT65VS8w2UoDu1qb79iUmWd7jWJmNfaVgyUpJJQU3s3bAC1FB6CrWnPq
bCQURMqZyjWbIXazhHaCwWVzWIP2Hriymqd+6oQm6zaiOBCeaBYlP97FAPtMm5igSF8B8Qk/BNAu
mqOZkfY4xMT8uF46546rMeROt80lCsRl2VXBZdd5YbzymNL6i9BMwAk1ML2JSagKmX1XXBTn7BVB
6gbwViUHCvj0oCpEt62NsWo7J2TS45DZtCVwF0xd5lxdMt791usDh0Z7Km8tjV7qmVpVWNtCP69f
AKFDkTa6GfvVqA1UQXJYa0goNNd6DCpEQTgBlRYqMpqaHAsxGdNLQQjMeCUHVvjMYExGx2TJJZGe
Q9EG5nfU7roSqO7KpNCfMXGwh0CfSkama+RF6m+IWCmmFahor1q3hLVx3BGNjGykZihqO1JKklMo
q3dMRdmcU98OVR6wg82lS6tKZdEufUj2NlZ3EltbWmnZSoCM1LiG1ZCyk5PzUW0FL1OtHYAVQlLC
BoZiGlCoci3T9w890PujlaZ7ylBl4fLXo2ksQxA94O8raFNqq42yK3ZSWq0K2epGVyY5ApRPqXae
a8aTLq46bQw/0q4kz2UYJiXYJRjsfN3ltNINR+godTuHA81lo1oxLj2TE4yDLFB8B5FLZnrBdvGs
mFPDNspEJhaBGewc3UaRu0PTGsodn0fVOBVd4vO4yiXoWkLSXmJrpY4hpHFHg0sQVzlMdN+FPcbn
Q9XrLiLGQWYsmOKTh18pXFngfzFvKsiSgK6BNt6E0sCfHqLMoCcyRVTCpdyA4VUFIQmHZuJR2qVa
IhyrKA19FvdcfJW8cEbcUpkJdlPfJMMmpPth2nKXFVdDRhXggqav2HJiaEdwB3JnnUUTHu2ztGdD
7nD4FbNt0Wgp0fWkBLPbMWvzDsSwwPLHfip0JxR7jX+gsRGk1xWnjcsQJlzgGlDvLjTo4a8FYVJE
fjXlnBJSTrcaXSqSwYAlSdTWwgRYUyehuxrU2WqvBYCmWozNcVtlW8IbtJAFjYdMTWmsr4a2nRRI
vyMbJHia8VkFJwpcs6mz7dUGY8/MOT0SWU7kweQXWKXZ4/XdhpKqsG2GmUGeD1ZF4UqADfYvfdzf
IuFcFe/Zsane35uLl+J/zn/0NS/GKvSD5jOL9K9/uureK8RB7//gP6z/sW6zt5cmzLPln/ntr6j/
9+e/9t9z96V5+e0fVp/gmZv2vRoPNAOSf13u3//l/+u//De+5nYs3v/X/3jFTt7Mf5vPz/pKtpkl
ef89DOf/pAT5vL5k/zi+pPnL8s/9G4iDJvKfSCIB7YtAZ2aC6H+AOPgPQLXSeVNnpZeB9uk/QBya
OuS/IkSyUCyQF4go9z9EHI5s/6RROKvCkLups6b17xBxFu1V+I38OsSx2qyNQG029ye/9NqrBi2u
qnXGUZ4AIvt0Zmgjjc0qJo1n53Fm3H15Rtf/6jB+zWRVZvHDl8YjZAok7riNMF3osxlhIY4g0cAq
0ynvbg1rVDz6YFTQ7UoCuj3RdXDNXgVsxTq7Fqkhb3NL9Tc17ozMlRjy+8jryDBpQw2XNOvvTgmV
8T0r2ifo5n5vGwjbDpU6Js+UZ+ON70nEHnB2FFYK2PXdSFLyC7FtPrUDAlPdQGcd0VQ12xMRs5a8
+7kEYVDfmuRVQenm6ed7X3SWP2+dzrKmcorE//vJZ/3yrCXZSz1aB81tjKuB1Zm8unZUHqdK0k70
sBdd5Rn/MavHac5rKLGwEfz+Vq1GTCoF2PttZoTNJbsOaWdwzHU9o6H1QHc0P2tho61/vr/5+1i8
27mJjTgJ5RCeDGPhkFCCIB9IT0lvq1KRqCy2hps0FD1V+hG2pskEJYD3d/QmOM+M4ZXInuH255+w
tDt/3rmOllDEnAUOz1qoikSI4JVKkNotC7V86ZdQCAazsWziIS5zg1v2FU4YBfER60CcbkSiVXZW
z0AUY3oYMVrSVRML/UZPqvgpVik4jIQk7CIUgXvdevLiQF7XQT+dQ6//m6pZZGMIbFACigpyB3Tq
C+WBP7WKkqDAP0YigUe+kwt7IvBODI3lBz9fhEBdLqBxsW8ffEcRR5jjQI464X56+N6kxYZZYDNE
95+v4m+tEhfhK9bB/KNZzva/rRc/riX/H64Lsxnjv18XyAmI/7Grk5fsrf66Ksx/6r9WBc0g+nu2
j3wycX5bFXTtn7wXXFRk2FEynBW4/8X2Nv8JVQPfEYd9GS0bC8dfq4Is/dOaoRv4BBF68v3Lf2dV
WKhxWXlmRTqrAk4NAmSXzBL2W1pLzodyqAUch2FMb0FFk7uBvOoh0xANj3I+voVpOn55VH9YHtTl
DIJaiTlk1vjjyUMR/PvERcKkSgeholacebkLtp9GgDEFJxah+W/5bQ3Ct4vyVp7XVtz62mIN0rIu
atO2EW84fV/QeXhnnaDcLgz7uH/z1SjbGzT6fr6z5XeHRP23a853/mXyz+ukKoZIFG/qwANF6xub
udi5LkT/2iSQ7+eLfZv/uZjKk0RopqnI2haPkZAN1kkMxTeYo0TXilt1VSYxJRPaXcdU7IP1z9db
oMXn3QtavVnrL2N74Z8Wd9dBmaq8xpBvKj8+0COgX+CVuyyOd77Q37IiC7tQbveluvXaS60haP7E
D/i2tiK2RJU/S0lhLzD3Lx6vwubUQhx0w6WU81aVL0MOcmSX9ca2z9sCVVFtIS7PZY6CWXOM10gM
UUYUWfQQhtlO2GH8bE6o/b69c1mGL8xTMUWTwHRrIe7yZcKCiiQ0ricVUUVYUxFtktoi2dCYtibw
mhOvXfr2FLgg9hsDvMgMTlq+96oDWkMnUr8mvZOjjBkeKwnwKKTXNRKiHg2dPN0m2QAdtxQcjXQm
o+9DRyjGYidnWoW0Pj/6LcGEP7+eb/MJv8sAU4XhUEZ2tnSzifIQ96k1Gde5SGp8ou0I9nsmeLFc
0VmVNoEuEqc3RdsR38Mpe/ufnolFLVLHnoqCeglAIZ3SqFuin68Nvz5PjeiDDFDlTvKHNb92eDCs
9oqEo2wzaZW6QhDt7yyp2+QENdFUGsdzi9yyv7kGmzwOkhg0VmFGK+v974MV/cag+Vjfrjmaxtcc
Ekqn8dv3WFCfsto8xUlYPnxgl4wGUHCEgeNhNRabwT70PLVnFjyYVvuC425XFcK6E8rbYZCfg6m5
G3A7N9nknRqNy8ncYnlTUHh/bjOA3i9moT4MisJrJumgWseQGluMnUUlPMFH2HHZCedls+oA22op
iAZ1Tupyle7p54H3uWB8neo/fwM9eXk2JGHumEfH12nXr4he62XpgHzGvKCmECi/iPxu9UsIAYyF
D0NHiUGfH5OJU9AZ2nkTpOi/Oz0tf8ZiekqqcEx8gZ/hf+jqunqVoDYFbtU5grHXcfLTVyyd5EWv
AMbtVeHEeJOW68Hy8osh0OR+6okjl+8TN5S2vrztKGnQtzauemHr36kSOZBONd0lmUsZNLmuAzt4
P/EqlqeD5Y9YDAdMBRleOxE9o546WvnU0atvzYqi8msm3hRzEZbwSnxWJyYfELG/L/efF8ZexAKM
JlI1losT2bH+GCbygQZtHDgqQeTEF1FkHzbddCC2HFHKlqUBodAFYiO76p+n/DJTiZBb98mt4SOX
IvFXOQatmxb7UN2R2+PrF/KpA8DnvurbaOV7wcyC+p1Z6/fRmmhCW+WxIh3iaj1YG6QAVyhWzcFB
e9HQZ83doSBlc5Udu9opX7uPekfXU9gM7MuSdZFtyhaLFPYl8hptENBr7b7OXTL7WrjYkmO1WzQ8
P7/WpbmbUwuOf2zQ86mPqWq5mSoC00vRQsmHONtgShtfKvmcRGMhezLUFW3e0LeNLdHaRr4qIxxl
7uTfTP3dIKw41A8Xp5zt6p+G2dffs3jbg5QHWS60/J6RnDSSpR3j0uwu/Hg1kX5HP87Hs3NR+ztk
zsGwTsu7SEF+RlOivfKfUyai5CYVzzRxiwRV0Nax+BCSrpjTAd4bxqqr1LNSJdRio2du8gi3P/G2
5JGJh/RUYMtym7p8sou5yxKbpiUaXT6E03NjYRRYJ+nGM1/a8V5Rrn9+jd92cIAwyC5lmeR8ge91
aXpVhYBSU6ZKB6tx9BtlnW7JsdpaF9azsS9PITK/rQyLiy3uDMUSsaNYQA5tj1iR/9lNtQp1i4y7
lZGjZCFxcB8HGzU+6zpH8RyB/RMdvLDf5uNeia669rKRViJtlPMyWKWk1dyI51O8Gnq7Jiw+oTFj
S0dyuuhfkJvwqK5zCULVRRSgL8+hWvW3cFGn7iKIyNB20/Fc8dH62OHrnLUhHORTnuJvW7N/PV+o
MWwDsWIv13x2myrJYaN0GDcWOXKlk2pr6VV5nAW88toLN0QCdAaRA+dl7CB9+/n1at++ivmJz841
ibLMXIj8fWYRaIZZUcETt/xNpNjR3Px05xlYI/ubRWc1RpeZtsn7VbQetG2QOMObqtu96TaSneUX
fYmQfk3oqy1H90LhCIlNhJ2X3mSdq/KtJedTfW8SZHuUtyGKrXhVvdO9kNNHKz/4AvW2dYBijsxE
6UwstlTyc+Qzp2b6hauBVuZ8l2wZyegGPvmJOvqy2tckxBkTRcwDAcT15MSDK7+AxcnvadwGhdNK
F6W/lod95jnFZdvRDrdnHWK9jkiHrElWOfHYPz2Iv03oix+0WHi9hi5NPQzSYY5rLB1Bvo/U8z52
A8qSTpdclM1VF151+r6NziR9j0CxRZx2pLlPkhW1WDR4KvOn79Zo3DKOLu7AS8ls/8qk1ZY77a/6
3ngFmXMIbrQX3bONI6PLm3ZrHSIc6Tf0zQ/m2nvUZVu5J6vT1231g6XF1Oz+Pr1kD2BdWdcRwR3p
uifWUXBAuXFIKvbC289D8LPo+O1ZUP7lhGZQuZ6rF1+3YjKGGwIOeukgHK0r7TV6I4xTI5b6rFF3
orTWhXXLdH1e7bX3arL9yC6vuPf0hY249YgWMH8RJDe9bA7KqrhPb8ud9lFdMuTQ1mSPLewIFp3X
8JCde2fZZAs39Xm9y0+dJpZHus8RBuYAOMacXrUEzsiA4JrB4iZ4uGhaiSX0yHS4FAq3qjboJqUY
HKdtvJPCUpLLvMEk/vNjlL9t5xlS8yEPk/LssF3aXvuappQeBPIheCM4pb7DMw1pFZGjCsMW24Wd
oL+00IY5WuSIj7KNZOY2O/BC211auBkBMionmwtEQvQwJ9c45SGfGxe/lVfmZzST9ikgceDiFPX7
i7ZSoyp0k2dUrcXRJoNpuGX9125WUejU183dScTuqQsuJreKRCOBRpd0yCqOErZOR8At5pQP4mjt
6QJgCm7ZKjsx25y8z/lNfZltMkIgTYSF0sG7m16JTOov23fzVrqJXroX6z45sX/+43v/66ku4fSC
nv77av494h1BccwX+Y0M4G5ywlOutD8Psi8X+1aKbnQcUBzdxskRh53SEqhylec1+0rUiPljQNby
oKLCMFY5Wj0SWEnEMddIBAbvtjW2uXxtTdvCuxQ139aqezW7UBluHScvjWDkIymfJ76LP25gvow6
fR4kX94GmgihVUKm2tJwofSOd1m+zaGZEvw8sq7TMcJp8fO3+MdF/es1Fwd59J+J7gdc0+M9SChw
VoK1zuoje0zBW9ElN9zsEOGwoP1xTbTZicv/abmjriJCIaLuS4fx91vGD0UEzZTKB+9DfPHHvfdk
SavsV3EmqbbQXIWn3KufZbzlFP7lgsq8y/jyjGW/y2orL+WDjiCSJLTY0Ui3GW9JcBm10kadTKDR
JpPPDPZZsaiv0XT/fM/fznLz3PLXLS97JF1l1apicMvdbZXZHIuQIM5Wsfj25+t823vP2weKM7Re
54rm537qy50GftWjK/fEYz9wZqxIa92PSGZTDzOVbIfW08+X+16nWFxv8cF1cZsZVcj14nFFtFCb
EuK6SUpcTc4kOsRTN6CLypvEAAbpaHfdDbYufRXGJyqWp2578RH1pqp5fcfPMKW9aToEKaX1XvKf
wsxJT3pfv88yi5tefD4YbCbTC7gaoiSUKiXmzHodYD3UkOyixV11+lV6gZfUw34x7MSnLLEVYAtA
JwNSQG3+RzjxiHsgdyodbAAlTcr4GJ3WP7+ezyLhbwN/8UvV3we+FnvYNXN+aYI+uyFDHNHpakJA
TqXwMqh3fn5W+JuxdGZfZrXJ+CCGTra18bVULxF/slkOOQED1iooJlQXPe3u8jKuKIC5JAZgUGMe
PQ+m1kaC1JKupbFw6ThkEkcvW6cd3UTY5lLuoP+3S+OYdm8/3+GSXGXQime/DLpKoVhN22dRetAE
YA+hzB122dVzYfWOinRI31UGYJ0nJd5ZHO2n62TAxntqHf12NllcerlfMENLDEQuTRy4YW2inoeA
09cl7qrmU5AxpJ665LeZc3HJxY4hy0JYXJ/vMznPxZ3oDN2+s9ai/mYEfHAXirUy6hPT9adVfTmI
gAyI9KUBXiCm+n0QBdgtCO4apSNVuKbcqSJWIbRPFGfWiJrg33FoHe8FZk7LlcN9FK8NLPVU4vq1
rNpdw6q5S9FXtXMVKArsSHA8YyVHLrZB7dA/WReiufOILXzGyMFYJGOApxjgJeZcJtvdoVLWqrcR
U8e6MPHmCm6NXPtzoxpmdmCeWySSNOoDMY9ouk1CWInwOYW//Awa+P4UEH7QK5LRCixmusSKWtmH
Sn4kLZDr4RLwz7sP3cmmteFdWaojZmjlNirpZL9aVPChy+dTPQz7waFAYN4Kh3i2efMALtjgIeMX
za1C9rC5DZ/82/gi5bu0BySERFV0m2DEo4NN0tYLMumRrt5ZmGnUj1bYJ0TP5k7frpHIh4jFNpSK
8PiqDwG2Tv/dy3ZYcTuqwqeiGL7t5Bh8cJ3+8wQWkywCcZQuEeO9lm8a8gS7TShs9d1LmZq2JOx+
/rCX0SufH/bXqy0m2UAwRyHTed4UWXbVq8GrRsXel+wfc5+ZzCEkVHgn+L3Em5ltZDbNe86YnKte
q2dskSw03q/4VAWIof5tEMxTDWzbGci3eAQispUwniLpWCmuUuNscTiX/Hzj3zcr82PW4J7y13Oh
ZcUlK2PkwtUgHY3AxtYrWDZH4+Yt+eXLduQ5INonQjHBoflb/+Hna3+Tocyz6ddrL9YLZVDIsEu5
NvpR9d54QFeJ1bqwtYcOJzNQRbsZbfzqUAJip5Yc/8GjprKNeda+LZ7APfxpUf/6YxbVNt8ScxJI
e+lIxOmUOvkNjnKxJk3WOdVq+n4kWtz3YhXJrGkU0mqSjvWYbdHhUvQloRXlpYkjj1Vd4OCyFsSL
sT2xQp+88mIRidMR45vHTValS4GrHGy/X/W9U3NCkW2yFEsT1ISLL/3nV31ymC2WkjSGiT1qXFh/
bu+rJ8YYRmXTjjJbuBfeA0yDpZvMCcenLjx/uN++oS/je7H71+o0AmDMs9YUrHWu2pFusBEv2UAq
V+OL+t4Om0LhTU8nhtMivZtN8edLntvtgHBp6i5mcCsxGgUqiUQ/xIkqV4HNMpK4uNGsxh2fdRNR
dHBb5Y+k6dhq9Br6x/FuKvaV8lRKkp1K12jAJo9eLK1AT7FTGd/eaCsYfxSZ/IFi9fMb+vPw/+vn
LuYaIqUlgnQl6ehRBFCdgnWm3nnSPe3HtjyBjvx+Cp2fzVzcAvKDBENZjIZmTroo1EI6Zs2q1CW7
LwZHUukVIDU4D9Dqe+G6CPYnS5+fQs1vo+HLhRejAUSfWbRazl2ybU9s1kDaRgTPJvLK1B0RqwJI
686dHmiExPK6AfHXunHsZjWVYPygq1Zy6xaSrhvEu3E4k2mGNxs1Wiv6uW7cdOrRD9dRt+v6vdZe
TMPGq09M2H9cFv+6g8/Gzv9l70x640bWdP1XLs6eB5yDXPQmyRyUKcmSZWXa3hCucpnzPPPX90NV
H7STqSui7voChSoYMCoygjF8wzv8lnJZWahINVIEhIFOQ2W6Yn9QDR2jb81wmLD2jGL3451xW5J8
+1pgRhAUFaBSFxFZoiDq1jdEZIG407CIxqC0Vlryj8zVkzsVwjP8hXZfYjKkH8Y63Q3kgIrmmOku
qXZJdjbShyR5mAlUjWuEn4bpwVKdTnI1ZCSKu7J/mBWDRH6p5G9h+4A7zpR8TfS7KrtTrUNilZt4
ui9SqFFJuc0i6uXoHZjK58C7D+uXlcnenANK4/DRQANh1o5ryOJuRmI5DEw49y928ZAT2ukWHj4N
ZWZrn54r+040z1HxidOapids0kW0mxLass9GvSlM+C4O9ua4iNt/Nbaj/VLGLWqvseq2xGoEYQQP
cC+2aBMEGXnbqdkXiVPuEhjX1a4Wd/1X9SQDvafNBgjGtbLnj6f31sW9OgCL6S0eAMlAOburmZ4+
wEUiQ3Tq0sl/WI50tO+6eOdjHBxA5XmmiizQjpm2Plx6g4LUTq92lNTQECH6xINLUbee79j9r0hy
8SuGDNRqe6TvIRgjuFkUe+YOl3c46NlLBUk5cfr60MBqRxMaHdLHVDgKXBfVrSzkf5x02pnxj7Td
NuoDJfYampvq0rGt0k2rbainhahnsXzfh3JTfCd9heCeFNPG9Bzd2lXGpbDXPBXm8ONmrYBfY+Bk
UTdaqm1WeGCDtPEJjXCjVncyqrNT85T5xQZXN4QMc92p2ye/PE5z7D0czWalmDl/jI9+wPy2/XbW
q07tGxNezosVHazytWgehQk97YRN4sfb4javnbfFb1NdRmKFoYGJItiWvW1DajmOXxXzWRV3Jeo1
+dH2DjGyJyGeqG6dH1YGv7nSFoMvIi851bBpn/dkOTq0o00kr9kMw1GW9n12X3d3RrBDvMTDB67a
K9GjX+3NyrGzzcCzuFY6u4FnI7x+tRSLC2Cq9EzxokB5SbNTIw4W3Yl2q7/kP8HtlcAH6rWY7CZC
WQy4OJIgevRqQj3jBYBjNv4su7sUuRlTu8jp52x0y/q5Tb+y6oQu3rDGNLhNfOifQ23QgFrheQAG
aLHHahhYGLDHL6mBIxKWHRkk7zTcopoEGwmi7JTAxSyy9rtf2sEpntMvFEV6txZkQ5lhGPux8h77
Cg0wfRx/WWoOo1mRoLuY34n5xr2Wjn8G/g5ZVfHAi/VlqqtqJdi6OalMYhYBxhDDwFZ5iWefW/VC
C5X4pcpmUIVZDtuBZ2u/slFv6iEko+j+akgugrsFeHu9Vg3G5VLki+CltMxvQ55OW7TgAPjmyNHV
sQd7VdHvbW414Gl0Tlua6lq3NtfbUPrtVwAfnekRmI4snmMMOXLf98bgxRxoZca1D3EK1mDW1jiO
V26O6crBnlXEyNDT/CBJ96g3vohSeW37cFrZvfNp+O2Kmhk7IFvoSqI7qILGX0Ry5TCUDaRB/wUl
ChUCXvIC7xVySOP/6qtKWgl+1MVZmYeDGEIBjo4eNm1LiCT2T4Y82Tlz77R7E1XznaKhEVE26quX
+Juk0MNDo2pQ/rL0B/wYMAxyLp1qefqaI22/KTohbdCvKdFQTf+kAeq3rXEokebZpAP6aCEXi2L0
8V1gGslK1LvEAM0/fu5CWOwdwl55qZmI9hKMBpAPn9WB1sdUUj6slEzf2V585zXJgyEJlPZ8NONK
KQ1cy0+lnV/RQypKRI+FmZ/HvIzhVqt3KpY3e2j+ZjBKbiSGCMZuC59RW/u+6u0HfoNZAcWkn2sI
YxEx96PXeihiyS+DqTwGKIb0JUzL3grrE7zDL1IYS88qsgB03QfYw0GRbbNalfeR1T/Ca2xOw0Cx
EHjpPdr3412rKU7hGQ8huO7NKMvBk8c8HYh8RAGm0T0Gcts/woqMnDyNJufjE7y87fgEJgAsG716
WuyCfxYn2GwjOzTk+qWL7HIfBaw+Km+4Qw+Z2BpVCBAr+ipMpd2pNbGR5wOkEWkMCi4nZquydjhK
EnJvFZ3lLK69xyikBOdP5g4Ot5NXTfncqLNmoDKmOwjM1iaXZtLpQHb98VSWvRCg0oBFbaQ8ZwzH
jGa+ngq8Xruz08L+HBVVfpLC/lUl1ExN8WiwkZzcLGonCduDMVErRTiuf0wDAC1o0cfHRIm3cJej
o5YgfCGa3AXuFLmqxnP/9jP/P7/lXzPb8P/Ob9mFUfg7r2X+2//htQjr3xx/qFczzrb/q27+61/g
JP6NWZ/GrS5A5Vhz4eY/hBZF/beONZ1FHAouWZ6pjP+nzpG++a9/gYX9N8EKjwCIqTkz48J8I5bC
9Hz6+5qGJAqN6H///Dvt8KY8RJgLz4MHboZNQAtb3uZWgqodO/88auV4hJRQf+0CXfojqyvjU6Bl
06fYRHvGI197lNjxd/EQINFQqskTZHO6mb8t2f/8vqvfs3xw+T2GipQQGrMa6q9L3iWPbeDLvSTO
uhppd42eo0qSRPlJn4S96WwLdU0pzyhNq9Y2+Vs2oJjNz+J0pRK7DDD4ITNVACLo3PWBMXh92LxJ
1bzMbpWzl1XJFimRGqXRqT58PN8bDO4MEaXgrwBupf+BwO71MGNiSl6jdt5Z4jVD8wzbPCuVJ2cK
BCgnr7H2g9mcuBiQH62n/q+hqAKkcQz0aKI4Ak9WJbtUKdv9kPrgoPAju7N6zztkna3uGwSYUC7o
hpOZSMMO5RN9p0Dte02bIoXkn0b2Vs8qnkZN9VdCp+XFC2VPkWfiy0zmQtR5GToZY6OmHS1klBqz
E5JL1AGqx1wJ78uMHE9kByQANmjTuEWeO2UQOtoIZK6lUz6Uh8AnApe9HfcTWsbimKb5LorEYci7
l8YgJ5W8vaSSOUgrjd7bzz7/aiiSMIlx9LYWAZ/K/a/1TWOdA9UsD5KF+OtYlGstr3dHAQKEvrbA
GnIpd50OXm5aYWadR2PWWIlAH4+I0axEajcwjDcsFJE+YTKlfihi15vLR8kxUBM1uHTJGD7jO2L6
e9hWQEdjP6mfK0TD5J1mReF5rIqWJ0Htqwc0MxHPMmM9K7dNpfYTFKnSb5GBNNN8m9rjFK38zndW
Ax8WrI90A+8jlLmvf2acVHhwitQ7R0UhbW0JRLeKNO3K1fLeUWMf6iy4rBNYLE90X1QyLH3JO0MK
UQ5dHhanUpUL+mpGw/ONKmRRR/U2iop6j1GB5YxNqb7YZZx9M9RwdCUiUQfVAGR28uxnGNTot5FI
PUWNiRxl0DXO2JoazcIaxN7UTW5UmMpubNPMzWNIdek4DUcVqYd/WrWYP7NOHqTihgjgfLl+WRqq
KnAX7yx7SX9ETw/hkWr8gxco3luoljltnnS7dgBOHJVx9ZCJvNzkeaJ/lrB0PbYokTpGiC7Ux3fb
/HT8lijMhlmYJRCtwKvlDl32mYzBp5KGCtbFV3X/NIQKQaEkayfLK/PTWNFj5FqrHuoUevvHIy8i
2L9HBrBN6ZKSHky/6w3VaFNrhkHkX1Irvc8QT38RUvRXlXmw2SJzzdljjiCX8yQDBSSgAjtkvOvR
jB5mAjj/4IKoJ0WKXABW7TXf8fK0douyoAgaltrKw7GsoMxuZECWNSCjc+ywdJb1c4INO7etswdj
9TGYlY0zTc9QaM7yr9BDBSJS2UVrp2lvdH23cmLnKS2mDJUQgQbOq4ahySKojpQJWb2w4P7yO6w3
TGRk5TxzkjFe6+bclKLnicLUQgrCUrF8W8bvJXLKRmKENkLDVTvBz6txyM6U/o+ubINDqfX3orfE
QenLPyy6bM+Y2h6majBc2xe/OjktXfhv+ZMWqt/bwZsOEqYTxFViN0lquxkRiwMPnEm7RI9/xbod
Pmo6tDMliw0nMg3VRS2zOhmtdpnkUd4W2MZQKqMJoLSSOIV1Hm5HqypOk0IdTZ3MrS7apzKxq7s8
xRqrz8P0x5gbttPIRnOXV72/G+pCcm0EQ2mATBoY83HNxPOdHSlm0omOMYClgje93pG1QDS/KwZx
hrqIkmlHET1NvZiaajodJxNsMEqQa0DDd3YksDCLhGsWzoDYeT1oZPhyoRWmDQcjN++HztRcRWTS
AfnD4S4fR4TAJ5DvM4wNpGPfrhyId7akxVVDCEVmRGVicQobQx61JonZJ4Emb9pUbZ4KzX9W0jxf
iQxv6oX8/y11DhBmSBAPyXzx/V6kDePItMfAPpvhlOHSLrcuehuyW5t1vlERWtvFAtmg3hrxd+4A
hyKnMa6UFm4aavOPwOPcIlQG9ieWpYUhrfteMnLpnGCW5FYII94j4FXu4wpda09o1RGJbg1vkHA8
UGCwd22QB4daLoOVStw7ly0fHeQ1DzjaLctKHOo9+mDkhTgPtZLsdULTjR3l+WM0Gp+bSV5zw31n
b4Px1lDxYJfZoCSuFx+2rt5lmWadqxDIP34/3i6ycvle0kZzn0Sj+tjb5s+P35ObAIVp6WRhPGbA
JqAuX4/ZJ3016UpvnWs5MLdjmP2ohthaebRuKvIk9PDEeEQMvuksM3A9SiNI7uOmDy+5RF02n0pk
LGM8C/reND97oqoPimYPRz8tec+qOtwHiiodi9BuHtMSJntHmWJtq9+kY/MTavBCzuR13ppFOIx6
YoabSU1o0WYZJLWxu4+6fsK6zktQwxvlfaBp49YLy5BSoNUf617p9xQI1+xO3tnviNzzCMwiEMRu
y5A5zxUU5HOMGkQ2o5gRYT9AZO8+kbZ63xH177bhILJ9TjHxYARpfMw6kMeokjX7jzfDbVhD5Rlm
P+UxfgtJ+vVnQhVTVgevDC+GFJW5Ozax8gVjJlLhGrltlO4J+JAqTf3g0lhtvmYoeQMORRiJhFSf
Az6wzeSO1+PrQ176nY2eqxeXk5MXqrbtcxBLlk5fj+i0P/SS110ozNLwjie4j55dglvNrEvk6XiR
DF39HYPV4lOsq/5LO8q0xJukOtYTbyFA5vQprK3azcxA2rSmJzbdOFSHMlEhDqWGso9sBAKyWLbd
KKk6d1BicyVyvL1SAApwoxCr04ijznw9RcQ6gzFX5PRS5h4WcxXG2hYuAm5e2t0eY4w1Q+/b801i
TaA6eyuRhN+kqlUy1QXQ7IuRdoguZRPqblKgr7xQt+kY9B5KCjbne84sxeIwmWWCirWt5ZfRxDze
L42jmtrQI/JpwL1j1NxyGlo6xpn0KTV6f1+G9c8+VOU/ozgJ7/BVSHaZVYdn1dDWrGdvX08ydGhw
XOJkPzdRVp7iK56qWXxRQ1/DyjFHkqjKtWe5gNP2T88P3TbiZOIERoN0d/1xK60tBuTusss0ZtlT
X6GW2eJsDviu6PdBbYXPitq0uxBZhLUb9vY2A7E+m3XNdGqezUXY2oN3qLE/Ti4higgvvsEFoQkI
t3JjjioOAvkfkQeKgcgx/9l4qPIKlMgdvwad8/Ea3G7wOVmDdQgmRkNvZN6Qv0UQJT4sKGga2UVS
pNhBPDLdmBAsRWYXWOJgYf/xcLe1mNm2zqTUR7ePWuPSTclQ0yTK1DS7YC8wXBr0A6FVys0J2Ujs
cSzRPZdKz0FPK3kbqBG1lSEtN1jcq/diSKaD7KEKYAdkx1mQSsewwLw8jnptYySh/0DvC4130zT2
RopxRQSnfmOP7XDSzKJ6LkqUND6ez20MwC3O0iEaNhfCl5m8jwGzB38wuNRDn3ypIwGhSvcttysr
e9+pdeVORmStRVxzZHGd9FA1MJDLYB359xIUg/WfFQZeEl14LOMnL1HEER8L+h7Gd8v8o5KzCqOJ
aERBMe0e0WlcY7jd3lJQxygSoo33Vvtd7N66UeXejtLkwvvYuPqI7GYf4P308dre3gSMApaNzQkm
hrfmemuOqSwmsxTxRZdrgCrB0J3iqBB7RPfW1HjeHYrIdbaW4GvKy5sgMMXQt0lySfI83dTosbta
pL1GBuypjyf1TmxlkpvrSN1y/85A/utZIR5mSsYYp5cea6Qd5vE+LgllfRC91m+sWDL3bd1+lQRc
rbEZm6c2Huhptz2yzaaOHGdm9ysp9O3XxAyagsFMyiW4WhKPw3iQKh3p+wuCz/Y+pYbnTLa0lqjf
nhQo6wJkkwndkEd1scSIsitjofTpBZpGeN+JzoSOhsR6nQfpwUYx1ZUGUPIfr/bNd7W0Wc4GU3Fc
CilwLgat2FTJFFjjRRLaX61RBbuujlUEBurm88cj3aZiDDX74s6ZH436ZfsCWTurkeN8urRpEm4H
PJO2VFMpf/tldvQnX9lIE5C+QBva+6ylZ9liK3D38Y+4+ZJoyHCTcyhNKhU3v0Gd41LL09VLL+Ac
ZKIDtoTI/Mq5vPmSMyBpnqc92/DSHrnewZSBykzGjePSqVV4JyEUfS8PY++ChJh2PgL4h6YsopVz
c/1OEWHSaGJdsT2d68fycnljRe+r1rLrV98w75U2esZxABZKoJzDLP318TKq1+v492AIrGFoKPig
/O7rGY762KRK4bevKZJDCcq6RgGwo4r3MAaE0+T2uE+sxgSwzP1gV4r+yU/rbBsLybjjkelOkwky
Qo48E3XZZnSUoKv3MXZVULQgYFbt2H1WRGI75E7R3spGa18atYF5ST2svBULsQ3mYiFGx6eSqYgA
JluqeYYcOQlLs/Y8FlJ6TKVY2vrskQcvKdMNqrfq1sb3xcHrDbchnyoJWJca8RlaIrqRiHMj1HCL
gGWxzTDfAqnKGxqnWXyWRTJbM/TVI1vaOiaDYW2buo9fJALYLZL0wp10qNeRCKUTPYxfQ2QP+xLr
jIsaCcgNMshjCxA+SPuhzCl0ifioIzt1snz63VNgKNswkQsQnb1wsfxYk7y6+cqsDDCWeWvNUfCS
7Z6gxT+WlmjPfR1hImGiyl30DPXxZlrE2vMHIMpj05JPyzRybhiZXpDaeBPI57GzVOaPE6MYMt1t
u7z7Oo1xt0mn0NiVlWQcPIS7SYHGkLAH0VWV/OO+Tqt0V7UmyG1NrHmm364BHvCzFigbF+2pWfz2
9/DPwlBiTM2eH2dn0N6UQXFoeNkrh/ftwPxvwPL3Gsx6iSB1ePboM10Pk0VBrYStIZ+t3odOxx0G
GL6toFPpySda1cxV8QJrq2mz82Teld9lFcbhJI2Q+Qw5x2uoNR2vsBR0Q4z4kTZDv/KdrouG80+k
fDaXGJDepIz9Ror6LRDWg7CTQ0tSznFkGC6ZGbDUsIeXoBgdAJdsOHj4OOxbyf9p1RyTj3fJ9UP1
9+gEUzTGaHzPvafrBSq8PJBy01fPiTVEx1aAwwl9apQp6l8rH+PmJqVeRcyKjgy1UYW053oorymm
qkgy7UwygVVgq3guYSweFIXqP6SE5SsLu2jsv82NFJogDjk1TJDNxYAaXd+Bl16jRO9hs5zq2p2M
HP8ne4bhGFQR3GhEmYfGvnYnSZPuqFXq7aY2jp/iGFvKj1f6velTUwBHgzaE4KG8nn4gx1LI4mjn
sC9GlwK4sRlIgDZa3Ohu1opsZbx3viw7nvK3oKc4Cwtfj6cibO3HpdDOXPDeibiQPZQPyqMu5HRt
pa8LQn+v9NyCk994DZSer8cyZt/SDm+Xc1vn4tNEYdjtejzvet/cTnovADgV8kUWmBFpSaIcShsL
C7LUkUJN9UUFVOhGf2j7Ore6rYRfHWQ8Ze1Bevc3csYUzO4NZIAX8a+ZpEExebpy7jtV/6zjkv7Q
13myHYvW31n0endplAs376bo6eMvP6/09SWEoSb4PQGVwKCPs/gSEhmTr2e2wl2nqrs+Vvsd1qDV
3T8ehQIGAsGAmfiPNe+H3+4RQ4BnnfByPVtNoGwiiwJqHSSrvIjbucwqxIA16CMj2LI4U2IIIjvw
E8TDqFVusRL6UundWh34na2rE69b1GGoflEFu56KImEbYPWjccYM1rzzZck/6G2enUzskJ7/+aoh
LadxLLmYkDy/HgqLAWpiE0M1WeABoKRVmWlpuxK5vrP3qNnOIqiojM/N4OtRSL0Cs60G/RwS6Own
X4h9mkfGcz/28WnEjhKmMZ1qrbLltaP5dq8sdp9p6ogegZ0jjl3mfVFuNlEHDP6stIMNG8PD12Ub
pY3/Ays+gq2ARwWallJEpzDsoteqkazPVK7KI2Yg1p+ExOUDDo72RUH5IHOmTvF+4DwqPfuaUXxq
isSqUXQTu0aX6alHpQg9LL6i6Q9odxEcM0OOf0zNmClbEzCkhVmbSV2Abm1xj8mOv9PKLpodYZW4
2ESFVf1AepgSpBQa1glrTGOLahW8VMsgHR1brwjcZirw/bWrxvjTCz3xBzr1lbap8bKIsPtoRu0+
CELVwS4TKcPEaIt8q4jaLE9VQgl99j6Rf+haJ35KelMY22Ea+kMYpVLjxEpeJq4fxPXLqDfhi6a3
hU4PL/eePK1+CPI4T5xGGxHArxpd/DmrzUIOKep+S8DYh/to8ikZRwoWS6gQ5NHJNuLe3ng2VmaO
mSnNPXbSECdKiuWVM8iZ+Db2bMtNW6kWRk+hAvhn1IiVvQS71m2dDGjRldihPZZEYvui6glhylqf
mk0rjOrSxBY1qJIOeLDrcaPOHGPwsh9TCjqooT3m32W9yvp52qj97IaGYhdhHZdvnZmPJS28EEJJ
m1UOzqkIr+R2FM2A4BwGijEFcnhQ5dZ76Vh+2Edx1uHoKeEJ16I5EGLw82lOUSCW86LfdX5W/dS8
GcevpUUeI1HQqfKmNr32VU2iIXPJS5pXHIkwRm2Upv1qDZZxiNTBUJBZrMTPOEime23AUH1bFKIh
NsuR5d9MTRYTtodjgIIhSByoX0aZODgGTnd6NxW0o5FPe6rSZi/GQVcPY0SyjRmKp6UgnKvxa1dK
qnDk1FeO+JDkAzo1Bhh2NfKHbpOoXvlNZT+SIyvowU9YI5aOkKoqhI1b1L96LMorV0EmEn88edIu
Ftqs6LpME+LxYGHvG1+WYxfvTRG7ujlYn9Sm8Bz0rIOvSppq2BJYnbnzmyxqHcrXtXGXY6r26+Ob
7Do7fnuDeemBAtA9k+fGwfUdI02d1FHGBEbH2/I65CPwNrscJG8zsPmhEXn+FpfocPfxsO+E2ACk
NWr5dMjo3y2z8kTUxRB4hndG18l4wI2mvNiZBEmvM6pfZYV3s5e30dankecWfVu6XaJ7Bz9V9Wec
TTLEYqD6jyW5H0fSOsY5VnQf/8TlytBL5BYXdC51k9d3mWu0ladqeRY359jowsfYr5Ot1UUCa90a
Llc8CxtWWAz+80ExPFAoH1BHpLp3/TkQaweE1aYd0a6InEjFIjT31WkrB9vR3oku+/nxeMvwcp4k
VUF6lPNHMJZQo65Q23GQyu7sTeW+ssjshwjVAoyaqgNQoJXZqdeVYIDkc6TBU0b/j7InhcXr6ZV6
Zo5aZ3Tnfup6zHGnxk1As34K8rA7RLwMeI/XOLLbYYU+TeQdAnI8BNE01YlwuXMbWteOCBJ7yw+H
4Eir0ZEAv2+DMKofbAzp3Kkdx5XX8J2dAGhhjl7emmpL2IKe1LUdGGF/jtXRRLJHt56UQMV0U8qU
g1q23jbocSn9x19GmyMZqq60kcFAXy8VlZc+acqsP9tlVR5GS5IOHQi/DajT3o2aLl0J/N/ZCTOG
kIhzRr8IeRE9dXHS1BqmUWffNz+HkVrSA/UNJy7so6/jCv3x7OZf/3t4wUZAx82iADVn8aR4i9kh
2N5ToRrOdSXBEQ4CaAO4Xa18uHfmxHwoJhG9U/xbEoA7DVh2PJTDOWtKXJiNEXvu3vzMc9CcSNHX
Du+7wwm+FYKcCrC2xe4mXJOFH6rDGWPLFJ0jlJ4MQNB3o1T8pPCUr5ymd9aQIhl4GqI0Cn9L9GI+
dH3vTdl4RmQp2AFRzncYkiivH3+pdybF6yDsmaSvzA306y+F0IflZakxnuXG+IGp4JOtdn/54/CX
GLps+/FYb/2nxbYA2qtxHdFVxnxikY34gSWGAszIORVj66oxxlmwkKZtF9X6fhRFcOiJuDAk78K7
rgvRC820wRVB5jt1EmpOIRuBmxEjfPy7lpkFBTd4MCSolOfZq2/X2m9Jkh0mUoXSanuW/K7bFVaE
HauESoyc8+R/PNRN+WEeC2mRGYoJAwcs/fV605IzwtCz2nNLCL4Bqi19KQMvuu8Ls9hqdQ5UQRtA
gNpInGAJNB4HvS723lQkd1jPd/v/l5/DvUClnjYQPdDrn5MgfiznetBRD5DKu0nl6QWgMRNk9GEz
TtSe6i7XgN6D1FO9AeXbdirdVsnqA+ak/Qpk6qbU/bY6hoHqNjcUwcNidQoshn3RSJSHwVef5A6G
hTEQytrAEFwTF8yNHqTZHsdqa1OkYfc4hJ69Ly3EMzxcLp0K4qiYmnRv08F1LClWP9VTYm2NwpAe
2zpLjlOiwsWHmuYA/MNwD9dg6OV5vwIQmn/o9U7X5oudksJsMwFZ4npdWzvtsMr0u7OaTPC3clt7
jHVSrCBo5I0V2J6T0EI46ZF+/viLLiTB5zcYK24wC9xTvC3UA69Hljut4oXOuzNXB9rf0jh9AZRK
eDwIJH0ge7l1BYu9N8pxX+OzsB9T+1sYeepzOxXFBQc+sZUICR3dl0PUlAxpY8eKsa16Wt2WJklw
EWx2rqHXblsF+s4sOw+OFRrMkx3kr1bSWmh2aPS1zLDaKEHVnhQQhxtN4BBbmHrvYK6WPEkqnrAl
Fhcrcd3ttakDyFJp6NP/0rQlmCQOGuCyfTiecdpFkUDLcVtOQmPl+95eGbNtDgXSmahAjLXI3ccq
l3u8Nqezb+StI1Udpt+dnd2VTS+tXBnvTAjCPYgI2nhzCL8A9sE3JWNuZPncguNEpbhDJAHTxZW3
9L0JoZOozmBtrmdjfid+uwN9mrJk4rFyBvCC8A2sp81U2E9WqrTbj3fo7YsDPhr0rTD5UHTQFmc8
1kRF/6Ok+t4pBxmPVMdU0udiNI4mxb+Vxbs9h7S2ca+iZw9XmGjkelo2lV2l8mrtHJux2Ej+KDt4
BlUPskJ9z2si+TDmcn5J5GmtxvLONIHjgaEGHkljfbmgE97Y5PCBdsY0Vnypff2HEsjyTym0kd4V
ol+5yd/5fgQlAI3ptFK4txbBSa1nVlP4o3aWU1lxcTAQ+9BCIlyVzPb14w/IjmDVrm83nbALjp3O
rqBKtviEijn41Rh54hxY/qkui8zahlXj3zc5xSr4ILr4MkRNHTt6LFkveQNqBLPiLracqTezo616
YMrzkSC0bXSCXnIgQ6M+YCGxZg85xr1WKEffKNf6r5WAoHGodaVSXE0nf3Uiu0CWuE0RxSorq0OD
IhtQxcOtEW300Mz6aKtLhBU8orDuN1bV6kfRx+Iz8EfeLrWwNzWdxnOD7aQ7jn5OtZdQFUi6dChq
kX8WXtq0kBMCA6pK2X0u+gQ1D79n4TcqdanaNadA/WrmijbciWFUvgZ6+bk3hhhTXrWJEgBDUvIt
0uOo3VtQDZqNz1OaoFaJ5a1ThPw2H0/4u5lGjnJ3gl8oFj+kw63cPBsRUHxqLmOnHnSesC8tgfpP
2tHSUz+kWCtbovBexzG2MfdW5Q7ON4Cto1zOPqRBgOGuA7xfoKJbgcmvAPfbTkBNS+HJSRp9U+Y2
utNDaLSUUmJKrk5s9sPziLs9zr5TWMw1HD8+tcms5I6/8zelHaU/uB0owEEDK7hPE/OgxBP3vlqY
fb0x8jgYNrYapd/BB1GLmeuehpOPk/QtAwKKv5+OVJlphmo2e5NbIIKqqX6lfNuDfAc69SLLg39q
JD/ZV6PfvNSyNX1XBGak+zrIlIJF0iuKbno/mXsLqGeErObYDFuzhpb5mk1h6X0yehujDso3waMU
deaaDN87dwncGfAU9Gl5ZZf9DIXacwGDZjpnYe00wiwO+FVZuybQpN3IOdvQuEIqRo5WjvbtA2BQ
vZ9RtbCYZDL56zusDI08GQLJPiMxUB1GOTaJEVe5Ebf31Ux3pfA6d0SBti3OdKFPntTljXQmPGuO
KA/Ue7XPJfRtZsMEQ1+LhG8vLMYj/oXmOSdwS+uSPvcCEVqddC4scMtejqhNV2uPNSTD3dp9dXNd
MRTtLghP9vwUzFP/7W1TPMihQyWkc1iL4BTYyrRVqGi6smho7ZSa5PqR7X/Gtrf51OhN9ssvfMyV
jV5zI7OQ1mhp12jLOUKbfw52LcDl6K8uOz90+lrCBFU6V5M5uk1Qhk915Y1HOAFiU2peuePoY1qs
+8axQqDBsdjdTjOFazWB9zYWwE9eYbJM+jaLIEbJpDj0Vd+/9JIUu60+UahE42ClFvDOh+YNJukB
AQQTYkkDo0pdhb1ozLMaBPB7tCTY1qOq7s0Cma6Pv/Q7E0LIAA9E1E9muvTitfcME0t7r7XPUdLq
d6qfxW6BedvKhBbgqrcPaM5lFBPEHN3Nmbv++35Cwh0v9xhGj67izSe3CEAMaVrvuILHrWrTuDCz
QN1Ofq9s6nwyEIQYpaePp7rA/b/9iBkxgqkA0S59sUXmFpVVHGt+FVy8oAPLX4vMuyfLQWwhDfXc
B7wwP5NYyEp0RdridYJIi6aekKxX1ZagiHz8e+ZL6DokmIku0E4g6OMAuQy7keWQfS/IITUKJHwc
+FV+uVOnwpjtUbwQC4akbeRjXfq2/4+HpknHW25RSiTzWVLjfdUahox78ywpSNSF9KwcoOq2U8fp
t7jW/hpyXdp+PNu5KnI9W4QGsEyEZghgGSLx9Q6IpFY2p5mdXg6j9lcCFHhmNtTlOdATCQSDh44K
LQQMBh3TCNXYyTNQYiux7e1uh74MdhHkKwBGAJPXP8LMWzsMGxV6sIy8td5ENU5gsA8+nuo7RZvr
YRYVoskEeBKlDFPaBZ0qUxQbwdVxEqWqPAkpTT7Fg1W9pgk4WBVlGZeMRWySOAwei8qE+NeO5aex
jKyVFGyBXZ1PADcpTyNNZ5X3avkR2tpTphaT97OkmvmOv5Y86EjiAMMLivvEnOxtDCXJDcO0cjK/
TSjoTsN3SS0HuMhR5Cp+768kn+8tFmXv+Z4D5Ykg0WJjVKXtTX43zBQXrd/HUFK23hznSsmIFtLY
0XLJcAtsrP4vEMT2p0LvTZc4kTt/QHRHt+pk09hW/48vRvK3ty4Qb67N5XW9VXLPV006TLSBOq3f
UC5N3QIq3sqpeKvvL44FmeMcrJAYADJZPChBCrtxCAt4BFL635SdyXLkSLaeX0WmPdowD2a6GwAx
k4zgTOYGxsxkYobDMTiGZ9NOL6YvqvtKt1itTvUyq8hAEIC7n/OffyieNLlqv8zcbJdNLo1KhyOP
IVTGKDlOR2ttMNVtxp2lF2Q1tZlVBKFp98ElYNx7r8EW8eK+zUlIKWYdE65k9n6DNv2zr4vRADcG
fQtotfNlHzeyxHOb0i9eraX079aV8Zy2lOkduztOCisEGcvT+gcCWPOjs1AwZIuqj7aOD2/p2v1W
SL3d6S4aZmfsCmwxc0IDZ4gKv1no/+ytAnPG9YNpGnaMXy2wFw+oKzNn/6VdsCDWqpoMqMqUGMX3
2vd0TtTPbO7sd5FWAxbdA7W70xNDACzVXb0yEOs6AhwHvOjfo6pf1yAbLkQqxlbAXd5fRFdrMWp2
MQcvQ4mU0mmmJk5tjbQkEWS/eYe/iDX+fi2KuD+QWmw/vxYSuWbJLBjX5KXV/fpQmvgRt3Y/Rego
3I0cMSsuBHkLXbasuz516t1YJekZ3sCEYtn1d5aHi+psYMWlK1SCfZNlxxo04kGO2MlWVDDPSvoD
trSTDiNC55NTv9gE3kjYY1pXL/96Y/3r9s2ojNBzUowsSBhfkfdWZULHPqV8LSFP7CePRHtDiI9/
fZHrK/znFXklelFrevDOoZZ+ecVtOzFmbdLL12wm5C9LaycG9xzjzvCX35XZfz0UIf8wFuE1YBOA
hPvnTcYs8mbR0qR8bY3MDeWom7FWNN1NV4tho7M29ho11Y1ouy7WrFk/esmsgBRHwiTZvjbpWrtn
pJbGxq/dPvbSIt30VoBPMOOxx1Rff6uhvxb+X+4OeD/0NGLW8Az4amoCdFulbbMWr5SNLoTnJK/e
anzczDCY1FRe6SbyDLeifXVGjuJQD8rqoLp+hiBjLyPiHrvdtrPIbqZkSZ6cyUuIDnKK+oF9ZAYB
ddbyRWVJcD/VbXmrzexD4boAWmwas80e0FXoSPdLEtZDc7SSmyJIZE322YDnTdr3+Qf4Zp1Bvsx5
TQZAd4N77MZBnc+Rx0cc/bKpB9ptVT92ti8JscOdtovcYSYbIOhNdFMsXkOD8aCGc2NU47suU0Km
8gpPrt/sU//sdlKCsf9DGr0W4n9+AXrctiqOxeLVaYyMtNy6i1tQqe9TKbIN1/53WfhX8hykeNyg
QF6utPI/X0+7urEZtlYg/HHd2JIYsvo4I0W23QUbc5nn3zTi/6TwZ6R5HQCirGAH+speF7Pmra1R
DDh39CbAzeIHr9noLU9qUpnceAz8bxH0I/ytq0qD8qPnePeopkp+Z/9n/HWxBYDbmJow1mfCEHxZ
2Hwi7tlSU68AK92hsXX7SfhTsG2n9ugiHjpSfzgXZAN6KPz0h8zgbhOb0W71sesOq+GkG31hqQWz
MVEzi34HLEq24bR+o+v5XRDQX7YhCI4cD7AR6M0M52tYiA+xfK6KAQ+EmuqRcC9RruFU/6Mi/rcs
1s7tZ/M4dJ+fw+1H+z+uv/pDkOWdY2Hzh//X//3Xbf6jE734NXz9qT/9Eq5h/7h+/DF8/OkfmwZE
YLkfP7vl4bMHD/tPg7HrT/7//s//9vnHpzwt7ed//PcfYoSBy6cBVjb/1TTNvM55/t8ea0//6392
Zb58/uVX/m60Ztt/Y5rGqAIaL8NHSO//6bZmOn+DSIaV2nVWTyt5JQr+w23NNv+G2xhvF4UR4xQW
9v8xW7McPo/Xju4H4IYW1P53vNb+vG3AS0E1iBKBq9MZcMkvXTuB2r3bolqAjFC8j9l0o6rgVMuW
PWv6zXEIz+ZPW/7fL3aVQEAXgBOLsPfPe0Y59ubQAJiim9Fqsu2L1miPfWPkWTgOggg+ExWucUu4
afGrW7sGr+vMmtTG6AkM0ftaA2OtsdYJ8RZN2nvNl6NzKNO06C+mdPxm3+RiwKR3LRvtIPvaxRld
JoPcux6mr1ZeSXG+zqhunD4f0rsmK3BQmoJulqfMWeiZV9usslhBmFtic1idfmtoes0grejWTSnN
lRDcrrr+kmPOzEMTrNF2wzgMl3zgbN4qq2ys49jWBEVUjazrvT3ZCcQ4U52XdOSThrlRReS2dfse
lL4rr4vR0pD7eODOncq4FcXYW5dCUP5EbYkoN3S7laNE8gHRZFYq3QYCuCpWeqGTiunrmYap+awf
mBuQsdVBMsRAcoW+KncNOHl9oyjlkZlUIwFaYbG6yQD63RCrUS+jE4RTm49l5PdG0O2yVeRDaEwa
SZx9ykMMfb2gpXT6MX2ZlnFtDqtQ9muhkbttq5QSuKg3GO3et8pxY+d66DWrNkeZqbQNceYEHPer
JMZQ60Nrun5SmTRxq3FFyHG7fMJTDa5PVBn9wEQYR1J3cO6C1ntI3Qx8OhleAs3CJkZPRbx2DD9B
/9n3n9yleNCaAQ2VZp55x83bvjX9sFqb+9HD5zchOrrW+yDi1T/IxXcOQe0kHOe1AzM1SKOS70CQ
uTzm7ngMFj2P1GziPKaXoWENO1FTDWhOHhWedlYQUhXWwXE+2fuqJ7qwLKd708pOuZnlMXl2W+wK
KFqHeooDZv6x5GHXefIzmSgRuoDCwpDHSVdLiMk0/jO1eQvN8sFu4OUtZvqR9eZx8dLb1q8gqvau
Qnif1DuG/VtbOhdfVXExj0QJGdqdwhh09buHxaBfWrvr5GQ4KqMgspV2Tvf6kSzS7lZLpng2ndte
IyBmbpadNy17BO5nA8tA+KCUg666OGb2iSw8SrOue+pG9WiN+sZplrsFtDCsx+TZGtRJhyFIs7Fu
mD8T27smh9ldE+KwhjcGR1lo4sq9muRdgc1cv1seCVxDIpPkFDedm0PqEevTDCu+tj5ovY1uDMIA
I6GqyV7t7po1Eoxn5S8igoMAaqbrREpR0GnBT0MjpyMN5jsvl8Uuc/pP7BaqMF1ISfCTYoOiNcYt
YZusxhy2ZX/bGvWTS90TOjI4TeZ6w4jiIkyyw2FnkcGo38HIJa2UJBAuVNrbugE3TFoxbxML1a9v
Gi9Mqohf9+GkBjgvMFgPHXd444veAHn5YTDoPwKt3Eg9E5c1z35hF/cA0xaHfuwgOumemmp8c615
P1g5M5lGo5J0+u9ZF6gIGuy4HW08WxeRaPHSWbdaQA7fwh+NchN2suy/WxpROD2E2sLO+5sBki75
csXFaoW9A128BHUy3HVXNq6S634kUiK0Mu+TwfkWVThmZmX60BoDK3F2pw2yHPI9pEBo1XU+kNh6
Y6cWKkRTrJFllb+ocnG1VMHLivf5YKzNyRvb9yRQySZpnKir2k+RBwahABpeOkRtO/a4ceZCY97G
+KDzg7jKr34jnnlWq8V/GfJTj8qEvCR3a9V5Fi0e6UXVGJzt3jhmi3WgXznpJM2ToUWTopL7vhzt
cJWsUNOr74uk6MIuJ4xFOeS4lZbzkvpEYJkec7dWo98XiZltPel+Q5l1Mp3SvySIgDdD25gbpCNP
s3S9QyGnvXTKQy8nAtFSuS+ybuNP8rCsXM3q3AUGPAFqWmasDyXHdCjs+nZuZEJSK3CmKHHymouD
W3s/cdq7RiEvO83SLfhT5HN42WiReg28zmbxY2UKxUgWrnMwM6wrx2GTSnNLPTvf6L10qI9VcWiU
dpz9hW+aDT2ZWrLUX7I6yfajN26TtN3YVp9HdpGQIZjeuXX3Qzq830IR98tkdBP4mGf1Dil1mOVH
+pI/1WCPZo9dgjthRN05Xc++m9710t8sS+dt3DrDjBx6+x3vOux7feqMW6DTIDKmXjvrFrZwwZjB
FKkKGVqt5LmSw1C5/dEDsd502HuGRaBO0PGPsoXg0wXeL2sq2Q2MsuRcTM2KGC9j8ONVlwe/0Y4S
ccjJ8QcR5nZS7tE6ZXuzye/TqnunO78VtfE0WLWJe763g5fgTtG6eq9NIK3PHi7aXQPwGq5TdetV
4rbJxjYUBH8gA1y2fi+/B232xJjM/lzqSo8dV549d1zuS7lUu9nKtxx+31dPvA8tMoiglsuh0PR9
gtN87CTtPhsbsqWa1odeIw7X1C0sqpLvy5zuJ+n8UoK5tqlaf1/YWXtRdTGR+txamxIPLI7Ipn5K
E07MEYl7hGGAxY3iITX6/Nx4hUGES7YJ4CmGlds+mJA6Yjs3bldR/arxctkyFmhDAOw7nKu9sLb7
EbvDBrBypafMG4djthvPY9CnJjtdB7SDU0ZDrRa1be+z8EvqhWB8SYKEkUfpYYKfATM1NcMsD++3
McXuTadwjWhYTwXvBtlZuh5mXvHeDM14gM/35i9tsNHF+i1t63uN7QndgBVOHQ6IZo3PnJWX9o1u
lfi8zkyslS21uLYLAl7Koy/ye0d0t77XPDo+QwZjSemOTW/aOBl6rjVYEmgFeoXFml49+u767syj
GS6K7GNRkVZnIWbQUk3GhqrHe9mjd7FN7bbt2yBG+P2esiLC3NDHGzcoFnbzq8QaDfPPyap+jPMs
7ow5f3By4psTj5InuGo2ma5um8nJdzbR8ZFY3fe1qem8qLWZFpsiNGoeu9QW62x1jG5W9JXNWk4b
pSeHcrDAP7KDbY5nIwg+Jnu+5Q23b1xFHI+bVNuxSmv4V8HdWBMGYi2+iMqBw6EuCUuaPS8cyhQU
bj0ZJRoP0aifQq82tO0neFBdaAXlh1ta57ULzow8n1rFXF2vbrtMRynTVj/KQJJGS6BmKlw9zld9
DwvsAkJzP6z1Do+/t3klzd2juqCQy6LBJyprrvSPwc8FEavOC3+tQM09f1eT+cyUtQtzbzrVnfEU
8CLWpt4d7dEF+6kmDRJZmp/rmsZwDjoViV6+t4U2hyB95p3gy8yHokspyux2qeBTdHOb3ed+UXOs
+Jo3R8qdmk/EsR5e9ZlUJskZVf2Q6mY539YcPEaUlw4u8h0cjFOb17q704yk0UJRMN/ZY/qjNx9l
t5YkrY2ofcMFEoOC/xZYt/1o65SESFdJrur5ENtrmv6MYjQJ/q0x1rUzudpa61wNuO5K1/9zZ5I2
JrevIv9L1LgOhIUiCxflzXLTgCClEX51cxcVTtL/Zo7yBVe9XvhKG0LAxwt45X59mVm03aBG7DuJ
wDHEFYhqNTsPpwLbhKjy/dIKNRlc1QoLkz+Q1Jrn3lAz6tznoI8t4PBHBt5qp8nKeiuvx+FkG40e
esjJ4rUcfNJ7ANh0CsLVOSEfmsPaKr0i1JaG3CO9c/SnsRMkC6aamn8zJ/3zXPL6x9HZXkcSV7N7
MOovY1LZeJlXKW+MhrqrXnonqF6UXu212uQU1hbNe3Nl6eub/9J9X/4OIf4Lu+4/HiZgPagU40Fi
37/akJa4a1ipDiPVLVSVx3bTWs+WNBgadPN8BalNhEGhcHJWUl3PdBkzIKdz3V+qiHc++B1gRIf/
X6BOEFnmG7Dx8eJAbsqY9AuJZDIhQHiJjdFHtR5rb98k42YUb//6z3a+3m1w3z9mcUDNV+a68+VV
gjGx9rVHbK3xGGwJTDmcazfe9eH3b+rYbMWbHRr37KKGjHUzivw9u+D2X38FJn9fW3zAPoYkuAEh
qwY3+folYJWj/0sFiY2ZPAWleMoS6pG2pFS3EO09ztlE7LvmHOesPLc1JhkDexGKjH6/XHOUqHuu
BxVB0XJg3Qsv6I8kN/xytfGQMEcso3ooqCiEVd6b3ZrFBk7sFHEM/VpGQ760251NdI9HHu3au9ue
LtpZxKOonKOXu5e2mDCQ6GJXE3dDZ+6HqsUKU8MZVVoibEkmgJG/hIPyOcAsKw8ZgDU3votVDF1t
Bm42XQCL3zqcVQFZH8G4fqxWffKVjwGgSO4qd3rtnPnoVNxlZ8ERb5zezX5+11X7mljmsbCak8Z2
g9Ck2HgtPdZsyAOkNbLateApncy4TnlGib4tc3cnbLKUDXkOlO2det//UZjadh06cqxwBQhXLG9D
VRWPELnuWtvdLvkEH8FnuOLH7kwzGujfJkLcs8H9gKd1M5Xpfpmsh1wE0aggCTtu/14bVEtW98pd
eRJqhH+n+1uUbbtiyY+15rxRstBGpiRvLPFi8sNaytC9HV8VKvmyMJqQBmXL9GnnZNqPkgPHNKDM
2K36FLZ4YuOCLzesuymfjgnjtojBFkHQyXPjp1bot8NmzfqozL2HzDLfnDIj6rV+WQNxHOtrcr1e
6mE791vPl1FGwFlBVonozFi1wXszO4d0tU51Ie/MpcBNKb8Wi/sSGVSeqI96Cgg5tMSDlU+PVZGE
srY2em9801xylXom1QYPVlXrue+rpwxFYm2jOSWfLFpthbOM5QuxTdeG4r5o3t0cdCMtaMVd6pbI
07NHKqznaehlDEQlo0rnLcImzLgfNVrsCV6T1Tyl4zJtpZz7EO/e6kcjLG/b6cZNUhCba6KkJnMM
XnPD5XADSLT8hnSB4xysKoQRmQPDBJie07hjYrTDqkNAD7zGtq03i4M6Y7T6e220hruGGGoa7eLO
8vsTneFZkz2v/FL7W9wDj3CqTvRqR+alUzgu5Ma1gShCQ63ebuwqa6OlZr7HqnI5l6K9UUW5S5Jx
pWMvFFrLqdhXipZrxK9BQ6VN0o/2bAMXHWw5avegFb+KCmGtGrTXoRq+CXvwIrw7VqSe9XAYWW2b
XOTvQzA8uXVCLtviznHPvcDha8d+gF85zsRhxqbR1OKGMNxoSMoz9zVuBK61GREVkbsiEjUXoeBT
IlrLOwoh3YSVJ5duY1f5rdcn+0qs5ssyowBYlvEpaNnyceWMa0cJ5KKcDhLc6aabkAMI6qbQaUm6
wwnGt5jjjKd+lr8S0zk2YypBIRiiSAymQ6+zb4MseJj68VXrp4cpu3rxZWvkJRZpbBaYUctqpzO1
3+xOl0dNZvvVbyaacyfCWvG2LZYNUZRPCLo3aCG82BMr2dB8e1c5Z91Vd5iUv1/lsiPOuZ05743a
2bVYXg495kMJ4Nsqlrt8NM5J4GxN3pRO5B+iHY5Vp21MbWTo4USanLct/NJmKc/jkn+vkXsz9Nzn
lX2ZXdQa/nrql5QRf1Vt9UAg5DDexxWitPGKGKE4YiptdzsbE0Ys7Tod3sTk9aFnUS+jt4r7ZtQ2
Yuralj845cvlcjMSBW3U7qerTUFFB9zq28pYvJCQkvWQOI3Vb9yx1T6YnoFVdemEJXzRPFZe7jyM
U9GBkXLTA/bG1GxPhqaae4mj952u5fNuCdYSnLR8sWmWePmX8iXwsils+3mOGtMsnoyglBdQ1Z+D
ZhwQ35JKFRixM2m/tNF1AMcUDtwuWVnTYS2TZDN1w8VrhR8Z2Kf+mldQg2M2jCB+2ENoSIT1W1FS
Ol/zFkTupKGTKuj5qIxv21x/dkxlIMsv+gSgz3sec9R2aKmIu6km89IUBq5OzMmnk98hU6AQHL6n
pS2PePkvYHO6l4dVWiLN9xYzxjLsPOH5vZNVf3CDHKG9bkfakEDQ9leiNxLaDYTpt7lScjNV2o0/
+ReYjHaU0C/EWIj2UUYcF1FSxbFhNBdSCxjAAdR6Wdm9oEB8g8MKwwXuWuh4vRl1rtSOli/vcCy8
X9RwYy+NRgImQTw/zGX4adXDtDMS14iU1EBFa5kA9xh5MrwHuhIR1raV9r3KbJ8MpQEQUK1kWxEO
9a5PbXvEOGpluuzTrz7UxopwvcEP7Qx4Y38awPDb3uihtxbSNjDGcBsHiK3M5HpC6A/fo18X0h+Q
cVYvZp6cO6po7cDWmingicCo4766SuBVk8x5hJ3M/C3P7B9jqjuYyHmTcTcE9bidfUJSIUolBCzR
wceF6rN+m+tz34dl2Wa3AAoutGjyRNfcul/aqduKJKER6aZW9BvWcr7BgQQwsSJT7kzayviWInm/
q0cjTfD90vqY3Bcd8Fj43/ux9jalqtqHua2TQ5oXN05CMWPp852fqVw7EI6l0JnNc/CgqC+eoF13
xw6l0hgFQ17fl+PCi1wY8QyQE/ttUt7wMg4hLNqt3WeXRc3eztfEiwLhnX1LC/3VJNpJb/JNMWNo
rpZ252c4eEKpn14zp3swglFE2cQGmKvJvZeyrqJeecGbBn0axCdP7F+NZdlPa93Zy2axYO/PxRna
WRQgSLJb1P9d4fKJ0n+Ror361yVL5HVkjMpuLvYBaSgagJ+oHilFcEmTq3/IJqd6COome9YXdMNP
gbAJxfNVeiCXDKeXXNqvzZjJiM6MTJXaTq+OhowsiqCMHQuvch/R26UwJmdXrsG0t4OxHPaOvVi7
wFGQ0DmS2NANOydYivWMhpdAtWQANJxTddP48/TGoMiN53V8JMloPcF+oifXE1znkzLwn9j3z503
ySM2em1GRtYMdFbKyd5SYuPGJgDALP1UOi32Dd37nAV3xWhuGQYdurXFWmLeGWmP+4M3FVuJVEAH
YO68fc6471M5WXOTpOu28JoWmNnR50OH8n2X8l5eT0+12lsLH/zTbLKJwgfG6YwR0YmhicQDJOFx
FUrE9qTWA0P/+6R08fVYKzeSntNehLfs/CTv7/HT30xYJOw9FWxEXrUHZgQEpNmVOI3TessKWaLA
GLuNJicw3q784PSv96M+bZZM+ttclB9DysMZgsqJpTld+rqNM9+4QuRoq6bxM3WdB9fUeloXPNwb
JJMmcd1AwJfSD37IIlihm2AaAFgRK2dISWzt8M1IjX0hi7izwEK1khdQS6dbPEmrsJiCY6G1KeOc
4Vb6/iUttShf+3JvK2Qas5p3s50r/BmZcQHucxrm3T5tcuz3EHU8+0bybCOcIn+T63bN9FQlZMNY
juDcbarGAIenhsBCnZzIfjS/TRRhBKdSUVpTse5x2GJiVuTGtEHdu3KvAye/jBNDSGxLKqqBqQpL
x790VWLdwkKyd5py9Dfwu+GYYEJqN8g8WjOoNoOkfg0Z2NFT4qY8go7PuFWsHXlI3AU8H2wSRfvG
I5nFX6NqXPUfXYdYJA0ZpvxEXV/tNPr389BY91Vlz3dl41uP+qSVoZz9S9tX9dap7eYbco9bNdcq
XIJsN1naei+bqzuKUz7LoHgZnHwJnaRAE7faZy/RoV4acgrxaz+mHYBoOnW4wg79BpvdIOeA8/qz
wIHwF24ebczO8l4UyjsWfsOGrKu3pkxoFtYyv6lT1lGiy2Xv0CBvZbe0UdJTsqKvyuPezAvY68Lf
1oR7hLVKL0tCOBQI0R0Kr+pn39bzvWmWHs4tKG3/aL8TcVgdogHY86iymcvWw7YpNKST3r1QHbe7
3aZkA7vpYgCI9n5UTEb7kPdr1AzVptfnoQ6TBPr1rI3+d/RE9IwaehshrkVJuriHrFJFjogVA72o
cu30kUiUCh8ZZ3px1dC0uxRgerwoV4gybIdGi+ehSjZrQzk/LoBnrs1hrkNWTRgccliaU3JnIHEa
VbCjvm73q5XfM88LM9Gf3VWeZ2gcpdY+jDbDW3COnS4Y9XQeM4auD3515dVaY2iGV3vSVDTNXgSu
pZ+6OUHGYuQtLLpWi8YlrbZ90SDxEVjTZKu5adOp3qWDlu9d4gjZWj6UgXNMqZu3wrRPBum4QC0/
wPaJAs/zTZ6SFuy7nNcTaF0IcZhA0klCeJq7C2Ls09jzBghVPFaNuLEY/dU+gU+BgHnVOUS2tAyW
vLS7k4PZXWY7OAUeFiv4NVRkX1E7JB5sLDldiG/qMWWRd1jiMOfFo3aM6lZ/zZeBXTK1DrPSEVQk
jRF3pvmBY/uzoyXOA6NoCip7mN49A59rL8feDVeZlKdcvya16YTTMrwLLfNDEHv7kOfrk7YE4j5I
Mwp9oKfN5BAago9RsmX5HJw+EFFupu3WKoAE3CSTDCNnPQZ4M+48NveoyLI3XVAuBqphduIUN9aS
1JvRocaexlsOPhN7QcnEvUnck+kqa2syHA6D3LxP++Ah0bjt0vvVmUZPQFZw781uCr/WoRYSI0lp
pK/0TnMXNIt5tQUt8SCaoqUZLtkanBxX1Iec2ibMyKuKCitdj1WbL5tCpcWRtYtIqxuCTyvXLii9
P0YcRyPHaD6s3j3JuugupQAbUN4LerKQlsI6dIxlD+RUHY2GeQuKPZ/F273IxUSYxzDjwfaLS8ng
5ValGD3Z6SQiaxpvlDY6u7TsunC6alKjEV/zk5w6AOCsPS4uByRWziun8tJHfddU+xSa5j5R6SNw
P9GlZGjsKUK2SesO6VYvtPu8cw6jpuo3BFxpqAqhokWz+HubJO4yRnuYMYWDrh4HxBORn/Z3VdX7
T8opmBKXmOBCVMgRKug4pU2r4An3L3M/zvvRH91jcNW4oeBr9p1DuE/WJHtT5N9tYlx+iskW4YRf
yXEu1+86tk3HQCxRlRXvUtrAQF77XlvdZcXDfDOkrnbw6qnalFPWx3XZPkFD+UzyEtEPe+ymqa0P
cqcaLIkHI5qZFffZ5G38q1sSPkjR2ubHrIelaM7ppcqbIvIJWHIGTdu6tnuH3RFBZiAPpq0e/Xk8
c4fyWLn1foaD2Y8MQDLHPVlmtkROIsudZDsGiT0XKhFU2G1wBrn8pl+5xqvtPy+j8YsB3BhqQhzQ
hF4yQ9l7s8zfKnDAHf2vtsnHTjIecptoRpezmyZiEOFvxmm1+vugzjinEAFRg8rvbQ+MPAylFlLq
3/W2fQG6JWu9Lc9ISeuwwKM+dDTnu+MVXMKzs8Pqrmkk2/ahVJYfwaGpYmPUT1h57coqG8OMCvCY
TUbzs6oa4v34FeR/byM6eEoH70awVG+rdn4sM8BniTo+HPv2zsQW6qqrmuPMbJ+l1J+XwLuk5MTM
uSATzDbnOHGgc8PffTKc/Dy2LGhNr+6ZA39zBmqhwClOrTUv0WTJBbFlfjLmgTBul/A2FoyZ4bxl
nJ22/JnarBzU9HFWWphKNZSItdRh4+SWijQVYLfQXdsc39EiLHBt6vNks6ycKEsXXG3NJ0ypkuWm
X9rnTFaPqwdfQBbaU6+qVywc9txFJ8QgY487wmVumzeK30Mg6XDpPYATiWYhlEPreEeCOZbWWEfA
aID+g7ZxZPuopu65WoB5tF7eF3lFmdp2p0Kmt5Y+7cdCdXtM3kWY6eMlSYwT0rZbLJAfmqIiBbZ3
Xuy+HqJOy+BhE1HR6A5Ia3Uu1uzZs5nntLna2mI5zEn1Yfvzc1HoO5cUuSi36je3q4oXtEVuOCl9
m3FjboDPeyC9WoQup3aYDsXNPDa4jwMz8sTt4qA79g85I/fJhmJrDc0lHz2uq94cCtSecAhOtkIP
01JEpnRFpJlk3K4gSrNDWIc6uymEgLGHT5ISmGzPH6oT+0VTVB5FK7ZTFSj+CTgrWv1RtdmLzNZP
Frd9skVVxIxlqg1Sn03ZC6xKav++rNQjrsvfCb42wskz1NZXwx7lz9mdqSg1p0tCZybKWNOKkPqL
ATeN/Tbr8guNYU5HtFpULP5lsWtk8WsltowQN/Xglm9BYU6oAysRT2xBNl7BYTUU7sZya7lZNJ/X
qSk+qrS/gc2mdrS529bUs7huJjxTZnWRLhbLVe/cASE8TL7zJgPIbcR7hayueGiCeHWxxpjB90TO
LxYBEB324pTObrAXFRSEye66b87c/aiywNnRYa3sirOGZ1YKJFNZZmLGGamBx4mtODYtvOOAba4m
AqDqiUPTliTnxaluFl3dMAO6TSXwlNWNNZSh2X/wnOV5mqduY8FTrkvs03w6Ld1NjpDcilBfOQiF
QUGfjARr1352l60qgK3m/m/mzmw3ciRL069SmHsWjDt5MQ0M6fRN+xqKuCEkRQT33bg+/XxUVqMV
rmoJ2VeNLBQyAwqRTjeanfOff3l2enXm6OCyRViHgdOPN4iHNE/a0JHMvJE+A/xj5o6Pooruq46m
1W2Kc6xXk00isntjNkIWRLlHXNFu+jQ0fcaRwKLjRSSay3p0LutQPyNCGxkIAauw1IZXSbKVF/ck
fZdilxsMxpYBL8OqGQ6jsRybrKOGihmKDmFneHnVlZulEo/S4FSPHYzjUi2R/jg3QOVavhnGBI8C
XPc3UU1HAe8ORRCDzwmERrjdHuu8nARsUqaXagpyvZYXQi/v5mY0OSwjZx+pNAR6Qpi3WDQzCJ2J
dypHMG48Y2ssn0QDcGZUBRuafh1hdk26ZiluibsEzsq0RDnOU/hzaGEDaM1SvEyFqlzYuDn6vXAD
dUQQg+QJALScb9UQrXXj9mdV61rwf9CFT51wzyAa67uyJh5lbJOrLhXAY6EJ7piwz8x2f9+FQAl5
TvCpGtbqVmkVn4FnfRWyWj0jgcmNUnGg5HSguHWxUj9CHe3urbDqrmcCLq5HRa2Cek2gPg8tOAWq
mvU6dVY/epO0s/gsEhyW7Jw7CSBKXz4QmpKw91DGVc2LafWGjxbEOddj1922lQ6xvzWXYmMPbXs+
t/FtMpE02xTGc546835YMJGn5KPNF0/lFL52qAUOjWk+LA0MTOhJjac6+c+siBLkTQBOCOq/LxlU
iCW2rrNJzBtV6x+Z839LXGvwUgoI769Xpq6TgJHZzyKqVaLzmqvaohjBi1zbM6GOdqoy2RvZTUCB
s/Yjj2DyWwsf35JyP8bTbask+BcjUgwsXfuFUUvqD5pKhx3nZ8qwsH878JAIZgJTU5tvTZxR9NlV
QD7A2axry7FWogeDHn4LBy9oiEUKmBRCF1Sp2HttSnfNG+cDXKwLYeQSoEYXoVyUSz5uF2ugCR0g
i+SuesBJ95GxLpujniZBD6IDbY16rkVKuemRKHqlbb70cXhpGGNEunhibyARmZdSlfUFZjYjDwYn
ss6MeWbqsXaIZCOxifCLqAXh1ucBmmJWZvhUmi1nA+w0vyyjDvpC3Vw1Y/lgVSaS2xHufbrh3vJs
2y4Nbg16hKM77gPMd1SpasUOy7+iDNoO4q6HIIhBEnJBWHeLYVrHzrRVPyI7eBuuCHasdnSsWb1v
tPqyXHCdMEOrCpamhc22ulJJS79uaiZWbDiHAdPTOqYA14dw2bql0xDPnJjFVq+pgVQQlUGltbVp
CDe9gly4GI+MH79hoPlS1D3LlRDSVT71oDUdy8q9Q0pylUcP4A9XLmkOl4QkpZseI4k9ezwaFdfY
T6UqICkplLHxmgxtLVncetpCGZhiqD0R6QgptTlItwbNKL6bmCYBhQM3mflFiX7IyxPb9GxFHooF
2pYbTjCgx11bufetTp+SLdp3ZRzwMikvBoumAt0cWEOC9ao/87wwuJijVYn8RAgabRzQ+1Q4Yqsu
7oOtd3cj69au+3kD9A566wZTydsZU05G3Y8iHgRjrtIIwtEuN9KgzTacGTlO9Qh7I5BDecBt5KIf
xOuka7ftpJ7XeqgBMXThxp1l5Of6cFlCuHHJGB0NPegJgl9dKW7zomuDTEI35I5/wx69FGnc7fJw
uMnGUfNLKxObpZhyLpkHjavvo8U5C1vYWmZKdZZlw7NOUqMXD9iPQCING52B2wTwVA/Xevyj0JvY
B5s5KqUbOEq+4c6+MW++D7tf40zDS88UK4VvtK9RKjm1XNKZlSTeV7bxNFbxbWU3DN0Il+J4PosA
TzutO9JQ7vup/aEuS1Dh+FovPRCSZOjq3PZNGhMCIS8yCx9VO76aQAZYNQdalp1ZJz/spas9DXLF
IZ9swugw+MCnJFaNQ2HH8c6N7btlggjUadWZDOdy28BHontc4Ckk6S9Ec79rs/iNfPM6NI0r6vFv
WZJj4kSQtq3oj5HIIVraIYrayKBqXxRYHHamjueI3WCzmhR7hjY+pMV8Q/1FaHGsbmk2ztwi3xgN
KKewq8rapqPl8GBAff1MLFeakfQXyJeA14ph+N5oFg1B3ze3ZlSHd+xRTKezMcn82VCPWd0ymZfw
jRO9LjZGqgDzI0PelIrd5wEmRtZvJJLRg0t6wzZbGgA6TUq/7EUxHkKBZbFZ6YiEygctWRYIpCq8
Mca9bQ8vYhREG+hFOmxKR4XUmMXlbrBqsVm798SJcS8N7dcwGpu7qgQg9frYCn09N0cAJ9Xug2Ex
A4j0fNy01n0rXg6yHWBAYxWWlEjeLORbEYBMPtbDTjfED4DSlrcx3pNLPF8tts4WUQt1R0332uW2
e+Xo9dNiMM0RYXIpsWf2OEY7uFpOuhWyD6LYELe4OZgb8h7PF2gGsCCCmamPNGxIx3Vb3yWNlcKx
LnjzjNHDej7mz5WfWp04pNrB1MZmDZa2WVeXca1alCLuDq7wTkwL8THaEsMxNV9bmqXLITLuEbvd
hDZFXLu8AmKaAT7JCs7uMSnZcQTwt7Y/uh397OF1b5TOjg5zDE8+jR7t2Tjkbn3X1eYROww/M6t1
mxTFc1nQLWfdmTaJfJezP3mQyxOvNtpl4+buK7UJioguASwSzs8Itf0LuVIluL3WYJKoOwCWyOng
lllF5816CdbndDdGPnMLmO2ejVm8zwV+FwyqzlEDNF4EQVipoJziRJztY4nkoqIZ9PvUeVIU5WGx
6isx22hHCdgri35i+Iha0MQ3n4dlYzjHANZI3Y7AjqzdmBodxuLeUCVsmKz0XhLrd0XuQiGehk2k
lN+isnttsoJyrWI0aJ8Xi4Gxjpn6asY7a8jrvuq1wM5tZdvlfZAvnOoA770XpVbrOSajTurQs7RG
9qBHs+1rDgnkwmiPizIG8VJuVeTSgdQY+daLu2y7pj/Mjl4EfO/HdG6aQ1sBkKehctkO6RFZ5rei
hDnZKa7YJl10vej9cKHM6fc2kQ/VaM8H2Tmoep008uPenL3alLd2Vm7dPK78vIsnvy8z3hRhbNs6
swMTtISZn8GRGsI36IfmTKj905IuLDV+TeWFfLwNCRqtPxrF4pVhap+lUtniO2158DjDO5xw+lV4
8gSZhuCNJL9OcxWnfCuE1WNMP0WvfJu7njvuTTiVjFm8OdRtesMk3vE02hSD8PRpMsSvuNXlnTGU
MPvLjk05I7Nxxnjcmydq+5LnK+rizEzh+uqF4vpztlwncaTfapDipZd1JqcN42u/hWjlT23iejKq
H6Fin5vLWoV01N2V80g6CoHwLe1q5mZM0RtOxgYEg5kThpfAnYec5HmEEPioK4t1mBMqlb7P7u1R
u8kKq9gkLqGOOGXAZhkzgBK4RSsBvC9zmnuU6C3Aby3glSl4yu+gJ2qDF/OZojO++8XdYqEOxddR
286+0uMGZcc4R1HojY06z2eDYUegq3gpmGd5vKJdokcNrEMBn/0sK1rtSsuFmV3MVsWlymVCRqJE
xuDX6HmT+0kDoAymDDnGkWk/adqqWUqfsBJX56XRmZFn6IPiDeXQ/Gxr9lwFslJrK8C0nyAqc8Tq
E86H1QeLQ5ji1ZApxa+hp7ZRmprtu5H80vPEtOcusE2KO5QnGS9k51Jm0Eal6S8rmdLysZxW0WxB
BS82kjSX/leRdxz6BCiZ+5kA6fZbC9yaMxB8BBzl6Ue9XP8/kjARSxT/M/gz1vhe2aiKvp8KV6l8
sL+fRq9rTHFSKvOqY/wbDlVRnE+xM7RHBkN8MWo0u9+xvee+JmtY+KWQv18aVabz66gNg/OK2FZ5
jMcQ4wKDN4HbQsO6XyKK1NthVCtjoy1FdqGrg00eU5pXuwntwXwhejc3Ng7lerkjJ0NvAiiyOoSc
qIGy4dAvkYrY5pm4M9VB7rTQ7tvt0MdOuuf0nHjuixjDbdZas339FtN6li3C6b9T9SWV30F4rPww
Z+v0RlwmlKe0S2rhoaOhd40zaQnAhhgQTumWSqd6ZiaMOhRrUgPeWAZjow6pzlp92UVzDsc97Eb1
3rCxsg9QPKjLbiAzXDZYOfXJRW3ZSnxw+7GDO4QurvgJJhNPhFmmGSyj1CJpzovHvtZBY7GRD4+M
1rPUn/Kxaa9MhETFXadYFsUV8+LppiqYTB87Axr6Jm8MzcC6OEy0i9FGOAY2wsAjxEba8bJWVwRe
DmIyA/StwysoVjlScjm1uIgHm6oeb/YU3FpkmrhVrdl8klE7zoHe4I0NA5AB8I3WKnkJmS4dt05k
tQxEyQ2CTtGo2qYfFK09ir6LW/gw+RzS4vV11XuOMWg2wgd6De1KheI93Fr5Yhn7Lkr4ZhgXw/7s
a6eyz23aucMCPbUlID7XaP2nGrkwiXyVw4wrT5WrpKR2P8+wMed3tfZ8Voly0Q6mYlX25WLlHCJs
67CFXbUaxn2Gd3ntC1LlFIaasAG8BDuk1IdGGN8RBAIMIzKrfijbCG+7jol/dYGHhXOWwu/5qRB6
wrlpRtWewcJ4DoX9ItUYQHqcgrBOsJKXN0VNvqRfTWXNPNGc5cOiVAblQgahDahPgeEedbjhqGDX
x6Em8RF3gyjdkkiGZ2u3ji2dKeFQzEGevSmWzGbhR5QURGaUJgNrUS1eYIyoL0nKweLpeDVAx6S2
wnlUl6bxWJuDaLd0am59gYcwUngxD3kLd52nc12wla0wZP1bLztSfssE4rM/igmqWmqHg35wOkv7
pphQ+71ksRE9xONqiB91Tp8eYJXSwKcEg8Lsw4fb3NdOAtW/t5Tp1rTi+yyZLGczaaMyj54Wjojw
S6sYf0dcN7ssgU2A2+KcvqU1qiGkLWZchVzRuO/AOxqYWpkpA0xRMAGEZtSCXJhG/GpPDakRZcrJ
0peq81xkeX2NQ0x3bRoKqA7po0zlwLDAmKZofrDTiVfZ7TKpXU0pt+Mz6MoPZjo61iZNDflaaRok
7BYjAO1igOq3N3IC5PwF4T6KMLOQR8oGLBmNTrB5Yr+XHfu4zUZKNh0CF8Wz0vkQx5m/GonG84VA
wtapwquC+P9GA7cS2OlzocJT6MqQ2Ue7srzncCJVqxmbS8S+bJGMVh4kbpCJr2udFeBxnDX7ZMbr
znfraf1yHancm6hook2q6/qehIb4XAL6XlcCTZBBm2D7KiSEZivtQr3XZrcfuFmRoNtQ8kMXjvMd
Me7qNZAGgHndgFb6rSiLjZMndXTAqJFXcwAFNECqgNl2Vl+yszVFNFxBzKqeINuyhYAsdRmohdHN
e10ssdwsY8T+SB8V1n5R4PWEHAO7Or1FOCexSx2Ir5gVF4iiln6fMM4D9ynbbS2s6rxNFkd6rjtX
h0K1hidrcOB1EwfDOdROgMtVVXHgVg7f01RZ44/WwsPRt4zCqehGTHP0kKmRMDJb4gWeE9V/rVRg
GEYcXcGv4a8Z7BLIPyZRQcakPo69hujV3wW8Y99N0Fr74agiXXXSxDFwoQTTDNhepnablOipvBmd
YboK4gaLnBuqkSPeKgoUEt4GL4s75Rn/4uF7l05QeZ1xukb76zibNRHlkZFhPgej2sH2FAp0Uea8
kXGZ9RZ7uComI9zUhDf9Fl0tLwcXDRUFcA0nihCAra7OskRlUDjfh2qq76FA9ReJjZi3bVgIPpR9
1lKh4fIIh6Oz7ogmgfAJARBdmzE7z+GSGE8w7PjZUqOCuHbot+KNYGNn8hIqMfkNdQUZobPz+zDu
zg2ZdzKgF6da7+R0X8o5fnK7BrRL2IUB04SkkfK5I2f6ZlKEeDHxsDrPh754SSy1AbYjg+pcyVTa
KcJmQH/yvrhlegLbTii1voHZRDZcVhvDoetb63dS1xRSs6AqQZKrbUHhcpzphhhhjokjfjguUHMK
MYjVHXUy7/q86RRCjdLhEhRmCLSxbvhEejze0u/ey9wkT5gSHiKzxI/ofm7D8lc/5M89/P/AAolb
gmW4peyPrjVOoxuHuWF2ltot5PApwXjNil2Uqa3V+g2TURgmq3TVbuJr/CH6cx2f6k2WE8gFkUqR
l0uS99DNYzV+TSKMrTAQ7aqHJE9oMBe4PT6jvgxF7IDkVKhLewNNwvnJx45uDD2EYCSjSjk36048
tL2dvFYwTnAiMXrX2Q6MhRnzgUobGwSv/SFxgM2pBpRkG0dgu9AJBUs7zQ2ONE1fRap5O1sFLJal
vUxpK9qAZCtMPnLgDV4oe2FfXpx+wFNKJ9bQUAv1WrMW1iXVHutenebSgiCK7YTuEE4K+O1G2lGR
pfmbAb1ypUZ5CqgvBuDvt783JC7DWyT62MYiPD6D3eX+6BOpvooFjdYGeK6+jePebVGM6+QgMf1t
D5ki2DOS1asVabHOMg5hie70UIdu09kQ+ru04fCpOKHhHJn8GCFJ+WMelRV8TG02D5pguj92A+Ah
fEd4Vw3NTBROFNxxh0ss5zr8Cy+rVBMqSppmLy2kmo2ppuaZaCx23cHI3RnXVB3hRaM4VK0wtl6n
edC7rexNIoEKNAO/aC/Ciwop7sZOpnkrIsJqUjwNfMoGRoH2AuToTSIjCLJQprURp2bGGtoo011B
VEDndahVywChYv4ylnTvG+YKCG3msCNPuEKcHbiA3r8hKmuWp0eq9TjyIrOVqXkz7kpc6WufRiGe
7jrN1hjh6eQOgfWgEcGHadB+yreHJYmUWB5BU/JHXmATMiKtSOTZuZwAX0NUSuWi9pyd1M9W65So
9nKeiFQBt/hXJ7yAK65sxOgkfum603UrkjklRsgpUSFwb+juswKjNL9Io9J9sJwo2iG7Nu60isHp
1E/mY2zpFJcFVZfwUjq6J0MlMrgcDQfmkiXjm7iblksYVtoNNrVRuxGyXBnryCmTGwuebOiR0dIY
gatElEjtHMc3du+q+lGXxbLtm7Z+ypkZPcZ4n2GY0D60FSzl1mmyn+rSEEuDzPYFhNe6YAZAxZ4I
OKvIqFqNv22hXW0QmOdb8hwYSWRiYLmUMxZHUHfp7byqYiLoVUvV36rF3B7r1kgumXK+qlhh9L6I
8BgMogEbisdKy2YrQLTBF5oXGedI1krN2As3VlrSSVcR2Jj0cK3RKPJqJRDcN7UxT9cLlvq174Sk
JnoDOMtwZkSsUs+dTDpK+00I5q5HzQVxYZ2+LVgprYcEH5j57ReAhPNGVMhVoRykVTddW03Eq63j
pghBvTc5pEat4k+MaeLFzzKXdYmSXBX+ZJFcKX14WeIlW9cKLHs0f6YQ81ZaS6pdWNgJZRdydiZC
HVXDPDN76VpIZQY+URY2/BJ0kBxQo5ynbK+3eeMGWGqY0DIWwj4vNDkO2b6OJ37+r12AoUxoHR2k
9RENUtZMPhzWDAHk2waGzMCeTZCoIXH8UI4w5vrYCIFI8gQNXQxFFkJMVXFJyzazZeSlY4SDzXPZ
V4bYw+GETw9fQcHZCa5MTJ22kB8WbgfodQKJnlXMho8cFnTfd94Kwo7NRzwUcsnqMyACvbiGn+am
vuxhJPoIRrVsG5m24e7d2JLtTrVWPuTIi7pbwpLNa154L2A659mjUiRN54P9WgxzYfewquFp/nJb
zlNvgsuBZcYgLRsrbwopMpvCRfhlTF+FF3fCNzkL8j3P63lS032fc22vVbIy3ihK1X5jDVkAm9WE
H9GUTz3IVNjCQiE/BO65ZrjRncQcl2JGyuhYJ2WCNMLqBMLjhAjjQ6Npc87ICF60tyylqexiIrkA
qCAGavLBpANxAsoiVHV9Y8GUsrE+dTapPeSPf32HLUB8t827KOv3Q5kJ02v46cqnX3VfmVIO+g4k
iJmw0Ds8XhIyUthVHOn4IhYCEks/IQzKCbtytimGrZtRIOi+oV8I7R1uiAJxwlgUr7oFyMmeP8+Y
si8zkKs5SnFPPJrR3E2wc8IjnT3Lz2gn5jCQorJH3M9Y8gnIS7kp7CyENZSO2hU8izCnT4xxqgBc
zDsmhBnCdrefSnffTar+gyrfeSJVLkgdBQ5VgrxmZfMqUXRLIDI4TFQ+rlk2HCH55TAaCD102h6g
CM+di+g2SpliozSTsJXkb611vyMfZEc0TQ7rrRTTt89le6vtzn85sdlv4lfNXN1UXRJi1Lc8sXcW
zUMEnZqOGtAVse1ZwXT2bMqYM6YcvtdKXSsXTUXz5isjzInPL/3BfshePZEMPIr1NXXXPFFGqrHi
9C6zdD+3x+iF8rZGzUyNEdGupOydfxUWb9f8l1HU9V+fDOeo9+5TJ//5H/dVwf9Ovafe/43/+G8d
qv74qd2v6vK5+NWd/qr1bl7/0/vqf4eNlYMs9b93sdq2v8rX+B93VS/jX235j+fy5z/+Xymf21eZ
vP7jnP/s3htcrb/sL38r2/4nDmgGoaC2Y6k6Iub/9LfS3X8i1iaCCvEJ+VdvUZ7/8rdSVPWfcOiB
+Ph7psE5hTYYDr6M/+//UQz3ny5ehohlNWBm8+/YW/2piXVA9hwd4hIGo6Ts6B9ynPB3mmRFAqSv
m3F3n+l2diUX1XoeIE7C7R9o6GX2lQDZWJW2//VCcVUVh2qBhYXG5R1XW1f9uxdKmbowhzKLTT74
btNfquZ5br+07vmS3howx4b2ptNuG/SfBZBChNGMmt435Z2RkFk4fu/pPStMi4r2pWWwMjC/zYa9
BmJmT0Aaw8Hqb0CdsThKwe/Xaf655t43qhOUdNBKGhEaswRGN0GwYnYWq14tmiCtgSxdX9pf5Y29
ZbR99nFPXmKdphGnVz6ufedcJJeQgD1GDxtlW/ntFSOgm/yREw70znMP75bov97k91LvP3eujw/6
xFBsBKATFOZAjxYUAH0ar8L2KVLToCmT31SNB6P7/fkVT8MVP3y3J76HlWlhN65zyfrQBdsm2MoN
5Z6Xb81duK8Ollds7z6/5Ic1/OdqOk2NnyuiNcS6muJDEuRXiHO249n/4BIUXAYduolU/2TBqv2w
qFJTQH/t18VJAsu8jpoGJv1jkX7//FKn+SV/PcB31zpZLbnZ2uTLci0M2ICLfjq75qHdT2fVbnwq
L6Nf0VG7Mqgpz8qbGMa7pxNn4o3fPr8LdXVDPlmzrlBNRydhHbm8cXIX8NhxDabEApYPdHXj4BTq
LbY3zAHqYmxwEnzLvvJK//Owe1utf1zzZLUW9P4CZI1r6lkwJP0OP6zOiyY4YbjAbb/4hB+vtppz
rj4I8ARJOVxNCd5tQp2jKAShqKVvV4rh484z3USuw3xiji20tEB9/QyroVzq4sJwa8wkNNN5npsW
mnKjN2dgzf0VdFWmQ4mT/Zozy/h7q47tEY8A3CnYLDVLM06zH1VTUdn/EujkZpww3RPYx7gJPDeG
nzQxSrIJI1jlnz+XE+dfTScA2MCEEa8E/tE/RHSphZvDQrL8HiMxD6e/dqsKJ9l/fpV1F3i3vKho
+EwmQZzk+q1x2ScvVA5hGNAPJNNyZsZGdEw9hEM0jvetEPUVWbD2WVuoiH4ZF9mQzjDlu/38FtST
U4iYC1VoGh6RNv/Gm32yU6m1O1BEucRoUlUFJnJUr2rHGkA5oZUzmFovUf0jtoBOEuLfz9I4qbEc
gMpJFmZ4HIASvzD9PtnJiASzcPvFEYTnwjd/+uyXypVMFVFoSN1aPCVZGuboDMSN1kH1YI97yTAt
+OIxrCYj776K9aKcw+SiC5xd+OfkMVR6xWS7jLnoPBV3dfE2s3azB1tLIRzoOrnK8GOWjRGFoPdm
OusTvJaunYn+GOq1OM/KL57DqZct9+TwMmm6YePg+TE1YYBtWSHGaeC32aafFHN2FtqD7jdZG25F
6PzMxhwRA1NDxp3DRrqNdfN3Hwt2M7rA2JtQHRUP35PHYi6020rLMM5iicS+Ma40NisfQFFjG2pU
acF53jpkKiAzdBzxFMZt82yLAvKQWwKxQPlpwpcv7mrdlP74sngvyfdx8Qdd/zmN+USg0ilDow1b
qJXjBMnRXW5TIuT2zHsLKMqozD1hDDV8MHIyX2WRmA50KJ3ufIFzANu5KGjUNVupArtBJ5hoepRs
vrjLk611PSb/CnA3+CIxYz0xTSV/QNqw5aw9e0B4PuVt8aSOGbHORWT5yjCr20xXO8+xEYTCa8CL
dB6roHOk6yczMLIRQrNbpHnNG5ftpkj2xy/u8HTRr3doOwhpaenIlPtgwzLrnd0L1UKvOWMNRjYw
DNcG6Zza1poH4D0eKzXUIZu3A19vWwRphFkA2IgDII9Txef3c/q1rreDhhajW8MljkY7WWxQgyQB
aUzhU8NuOP7iIsjCGgMKVXW8v30pWxCkZGv47GCHvh787449IYnWKmRk790lQi9ACvKo438HIfKr
K51usCwDAFJjbZsd1Gq2dnKeo15vJowFw/3cpq+zm6Q7Wagx1HuEpkg4IGnZbvPc6x0qCgk5CU9O
lEKEcSD8w+EE4XH1xVv9Fqn3/v1Zb2nNXxR8dNLDTi3nR51NzI7NcB9Kmf6cct24cfHIFXC14B5n
1Y5NvoJ9Ql5AqbTagzqPcN3TRW4nTGM3dajgfGENFiTHwZFBO8ryyGAb1lqVprcNx3GAVUh7+Lvf
GXcNPEOzR99EINKf31nO8eVoXQLtcrCX8ySB5wEaJfZ5CHv780udFn7rl0ZCjqZaOhug/cEo38wi
F2DIRFRRG/2906bMx2PbrfdZ0aimhyI3+mE6RfcrDnXkf6ma7YlSq8ttW6am439+N6fF8NvdsHnq
7MSuDZ3xxHeM2Dr+fNDCvUTDdVeNYXZjTGZ3AzymZ5s8NHA7SMy5l74Eo/lZ8mqtSG1tQOERCtOE
JYUjRsKqcxhGtEO7tInRWoNLudl2kIN+3g9t+lyYqQmxoEDmvsMJjhawrdPl755q66N1eRNUBwco
Uz1te2VcNkNEqj2LL7a3Be4yjNlCuU/7BqvQIi+3xRq01zEsCiT0Flw+7H73+RP9uNNwD2RdUf1Q
2+mnL4DVpfbiELaydycb6QH+OLtwyK2zQsv0L7689fU+edeo7qBrsbVh4i1OVi3my8wpFqHs4zw0
N70+xBughi5IZ+a1k4GgAupa5MnK/srrf90uP1zZWX2+TPLEjbc1/m6Py9F+zinBBftyJpZAEav7
S6H5erOwy2d1uYEuB5mokfUVMrLqb++w5OtQ3FJBgwOT/vTn25q0dZ45Sxod6ioyz8N+Ftcla89T
mGB88YhPC0ZW1B+XWr/tdx90kjFsKXQCB15ZZ4/XLhpTYeXbmaoOn4GQUYWaZ19sEf9mCVGiktWu
qqvPunFSuxf6wPGBmcNBRmRFyE75ZvPqXwqbuMTPF+u//XiOTWQRcD9t0HqKv/t4xMpo0qlUPh5d
ycZkRCVwhfnODCI86kVo3Jli+fH5JT9+OLY+lcdKDwRAZZ2cxEY65nPEIz1kUIC3du62Wygo0XYU
hftFD/Tx/VgvxTtoCZs4ojfrw3efTtHHdtQl66RLU+QdkDJo9/HcA9o29TJwkJDTf5EZhcj7i0/5
8cFqNBrk07MNmPiUnTxYLDJT/F55sDpCpoMCiYjR7jBdtvZaOSZ1uIFWXXxVdJ1gCmzmvBAkLaxl
vcsmeFIWpqmTq+rsQHmJ6wnfV02D3rC0y1x4zTIWDBAigA2njtrhgLeJesxnd3U/TcvoO964XyEA
+vop/9wmAF3XwCldEF+Ep9Sfy4stGiidpNI97CaUi0hE93FL+WnFDJUMdhDG+atUEDu+g9ul8zGL
6c2sSOl3oS3gEQ55eFNkmcDMT632Y931ePqO81Nhp22AeA0jiUm3zpIwra9zw+kPNqGch7ycp01O
13WQc1RcqxMGGhIz8SNyP5WQi6E54reY+5hr218UEh+/d7ZDzWS90UaQIHOyNY1GUrWLJtz91GM5
qsHkQIRoPpXNZTJoX2yD/+Zaa7FCUash7Lbdk+1/wl+6LdoywpnAji+a3n2y1Uig1FhlGHV+T/Z5
HHz+8n7oG9d+g+wlwnJs5pEctH9+o0lOKEEk3egQpeHPGr3/nsk3vglsVFcLhEj8o0MXQRgOOo7U
7fOwmsMvHvHH3mcNi9BWAEU1NWqoP2+hwoJdLprCBrIquVXLfVb6JsJgDpMKa4R89PlH/rhfkRDG
wyUjSPCpT9/kslxKvY6iGEPpuT+qStJcLJM2nOfzLL/wYv14qq7TAmabfDKDwKmTzmGGoTyPcRkf
Jsc6YmEJ0c4u7I1h4M/S8TSp38PwzhKjtWkMDH8+/6D/pjBdYSm2LQIs6NnMkwdL8piOaFBJOFYr
B9u2xDk0kR4HlYtNO+t92XdzobygOCejqQqXq7JSviXWYP89L1xKCmEAGqGXI2pHBxxdF/67fdvJ
UxNTVOjyJTE7Vt5MG7VQlu89ZGh8inUx4EY7fPEyrS/mn1vVek2SiQlltYEjTo6lsE3HbgEIO1g6
TPVQTeMLStbxi7X7cTEZEPx0ajUT3SOb9Z+fDOpTr5SNkxxGBPKY7zUaHIMFTe0i5BfY5r9ZTOsT
BF8BZCQp6GQnIvt8NEY7T9EcdMNxCM37XFjZGdZiYq/SRiHdJBQohaqISbQxX3y+mD6+pHxQakON
VhC8863tePcV1mrVZ6FTYzTfTXkwhU21bUITg9FKxxgP15/PL6d93Au5HiuUGFvSMJna/flgDSnx
y5mq9JBCmNuMkFyDwZijYA7jaJ+WjnIZEtR6FFGbbjmt4NE7MkbtI3Fw7NuSmTbJt2mfJC+ixzdK
ZpW9n6UZbihpyR8YMXpQF2wZeqTZ/HAa7ZSwnC7CRYHWAf76bMKO1q1OPvx/9s6jOW4sXdN/5Ubv
UQFvFneDRBqSohEzkxS1QZCSeOC9//XzgKqKS4Js5qhnMxMxi+roKlXx8OC4z7zm84l9cOEyMe5Z
+pRzYWrZJhCxEtRtVkdntD0jtwXusbZVxCYC/CNANAN2DGr5vB+a1rMH/nAIx1Ne9h9+XHO2e6eJ
KRvW0ikY945WsccwRrxBKdcD1W2vUAfNRg8FuXPDjKBvjCxugNfqzrCk5ouaGfY3RenGrYwsLUop
5UPbg0+sAxP824xVMoVhIOCiOV/AcBbA/YbwHN+wDoSuQQNSkvSMQKV/1Pi5qaVl29qc5BNezB9t
mtkWSZ5vG8LtRZBWpkUIpQ9jhV7Row2aNtl6KsdgLSUQMtUa2J1bZOPj5yv60RVgI1Js0xwB7yXP
f/7qZECtRsaL2shZCZjJlfMhp8yL17RTIeLz+VAfHEKq7wbXDVVey1nCKgDOttiVVewdCVpD6MsC
UX452agauMmYQPzEeB/coSpPMpsVPzaO/eJ2c/Jq9qtlryq1giObXoVIzZSV9/ms5qO8uKkZgjdK
4XqxuWHefkAJNR2IdVN05vdmt6MkggZ9iBEkRMmOo5k5VxKeDPjK1/6J+PrD+VG/t9gyJj39+Xu/
WrpGRF2B0mJ0Vis2ZFUFDcQ+d6qbz+f30arRi5qNuV/uskVYh8lSQHFD4iobHGWdC9kHRtxJO8mS
4q+mXxcnXr6PxwMmQLZC6WKJgDEU3D36lu/ZhdHasOt8o5pISdEYw+YKnuDns/to9QgyaHgSUtH9
WlzUMQh/AU87OrNqJb2A/hN7jZFNO7Czq0oZL81y+CYkka8/H/bDSdIF45SDx5Dt5WtIvwe4tBGd
BYUabKPIQisaO0RQtSMaF6FsnKiDfjieyd3HcAoVqfnPX2+VMtOdtAviM6NQ0CubwMD5EUvXO5Qy
u7x3Thy9D157VaOKZ9JC51QsnwktS3I7LMl9qHNKqx7RmR0Co8m2wY35TJL1fO2MSk6NFWPWXpaC
E8HGB5ca8bhMhjeXfJVlTI6VL74ngxmfFczN9dEzuxqi6vvQms3u84X8eCS2jo5tAUH54nQEdK4R
2Q2SM6WL/LUInWpXhfTKLSuNTxz3j95eld6lTixOukO77O0ijlE3KDV157NAboKnGHW5s3EsrU05
ReUZsmzFGcZS9mWfT/6KYKj+ZqDtemLjvuQXy+uOhx8c8Fyh1V9+yVc7qdAoVfjKiN6RZCAEY9a8
qZrkr7UUam9gdco6gRWzY++jXJfBxxWmFrAN8JdxUqnbfv75tRkWtbh+0denr4vDs05xalkw1iVN
UZCHkXZhVCqK21hB/pw2unJt5VYwwbz1R33XFLH+M0G5styaut9/GcreeKibYqC4bCp7Mxuqy2ao
Rsyq2kHFy83qzo2+0+5GvQdPOaKEfTNBWhAw1oIRc69OULGIH9BMvKWogS1NMbX2hgZninJa1g9Q
qgYDnqOGSmOlRNCw0ZUOiulWbZXkCrnGeu0TVNymul7cSFoA9jsD3ziisIlgFlpvBKZeCQMc5Ljo
sXjCobpBNS0D2gTfxh68XtJqavC0Z3E/qZN620ZlQcxjxGiCxBEy/55hNMkPRAjtuxS+5WzH0vZP
djEml7acBPc6nF+cCFJ8CSKz1yACthat+aDNU+SXs9L8IldKcTmUahN5WjSk39Sa27DC/sSEcEnH
BsKywDJu1IN6rdi+81iOeX2XTpKBrqWR4lsd1o20b/i1ce6KBbIG6KwqD6mciX075CFkPtSkLLeU
m3AvGUg9bmm22QO6ryJ3EwgEX3q7+NWH0Z2wJAv+JEKm35DAzoadOtJzvaLA3j+Vso18neybwHEJ
aBRPRJa2m7+3dZ0OYT1CGxHthU1dB6ZBSwy2Cgfdqtcwp8Z7O+7iJwt7vmZt8tI86DnQSy9tzPHB
URrTOqfhraOP0oXWVTGNwaMRh75zBvdfOZMqFEncKO3aq6nJa8d10j5L3aoM0bXNjNz+AdEU4SmU
sgD4SGbrXzqDWe39uKe3UgF7UNbQ/SYbXG1m8dRJ0ah4UuhgBok7EuxkP7djNEMsNOSToMuOqYbF
71YznGanB3l+21exCW/ToMIUmfIl9pnFrWVXFLn9tqThYHVd9xVbYeSBEdzE0gwSrXKQfW6TXQWb
+8skV/KNyaLrIM6HGM1FSYrRfzN7Odgi6y12Labi48rHGxGuVW1e5kjU/8hKsLOznIPfoWpXNiUg
eRkTI8xt5J8BEH8QS9OE2I7aiuIb5KHuCbIhtuqFbJXRrMRVPGhGmP9y9KTZa/BOHic5xK/Orwec
oZoRnU9T9BGuQC86JKOBBl/TA8r1B1iiKxU8T882DID+oR+ybzFOoZbog0JEV8MwH+s6ANw8cgU9
xjB8o7WkWM43eHzRNqT4qLmaHRbpSoTzz0GkuV1hVZbpZ3KfK08GxVKE/mFP3NBcEiry6jmE3piU
xkNGV78LdSwlsnKMerQAMN9cSSLrQjdUUaWFXAYP3kYhHfp9OIpwjZ6Wdh7wfCDOoZSjxgaJNWON
ygxFsjHF1i9wCk4SAr8NbnhygExImyESvU4COChuP04Jfa/ITG5SiKQ3eSQQx9QGS3hcA9UPeAnp
vaRFiKrkDiQNOQDTiYpBV585/aBhYYfvUk8JGBxXKDqxUsLYR8gS564QOsYsANcHqJxVvezEKw20
x3eBLUflqv1klxvFkf0ffdQ2dyiyIxSiUgyFv6clsyB20QapFwA21SkkowQHxTpq7vAzT69gTvuY
B5bVAKgzbYzbSJ40ku7CmfPcrBpu4I8VhxApTBa0Zetu2ipVEUiYjJ+yT/LjToUYb6oIdTpwBFGT
eXXVGWz1sAhvuMBFh3SKhiWEPo3isafcNq3Yeh19kK6JZ7cGbJ/8LHiyRqXH3Qf/hxKhfdnBfQUN
7dux7h2U1SE99hdkR9ohaS1UtEYsM6AgAO1X1py82eZkxJ+TZn3yNUW37IeBNRdajffyZOjtpohB
8ZDQtEI/i60KaZYCaVkvBXXaez4ot95NuqGoPPZCHtwUgS5vUqW0sl2OLJI4r6XAsjw6VtLXdtLM
aB1GU3Vbhy20QbtzoDIFeKul9ZfUcO5JHSMEpVoem1XD5Q4UNmvxJJMnhFPZwA/wposQDzr2loxS
+kRuq8LJSHFCm9Z23KroYcVheIgSTTzEShnc8eMrjPJQYgT+C2P2fBKwddxQmn2RKOnkz7nuq0hK
NVJ6TMFDHtsadiCTSoZZHmOQCs+RJBwkffzLeYTgYiOjPmnGrT22+TYZCvVLUsYoN7SDZKRu1iL9
iOWgUwm3NHzEubCeT0L2RONEaO6mbg/3Pl5j81Y08PKIr6YUhXZ3KANErFtAS3AbnV6g3mMPDnog
ufLQdaLe9qKHHG4qRYoij5D6CzYz0lIWglfo57TI8Htm3gxoTGl5c9VgJ8f7hS/eQ1qW9XVBgNjC
73OGDnYiBeeVKs38qr4QgEDVslO+SYGB0iRCJvnvPPKPUPif2kX/X4igdyhh/HsE/bZ9TF9D5Od/
+zdEXsEDmrouKHn+F0b5XN7sf9XNf/9r/hPSPlIiys4vLbK/AfKK9hc5NpVvm1SeTGauCv2Nj+eP
iPZNlWSK4JhUTv0ThPwSrA4yh3Ko9fLLKXPzZBHSC8rustqL9Lo3iuZgp2278ystelIQ5LO59bqM
KrMVODuYHAk6Vz1e6/mgodYfRVABoWpVO3QgwjFAF7HE/u42dRzpVoMudx1BU7znvIQHBQm77yLv
tXUO7qfg+bpScqQDNoPIVsYY60chDe1FI3XSraSWEHoHfzji/htNrg0W4ksAbPiHLw8b4pfmazjE
cemqld5Za5R2c/yCjAnTI+JQBIQoULhh35dfwMZiCfyyqH+0cf/3uCH/r21vZa6G/fv9vfv1WP38
r7M6makh81+XP7w8e0z++Wf1683/8rP+Johof9GFJO13aDjbFErJaX7vfkv9C9YP/TqaDvQ8FJty
xD8EEUP9i7yPZNoixQIqavJf/UMQMbS/aGA77EwdhsV8RP7kBLyricxlMWfGHwGUBYO0KBagC9/7
XZpKZ5LRphsnRdcVAZ6HMhsNz8Gqd4Pm0rHP2+Orj3fzO4d8zV3Q37WLQcIqEGPAqoDaAqT3Nr91
mslGatCPzru4rm4KGf1ysiI/v+cmSR8hZUq3qPfka6iGDb1UHf7wim4vOUtnxusgy7t8rRfKRUSE
L5CtVJSLMMhQaaoSOf+G0zGqmZZGPqG1LTzfthiiy7ENu+eAWPcwTkH5jGfDVk8mJNt9pZ3f07i9
NAtF/Miq9FjpCupgvH+SjTeKKn0bpSy8SZxwm2Vthq2plqLroPYNT5ZcRoMbYGpzbSVh9PtL/f8T
9y+KjK82jffYPP7Xr6wJm3HmlP33v65+9f+1ekx+/cyzkDr37z86+8mzMf93f78tHCLOAP19wPTc
4hrb7O+3xbD/AuFBy5hDAnBkJmb9c7oU+y9AATL1BSob9Dc0Nv0/p0tV/7LAXVocCQANuglw/IVM
J37lf2/r32y6//n719t83sWvCii2TsF21o6e+X0cLnVR+sttqxG0GPzbtHjqCeTk+yD/s0bC7yGY
J78xxS9aCW8PklS1yRjog4/BmwzN6RveFig/PSri0HT679sftt7H01m2aV8G46aaAWY6IMslqsUP
HcSbNEW67ekCrcYrh5ZMubUpgYWrVN9lW9U6MSQv/bsvOPfbQVqxvO9gJVgeKYWe69Jt+5x/z4/6
HnrKyUHmb7RcphmCRG1JBvekL5oHBPgYn2WGf1tEiA1ZOL8gIqgb0WYS4Z/Ph2Ad6BgtnzkqWgzl
AxkSgPb9W7oFK0k/Fsk3Ey9kFQ0/k1LiqwPz93Z8vf0WTYN5uaAzAXKnKAsISV4UvC1qDkVOBWWP
hNjarPD8PdXmWW5wmkjsblOn+IpyMwXYt7uvbxCoHIJR7Atf/mKrV7LA2bDt15/PY/FIAZ5+O8q8
SV7VIfVSRfNATGLvd2sfHWLtHsXsTYfyuJWdKGYvP9k8FAAmGAqcXAxLFxNS0LjwbSSXEYjsKoTp
NqWB+tjn03n5Kq/328sgJiXrmR+JMar6dj5Dr2lZRDFuX/20kcaHqliAsD0bnvIz9Skgp8KxanDV
+56Uh3TU2Xw+/nK7vwwPapvasjYH14tbSS20LGvUPMCv6jjCAQ/6fJcr8Y++LE4s3LKM/bJy1quh
5v3zauXqJowspS9xiUR3mtTslmT4utyoXzBIPtEH+HDlXg21WLm5VmChGBDsFbM7qzAlFM0fop7m
2QCvJxqzTCKXd3gc2WwVZPIqZiML1x6RcAixcENKtkEaPshO3X3vD9e8PqCKuWjhg+hz4+X1x6sN
rUBXSuBmoK5jh8u18ahgfL4ZPhpkbpxAlQDQC0Hh7SBtMNHsqLgj8gCZYnU3GdGR9OHEln+/OISY
0DHgQBADy85iFLTAZVUJ1GBfNkZ00BXUwAMLqaQ/vPAAv714WRMRQLJ69xjKw1hphW0EezulsDOV
uBuSrp2Yy0dfbOZ8E1oQuJtLkkXtoNXTmYJbFb+ANrlCXvKmC6Lt5+vywRcjaAWup70gkuTFQ5GW
WI8YRh/ulWSldDECoLo0npjJCyj97UVEV+fVIItlaYAhDKgxhnvv8vqg7VSE0++7a0qyK7F7ur1B
qtSTvdwrzvWLCguavXoxul//g3nOpA3YmrBWlnBuGIA52kx1uNdovc7glyuRNev/szEW9y06eKGD
fxcrpic7exygdpzo1324Wq9mob09RWOE3FDQFOG+b+xqHRgodcDIOnFUPx4E2q7pALuXl7kaqkx5
T4ki3GdxtUOsfwqy3X/yof5nhMVD24DrTMm0GIELrpaR3M1OfKiXEPHdlgPN888kljEJskMYjgzh
vtqoWwh428kL3UO6sr3wFzr/1m14vPlhbXvvanTHpx4Jq1uUAk+wNT78kjBwqWeSP9tLdqgR9F1T
yVO4R4MW++QYceRTRIETQyx7pyIsQXaHY7hHQdsOt3UmnXjFXxrb776kTuebvcD1vSSUomduRX6v
cXif6Fht012xqbf5ZXxpXPkHa/3j4XxnIZnjmrfJZbxRd/mm2gbr0f35H+yZV7/G4t0N0giB0VgJ
97a5z9o5jDW8z0dQ52vos5kutiXA8qnPYivc05na+ufjrzpelyYkQhdZnRXiy162TtbFFoEcelop
4LBrsTkFxv1wQQ0T8TfAMURui3lOTYQRb2+Ee2GW274t00dKdf6vz6c6/5B3M4UORstf12nszb/E
qye/ocFCHG+G+zC/mj2VE+libDVUT09hYT6czauB5kfu1UBKJjl93vFJAdchSofy/ckhPtygACKh
mfGXSgTzdoyBeswEMSjaXz6l58lGuVDuxeB2O2tdetNKW6VetkKUdd1eCA+VJJQzvva74Fy+2P0H
bwwBva1xSkx+m8VkW5RYMS5Oo72e11dalF4NGJl8vnDG/DPerhx4MAXFFz4qlL0lDMXM23CKrLje
0xu0ftWT1O2VaGjQPtM0EGKG3g8PXWlMz8XQJ9/GyWge61hLjoXeRZemNqho6MfheaUhmo1Am0Sr
OccW7Yc9lNhqYypDzzaNmvKy9SP8moUy/kC6SQ5ds0iCy16GD0TEo2BfW9ncC2iRdxKuS2qtH5JS
xeIRb5LsKyR8+VLF0QYXZMC/zqpOB+SWkHyd5evlUcce0KnRTXdCJbvyq4EuL40n/XZCj+3SRhMZ
rvFATXo9NMasNJZUFjYLfUfvL6zUHiMHXIyRckJ/xHcb3Z8gmBtK/m200XDl/5oWCnYpGgcUtmv7
+fNFeFefoFjqWCQ0YLxUOg3LestomSEqpL1zaBFYdLzGRMXtsnZ8emSomXeHdozH0AO2WqC/15K7
rtqytvUtbjExZcDRb+8+/43mm+nNrlAARinwYyGZU2hdaoukmY7gXBh1e7jSV2Nxm+vGs5PMGIUr
Xqc/fdWgbJGewNvCctl6h12fQnz8+kHIDCZjutO4UvXr8+nQXVnMB1YT54idTq6gA5Z/e6TlQldF
muvhwU5mw4OxSYoH1Fm1n3Atmnpl65g6SVoldbiNaRUO3IlhnVdoaT2nYSxuWqckyFObGHB9Jo1J
dWxFV0cvCI07v3lxrVTt/Kdvq+kNCpvFM9Ju8k+1ntrvY6r2iFKioxxCaxkQ+ElbG89jeWqxGIak
Ft+apQNkV8mReHVrZRAXwlDTr3bsDEc7sDVYx1EZZpiYg1lbA6JWM7eCMYiPBCgdN0lRR90OAAUC
RO8SdCI+/3hLOBXFfmqRs+gHJP+XGuPbj2dJZY3qdBceJIA5l7KNvoKstNWqFQkiumGfNN9Nq5bO
bT+HdeRjAiAy8QPABdYKjpmfSDBeeOdv9ia/Dg7Ac6qEr5BsLdJLzN+dtizz+IDdWbEpU0V4GLrY
O9TLizUOJ+ICdD9odThf+6rARKgdtfyoyWCv3EHHva4u7e6qMvwBT+ACI508kfZOIYKNg6Y6hcHe
2vt+spH6Mb/ENafdyEOpbJLRGM+5I3OvBvp52eEx4gW9Tls/arRTt/KcJb2dI/Jb3AW2AxTSIW1/
+8n7BtS90yjywbHwbqTbrDfPHTbcON7minoRog7zkBZ4TGuYMSE8lTT61157wcsgoXktSL8PmT1W
j605jTdAK4I7XjrlgBeihoeDQMB9NeZ9cdOkKe/0SJCCqSJIROUAXKT8ipkmkaWVtvGlCcIqdKcS
EgSWo8L+Ba1l+BZUdYWDQ5aFv2jkIfpm2kGLOKNU4oksmTF26aEs4VzPGRC/Cj937iWQNTcg85FF
lKNObbCQseJvaheWP+g2+tiSFYV8V1JT3aNZ16BUTgvE7UxH8ny89GDhndjX7z4yty5qOwTS1KHn
htXbj9wh+AXlL3IOsTlibE9zfV22cqK5UulIl21l6ddEStJFGkTTZa3xDhTosN5//lu8C2hoCaNx
BgScAh7s50WMOMV64bd6Fx/qNnJ2PFcGzoKWdfP5KMoHw9gzHYH+AaWMdzkYSqWhZGDhdfCxRHDL
vjUB10qdh8DDLmbSq9RZp6Mwt/5ssGdPzXDdpz4iM+jSAknvjRucbk4V9D74pVDbmZHhlkEBe0nt
wVElMFKtzw5Zb9ubqsmN9TRhbfL53N/HczOVEgYe8nRUkxnp7Tqnca0EoC3yQ5JW9UVgyv6VLQlz
Z89JezHG+ybH2FARmC/3GKG5Ezom61QY6arVBwAebYMFKuBGbBZUeLC+nO4UGVdDDClu7RooU9sP
6c40fWPXginaIftfXDQGWlx2FNdY2arKmkgDt0pfO8UfeBe+zXPjlaYnSdeIq+Lt3IQtsEypy/zQ
l0J4Nf4Rq1rHhstCMPvExbvAS6NHAvMC+S0o5LPgmL24d5uJbaqXU36wzSa6oAdqrq1Cdtwh0ihq
J5m1SrskPjgKgnVFMZ7Sm3i3WebhaR+jzK2ikLKEPJhmkvuj2RQHAlNpNZiDfyUDPDvRlnqhQry5
eRlmBldwEqHT0Z17+0GxF0R93WnKA2hZAAoNnDrM3JppHZdmsFXTsNnoFFxvMUMwedWVS2AXmNAq
urRTk2Q8R0EhdYshhijcDCpQpdB6DiWE4LDUGtyMKDrgxU7DlS0LdYPr7OB9vt3nFV9MADVQiOL6
rCqizBiU1xkSAmIZLd+uPDhDi3SMUUFJkB2xMmpj3xQGwGDIRp8P+a7PQTJPNv97WNuyFwlToPkB
b/VUHmLJ0HDyUPyd3UzaGskavpGE9SiRLOlunCgnKoEfTdbSaXsi5qBRhlusVqM6nSrKqTo4MRJC
tt/YvltPU7LWQWV5say3+9xWT0k5fLAV+bYU/Wi+MdvlwyFXqS7XilYdojpHHXgIfZjZgXHi3np/
tEmnST8dTh6R65JCpoDUawo210EMgOmsIXhqUOtYtYgW/fGW0UBszBor9NqQlJ3n+yqpbkXdFWZg
aGjrcrQcB5YA7/u0HSUk13C/UD1D0sSJTbNU4mFWbFEISXS/FXwtlhtVFTayEH0uHTAkARQBn73u
wIU7Pv6TTX/eOPaFErSHWU2z8W0gmZ1x2/g67jHxKcbA+wUlu57RLC/7GDbI2w9QabUeYjEnHYKG
xpYSWc84rvwNnvu3Xeh5L749mPrMbHEQdpt5Q8v2VaJhzdEEkTgCinLWporBRq6ic6XldrqGmSFO
3Nfv43bimxdIANENTAhtsaz2qNuSbDTWoQ7N73hNbYVfxZh0B18Hf2/galVTdcrQEgqzWAGVj557
XJ44oO8nPevM4pcLEJGy0DKQpSxFmolk2EHLHAPfiXE6HwlP6Ark4xY2vnz2+VX0YSoNZWnO8gBB
qMtyV5rxfPFa2ocglIGpB5OqPmAPo93UKr4cbkVL51YfUekHXTngBSCpeR9s/DDRfza8+39cTuVV
BlYFDxWBCXhhi9s4LZOhs4zCOUDWdFwZH+sZwv38+aSNeX++3Vo0s2cO/My4MXib3+7fsZKrBPvY
9Bj6RUeW3mGs69lRs8N0Q5lWaLU3Z/IYKPq20Vu9X8WlNcYuDkM5vVQg226V2t2TXDiKstKhdwrP
1nGtWRUgiEgq7eJaxllwQ4Ycf5tSy8KXsS2ocQeKISRXmL59Q0KW3RdB1aOQXZmV4/XqUHujMcQ3
WAJX1+qUVRiPJWNL0ovd4Jna4ivqJrEv3ZE2q9kqCmvnIYQsgxSDYhXZCtlWnColNHNuMTNUj7kz
AQ6vnAwRcYzdcCxo/aIVXvYiP19HoTa6BdIZ16MKsmnFGZTMVVDkt4lcyj8//+Qf7DML7WQ2E6Iz
4DmXzP9A68y6K5viiBB3uykd4P7OpM3GLpzE2dwwXRl+MhtDRedGB2ZSREV8LP3mVFvv/d2FNBao
oLlPCQ17Bhm9vrzzskitQimio4w91sVoisIFxVGdukzeJ0sMQ46CjASSQOoyLpINcOZV7EfHXljR
rgxl+0JYZkq9BkkSVHDinW+H9Tps8ZFR2t5y2Wi19/lHf3+Z2Dw2lLCBJmGTsGQk5n5i6lNuhkfZ
qZxLmtnDsR8q+QpCwUEbh+qUSPIH41Ezh3Rp81CRoy3imkK11TifhvCYxorkSYHodpM6v0QGkFZD
BKe6ce8BFrzDACQRpCEvpS23uC1I65GhDllL5GWbHUqvgNFxb1vPej3ovpQlpdLZFNXJTWy/nGST
+9jNY/mMxY8NnnbALHUPsb0+C5Df8CKShhN9sPeh3vwbco+TSZG3LT9JpltBSzUsOmKY6FwalQOc
iuGhTw5Q2OJpWA1dWx6z8GRZ/oN9TpfVAelEsgxybl6sV0GKXCLCB5UgOlKmgpBJkLmhmniq4f/B
o2lbIMVAdiLGQA10URQwA2yYOtsETGBRukL7V9nQJR03BkXZrWhDbVN0lobNsYnzudHG55iwWfiX
zZZEIDdO7Ph5wd9e7OQ7FuANyv9gbqzFxV4qQ1lJWRYfw9S5HuLx2bRzjN3Fg29FV3XePX1+wN6H
nMSBUBThKFLSJp98+41tCiFWmOfxsZ+M4sKUhHEr2dM3ypbKiYm9TyaBP5K62mCLycoBA79ZzUb4
RprWanY0Jud7LOTmxkF54yrq9REyYt2vEbrsz9JGqb3QDs31H8+TjIFagI3sJzTPxV6yW4hPMZ3O
ozVZ8nlaUfYrZBOMfGqcwh7CKH63ho6szpLVs6onIo+L4NIs1DyaHL86FhzRYid3oebJNuQkRG7r
dF3oUlys8kzrv0/GqMlbX6IMicRGlD9meRK1F5afJOm2Rw0JsUeUn2NXLXJjr9iluBkVaRJrU5vU
jWbmCa2KsK8OPeoF607GGWKNKERyZWJsBssNKetHpev15wjxu12nFJV+bsKdfxxivykwx7HIaa2U
ahjO823mc5aJCDxR2eGDk7dju7V6sH89WfGTrWLw5NptqN8M7ag/ZSJ2wtXIAV2npoZmZoM7xBet
yJx+DjTGWz/g33M7UvxbJ4tgMZFmtK4D3/VYC3l0M46jN3s1+edygSWmazC1Gpqp0aESbxSNuer6
xNrXuVFeWkaLe0gQ1ahfDK2KWJVZZqnkQuhMdmPBMoB+ZolxASwxAWlb9VxQ3Tzgt+w/kwBj2hcO
rYzrbCl13/BBoueER0yyxkhYnsDPWUO6CrOcfyIDmYH8IM/QArmdAnkbKwVcMJE3ARZAaHEW7oQz
GgEmvr9bR6LZNLtZ4o6sxON0XYlYeijtRsZLW1c6/MisUsOzcDBG2+vzSKW7YmglNtRajdMtEaOO
wboUzpbxfnE/Gb6prseOBHM1sG7mjVTm9EiKOlKh/DlyC43Pgd3lodBq+l4cmAkExa7K7rmpm9xr
MVGzsNNVMJbKqUXZbtOX4wVaKM5TSBH3ye/0FLkEEcj8oCo31wY8wdKVER+Bbpmpfui1uhGehU4L
qLyD83nkjVBT7AHtnHzN6rQrh+Ayw1sqJzdlY2QPMDiRB8mpUMvDUK+5AoxzgS/1YYKvuhJGOGDo
qgOBHwJ/Gj21H65elC6vzRovUtei+p95YW7F1Qqn1RBruiHZo8AcNRhvT+Icz+b0EqjT+BhRQjUx
iBlSG2WLdsLiXbI0zL9aJH1rJUt/2UaKkwsOR+JQOT6mbrItgq8NB+8BxR0LMppd3mAWlPxq2yT5
Uum4NCInr+cXg1yqDr4xtXgqm1rc07KUTM8uMvlmAtScu3UdHvVej7d4c+WJV2lA+VbkXemdlevt
RWmOwdbGwL11dbUPsPOEP5quyroY7/KRbJ5PFE/mqgp0OF5CzczzETeZwB2Ia+4RPyhvc3yBvpd1
hWPaOIXVbVlVVu1WGEgLnKI749JpwqpZRfYUbArdlLJ11Ojramzi4wjJ5qpQwh5v00ygKxkqGGND
VUO3jvChD79nkm1eiykTTxncfM6+hJTTOS5+80I7111mm998uuEVIY8ERdySpuE7XVRydqjmSDOY
Qou8KklMh1IWHoeej3+VOcvjjz9L22kuuiFSd3bd8xnGMljFMKy9Ht/yL3Evmz8DfMcyYKOtdi9r
U3/NcrDzBEU3aNQSygBuLnLtLuTPas+Rc7QqMSlrD9NAmH+I+0lBw6Rxpp+DEivXre0kP4Xq5BI8
h6LYOyKxYBHX05NlDDpdNpRYVhiMJdtRWGItdC2jRFsW03NnmPgfSVdd5Jw5cjruYt2vf5r0Kjw9
jen8gQa4F3pslis2Ns5JWmNrl5IgswE/7pfnGH41MuldiH5LYysjpvCi05qVao/ys9qV/g3RWr8X
vjTewaocz52MaN2Vet8knKQ+RxkpKMdfEWaqfL6yRVZyMLj1i1wdcDGFc8OS+UkICzEvS9klfomE
p2MqGHPHhapAj7+LvmY2DoxyH+WKx9plULbtRr+vFMMfT5Rv3geCjiETKjiU3V4YCYsHHH12pYzH
8uhjTncuZr/v3LYTj6VDFQrrTa/tu3HXCuNUVL6USKRwBDycXjk1jVm7aglRqgZTi3Fta48xyTU2
Ijy7u0DPxBreqNFjDWjZKaXZJsEudxx50oo+GvuVpKXFKsnq+rr2ZWzJ9EiFPwtf+1yOrelxto49
G60aRZysV4TuUlut4IWmRnPtcE1bHh+knQ01q/CYiCaDY6wSf9aKBQ+XoncSbAP0pCT2d41HhTpQ
RXYbXxFfWzMxuxOFlfeANL465WkyIgC9JKCLXEHX40h1WqU6qmqBLkI0ml/7Rn9MUZ67MpxSXudV
niEvm4XbSOsbr0rTYdWnVrImHuEcmBb+q2WjfdH7jucTQ+VdUaNLB49AvYLL0m0LgPPbro3Uda9P
9lkziOKWuo0416kvn4gH30eec60GECxLa6H+uWguRLxyw+gY1bHDQxNH3BzV9UBqV21qGie+3Bxa
vo2pXw/1Lsh11FwGs2lVx7ENxFoLexhjE4qmfxpiOmguwphQqffRTlgEuIOsByOCddnRl4rHvnPa
a2Hb5UqTJOP585E+mA8HAhYDmuazFt9iIxTA4lsRmvmxmjnDA+Vd10AMYvvHoxDBzgkRwSw130Um
glyoXZqdKI74+IUEd+jAxiZGJX82CpJppgHchAoFNxgn/O2tMuKKS4e6K+9iXopV3urhqmgAXXw+
yksS93oLMAIfS9comNFRom/wdpgpb4xmVP3uLne/e6Vbu5Obr6xV4T4H62x1EkCx3NzL4RbfzjSL
0B9MhpNXhov0g1evwrW05i5nrGh9jmPd5vMZzgnMcoIU9AFKmOwLLsu3EyQQAEsDR/LOLJzrRiMy
14roCWerX1Kdnyi5LvffPLvXYy3yGz9yklrVpe6uS7/oxo8wOnw+lxf002eTmROsV5m/qqC4Hg98
vgvHLV3HxT9x3XlnT/oqcW1XWd0Gqy1Xm6duUO/2ZPcEQWNZEiB7m7WQ4cHN3xNPhMVugQqSm5mq
Dce4zGTlf7F3HttxI9m6fpc7Ry14MwWQmbSiKCZlOMGSqKqAdxGwT38/sLruEZM6zFV33D3rJZWQ
CETs2OY3aDc06NnoC7pOUVuY8gr1biBlbZ0rfVc0mdkCJlu8FCiRXto7agbnrtRxVj9TxL7ofv2y
Li+/i/hCLsygElLoSRWr91maaE23PCZVNn8dDDWgbEIp62npejl0dhLhGJR88prMYooTQEdtTFzb
MZa9W+rW3ePC29913Xg/YWp7AyVcYUKuizizi+LT+9/wZI+8/NSNMcuECWI60JvXn3ClviSrc+fH
YPW0eFg6ECUzpeX7TznZ9Rxlg8YkwRC3CuTuXnSYftko0h4tDZkb7xFJWP8+qzRMWFvs6gvabheJ
O/1HBu6/HFe4qkSM/51V/iEb/nxNbeWv/01t1QDa/UEDyUdkHyFVemlEu7+5rS9/xA2P+caG8+MZ
3PK/kFuDF1Y5WY0F3FUnjPxDbjWCPzZlVAYctLkx72BU+C/IrSewbFJW6kLaTh4dLo/Dc+qiszql
J8pAax8xIaeZMqZ6n+5my7oqEZJhvLh63QeVAbPDTX2hFTOMLtJXvWkcmAWsU7hkcw68qVrFzdQH
YqQ8qKafyCF4+Ovk3JB6N/XAWVt520o9/QGmpfhbK/a/O4+dR+z433fe5+/18F0Nrzcf/8U/vGod
9jQ9DFQLCNfABP/Ze4br/oH8JbL9WyuVkTPb6/9tPesPunJAkOB3bbzCbVD6z9Yz+QfhJ6O8CHYe
bDsx5V9svW2Dv7qXsXdhXLR1+VE5pKt7muZOpldgsNs/jM7sfvETup0dUoMHbYETo3yacClaMDdS
FuZl1g/5dV8X5ndacmY005jdadiFILLsrXcC+7fYEtZ6R/LpHUADYw2GJ8yPX1b349+3ya9U3JOQ
yinG5pPlYmjF/9xTijFWGRmYEeDhgIzXuJzXdTc2iAc1pgz2Rpme4wq92Mb8cqn9/cCNGLJBWLY5
yOubIpfO4K9clw9Yyeuf7S64c6t1waVJm3bD7H8pSru5UnWZXwReBm9iYOBY22NJ28Pzw1Ybbwsl
ZJSXUxIh8DrcjBP2Hr0qO3p1vgybIPf29mJ7h9x2ArwGzOXi/SXbsrnXbwA+apMdDPAKA9e3ZYO/
3EI0E13u/0o9IMmdIrY2EDFykUWBJcvdQgdTz3t5qcnh4f3nvhlJMoZ8KTYYbwP7YVTy+sHanI/V
Ws/qAaDUcLVoZnYwRZtdVxhNXwXKxoDc04bLRiTTRbtoWoxMhIwxkjqnrPm7X8LzGUsC1eIqOC1+
8Oqz2qTshgcHC7CLvGysGz9dx5uMgvNicWz5kZabsVdS7y89JwdSJXHishsaqmfW5Dcfg2kVWjkB
7WMonG8SYZBYet2uD5SUA6OqEqO8aZgeO3bQwVvK+djPEhmpWYdzSVb0gdNU7HAos+mh0joeEGO+
n3B2+wJ+xLzFgXL87GtlCWM8sM6UWG/Gf9uVCeQMeRGXYPPmA1qVZ5QlIPMHv5uyWy/t2ue0rYBu
1Zm8Ta0J8sncu4chWeqHvHX7K3es2WLLWht7vSnmvdW4+NonC2of6OHiAUkG9P6Cbpv39eaGKsK5
JCJCKnZPKeDaIDpb0L5/sDNpHfJ2Qf7MJL/Mg+Ica/l3y4EOBUfII1aC0z05SAwI0oBpnPkwdjbu
Un6V1WsI7RK2hqrwgo9ywG7HsVaOHuLioH+i+zN7+2xY8nIXtH0PI93ITImuBJKZe090jnuNbqHx
ZbQ66+f7C/M2sm+/EJK1bRpkFqdgG+n0zorjhvVQVmt26McEpVF7bA+6WroI71TzuivX5ZLOKs7k
dnIWCPdmo9MSozR/GVOjYe9uf/5L1Bnssh1KBGAfLGN0vpUL+MgrYCDS3KTq9Qdg+Uj6yRoJJmBy
NuKJXUk3JvZQWEMcUpfOEx6bSx0j6R1cGknr4FWvzcmjZZfec6CnZejN0rkGZufJyC0WrFdT159r
cIyp95z1rg0RCtVPsZMVSs883oLYE0y5vOwBiLRQa7rNIH0tDHQq5nFaYzWY6xrJpq4weE9m+zgG
ndOGAkirCtF9LH4y6Qh+eqaQSZhgsl5Evl/IowcPcgWmZqx/FqC2GrQdXbOLW3tBXRHQXKEfALGv
zMnbthz3gWoDc6emqj2I0Wf64I9Yg0WluaEw1xI0+84Ytx43Nqp4OS+Dkcq9WPv8mvGyBpoCZa0y
rICOFbd5kzORGDwkdeMsyQBr17I95m6PX3wwiCK2jd5iYtybZnIY0RGf465Yc+2ydSY003XVI+pv
VuldK2tfRZM5OXpUy6k8Vwq9UTBgT4MHIejh+bQFlZPAJ2pbTnk+eA9uNQc7hoR6iKpoth+11n5q
4Jd8xGcPKb3GcR5M00p/zmlpnwkWb5KHTYEXX47NtY359emZMJomrdJGeQ9a1RUHc23nqGY2E46i
bi4qz5zi98/gm+DE80j6TNTbNwed00mrhz3aoszUf9C0bLooU1ymnEZ4e5rq53iIv3k1m/4UgRqQ
LfB10slXxw1tUs2Z1uChb1J4EKkj9oUGfWeWpthXJtCMf/1qXGMkjuRFpI2b9M+vzwM3PIhk9oOH
YmVotna2y6Et/qz10vz3H41sF9YjS4lYwCkhsLOBiSWVnjxMDHRQGg1ELFotuRi5EOKpT+Zz7ZVT
ZBE7lV7U1lwh4QNYctIbqNoC/6yg1h7s0mwukNWydmNWFsy3OaW1y42WKSDEHb5Iu67s7IugyM+Z
ep32eJCcMYApgjCnLbgZMZ7kTklgjLJvNOdhgSeBuLEG3viy6Dq9j0HW+UnszJVNKEtsZtLA+IMp
UmxCEfW1Zz1iC5rBAW83T7n3v/vbVAoIJ5JPG1qW8hgJntcf3rIqv8i7JHhwssGN5iC5bJOgvjQ6
13jAs9K7btD8DQMrGWNd85j6N8v0AS9I98wGfJuYk89tUgdse4oh6vrXP4To17moIRfHUlXacyJk
9tVpAvuuSy31c2AxlthYFOyzLi/n79hXmFWkD5kwYs8PNONrgLLv51SVWCpbjvic4woEU97TgNAX
0LAeLZMXjDNURvOIUo3+sr5ULHNb2paIMhgFdfj+2r49w+xxFJogHyLaCA/n9RsNfatm2kPJg5Yi
v9m6jRUOq8vQOK2HPTTAc2f4d89j3djnMAx84xQ2Plilq1d4Rj8EZn+BxUwSZzTaUJu+65U/nNk4
v/leGySQaMi+Qa3ytJVO11SaKQLED7Vvlw+NpbI7MxFQGhK3RX14EZc4imlwA8w+Tns1xdZMXWAN
5rMkMt8KBfIzA9t1KE2nvAhy189RAKYrXyXCkWG6SP/SAyW+K9tuBXeYdV+BZ52Dpv9uzdhu7Hv6
PsAcT4MDqYM+aJkgzRN1mLnJ05ivP+Vo/gAmsXt/P7y9PlgxnM03a3MaAac6+YgJm90kHe3BAskV
1ZX1lE4t5EvH+vb+g35zqHkSDWW2AkMipnevd940SFUtTiCOTdqpJxTJV0xbEPQNG3uetGjpnFyL
6jyRGYX2OK6hQOT7acJwcA0rgBztGQbub7IFfhBJwpYoUETaJ4fbrpWRVW0tjqXbexcYMU8fFVzv
aOoBe+q5VDvV6eUNyI525weJf0dZ0p6ZKNu89KvSgrXf4PGk/OQuVGsni4LAvC/LND0yt58uW+BD
OyfDVP79tf/NUxxUgygq6BABcTs59LXspVt0M0CUQqVxSgIWZ8AOzpy+32zbTZiSQo5KjqBpvX6X
qm88ptKMQpRcO/DO8gFoF/33boyNYfnz/Vc6NRDm8qL25Aql62XAIz/lb6ANbGo+5rBHbuy4FijX
30z4SNQRQJbeOPSpcj7Y5cgIOymTKr8HE4/Se98ay8eJVqW+WwO1PJZmG3wcfa35YdatfekmUed1
B6typUWyDGY7gkvQX7z/27fz+/qjMx7d2nEvs0voEa8XyjVGLQDFkR+lLq9yl9kvdLbHprSvdad8
Ng1ZnQn6bw/59kAE5li0zcb9ZKc7eVqsOGLkxwmvBJIKTeyTctB3bTIGZzbB7x5Fz5FmM+yWrax/
/W5l7YjKQpj/OLVLgNMTTvWT0TvhYpTnGEm/exT0xoAtgMsOkeX1o3ozR45YcjmT/+bx2jXi4PaF
dpmaxjnXtxedqNNPxjPoCBrEY+t0eDqnIL4tWzXHwu6Ge9/tza9i9b0fLsOxb4OxWD+tcdBuN2MN
I3KqwoMsrAFTwZQSIjFO39rj2LDsOGszJJt60TwXxWoXkdByIAqow/QmIyKnIw9cJ3WTtEW/xmxJ
a91NMpMf68JpbM6RnUMlKFX/zdVa90ffJy7UB2se62jssVy8yg1AMqGmG9OdpjrvMkdsv7wR7jjf
6FKADlmFO1HZLb1rxR6aHwIuYzqhnrqabpQFs7lc60ztvYjL07+H2gA0EN/nWu37XEfj2Hbb7ptW
2XDMzSRNn/R2tqA05E1f7jrPxGoRZaLpL2MSFtdWN+xzjY5pODaBi/Pu0JZYBi1L86HXWgntCNYE
qb0Yxz6s3AKT0SwP5I3VKW1FsWCePyCE/qi0JMnxL1mW61K1+tP7x9HaAtPJxwUgABeXxi95w6nC
kGmVdlcYfXusRJWi0M5enSIEPVCKnR3HS2JDX3PEjRbfhUwz+8WPxO0XI+rKvr9vxn4iYlid92Ul
Z2dOWyt9D2I+T8MxmeUlI1Prsl5E+7kUo4P8bZ19KPq0gT4+WOrDCC+53CnfGu8zNw+eJaoQMjKr
aQLlaXvFn52jZ1nYVKXpR1OqjHnnTSr/ms1KO1cGvdDPTlaCcpK1YEpEC/PUdCyHBqdAiPVHuzCD
Z6dWXMM9JO0qNMa2HfkVWcoWSlFBCBe9bfWDq03I6lr5ZAaRbVTNvqqAwEVlgHt3iIxI8qx5jCLj
pu9MN8ws/ZvC7D0HgmbXt7xSO0Z2Sw4f5muGB3WhFfSwVSkMK7Qrp/6g+ABhB5nLvXz/q78NwlDS
qH82MVrE4U6Ly3Zoci8Zgvaoz6a2N4I6uUqN8VlpVrtL/cW79gqIN+8/823EojWOmwSDWlqdDERe
Ryxkb3oVjLI5GnSt467tk71Z2d5O76fl4f1Hvb3yqeq2LiJcLAbQp8TlfkTspDHy7igMmIOuIYdd
MM/rmcRiuzhe7xeesrUr8VBnunjacKGB7Cgn7brjjJRMLHX/Lh20bicSIGqpWj7VHUWGMxbz7v23
+03pylwK+1M+3NbnPo3Hi2G3GZwseZSkHd91b9VvvUZPbxcPcYpm1YyPbaHKnUvwiwu38D/QKw3+
xMXPu8j6Kjlzof/253BkGNRus7Q3N7oaFdlj6aojgND5YGfV0ex78HgOxj5Lm7LHdX+5x0F7cwby
rMO8LuN9lRT6ldlm9ZnE9jefHto/Yk6IG236ByfZnpvDA7ZnXUKPh6RSdVMa6/V4Duv1m1ixgZYA
HbCRcRY+rbU64UN5ysbpiGaOcauLcXlGEZCkOShttcsbd0FPSROIvjS2vKr4rcsOTaY0izp9GCCE
6yUXkasXIPZ8beg3F1mhKhwrs/V5KKUcYseFGIdNRpe68bqYEmyytlSxD3rajM10bIsLnI2d5yRT
RmQqrQqidenzcyTWU9AJIDNEV6C76RYSLAz4TzLbwfBHW2TLfATPmhzMUXJrFtLqLju8sBV9nENt
SXnDF3lc6zF/rGqzPWC744QpU7F9JfKFlkXXXM1JPe6bVBpXk0iaGDzwfKag+I3oBRsIUQ3aZZAw
3/q5LoabQXmfj0L3ls+Y4o4RsNGyDDOM1He9zLW48PWLNQeuabBXPgFv1i4lCu9XnSeCOzMN1Dcw
5Wr//pE9jX3bGm5ngyMLlg6P5Nexrx2HVDpuvRy7OhVh22Xj9WCOgJmGJf3/eBT7EZ4LQDDy0JPP
hbuI5SKauxyHrEOWQXe6CBut6jBYaX8mAJ7eIttbMfdAnpATt0mHv34rXQHecyCPHLebMRq9VB6X
KfEjkXfjbV0W/q3hktS8v5Snhdb2UFiYCFMw8oBgc/JQI+gGjC5GHtrZJQj6Gd8ie9Z2o6AfpXfp
uRbzm/DGAzdYC1U7MkTAUU6qVOygSyUHpR8rGSx7i+RkjhyRpTft2NuxWWDfpm/DhHV26IeMxuPY
40KA6k5wO9WiP7PFf7PmG4VpU4Pflv2UUz60gcbZsvUj7UosBrJh/tTQcwinqTL2XW/OO2eeljNr
/rsYsInXg58ESwHPeou6v8ya/N62CrP116ODLdP1Gjh1WNgZ7lqzUAcJswzTMq05tn1d7vW10I+S
0VtML6m9HiZ1qzHuuHZ6W78fWk1htdiuN2T6Tdy52r8WUSCRYNczqmTgSb/lBHCB8hGjZa9Zj32a
VZ/zZjC37CrY96Nszxy1bav9mgCwM8gyyJ0ttgbt5JOd0RgzAdgujaPtDeslU4rlslzQ+HBKCC1i
GXVqDNxW5qRQZ/K301uORJ0RC9IsiGEx+jt9SaAkOr3nYD2646Jfqd5cPiLu8/39k/b29eCYE7c2
R0UGSi8tpF8++oKkHiVuqR/rtqjikf/7pdbtKgzspthbsp2v+q4aP1RCjWcyHGv7SK9XFsYvtfqW
LSIXcaovsowCj64MSat2tZdY+Zr9qQIwDnMkGEwkIO2s6OMVJ7fvtRRkzqoZ5ilWCHggjqdX3o4Z
pq5HrT9CvMIpq300ZepczIz+exyYVv4lCNsfLK+Bor7Wy/rXbMIki1rIjw++mw0PyFR8c5y1/Oj3
IBf2bAMBUx4y5V/26jTXAViS9Uplnpj3iSyyp0HgCd9nYBsimxHjZ7U4KKNnFIh3ZeBBULGArHRn
UuqXZsmrdUJXYuNUAq/bvOBPUb9+OW6TOLd4zKXeXUPd0oc4d5r5xluyUiDGhqLincbUAncrz67u
K6/O9ahJKnRZLJSehmheq8YJ7Q6AfJgorVYRkj/ftWrIt6Et3DG0VTItnOu6jvN6nIOQcXzVXGtK
AZvAajEHNFd146cV+RSxD0zlwGhKhAoNR1NZRL9HXjBJQYDNrrv82/tb9K3SE5x+Y0MIordAF/FU
Bb/Rqgm3ItU9elaaXrdYcF0YTt5kUS7cWhCBmiYLq3ToPlDW5BcC6boJpqXbLJHdaVoXNtBN0qhf
UmuzsyzHCwHTaFeOXZCG6FsYTgyBYbn1O7RxQy8omjbGmi/9YTOXUju/L/L9uNI7iZLa6++KyaDH
WLmrrfYGzsVnivU3x4KjCEp+w2Jw8XH+X4dh5hftWAi/eRzHrt+juUec4culV/hd2Ad2SbOrMCe+
0EVqqxAQYncm7rzpYxNbUV6HLUwnZbPXOLl9bWSI5eBn42PgFNNF0VTdrvFUcQHZ0YlX4QyX2lQg
7uubXMa4mUVT4+b3qVcth/e//FsxGbR//h5QAcHY4Fev12LU5wwxumZ+XKpJffOMyQcxp3Aahcvp
52UkWof50Wy25tdVXymMhFeIu9ozzRFlv1LdV9boRXqxlH9/pP8iNf8Pc8lfPtJbH5zvQz+8wmlu
f/8/OE3QmMw/QDih5IElmkeG/B//m+1PGFpt5SyJysuW+genqf/BTIYyi7kqaEQfegNf+R+gJn8I
L2zrItvMx52Xw/8vkJonIGHwwZyprdABREGGQ471ekNBT8HWsmuSj9yG5HUp2jFS/gAisly0vnlB
AqSFSMlusrUC1u2fvdYdNX0dY+Uh66wqCIXa7H02/ChJs/kya/BmZKgpomF81lbzx8vS/neXscso
Wf53PPDmtvT05/fN3uz1XuO/+geQ7rnAx1+UujbsOPyi/9lszh8+3w/tMsbaDCHYhv9sNjMASQwX
jYL3xedrQ6f9s9ewOQNSSLK1dcGZXjNE+hdb7aSk2MRFKJrIp/m3XiAlJ1vNpDW4jLBHvpXe7KMr
IpYvE1kmjJIWR1FXmV9dqWojdstyvE2SzPsEniL9PimHS8gJiuHbLyv48e+E4VfML2/9S7q1/R6S
B0Q+yCSRW4G08XrrZ2uaMDzO7G9GNfrXU5Z1V6ulymguzHPwhu3V/idj4VEII3hbxuIA2eF5J1cY
7YKF/GzOn9rk4FcYaPqh7zoUwiidkCrj+1Nm5yQTf/tMcHIY5bApAFu+fj3lBEuNFHT+JCF+NQcw
YFG+w6T2TDlwcjn+591+ec5J6e144zgNYsmf1H6O6724Ervu8rseavG56c8JUvLto04Ksg4ofGkx
K33yQqSRQhcuWxLqcRY9d/HFFFohpP74/U1yMgZCNINXYw1B1JsbKeqUbFPS2Uj6PDd/DAxDAFzX
vnkp8t7GvJR5pHvw9L4VsYfD9i4xWq2NgI80Ih6hlgaRKUhMIhTXxBq1VgOttmfomESj07spySn1
chRIvbAiYU6VSVI9AeDOU3zJcKwrijvLqxOK7Knxf/hqAhpAATI7obUYVY2BtyCX61vH/ZZUo3uB
yMdYM4sJ2jWcocwdZLaOVjRwgLqwTMxiBYAvB3NXzp7x3DayBBJpSfVTNpmLpwijoX43+3lSbF5/
jFlnvUkQ4iuXOZTEl+O8uEaLDGiNj3u9ZoWPgLlbtaGF7n5wyBJrDaKqZZAV5u1AZ05wGwSoLYDz
jw1V5/La6oyW2UFl5DcyUL2IlGZjZT3i5DtHEPRbh5lQBqZxlYt5i03yhoaYc1LvtUpMGTEh7stY
DKr6tICx+ndT85ePvUXIjQFKSNRPoStBGgSZU/Xrj9RY1aE3air2YdHOZHGngYe+Efk1bSraSMBW
TptVi0Xu2OqJ/qP1cL2Gl4NZtVc0UdBj5Pv+9n1zOl+eRYzbnCgBSb7UnL+Us5WX5n0mS+OHPhED
eVgLXnUcjRoAk9RLxlBuVz1kc5odXRUkf5YtY8lwQCL6afASw969/3t+8+ou2AefMAh6GN7D66Ak
cawnJC+8ei3cPdIn0z4xVHvRL956RsLpdfzjoBLUaQkyKgbFtfWwXj8q9ZNcmENdfSM6lvsik1o0
5H4RLUsmIpvpYuS5M9xU5BZuYMpXj//mTbfHbw8m8bO5lEGcnIR8mtKDNIzK+oYgWh3iy0drfB6H
nYNi7ZkQfNIX2R6FijYZBCBNCCWnfQN/Wvw0J9H81mFQ/nFiyLz3x+4cx4BE4Jc77OWF6OGyokyX
qEFOsTNSWObiqdb91nQpkvCe29+aaMJHyZot1wEqI1/eX0AGzKdP5LvR1YazFFDroHX4+guq1i+r
EdGY72OWFz8qY/XFQXNQqQ4z1Y/1Db0FgBSJ5g5+iO2nKHbI8tRmhEF0G4T1mlrdoXI7zKwbw6v6
/Th5gD4ogIHm+ipPd42D09XlYKqVuytP6h8zYkpFPLW0cnFzYMRPU2txkbqoe3FrY4h1OUmby1sY
RMwDeVT+c6VpM2BHLrrssvaQDjyki2MsSNko9ZRkuSUufIebYUdXU5vD1Zrmz5BG8u6QBak3hW6v
JR9wWUqKQ96lhb9fba8MjtXo2bcmIjnAuwuBQshau1OO0oOlTe3ORhHhJzJhdUs6UXnjZW2NjQqX
ZlZ3aO20RST7yWkPk744+j5AIiaINwDz59lu/UeEzPnL+WCWTYSlNsbtApcKkK8ras/csMZ84Xgi
y6PFTwL7tkkkDZBMCBcXtcb01tuBcUx+YdUAhz+m7SqKi9KodBd5SWe8YyuOZZS4RllcdHafXkGk
h9oOrSNPD7ApKoczIIGG+EZa6pHV6n0Sz3o7OYcWBHwQBngY8MnMsjY+BnW2Cf+ADO0PnmxpQmvW
DLZ9RaUEVAHfZYFmME10fTxf/CW9BhkTmJHcunZn9LsghcDCQXcNrlWdwdjmSqBPiAObSsWZUyDd
LiYiQJHY4vPqCv9TUVQVpIba9AUoDoRfaLe7wRE88vS5wha6jOh5OPfoCvUVM6+gKsNmchAjUoln
fxlXhJtiSwZ5vOQrA0G9HPIu9mAB46LSD93e6sa+vDdaiArAfhNPXpZpkI/x6pX1FGKSUg2H3K3S
z0MXdF/6dRXPxRII66qz8u56Yuya7IpSNv5uHCbt5zjPm4yWRQt4p2dN8Lj2ZvrXXGHqsEs6FESi
YJYW21lrU67V3Eo/tyq1jdABau0hg2UWHzXPxmt9QJNuP1QpAkpMUdyDsOT62bWVakI41w1B05hR
B291M9sPykINGHoZap9N6rpyX4xyHi9Lfur9lEjzamZOSWvRa6Ys0tBhayO5TMxoa/D4O3Sukki6
sCng8qxdfixTatMnUik/+1mQ+fgfAASkd2KotUdHSoM7S1+K6aY2zTy/0fFAUdeZM0GK8yU0mLBe
Av1aaH2NUuNszsW+Crxp3K0qaXOIB/l0FG6p57tAzfZtNen+I/q7wbcWKA7unoZbfG164KphYYFS
DM010T51ud+QvCi9vMsWw5BI6tT+fQ5L/0+DSvovK1fGF4nk0hw6Ti/My15b+Q+cuXW3lht1dVwg
iP1pLUqQ1qjs2/cG/2RFJ7aedwNNnCmyyg5BJH783O2YpIkmDCa7vXNEL29t3McLFrAbyA7LsvuJ
5tLk7HLfKanAh2AJLTm6UCWBkVj9gCm0n1QesNXevGfwmn0eu2rAStlqIMF4YvykST9/StXk8Cpp
gNw9yn+YTPKxQMCWPsqevp64seMUBkCcwRtvAcnBpNe0ScOubyxYqqEe+z4Uoy2fxwn1xjDwR90N
9cLxfrQFxLIQor6GnYFcmT8uiZR/ed44xXivLwlEPK28ZfqhHjI01lMwz8v0MTGYXQA2weo5Kpy6
/pgOKdJDRe7xJbCMlvdWs6TgU60im0PWEkm5WhvFz8UBgkRArL0gSvHZ7bCUFHrHPi6tj51DXIsn
V9O/Cr2ggMRlBP5pVbh0fwvdLqMShY/lA2wpg+4pNphJCO4UAXNwv+aFM5H33QTVLElRTSOfYrTS
gumKkGVaMVj4pt8B+CjnKOnytt2N5Tw4YT037hd3BiARMuzV7jqSgGxXWdXQRlpRrihJZXX5rShM
+5ERBCaYUutLTExLY1ljvE+CbwqJXrkLJJ7BkcwDVG7V5OJobQs/6CJGfiuhEY+Xu27ddGOknMXE
6BEmQ5h1ApuUGXPuMR5xlphjYSQLUa6SEtGytfXo5eO+gDzVnOroSABIvMqtpa13U2vmj7A3q2aH
sLD2szQabnapTZUCslQhgraKaWAfNVgmxLapjJ71czMgaI07yChdg6oJ9aqunGh0h8HaZW2pI4un
um9zrUFs9Z2lupyGpV+gFfS9uS9Tr/UvraYaCZpQ4BTQIYNNXdMCUCFYs9TZzwwD2zgRPm2meeiD
PMw1N4DwOi7uJ/QExXNVg4NDdj1V12beZp/qAshr4egpwnVZ0t/Q1GidaBmGLQdDYQ3fMVKjObR7
2Y049BUS1SstT+6H0ZF3VlHSOLeQOvqLZsWq4wCceE9mgZjIDpbT+n2EdrXup2qZYb2K8dGfxxZs
udYvQ9yanbjzMtv9WZNGyNAC0OTHDIuM+yKV7rNck/WvyhLL3tcSYmDpdh0SGsp3q9gEho4gGLpK
R72ahHGAf0jR5chgxOhvWlq5M80euLDotAVx1tF/WpqcWszWi+lYZujU7ngLGvJEEarUPinXj/bU
2s8CdYAk7FA3q8OlnOSPfFjknaobNG01+CfpDp+x5MfczQtL5sydHtlePcZ1vXQKW4xe/NS8Uv1U
FX83pFgu/iKDXa5Fmds71dzXjMrKqOkSv95Dzna+yEnruV9XL3cOyvTmMlpHDd1t0CHercPIPN05
6NIhG0hkuhl85ANCbWWQRIzA+zG0Csf90dTNYiDqNXgQZdykg85sS/YGcqtPBWi6x4lxTBFX3iI/
SVR2OnB3eqNibsz0Cb254lveSZcdWbjVd5Kl/LkCFkzgYmKGMI0a8o/OIvDT7VCBLfYNos0myz8G
X4wcjU6rmud0x62Y2+gnWvNllcrpBgLo58DpmrumFtlniG2GHU6NWvs9AzVvRRvLsp+6si7GqBNN
kO5rfRo+LbXvpfFM1pkwWtKmmr/nEwkE5yQNDWOe0ZTreqUiK8+zW3NwgopRnzFVu24uOkFQI0xl
RobAF7BCRC5HyPFXtuzMZYc2w0ynZW5ztWPXzuoi1XTzolryIWInJrfwPLAo5mioB7OrSSOd2SEK
ZvYUiiStw5W50dPYjAOXtFHNdtxW44wzWOnOX2zOaRFZJt1hziYR2MyX/AZOkA47Sxl+LFwwgBEU
ykyBMBaLHruzEt1V3otyn8CZAC+pyiq5w9+s+t7qjYv04jxaPgPN0jdDfU1YgnRKuhnNnlrQd6gm
c25qOIZZPRwSw6rGnTl4uUXGoLVE/3EIvqR113wELK5uAdrCYGDKJvEOKrTRfBJCAjzMpOve1DZW
HQOa2Miez+Y0HYHXtmakNQ3eJ4bf499jk1+EdCDyiy2ulKTELRBORzVTfUhAyxzzsds6KgV8xsNg
doQPfVpdGZVt70x0vI1p3YNP8n7Uy1J+VIMFPzLnar/UMn8kkgDXuXdXzLCu9H70H5PEUeJy6SrZ
xsNaZ/a1uaFUlp1o8zbJ49YbOnmP9XghQ9HatthrGiDaQ1E1xCljapPnrIAmElGYW3foVhZI7yGf
IC9M5cm7si9MdWmbhE34oTqtk7pDmDQy7MVcd4vWp/+XszNbbppZ1/ANbVVJao2nkmxnJCGEQHyi
MgE0z63x6vcjVtVe2E7FxT79+aGtVuvrb3gHmACLNZWeLufukdbUoG5tROJu227WvhdV4b6pNeHA
16JKLTZQPLPW61VyED9CM23xx7yA9mkbJWKgXZIN9zjbcC1A4EDfULeW5KFx7cxTwqUctxOTTzL1
tq3nwGKg3HlmUSkPUqrLtG1WbRRuEmf46aQjtFsNa4ByVRtV+iuMV0YPpTmcoksgw4gh0WUsvXo2
yr3WIuQaRmp9bVLDWdtmaNInJ+oX5NSWhHApqV8eG9gkqAIOs0h8253tX+4fS4W8LNNvVH7hA2lM
BqVcr9srIy2ZfPQtWng5EYs4HAn1h1tFMxKrbfbU8KmBL0E0HBaRYz1xKJwfVmbfLckKs3syJk6Z
lzqW85UqFuZ9OLbDeMtl3B/0Uu9zzwQT8uC0aCF4VhgrSZDXefWiE9LC+1mGWZL4BnaAcPHjEXsb
XZXRS9RpSXs31EWCeNuwPthk5V18U/S9/uCEsV3dzqY5IByGf92rQrsN9zUqZJVtMOObCDXPOiAA
VT/7tiD44/iC+ZoyjAkaTrThB/pqkRt6bWwO32L6GD/0dALnYFPDMhrve/MmSeL5GwcB659MJMLY
DXqFiZFG9yiI4xXEHiO9TSjLuvBz4eLOA1C8DgMknu1bHP5QfgxlW3xeEhVmFo7qe9UYEaMNrVwB
VFHyHcooa18ozuMXparLvdkYPaay+fgyhFK0HuR/5a7Os7p6HJx+AIIMPrBt6K7q/YPQrOXZGIYC
vKWN+gRJgfk6zDY4NjeMrZbXL6fEW/3iux/R1JVvc2i74Q24llC9VRUdoKEE+QPw202z7/yI9luh
DNaXdKqnJzOaCUQ2Fl93mVAwZCzt2UWPNrZo2tvhXH0u8MrirRSx0wY65mHWdWwn8a6oIsyJLInz
gMOUfgI5ssxv0Bd/qBGfP9wUkd729JrJDUpnCfqUaOKVTkIxM0vRGd7cLebXtu7ppiZV5G6lBnMU
NVc7dsF56HYZ1HFRc06rWV28MhsjavxYdN87WjR0+ceoMu6tBDOoHSoLsbwznMiuN1ma0fkaJ3f6
ltqiV0CHOEWJJG5t50E3L11xG+tWbW0QxzLtjdO3w5M9MX33UCccu+uB2bH+LVogRniiTSJ0VJ2x
tDZaVg6/k3IQxjZVqzLZxoqdWAh9dksKGMWwxmszRKXLCGmu4kyhVl8Nh0nQY8SmXZlRWbfX7vp5
+XPtuD/Gpe1t9AvGXsOepS1vzKrutSu1rLDy4OYdsm3cWGUPp3sKazIlp7Z9imYuP6Gno7mt9NRM
ttpiTPImmsSSbsZGiJKUZlLLG4Qd3Gy/KGXT+mlhzCa6t1GL7K/TTJgNF1rRgHMJw+wLDYjSeElm
k644G2IvV7wXe9zmyvrGQ8ySuN9SPX6UUuB/NWGeqPmTWgzPNfie79RHU+thKZq/xND+SPJUpDq3
YU2J46YkPv5Q0CEMMqBn9/mkGiH/ZtcUOzue4Mm70czQICfrWzOLqvqSxTL9NnCsUr+37JTxBypo
fAp1UnVXaJlRZ4ftSGKlNb3RoN6czF9LVD5wrqIt8zkF7Fd6SEE137Tc6CM/zDkUtwCt1/pSZIV5
q+dhjXhCVprfHQDFoz8OZvVc5LNqbujnw6X6H3ruugneRLz2llX9qt0EjbhETQRjy/+bbr4zmztr
ado4wYL2Wsfjaxt3bUb+1bZelqmZ5TJjlJFb4wZ8mbOpcu3CImcdzT+L0KdFjwQ+/R+wxV+LZLlF
g4aO6uuE0kEwOCK8qkyM1KG0kK/26SUI+wm0bB2002hig1YYCzDdk4EjrgVS4uYevi5uhxIj+TnF
XaLe0wItt7gLvMROMm+VaUkvTAHOH1THMIWWO9kse3mqMNKO0kgsmZV715blDrZre6uQY/htscD4
znr5+R/fHncd6gQQLRibwTg+adyajab1iIyle3eMl92UQS1Ss675p1kCDemjVfAzOz4jdmWOcyQE
PY1CqW71ivvOimWLs4tSXyDvnx1HxuecENIRFdwVQNzjpZRBknTbUblH6tslSc2bh9ks++ePt+14
OLI+EP5BANsg5bIKWKPjVej/yHBa8nKvop4CKB46mIEEfU8b1v94pfee5++VTj6vacKJ1VXLcq84
kbwWNO0C4da/P17k7NStmANwLMxggLgAXj5+nGZUHRWyQLnPxyjbtpWDYWekN69z04lPo7Mo1x+v
d4qDX/ePSS2sR+YtjNnNk7eEonoOIa7p9vOKY4yUuix82IHmF5TV8wBji/qqnKLnEMe6R5hx01Zp
Ba6jQCWsz4slLc8Mx+b7ZEj1wijqnRe7Gqzw49A3WKGzxzuhzVE71Hxwe5OoucP61vB6CNjXS92/
fbwH77xYFDL58hDjpbSzTo5Qy9CC63Jq9nJsC9+u9AyNfRFeiCfvPQ8eTHzhgOLoSK+/4q/AmUss
TEejkPs0d3WaP8XPJVcKP2YyfGGlE9DIn2+CmQuxkjNkIDp0GjMp2ewx6rp9rgzhpugr/YreevlA
saFdKQ1UfvSG4vsOPfYXuHmgR+RY3y9ap/8yhyi6EAdOTXnXI0ZZvwICCOZENv34yafaWHqnnMc9
Qtz4IYb2QNHixqm1y0kOENOm/NE3od5AOmqYQgRW19UuhEgnehyHyvhuhbJBQtxAThb/KneCo0XJ
HzKzcOfrUofI42dWqeEimPfRVd2I4l6xy+hnLgrlwTHHegkW7JG/YkBeOZ7b0ir1ZxzAPw+E/wcl
C/HB+scjtd6SuNGs7wC612nsC4usSpvFcl6TItHuqnTSvgk6E9uPVzm7G9eNXemHfChEiz9+lX8d
qdqVvRuONiOzGrqQRW/S78kct5K1gxh/+O8sKg8MypYLK79zmB3EbbBO5ZtZtYSPX6ldNcDAY63f
CxoLe7Lb5n6wtGJrNOYlY6d3lkJHHkAhejOIf/45XX89JBQeVE6WUO5z/GBh7JIlg03+ljZteeGh
zkanoAvWI6rBymfFM+qNYkbQw8tlP7b2ZlEsZ0PeO20ybfxlpUmKF+4lm+GzZ4MUgHqwIJ1aJa1P
CVNJj3h65Qi5jyRFo5lrX8iqVfSt4u7Lx0flvZX4BJ314UBR/EHs/LWLg6MrZd5Ew97paSiFSTZu
cWbRfEeHt/vxUufhh6da01CbNJT47ZxEOnumVxjWTr83wniBXg1QUuvMyYcksPjVMsSbuoFKCvL5
daKs/a7kfX+lJLEZqMlkvVz4NYKj+F8YGcGQX4NqPIQUaE4uIPDjozrnRa0qST3sUwpLbwArfDUN
LtJfOpMjOhTOU5jOIbZyrfVkD7W6ocw3X9qiUOm3uLtU79TXj3/Se+9ixclgbbhml+rJ/ih2NzIl
EMO+79XkDhMJdRP3ZnNDQ/vSATu1rF2fHot2bgGkT9e9OLlFS6seh1Hvp71iW3PkMdjHMYf+Fhj2
pbPnBzCzFFxOr08vDiJluSdy0921ZgUAADGf8RNi+NPidfrMIMEechBYqt2Vv434TwOTHsINvTyK
25aN+mHRJHnRRkV5ydNYff5429ZtOXmRnCsbVR4VPWtyluMXqU/o5uWJmPbjUpaouA14qjhheeG2
OtV//7NjvBsVOBNl9lkUyJnManNRzvtSi9uN0tjWp6VeMJMXdfEUQ9nzm0LaXlw02ic7TdpHvI/Z
sXmSG2Rvoq0ti/4WkJtxRc03XX28B+thPd0DWItUIzpjHJTTjvdA09tMJks67yfN7D0ypGITN9Fr
E/KNxcNY/es1xumBMKE77AT8kT/c1r+ihssoY4URzHvmFcw7wynd1NF0iRz1zkMBj6HBxV0GU+A0
7rZChmqi18tesdS15ZrACpgT4VXqotzrnfb/eKqV8gg3gsDL/XESEfReAWDiVvN+tFTlBpNPZvW4
+W0+flXvHFcA7BCSVsIXAsEnWU9RR4iMR+2MhM/Cy8kH5UdRVZekCE5VgzmuFjh0sKrgMVhrVdT+
O62cTH10GjfV9mFqtzd9A6MVlk9IS9dgjFTQtdvJti9WUTBQB50R7iu6ph7CLfldYpYN3S4yhplm
2b1wEOtUnIRk39Vu+4xxZzmm5YUjfL4vJMEo3JCyoIoJYvD4B1uFWZehomn7OouSbd0UOFX1Rnzh
Mz6PsazC5hjo1UH0NU8SlFZxRG9hwb1PSzfcpYNaBHMbNoErR3Hhgc6PL6A5oqyxXjN8kutP+esj
SVUhXZy6zL1j0uGHWa9DcG2te9dophvm8SL4+GCdpSmcWZZSLT4YQsGpgO6M8TFwJtXd89zaDjN3
2MFovFjYny6NRlM+mXeozdXfP172lEbDZiKITjVBa4nLBE2o4+dE6YtWdiuVPXAs/YqoIJVPdYOY
523F6f6kwDe6r+asRvcFmGzH9Do2v4d60aT+YinuvjOYhvuY4dB//finnR+p9ZetjRqTahFk/vEv
i0fLrTAtDPcSwMoXPu34a2En2YVV3tl3pBRoZljwmbh+Tj7oEH5QqMhU2WcjfDbEFZvAirSGoWDc
Np8SK0l2AhrvhRD8zqocLd4k1zcwxVPcq9aIEMc1xjdUMMp1hGn2rwx3n9c0l/FO60tzk7l5doE6
fH6kAUUiFqRSVUDiWsk5fx/pbm4WF85ocWhJfq/ddALLnLd06Lsq3qXq3L/88wt0V2IW5B7A/rzI
4/UaXVHRwJnKA2eMFJF77T4B0nchJpwfE5T1wLVySGAAQgY8XoVxY6O30qoPlrn8hJbZBWpXXLrM
TgMP9b1FkcvHSYN0pRcfL8LUSq/BUZmHOrTvCUzWrR0vwovNytz926YJDcYK9QNJPUk2AmnHK5WC
qrImTz0U0mluUf8w/CmKwoePVznVCkRg78/po9AjzNGhPAlvtqYASus5C0syFiAyR1dHgU0f0uSu
sRXzDlfh9J7ZhDt4Y46TTFA7QGcwxBrM1lOYAIDEl/oWHWqBB2OulQK4TezuJldL612ZqJ30khHo
fKBU2vDZXRz3pVUVjUSzaHOdch2N7gsf1en5/vNMnGu+Fsx7zwHeQ1b11NZs3ahtoJxXG6iBzY1c
jAewCZfkbE7P3clqpzr5QDLdsHRZrZdaHggJ/7Gyw+zCM50dvPU9rdcQOQekz9NaklxDaojkFIcm
zRQ/zwX8ZhfuZz4Ovz4+EucrkXmu+PCV40Rf/iQQxl0fLQuOfYco592NikVBV1OWL5ANgn9eyoBG
KjD3JQXjdR2f8aJsQMTmU3Io1Um/zauRCVYDb5jobl0I72dlK4kgHAaYK9zkhL7T8DCmVN1DaWSH
EpUaGCKGDCow/YCL0dIKTANuM9lMrXrGXIa/BlFOgWjFeBfPMWpeKdOkC4nF+bk5/kEnD69EqBF2
tpodQPYwDtQK5SrK0em88ODvLQOXEmYl0ArMgtYb6K/8pdWcYmhrkR2SNlKD1i3UR0eM1Y+P3+Sa
HfxdubC7Fiq6xN41eaD2PVmlSgCpjRIRokFFFSNX+zu6ItMtkHj3mywENSaiN5tlrpdNH8bphenK
+RdPekwTgECpovZwWmPYBhhdgIHVgdmbfVfpFZJvq31cn6QVIIiY7Onj531nV48WPMmWQj1ugP05
1UFmfbGzIsTPemcYLhyRs6SMbaWnCuGQZyKeWSfbaloTqPqwqg9xVsffKwTgwMU1GHnOWr+pc2BY
sWYw0OeM9rvIwvQeNUC38oCSLP5CzKejZrqbj5/9nc22IQThBr9y0M/ULlJk2yOMd9uDAej7Llds
88VZvcUE48j7XkaXXPveWQ85BZqR6pqZInlyfLayvLcTNIO7AyjI5WGCIfDYNPbkRU6p3tcGkh4f
P98pAZg7EV6ywbSJWxHQgX2yoKibyhbAUA+h3WrmNi0KU/eSDkknTw5O/IY6m/PiLqryU2YICyXA
ta/irsNrF1fP4lM7cVKDhjvz2iQ9Ru/NGl01aOBpqV5fZWbBP5bb27YucXQ3Jsf+bUkAIRdujHeO
KMMfGoJ8/bAsT8cEBr6tuSa77uDmvQYCxuluKy0ML2zW+SrUpoDsdDIVRsbmSdumT0ZGHPEiD2bR
TRu0L9QrXEr/0RyQN8IqKGGjnyxoEJ3quCX5aEkDLN/BWrrc15wsC8A4i3/9qGEI6zBfHSZ9xuoV
dXzQkB+H8Sqy5VBQ6m3VZAk3AGaTC5/PWagUfMncdwTMtcpbOcl/B+SVydGqyJccGN8o3SaODTgs
Ik+1DWIZ7X0qJvUaiN6Yb+AJYGlsu/mFTPnsg+IXgACFHbXmRxzw41+AqQ51jlCHg4wV43Yexhn4
8wDIqpgAdKzI9o8/qOMihzuX+ZBAHE2nOOZInp5Erez7DgPdhSFk/Q2QZ1V7Vr9MeMWa4gptlXQT
J6tHy8er/pGl+e+d9J9liRm0YWEUnnfTgMLIvja1ZS9nUT0VdiUR4xkHULkZ3qqav9h2cmPbEU4p
hogH9dqChE0Gl2J7fOErOc6p/vwUE+EoyNmrxCZqccc7ricAy0qDHphcnAKsdrn4WkIjrJ7c/p8G
q3+W4lkp42GzqkTnk6UkQN28bC2YIzBodhVMF5BAcXgFvPRSYX4SKP+sRXXAaaaaREP6VH1YhEqR
486t7t06iWzfXObssUpDkLSk5UOyGfWofR5wzqgDcj3XBGY8RMKfs7y5w/U5NAK0u/or0IPwVURU
qwI5mbJ5KE03VB7dKEPJ1UyUZ0Vj6O+VnK5nx2i6rx8flOMP8j9PQVyBhS/oGp7pPcyJ1SKZrHI8
EYhEUN+R2oOhddJvENB6WqZRvYMz0/woRDncz6ldXqjB3jkcKzRk7Y8SfZi3HR+OZO6U3BLLsh80
qws6BXhbQrIE8wPLkI8f9d2luNw0Gpe8ttPcfphKKRHEVfdGAlu7dxTUqsIcrFkHM+TjpRx+9cnX
xyW6DofXXrZ1qqIhcn0WJRYh+wJYaZCAsvrVhZnuI4/ZIhpGU0M2insTY+z+T+2N/7zPVY7Opf1I
gNVPAmxVp/ZQQSjZT3nTvqXcHBv+b2PtgsbXS96llyby7+0qXQ2xlhU0uM9GF1UZmzlqm3sVfmUA
Rcm5wfbcCWJTay983cehe322lbbLpe4g1cDY5/SsDBpm30kj9kZBSPXRXku3wm2a75DOoU0lcRl/
+/g9ntCl/7Mkyhk0Vsjw2deTJeGYynBIFnXvpO1gbwfHqJsNXKv4aXS7cV9ONajqJEuyz4Mh6jti
bnlnm1HqN/yLF26S80OFgQLiDcitkRDzwR5/KmA5B/K9te8LhCOhF4HoVIKKaO7r2J9Dwkzz56Sd
AHaWtf728UYcZzp/9mFtl3F3rioZZ4CnRakQjZZC7HE6GjCMDPNAdcEjf7zK+VkCqcNAj0Yknymi
N8dPiPjGEkNtdPe60ji+Ork6Fg3DIZplduEona8E8IYzS/QmnWeKeLySPnWjJNalB6a8WqClRrE1
W6VH1SqRl+qY870j5VXxYAQoYqys2uO1YqbyTe/K7FBHbvmaTYzUgGrqmygCatwOUXWvwXnbQOE1
XpTRMgj7EiWtogRUCq3Ft3uAx4nSXMqE3tkDA0QWrgewuFfHpOPftShNjeiqnR9GJ00Dt0t6v5q7
aKcnTEU/frHvbQETBGzBsYtC3mj987/r8KacYhNZeITqpmKnLmW1qWJDu/54lfNUCyVOZJIQQaJn
COTpeBUZdogbYEx1QKVP3LX0eJjrqiN8HDOBeDDZr8AcZPDxou88mk2BRpGGaDaSJOtX+9ej1VLP
J1g/NXkzUrvSMMrruUz/PYeiyYmU64pLIRydhj47VpVpmtOGGiAPsYhHV1JVFH1bZmF6IUH+M2g9
vryQqMJ0ifE9STKx7/iJLIBcfbv0dKxVO4Jk5UrrzYmU+FaE2fTASW8YtlumhLKlmQgo5CBxEg+9
bNvyRye2riiDrQyiR64gCDIOgnF7vcA3JfuFnVPaueaNYume9Slus62aWtqNmagogqMkjp+QBncF
S5rJ5lTSCFZ/lxAsHG+acvPrRMuh9hpiDyyxtR7ypC2gcAA8/o6gX/9a1Ca/EThE77docD0DsR1+
9n1Gr1ZkaVkHrs7Y4RpwqPJjUYva8Iq6NraqitiiTzthgKOMG+5bW6k8ZgIGqPDAmI+Lh1mMftvZ
8NWZGoTpT3to8LxSSjE9jmNJ76wK22oKnE6DkilRU0R3LW1N5RaPkUj1iypTY4hCKrJZKVxmxdcz
qb9F9OaeZBRPvysTajWzlxBy/WTnzcFcHMQLWqk6P0qBfK8P2L26t0pn0rxCZgU9cVumZTDkKYzX
chEFlL5pMS1fhxoB5w5UiNwUzqrwAeHPeRlQ6rzUxXwnDebQ2wQ2BrX09E4TuHzSB45F2R5wrKmw
EwJpcZuJ+VeCU8pj7a6k5kSZrhKtB4uh47zThEb93Bpmv0UDIw4aTWbbuTera4P4f710sbPpSnoO
kSqnGwpAyJl1rl+jvGBcuATe+XRpJ6vYvKHtjFLqSSkYwzqcdKxCDuXY1hRkLaBvq9I2HweId8Is
JTxwa1zTADecqlagdzla89Tlh6aH5oo1oBvMywAzIJrN/8dS3KDC/mNjwNj8+MuNDDHCTxdEdPzG
rworsgItl+41CkTzhQLznViLdNeqwsgAeo1/x0uFArrgYObFQYl1uK2MNrg9ora8HZSlib1Whu6T
rKf56d8380+1BU6GjshptEUnAzkiOywPvYlbBta9eAOPofCXxIkvJCPn2SYNXdJNjgeTaFAcx0+o
iTJ1J8stD5XAB9FeoFbFcZxdjUaPjunYptuPH+2dkh33b412J+ANgMGnMqYKRpajkeerlr0B6aah
G56lmH52+kDTTLXDb0qOkH9LUnCDMn6yMZhCX7ioz8pB2gX4IHFMUXtGUfckLxL9PIX0sXitKawl
yUTrXpgy/FQoWvKA2nC4LfiJHjSPbNPMYrpwmZ6dKsp2doDyDHU6htEnKYlhpxH6IYVGJ13rvnOI
f2mGUSE3nabXNXCuK3fsqgvv+fyRuevQ8mLcSH5NN+/4PZdL6abcg/oh6hYE0CEWN16tYhqAW2P3
mOUjTPquL+7tpu02ztJdQrqeRSGemdyBjWf1FZ11vP5o5TF0AqEfjLCVwWwa0126mJey0D9I779v
dXJcYIIMtTjM8AlOv5yRJjnAsMI80IntNC8qsWSF2di5t1Ud5f2qm6HkgQFE7rvRQXBDICRCRkWl
PK/8uMrkp1hxrFfpYuDiV1h7aEEh5kqHTTSYeKKMo/qE6ohz21eivx/KMNxIaCb4mOTQTyumpSuT
KPxtz1n1Fpa4NdRWV6SBxmkTftfMaRwg1KNdQcmuLWxaB+gwkRiWV0Uf9RhueQjve0Ju/02gVwNc
NteXxrcQA/vqhC0kiRD7ySuUq5xrbR46dadZA1I2JRdy5Kmolg9Ymlaa6ZnQnxrwQrDON9KIzTuR
RMPogZKsH6qq0A2vLUv1k9Kb/PopncRNZBrF25QlBgpkHFy/KGNYrgu6r9KDaDPsO/hnOzAmyPmF
U6HMl0LDGmuOXx48IcLsqsrJVXvq8DlF0IubaTIOSxuGM4JGQ4HAa2VYJGKadU0mAnhRG6vkERlm
d7iGNgrNFIt1YfuyjYskQJE7+SwUxX6pdXqw3jjZxtOMecMnjT3pb8rcVS58WCCMT3+2AX+Fxp+J
oabKrOXkgkUyQBuzGtqrgFMN3beHmYqze+t6Nuq0KCnTHoEBu0ob6KJxcZgNNfU5XtLqYKRT7ngM
1KowsOwoNHbY/nR3eJzLH5gJKV/cXjHbm6nU0YjQRI+/VOK2061UJrn4ZaUm9m7oB0RM8tBJ32CD
W4vXN9BBvHJlFQ5y1H9YOXRar0VsI/SW0J7C7ZSPGQCYcYD3jaINcmyVXkIGcxEiMrdobaeJr+Vd
/Yaqj9IGWYUTszUO07wDAm1om9HFjcm3ldpEOVoNM/cLKl3lTMvHQYArxAfyC9pik+kn7Vg9UHJF
9ykg8N7Tump5dcNpvtWdpAj9uO6i+z6TKJW4swJBRG2z5TPW75kSRFmtXPWjhao6IizpfaT2UxjE
6NFXaCQgLBJoWe9+t6pe+5LILs82iZydH3lULfcFhER9i1yW0mHINDJ9bg31YTLl/Ep/EnmBQTWJ
eBgd27+MrIf4RgAOP5dZ4Qxgv6rMvZV5Fe2rDqEmL8XJGLs1NyTHzuIRgRPRpp5lyPbJrIra9VXc
RcHr5b35lo1LE7L5lVlvIJcqiBRhG/KMtWml3hcS/YQgdfUp3dUufn/B2JSVFuDbNiovswKsOIhV
LWqCtJHTfJ83+Nj5SPAPh6mu6vkTSsxK+hlycpjurTo0FdBjTT/CmNUSpXsSapg7aBqkUZVe9csw
DQhbl7OV34+xCioCZKZiXdmMiRW/aqPqawrpr/NqzIiMII0ytWNqTlfCw4Sp3zGwR2uDeiBEh2i2
6l+2JeU3/JX5K5oZzyNwEb17DgU6SBY2XmK7hGF3VyhKrMLPTfVVkjlubijmtMzroj5E5nAeyDCK
RnfTTzOu0Nhi1J027iqZ4WBh92l/NYquxjw5a+thEypOvBqNKnN2Wzhq/os2g3U3GynWX3Gomwjc
jJp1TxetfTNEZzQ+AwHrFnm1FJbhFKIuONXojSAKhMQW6JRkQthHxXW9n3tn2q2oT/4LgI54g+eN
WK6Z2pXqTW+ks7KhTaPf2d0UG0GhNKi3Gj34z2tUkZqnaBqU8hop4Dq7w5DVTR7aUdig/2loXGt9
V93AXC0bxMmVJX+L49D+5IQOzmC1wHYa+ouIWk+rC/ue5xTLVplL4lU4WM0nFDOV372swWTjVytQ
apqKEN2FPA3vRwMZkpup0qLoChixe6XF5Eg+hz7vfFWKSg8yMfb6dhon/HaM2soTv9PCrthq1YAq
AlNIVAbSyilsTF3iXlwBS0OKLFQjiLfLyDcEwr9DcqHih3uVM9VvNgoOYBN1Jn9bnRf93YVSjNN2
lA/IvulJ9DSosmi8hgbpK2Pl0NxoypTNmywOw2uJuIjtISmTvw1aAzxfj+NFDTBmI2yNmV5udJff
EdRulNyaCb8PtTMtS7zYbuI30SWm2K31I37vRW19jjL0zG5Qx6xuGSagG9A6GWyk1bTX5LZUZkQ/
jcVeA6Wef7VDam6vQ6rqeeGa/d30WSs9dAUjwNdo4rjol83JPuwcFM5gELs1XPdlSnZOr0XfpqUF
VqAPTmcRn6Sm+yLMqf/xpTPuexX1Sq9tl8QIGloV9SoMFpsU5BjWbK1+ZgYmEUHFh7DLqB5CVLgi
ClV9eQbg44JCDxv5MhtV/dvpSrEnlqNZVYnI+Jalc/OjbiTpmaUkKTsr7LjazW1tH3i5S+3X0p64
9Ko4e1bqRCsC8oseDyTk2n8aeWZrQcxDksVLTduIpEUK1UjiqfbMOMGXj0ZBPnhcLVoSlMNIi1VD
ZsHHK6dSMVOvlNmzezdHF7VgwhwsoyN2VURN5jetGn7VK6srmZ0o6VfY3+bX2ZJNRY+iS7BiR7Lo
la5b5AT65GYP41SwEabbaHetUOQdym36l7QsrYMdIsHtITDS3znY2ES+VinJDwKHUfidi9aAJ9C7
J8SFi/EJ8X8UEMJ5RuyJTJLminRqJA3BOLt0MFAVorERVvaVNTOWCIxQTbnzhBorqGlZ0vHGPjG2
WV5TpZcVQdab60J9NZLcfWEkXMSwr5reJAFL7SuJ5Te3Q63pv+O0s3K/VbPkrcKJrkBnIM1vDZkv
PTpJlYryyVSNeoCA1fTadkM8kkdXTbqtyjlDZzNDfwqBix5trzJLxGdSOwTFamwavi9Kkvc3GdNw
lCeqJtK9uXVzw6sXZag3RJo59klx+LC6ckGRTBVxv29KpXhrEizfr5AGU3fpnCDpCFl9vhFDkVho
3SHo4+lFLl9MI5L7GvWSR3fU4uaqN3oj4vqx9WejdOonoFH1Y4kTYAZhvyYjzCm7t2WoV6oHrT97
sBzlzWqELJlCFETUcVJ6/JvzZOBtp5OjbSbNVVDcqjR3uqYTjTVOidjuLZmJSvssGZKfyPUVKHDR
No12Ya+XKbqGtSG+Er2NFPWuRUeJgjECxacU5aNNz1ogNjAvxq6bMwYeY96PhAsrEb9KrM70hzwS
4X0i1ZHBgDEhktdBKftKVOeWmbrUQFRQZtrT7BRuAn4xNb/S+VDt28RxymynoVuSe0y1QudLSagd
faRJxvl1JO/vPTHNdr/rO7SCtjRzu555CzNBfMwMrvxxRmVjRLpS7kg4+JoqFE3mGzdd1HBv0IFa
rrNYq6sfpWqhwKcuzdJveyeyDq2jpLNnTUv8JIxGR71o7DBe7qkAvzF5RXB4AuGu3FjIjL7EuIjQ
bcMP1FPjebACw5mqvZtoORJnyJWNGwQudBg0lcPfiCmEfOZFafF50uZ4/JSHbW3+5v316msWgmJC
YjNR1ZuGMBNtpNvq+V1M0EC0WeriqWjasbhSzLRob0Q+xdF2xFLOeqnRbb1DvNx6TjSjF1uG/9pv
BCHmNrDwgckCyVHsgmKEX7TtetFnwZRXRs0QqW8WGGqivwWk5OqbVJJqDETlPUIsdR+odKSSAAaf
rAC7VwZNNVdpXgdt0SfQjuow3etavtiPs4Gj3q5a9HYK7MQZI9/hA1YDplVTSuDSMTURMht/9els
Kz7YsWpfaKFSX89FSxLRWkA3PWY9AoqCURRvQlozd8XcZNnWmPMsukORI8HNlG5moIVUcqgDoMa0
tQf6qn7YV/CGaGaqjwB1RzJ1x+5eBhmPzTVlDFI+PHHxs65V+1M9D4qyVaDmz17XSnv0h1JLdN8k
ED2aJjKUO2TsBnvTRdIS3py13S8qZfUZ5R55IEQr1bZSIVS4xlhEYIss/Tr7X/bOqzluJF3Tf+XE
uUcHvNmIvQHKsEhWkRTVpKQbBCWK8Dbhf/0+UO/ssFC1rOBcn76Z6FGLyUyk+cxrFEkfvQ7nl2fJ
lybBkpNMbOqolW9jklVujDHE3tjuaku4/ETxMMhxRc6RVVK5ReimPph1JQ+bQSFjW2mZOgoXjyLZ
vykTpbzNwGegUtAHGLdnPc7BayVOs32agcB35cpUfw5hxevdWQgUeX5XKetASKDYCyS6N3owybrb
tF2UfycCi9f2IAoPGhmiw6UBgQO1JES/PCeoeNPUceTNjesp8EQHcs8N1USsgiorapASjlZ5Hapq
pBVmEiQ4kGdThDQj4hBbCG59vZWFKm+tFK2f27Lg0kmiWpFvk0lR7zOnrQxPrwP8O9u5w0m2I0vm
KsXR88dgyMM3WRmTHE3XAfxuUQunXhVCsjDQsiXD94zOki00pab2tjX5F7eI6ChxqPT+VyJU/c2x
J+fLaPRKvEslE3E8CT9rsrnM/yZX7XSXxZIeuX0jGy8dopQ6Wq+SXWy4bgcAmXGmNAc8MI36oJbD
9Mvwq6K+rscerW+/mxWaEcwlH+fBeeu12uzW3eiUstdks6Kfao/6Y5oPMeZnbNN+3YtxROrcGCfT
VdECdm5tFLamVddWfb/qcQc7pC3sWDjwPQ+fAvxo8KIcp5wr08rDbxIB+0/LD6bGQ+ZThsGOsBWn
XpNoEsZqFv5GHTfTvjYD7QN4RqLfg5oduyvfoauxpRQ6vFVovRGY5oPxc3ZELVcFstPGqjQDBxn0
WWMrdlOgrl9TRNBCryhpTnFr4XHA2pJxMtmofinixA5JV9Qop/2QDK8OCuTod8WI+K9bqdXvSBit
kQSZ2gTvjm59hQFvw2VQ1QCJIaqjjUfjEfmfAp4FkrmSHx9QBLWkHXIHGaqLiFMq17WSjejQah0F
d00K27+jftZs1M3MgobsJ9lGi+k5zz0Zuizw/+BdBUZUe4aOYM6VpHS5tlZ7WrUwlzNEG1HUi+5F
Wc9rUBvK0zBE9E54ENuXIezHA/3j/i6Ks9Hf6egSVARcpXRA8STAi0gruu8wf3CcDYeh2GNLkyG/
Bh4bYMqgab+6MBL+tTNNIC9HS5hXVWZVvycfbdW1Cm1TcttJD7OVgzfTV6QX65tQozDlFiYqYW6K
We8jgr0tjNimGSllSo4srlIjFsYdYh8WWp99kZGLgye46tSBwJdurn4D8QwdVF9Dat/L6hEVR72V
4/04KfrLUFtW56qJwtOJMFWoe2pIFulagyF6tzW75vs0FegQFJaVkUqGkX0zIBri36iaTt2jJaKS
3SE0xdfZKuLvCYX2W0cr+3AtCmwFVkZsWXd+qJuHOCqn10xIje7xs6q3ME3M174ibHYd1usHUoYC
/dvIUl+gkSYqQ4ZD7PpFqn2jjBc8Jh26T2Tnkdq5HYG/QHrOKe8rlGVhc2HUmZDw4gXA1YOk97qR
9QG/P46Tjq4xCpQUNFqfe6TkQSYeEPmtCaQZGUMsAcRWM+vmWz3E0duFuvhccz4qfoG7UKlNgv0H
10LXlj9/32FNuOnyoMlfuZHcNnjDXniD5utkf80L0tic+zjfFfHPJPqioFV3YfRleRb8ztHoixqW
kpeObFlt/koStSfuLH8Vj/q++WY+cD2Wihe129JaNduPh10WpZejLpoPuWaXgS4xaqrBspmMX2hh
XktS7Q416rrG2hx1rxXdhQb6SZlxMdf5t3q30omJUpbf9MwVRTfLYn2fENFJWfYGTVhfv9BsmD/c
///DUiE8Hg5BVVlOfCZpDuoqTTNvlN+wikZ8MbzQGPt4YrSoj0fqpbb31a7LXwepu6OFwEiaZ9od
SQ2aWs1Gdb5+/P0+3jVs3uMByxzhd4F7zWuZ0ANnNfPo/uMRlm3F4x1yggYy8jKQkDvNX6mruTN/
TfrVDxfGOKnfzvsBNA5QWYAroAOPZ0Ez3qDJp+Sv+U5s9ZW1lXafc9hA82IxxGKhhkkYjT2o+Ss4
8nWdvYbKJYDagkdwOsSiwQOFUEFHiVmQ9/LK5qqLWf1TtarX07XzENxPXvifnN536zbvjnfnyIAt
K9D4z19Du8UKelu11By3epFv0+Aql55hbV04Smf327sRF40ztR5FbSWMaEIj8nHFE5cavmcP67sR
FrcwtWPiASqXr7Ikb3RJ35moQPv+dSIu4E9O+qDLLbG4cX1Yv5HVjvkrbIodiFBvtGoimnTV1nsE
uz1ZEZs4/10rFwWjzl4TILTQnJkRxMZiv1Oon0qawfmr9QiQ4zp7iq4LXB3cZKs/UpBJVvEe8fvH
8XZ0L9kmnb3w3w29OAc0ZUYzUu38tXNe2uFv8r+gr1e29ioHBykNt7r24z+4P94NuDgVAJtzbayt
/DXjxDnNE6R+T0Ze/ONRzn/Md8MsjsJEM9fKkC/jClE2X+7vkd1eIWl0YZiz2//dKIvtD0cj1FpK
Za+ZhYMEEW0UbT6eyKWtsdj+6qhLQOhZrhLN3GZNYUiZ9Sm8ATetS/yqs9fuu9ksDoCkJ9gqKYxV
2J61MX5YP5BMzi4smXIyCnbONIPZ54qDuZi5+DLVVAS6Og3Kq2oO/T2gL4RqOzOA0B5PqzGcsbVV
E+xpRmrYLOWpR1ye/IxxBli1gw5mPRbZ4GaOqa/qQuo8LGx1kKGlfekXnXfiSZgwgzBmxamZzXB8
m1oVjd9sfuns+Arhc6NwzRfxPfjbeaCGuguLA8Ytlx6Nk8VZRELq8ZhZnDWRohEwZHZMRP9j8u9G
+w2oGC3zS5Zif5ieJxN8F+AujiKQbXSFMuKg7CU6RNfJg70z74G5WRQgbvEICxCY/p1duGY/jh9Q
kzieoa90wgBNQUg0Pk7Oc1l6aI99fGbO3mnv5rU4lWMh4oyWK48SIDRXUh4kEHBSc5/U3Xedonre
vjjhr4/HVE92i4NomKHP+BXAFJDuj+elqW05a0v6P8EXg5GhEDEknoUVWoglsRVFq6bS+JJzgckt
2xiBFBgruOp0mrAelMHRkDw2pvzGGf3pZwKPBBROr/WNS3TclNdggizMfGyHJksrYWOfzYAVt1Mn
G6a4hoa0r0KK/DOp/7G5/G+4WO++74mZ6n3U/IKbm/8X3cWX/FUce13yV//ldanqf80XEeBf8kTg
U3z1f4xVJYDyf6EoAnUcoJ/OdcdG/39ml9pffFzuPyQ2VRRmZki9KNom/N//LanGX0h8KSScM9MA
FMdnvC7nK+rfJ9xAm8ECzAQhQzfA7ipLJUrTaaqya/PpYAyFhGphSzs/CPAHiZJVICGk+26R7v/5
we+dLBd873k80FswJajrotgAS+n4ENR6NkSKE6oHKccRSw71dK1GRUh5EcWnXv0hKyk1Vb+Jt5J/
n2XfpKCihlapl/yJ/6goHU0cnU+4UdTUoLlbVGaPf5FiytBfFEVxKLWQLiilCj+PkCTOhvCmEi8i
y/2tFtEaKvTQuqpr4y0Q/WOOEsoKGXXjAPbioS2cfJtp/VerEBH62rryRdX9qwbh6E0ABmdV1Sgy
dwAfV03QASH9rpolOthRX1y4M8FLLT8klH1o5ACkQeEA9VmkrKVBkwpTDHVP6S4IPTCtLb47vwyQ
5pHY6Op1K1/p6bWe7IJmUzdXqXiIaBDfO+Uubl0L4SzJM38X11lCf3QLVF3Y60ld16HLLcV8Kb+7
Yl/sx+I2jjZ2TnKKoS5a4wj4r4x1sDOrFZieACd4x6XMBB3azDfqq5G4ibQBBDQd+hgRtKvwWfmB
9PxoYbF1rYx7lHsozRephy5a/mQik6QVv3Ll2gSube3mem++Qu649ayScuLK6VYOCKoMYvdWqzdZ
uGpbOIMrq18NxiZFjhJDcd1DgJwbtfzS3mOFYJLpPpR/W9+179iGo8hm0V0DeYUdzSYTzyTCmGAB
56F7L912G3P7M1jToZQsV3kuHqRnhy4CiBFzM2QbX0Jx7Be6Yx1lrHA/aV7zCxRAhVUmkIMbTGB+
VPKV4QCscUfDTTJawK6huOo+3ls7Y2U9QiAB9+z/FtbGRnmd/vFN8JOvZjwKZhVfjZZXcdV/xSR0
62/1LeIv9NH30fOEJDueKtUOMyHnrn/a+Hvntr3xD6PlGl+Lm2aT3g7fHLon+zz3EHCHPBr8nLDq
8sbremPs/C+0Kim8JaE3lHuiw2HYavedBEDLdegQucmd851q8e30PfuZ721jm5WrePCCje+p2/4t
9l3/Ib3tPefW2YVreSWw7fbKH+PO3gxPgVd7ON5gbGrRUnPB2qYouYMAAJrilW/xmwO39A3IUSzv
OtszrnE52RQ3Pd165Eru0TMpVizo93xLb2xXNSvace1G8ZLXZFd8G+Ot88W+nbbOvlsjj/O7O6QH
5wGUlDR66WF64diifo7heucaKOrfK+v8IX/QE89pV6CUogTrO9CxninT6PjnWvufZ/C/eYHe3fCn
z+BL2b781+z5vMXo5PfL0TM4/9X/ay9uOH/p9A0VlLrgNiBr969XUNHlvwAzz8+gCXoYYc5/P4Iy
XtAG3uH8o/K3ENbl9frXK6gof814QyR9Z0kzGZHSzzyDc0z579fAtiDlANumVsUPJCdbillhfgCN
BV3aWwGHF7MHrZHeckVXr94tzpnn7zju/DOMAYQYV1XCAZMX9/jRyfypkMDo2bdSU6Z/azL5jF43
xQHNgfw5gE/7jKuIukN9VX6uMKv7FK1gHp7SgQP1EoUkFTUtgor31R8cWmph5Eawz2VMY5XEzlbZ
0H/5eI6nS+nwwkN1IpyA7LQUBQhlCxieEoR7VDJ9D2wPBlw0Gi8EEsfP3T9TsRAehyaHKA6Y9MVU
pjHwnTEK9zKoKVeix4ql5gSmxs7k1ecnBK5dnskEFmq1i5c1aSu2NV4ue0yF2l8ODfwNIkkg7z8/
DEIpJL3gUtFrXnycBungETehcD90WbOGXidjIZc0F6CvC97on4WbBaqR2kWRFiD9IguJOlHQG5PD
PYptvAGYGoJfklNiLvV3LwbkPQUavFrb2pse/ZJVN0wF5U/T+fxehO88C9shWjvTCo4/YEeA60uQ
svahQM40tDMDoyErvVBLOg5v/5ktUTcT5SYhy5n//F29k54kWZamhvsqkV97FMpcxywfDMwbcdQZ
zM/vFFR22CdcVURoS0U1GrhKHTkmbzWwHZ5yTbjIb1T/5Fy/hv8V/C7OXCJntj6MOxkiNVufk7xY
OaQvOiqcdbzXpsFH0SslzszG370M4PCTW1JHtgcVAQDesxPykh+aJbWSAorJ9g1sPpD0bB4aykK5
cGOcfCSdjUDpGZK2wSlb+r/7jZ1hvFByY0zgwc0gS17NoATy12b2A9XdSxz4kxuK8WyIVXwghBj0
5Xijoom+FmG0xxA4WYUxFrOSZmfrzy4erCp0GJAhRZMZJuvx1quAQFU2uLj9oBrKDjvTjpZ6ol0Y
5fQ8z7pZ7DfQ2jyShrm4nYqZUVFbfgZpQc/detBl8ADV8BrlhbMJm0C9g9P1oNmVeCu7urij25SD
Fi0uMQFOF9WAKWKpMxN8vr0W11dkpGOhwHPf66E+Iq0svfpSNHz2gFFjQx4RRQYEC5nw4v1MhVq0
VcQBc8AMr/28hj5gkXh89ssdj7KYCg5mvki1Mdw3aoJhp6ojatRjpPPxKCfHmCdlPlzEHaRuVISO
94czomoiK0W2zyRVx6GuR/A3lNo1TS/7Qrfs/FB0g8kLiZmWlSe5sHu7sORsP2aK+aihquK7atU3
T8nMnLzwjs3Xz1EopfOKcQPqyly/gId3PK+pFvhRWWWxR0jwfoB8sKsGXcVfa/QUufPSCiVSO+8v
iXKd7j+GNVhHyMHcIstCBs4gQ9cEYDNsJYAFl0W+CxYx+fRHYxQcDpDY4kJkux9Pzg7zuAQ9W+xB
ydml16nYmd1UYK/pBTVNFOw+3iNn1hLRZI4wPH1KFUsiPHaCk6C2Xe7hHSs2LslYNOFm2oIQsSf7
EFiT/TpKrbkfSpS4LnzI02uZYISYW9Ygras808dzDWpLL7TBqvZFA91uhQG1FbiI2MTfwzDVfmCJ
ja/Ex/M92ahEPjoqCzxrs4Qwpa2j51pNcCCsgkzsA0AqLvrX9ECdGPiqrxgX5F1O9gtDEYCQf4Dd
4D1dzA5Lg9gyy6LZG6qsvul9pBxKWVAB+PSMiG+4smY3I0w5Fq8A6FPAOHna7adW6W6Qnc82WSuC
XYBo3LePhzr5XkQeZCeEdJzx2c3oePEKJ6l14OHtvrbBeKZ8pOseN09vsqXmSlca+0IEd+ZjUe0i
+yJgVdCAm1f4XWwVIC1ghI5o95LKhDAPaVb57MWFJ5119fHUTs7BPDXEGahsATEmfTkeiq1XD3LS
tnuiIeUF2z34BkGX3Q64nB3yqcYLt3CwmLaAgO0/Hho9O3740YU2D464J+dPnd/xxU4xSklP0ThU
76oOutPDYA2SvhZ2b9gPyGYApJ2zU9iG1aRMt3itq/p1VgMAgoQEyzzbxFWZdR52baJf46wrmw0A
tNQuYN771PkP4HCJRDW9l6Udkj21tjLqGAd0HHhBzBpt5z9JZi4RH4+anl4lpV+qK2hShdhmCsRm
16/KStD6ipRhpcs9bCLHKWLjRx1P2eiVfjY9p7kaJfeITJCNqVEpzJvcFxGtsmDAsvBRiVowgDKs
FmODvH0bv2CZ2TcbraOeic01Ltx3SWyIN0PUSjebokrhLbYupb5TcwdXrjYNymqF83yGI3KFgfmV
BhKStrTeim9BNlnWCi6QHdzaNjrn1J20jPqg0CgOhSlwl1uA0uWtLA/pU9NYtbaOSQ2ir+ZoRDsF
N1btZdAgCRywQS6juxAg97iO8sn+IYjnnyVMfNPt5CRNuBFmXwTbKen99jlNqkS6hSgZW7vBhj6M
5OyIPvlD3CtGRVkKmaS7CUPLfoMpkvUC7g2z2DDLbSpOOZSAlT+09nRVWSVQlirF43CFhyWs0Q6b
32bX6XGUuXndx/bGV6XhUepmsGopV/G3GppRiD2shVO1gNMzF/00vPUA+EYvZSjTPatkIw+9hhR6
J2EvCeNUCOhcJQSO2M0SX/z0e9X80vQDGRnnt4tu5UYvZuFXnfpXg3SYZ0MKibyo4Yre+qE/ZqvJ
lEp9L+Wd0W+SyYJF4DqCg7kOiRCtuwzIKBpa2H9YP9FHAs8vJVYbxFAujMpel9YEN6mQnOInqE3M
JcBLYkULDLTd6AJ7rIekjrCtp6wnqz8G8qDw94TfuHolRYZdbFNfxhUcEluJW0Nghu1mGuA/bSwj
TuWdr1Iy2AgDBphnOwnG4i5ZUjIR9IAvv6ZcL8xd0mChq6FabLeU7Rz4kKuc1hgQ8gSw4EpMfTV6
IsHr9sZMLZwuO+yU2h/jqFRi4/S9Fm2iBNvHNei5sr8W4NSFcEfNGPIbfIkoc1aSMUNeOygDN7XI
02RvYPWuvPa+mPIS4/o4LPctqh7QHITdwQCibafuGoQDo60R+6X0YnYZrd0SFcBuVahykW47ETkg
W4PUfKB8EwKShY6lyDOLFLSISc8Dm4q0LOrt1PpNuYsS/rI7xnaUrqe6weewbKD8XTsEA+bKRJ2B
UjXPlL/uMba9N4O8x8eyp6p0J+q6SRC9LFX7W5CmSda51Hvq/GlSOtN/nZQmD76NWBb2wPJSvCNW
uSxnYbsrp8TE51OyB028lGllNF8STvt4K5U8K9vEyig4NKXWNL4bh5hW1qsp7IvXbkyqBlfQEM3g
fGMNUVvL7MXeoLoP8VPODmiJa9NWhJqRPs+NzcQzEK4OO+FWtY3l680wCG2bjqzXrjazkRubIltf
PJb4MEtYizZtcd9nsTNd4T2ppw+6WRuOJ1WRIl1ztBDkM1N6KFc1MGfDM+vQxt569Pv81zDl03A/
1rk1S8/U0N+8WI7y/jcW7kX3lkSj2n1xkiJoDnGsT2TKRDLatqxBRf/OVDkbcXQvjWn6OuaTD8RX
RgS4u65wKal/pcUg1/dykeXRSmYTxGuBGoJznY0tfSMMF9IvktCg9Kb9pI1bJW6z7EqJFRWmOWGd
sYF0EhRvGWTGVvFCrufYhkdHJNt6ej9ot35g6b8U+r/Oi8+5DtamAJ6+NnO4nW6BdTddE4DXjXYV
09AaVwmgcHhrZWioqTdg6wWg3B7Mb10KlPCWC8/yXTuMw2QlqUFyKMTg1GsCSRuUnOicpyzMbO5o
lGFfHQc5LtdupGm4cTIBNH3AbJ2O19DbxprQIdOvQqVzZLcxJiizTojAv9uocgiHM5f1t7zB+c/t
M6NS3FZLinTdp3H0g1dAAxflGAiOllIbXodQeeBmVRotGXW002yDjqZ8PwAxdjzoxzozbQtJ/4qe
YPiryvpkAvHDRXRbKU7OzQmUP1nZfdPKh8bIEZyx8ygXK9alkFejPeilZ4mgfKWj5wNoztqpdFEx
oYY1SACU7/Mhm+ortCEiJfcGqUqajY8c+rit/ckJb+shhE/hAobWkDhoQHyvw8LKzFWmzlgueyA7
8+Ra00AGdGaNi09TQSd0s3RwYGDHsQKyva1i7jycNoyHCrAxdugYBXwpHcIyLnMQ43chbqQD2oqG
0L+0uR3U93WVxhyxCHmlVaz1tK64CURxcGCccsBr+EQr3ajM6ipSesXf9ha8tWurDjvpIQP1nbpZ
JZc0nAwTsxNqomAIe+G4cTC00ToldPsBlkzOrqsULRIg+FrcvLahXN2CrO4wkI5CtAq23C9G7DVt
knSzrX3UNp4/+Ua+pZ/YmF7RhbDck46oxeu6QlZd7mxY/FzmeTnDrf3wSkKGLtyA1eyhcGBZBPZZ
VI0p31DG6kfXkShjbGrLjt/GTo2jHf959BjoonkSdTnUwL6H+fkJUYlLPBt2My68QwH6NokMdo2h
15n0Jdeqyllb+AAbj1Xgd/DwhQJYxBMmrPSbIU/LV2OOTXYgaq0cefAwpigyBKXRr1SOab+tCkUb
94o8BMWmnHLuLJ9Ka7tVsy7mWOQxdEEwNkm2qnsI0junkcKnyMpqekdFYT0iDxHZboWYbgHf1Hde
o0jBdVrUas/Ha3zKwnU5BS8Apar8aiQMzDdpPHNJtaCJ689nFwT6lEpnKWoN9cjjuFjLtRKWIXdN
byfslEj6VsWzf5I/BpuPw+CzwT56xbPxHQ4oxtzZeBfsY3MXdFpjtXunzGBuaDgFCazhsABULlWS
zg5Fig0iAugDsivHQ6G+PHQjxL79hA8h0Z8sf5N9ebqOhJ4fPp7VAo7A0rFwNH1ox9ggE8gGj8cS
qtn1AayDvY1DY4SLtx0fJslMriEEB3vUC9T8apiJMG4C2QSeZ5Cpv9Fbye8qXDoeaiKoS+ZCZxJT
mxQOYWV04ihQLn6lUh4qmVoGmqY9LKvJ7/VrvYv8C5WFc6OgIARBgJYGsIHF95yiSWqmhlGmLvVd
qWqHTUIlcf3x+p5JSWnN0OeiQ0ctYWlpAnu5aUfV6PdqT7UkooqxlesYIp6SVt9aIeJPp6SE6fBw
kBemIUhJ+fhz9qMTwkKRJ9RQDNWL+VC8C1LlQTgrV5+dGptGpxCEuQniokvdu1FYeTGluryP5ZrM
MxNCVRAKoCW1kqre8r00HoAEfzzoaR48i+lTC0IGD7yhutgbgZX5laoEzl5vB2dEoMMQ0RZtXrRi
J832y7Xomry7T3GaK/bpLDF54Rc4Rh/O54VCPY7QvBw8HCiyHy9wG6pypbSRtDft2r7urVK5GzOJ
RFQoSEHFggR5FQs/0i+Me7pdScDpQqDnSoHPWmpjIyflU10p/P3ELlsj1ILqRcGz8/Hyno6CwtPc
lJodcG3Adcezk1V/HMzC9vd+0kybUUfcx5ojjI9HObnfUFwDuUWha/bKMpdqWmlHgUR2OmvfFilq
mrSuPEKdCiZLql44fycTWgy1KAnJIu1gAY7W3upbZV/JuX1HmegSJPV0FOjubAca/PSkqMsfL5sd
lFml572zL2MJhQok/mASO82FG+t02Sj4U4lkC9LBVpcF3g6ava6kdXAoIex7I3JI5IJ6JQ3Q55z4
6eNvdGZKuARRF6RLBMBguc+tzlJxkHBmhHsg13c5XXvsbVtTv/Csnowz15a4sZCZBnzH5jteumlS
kRwRCg84AfWm0jXlR66F04Vn7vTUHo+y2AZmFVVBi3vvXkM+odXzAU5i5FxhRu5/jeO055WJ+wtd
ypMxaUi9X8H5z98FDJM5ZU4oZeGhQYvD7XJprYjfklWANfONaYPG1SVm2rkNQguKyjwGdIBM5rV+
N2IyIEk0JxAHyLdpi4hln11D7VKjq94YL6F5Tz4c5Uja/pxfKrtACedf5t1go9rHUhLI4SHKLCwp
kYq0iPKHS87kZ1YRwMx8SyBnOEvwHQ8jwiGylagLDzlmKYe4KAuSRyW/wxoKj2m1GUdXb/tLjgtn
VnKG6RB8QTghPFiMSqEvqYuxDQ9W7ue72sijdRzBvqwKeH4fH7STCGFeRwCuhAh8tBOtejoYilI2
U4hMkoBOLcnJfkSxHwwfxkZerRbRBaTkuQ9H2IO5uYrcHFCf4xW1AvyOjEIND0OmWd8C21C+J45e
rD+e1tlRaJujmwi5QLEXu1+uhrYcEIA5oI9QiSvJKE3/zhknOfzsBcL6zTV4mHCzF+VSyKwz9Q4O
ehMdKkOrdire3mttjOvtx9M5tyF4GHH5I9PABXWxaGUjQgnQfHQAQBRcOWBC0MWI872VIqf78VDn
NsTstMj1QahBI+j4+6RQ7MnT+uhgyPWXJnXIA/MZeqq33+m1f/t4sLPzYt9BJvwjQLh4ueIitGrb
GKNDLlL9Tg766tckhhqijnqpW3JuRxC3cd+jl0c4PP8q7y6MPM3TQmtS0gtFC6ii1J0vniTHCruv
H8/p7ECkT7RguTbolxwPlOpRlGuoYhx8P28oP+JB/KShuNOsPz/ODNzgMSYhtGew3/sJpaT9ei7F
8QH94PbZGs0B666pTD9pXco1BGaNeIxjxP+ABzweZ6oQt5laNgRCTe0qCBWkai07fPzsbGh1z0Lo
KALOX2kximjCkXJJlRzsehhu06qTbzMzSS+gr073G+EpaCSULvEAAnt/PBfaN7JTUzw5iCCNv09R
V22MtgCMlCIzcuEgXRprziXebbjYTm3kcabk0EXq9AAcEVsPIfdr6sXBhevhdMvh5kLhGeSHDMJA
WQzV0q/wA/QUDk2m+U+p5CsbWnLWZ5M7aGFzVYC0mAfxJPnJzFLT6yiLD10SCWutmL3TfqkBQnWe
k0y2diHePDspPhWoUAMowzKqlX0lsIxW487rewrU1K9RnW0vWSfMN+dRc9EGI8SFwDmawUJ/hCrf
fSV1zi+MlmvBR+eO2iSog4ro2eiuatkublu7j29hnUsHxA4HgSZMZvsXnuAzGwWBTPBQmCcQhzqL
r2eIuCr0sYoPlqDpRwVx8iOvLeLiWQnQOV59fNDmn3YyYYwS5yyL52TJP9cDHQUJqY4P6BOJDUU5
iiomuj+6nsTXZtw2N0Eu1KvaocL08chnPqiNUgUpJO/x/M/xgUDYKnLSLIwP8ZjCI6iUaN326nhh
l54bBQIXMCjgL+YJZMOwB9ohVRMfIuByz6Yco/rB/xldsqg9fSdRBKbOMS8jSfly4/hU3n1jYB0l
rZ8ezUYvH2PUSD3TJ0Ys6WA5n79PkCAm6KUTDkZVX9yQmTX2U4AL1aEUYDVHW+o2qcAqpqE+eeEy
nr/Eco+AmiOnJN2DMrQIN/IcRnes+9EhCUS74UwEwA73ZafKT0i9dat46i4VGM4dgj8fjDfAnIGI
x5ujp5+YRuj2HYxO0TeQf/JrSxokt9YsceG2PHcCqJ7MesfcupCQjoeqo4ZkbOAew/IhfTRD7DOq
Rsqu+yaXV51ixIZb+6VzLRKrW398BM7OcubWMlWq89Yi3Rxo7OmYOMWHQTHFD81pYsDmAqtN2qNw
ri4chbNbFL9sWI/cL9xwxxMNw6wabcY42C3SxH6platwQsQ275T8Bmcn/fvHszu7bd6Nt9g2Gb68
iUwb5pD1iJDEVvo7aKXEzYY4vqb1nt0qSZpdSK3PrShEPYBnKCDPpvPHc9TyNOwd9GkOiECPN34c
2r3bhW3+3Q+h/V24O/+QuJYH4/1oi61DF4T+fKzGB6UWpb4a8Kh2gS/493EbD9s8zkNQEfQlx8Zu
UbW2tPwZxsGlyGKhW0FcyVuF7g1pL7aP2NQs8kPHDyenjyxe4r6nPJajv/paJSHtDTwvaCB2RYD3
T24Ce6AJX/QPtaH6921UBldZqcW7oZandWjmRnnhij+3A1RMBnjGuKj0pSCPbYve9GMZnVqlDddJ
EfdikysJ/Urqpm2y7XPrJ499eSGnPLsJEEkHB0UaYS+L6ZRCfb9tgfK0hjhMRa49TbEvr6vUlC7c
HedeFzJloqwZmQ0o73i7VbZU+3bD3aENM7fXz+OVOXby5uODdO6GIhUHePInNFnCbJsCPXTRjvGh
oFB/kJGAekQKXtyqyNx9mazGwXBFb64UjAAuoPLOriSefHw7mwTdWRxhvU7kUuRKfEicxFg7AumV
QO2069l/7sJemX/U8ixRwFY1EzI2xjyLpeQBayPC8OQwDfXvzGGrNqKafotKU79TqRi3YWiP3wu7
yH6D2hAXYGVnz5BG+APrCAyw8Yef+i7wS+Wg4k/85FCTE2wlCWuba/TFMZhTh7J+TMqoebYyDMzc
qldeh8z4PuadvintVnvEqRv8Smj004Ub9NyHh8BgOKZKXwj7tePtlYxjTSeTEEkuNEo9taJMG7/E
RlTtx47CQpr/oMktvkgIkV1YkLND0yHi7cV9E03K46F7LemcQqb9ZhV+b3lhjOOCi9gckKs6k/t8
JQGhHlxFTqxihdih0144WufuDozEVDpHGjjDZdAhaX5IMiDigzolyl0FOOxvqCnxXhmkYCXk0Ng6
Yad9Trzmn6sU+De0Bwoe85k+nrZTYSMkG2V8SDGiDFyj0BE2B1oi3XXU9XZarlzSczl3xGCVMzSr
TfSxeJWDMRwSABbxodbwS/L6DBbzKh3QVHStKEUu7eO75Nyy6ngNwlWhMkvkcTzBbvLlzE4dnqyw
thmnr36KJAB56IRRuEH50HkLybSePh71XOgB2H1WCaWKaaqLFwqiRYv4LA9BiwJ+405BinqeCgRo
O3Pr2o3WKuLvj4c8t65kpsiJkhQhkbpY16GJizGGPHhoBy2/s8JgGFdlHXQQe309efgPBsNuC6gv
DWzStuNVjQJ7asa8Ibk36vTJaOlGboohSn+itYR5xMeDnXbJee8ZDKNnE9IeXofHo/0fzs5rR26j
i9ZPVABzuGWHCdJwlC35hrAtmTlnPv35av6Dc9Rko4n2lWwIUHUVd+3aYe21Jrdoa9fhNNuSPEYk
6XiAFTY8ARBaDpYKNX9mqB9jpYWbLdEiVIRsitVha5eeQEnrPzhuOia8EOA+KTasLEp2HZCezlOg
QH36I8i7zk/LiC4a8Y7j6+lUvyKrFVge3L7Ve9OhZLnzC7ZDN/JA8FWAgXmp8OGXB4JmVVObMD75
TdoaB1dtlen9MpgzGgDx8oqKg4gPAOc+dGpnvBexrcJ0oEoa5hE+3Nsf55rfBJFB1ZqUjI6ivAm/
vSNDmEQ1vPSpnxiRc6YPAZmCsYT1u75y5nPfR+4/xpRnL1VZWnt2Ib/7+gmVA6WwOWhoQa/jwLbp
5zBD1cEvcrrhHl7L+N5BJfxddGbSHKy5hXxx6CPHW8aqQ/CiqCcI32uGcHcilmtehmyKKgbDAxjq
yiaSMc/SdOlTX+1nAMpxQzX8gMYLiKhlpj557tIw+FeITFl2Yr9rKzOGjNA2z+a2DNqxr0Lgz3yY
eFXIEKpCiU49VJifIHRV0JsCPwl/Qjfv9Xav+RuGUWWDRspNrZULjcktZ2MUvBxmmb1Xp3o8GEpR
fxq02N7JO67tkfE/TEwqQKHXc2ljCJTANw4BhM90rH4OJsjFKWpZT+AMxLs2j74lxaDsnOv17f3/
NVfhWWs6AJurIvUVKmPvxjn8BLSteBeUVf50+wZdeyuoWtJhs+k4MLd5ubsSkHKtAH7zg7JGv37U
0nl5qFHHRtxCKxAdGHvR7EQ7V9eUEs0UcACQrB1I4OpMtMxV6o8F6DDP6Baku7jhDNukunsqB3vv
2b/mJwgoZXDlYDHrGi2aBn2d6lrqT7GpnAL0BeODVgT1o6al1rvRjqHIbXklj8Jt9loFV+2HiIqy
ioy2dfn3v/moCKrmcNCwHxE2z6US+FYyASKz+o8iDtrjnO/VOa4mylAN/L8VVw66cJFydKYk9QuN
CQCD0OvYVnVwAsDSPNttB9+8XfzIUTt40LpheYhh+99xSddSNWhlaFgA5QKyvYqlqdmqLVjh1Nfy
wnyIXaXyHCsYdmosVz+r5cJ9L3uoVB0vjzZD2nip0Rj2o8JOzya1fcSsLAfuniF6PwCROQ/dLDmu
ZqYHbt+bqzf0t6VXX9WCQhLSY5VmBr0s4bnIhX2tnRjor2LLMYjbq109TjmwLi8N7c7VFw3jdmiM
Nsv8WSCI5DnDQGRV1eO0V924ti1w28DVXHqqyC9enigE9/QDYpmYOZVaeollTt2Z8DanoNAoTPXc
3tfV5YjG5XyYRXF65X0qrUI9JXSwVIuOgxcXWf0HMP72X2EFffYfbJLcTjbSZKdGX4WN2ZREolgE
rq7PqmPLxNFhKadoxyavbsnBu2H1tE/W89XMNrVl6MaZ39HTUA4Gojrag15E3eextZ12JwC65koJ
BRmiBjOJJuwqOBUtPT23bzIfebf0c2egF9Wg0/4dRg/DObSUEP5DlYmETfbdARqSq66CjaBQC0gR
lsw3bWET4+fVw+B2QOMzhmsOZTQbH+qgnR/vNhSXsUiSGQrwDg/HpV12JjpRekGwZSx6AKePrWc0
D4FLw6Deajv5xbUIl5nIt2Tc4dHfaIPaSmA1KDpQniiYPBus9jlGX/Gpnov5wQrRC0VjKkfRoOZ4
zUapj8Jo7e+Z2hY71nTl+7q0bbAkk+k/8pDLfVttIDI8aOYngzFVT30TAHAPcoXRhSZe9C9d0bR/
3j7qK+8VVDWyPA+KFLNa3cmmYORqWEZiOuqsf6tlyNRdEyunnCGXVyCmwZkRHsjVb696xcNRtpQj
jtxNCKZXl7ONKheFQYUPXCyzODaR3QGyHpFQP91e6FrtCQ/H+CtFHsnQsoqtAD3boiya3J+a2UhP
auPSgLO0Mvu6dCXpMkNJyWMy1IdkMJMTYUN+jOqQgVwIO16CrK0frWISH27/qmvfWXbNTG4xMeYa
4rk0LhILc5L7QDXUU1cP8MMJtawfGAVUngC/Vz9uL3gtSIBDTxb/DBLpDfhbC8ZuQLEi84mAgkNX
dO5hqbT5CbsY5VyYckhpAPcM8TGkoXBiXxSRFjvbvmZruEpCT/oxPAKrd43+EmAGl2tNWXX5grbO
X47I5kdhDPbnyoytM+a2N6IvLWmVt7mwllInR5WcievVEzelmSFGus6+g1Dmpz5UrOVdRfm+gbMe
kRi4bf5g3gtBqa7o0dmGGElfvt0+/Gtfm3CQUjY4Zpr6Kx9ajYzGmRO3Gv0biOOrsTDMo0l6+Mtu
iqF75y4IL++8FNeOGl15lTwN9O2G/qhp9MhKDSvzW5ENX7VkEU+5khgv9jxUxy5TxGME/Ph8e6NX
F6VcT6mZxjPUO5fua5rMWW+6MPdtbShPjKCKB2WOmWvIlPpR1abux5jCPHp70RVx61tZkVImt0iC
MIGor4PPrAuyTpi5j0hG+QfF3pj5JXv81izl+KDoKIo78Yx2grl4wgjCowUZ0IGWTvWkLl10cprS
eCgrxo93fpf0LGvLMzXJ6UXITQln5XkC1MLw2cwLFg4TbYPo3CMgohHVGDABB6EyuRrozDkOMVTJ
htbSBIUwDsR5cChriPRUJUp23tVrlkhaQiZNCAGHyeonzclcoeJa5z5tZnv0pgHoO6fTyzHqWGl4
ZYa5UHcO4toNlG0HmU3z57peoaICF1iuxtzkXKlnE4LLJxfIzBO43Po8mVIpxBHWYcgRPfaYPp73
DOSaWZo8pzTnCSc2KVkWj1FR0HX2LQN+guPY06eDaVZnqo3xKlj25sh8wbhQvKuQABopfFuMj3s4
lebQiLR+Ttpm/jeawMAi/eCUP4MurGJP0cbs522jkbZ6aTPcOpnhyG4jYuWr1xhOmcZIAgBt8OeO
/YHhPfWrjub6snNTt2ErkwWyn4lnpMi57kCkyQQFh+ytdTVVu5n/NXkEq758VjObgeu7d8WsM2h2
aXYstjK7euldpucsoIeZYaEdFZU1RPxhXI93hxWcG2gKeE5l8LjGbehVkRswm9KFTxky0IMyPzLM
tcdeJp+p1UfSFGhdsWiG5ulMXro5oektu6W8QAO8jIF/OZVzBEYS99Cd6tG3XBRSGbEFrOLVipsO
f90+zu2F4jWDGlmmNoTHa/wGZLMm0LA49UFawe7JIO1yKrRBCb9XoqmoRUKe8A/yUTFPS9e17WkU
JUSbt3/E9lLJJ/VtEEKVgEX5I3+rc9QRHYlYjKlvx3N2QgSnG2nCx2XKjVFnEE+1w2WpM+3H7XW3
LowHDfCBhHxyR9ahkx3GYUmoQlrXTFoAUWq0hKepdXLEf3OWP0aDUe2NLlzbLI4Dg5I8brA7Xm62
gEmw0ia+eGNky0/KgcvBHszhwcj0+j2Jefy9dpEMuHunQHVp0NFokfxJq0WFCK2q7yl6WsboUucl
fGcGMStmlzlUN2YyN1Ocna96xS/IeJRIES5mIP8r/5NEWZSnqKv7iwKhxLHPB5Rgslqvdc/JRf/l
/h3S1JBoShyesRZdr6kGlIGTk1xaow7ZQaFoHvJZ4qvTdugEirQTOw7iyv7oQEpmchP3Crjr8kOW
QCmsyg0yX9U6xXpaOqVGrZD2S/WN+bLm7ufWJqFiqInBQMqt6w7/YiS9OWt64evZUh4VZrr8IW+Y
lqaU9WDQpfh693mCTVbIJ4DKUZ+WZvzbnYRlKy0cJyv8ILGyx6XTdZQBtPlXgUjadOgQzdpzhVcu
BrgJQMQS3aURX1+uiCaGmsRLX/jAwDVxrKbgNWBQ0MuROX00h95952ZwUu9Y6ZVXkvIADpiKBACd
dS+GWkUEeHYpfByQ9lUwv/03Wlnz0+3TvLoKzElwRzLytSHiUZvQ6BPmyPxyKstTpLfDwRHjXph4
xZ9xdgwacH4SjreySAg/i9qopxJoBvnwGRXcxfXG2Ey086I5kXZutRnh0Ntb2y4K/pUBdUaCSUxA
zl9+Nj0K0Whs3cKPutj8ZEeL8RmV5eLXEgXm56zsrT11he1ZMk9BxgdIVE4trYcqkkJSmCp66feW
JU59ZfTnYOjETh/l2rYkwS5DSpDQkwxcbqsIDSOJLIdVcptBeS0bPTOH69puIeluF00/3z7Gq7uS
MA4gIDLgWH27ZA7szoHnxLfEqL9EHUOaejnvPAPbK8a/b8jXh7wK6LlyualOCLpsTVr7Y1Ykz0Ww
ZKcgHAbe2VwDbtvG0/cgdAJ1x0S2nlIuS+kEkmBGONe91gph1mzS3cqHAmp4NcNEfaY1DqG2Zbmp
ON59kMCMmEvXQcMADFkdZNyTw2lhVPuNNfzTV3n/MIf3z9VCPojlyZvmMjC9to4appLZHcbGT/q6
0D1K3/X3uaXyd7q9mStWSGjtwlIJ7nRL4DUHhRFmFLR8RCBjb6js8Fl1tH+1rCr8SVR7UO/tcnhg
avgaMFvAZGsHMpcGtEHpMvpRGf6Yasc+CKX9aJnQjnfZvDeytI193/z9WwxGXXg9xJl3daHAzjP5
iGFb4NUCRNLRsu7SE8+3+74Y8siFOaDO69NYuONeG357GXCWjBTT2+NhpaJzeRmcAmh/kdYzNxzO
4MJp/ujU5VsInupQm+NrUSn1+c6vyaMG1FHiXCgwkJhdrtibOuMWtSteIjRsj81knIQWQ0lTOLxv
i3pvxPC2ms21A+XA+a48mKq0DEtXqniJM015JEHrmJWOu+WRB9+qvAD/sLPi5p5TcCbge0sENZpN
qxONp14ps5qME+qIxTqijCHQDw00+2ejRJO5czc2HpPVeLdl0sTmiKUvT5MmrA6KQk7PDOinIy4h
Phr9vAc4vLYnYgM4MrlYXHppxL/FQdPYhDpeIPbHaRmPqTOrRydHi1pkxXhvkMCG5FgY911yqa+d
ShaZSQG9Lqqu5VQ9g+TJTrOKcO5tI5Qf4SLjZBW4GWU+R+CzGajD2weDCZuc31Ne+VICGIX2M04o
JnZ5GBR/j0WcKhkaFaEavuv1YCo9O200d49J49rBEsfS7OL4oAVZHWwklCBMJzD1lByD8tRrddke
YR0yh5fEtfaUi64ZC/BM4ln8KGVF+Wt++4xuO5i9bQ5k8wVAa01RSnSDyqLrdl6fa7viRZAAOiIx
WhKX64zNnM/gbADUZHYCYWsfOz9jBF0PahAL4z8tBnaEAhyp3Ro/HXSBykQHiwECHagaIG10Yra5
+bTkyGvtPOLbE8SJoL4EXFtK72wQl0o45VFIwX2YK+MUwy0FCf7i3tu1ejs7nm7ggPJNWEUoYxy6
nTUKeqB57TLRZTZdDCOSnvzDIG38qll5cvet42vx3NEnowKirgOvvILBi/pY7tOtkHNAo12Ic5eX
sBjevnibx5Wt0WiFFpyggZljecC/meCQFEFkNtQum6wbak+p1BwFkcEq56M9VDHSL7Wsc9xedPPI
sSh3jO9Foso2V7fMQtFYjes89MPSEH4spR4FLIHw8jT541K1PzS453aizCsbpdeEdhPEyVfaZAkt
kiQG+esbyYQSdlMZP0q3Hj/xciRHEcA0s7PJ7aXDIqUMBQ1XENBrtvrKKd1pGmlQpBO1j6Nb2u0/
QgnnL42YISu7faLb3dELoQPDJAcxLTnj5WesS8WILHBzfj4JUR40rVGq41jNooYSzo6QDTLzek+2
YfsZGbYGESNh3uRZa3KjxDUyy8o7lFsWE4XOZYLkMJuN7pNG+Oh1yRRC59jH6s5bsb3zBjQb3Hca
fURIa/ATPIw9JIm0HdxxAZPqJsAzJ7u5OyxiOpPJXnIt2Vlds3FZBXC8xaaDmdrLL9Sz43+zoui/
OQiSA0alhf759hdcmQs9YlI6JIMlChhqlPWNX0BDtkIrpxd8anBQZf/OgegPFUh7j5h5dYByKSxS
o30F7NVmwubSWBTAU0rlWPNLAaH35yYuLSqqS7wTd11bhUYM8iv8Ysptq0veLdAWFt08vShGS72E
9+eUGHq2Y/hrQl+5GXmhqRKDTWEYdPWGmsE4NWVkIj1FkJsedDWptVPhNpDRxjV35egOrT0d7Nqe
/w07rSo9oC7W+5DkUPdHmGV/qGFpfyqVrp5ObZHrmhfrWQBDYdyiQckeFIEqFtQMXotKY/80KjBe
PhtlIrqXduCGHMoxr7Mz3WdjfNBmvYzOShbk1quY9Nk6uotSPYXoxUenOhhJ/bzZsMPwfWLZbfSS
Vk5bnNxqbsZDqDQKJ2WQvD0qwG7mp8Kt869pGtkImjWVPt1n429nB5SfqJ8KF1dq9YkWTa3gDHSU
l7ov2qcgq9yTmmfJGZpuqZJca/cNBMn1KJoD76ElQ66/rsqoeSoMkY/qiz7WxkHVK/MkwY1ev+jJ
nl1gw78FlP9bSiPc4dWWsnsrG6czMVhIK6ovStp1yLmDeljacO/1lAe0XgXQON1GTBAyq9UBGnaU
QV816S+oXgg4YpspOI92q55CNRUHbe7/7RLVKs/zwAjdbX9x5XpxkDLAsgEvbdr+uhiHPJ6y6aU2
i/xYiCL8qGiZvWMhKxfPMVLWBHNF4Y5mCKXIS1fBRVCsCZqGF9cYv1gxnI6To3h1Ef0KIcHw5mAv
s9luy9C4ebQIJYCCFu7lgqLoR6sphPqSWEX12CbF19mo9kbiri7yxjxFkUSGdZeLuGXbd4mFvF7Y
AeHvQzU64y+W4+0vtPXo1MbRNYcJCiotfc2X12VVpwt65y+AIILyPFRLa3qAq6mPw6e9O0145VNR
RGMoHrYzgLnrTdl2VwdzMBgvU+SqP3qIdJ90xuKfQSyELzWj+ecpnZOdt/jKHsHDsuybmDV9ycuT
FKbazvDGGi8kxeKn4TTB12WMGfBCcqO+LwrHFgF1c9sMKfRCp2rVLjLHWY2bxDFeoDSCS1GY6dGo
IqbLYKQ9BjTldm7YKqb633qyASe5FKiLSCv6LTROc2sMAwoyL0mQokcYmPnBnloojcuh92A6nj7e
tpftB5QR8ZtEBHz/NB4v14vLmMFBuDJeiIXt4RDMetU92YhaN0+q29r1u5Y5HcD6WZ6aO7Hq1o+Z
kD3zDBBEAmFfwy47hRBvXFTzJa7n8hBMSvA3QGjAUuCkHqYmnD8ZTDMeJnXYozy6csgSVQo0lwoA
U6L65aYTOtrh7EBqRz91RCQw6OA3ngMPtKnjFcVk3f1RqZrgqU0aEfJ1WBkRPIF1xSAs1S47LJB1
zNOHdImjgx5n6YDc4Dz8e/urbn0N68GxSCIMgJZU4HKDs7sgixp34oXTN7yuQ8xxcuq99sMa4omx
sgwjVHJj9D02hHrTYqR2aokXUyBnaqTLsR2qv0ZT+dfs9NBz4u5zHDnt0Vbm11E1H51kmnaMaFXD
+d9PYHSFS8pu8XuXOwU3DuCTyMbvDauPjtYUWOPntCQZgMnYdToEQ+EVQBXTTaPgV6+qkBjbCty+
O353e48AQdKIIeciraWLfvk7FkOrozROQ9+tA9ebm75S6dMjgmpVDOBWCZOLRjQhSXn7Q2+3L0Xy
SL6oVJIUrek8B9udaJTmsV9as/XIcEA7n4wqrxSvjTRrhmxZsf7Stdk0vWrRu6+FWhu/bv+Era3R
yqCwqstGFI/1yhvbdqPY8Qg8LYIL7qVN1QS91XrcsejtlaWWJEv/KPNgcGuMVTLZQZqBF/YLoSne
mIzP9I5QXR3EMziCvVrBlT3hEqmkEg8Y5BKrC4uz6uok7HIf9ZXiR6oXxslxk/Hx9sm9ZSOXkRyb
Aj8JzZsKHeW67h6hhmAsmij9OHEWS/NqTk+K51IYfeh7Nf5VFoayHN1irGDDFsg6jM8hjBjj0Sng
1rMqZbAPVo7IzmdIqdyfIV0S1VNd4MeHpFXq8jirbqg/4XHsZGd249oRUW3m9aVtIFsHlwafJ71d
Fr2b+4naWwea/+JglxDO3z6i7VMPwEmK7zFwBN54U6ycoJ2c3aDwbSSukIJ0rOMYZNahAgZ9vr3U
ZkMU9UBvSd5kzGszkdkHi1UVdlD6nerGh3GIxMGBt3ynmbrxE6zCXcGmyIHo/638VRkkfaFmY8WF
zeMz6s6EEs1sCS8IYND0AMMP597S7uSllQRRks8CCBfj2mxzZdC6PmYWTCa131ndcmhFz9StoU6n
u4+Q/Ip8GElVqpbrkmWGMnc6I+Pij4E6HLq2C0k7q/h4e5WNTbAX6WXpBPKewtN8aXnoU5hxHY/s
BUb6x2W2kpeM0OZI5Wev6bhdCoKkt1iTOV3G3lbHNi1QTw/uUiEs3loPbW/YKCJbjC2K6O4HhACI
0RPGM6jeSQTc5a6oxKSIhSe136uT9gffJoUFBbW6U1LPU+zVYx9Ae7No98a3clkkn5AAfEMSrnao
dEmhRVVT+4mmM1DXzclpGIPlR5BG+dnNM3HntBKWyIKAFgilybU2xfO4q2Uloqh9xcmqRweU9kOU
pt2pT+07235vS3GYEvtJx5iq4eWRTqbaG1mjslSsVo9KArFgGxv9KaU29C6BePLjbcPcehA4VQiG
qNyR4UE3fbmeYVeJKwK99oEnW6cyN4tzroo7Qab/2xUVQq4AkH9KKJermHVvxNng1j6EicoxdNTc
y0ZrOZvaXO3ErVc3RBmSNhnKpwyzXS5lq6k1dotT+4upBn+BtBo/tN287Pj4rUvk2H5bZfWZaHmF
gYB6CYF40MKxZXfTQU80dOOJ6cKfwhz/6a0h+fofPhYiKdJX8cnWiV1tF6bKYHfjL6ETPo9SAERH
kuf+E8TcAbGQR8KxsFb+NY0uEFFjNX4PESlXOUEQKornuz0iEYmENkvqMcYOV29xgDZM3TgYehsk
6cGA7NJ36nB6ttVe/3D72K54RMSnaaDJuWOeiJWNA1wMGVxbaj8c3PBz1izK06xG78I5Hnaio6sr
UVMADiuxt+tSbkzZziw6u4aMWemPTuvEnholCNHH9Bdub+qKnUsOfvwuaBkJ3760c8KYTh/ypPG7
KRSHvNKKsxbqn/7DIlQiZTWB7us6gs0Vq7faqGh8VWb2Xb6MXjere5dpEye/WQKhr5wWoQi58ufN
gOxL1Q8YHDf1qa6QnalnRJgI1uqnMC/2BIuvfSVNAmVkFIvoqbzcv9Ur7JiqltvP7CoOpoQ4cO7F
uRBx99oPZtnv2MS1DwVyEDSaJBGhYHe5ms6oaZDPS8P4t149xKGCXq2JetntL3V9T/9vlTU2LHAZ
TYNjtfHbOG6OlPmLQ52grlVG4a/bK13bDx0EghgCMx0MwOV+mEHsFgqTjd+IeHhKxsU4hO0UnP7D
KmSIfCTMbwN5DrWihIjQbfwKartjo87/qDkiR/9hEUmWQzeEiH0dqcdNPYpwTFs/0CLEaMdufIhm
8/4gneCZl4+PA0Jwg/2FedBxe6dsfQATzp+qPpjuk4G2o/bwH3bDAKycceMtXye1iOl11hLkLUyx
zbJ4bjopltcURb1HnXrVAoDVvs2U0QyRtvjb/elcs2OgK+bY8nk+khrYHhKLd+ez+GwJWQBkDzkW
b97lKllvTvFgQC2HWp9+CqoW+TsbKMbdh0aOJkl1oKJijkFbrTKAjTYbCwK7bFAPSRKLo17193s4
ghHwJFLNQ/65WiUcEgvJIpOpAZSRPmhxrPzDJJz+MVy69GnCCf11e1cynrpI0ikrsR/6fJS7qKqv
HlenGEp7cgBjL3al9I9l1NXi8xjN/fISjHNZvxRTEFjn2Ebg+ZFGdBfeHaJTOaQSjMI9KQjQ6ctj
HXOOfDKGyk+blhJtFIbqrypDxebAdJj4DsFQv+cBt68IWQ8rSr5kbGYdUBhugtrfbHDNiGD6Q1EI
Iz+DY1geUOdjbNnW8nyvHLxdU/JeSdA2lRsipdVNUHoGRRNgcn44K2N0dJWstv7IFn0IvwqjEfpf
VZqEO0UM+W9eftvLNeVv+u32he04TNR8O7/rFe19SnHsaEV5931OiUFvm9H2okt3gqun4y7VfFdf
0XGW1hBwPPpMbInj1ICizuqw2nkgrx0iporoCLUyaj6rDcWD2g1KW/f+rKffcqPtvSVJ3veL9tQn
5V5we+30pLoWPW7Gj6HzvDy9slSXlJJu7yOV2T5DKPY3yOb5wVnQsr59eJuVpPfCoplBoK3FE3O5
ktCp/FXd1PlOWYljAlsoA0l668XL3OwstflO+C1eZNDSUil+M3uRz3UZW0gD+0EB61eauP0x6aq9
C3ZlQ0SBAMCBWUn09Moht/U0qLFWDDCfxLXmhV38c0qDHI1sE8Xquw+P6rgFYIG7TKNzZRMGIsv1
6GgDICSrZEq9YlYVRT5XrQ412rt7W9v4yzdEPeg4shHpP1ZWQdxkNm1ujL7mjDwDPVDD4gC3v9U8
Io5p0jaeW2QdadUN32pSvn4nENkeLYGoZOPkHaLYtcGOzmgN8IkV38qy+DRQajm0atA/jIu5x7ew
yVypEGOYDOpxt+m7roJtwE1LVI+5DsoXmWSVOIvsxEnOSMEZvpY19t+ZHsT3dj9pmOGbeZMk9TOp
8+VdcMKpppPb2H7vMBvxQAcoNB/gZFeRDRvEvMe8tL0PVF2hX8Z26JbRA71cbhr7IQ270mG4eVAO
XaRanqLtesftR5MSDTThmZHj7q3TFqHDb+bqyeJnEaPlx8bpsE67a50C7VqIw3YuubxeF34fYlj6
VjTjGCmQw7qXm6rUROrtzLqP9KFxjEogT9bsNGfNnBRU7Grt0PYx/WSKwI9tre29BRu7gXTwjT+b
ZiBeZk1vY0VgOPLeXnxI3prw7IwNS7R622XvaHM1JtLIaOoinIs6xvm2M9jcTpYGNAI2hdozaZR+
uXNDjVAIDkoVlnKnqs7JoEfq2a2iSDtxU4fpyLNrOgczmrLlVInWuJNsRyKmQNJx+uCupYTZKmGs
LaKoUh0MP1kQQzVT1/mgRsRS0diqn1GT3muybD41sDOV4SiHqJc+4drTdn3uxstimcxIieZRE0Fq
PZmlmdGm5I08pUWMjuxY20AjjE5DiNMgU9ZPt099c4nkj5AihnJayyY0vjx1AUoin7PUpMAA8Q4u
KXteClPb6S1sLhEjANBHk69QY9WAZV6ukrfV4gwO5GhjpJbP42ynx4q6/7E3d2Uvry4l261A53Gy
7uoC0SkhaVGdwDfdzpjPHWJn+SFECXc5GD18sN695ydFg4AM84q9zaFf7szWazufhs72J7cKPSuE
armO42on6dsET5LcjmQPZClVlA01dqW5NJtSx/YH6nSvttNo/9gAWZ6qES1ENy+UP2/vanuIGAXZ
MrhLDpIPd7mrbBD60vWO60ezkzKGAh3CgYZu9tGCdu1ej8frRNFdduvlLP9ai6TRzAzV6TbwmaUv
YFkXc3MUVVOdlNYwUa9GpByopHBy7aSKyMogvzeWnfO9sl+aT3Q8Je27bN5c7jepTId+CkZTwvn+
WKp9f4zz0jkNdj/vlOLfZscvPLxO9EvNmteZtjOY6Mu1LD2T0xZj+toEat15EQru1UPCh9dfU6Xu
m5MV43CPqPuimdIQKXRnpWka46Ea5lk84hEzcgEzbJnEGKVcdaJHyfwVjpeiOYskHgNPKzorfdcs
ejOA23TNf5u2NkuvNAd1Hhkjz4fBs+oKEuoodfX+WzPHBqtAiN4ckz7ru+OcJSUETTO3yfDSsGGs
kimvIviSGkYwPipp6YReg0MR3qha7cNMgTo4QCtk6A+p0U2vat5Z48fAtYLgKemBy71XR1E3L2pY
N82xdSv4NKYiNvSnQjPLBNFro8sB0GVG/gfzbfNybowmmA5zskz5l95mOPehCZUwPCVa1y5HxSQv
8pzMmv6C36VIDorOhTjFeQ5BYJUwuHty8nByvNFZ9Ppj2moDQvWNZYpHWIWD4cA9G8Mz56oYpyWF
rudjX9C6az11nkf3rCDo2vwRof/uJF5GNqZDIVLXnfHaiLFGaFBRh6/J0Dj5n5PW9/kHETfUgcMq
TIMvU42e03BAKz4Knh09LvoPwaQp8ydXL9sZTEqshk/L2KiVV0FPVT0AcDKJf4k8rY8AZ53y8fZ9
3nr5/yvESGBGdXKtZzXYMQ6m1KvXCFL4U4volVdpYXu6dxUm7ZnWoxYApwCh2aVl52abV1mfja8k
4v3HKjeGUxJpe12mbYhCd4mcS2dEVnJCrFYJdKOdByEdvJVpR6SMyi+NAvvuqegFujpGW7gmReVk
+H7v7qiNc3ZQamEb+npwDg6IuEHoKHkVdTJOh2QeDS9yaqvYyRK2vp7OAnStUNTTqaPFe3mKdZka
Ss+r9TqmHZdsKLXs34yB4G9YPziiJlPNaufDyX/y0iWxJDtie5QuQadfLqlHGlKjtZ6+inQptbPW
1kF2KhgJHt7DC7E4d1sjaQ6UkBjJG1539brEJUUaR4EcIYe++pQNs3oO8ntn3gnn6PODkpEhJf/h
rmKOYhrDhWnHwE91o3uowEZ+KvtleFTgvDuhBw2e714DYUE+mGQMkZ2AVfyoGYmRoAoT+IzNaQ9u
gn4FalB3SsbJbTFOCUqD1+qNeuvyW+WUoArLipNXdzSMV32JrIMtQnvnE22NkGYQxX8GPUAykPxc
rgJYvUUIMU9fyU/1P8e6Xr5FOqoseuXkZ6FUxU7q6GwskHIXHXHsgmYupMGX6xWTusDcNlSv5ZiZ
71RC/OEYoIfwB92q6JmdKi84heFXO6nTTqXt2tKyBYGtSMz6uoKTZmE+NYNRvxZM4w6PVZFBqAsh
yYJg0azb5cMMaUn3PKoM0j0sdMp2pgC2vpm+KJRMKEIBPWDc83LrWagtVA2s8dXQivkZruvAyynM
7HzQa6tAbi/TK7nIGtIapBTxLTObXt/gnXUu4l9TVS17/CBbT0LNAVdCyMgVgK78cjMFkDEmgobp
NWmKd1Eg7EPahQnSOQzV3L5tbzLFl05LQrvJyEldQAevqzlLbNR6oyfzK5qTSwESP4w+1dbcdwc7
W7TiOGjj4nyo2rBRTsQfZv1hSq1O9UZGVca/wlxQP6vHpQi9xOyFczIDe3xvjqEwf7oRYjB3+1iY
+ZjqsaSAAr935fSEnYUqUc/8SgAkK5GZ8jipXf/q2EQzt49me3nh/yO+5C5h1TQiLj9CqCtDvzBW
90pEOzRey9zwYxGNw8+S9usXYY1Ne7694pXPzvWDVpT5a4naXpWb9CBtxtRMltch7YdnxhXzw0x9
8egstrpzjlcM2SWLlLP50OyAoLncXNCkIjS6NH9VZkV97MIlOjDwmu4c4TbIIMDAxcJ8TyWU1Oty
FTtW9EUwTPva10P/qCVG9Y2JSfMkqAt6LmyWx6zv5512yrWtAcGWlOnQFW1SV8kIH05ux6IVg/hV
XOQHjRrp3sW58rHwOFS0IE7hrV8HMmEz9IlIiuI1rignuDQyHsAiFYdR0dMPxrxUf/YQAeQeQ2Pj
Q9CMz5NijH8aSZg9Z+g0vqN73pzCEpibZeR77BabM6BYKcmVJWaEYbw3etff+x5uPGuz3auvQ15Q
JDCd1lOErT3dttftKrKEDjQUdA81y/UNoSvHgFmIYnw0g9ld4lQ9OeDud0x1zVTJ1ZNaYgD6KSZJ
JOrKihJy3jLVut7PtHy2PNcgcP0FxUPfvg8Xs1Zeip6U9pGW9MxI3mI71UMmnMV5rsMi1A5BnyTd
Cd3oZfImaxwonyxzvkfstjEHyarEM4qVU3QE/Xlp6pZKk7Bvmt7XhFZ7SayDs4PUxxNaqu2Y3vbY
5ZgBJTaw/9SK17VUUAQkYMxx+3RSmsNgR+WDnqTu8d6PK68sK8hFJJnN5YYyyIZRWa4HfzJaMCau
Fv0f9s6jyXFkydZ/5Vrv0QMtxubeBQCSqcnM0rWBlWpoLQLAr38f8vbMFEEa+fKt36aty0pERiCE
+/Hj5+xAT/O3RntLh/HCy4FpDFz4+jz9tlFlPW0VuPTy0yyZyl05pLkv95N0ZQudXOWvo9ANAk6I
O+Way1zT0wZPvmEUchy3T4zvvTbflDXGM2YQXjNsPd0KgFhsBOoTS5FuDdMZIiH5zDQFrNsJYldL
aQcx2joE6c60T5e/0tmxllr54kuFrcnqbJRBSwsncpdPUpGgLt5EuldKvBuOCeB7eajTbce0Fksd
VMugsa5bz/HLy3pEGJQn0YWmp8hh4Mdzfa1KfPJk8Kng/tJAjAIJl/jq1Z3TTHTqzOLhKVf6oi8m
8JleetdptO40WlltFTO+1gR2dmogt/KSKJ4mw6NpRy3QofI0T1O71QowwSjtr0F0Z0chpKCHBH4z
7/zxiVL6LmyjUleeIs3Mvb4t6nutD68ZW5wfBQoN4uRL08aq8mh24zTW8DnxteoML0iS+laS2msd
VmdHoc+bW4gGihN2ZWpESHRONvuusdDvT7iX6066RgU5uxno31paX8io12TEfEoLcyDZeMJFavbU
PN6bcvAel/T3SVk9DkXwNqtOXho23/+Ot4bxIzkx8MfhCyVV97UIsTrpnbDyjaK/xgY/qVosI8ET
oOZNYnhizdMin9zrk6Q8aQIzzkG1b+KwuLEihEC0ev5Qz+XXoA+e8Xt4o4LE6xxZTTphgQ+oai5f
9rcbt80ao0ti9gdCCMFO7YcJjrFT3GSkjG+NZ5nkQq+CXEN6AQB+PFTasS3mmU0S9Y7qYZRtu6Wj
gUaK7loec24/cuFCBOcZISJZ3YMygHNLuVbF1tPBldDJpTuTLurd5Svw3G1rklkvNDiy+TU1KR71
3phQYn5qAsveYMPzK4Ae4dtheq3IvjZU4zPBCALYpq4LpYSixfHa0czRVkFfzk+Flkbol45wj6ZK
9bLSKnYCO4t9P0fjYz8ow7ZSumAL3lndFF0ogEGta0pKp8sLSZw4EjkOojGatI5/mrzQJkOf9flp
NMLJKzIHse250N4c2JCIwsFaODvUb9cmQNR+mhCZUfWpYFn9sBu+GmN9TZ7gdCpci+xHRHcoIJyo
YFLyTQFltOkplCppq4QDPmh2p1/ZKScRB9IlcDEody8N5zzOxwsWBFGvRE5kPcW1+TDZxuNAK6cb
Id9F+fnaZjmZkkG1BVlqOiThBEHJOB7MGZETHZLWeEJSS/dFrmN7k2vXJDfPjUJb5UIxpLrDNzoe
BeLvkDjjYDwZjVG7pjo4Wz3tr/VHnx0F0Ja+VegIMDyOR7HtBjIOfQJPtLnHNA1LGg73YfDu8kE+
M8qiTbE8ksgCUDA7HqWCdqHPNIk+hVo5+xjBK5uhk0b/8ign1wUlOXphkOld+NonIfQ4OV07SomN
QlbbvaszqkaxlnY/0EXprxydc0Oh7USDJp9noWgeT8iOEXRu+EGe8n4o3HJWh52lU2SMnaR5axWa
WUFoWhxQiYnIfo+HAjbNUJLKqTRKaeTjv4r2iIw+eZvP12hhZz4ThkdLVyj1dbbdaqi4LLtcailq
hjKGr32g9I+K3U1vffWXCdE9RF8AiQ6V2uMJNRF4X6zFTMjRv8TYQt9qvYPsgD2+FT1chBtgJmEh
R6yJwMHxQEWHjksc5uFeQ21oY1fqjxJRurdmVAQUvH88H4so1Unq39dhDG6hgDmL4gUjxeiDhKjd
y+WdffJhOCDgUwq5m0WFal1tprLTx0M6F/tBpojTtIgYW6okrmxqegpZkSN0kqSGmgNpKNDkaTOZ
XBAWqmZvP4mmmUq/Uu3wUGO5N3o9ZT8dxrZaWnsWpM78aEpF+DGeytF+trC7VO9C9LPEpyyW02Iz
FTU6cSaRcOVRL1WfqiYdgk+KENXsRlpHLbdUpMFw1WQwtdvKkOzGxfOArhu3M9sR72fkk4sdHq5p
6+fONGVuacuh5KvY/YxeahLcb4Mua01XUROhb0p5FNo2d0RXbx2lFfkuxOhxvOsH26x3jhXk2xhl
NGtyqRSN6suUl7P4DG+PWrFZj/ZdmEZ6fYOerBPdCict/8q4Tn4Ri2vKdhaJHT44RaTH20Urv+/c
UZ/l2BcV1JyXcSQFeQ5SPYp2k1Aa4CYpnpoHVdgGzg0AzDjeKkU2ulobOF/LvOfsEms7MuoFmFm4
cVnk78wILqs3VrqauiW6x8UDUcnYbGs9mV/krLW+pIrISn7arIr8cZb0r7YODrKxp2JW35mDZnQ3
Md6+qkcXm6S6CF3U6DRbQWWqGxMyRvWzzfv0GdKLoqBoQhS5LToD19+8wQxsnyhItt1NTSXEbmxx
jtqmCR3uNwGJLloWaLwNzyJWhi8SgDW0H551I/OcSAr0XyCpoeyZ85hNf+E5Z6legqtK5xVjXrVe
ZiaB9TITLTrbetCrwSvyYR52hlIYyU1nWiPKAnk5CemR153WTL3Rw0PJEsXfHUsE6UYGAIy2tZ1q
nyOj0DWPPsWs2jgiza1nOZ0yGteHIHoJheRkXmW2lYSClFzX/mAlQmZj9IPqizGKsEWlDV2/T9Mh
Ve5yEUwxOe/kJIeOhuvpRm+KdHb5GBKMgtaqbS9Hq2Dy4C0k0V/zFHa254RN/iMI2+LFDDFQcw3C
xtarQpG89JM2yu+zudceJ3nMMHFmpykO0mqmnHhTYUiljzNsOd92nZx3ODCA9Twbs54lfhfpUrxX
9ExKdglpcriD8GJGm1kqbXUzRV0PwWT5DJ/qSmnVLViHanhykohqO5ZJJe+gu/Sqp6RWVLvU7p1x
R3komdwozuav6BGaw+Jewnly9TrQMz9GMufroGC85LfQOyoX/YFR9W2tVgy/wt3e2DRdK5u/FKXO
ZS/SGjWFauKoh1qTY/OgyGVbpi7NZe3nlHOreKaRhipEuEzptmWryz8uX4UnL68JorSo4tOqDFd0
DVgoQhYik8pmHwJhbTunim+MWFI/Nh2SvpeHOnPrLgwmeKFoxuOUvYrzcB4xIrVtm71RdeZNNIjc
0wZF8y+PchK6LiHRUuOiz5trd11JKzrKXhhgN/uaPOgORntDxyFZDtTzLcLnPy+PdjonSEtgmKwc
8TgR3/GbWEtOIGci6fdOKSb0yMzSlUO53lwe5RRDXtAdNDbpNlwEH9asRJrIrD7kU+0nKS+Eq0gF
pkF1FdJcGySK2ruprdnRpk3zPv+pONOiXZlKATSiVJTtQ5Gl5bjNapplH1MrM3oXF+vgzZULaB9U
pekmJWle2KvHa4HgQkAhZuj2qTPYhp8LId8bozO+0XCd3i160KkP8IZTnwasPh5HbbVxquiwQ56T
JtIqjYbchRqafKCCo29GeFDb0OyL8MrGOikRozoKtV+DqLmYKK37XLI4GoNOkBPV1hDcWtb3RBF4
t4UtrcdpAVUi6kxXbXrpzd1RMDNpgodVgEQ0Kkir+YYyYlVzZZpPRaWMO30xq0Px6d3lLXY6O+Jh
IIHX5MiAn3m8qI02a/milfak2YG0NSVdu0+ogvpGZevbLFXvsxjJHKcV2pujSiJxknL0PolniDCP
B9b6modQ65wnUbN+IVy3+xYruitR/8mtgA4d0Ae50mK+d+KxSPZX18KUnKemD5JnJ7WSraJX0qcu
ggCFOsP84fJynl6rHFhgdJ6ThTmx7tFUKg5ZFDhiz+0r89Q3iZ8QP7pRP17zjT0zFAke1SWif+6h
ddk1DFm3aJT7fW5Mg48uXfoB1Uztviql/kpt8uxQIMywFqkY0up//K2kqJ4cEen9vonD0fI4bkA6
Rhj2BFhyU5vby4u4tnHkpQBHpzi3GMWQfOjLz/Mb2DdVWSerkyX2HTdavqd1U8Iea84MFCFtrN28
tuev3RZGY6luqQ1y/cHW8eyF3VglFvLfShze4IhOxUQoUXwNizkJ7/nxIG1zG3ElL3azxz+eLaSu
g5c/7C1JiT1NJAR7lNEeYtWh5GTUtGeO0rUKw5kXB0CSLiBazgHW1OWH+m1NIg2Vj4nC655rqo9c
HG+MQ8CaXFn700+9vGvsqKWN8TQjnzJ0N9N8HvdqT0nY06Ry3mPD6sR+P816eCU0ODPav7terIVu
fAIXTnk8K2Bn854GyekmjntIrEEcP9AL9P3ynjr9ZkunJDDrki0jSrW655wSY9t8CsY9L7f0jFZj
aNyCmat+kdtavkUOpp68LBVN5L15YIrtoMg84696tsffLbNCKCcwVffAD5UPpC65kSIJv5edcq/U
dXYjliD48qAn1x4S4IRDqFTygPDf5fd/2yzWjCh3OYTTvsgm5yUe5vC+kAwHub54eGjzFEX5ywOe
+ZCAk2S1XBH4vK7VUxW9b0mnCgZk8R9DK0HTBE3wD0HQxbvLQ50eBJ4NcEo+JFi/s65TmkWgaLOV
T/tWtqN7NUlRIczja04J51aQd4l+YdRMT6G2UtdChZRm2utBNH20jLj1Q8XIdnKfBH6PQvYVItiZ
BcQ+Eg0xlZPATl09h91stshIFPJeyRwTT9aqJ2rFzC5pxmvGOWcWkKGQuVn01BdG4fHmwIpnKOO2
lvdaKIINkub6ja4lb0ZEQT84bUCV1Ay5K1cT0vIsiwoEr/eG6PTbVDjTIwDINZ2HM3NB4w+8lYsY
ZtC6uiuKtqU83Sj71oItkWbdSGfpmPuXt9yrE9oRoMNkFnQXAVgufoqHx0smrDiUbCuQ9wM1Q80P
Kg3yXAlagYhgOcrfpdGG0t5BSn6emqh2tlD/2zAEaqkk52ZqZDX11MAZP07WOM3fVFFk1qaQrd7w
sAcV9r5RCznzZBPK9F0aNM0PK4jN7q6s48H+AGBWyWiLxVQqNSOKku0UDdIb7eF5dKleLDbNsOlY
zjVzokOdLRuKWtnreWw9kdug659W8cJKVJRPlxf0zOlamh05wuSFQGGrzTE2OZdIIiv7rJTp21YM
SLMuvXXaAaC4aTdNlqjmlVDwdKvwJlJYBkJaPOjWVVK7Q75sHAt8Y6RU3al2DI9p1tsrW2X5yY93
Cmg2bdQs49Kuq65mlqrKUKSINOwdsxy+Z0Y7bNm42ksxAwZNY2N+0vH1vlUmWb9CZT29QciPIJKS
aKNDwT1yvEf7QIMyFLFHEdGoHrJmUj72KYRdMYH8Xf58Z5aSoagDA6TS/rSmM/LgdFJbMlSgZeJR
Y6vcxWpv3V4e5fTJJiJYeJMEnCSXa90qq0OzGht4bQ9a2viFIYxtPhb246g24bs0NrOfDt7x28uD
nk4NRW5U1eCw0vlJK8PxKqK0nDVloWp7qjCOZzZp/NF2IuPNAfXChOIrIQlPGX3tkDZViT6VWEft
MXWMH3Dm5ajbwnw0a+sa9/d0WwC7QDrlkiSo5v+PJ5SPllNJFEH3jhx9b2anu5X7atqKqL1Wzztz
S6JGRwMI9SnkCrkwj4eKTFBZvdaMPez1VMLTmAa/ZJMmCD/dKjp+j36si4ruI0yVlDszmufWr826
3MtObTcbNR6r6VMcjw5KpYO+VLhGXU5uQmuID/WUhpM/NVL9E8/nMH624ImENyoSG/nGLOQ4okXJ
xvBZ6fPYceGs1AHtT1k7XQt1lgU7PuEccPrw0IhjDwA2Hc8SffYiEHap7Zs2/qvsas2z9P62CmgA
UuP22zREt1Pa4GkmXQlhz2zNhZRPKktIshDCjgc2s3YWQMXqXnNK82HWJelbZjTKlQPwysNbzY9K
O48AmiyMs4brBhRZmtlujD0tUbYHaG48ZbbZ+2HSdc+K1bZ7GRXf3WT0pTdOojpgOxD7pdld84k7
3bmLbTFvOkEl5UhluR9+C2JJ4voYGQJ7b2E74YJWSl4z1iWQ95xu3nrql86/5TDyAC5qW8dDdWYZ
5gG1tL0u2fFGw9yCUgL1hMujnJkQlGJyRgAsDDvW3NtpTqtKsjODkAjgODficDeoM47YEXvn8lCn
z5C1VPEJXBdc7qQejbhb6vRVa+yV0JL8Key7D6aSDl7Y2KCAih3RETgqU+KPWlZdaec43aeMTSWP
i5vdCix7vJgik6tYVhk7iWPHn3GQINlRY//yDM8uJn4GNN5St0Or+ngUa8hwrGkHYx/PVb8LMe19
iEjEtpjRX8sFTk88E7IWIvhi1QBz7HioupFGLFVlYz9ByUQ7lDfixYnz9lPEtvVTTct/Zk3Sfw5A
2kI3DE3nmoLpuckuBr3sGmqjJ++FHuvRwN4x9hWdDu9GKRoe0VoMP5m5cQ0xO3P+eXIR62ODwsQ+
8SopGx2pikA19wj6DNZNMA+S5aa16dAdaSWJ5ZVOJD6WbdzkBK9jNuxkp43rR7NRcJyqIWQVVzK+
c+tPwMwrRga/gEPH66+nk4UCaGPu9bCdwNmznFrl9L5q641emobbBsr31gm3Spm9WegXrjxtUNBG
FGAomPnHQ89YnojFoWZP6Gx7QywHMNLDZhc3XX9llue+8aK7whvK8tMFcDxUS+EEkDKy9kMxqi6c
JkxTOhONkjTQXy6fnVOaFtNCuIYNRQQC2rMaqxN4stehsNhP3SD5dMaJX0lWo9KYS/n8LJR2mlxr
7rP9JNJ49OmyDdJtV3b9S5vk5rjTUjW6hpQsgx4/PEtKT+AFigCEuOZRDUXYtXUZ2XshN/pTOeTD
4wib7P3luZ8ZhRwHAUf0UBeLqNUXNeOwooekd/aW6Ec4J0Vbfh0Mc7pyAZ/5mksfA41QZNl8rBXt
yCwjq5+l3OZFyVNoR9P0IgxFbJXI1K/MaAk4VuvGNbgsGTEyQsqrd9JK9NnqB9neZ3Y3fBiMKLiH
XkfN08pkV9aD/uObVxAhG+jAtI9AydBXN28hlbUKpmXvTSvI3KrLaNSzu2uG6OcW8LWYB5S+vMur
BeyHVgsdO3X2aV70m8Due08prRxBXvmavdWZLfHasQYpaJEWW2uuGkZohVadOft2rCdfdFXloXh3
TWbg3CiL2wI8PlYNLazj8x01zTj2oD97o8P7pENcz0+AeW7e/HGodyB3vXBkqUOs7spRiQoql2l4
4FU0dkUpelfWgmvNLWfmApmKXcB+4/5Yh2YmesLIbCAJVQkt8/rYSm9TbshrmNhJFMM5fRX5pWxM
cLY2SLUToVg5lroHPbf72Z+4tOYPStoW4GLdKNlYSeF95tOvXSle3aoyvb1mB7M7G229fUbFXB1f
MM2EsQAw0GQewTnu24vMhJS4Btfcl1hGdMWt8bB1fOyeHP4/7QvpJgsAqx5tW5SwIGSroK4SG0b+
oUHI5NBxt8QY7pqd7Dq9QIYLdYUp+17i2Nk8lhaSCq4ShtnLPMYGXkHS0FWJSx0qwHmpRmDmvmoC
iDRaKMUoLODn6bipaiQ/RIq/6EucGF1506ilamx0lI3E/YimleXKCkjxF9HI8YxmlTKZ95IeK9Y+
drKyvo0xUghoQxEoSxXq5FC6m9t5cnHDGCpXQqI0bfwQvqD+Xenw4vn1xo1HaETDISVSioh0QqzS
okFrYGKTn+1VNe+2XUuzRR7Cmn7jKBYE5lcYn6v1VMVrINBAk2Sy9z1hhm9qeeh3OWL1l0c5uVGX
UWgfog9vCYPWAV8rSYpK45W9t8s+OZiYIrn5EOr3mTaOm0Bk7efL450cp0XZ36DOC3zDIq4fC0ev
nZLfVfZJH5fbWkUYN2p0482zWroaCWVBNwDQzdUFZNAaIiNvoe6b0Gr80kqqLX1v0r1RjdKtodbX
tBpOV5FMddGEgIOt8LQvp/v3/C2Rpd5sWm2Py5N+wGXPidwIRvjHMNCk0JV7bKMvr+Myg6OXENAN
avSinbDQfdcQ2NQ6XZVqA4Fik+eWb1hV/UsXU1TtzIJLflcb0mhssXYYzSuAzquo4Gpomn/gzcKe
XgD81aMI0W9xvnOcfd6O/fRUjU72I7WK9HNjiTTcWqnaf8XUiHphlo7hiI6kg4ZL7wT9r6rLW+nW
yTCocjUzkxyfPWlD6dPge3yITLtVd6SlzezHsW7RqlmPXfVFs/IQubo+mQyvSps+3pRgSo3fx0bZ
vXMC0/wrUAfrEy2s2uDGEzqIrgxJ8NvQUiDeXl7419d4NX3oitTV6Aoh6VvrLSuSMvUm0iN7dAMq
t6aqt08cYehuMjnGd22YPhb24E+o9/9oyqH9ojdmde21WH/8BSYkcgRVgk5O/Hi83ZoIrhXyDs5e
StJ4J7pGaahOq2HqTV2aXgFbT14mm3gLdHARoV/6rVefOxBaV7RN6+ydEJahIDVz6ZH9ao657hZS
vSsK9Tm0eWour/PJRWEDh8AFAg8luTdP5thYuWykcXIQcdl/FlKZuagZqx8vj3ISei2j0DOhQD3i
Il/Du0Y9Y+uVFsmhHaR0Z+WK/FCMc7oF4rqWX53cESTuDARUAGQAnLa+IxzR5sisAbxkDm4S5vhl
TEPLC2jJ7/ohunI/nE6MLtcF3OIFURFdWI0WRsVYhlUVHhoxVB4IApXmrNKelLx/syUh8Af8bABy
JgWqpB7vxnwcUcnDw+KQjCVFnrrJt0OGaMzlL3W6H5gFIoqAE6CRZI3Ho0iAdaVa1LxRTZB5xB3R
bZmEzu7yKGeWbcmYeDyoYwNXr4DHOrJKKxVRyrKlWuhXpVN9tWfaed2kLSLZvzzaySVO0YQ3kBlZ
aART0TiekxHEwswF765shLNr5CirObX0o6mGeykZyh00zGu6i2cmyBsFVRtZmuVtXA3Zc1eYc9ql
B2ju1W1gdJS+pk7KOF1dMHy5PL8z38xZqic8xEsn4it5/LdnMbLGUJfDCtGosg0fHcSp3yd6Xm7e
PgrFV5X3d1FxWa8iGEkkdZKVH2ZlhiaXS9IGdY7yyrc6N5el/IpuJccKTPr4W0VhohQIF+QHtbeD
Lf0p5rcwMpKvb50L2jA6NKlFiBwoeDWK5FRpmBgBK1bpcIkRxHPDob5mhHl6pTOKwUehWQw5y/WJ
nS15Vsu2KA5lps27nK6ujTOl8xbBqe5Wl9TRrdEPv+/q3LxGgznd8tqiR8CFREayNHQcL2MglArS
cZQfSsUaxIva5GbyRG+MOh4aUsni/aRW/XezCozkzULvr44MGioqVA1BuJYf7bfd2FZZqySiLQ9Z
ZArbKysHIzpMdt9+xKieUxQiaOELImB0PE4WT4E122F5CAb0WqDY556RI37mZKb15ktxkVzg/eLl
Qrd1HQVqSV5C2+7KQ1HN/RZ0xDyUSVdeifhOcdJF2YEWKaRuiCvg2RzPKG4TrZekrDwMSSpuzFRP
t5ElBTtysXijisr08xxeKvi47Y0YT20GW+hPBXfelev59A2la5+jTl17qWCsd8+EPis4pVUeKqx2
dqIuTDcXUbHRpCbwlZQ62puPI9pdfELQaFq11/h+HurGWDVJdaibofQhHz4XeF/8P0yKnJb3elEE
OanDFmqmZ3beVwc6YkJv1pzEK5yAllI1qDb5LLc3lyd15gjSJQivmPwBjuM6WSGnmJupsaoDJ0Xz
eJ20TUx1e+tkkBztGWQBnmr47fKgp9cn8hGEP+RIkC8A8Y63ENd2gMjiIk4UqI4XIIZpeCqhpX3l
i53ZISBbINg0ceHQtKZbKNCGR2OS60PZFfJfsVmUL3lqFh9bDP42ahW/mZpKpxgtTjylEJrQzVuF
JbbaCEMTdnWArq7dLZLa20yMti+b17DIk9IAI3GtAEdyexGwruLwpqnhfYbMDBRG27RhVg8eaQjd
SbWaomMSZ7n8wZxo3HaGqLtl15afL3/DMxsHMJkmL6hoXKBrWK/t1XqY56Q9cMWV2obrulE3miL6
/M4plaq+RdpAeilK2Siv5POv7ctHSddCnaFAytuxRIBrBfUoihM4Qb1xyGp8NCzeJ6NCRBXxgyq8
Q/+zjm+dCmLUQ4TAefNXZY2ztZNFnrTvCmum7cxNS3M2/1LMtqzvcWh3pl03qnW79PTIxe3lhVpv
QloD2Ap8o4VfseROx5u9F7QeDLOSHQaraP1hTu9CKTgUeviJ2vFbcaJlMAg4gDhLmnais6oqZa9Y
c1IcorJVcHzNBjxY5bdmL4yCdDOX1EJlIlVaTanNKrXLi6454F5oeoYhOTu22gfDqUoPpkR35clZ
b/ZlOBh7JNgkFtTolhX+7a2udJibtj21h7iSrF2n88RkzqBs6KgaPGGP2a6dhL1pGjP01KmOrtwi
69uK4elnI0YiOuIZX4veDEOtpHNbdYdoCALgVhoemkAetpe3yekonONXpQduRa7k1d1htsj/anPY
H1CpsR9rmsXymzGvxbUA+bUs8vvpUWl1xyACz4ulpGquwwSzzaTC6XtxALfBRUfVktHetc4s36E3
OxfbzJ6TL7oh1cpz1CA4Mfu0LyEfCzOgQyvJlvu2BlpQafHNqjB+nwyaPO/oa0tGzx4EEjPTgNoM
LZZOkrh9atrzLgxy83tqyfn7OAA0cPMmSnBatkPn84QWLG0+svRBM1szeWNMxGRBDUh7IWwtvoOr
aoqW0uo31sV4KB3pqzro0S4qE/PKCT9pV1pGsbkFkRBgKI758QbV6lC187iagEwHRdk0o9Hpbg3p
bfJnqUD1yRlH4Cpp7BzUesMxLA6ZxunfJUZot1t8rhMEWRpQPndE20byKTRp4o2Z0eK9wE7m2FLY
BURZJXtVbQvQuLk6DI5NrJ0r1pOU9xTuX/fxf/wY/zP8VZIEQLYv2n/9F7/+UVYTnQ9Rt/rlvx5j
0Ky2/Kv7r+Wv/c8fO/5L/9pXv4p3XfPrV/f4rVr/yaO/yL//9/j+t+7b0S82RRd303P/q5lefrV9
1r0Owk+6/Mn/29/8x6/Xf+X9VP365x8/yp6ri38tpGv2j79/6/bnP/8A3/ztSC///t+/+fQt5+8d
vmXf+pM//+tb2/FXNf1PCOlUc17hJQKfP/4hfv37d5Q/QfZfE0kDoGHpIitKug3/+Yf950JFAuWA
W6aBFpEdtWW//I76J1gtyAcybjqBG3/gj/+e9tEH+t8P9o8CNeYyLrqWf5fd+b8XAmkl3B+QKALw
BUU+wasHFTX8srSmB7gdnY8XQ+tGuk0BRYmRf66mzq00bKxjCGe/rc/fP8jvAy877nhgg6EJA+HO
LY4YqytPrsLJoSW5ebCjOXUHMzHpu1CLG2WU3iZNsMyRoYh/KDQgZcwbdHxCh6zGIUoUzUMZ0N6b
doO5HQ0zvjIhfblOVjNCTRgu6iK/S9S5XPK/vVRx2IY9jg39g03ruis3drRtZSP7gDfocNfFstga
aaaom64ZAfrUBF3F0dQjmqB1R3yLUQbZCL01TX9W62YnzWrQeaZSVqWrzpa6r8amtNxQN+OflZNi
2ar3vVt00/RBGab2UzrU4ucQR9IXS9Iy15hrx3DjMRmehkYqgZPGaHpJclX9oPfIeXehYt2H0fjd
aBP5GTc14avD2EP0CeS6cAMtH786syK9Dcx9/RZL0EBgTl6M7O0SWf62SKrS5ip9uN1DKqx+64gy
94N+vOaGtNy5q09BwZcDgirZwhJYfQozkWHNCLt9MObo41D7Wv+EOUy108zgGi34lTZyMhbJKL2q
i+by2jWu7UPqnVXQPtALvq0n2VPD3K8DbZvQW9P/CJNtpRq41tHijfTQZDTbfugIWmTX7tAjaoCR
vqVychvX5a9Q0jeRsAFi9lo7ukJ9MloHRaHJi4TmG/lHG8+evs5dMRP8aA9KcxjiO7nzqvYlkBM3
kr/q8adkuGtLLys8CaWAyJI3Yapu8ALy7KTfSkPiJvNOiSp236c22Cfl9IzpL3aRDwn2emPyPJm/
gu7jNCf3In7hUtpmyl2AHWuFuJc1ecLcana4UQfB/36ztGyPPMZN0b80SeNfviReEZKTxSXNX0BD
0vy1qw/GL1i+tUr7UEaxsuOXW9Mu5G2SFr/itJzgCSnxgxolGT36YbmD2BO9V9L0KS4qeWsEkeTn
UWDel00u3DyQXfRnP1MF3Q76Lx7rxstASvx8KJrnpJXjQ4BWGX638/0oxdmmizTNU9ox9myh/Mwq
o7tNLWO4d8rBejT1tl6qHorf0AP0TkvN6jYdY8FXKqadWlTRlUDjNVc4WQtwpEWCDETfXgFmUIrl
KunN7sFobc2nVyLechdNd3M1G55eaMNfjhi5vq1scJE11D4jMaDeFigKuKFwTG8IzNqNlUTxDThX
nkSI6Cry4HjIKPRewEVzMwYt/3Kf5htdp3B++WOu6mX/Pvu03eLdh9IiL9gqUpL6yIg6zH4ecpTk
vaQLa68NHXPXVZO+aW1R7DJ7Su8J6ke3UvpP9G1PVxCWM68O9JBF9B0cGnB1lTqLAu5Eqqb9g2TD
gwocKblHAd7Y2UZwTebs7FA8q0v/DPHn+jko9Kiu27nvH5y6QU5Dn5RNrqbyl4gSz7WVPTcWTVsk
ZfSOLjzb41tVVjq7NaC+PmSV3D3ldm77IILasxg6cc9iaG4azbZniSZ9iBS52tQqisioSUzo2NVw
PPvS3Kpd0tJmnqtXyoavOdLxxqXvhVcRBjD/PWlCCS3EUlrEWR7CJlA3LZira5hyBJ+lrWykMbAd
s0IbYYxO+xzUsebTXRrcGIUQ20KZzZ2ZifkG1BGXvnmQ8UGcrsm0nkZBQHuv6QLJ5qLndrx+ehBG
sNW06qEcO2Cioik3UTpmd+bcFDtritLbBPmLB4UC6BU8Y/kyR2sDeoKKGtwlQga6WFfZdB3KSm9F
RXFPw4q9saa08kPKCm/KhDh5AG0QygmC4C4Ro6wioGpwqqEeE/0+l5txK+cxa28V0vbyAT95dQEE
EGUiWyay47peHS4zlM05m4b5Pp+UnVY1zU0/ywARilUjkvK3YuH/zzXINfg+//HfQf1JrvH4rWmj
b1n2j9s2+1b8bI/TDv7q32mHpfxJLw/0afJ8tPqW5OLvtMOU/1wY8suGoNsATOF/0g5F/9Ok0E5A
vnQYoqfOSfg779D/XLJH4GI0wkH8EDB7S95xvFc4YjSTKFRVQZ4ZC4jl+MQJJc9yIcf5SzPKjafU
ijvL9rtBmJobjbV95do/Pt//Ho1K++L4ZSy9uquXx0xCMWZSlb/gkZ1u82d1DvdCS2ij7x5LLYpd
UP/45rePcvj3Gf49wTkzJjc/fQgsMRnOurk1T4JI7fMxfRkmaz/GDq9r938o+67mxpGl2V+ECHjz
2vD0BEXKvCCkkQR0w5uG+/U3Md/DPaJODONsTOzsajSCYXd1VVZW5uTXHXXFoTJ8Kmdbaj0aQP0v
r/Vv9x3FJBDoX6910AeLV1KeR/KiLcHQm2E/Wc+9YELSQn8kTI+j5Uf0wnuFXihgfOD563vFMffz
U0SeX5osF/UIBM/Bgw6KQh0z+xQnIk0JZPg/KZjqZfnCk4vEQPQ6mP1RKQMtA4hmi4kj9/YivVsL
WeeL008z+TSr69TAhegkDmE/fCtqaDIX9kx96uXsSe2OerrNMaGjuXSwjdRuC9/sXpc+IWWCjLa1
5Sfehl3qqDt2rlJ3Vj7n6kkdLmkJjefjYrzCXG6pfdP0Yy1SDOiUnUU1MjVGOikBgC6D2HLuRcGH
YB43AupPciAk8HMEw1CJzDhUfGOjoD+fFgR6ZtZteddTp9B6G+cFfVWfsw+5tjPhtGh/cqHYU722
MSbbVKcRw2dq8WWKr7N50cz3Bn3NeUANV5/l5gM8dKerGFyKvob4DTN+pETHl3udEg5VCZXyHGqz
L/FyjksH6mXiCC4nH/DEgJbmF4PlRFKeBbptp42uLzgpa2JJW7GGZgzpTiXFKC5m0OwqSezE8rAW
IJbbZls1dozxlQu2rvoQSKNVCLLVvzfCXd73f6sEJ9tqGfuXY3iHwzUsaZMCGWg00qKxdT1W4Vk0
xw7GQVc0NVY9s6PKrhwbMBCE5qnq1Udzvr/2BTbD2k4HcRdMrV8A62z0oEPNuhr15ns/96ndj91i
6/VoEQAj8oN87L9dDYyK1aQD5FC0C39uC02AAn4FqkiUc+sap3VKDJ2DXz2w3dSm/YOr/Qo04I78
VeBGcgXBnhVe+s+SOh6NQeDKlD9NyHsJEE9H7Y2rUcdhPxZb3aLXuS0fYat/2c7/P3HBh4qrgvuA
PgzaASClrinpfxTyc5zA+iwzsqd21l57I0gLDG1bPWosamaNKyFhIm2qT9BpGgMwebGW6/SJFsNZ
H0uTdNxUwqLPKhddHLQpWPTvRfe3Afzj/gCfwdUXtlKQ3V9Rn5/3R2UNMwhyYl3Kem9wH5+2odi9
GWiyY6Gqo0QVgzkLJG8KxdGtY0i9kbR2ha8Mi9ACUZMMoLdd+oAJNvOKfbuVNk2obQyg3YSDq9rY
1l7neEYb39i2BH9PGp0Gg902hLEAwUDW2BMJAxgsEuFT2HWbKtBqoh+6j+SSbuRt+5ZvEi/1oUfg
yuAvC0Q2iMScONJe//02/gbi328DbFqkZiD83x+ASY1W3txk1sW8jrOt/EHpxaAigy3QAu+z429j
W13znsinfIsXAe+AWHRqyAdaBAaS7Q0WPUJjN5d6P27ZV/WB5zBqAijh3/f518LmX/d5Bw/B724E
tJFaFxbWO3UmYGekYetV2yoQghJh9FvCu33JDosXn4cX6Vju5g13DRLD9Ur20SuP92loBWhByJES
KqsJsEerwOJulTtC4+SpA/3DJdsx1Tana586pULGhkw90TobJ9hgkgwYDDECYxuH40k6TxHGaXuD
1IBdGmcCqpY6DfdznSjLUZ22i+Z18d6qTjPEsarXvo/KxlZaor7kh5hUnhrA7fBc76sjBBGqS7tn
/qPM+29qff/eABJjsAkY5zou93O1Zxi9KGBeZl7oTdxIRylcjmzXHYqDRbRAeFZvHSnOvMFqJVlG
koloEJXsbOgCCxIqcXt8KyYXiJFZ2d0UtuOpbWHMgYkQCIba+Ht563OUJ9RDrZw2cEpzzNGm3JkZ
Smc7rgkvMTXrSqnd7dhWy5zyDecOhLeFdNPU2HRe/tZchA0PzWf2pj9L++EAW60TDh4FFhxntI8K
OBcieFy4SDT1Yg1hqjnYD00VKKojVDB6hG20Yw0u/PzEnhQpYQ9mOJWfxRhiGmLGKsoMBQ8YG4Cx
8/Mtzgw5ToGc5xLv4z298Y0SptfYrp1816S2OLmCSKrKSzsbI2pWQYq9HnIv35Zb6jeOda7CyZU9
1RNLIj8DOs/3j2wN0VDCPfznJw30AuUcCkaQzyxI+tzF3VqtYBkQN/M5N31a+JW0YRaBXbKO/Zjk
MuL/Nqtj0llukYRJsqlpmBtnfTizMhStDeYquvpVta5mv+mgBpbstdkWFWeOA0bt5k9teslAQBzq
v+djGjuYaFfOZU9akcgSUT+zhljvGIH5lnWXV9dkfjHbozS5+HMAjPlMWArNeNvkrmbY4wihVq+t
HCpflsrpGmceNxU7oJnQ5k5M/Tz1IFrVGyVym9SGHzKxFMhjbAbxCgYurDAPS7avGz9la5BF9keZ
QZby0KvU5oblyOVVV+Ct4mBjDiCVm17T+wA8WQRdTf6BLriiXzK+ZbJXZedB8PX5Y0auqJeYJQET
XS9JYyhuBm2pFprfuYpHxM2oFQgFAG1GZscFERAjFc3GEi3TDHRySO/ApVBz9C4hcPclrbErpshI
TwPfdyb1BvNGjSfovpCC4W09Utq9Ty4wgKQDw8JWB8kWJdTdVo8LuYNSfypG8A+F7O3EwlifFbeJ
5c5eGuPByfHragDs0G0CYQeCgGhg3SUXYsFUvaIQJQZA89m1SN2ULGNEhFgxjsuHUNH9DkTrBCAI
2AtrebgSEn/uQHRJ9A68k+TC9KIhXGrA/y/LP2glrHn+Bhaxok2NsBwGZZdAnxV8DkddkhYmscam
rZRHPiD33d2VOoRaCoUqUiu0zu8pfMLIVCpCcS6CwfJzO6aah8QRGKu+SxQOqmwS+72CQ1UoILQn
QELeOGt6VaAaEc/GDMmAfx+Q97kebgdpDRQZkXWBKWbdZZaITVMC6cIlgkuVr0KaHL5tPUR9IVuM
Zo2zFFVMVrrXg3P5J74IbRVtlWBH+gDGDQj492TUiSq9gbEgMeK07lwx60R7kJIOesNYef/rE64t
e2QpmD7Gi79HaIUkV9MEIsdRD5MSUsVuP6EniT5OisryTVGY7mSS6v37okjO78MqBgvg0rT66yHu
o0f+c+FNrVwrbV3LUZZBlcQuWJiqn1au2Fl1WHK4pgTcOhjJO6SHiTJYaKEgKIgHU9xrVkbq6lVr
ntQ+iutbKZ6maVtOl7m+zd1H02OVTJc03439B9W3ar9DtpyVW0h4mXNQNvt5CcCKkFS0aFIUcR2h
amG/YJSnLwabhUYTZHKF4IcKzzwu4BAsQcvIVJ8Nil1/Kvle04NCfBUbBHBVODRLoM77TPiuUHMs
0PjtZEqgc2ng6FVf9CTiVmRUt8ZAJRQYuBHzKCSerPzJq5s2u9V06BJn1AOccYNxzsXQ0rYtBg7L
b8tgyAd2ugUPPzx04QjQBqMDGeCTNpNFcC3h2WRXeTnIaYQK29CdGM9E8RaFjax+xdzXhnepglHG
mTZPOcpb6D0xyU/H2hnmkOFdCThoW8cQdhTdsboAs8eMHUXbw42B/0krAb7J75KEd6q9wUIBYsqk
1v1cstMOutcgZaLYCdp1NjGsQfNTQ9TPuvE08KcU30oz3W6VSzfbk3njlicprqwEwChojMJ5jdVd
7Sroez3Svvl1aiMtW/m50NMC+or99HN5NbQcE3i4qFFKkxwFO0yF6trsSQmLYjJrQmtTqX7ECf6V
TYPvAccd0AQQSHHZ+1whXZJ13FtUokX/LAcQbxZYgbhikxCz2mbNdyccQA9T0eDiyVnpNwk0hEtf
ivdqc+sLDwGlm14F08uNfTHtobNLZYiOa2cTpYB2nqW3OLFVldTAE5A0tpsxR6uRtPpmxhiNytCD
wJudN03lDZYzbGRjV5JCuSKrW05gU+nW2Rq4K6ZkbW4m3qB4MoY5BbszN3B8ILW4KcXN1H0lpadq
bp+71Wes+yLenbixzkO2PywKacdjyl6qWSNa3pKGQieBQyjmXBsVMdqboWySwabtMVc8YyIlfaCw
BQmBX6EDHHYMD/1tKwHxu6tZzA7axHOpyBFVNujwIlsYdnkIoUo3t8fvAWL1+2Ug7YtqQKfHjmeI
ZWBCTCdDfBaXzVQ1BM1LxZ6MfZ3ucvVj/Z8EDmG0uKEpVQxOXpKldmQF4ms2NNCFy3yolg0z9mm5
P1bA2jJb5CWyZjVUcTYr89c0QBdOeeEmXkGF39DXCAup9jAUZ+VvFn2f2d4C5gP+Ldxe6SUFeXsK
hI/6JHV7aKdIyTYZnFK/xfN14INtJlAEn98T9azUAwqlPfzoBf1YK0RBHiBKhV2MCAjtcZ7fTXS8
KhEFUyRQzGHz3eBUjR33kSgAs6tsCLWWpgyGlJNoBASzVvdThRTJU6dVbsw/JPRQmZARrX2CbdX6
ymbUgzwLRBwD7V5Gcc1Qw1MCwl+TTUQ3nPkm7bi8bxRfHokuHlQate8jtAtPIwaZF05MYZ/rKkma
oxYfYjY6FPLx7aeC2JbuZT4FtIdG/ajtyvbUaTcpiYMsQTleH5vefdfg6qPxj2rSdtCHC6FKSsyp
IfUEVWSnML5EPSUNJgC7JYUch1+20GRtPKP/g8FHo4gR1z246q6lUAyJpAVy+i1iZjYTQX0q6k08
hxOMHzlwPc5PiQKVHP2jzj815Ukm8LMXJl/L0PtGzhyw1QEKZwHSfK8yyRUfpl++3eQPofZSDHDE
nig6LBKuXHSkT3APTBQvjQc+mVXZVgZ22j5LfZwHw7k/TAtKYA9SGGCm2iz3oeHEvNjwK5GSqnCb
bDPnTn3tsy1gVQ+DQYs7gaRWEyUJRQdTZP4IQVxYDLlJt6fcTQ1PDyyncxEf0tcMSoBvydbyqkP2
LpyalBQSGaLJ5eEYgGjSHTmwVD00gLtE6VtSkkkgYtBcKMPdzSrOMpuG9ZY9q0SM7fncqo76/MiG
+a45uaY20AtdRwnWaQZU0Hc4UYVcvsjgshCxFrzwgdYimcCnRoGYEl1RIQErWS4TSxkbFLhWknMH
c8tbmBKoBIZBB+jvXDvB2HVi9oD5+isXBn4IivNfnjfYS/fSV2gbF1QAOSZiac7tRJMrJyuHR8qi
vzJKPDosxsDE0VWwJe/pK0pP48Zksxgx6DaTWuM3MRVPcJ5Gkb+89+JyGpn1IGZCqeg+ZgKrBGi5
2mLizaOH8PM8BENIkBmbpagAtXSxRcMpxABAFF0QCbymdIB/TwrmSIJSPjDBT7FOl1uOGAsUvg7N
L4k6Hwg/db9CFjzfGlKUMGhzgf7UNPY0HKiGmLGd0y+un5bxSypejG4r5h8DP2F0sGK3cvheTA+t
8YHZYIJAbasRCDoNGXOgUImcUwIKT4zGwxpgqVfOdjuDy+lWyKTYhrZhaTgTWFPczqmNHTNikHkm
6Dyk+cYErOyBlBHIWwAaARKRc+eimLSBFzqArnzJm+3GHbzOTQ7mOX6rvuNr9l2/VK7mVFv0UfB9
6Bp5jau7w2v2XHxIr81WCuW3+Szgd+00wjAIFCIRbRQYPDv4VSbBInnZEg1CMJehYuym8Vz6phLU
xceQ/ZkLqAhuwV0Whr3Ijv0YCl1JIBVNaB0M2oU1O7F6KZyy2WGDL7JHm42UbS2AOEmY06BUPCvz
wc3AgQ0PadCv8e8hEp+aV3g/FK8zYO4KunAEzTxBRQgk8CwxXunHv3N1FLq/Fw/YL2jYrwjI72pk
7kFkNHO+RKnkKE0w6QFjO1X1pMmLLRdJJb6u6o5MQ7TgiFjbWNjqm9U4reoO9VNpfPDqACzeXPY9
EmvYWUj+QEmduuniaZQkKN8YSWq7i/JX4aUu7OrQ2UiugRDkRL/0sTtKDitc+Rhf5hcdnMLZqyqi
ndWX4SZ9p1F5K7AazsmuDnBDm2afehl+gPWWj86ECe1dfOSe4eIew/JWv2u3wYfZWEkEzc4uCPff
WkvAtAKqDEtpKjm8JhQ3GKRHI8hrIr5jmMAI9LCGf570BKEmr96kbyVIXyrJ3S7sv4EE4uCUSPeq
7TPc2l7Za65lC27hZ77udF6y0wkOE1v0MPKXEeGdAaDBhmK28gasRbzEu/hJHIF3APURP+Uw8Rkw
HgYSGWn21WY8KMEQ6J8dorVbefKH/My2kADRzpjGUJ8a8K1esKfK2mWLk2XuOG80YKiSu5SBiJ7V
8Fkb53kIZ+WS1ouvTTsr9Vhn488gD7IeCiUxIvG1fM72+isfYQVLkn1xbRqCX0bt4hdGvXQh0CsP
1iFSTzrdTjMbYnkjLjcG1uqkszWHfTWKQOteunmDQQED8f1jCAzfLOx+AWrvjqkPzslwBgdOuo6f
2tewl3t0MUiLn2SSAj3KzAWCJAxBq9t5Ysew8cv8TvPl/pDle9H0DNXBN1eZXaok/UoxDg/XNWZP
zDFnR+RerG1iy2nZFnZAmuTFSihJnllt0vGcAWJNAp1/qxT51EVBi3gIaON36h6eYEp3HFGaMLfv
HXyRG8Ss/apy+hGhjoD3lcHdD1JzBEYZs4X2HTqRD2r/3xAITA3XTg8G0lT0e+6HfVStLTCzVSxR
wQ2YaYzY4TGdcpIN6HdgBm/TZ5HU7nSZn8rKBUNRdgT8Y2NqHxCvkj1AaX8hUrgdHBtwg1vVStDw
+nl0tEo7QeAnlSLpxSqt2RU1SBfVFdoak/ngnEKr71eoAXEGmYG1uqgBGrgD28Q8VmD0Uy/R5BRB
s+GHaTfeQKb0LHc8YWvQBt5MdpFu+PRUZzamoCRAxFf5pD7NjJgnoORsOEFijAExF1CPoBL2INXZ
lbZMfTMl5p/lCiqorb0XcIjRiN7buUFy+GeZXoe1fZINt+iPeWePg2sU6wHFmTtVTouyrCfiiX2v
G/04v/IhUNhToh7mwVUQnk/zqd7Kr22QhMWud5dN4lPfijJfcPvtfFKdzAe2+ozvOyK838r3cVcf
ZG9EXFIOoAY27GBgScZOx1xtgd3LZqZ+n+2X/jRl+0LFfTjqaWI2EF+1WcNhrKD95QrGWcKRI9mq
gc/GHk/CdY2Ne/GE20/e4JiVXMUT+mvii/ItIEbmW+DERkLi12Vx0IdBQYQYo5+USHd0p7IlonnL
DvmtpxKct47sLd+YSBEtIlzLD8xIwiMK95tdR+w7kzRfeNFrqAmWjf6SRl1F6FP1hFJI2NTnvMEG
Hcr11LQ+rdMo2KoEChrB17uPAUELraQMBQbh35Vb7psjfQFssjEPfGMFesS+EpzP46bd5U/an3kj
77MPDA8j7BongML4XZg27KooaCs7KkcJTXppqynrVgWBLB/OXbw1u8NoOYKXVZt8COYJWrhn3p+o
uk9Uj4IfrDuC4tSSR00EHYQHJxd8q/MtxRF4sFAfplsYwAGKoda2/gbAWu8QuJ2iszWG1UKyZ6sk
K7NAILo796ea72U5mLknz5Gs7rPOTnW7w3OXO4Hv8x6aexjZ0fYWvWGILu6I8YAC+F/2LDoVICGt
ChSYj7xrrJgc3hLx1C/RAqWUo6DQcjsU0kTiYVLdptfm/zlGgIgNjS4wIVeXnvvmNKv0mY2jkEWw
W9HtnpqImG2zqcTsczaFR0zPv97GP3oyAHeQc4Bhh1ExxIm7KGGxWoHBmJlFrItrB471H5pc8pMC
Mz8MS/0BBy6mM6qktK8wXg/GRTqV4GeXOFKhBGz3BebscVrp1iz4mAeCJagF1rWVdH/+nTrdfwx4
80CDVnQdYs8YFLwDOZuJi6xnBY3qxarQ2uFYprreOyh27GWUefjvy/2d4fjP97JeD7Oq6EmuNAjI
nfwM1VltFUvd5TQy6TJu82beTSw2vaxLO8j6LH8aHRXVzBTqzuaCRktqGh6g4dKu1LzdDi1qRjxP
SwSmxgH01zhgvdrYwXT0wRn3l3r8404h8QFpLXDeMI+D2uTuzXSF0EApTFku8hvH9SQCDnX+JBxV
X7vEvrkp3OqMfml6STbVl/KMUI+mKH3LM1sogNeSFlxsdlIrD1I4gGtyECD4oQDgQj2BelnmICXR
YkcG9CNRnP8Xrh7UIbCigm0TaVvGtgZvW4gI5TZrCfyuFEg2QXtzcTVzgIBUCEMv3iKJ8ND6tEbk
105T7EsZ4O1ZiKMR6T5zaeMCE0AiMm/xn4pA6EflzmeMCzQGZnnWKAEkY1AAkdgU6RJyOZxHzz2i
HzhWhk2ZnTKnRRIIdaXxwSv+S3q5f8WY+0Bb56/kl3oXAzJdMgC/5uJlqdsdJpYyRzEmzc5THJS1
MMkEu/Z9KHF+1hmyq0I8qlL8zWCmGKIpcvr30rzH7HRYk8D4aXUQhVAIpgt+rkyUwqmOLVteZJlK
6OLkR1UdBz+mf2Awhqz1Og9VwMbJesCFuseB/14Xg1YITrA2gyTPz+uWCuzz9I6Wl8ESvF4Cqaue
2EKoHpNCpjLALL170FD5tenxqKtCJgomdDj+ckv/k6gjqFLfSUpTXFjFBrc1tjOmYFDkIZtnReb9
+73+l4utGwkKaOilQ8PyDueGyJdGa03De2XNC01LJNiK+VVJ/Drn9FFmep+c4ccDRAC1Aengeqzc
ZYJKo4gAt5PxEi8ZILeyQ64to2Xz70f6e1j8XLjQ9wOOjtbQOoZ8P0bKMETaSY0+XKDCDzCrwozM
U7oqGxJxwfZH0mebKHppYOYnDY4pogudaQ2E1vLKaViVW5ZGgoX5rW2tuSz2K0uztdzLNVcuMF7r
8skZm4PSPtWdk0PLvfMnwbHUoMucnmKIZdtLcO0KS2ubqC4mJdolsGLX0tCidqRvlJPoWsNjBJkj
nH3pU/Ek3YwJthquQu36gNwLf57fsoGIFWlSV2psaKjJg817u0LLMD9ggr+nmDc+MAMS+WsRj7kh
U7Ah6t42XqO4UJFj274IxNjPRn/Yl/4jT+R7FAof5cqXg840woP5a1hCFYUCLpMiv4jZYlv6cESP
jyyWPNlD375wrTpCj+lRRFojzs8PFnqe6DNjGa2L9d78ozRSWJJgEuGCoQWGMnBy5sJIXYzRgts1
dKqDeXtAQsMUlEKfuE1VP2ov/37sVf5LAUUb48mq8fdY+g8SnZgs8JnVpvKSC+otpwW1WzWNbdaU
jdszWXZY9Q2rwfzBk//epQjB4GOufoIgX9+bCnYcWv10qNvLDKnCTW/6Arh4WqrZhZQI/r+3zy/2
JzBF5ACYB9AxhbBq+P0MeUIv8nhsK1xsNC+NKAVQMmVoCXyn46kSSqh0ShAiWyy0kPK6epAI/per
g3m6CgyBBYjS9X72s8J5n5aw070IpWihZ7E4kFzeK1xrHI3S/bwbG8bQBExu6My9/PvRf79myORh
zhECgRi+Ruj9+eSySutkMMv20hXdFkqt6/y8hXjBdTJZ3cM49Ws142qAxaCptLL674FsaxRbUPy0
7gJqRR8AyBr7cMIEIOGyflNW5WoMpc1oMGfmg+X0iwsKCjieEh8xgFywUhT554OmeBpDqNEBK+BQ
JWet+JSCD13yC++FbdlCEHWQ0ZKeekPAICSkgcAQNTFUHOpWAgpmnYtev4ieMar6pUOf/d8fw6/0
HLcHoRQFpz0a+zB3uDvsWZ0LIOMmYjQ3sN9Npvk7HZrO06u6I3KG7j6SAQPUdbQyLUz9oK5GEd2k
zz2V0exSC9XrTV65hY50r1YiKNZwty3AeKvZg1v9tWJAV4VOAeSRsDGRqd/d6QDDHH0q9fpi1eBv
Lx06JlbdSFDJyf7Aj7B/8MH9OkBXTjakFbFAJSgy3ZttWh3vpBLjWRc4NCmglIO3ksc8f7AHtV9x
FmoToNAAt0EjAEzcu+R61Fql6uScXhqQ1SgpLPlVkaaoS5cwbWi101Ww1ZJ5QRNYbeqtruE+LCFX
9hPXj7GYWCcMbkOJcQG9ZzK0zQCj10MNH/htBqlkoi8vqlmgtdsy/QhDafCGFg7bbfmPCSKvkMYf
VpIKIW4DaClAYTmfDlajAe2Gb5sNzyCwDUQkKr0qbIQsriKrKB2m9PgAlkX1a0PszhzoaNybw3kx
3By6RRFoBTMEi09GA4/7nj5IT39XTnhloCFiPgbHEw6nO55PR2E7x7ucXZa+YHYCUx17EJvKMXKp
ssUFkB9lfbzhPDshmD9h+GckvWh9ib24h1qUq0zq8AxLBXtpgQO0stV6mJdWH6RG8j0Sj8Ei0JBk
0GmQh0Ea7G7jN3KZcMss6UUbBeor46Acpb4S3GToZYgJYjnxuAKboC4JGuSgnvYcFnkpFrTaV3YL
IOCUlK9FnRebBbqUhQHVuUzlPixsup0qJNs+luTg3+Hg15mLJYhJAMgqrMp62Gs/g5XCy1ZItXFY
GV2Wr2BR7NBbI4kI6rqJgXSSm3BQ/t+viQAJbUyYcIFEenfNUdbA0DWHNpJZ/2fJu68izZ/zOAsL
M8YhiL6XIKbev68p3Yu1rdbTEB/EAkKOA9el+xMBHh2trMMdLiqpo5SYWL4YFnxQpltZwnuWk0R6
0Yo95pD6ZlPo4OyAm0kJ3gpq1ASKu41LKaw9MM8zF7aImQxqdo6CSq2bwSuIF5IsoGLIH0YP+u+H
DuHXStm2APww+yMPxwEisbkasBIm5pE8HQawe+osiOdTnzvG7JYZak0UQrcub+yhvhbSx9i4Hdp3
XAvhLm+l36D95imQQd2PgagX6lWvAvO51J2xfFGU7YhBm1Wl2u5OmunyGZ0wEH7QJtVdndt/FWim
b6GO4GdBisYpJ8xv71X9aLTXGPid/qzmqmtmR4iykDaC9c1QeXUCwx0gsYe5dmaTCK+Iumh4US2M
DQ+DjNhOkHDOSgxX4DgHEdKX6gdh+fcpYKEAhVgU5kLBvrwnQebiDI95HSrunaKAOTEB3IzpIQGt
thqH7MHS/D+Jjx9pMJbJuhMsnAZQFrkffqVaUYi0UceIq94onyudxMux6/DhiY2tda6WAyjQXgzz
3ar3MT7EKr6k/UvKN53yqqhfkvo1jYC46lNSf+XCPo2hheyq2fPCoUiMXts2FtGDuUrmdZ45JIOf
k0G2e24RCDZ7FG0ygdl9jI4GSBUDOCNjFsY8GtN9JfuJ+cItUKTqT7lrIYkH/AKfUMepLUEvqG9q
rOdnK97MaUs0TPOMumbPJXB1IClT14dDKrjKCEMRewSBTh05oJMRoByA5QyymgPoEeilWRXmGRg0
8mdgkqIKfjDEi4qECMqXpH1SoSaldLJeJhRTLea+BBD5S6AFyUtTFf6AW5+BZ7f4UxkjTGMMr3v9
BlYMESmsWzqcJhka3MOr9obRgRFYfEvYbQBZKbdl89zWEcs+VTSPM4h81lNoYjTaSp6s5Ezb10qP
RDBm0pcK3B1928CRZsFAEYhuBYti3IxqhVbl8/oV9CnQmCcnV8CewIrlPiytTfDSgUQ3oSmT5Vbh
zLPjlFiWDZwFfTR+lb+ly5Q66IBLKshd2U7GpIJqG7jh1OX1WTijKzh8KFuIdACfp35V2mrrws8e
SBS8cTvgNWCvyU4FJh8OSdHJzI9RvgmWWyWYeMePcQY4v2ZuotiQ59K5b7AAdjkWauN4Q0FjHN+s
DpBkKBthM3us9cZ1Gm9uQQiBJMX65Wk+9i1I6JiP66ZnMZ3Rj3vl1euEPi5YuGPqGLfxc4EvEXW5
6WO4EA3aVn6ysg0kgkt5k/QviRnmy5sxvC9YmSaGV0ykG2uvmqduhjiGdYKuqOVX3FVMx5y24MMj
FOJXOexa4ZKBGZWFqMkmuFXmIA7sCu6y+qCDKFJ2H9naT55I1oWldFZx80L9OUjnIb/E04Wh2djB
12Damm2o40SvsmuZ7sv4oEi+nPhpsVETP2a7jG9Yvmn4Wt4rSwB2ZLkcpXKrS06peoUWzeMzBvmU
4coheRHy6jib/qR6NX1qM4wGRhI/cTT+42cZ22OZQs1yLXMHInuhBVDXgQxEChrURkdD8pG4mLqe
9neBxAALDjUeBMmR7v3KXitY7fbzEC1oAFJwS3PWEwMSNd4siRfG8jFcGn08qn2jkq5IILANh6wY
Cpd+KgJFabgMXDibVl8IMOaaDOmvMSi9begFeAxFjBYK4dbwZLLyqY/X/q1cubkhgv2wEsFKkLX6
Iv1/7J1Xb9zIuq7/ymBfHxoMxXSzgdO51crB6YaQZbmYijn/+vNQ9syo297WmosNnAUsrFmCxyOJ
bLLqqy+8YdiWg6QD0yEB0tUcU6mvJ0s7/IC+gLEoXFWClkUxkRLEKZtllDrgPad8m3RAs944g39K
fcmJYBzOdSA+TmhDHicbWoG8jhFq6Z0Z6P21E3ar0spWpgi6xdQZHMYdZBZPfhnaGskgXb7lr2T8
9E64gZkfOHMf5+p7vsFXHQa7NTp3su30juJNnMvimm7AuCka8S2qgQ42DSJCaUVzuBqHfpkl01dI
48ycChb675/F/PaPVsd8J2jkmIx/UI9/6Q+/upN+SkM/RZfkbkr1T9KeOLtHKq6cVHfrIHTjE9d/
f8Wf09P5kg6GPUD4bcq/kwI8Uxb2gaag9Vn3zcrLs37ZJO6TVfjetRIS4kRr7p0qU+Bh62AdiOqq
Gsx7i8PwrPRGEH2OepAIe0IcHCtSoKxbNlWy8M1nd+DQgv08vPGUXlBdx48JlsEs+kXSDybtNKWO
piBKxqhMgMGxPjojC7fdoJvLPmi7ldFHzbpIu2lhSsolB7Ru7Ct53QCxkIwb2yztNkL6xnbU9XZr
tmJhl2gBJbh5bGRQOxs7y/2t584cGBUDxqibelsbhbMbc1BXqGs+jZlbn4+G2vaj+ZbMufhpDcyq
8AQJaFbQOE6l2+uxGIJcTMmdCaligUDT/YjX5Rtv/acE3zq+yMlbD6SdmGYSAKSpdQYd2GZvIqMq
wNHwRXgw/lxpIp2T0opNkQFzav9j2V5lQ1psYhejJUwplgaWIYMHP6jvgHwxdVrqQBlWEzrsJLGc
DAPcJYX4LNh9b1cICS2h0NyNv+LtWm+l8j/v4rmZbtLFwpYNyOLJLi4iz0E7Z9JunQZgE0rP07rU
O5oDnuz3YUHRMjvVtfLcHub2rpQVtFrPAaDVe28s0FMBVjbTPLlwAEvOI4yflJcbXwQjZZJ225bp
1m6sbls2PEVtEvvcNiEpmDitTqDyRIKwrzFaV37UkCTAk1hLmyTMVkxaYvctIOMvbwzzsVldjL4m
IhXHoS4r+ixOq0q7Lf1xWjayv7Wmck9+kK6IbZB/s+ZT1warIeAdohR/0OkjLN0RlFSH2SHyc+Fd
roaPbyzHn2pknhelMTuZ90Yxf1L7VS0Cj6Ms5F0aeNnlRD3rWO02SL3+MGXB3gn8alUknlwOYtCX
gu9aOnXhHGzbWMfaYcjPLaakQsefSdaNIldwvmV+OG7KMdMxI82/L7b/6Kr8F5Xwq3f3k67K3SMS
iX/sntPn7PH//PF/66fnrEYF8g80Vv64r6K6ecz++Pr4x7LNwsfXmisvv/a75oom3iHczeyLcgqI
Er5q7OTvoisa0ioIqFD+0y1BR/y12KPmvnMEjktoq0DwQlnXIU/4IbuiCf0dalk2BaHNkIRV/acw
zPX3Y+O7/uav1R5P2uFgmTzbnKeA6LcjuwKY63iPTIMaIpWHZ3oSdummdvGKSVcZfNJsV2VGpx6Y
7BX5F5mIARJpqFkVqb/RkmbFphuC03/1gH/c32uNlJP0hGkPvEL2BR8aksrcRzq+H+xHx8Tz4Zem
WESA3ilbcvcuLlRlLR1rzKMnras9xD9yW3XAFerJ9uvdUE+WRgvMxU5aWw/OZFKzVv5bqJWTBorD
wMKn/MatfZZ29RG6Pr476avUJwFtFznDGNDyhWpLkv/GDbECJtHVgNiETGxA9s5AFIKOnXrldZyl
g7/B8WCGQknp6W+gaU66g8ATZmUDEGn0s/W5QzAfF69SKZPJZ6Y50VmV2Wk+rie9FcO5hvktw+MS
z2Bs0yrHnChkWz3JyvdEP9HtE8OPXG9pdHHgeEur18YJlKWfIWEnnLGO75WRuh/ISNOhWyVVHIHH
rjq7BVsUGKP+wyzmfyHO3OeKf05FYo/EZf9H0dn5dv7SoP3/Q0qWSfyrXfJTGLrPk+cTMdmXn/gR
YZhjvUPBmTwAK3XTZujyd4RxzXfIfNkAGoDyv8SKP+VkNe8de8yi9zi7HCGANO/8PyOM/44hJIGJ
EoEBlA5M5x+EmJdu/t8JLGwKhkGk+EzdcDEEXjHngK8XJ0SGcXIK/c40bqzyKpOrYBNnN6N5yM1D
L/eWflvIcwhTiwDSv3NZqHUdb6Yz4S+qD36ynCBB+Wdtts2LM8mCDoaF/AauFXDbPa2BfEV21sXX
7nAJAbVNV1JcqXA5YFLizAxsv9/KcT1Y5yWCyvD/nAkFsphaY8FujYOHsPqkR0tVLMstdKqm8+41
p1g1cCeN+MzOrqPos2Z8crKrQcenhm71VWpeZbALdUDunnNhJO+loAeGaNEodiPwRXnXDQvY0Ivy
qi7PCOL/LEj+eKKcMrxyhjT4nR4/0V43m9wLlX5XR/ZHu5PRCjcd92BN7md3aBlc+IxTtU3/AY1p
+8K1xm4V94CJXq3CX8Xq4+R9vo15Ts0YE6wUp9epu06W1V5h1WK6S0LzvdEa3q0t9ehAz9eO4o+4
wz86hXhQ+qDR1aq2qFWaS9tKxzt8U1dUuw+/v5/jNJ/boYRkeTFR8ub7ESeldZ57phwtr7+rzErf
tEXkb+pJfGyscati52w2ktsD1fshevW/ELb+3SSuCQ+v3sDPcantHtP2KPGZf+CvsOS/m8MRZfZ8
ljPz/zMs4dDyTsctCQYsTuLUfASsHyLXmk3ew/mFvQjYSZ+gxJr7MyoZ+juk5ijdLZMfM33rn0Sl
l+T/KCqB1aD7QHAj0UCxiJt4HZVqVxSNXdgNfTM6gor++mGw6MzZqhW7qK29fVYPauvIKr82O6s4
E0VQbNLRma5ra+gObZKkYNWyrZRM0r28TM59vynvDWPIzt1Mh6iD5NlOVPV0iIxJhzhn1wGyIZC3
EfOq3mhtzJnH3x+H+D6PduDIE+rBPWEddvxxdFHZyGhZ4g6DS7mSKvPWsec9oQqm7V+95F9s++Nt
9uNKc5qB1wfZ0OmMuFW1H/dFa9+ZCsRSGA7efhpgoWV2oehGh85F0c4y4X5qTG9EnF98SK5IujN7
PxD35lt7dZKEXpEPntKDOztC9gXBDnlIA0EXy3bG9e8/5U+XYpF5c5cIc1+e5unzjFk3nd+p8l7r
nWYTjs6jckId0X7jLUPSFzDE0atDwAWFRZYh2S8duZO4RcrtSOWM5T2WCBsl6z2eMhtvas6zUl+X
g9ogvriwrX2GiWMnPpS6dmPk5jIGKBo8wjYVwmNyWu/Cvjkb1bVe0V/vxF4JtVHpnd2GDwM+U5aa
mUL1AbTvoeroEIWQPlvTuP79c5tv9vjDcNZbbE96i1z4tL3oDWPshGaaILrcw4vT6TUNQWYu1Mh8
NxJatvn99X5ajQCJZoUQ5Dg4j1gZx0ui6CFhxmMl7smMne0UDGDhtAEGgQqyfTH0/k2iubQdqjdX
yPHpxz7gykBGBTuPFgj51/GV3TgeQKtE4r51nR7xvAxihBmoN3bbaRODyzD3Q+MD11pm1Pqpkq9R
GJyWoGHv28AAgaqFyU4k2rRNlAudy0tXjJLrRSCZD8iKtksdhM6iEjV6XqqKLmERW2sN/em2pIb9
S2P0X4kDMDWx7yMNYdKP8MhJAC2GMm3zOJAPUSDzZZA27ZVrMLkOCgZZBlPhdWeAc3SpeX5/4RdU
+tEaI5nlbCD1QHQOoNFJ88vAZkYPHbt6aASTM6Z1dhiCUuyzm7IeP1RWdx+n47h0pa8vxtT60iAs
2VvwJ5UIYPG112Fv1QvaPI853mtJaz5Lw2oWkIy+4ARER3DaDkW5Ht50dTmptlkzc6EPzZUyFhYC
A9bjNaPRZxZy6saH0jYvApSM+7RY5Z5/WfvIqGViaTfZItLEB+MH9P4/Wcp/ETZfrZ+fspQPCONG
9UvPZtM2bcYq/+7vMZt4vPzsXwmL8w5whEk+eyKPq8FUmEusuSUz5xF/JiuG9W7Oa2jiUS7NTBZC
wF/Jing3Y99mMzUgFzRJjH+SrZxEAYo6C7lM6AgOvQfqtRdhj1cnn8QbIYoMvXmI25hRdGWp9HLI
Ikze7WFotzPWbxEPUibraTS7L3RNULDy9JpBheUkD0HZlJfpYKlb6vZpW7tW9cZ5eRz3X26QIpIR
Be0sis1Tgg2+Zo5eeU7zUMbQi8DMn8Fx85hCqFK8ERKPA++PS9H8mlWy5/LnJPA0ndvT0p+ah1Eb
oXr3lVxLPYzfINv/lCDOpz8lK4K2gu36k9BTz2RSq5gevu9gF24NhxGlAqE6lLm+BI1UAo9rIUU0
TcBhl47e5VRqF0mVHqowgLZnyGxvtMm0RprLvlMeT1wz/GQVj2OycYPbxAXZltDZ2sWysKCshcE2
bEsbQTtf375a8b8I1Sd4zPmR0QAnsyZa6jO8+OSRjWSG1ajq8L3rauFXlzPhug9hyZFkYaAQFT7g
AONsEGgMtQL7xC6dlnJM9JVqbGB00HHTWlUAOO9t0cXrLpHR95f6n/j0XxSm7H8Q7ChmkahAL/Ff
vb2f4tVDFjXPX/+4ax6b5/qPi4hg88dV26RjlMlfCXz/8tf/CGmu/Y5MDEcd2rtUVFQ5f9VgjvPO
IW5xbmOi8X028iOsmd4c1UjdHAoty2Uy93dU098xbWJySoo3d46Z/Lr/KKwdb2WQrRQts9w4JQtd
IFqix+eh2TL07yJHfio7EIFdFdq3Rh1fFtRMWlk+97SC8mm6C8Zh3CYeFhFCrRuvrBbMQvt1lVlf
Xz3qX2yU45H0j/sBvoiloAvva65ZXxcYfQXkcxw7+UklRbnRpIP81PwlQRRhpSWI1qpW//D7a54k
BXOPf0b7I+hBAYeC7mkKW1tmpo1aZN2PjnawjWqtVF+9l2NYLpoqTNdVOYhlVkIHLrPwvQNN8/c3
wPJ7lbKLGeEFCpFkBL7FHMBPXoIKs5ZHOni3kz0ufNS7whJEgEC+1tH2OgEFjSTrktnv9EYg//nC
NrPDWSVplnXjf8dPu6plCJfHsm5NR0O4wYWRgqM70o9Bd+fX/aYG/W0bxa7Mxafff2SIn0cfmhXM
C6ZfNLsiIl3PiPD42nEn7AzfOXWTLJIFXOHFxcXn/V4t3aXcdovg3L701/Zls/NWzt7ZR8jSVAek
aS61NbJzK3/pr1FL4u/n7yt21S7bNYvratfwR39t7s3rZoEMH9/41C2frp0VGgefqoO/FiuX/xx/
6T+NKOuSaKIma1/IfbE2LqdLee4/DDfQIOLFeG3uu4W2BDCz7Bbuulo/XfNLn54a/jgs2xXPaRmt
buxVu0SQYxMgJoLM5tpaQBJfVyt9q2/ztb7tNtVGfYv38EdW/dLf+Tt7FW/zHVqV8ISnr/qlsR9v
h6vhSjsgDr12z80Lbadv0UZAkASCJb/NQHF3/v3e2t5rG2vh76ZrcWnt59/ULoLlt90hX6CBtHRX
87f5q3JXHupdurxTC6CCS1RTtxAa94jjbP37etcv3pIUf+k1/l0T/HifMDWxL5+BBN7J+4zgxwal
raU3m9XVPcLLh3KZb+VN9yUCu9ksQg/c/BouJuq8O7mGYLc2FrCgNtMuWudbvnVNwbR53l6ejTRu
q+XduOh3cgVOcMFfrON1shq565RHns3/vxiNZb+4CaGiLhBczB58TDwRAl5oq36nreQmW84/u9v9
fuG+tKVOPifa+pgKMjgmBp820wuheszYLXUzpL4Eldp7Z0NXxiD+sm0fQaPNx3gWFPOoepry/PsX
5AjCVoX7l3/DHfNTJrt6Wyo4n4iitesoG7ulMRQoIHfY2pO8lPo+MPplZQ752csXA5xyaILIcVt2
KD0/ikyX0MA2EvDR+qsgi/WzgBd1Bk35x5csd8DMB9Jd/f13L98H8dh7I4q9WJacPBnmhrSkONc4
vE4L5WDKhnhEsuiGXt+ZJrRzkYW3cROee+pZa5o7I7BXEE4vLc24MO2J3rm3meEA0l9PVMsmAmr6
VxkiOy/6ezfOHvPcvyndCMkb/9Cq5kPLeCCo+3SRfYlE/4nR+y4HKGmPFRz99tLPnW1kvPeMyVuT
TV5Di9yWxYBQwhRuHXwQUG46H5oEL24kRkSwzsMrmnUIeRTrACJf7kJMd7pdimQNM8iVEM0htqMr
K4X0XKa3Vpbd9ejw9iiJ/35RnZxAL5sHdxbGNEhsMlI4LeVV7LW+aarwRk84aprY7RZwxVFf/qY3
iCRFzdawr4HIbgbpd29c/LiBM78xXhgn4Ky15XMYnJw+HiJr49AYwRqS6LAs/T5axlNfLATk67Vd
N81tIaDg1bH7xoI5Pn1e0ibOPgwASM0g357uJLuvvHoA53cV1+Zzonx0z7tSbSaJiI+s7UXcWDaM
Q6wa/Lg2tm888uOrUy2SkiOeOmsSMKwgPzw+fwrRopff2vo9drIoMQiJFZ+XHIwW+KweaOkGFVpk
l+38AhuufTRF7UViI5toqEMI5AXsfvYoxJStZDOl6HcXT0Vc1PfKrd4qhH59pzQs0FZi5n1qY515
epSn5A/3rRF9gm4GKVBHzzqy3ANwiU9tYgPZAyqWTulbg66Xefrfe5p2CU1Em94XUX12dz+tKo1e
VZ6JdcJNmrWrtO+DddFN+w2D/gLcSwWtFstSWp3JhLR5FCI65cLUztL2ILMZeF22/jlmUzuJycKh
E8ZHb8z6m6Y3q21VoXrx8q9OjoC5LdCLyUZASI0+PrSS+tqy9SuvFPGN2xTBg2guJ9WP57E8892w
u8uNsFqGBcrpsRj1VTjY8bLus+5syjJ9Bfe4uXVlcKk7nb1iLPXwsn7+Ubn0L0zB/90mTnPC/VcP
8qfSaPucVzI6auDMP/C92BEOnqo4c2BBTb1FJ+KvWge8jG7MfTeq35dBN//lR60jLKA0hCCKY5Pc
92Vx/+jgCOMdzX/GUC7QZRi+4h9VOtzKUcJJa5p+Mf1putBz9w8E8PGGV2X8ghyp1pPXlMk2HWPa
i71bOO8juxaMGNpAr5el7Cxn44hqeDC71Hvkjod94OXoz3STQ5czCVuBDiUIl/aM2VqcHurE8j/a
QYt0QNMo5uVe5Cf2lmlBDwNi6rqrwXTrkpzApMZivuB9blIQZ4va10eEdPwyuMg8vwZN3zfhLGWd
a/lSJS5qeoneD+dNY1gBpl2tuZQuaJCrvgviXdTp/nnjpOOlNMv8Udhx+S0vcA2lRa0/TtOI5FCF
88en3M9SC/GytEe/Kw31ywhE96em7NwHP1N9tA2DEKZFF4cI6DujRNcs6IVbL/pUTSRsUtWPyIIY
X8NMGcjpTJH6YDa86oU+SqtfBM2kkIo0ujJYYZeMDYABJPejHTrTIUNgwtlrplFyNKdXpqhQomx7
vzozQ6GSraozDYc7G7ykn8fx1zBOtHEBiHM8q5yC9rHeNa6D+8NY48qa4OyytM0GDVFRaV23Qmeh
jhZNkFm4h2gMptdxalnghrO2oK+CuAPRO5Idchat+VnUmYHDlJNWN9B15UwvQF4vbhhjrfREED1L
s/GuqsTClieV2OAuS1VD56cvo5trTRPVByu3/S/AcRLIGlYidVDzvfHYabN1pQwhj62SeQzUhfTi
dgG8IRTaihg4hGFmDcDuUpTewlXtdO3UNA5QCRv7YufFIq4X0sUfe6P1mbnrUNQyV47e46yUk9A8
qAyrnqUWxK5c+mjKJniVGiN5sJtF2rYdfDRihdDc8qysCzg9qa1TP5ZZXkKkyOGVYjbZFuauKREf
HYQP0pweg9etQz9sUAiOKsSS/Lgy77weodhsaEJoE5N3OwQDuXtkZtYI/os1JmU01qgx1t3DkFS4
nrpujNCg4bfKOZvCLG6XMVOUx1SOwDoCmqqH0muDaj06Xq4AIgQz4tSxXbW2VYEiAiha78KdcidZ
it7F6dgE3QR7KdUcnD/cepp2cYm7zUJElW3vcm82lgetgrJUqBKEckdhDJ8zbLU+FZqJKYpovJTn
U4saEJo/dvw57ceNPlb+l2pq+E1lC9cpHIvqYrIyBop4cOq7RnUYWfRxzra1nKE3YfeEqA8wzhq/
Jdgvf3LbiUMNSmRjLeIYcvc+xMzHXvo6EWIx6WX1zZAeehcxDMJkZcAxlKsuZ4KzSC0tT5dtFNgf
XJVnydISA37sYHdLHqYQ1fs6i9Jvaddrn1XdlFigVEXw3BQF6rrswP7S7swpXqUFmg3Lts4xYwAR
hpJM4lcpNWBkhB+8xDexgLVKx1i6Q6jLZdOEbbtMIkNOzINjxCxAZMRovBjepDO+ytDOgN7hYixi
x7V7hoNBaS5EE4pwaSUdmnKF6Nmntq9N18wWSQ5LO1RqpXuN0sG0FYjzuJ7G7A1EjqvvHVxD421D
GYBLR0qjepNPudlvRk0Smpx4cqwdNtOwGPOxIRxaUlR0WJgiQbkUBSigqei1CulckuBNUFJlbfQu
ER9zu0J+1vOG6L3X5P7XPNDbj/iIC+o9Paq7raPbgMjztmnu/WF0yGLTLnF2bdGY2doa2xqVPy12
cbAcDVkQeXQrfuJ2hnYfOSrChNGpxefBFygb8sHb29BNZLhWhdb1uypvJ2sr08lobkUVskI0bbSd
63Zoo3bPY9QeM9i8yabva5TT/SQtv+pR3yy5PGAr5WBAXEQ3okwxOXXLNkYePXcVK1M1O1AzmMIE
JHbVFPFa6Ynz+mwfXpCNI5ljq2005OJ8yrOLuKcuKFWwt3n1HqpdXj5egxFY+3JE8cToF4ZqLxMJ
FYFtrIruSpT6U821dZv2jhUbZ0nVbq2WfloQ9IvQ4Qa6pF9ZHpyml1xbIVjtwzcsoONEsjjUlf0R
C4SvY53dDYnFJi1Ig81HQ153TXmhkhHF2HFn1eG+bnAJop4bO8V2yJYGMj5DNK5VGX6sOk9bNXZZ
7tyqv2+zAMenOBp2loOWbpbddgqbcVjgEN69iyy0zGWKp5yO8q/bPnkqQvu+Q1XV52qpjk5XBYO0
D7wz34o/2KMVbppUx2Y3ZiAboHIIMalP8KmZkhQVzfEsmorkTNSWduap9h44rVrYol4hU5jv+mRn
Ynvd5WO1TySk1TDzdjikbVKvu60ZBXaOf+bTCMu9GH314cvU4fCc9e645+c/BJX8UMeCIXAm7tIk
Ouvc8OAl1nnSjWi8eBPmVfq47coB2ymdX1tIcROmw5OtxdladSGO0r1t4PJkVzVuBTjnKTZq1aw1
YW7CTrBFp0OMxHqaGYfewCBIZfCmbHHVIlayrIg4oEr3M50ERJxXfsRffKXi5Dl3fGgJ6a6NzZ0+
eu+LGkyvM5E4jxQ778GjokpTXNUm3ZgIibzJUxfEIvSoBhWtwyHGdXXqk2WYoWCTMxptjDmRSZun
KDdvq1J5aNbk/hJXUSj76abMy/vOjD8STpegj8K9lpk33Twba5qcGBCh5SpKGAwbUp+70s0PZZk+
mmn4YYDL/1TlhnHvmsjNC7NF6xnRXhUaEES94aLu9XYV+yFU5Hy46aCn0TpRyTpvS3R+Nc3ESrWt
njwBCyh3O+OiN4xx0QwfRYH8lx87z1xuFXvJZRhVCAU3ne0jzRmQoinjIsbswQqDcuuRbqzMQvs6
QdWEwLCe0ik4M4uquKuFS2piTstumGUJrkWMNE9m3cY6tKTUb5HoNh142HonPrVVN51PiVwlJT1B
LOgXSTbemKLfqBhqZ2YiKebxDhk5X6usoBi6rGQn9wzbL7MJUQut2Vdp5vPkoy9TFF5MiAhOAcfG
IC81x943o3PtNvGSBCPC9ENfQa26M200kcMeSUZHrkPhIgCOasUs5oWLfIK2pV425krkgbloErVr
MHYyteRirOQhSRC2NNRt5uJU5CKNRkSVun9tcs7YlOaJYYDtDJKdX7LY/BJI5wp9PVzVPocJSqxV
/UCS8ZEZysIPn7LCOxfpTTReam3Fcs7v2tE6cwJeP3YTJIHaMoIeY6FhbMmpv27le4bIS9egzVmh
q+Z/1fLmfEQDiK5icJFW9kFv4o2W0oP3xoCi87k3LAT7hLEuwwSlyHCAkqwR16GXoRZWtTvcUNZx
1umrbr4UCl+fAxzBRCF1YxtYqLDAUlvJxPE3XZ9glskZ7TubtA6IzOb0lJQjYk2JPa0MU7SLsSIZ
0afma4bVY94XADoncNjYV8PgVJe9XWMwUmWrJCWc1NFH1YfVio8GA79PoE/a5SOpNfpy+eNgagWm
i/o4K+Yz3/xMeYues5x096uF9KPRB2VIWdA03jrUdLNeDLWnZ/gltdWI4K1KPkOfRIsudlIvxswJ
CWy4Ejo617nTM3AOWm2jEgY0i7poI1Tt+lotuygSeCs5SjxVdqweDaGQJQXsFRRrxw2cCrq4UjTY
oCaSamVZVK1g6hg72+lQbPQHhxOxAZG6AIdXHwpP4fsGScdCJ6Jsn3m2Sbc3ncCNVk4UQG8dCs+5
iaVS31JcGenC6dCqK62Ckqt7ZS8XwyCz93pKLX+uDaRXV04QNdeu34Xhuk47cVeY0vAWeeGLlPIe
GzBMGobiK1sLcZChSgGZKriUCn4IkhuLweODrQq3AU5ocDTc9L1Z18gQN+MVVrMYMCij8m0ETdXQ
46016B40JIlsYC9iblChgpSe6YUjOBY9c04s/dR0zvIk0j70U65dkpiM5SEZnWSt6tH9ajQOx0xR
tOhqwD6cvvzzHsP/CKN/jaL/73+3NgPiS7/rM9y2dX3cZnj5gT9xIo73DvouuI6/4as/bJT9dzPF
B64PkmWgE+YW9Y9Gg2e8A7CADBNDeB2g/jyJ/bvRgMg+XUh6oSC8aLT+k5GqzXT29TSPgRroELQ8
ZzVP5r7gTo5GmIGVhzq+dRNhVxcSAqgeOUvZxlX7cRBNkdJHiIuk2eRlOlXXug6Y6jbwvDjeUX75
43XFHMBKFiEwXE8Bm0pUtwNJhi56is46MsRBpd8kuZ+/D2WEzF2lUgYOWZ9ENh1tJ3BuRGgHwUbL
lUZDzsgyr2J8aWv5UG/qBBklhAJip6/WZWm2tzQodCodU9OvEcaqn3y90dAp1vyYU28wOO0okikV
8gg/Wl+WKHcHorU/Gq3VINYU+5JioKeJSJJSpBd2H3AcJ1GEA0cvGlKJrGUwsXAiN6w3cWQnt5oU
GKPpcVekG93sDGevG/GUio1TjzyqVPNLTsbGryR17Ktl9Ivx8q/eDfCLGdHHi2bOfPxuSi3rTJ6Z
Gy+0XMbVYuyrquaFFP5BJUYVrX5/uRO6EnwzAYWKtQZIkX/Q6j6+XhDRxxZGI+JFTHiA/dBJCPWx
I0X/RTcVWcDURGV4yLN8TJ8mvzbuu6KvP459zRIYI/rjbzyB4y4Yd0SsndmYwPf4g2Od3FEttSmW
MiP3rmOGeSuh5eYKa1wNZkBs9RNSEH2IX0jq1+RBZTaguaxc+dZtmHN7/e/GsoDANc8cILgA3YIv
cGoG6zhZO2lpQOMgRMAEBm0U5OZVkiVIcSdh0+sbEWgBHjeoPyaHQTrWs26k5coYNNNBFKMwp0eL
IZr/niUPpm9LTyYss0XitcVEYLYC91Y0Vh/e9cE0Bk92N9SIqOo0j+y3Zp+EjpPPwkanUTmrKdOs
fJnuvMKG6bEXjhFYdhQ+0DX+PCEjpdZOaCGq9/v1dIzxmh+azUWEgc2CyzjgZbm9upCdWQGrI6DD
BjevcZDs91LjQmBpTjUCjxBJFVtRTf3+qqebhquyZTB9QLVo1kQ8GRApr0ctyglpm8DvoDZKYBNb
Th6gnu9Xb4xXf/qECDIA6GO7oJEwg0uPN4yEwZSaSQp2LnDSoYC6jXbWrhmzzjtDK842D03bD4P/
xq44BiPwYJmAAfBFUR9NBvETAoSBrmepWjokPnJyoC7VybUKYtL2zA/q98ZY1ZtGOQWt8b+65/9C
OJoviwbbjCk0ma+cIpgnk3lGbgqby+rTVC4Nux8uWs8r2kVk5OLp91c7HvTNH1Jgew9aeuaacd6d
PFu3ScxumtxY4guXtLuqKtxt0FrWVgtS/7p2TR1BPWvCAmEY3lhC8EZP98gMf6LPj5goc3OYrscv
NgiS0oxKi/VTB0ORyWXi0469rSuqnccUhbraxz6K+9569uSCF0gkUL6F0WkpXNSkwGY3WIi6cTC0
zRPA5NDN4g4UQGdhMqFnLZywctAcEu4UfkeMfHc75dNNn9dDvg14weomnzKKC6c3Rvr4SGCW423R
6Fizm4GjOTdT0EXTNysqC7vf6bWTzDT03tWnhzLqtO5Z6uUkH3pUialL49GLkwvRR6a4jGj9lDeZ
r5xhKU2Z4zPRp5Z0D4kOlx2hCKP3sEvqYYZi5JcDoRpwq6rGjZwic2qXrZFFeHVQ8jjd3hdSCdx7
Y9dPH8IppbMdDnIyBjLbEOXt2JqG6WPrmRFEu87OQAAkhXQo5N021Lx9kaY90rBSt8JLWi5ZjMNq
rsSO3yH9aRNqQx50y4Qrx1/SLGyCcwZ4eL+iBu0TOmrd0bz8MnRjL1Z7Vq6Lo04x2IO/aqYOSVKk
fTQN/5LWNQN7nZamGqxrlOPLUXzLLCfrq11ZqFSLVrmFGYS5zjRRhu6ytYKRDF6OHU44MlKa9+xr
ym8fzKpP6K86KDpQE+ShW3zR7AKmGmLFKI9F1lCHzdo3eq1+JrNxm5U7Tv+Ps/PacZzHtvATCZCo
fOsglyt1dQ43QkcFKkdKT38+9Rxg2rJho+bmx2AaqG2K5OYOa68Vp799P8uKe80MiUkomKS1II0o
KgcW8GiOIeYzdDXupdWl6CtbY9uXW5F6RQYJ30xq1DhGOd6L3sn9uzEacwoWUdWhcVwMmvZMdhbx
+miM9bfvF7rS4oXYpfqTp5Xnv4sabYSvv69sQ36hLBDFvOlUn5CikWrSn4gKEwF7GV3Vh0FNbRmY
vZio5Esnse+9Dp5TRGQKO1IfqUGru8h3QxlUpTXxuwyZQfxd5SmSh7FbNB8SPUfwquwQaactoUW9
M//wCi1URJhsGeJrmVda8jAarVl0j20tYsM5VAUNFyqRo4znaeNFcBfMWgfHKexX88PoeIN5UG0u
s+NY8a4oRC66pPeiey/SbLfeu6lvpR+Y+cv7T1T156nf1k2qx0dltlrM0fWMXAVSmFkFdZCuw+pB
t5zaM72h3tLvyyEanHwzwCg2UxtXmV2iGGMV9A83/dg55N6Wlo+7xpys9MhAVwXUimo3tX2lSV28
eM7ElyX9q2frh2giA+kxp0YQ3gqNDmBs1EhxL6RNQKqPiO5+U4KhocCmBtU/V4JW2OM8ecb05OQ9
ZWvqW9pQb6UYa/cOQrBBPU6la8QHb3SN6MmwvSj55GZJJPunIc0rr0WxJi67acvhsNSxSvQu9H5k
DVW2jySqEm7wuUkzBTrJHTvEHD0V+vHHdrCS5A4CzWrs73Paoc5xkK40o8BTRdeIN82UaVSd9Lxz
y7clBe1W22WtiaegwGNY2deJvBWwi5Z76EDNmqF/yt1e7x9cPUc0UGvMLnzSwphCtBot6+fU2W52
60E8dddkUEBTcbbkLwzoEScub8k/kUZY2LHUPPj16omGCv2K9tjmJVrrbg1xiHKHGw/EuT2mPxfw
y0LqDbHCCo2RwpRu9MPkBzIc47siLtu70oUd2zNx0vOM2PNr3sJlfWIJyRfeowWASG/5ZH1a6AxD
N3o+skFoy3IaVaDiYaZ1FLaPXu8ZyO2F3k5zzPJGDLfKCf6aduiRM7iH86QrvXoJ+5K4IhMzCVof
t/G9xFWo7aSy8EHX4/ozeIXpmDGcCeN/09joTuZjHqR1Cvm4UxbGDZT9WexKUAn8hZkBx2FsbE2o
YESmltCxCf/E9HLv094QR9tNbrFKnG4voYfL37YBBoAncWn3LyHmv8dJ66HpUVnzR/LgVpux0vQW
qh/iSpjBvKYIfGRyb0pI8EdPUoxl7h0cGigfd8nDVnvsAFquSqpBf2pu2YAQV1HIQyP0VAXk6CP0
C4lEZQUau5n8NJy6oxem+vTl+kk7X/oCdGXuHpQt4eWaQFjZTh16ZrwEPjHNUPNQqQiqYjQamUh4
qskPETeDPsKsX3nEHaiAoDd18VxwZTCYffrNIdCehKihQzIBeKebMFZTd/BEb7wr8I7xoUTdc0Ox
dFjkWKDuvRHJn2YNyzGHEmMRlkByBFyHY56a10Tk9JaduMEEvfJdZor6PhJj/BwWBEo3wvcLtijs
gMVc6jgARVY7nYluNlPS1IAY23+EljPbKNuWL5WTqv317Tw3xWDlcpw4ywux3uqrZr0+jJO9zPbH
kQsSWQEAiUqNtrBudtUNWpHTtOSvq+CBBXZF0QpFW32VeU3oTwDKi6JDmzbeMW0k/QALMTdR9QiR
eYXubJhNNG+4hAtWGZMgLYEp3YD4ZrVzkdcS/JqWhh5C1r0thRiPjjP1OwHp2XuoTOTW0Aa7ubGH
Kwwki2Xoy2VYghbHIiK4Hvj1QDKY8DhDZ+nOUocxYBgJ7MUE1z6NCYeOUaShbmzMtGL3WVbl5bad
dHfc+HqTRreIuM/2mdIIY0f8JlqbCzj+9PhG/RBGVIJReU0NbdxWfdZkn4a+hn58qpPutZ/8r6Mi
4bWYY2WnV89t2sRGxywG7SevGUCzMrRFqxv8rzXJfOe5efurdxLv/wlfKA1fJh869U18coadSUDx
SrxF5GYrs9ZQg5+tw/YwSgUdpCnGd3rRjsx09b2GSIWBkOL163NafvprERAj9SceQND/61qCLg3N
7An/DtFo7EWTR28KevKHQnTVZw71F2Glxbu8i9RjRDj39rrxZTn/fRAW4+jYM73OY8emMsF6uqfA
q/WsdsLuMJUknTIzKBclZfshs2CVHwsAAqNWISGaSnVjf1eKfYtpyMZ4YQmlKHcxuHtqGqipFsWD
Gg5DH82HxEPn0Fe5/7OZB3WcEuTl57GTW3rMyT4b+vHOATd1kADkgEyjniZ60E59KBgZu/5Nzs45
xwhie7bSpBQH6ub0h5WVw+PQNdNBq9Ww9e2+Omjt/H3IIdm7buns62OJATgTGCuDRmcE6nZS533Z
ztMhS2AWVYXQQQvBByxTW/vaaXH7iByUs9HcqLsluHNpkdCjLKV5jNPXWy3SiorGmv3pQFWNGM8e
QDyZWfTd59v+ur7KNRMUIMdFJgDE7DKWzrzfaqctrVXLbJRx4Au0expotLu6Bg1qGu7HOnPabSlo
UAmvjp6VPxmHrk2drac3+vtqnpxgzurPVi6qbUSiBuTNyEFYyPg39FK3vM7pjhBtM6pBCMrw0aJ7
RCH69LN0eV5jyEt3dsKE2n2mKWv+pmkZ6MM+CuUbt3LbdzndvxKIE43mVx0IXD3sHxboc04DxVPc
0Kl5OXpqyFx7hkHIHY6FVhVv7Xr4zqjXcKCCkG3bePTvCy3pgut7dPrA/b9h5uqg9QSPCizn1LAN
pk86wKMQCTWKX5kmx3wXu40O+ZHpVgD7LGf4lNAu+njd7qm7XewuCRV0Kz40AhyNFQLVELKM3GaC
GifxxIGiu9gVpRKHLIbBmXmr7Pg/2GOPudgkV1T9TtdZTaai2EMp3Q4ZInBnb3zSUro4zZz+iA2l
33Cvl5Ynliq4b9D6Ikw6NaeZFUA0r9ZBz5b+mwKNCXsL/MymW19WlN2gR7kRM1y0SLkW2ksm5/Bj
pxbLzvQTyAj0YLRgGACVIA4TZcM982vpJldWeUN9dDmR/31A/rOB7JuxAIhx4+tBwcyC+k5Vgg9q
AWCLYoiVR/6f3eBM3v9gCnyLwBihEBDp06WhbUj4LMI5mMOCdvg0aaD8IV/Zy1CF2qsegf+sC+8I
LcKC0YYY6NQY00PRZHmJEaSjsh9bO/YenbqBYp1q3bvrZ/L8Ey6FYK4ecS0Pobs6k/noOPOY2nog
Bt/d+7EvN7od1h9lW98iCzy/5kAhoSUh0ddJwdaxRucDL02ZfA0k7J172+qRBI5SD4AM2b5ux2Cb
RkRMXr++ZXaXnWOLjPVYSe/Eoz54nY6WcOL6QJOt8oOyGBk6Ehfltx62tQfnMDLAYuJQiNRxSKsr
J/xeDvGQIAzuan39xijdetrAqelB862a1qx3WSyga6MK6k0fmHNXyB9eX/CFr4wfp6LJei24pFYb
CrMvrIUD6i5i1lrac0BIigre3ppCwLZKAW9bc5q9KjFaDqyzZHo4G2ZAfBgPTg+sO2e5sEeM1o4L
XTDh+zHitUPt2gUQZE72Lu+n5tVXkjoGF58CFa8mEwunRvm4PSNlyPIkqfNl0LMxMKaFMST32jev
/6ZLoMTxpV/irtvGWpuoHrwwAkAmwbhgnOZI3kSMmMn5MGgLcgoe8911oxduJoRL8BjCYsitWGe2
CfiB1J5bk9dpinedA1a7r2d51y4wzOumzv02W8YEJfiNpaG5PjOJSSFXcybkdPNcbONEM59HNxkf
Q6XF7zIBqu+6vQtL44QS97nugg2xVxlt7pSDNqbYEyXAWGPu1IsV579krbq765aW0OH0hSDWX2a4
WdyiKrMKLegdjVL20xxUUCx/0fsC2J6eFemNl/3cDJUHqnZ00phDZX799Cj66FABNoNBvNVja6Jr
QolpK0phfr6+nHP/Ql0FRA1BEkUk3oZTOx7Qdw1kqxHoGSzdkPX7wUwZ+JceA9QewoFBaOBhQQps
98aTdH5EFqgOrC2CpjNFpFXpw7O6JI9mZQTkJcZ+sOCyKmrzz1TF6inOnFu1wkvmKE3SoUQ4CUa6
lUMpSBwM2JvIAEFQ7LjlVbYf7cbYCD/qj3Uyue3u+qddW1zK6xYM4lR1KNEREZ5+2hB525IVdvTH
ALUOvvG7F+69ciD5pQ893vic6xuANd51KmOgXsBFrXkeCiMf/FL3kbbUBv1YExQetLwMs00OhLB4
ZVj21xihLoP9UFNyQk+XZpOrlnGHsaoX8UEwxgMLTV/fz0OECmZVOjcu3WlRYSktszgc84IIo8ws
Vq+gl+j0dwer2yujs2Fpq6a3vZ8xbTz1iPlir4XqqQmPonXsL/yv+pXuZbHPfBuatVSu9LOz2kpi
J2j+kLqIMrWloJoGEw1eaECb+capOdtHMBhwOS7gDwAZ4DJOP63yhxAAhFntx9aZvg5pVsUvVd23
6T0kMvLl+hG9ZAxiCl48SmBcxdXtN4GsmUZiESdVRfoQerLY+yUt0s5vq9evi3rjUouwOZyQQqzW
ZYa9VTtWtZ+NGHYRRusHsPJhCUlCOdbFt1cvjJeay8fjg7UzFezeCUGCcfcieuoBaZL3SdZ+uuti
APzXTa3DI6oqPAegZzgXZNtrNGDqtn1Why7Y07Dr7p3WASMrrL1DfLMBE51uq2q+JfvyV7jj31cI
o1QuCXwpsXFc1r4l8Uw61FnZ7t3KL140m2PCoEeDBuVIgzcEy/3gij4MgMDp4ZZa3bRPlJXUm3jW
ckZ9Lbp9Wcko4qu/BayRVM5JhHkbz+pvvuwKw6WZjyxpERRq9rNtbUGXHYFduXNgywsadBtuTdef
bQF/DpJl4mNGmAWVjNOz1aVWZAIVgSJwgF9loJO9sRqGqABtzUe9a6g6GN2NB/rs6iw2F5whO0Eq
oK+9e6Q0Fcty3FtTJv8kZg8VLgHDsaz09rWHeTEFMRoEgEsHdR1ymGlfxvaUjFAa2Nomy5fxsyGr
j8xSyxtx6RJWnJwrTJHcc0mhIMIJLav+p42XzHMNKRdki62lWWgTN9VW18PxtVdmsUKzEHUccsQz
deckm+Oktt1xH7ZmeFBCMrCYuFlAHkBKCkLtoenEHLzybC5Gl54HdxSI0l9yi3+WZtpdb9YMk+9F
Lcydb881QlSj9zauknADlSaTAX1fvNbrLX58wdUt6yRhXMKvf4wmIVOFRtpjlIHqnY4OyzN+aNob
Iq9fvz7aOfgELsEy0r+6BCiAdLAMUdQdxWT+gkUA8bDUROVeVUn3obR0dQhJUH9c/6oXrsFfQCTI
s6XQdtaDjPW4MRuYohJ7+GP2pfHYg2KhzGZNb/8XSwvNl8tbxRpPP6WVFxS4bZMLl+jR3exouBa/
ZcKHTvoNN7YOinGpLOq/plaf0g1jLbSKadx7nqweU4Z2kS5jJmLrSLMDGBbGL9oQpVutKccbkc4K
Rkeos9gGpA5Gkqo9x+Z0mU3qwbzQz+O+6/xxmTQajz78xy+ZqxTw4lwOJWRRrf2udBxGGhz0Vl/0
IVRv9LZpH2qhfRJZG90NyZRXDHzQCienRVL7+mZc8BP03HnveMgd+v3Lv/9zrkOySN+i3Lhn9uKP
UWQTQ2Gud8NNnAXQfAqeVTAcIDfJzFeh0Iz2L/UbdrwdXHlf4YUDrwnNR2+Izb2hJuNGzeEsylzs
weFPyYEkwVzT24CtQhSV+dx9WzOV13a0ts3eSgJaAMZu0YZlrE8hhDiC/M8qVRyuf9MLrxjmSWMX
qjA2fvVNezSa+jAB0VY7KnsyamPQD63DYJxbNrOHXFbWv+nszrZuaAVf/MxkmGAolr7ZGroxG9mo
Bp0Tl5lZvyO19R5axoB2Tp4xICS9W12BC0ccfmnYWZfn2iQvWl2voQXaODvGsK+YDUTxpHXS35Q8
7Q+MRahuM2SNFUyAcX8N6TjsqiaJ6p2mW/XvcjIkogBxhSDmAB3uftBVUm4ASpe7yFPe9+sbcu7b
OAwki9Sg2A/wM6eHvC2HnKL0wAzVQGJazbIy9mSMJUpV1FnCG7H4+TYs8QRNRCpCNu509fRy2Uyn
Aue2NyVTruBX5q8MauBkwi5mtZrxan9KUEGz0l0CV1oWq9uFAviMqBn8AHTyBMSTlOTU76ybZ23r
sUPl680t/IOLKeJDEFmnH7Oz6Kr3etrvmVSWh5kO22c9Am8diihNt9c37tw7eQa6XUu+yAI5Zae2
ANFNHuIpE9TpfftbDIi5ZtIdP1+3ch6EE7r8a2b1BVtrbEYnmac9g6b2rnW7+IvR6GlNciPEn9ps
Xe3JMEsDWLM29J9BiJq7AgzuvpStedCtpHhfJ214S/j47NgS50DPtnxryuKURk9XzywemDaihMAI
2xh6UbKCMkZoeSLh3F//BGdnlvK+B8qOUJ8n64wQLKojJlZlYwdlMvQvYMusfZQD/9KnGu3gSfbq
xvN4waChQ7ZKRuebkJ+tLkk8yr6L4ZUMvNYuHnU2/5PpMdvj+bH9FPeupm48dGdvAvEbnTX+QzXO
4MuefkwSuKwrplQEKtTLNyKJnHe6Kc0/kcU0yiYHH0pxTqeNch/1vp7ftYl2K6k6i0YW6wuxNQ2p
pZG7OmaEer6ZyUEEURHXXwuamc86NYIvetuV01aqlEnynknXJhX1jSN+fpT4lkyI/p244yKtYi43
HnsrdCYR0FpZZpsQgtrbpt0fo3yy/BuH6ez9Y5029c6FT1XQFlud28p0M9uaKxEwfV3sEkDI7/ii
f3L4anY243V32Wi8/q7QOcDfwkLEmwtoc7W9/qCRMfBtbXuUT3LS2nFXZ63L9NsspvT5+nW5cJiA
g6I19reDelaAV6avQYLVmQFJbLKzxARVYu1BT26Y1XuzGptAj2T2NDDABgOCKH9fN3/mFjkoYFIZ
xaK3QdC2ujxROodzX2VGMDsyvw97NzzOftrd2MYVzIvPSAjBYWUb6RcBbFvFMTqpTt4UAzw3Sg8/
16oYj21ihV/aPEOxseuhXmMArM3ifTbbqtqW0Gl/o/rsWjd+yYX1Qp+/0FLhCMkZVj8Ebl27reiR
BUpG9qca1NlxyBAXuv5Vz13SAjjCOzDCQqywfredRnldQV4WZE3yxxIMGW10n50FOZ4/hh4I+ev2
LqyKN5R0cSG4I/JcXRNTOtFAboL+sD7+jFFB3Nmad6t/sxyFkzoAG0dIAHEezo9YdOX2Wo0XY+5a
K7AmO9qWNVrdJGDtnS86ebi+nrPvR6GByVzWAtSReHBxC/+kEl3RkNgxrxgkI5htOLSACDlQJ7wY
bfk2TOWwu27vbGnY41CivG7yjNAsWtlzRdK5c0ffQcXhR33hlwT+j8SB1TSQcF03dubTMOZCewaX
+jL3tm65aW5ulW2aGsEkiuk9E//txzybgSebc3xPckZDHvblG+HPBaNLCRlqP+I7NDBXJyTvtYaJ
BlYIyLN6rAZff3BK1z7gXp09oqUTJC2Mxl5f6fm1R3hBtwhSQUcBcVw3IDqUF9y5YKmGbKIXQ2jN
1kqQhECAEBoYaA72ZQ4zwGBYZdDrpY2Snnfrqbywt8uVWPryVOyBmJ7urV6MkYa0GHubx/YeudYB
rAPkjVkc3uo4nl1DlkvflnwNjQyaIKtjVPWaCBtmVgIR+vJpVFP0MKeMcl3/qhe2kmCZa0GV0aUj
uHqfNOUXntPisusytoI4CVFVA0saaHpiPURQPTwwyHGr4X/pK/5tWgESBpuyTkSd3p0RLWQnFTuN
3FuR3YNTgdhjYprn+vouXH6gL4sOHp1wj8fxdMO8MNchFTE5NADzd7VmalvDTVEkr+rkUYvErRb4
pe/Ja0CkCySWktxq18yQSZMFKgenhhRv0HijE1HAjAo81t+aIZxpvSPT4PoiL35PWp3kW9wLnPfp
InMBzUkNSD4YPT3d1J2EB1Vo/l5niu2GqQvfk3KJwJ9ajF+fqVQCXFYCjnfimQzlhk2VEdLQ4bT8
r4xcWrvIdpsbz9+FL4pFzC36SgtsarU4CL/GOiRqG6NI7aImnYE4C/fAIGHzKKb424Q86o0s4MIH
5Vhii+Yqb9T6msduPTs9u4wLz6KtM1hpAK1cvHHSvD1c37uz4BvdT8J++PMBi/NFVxew0pUlpB/q
gck8ZyDNqtwVKN3vzCprlhm+OWi9GXbhEE6w65YvLXKBilMnIc+k8H/6Ya0G5tSkzwE3JWG+A1TY
bVqrJMHyvVul8UunhrrDEroRWQBtOjXl917nmBLIVgp3TuDVyK6m/ZC/ETFcUELrbhU5Ly0NClF7
KYgv8+arCyFBaEf9hIOJloPjTEAoQivM70A6/Hr9RyRMwrfwJixh7+nKUq2WLsRZLCqeCvFrnPLe
eWtAn2lsJuTcv1y3dv4dSYV5fniAFtTG+uGd50aY0sdRV+TNgWahvp2QMh5gvYB2JqMded3e+Xdc
aCcokaJ/Q0ijr75jB5YAWgcYJftYt++sDHRDLOb6m+OF8bvrpi4874utRVmJVJj8bHXPe/gcyP97
ODyUW9nd1hndLIPRMnGb+gD1QhoFdscE67PTCCnzLcDvAm7Bxixp91FcC6Pj9V907nhQfSY3BXC/
9OHWCp2wFHd1qUlqwlEY2vWGF1FGP5RjzfnORmAi31NJB8TpDok0bti+sNHkxDQ5F/gKwObl3/+J
WW3DrQwVDnYQSUYZeEI8cV/EwguYBK63LtDjGyHduRv662FpchLU2YDwTg1myTwSghR+AC+kDPpp
SL6E3lAcqQ3q+7TW2qfcDMPNGA7lDf9+XuXijlIMB3sLmFogi31qOnY7My96BZ4zrvRwY0dsPize
CvGzvvo+D6Z6gFcJeRu7cB51Bei4Hir4/mc1frDcWu1zfxY3TuP596e8tTBXk3X5xNarCHdg+ttM
nJKwyCrjB1u0/V5OTfEQl+X8XNne2+tH7ZI5YHPg/hfwP+ne6ScAyJc7KWDdQKML8L5Gew9tQG+Q
cO+4w7yvM8vPbrw751ebOsiSVoIwJZZeV17YTK8yGNgMTBkX7SZvIdlkvtBZ+Mn96BboxFhu70m+
BwKEyBkqZuiOQe6tHpvZIJm3Il5UaJsa5NkqSATbXrxTHfznTjt0O3uWDK3nWf4D7/kFzgx3myu6
qXbplDfWvgR96x+DRwOVQD+CMuZy8/+5XbkEndUbjaDdkneHrPMnuWX+Ky5vXKrzbUVWkFNNirvo
0ayDa70Vw5DFVLcQZ4g/5LqbPDgZ7O85YMINquI/rp+iC8sCngAseil/m/8h0PhnWa10iii2QJdK
xTeGycF+9uJSf7lu5cLBYTU8CUs2zUzh6qxWXhdVM8X8oMxS60On4izf+HIcH/qi7sXmurFzH0zb
aCkm6XTOFt7t052aajmRAIfUB9s4/h5rvv2dSaRoPlIO1to974TSDkkDf8WNrbuwSqqRuEPe9AWE
uZznf75lZ7jdEq0tKdHcP9jQZsAQ2fY1A4Oa/vH6Ii8cE2zRlCOtXSLd1XH0DEoEyqKeZU9xfh/j
LHepCSUCUyDxHgrZ+AYK+aK9pQHMNv5VKz1dW+s5ykPwkpdWzuFdlnrZvUuwcvRqae0ElZ/9/7A+
8nYiwAVovZ4RJKRtnKabrMBEw3nvC1C0pQzdrVwSsSl0ulsvypmz4b3mchO4MLqyzAidLtCUU2x6
tWcFdTO7TVAVnfteS1QNICNs2r3utS68mW5jRRutavt452atf4DufNzrBSzcgItvuZyz88RPAuGO
w+VUmYBtTn/SDPK0sUFcBwXp3wO/etoXCohG5k7yRlx/tr2YWgBwDjOwVEnXb1ecQgFMU9QKaLxW
z1HVq0M8q3jfpcwwDMw/3zhOZ24He2DNliKlg/9ZD0nYSRhCFGdaQSdg5YTNnDb3Zp5gNrzhDM6+
IV6AHAlYGiVzSoarR1nCUuVWgxQHrmYadMpKD5PfiD2e/PP1E3u2JPBl+B02imapjes+3S3lae2i
51seTOZa3nNo7HumFOIbI53nVvjTtMQXB4MO4jrAhO5EAO5u7YNRama+T2QqRLQJVQZZ56s/HW6R
LJwRXeSV3HWLZzYzq1Nl5x1Cppt+0l+CWb6YIMdCHeDV2F2XUdUFQ4slxqrWty+DgtUuzdo7JNKi
faQ33Q5yJPMxNLuHTNfCGz2P869IDgugDJDEQm62PhWDRMXbaSrvYDmT2lP3nB9CqCDurp+IldjY
UhlDIhfk84I8XGgCVhd4cFygwGUHfbQ2Gs7GNODWbY5MOvcohKXwjA6boQdy9sQN4ZMKBjvCA33S
2LxnOAH9uc6XwucNad1sMzZF1m0zadomui8t6kMGUPxvdW/nv9Ejad6P1ey9YQjYfLFDZAWIh7Pp
IxDa/iGUjng/qr7TN1FfeMaWwX9UoMc0sn+mqqugameI+El5uvoejwL+x5rK8EOXUsvbuWKSNBUb
4c/31LDwf9KqOrEp3CmEsZkBxrfRCI81opKMcD7r5dANj2HlmmpfZtL55Zstc8boLsQfwiYbv+di
jkFKuBRHHqPWgu4I51N3d6HdRc9lO4wQ8eauNgSOXSfQ4BpGXgYudBUwQEs9dffOCEHri9dU7a+x
L/PiQIfX24ew2ECcZat5/GVGTFTuIsVtBJ5oJmO/nRpb5hac1THE3JmVqry674sRVoHUoRkNm1U/
OvHBsFOoyTadFzVhsRO+7PM3RZtByB41kR3+Ni3Vp3sCD7gtEz0x82OH1JO39eK8hqkYWvim5hNa
6EZtCEeTOsjN0c9h4vZoXmiB38apOpaoBqjfeVXbNeU3BH9wR/00fR5C15QzxPZ+4x9a2vPW7saJ
xAf9G8T+hVaQLdOjZir6vM1QNLNRxUMEwXpaHtLK6nbw6RrZJo6sOejpTWyick6Yii3KfdMhK3Hd
/vqZIaAnAFyYFpiyIKpfvPU/EdIwt+XE8HG6Dx0Exjq3/R4OPYoZnlYHrii7D9fN/YX2/rtekn88
F4/aMgpPm3EVJdkijIF1uul9ZOZVGIy+yJtgVo2As7SgUbib4zwZj5aohH1029rr9hB2iQc1671/
gAxf2AfXSpM5GMJaD6EubXS0IGsL1qQIITH5rWzRatiAiVb6U9nrMnwP8w3TUyb8o/UzPL/6Pb1V
s95ApsV/Ne7C25wwfPjcRa5R7kU9im7nuJKyhW1K5W6a1ulgBctHI3yTD2XZ7mDvLORmdCMiIdoY
RfO1BY7kwtegxfRkmcX7UAnm+N9I4OyPBjTP5WZ5dH/oQzJY+6ZO0+LZh+zBPIzwNRt3IhXyj2Gl
0kbSrSbF2uA1Uv9ldEX1rk2H6Cs7lTtbA+I+OMrbZHhybW3ej2PdJe+hdZb6A79VJT+kTf/mU5Rq
0fzYzRMIktCE8ByeBRSZvG0hmT6GVAD8uTLadnxJFLywh0nzUaXwpTKf/BI5kV/m7BcH8llgJ5Iu
jG/tbRpi2ibtaUfHW8dmlpJ6Tdo0004mTS6+1F1Uq+oO6bsYHRM4bRMoRNPIAK4FrVm3SUZntlF7
cUptNzR+Hb2YKO+o9zANGr86wjrjgaKZEcGLU/k0Rz2R5fsQlnGI9htYyr5cP4mkbqurt9C3kGRR
FoCnl0r/6ui3cTIKXF55D7OSgfhGTS0HlYpuufCxVpZRt4Hw3G8CaDecDxn6J3/8CLfwgsA8T7ss
QQpv2kYALeso7/R3MxIsP3SviJ+jkoccQn8Lhj0kXytrn3AhInMD6xBDu7ASTmKDTJYo3nDG4cgu
ch0O2GpCVoL90svyZdCisXoLzlrLA9vLQxQk9dFOkB8tzEaHiwymtcehcQ256VCSLvutjuSKCkqG
TOWTlqdJskeq1BsgeIVMz/tsTa01f3W02bO/iCYrf3htbELHB99We/SSCLLvHvot2OnwByJ79ie4
En8nU+hXOCKnTadnRIZK437q0crLi1mkgR9nfgNxPqJhkLYDDGy/0dtzt1NWhVC+xZXf3aeoLlc5
/syGr30K6zrZJfOA3IgRpxGSGNQBny2BMg30iUURfnWcfHA2hQU46Jj0bjkFacTtfgqzCBZ+vg2F
pTAx0/uwbTSI66Pcbqe3EKD5/UboanYDO2FmRNpUYt4241ggMxIriQyB1evHqYDN7EEjxH+r2flC
XO81alz0l0Uzadu4gUv/oxSu+DI3edhDpNpw+2CY0Wp43PMMsZOdbibatAszSOF3bunZ2pbOBpTr
21bw1qEEUFqowHjmlM+ANoZqGDdOXCb6G72A+emnO5saSjaTWSKhGzc9ykCAPdPsLYGL/UnVRSs/
UHmedxoqRd69nXrRzybLjHdVHw1IhPZSn3Y1rJdfOu5PdAfjE5ucgryutV1oz+Jg6mnqbkanZPAe
linzCwD6xIZgt092PJ0mGkxw/03fi2TwjTctxCvT98pvTbbJEAo9cxlnCRJFofoQ9Z6bboXejTvg
xDRmuyEr7qIS4qgdgkVQS6E4E9sMb8OZJTYZpLrZR1R0w2+WVnXmm6QzZjY8HfU4YPo6v7NHbRIf
XGjAkscW4jXqRtVQJh9Cs81TcRgzN3GPfsPp7xEj6sym3lH/kfl+tsZi+gD/pf3b4h9Bh1gzkNeN
CUNqhlxuKrsWrS2eubuoNuLQQQ6oaVEqTqs5/e7O9G8+j2FoIYEQOjA/PMSellr38Rx7blAYqHQ0
mtuOd1PF2O9T7Neu+TCHWm7ssi6tBtrSUJEyGOMpZGXLXmS/aKAN/gN/yyZYDc2+2utu7R56+P0h
XIySWJn7IdKSGeUmyDc2pmzb6ttg1Ga2b1tH/NRDOgE/h6pK2l2cz130VuvN5pNl1MynFI4yp8M0
Cqvc+lWcPPS9ktNTw+yUogDF67LPOkM7UtPQCP6GgRh609e+3yNZCw9qoC9jDIoKfB5/YYgjK9GM
yfuPdQHH9x9iMBPRHWYPq3uY30Zjo1Ld+LXIt98iFViHGACll4Y//W9wPpQrV3l8avVi0GqUSDWp
suxgzOGE1pBLbw7FPrtFyavrG017f8u/r907ZhcBaeBF1A+cdScimgAZIAZh30vCxeKth7SQP20p
jDQ/TRHHzrPdDHMI8Q+ggz3qFLk6VHGON7OUZs8vvoIMbePJcf5jT9Nsb9uyGBDuCpHjaQ+zFrY/
kPhBMGfTjaPuMmxvIHXhu7XY5UPfD/JGcflvO/0kcqKjsrTAQZ0vmfMaDm2RkUlFg/3eM9qI+U2z
7LMjLG5+s4OuXRI2l3DpZ0XpfbQKRIH2de5W7otnTSaZgKL78agVUaIvqY1h1ZuSDnT4jiQrZb4L
SToTpkO0Q1A3w8l/bmWX3ltlZdjvC0tanz27M7qNkcAzekTrKfduoMv/AiFOl7dMR1GnXwY3zkdg
/A6YahiZwz3CPqoKskLXn3qHTLrqmuJNOiF0se+sPkUENFL/R9l57biNZGH4iQgwh1tSqVtyR4e2
bwiP7WFORRaL5NPvR++NJRktzAKzO/AshmKxwqn//CFOYXr3X8VcN9Zmxrz2XvPnrza9nV/w4Uo4
pWRafLLl+JNUU/OWzPSqcACVgYJoooPm1AbYPK+ZbTquwiO8916589yqcGp7YvMScnlMM5yYUMRZ
Zrn+4JHZ1+xWEtx/NXShR4l5+9rZhkYDIrAuuT+qdlum9EFjV78fwDw/0cQath00dAxVc44cgvqo
Xd9fTsa6Ss+/jw71HzsLb211X2EPvOrQEu/l3kP0INSH1lbTbPyRy8XRa63cf4CgjXfumGT+vWYC
hcyhmE1viQzpFeTMWFIE3nMx9gtJZX1Zjh/z3CW1JKkdjOwmJTOToDEOH5e/a4kCpEd14x0uYWh0
Xc567/8/5H3lNiBLcvUca/LvE7LJ7loKokdw+OAkusn7JYXSSFUs6ltAyvVTAWHBhC145syYy3Ub
WLKLTQn825Ze7uxFLgJ1aJQ3+k9JOZfpxyKwBv/kG1hA36px15l49tHoeuHbCpWFMhe3jIt5UhdE
LBd6WxFNSUakr3wciAfESclzRlv0Ses68n3zziKyysAV33wkQqd3dnYyx1iiCcxxD3y87GHO81HU
4dwJp9xPlVm+TYmJCsTKW6QH3G/qf3ve0cJFNW6DG7rGq5n3m85M3xKt4W+a9flkT/o+laZea/ee
KzGRzJLvyhnmX5wlzhNnYbKdjVQ+4mLp/JodMpren/i/vYPOxxBTFVg53BY4T7BDPH+8OWZtjdN2
cRwXqzM2aZCoUzl0LmgNpUe1mbICF+zJSu3u1QMu7Tj5nf4Ji3WHEJ22qLyvVuI0ydb0KHDjaFyq
uPqH7LHsw+wRF7grFq6cUTM1Xj+FKeQ0bUvajCfm0Ja+OTwpSOsnLCDtKZxswhCQs7SIJcM6be2f
tkPAYAivDCubZDDcYYu5epoc6VgF5lHOpvLDuS9a7Ws7cFXO72xLueTAc2jqaegYA4pgPY17ff/+
sF0RAYANV36vBdIL0Zf/OR+2Wi0BwJieH5WbTAtBcvNwb/SLegBBb/bgAPkxoDce6kbys5184x5V
0fD9/R9xOXM4JHGigPgAlAnL6RKuD9bIz9iV47EWdILuyphaZA3XNIg0GUewTcvKXfK9DaGsneY0
ena0s0Yvd//5Z9ARX/V6bAQ+NITzoZiWRRl+Se5x4c3C2irXmyKJkf1EhGlaGWQMZcPWSQrtwzhV
ZTiPZXNjEv+GVf6cxIwELE8d2AUeIqTHi68hghRILku7IyEYib9fTRmWsB993ESXgTjpMIunsTtx
xRL/2N3gmyQA2M1DMUxSLCF+2d59Vya4UZCepPU7KbJRbITRucUQDro5Dwd/1GW+Q3DcnxoS/6bv
Md84uB9V4x9rO8Z7SPPK9r4PEoE1vy+61t05RH/sYzII6u37I37ZY+B16cKvL8rhurovnY+4Mkxy
vTRS5TTf/THpvkZKV1p8SbuhtW+0GK964uuzwA8gGPB96ftdPCvPCRkl5KY5ktj5Y0J5ZpNYWpHB
MxIctm8l2GiYCctrdqIeqk8qTtMNybnyK4jceAcp7ubauyy42eh1uitM/d/GBpe2GzOAphJzLo5k
4REKNwwjyWt10Q2R7gBhRmafkUT4/oj/Fs+fz7DVd4qqhPnN5nFZbrOduPrUDfKIpZ3PrcgpW+tA
5Gk/kqo44Ktpk0A7Zsde1xLtdUY12D52pF1sSI0cyrclBaB6CwA6HrM00JJtHZTiyM3O9IBGhSF/
4hivpp3nLmW8z0HvicFzE0LG6qLI3a8jeSecWVadKecBiUuhnpF9cehyrx3eNLvJtHzX4TLUROPI
Vg1wY0/+AyKiLrkx+a6AJcYfohVOz/CVVh7nxYxoVazZdTI2R8u1hoc5dfQE3knflgeDDqWPF9ga
ByucviOgTg7tD9Qdk78z8pzkc79nkt4jjtA3GYQPoudyN/1ctkkzH6bF0Ag2m03rbiRn+iY3e229
XXxDRCdcM1adC60583zZDDUEgFQ14uh5zODHvuFk/5CloMOGgf3usSsM50FfhBPvNbN00kdttMlu
l5ZbYJtOZI/35f1Z9ZfFBacFtBgaD53nKzmgKQirLGBDsHVa7XFyRziUkpwJw2geZeenT0oF8RM1
vnknHKfLQx1ns3alsk5fEgFp8sY0/8vSwl7BXzknKxX5kuIzpVWslCytYw+QDN6zuCr0jHrZ2x39
/kWnDX3jiVcHKXTLlTdLr5TdZTVwPP8ojRxLI9b04WipMRGRar16iqyhyvQNH7MiOlfYyuxfjJz/
09ZvgFk3GpgRnJuitJwbX+R6AHh9fgSeDKiErn6N8uw40VtXHJ3ec7O7cqEJttETe3T/8RKVtRsC
iW3t7v1psC6YP+YlZQKEI1jD64rCb/FSfoVmfGLHdGkREGEyRsYsl4/amgJEWZGJ7saI/+VptGI8
Wujcsylc1oL+j8sVwsiarcFbhQHGUq+5n/oSzVjs3VskrP37/qtd9D15NQOFAAxzerosut8L4I+H
FbM7Om2x2NtlWATYIb0R2pKadeMmcP1OTB1IMFxEUK9f2eq0gTMR7QiKn1XNoj6MRu+mX5SkqX3A
8DGOb4Avl7f5tcfDzQOF/HqVR4O5XqH/eK1ZH1MZO7lLGI7tGASxEmlWcEWUsc9lj51P7ZW25pxW
BoUYsmJzluMmkHH5j7ZSXrZ0etKC+Hlm1rit7KVfug1GZwtNVJI7XQKk845AU38ktsy4Vbte7IP8
ehr6WMXQGENgTfv74tePYNievbjPPZGeT7Slghww0cauHrDkAwHl1TeCDIhPinP8atq6KQlYbtVb
a5t5f6N0W2fbH3N//S38BOp5JBZrb/yieJSz7tRNbacvdeL1RpjYiRsRGWx8UyL1XtNp8kAdg/IG
G+RimfPUVdPBf1hxa4rhxRFW5wOFghrHZ1/V8c9YptXHWPOX5R+t7vpmQyinmm/YKlzkYax9QZ5J
IB9UZRYChI3zUa8r2DVA9PrzzLcJ7toJLvaxtZvar8I6Lk1sJKyqcPdxn1RYGhFEWrZfNU76ZTMH
KhFb0HksLm7sBhd3iPVXwR9bDfbg+8BOuKic28WOSZTrp2e9WLaDV85uxOS4U2ZuO3im2PV9PNns
RKDgtXVIIUKJWxXm+on/mALsftiWci6jfYOHwV3qfGAKbyBlZo6N57ozkgzTf3Ic9qLVFu3NIsDm
aRlqVW8zMYoRq+S5Tz/FEEKq+xpJgl7cW/gPGSHkcqfC/oDt6FYP+7cW7vwHslEA79JBhizCDz3/
gaIRsVfogwvtoDMWLMgk8rGErmzazsRE6ZV2ssWMwTlYe5DWoSEXz4hyAWDzrPsqGHcCMgCNJ8hU
NkdcbZX1q1lbSX+M1VTfLZgXq38FrBA7CzsN+B8Cn6p6MpQTFYdC4s0P5lfHWJxGhi2G12qq0oFW
/txm/qZsW80fNmaiGQejmh21m4w5qB7joG6LnRYkeRHK1h/nZ78TLoiINuBNJUZqoW1eJo5238SZ
IyKJ38pHPMMzC2t2wnVxrKzmfHigS2/az21hJjShSy1X7lPdT3iP1nMHAEZiXisP5pRhtUeggfbC
ryrfAJ7o7Ss+aBk5pcook/Viru5lNz3A1rerp7ip3f4WBna5yphMq0adu7AHV9EFcD3/Vq3WQI6z
B+NZdWo8kWpXATrMcx3VeWtUUW3npUl4cZGpXcIevjEnhZVskq5tNQSrN/gA68w4nzlo4+i8UNmt
JoiXwq6hUXYiG7t7GZb4UfVTegiAn0lN60E76rj417fr+GCMcXNjt/nrgwEnAcZY4uwn58OgKbs1
8esRL1Ngpwf6ZVXo1TDr+OPqKfdn7Q2JPn8o0EAf3j/yLys6PgH8eF55FQV6Ph3o82enbclcmOb0
pVVeGmz6bswDQGRoshEKmyJyCS62Pmaj4UWL3mYvCkX6lzLIqxsby/UYwDDkx5gwGqFcXVL2Nbql
Im80+SI9ZjppWmZolNV8qsZZ7HW7y76TDJpG5eBqn98fgotDjREACvlNYgNAh+R8saOVhHaKqmq0
Z98gvYx8kTGdT1kucnsDd3BGDDqMBolfTXBzM/39VudTjnclgAE1pgUB2r84ZvQMYp4I+vJFrd0a
EGurK9fby0ysKNjMSntsSD2twiWY8KhIA7teXqfJ4bo1zIFFanumTbk6KW2ks8BliIBpk+1u+pck
6nTOf82IFRV5hDEu5IrQpnQ/JGbQRFOg4vI0tTLtQp+sdDLk22kiwnMRBp3qohbHRiVNRQgYq3A7
jPRqKj8356jS9QnFI11+KGmZkbQb08NzFTPL1C52QLbNuANX0XLSfbpC9h8pzJon15qXbzE7YPzs
NF3n7snW7ustlOslQBGh5/2+9zK7i5bBJQchdaXu/VgGVAwRMYNtfI/rTcnmMGBfsgffzN2n2E+q
U53Tfd3PVeCsEQaaKRkqBmy4F0PXe5sWxFRuvBHbqqjqTRd6AL2r7hUme94/1bE/VEfcxXN8aiEZ
01JtnDE2agLuq4yWML7Rxc5DLf+CSMRrQi+NxZcCZgOX0D5fpq+OWznf1vu8D+9M9k/wbmp3L7Ox
yul1CkKNiXTCIwF6qTr4Va2pz8qexaHIphwylWsJ7aQUJV7ot2pOt25O75djqh7hchC80dv5T6Fo
rWJq1JiwYJK5s7tvvko892kVLS1PMJ414w5WoNOn0Rx4ye+YciuiirOW7tCpWv+QswPn3W5Ri8Bu
vJIcb4s3s6SnprWGr8I1VHNCBloCcsAG/IXmzH+qVaU+m808+SHWD2O9SeqmDTZmBfOBVEGz3Cxl
EhwgJXFJivSKVmQUpCnEBWRj/n3aZfG8dxTZs8RC0xRW/pJ/4VpZBptZW7k8bmnVXWQuCWyHPbQ9
PX9rrD4P9u3StnNEnxZinWj8PkC54qRxJAihw43HsUVQ3s3WVOp3vlGP/3RllRQbbA6admbTHP1P
PRdP6ySTSnrIy1KtC/F+Hb3q0JW5mUdsCOPR8AjCex2wmIEwMAPcYW9RBe78yEQoq++9SZnzEE9m
o+40J1ic0NG0vN17UhsqeIeqqI6gDIPzERVKMp6WTndIbZ5S88eyzAWLS7Wo2JVZ+U5Bw5ZEZeKu
xqrcTo3d7itP2cZHDUrNkuzcLO3vYD3Vg7lbixoqqsrTP01ai8GxZmC/i5Amdppd7kPrqB6qpiKt
bOukQLjRkhf982g3eflkLnLGwbOotPgGAf56k0TdQuOcIpw+I5De+TEB0RcqiJsNLzBfzA0sOH+b
t6l+mvUm/dRIuXqd2fZ/PZBZdOu9HgnrCqHaF2cTCDUUDgRcL0VJt6Wqyuyjn/vNj8DrQaob1rNx
BM6OH2tyuW+REa8PJMdBy8qNgyYjaM9FrV35eo/hgeU8M5kXwwilj/15FbosUJSfa+54Gs/V+AB1
EEHXpseqPD28fzL95XDG6NaAELl6pkK4uRgAt6+W3J2y7KWedEojUSbFY09z6s6uuvjVGnX74Fgz
wY7D4j1PAfIVbci0GzfQi+sX5yOLEsfklbnO2XzptTblYioDo6leSqcyCjJyh2xO9qwvch8SuKz6
nWMI17tRD/ztqauhHVZNQNn/J8z9cWkvKwBcu1zaF48AwucGh9ZfQ1wvBwj2Jb6BNFtu3K3+Uoy6
IDuwvdHCcrm1Li7aY4turLPq5qX3kro+aPVUTFs4X4TZd03jbQyZ+v7D3KnPdaLle5rLPcxYqrkP
AjHP0/uf/nr2uTrdGbAfJt9q23C+3toUzmNrGO2LEk35rR/a7lTNsRMpeurHgi4OsTAJu4KaNHlj
1f1lqVOToP0HVkD2dVUPeZzS5dQ1LxYOzg+jtPTNpBz5fQJcDufS4W6bD/nL++97/bmxwAV+wuGA
qY4r5/n7lkaHMeXc5i+jhIzZZjmnoKaaqginrN3RL4Jm+P4Tf7/HRe1lYY5loIlle7la4MoVVAt9
Yz8X2QLHtSbaADTD9dPxkHCyGkignXK34HFk7YbOrjX27zgNhi/sBhoeJX63nsdD0nT30i6t/AGM
gkM5js3llV8Og57NpVrSUGtmK/g5e5WEp1vM2P9FRlzNVh/KTFDLbd5/saupg8UA7Ag2aayW12zt
86FEZ9JAZhjz18rLy2UT9E530OA97o121A9eQLhY6AERwR2svVv5jhcIBZN1xfTYtagoaPJdxlEU
+aCsCp/6V9tJ1a7XdKYMlRIi27KLajEWB8zArEcLWuK9RiTV6/vvfonRr89foTL+m/44gpt1nv2x
beClb0BZFvoLq0VZkZaXQUMJPTq/cCnPnsGt7LBbdK/f551bf5RtWpYh6TPeJ1gGFe3Dyvn8/k+6
Wk7sXThVrmjEqqKyL2c2PfdOK5ET50VWvlhoFw6YNy4x3G7bOeAVFJ/GRdxyYrhaT9jbsXSNYPXt
MsE/z8dhgU0eg4TbL12sxf6RQHKMnboKRnnTBcVBwVb98f57XqC6jDz5J+vw0n9crfUu7vKpRk0g
p2R+kZNWfew7rXnxMiPfpyXV9fuPuh5SsH7495hccDDTPzl/OaxlYRKrIHlt01Z8aZT5VWW+e6y5
3lehjGWxdbU2/6+XdKrY1aGIziIbM8DF+UMFTT6obl38kvVWcuTO5kcErDeUebHz4Haed+xqyr6Q
lT3eAECvh5Yno9inuwsgxuw+f/RiTs1UlDJ9bcBmDuitIMQao0geY4FQ7cY5SEOHf93ZxoijFdMV
ihU95HXunj+uYTJzh8q8F8qPTjzDnlAd1dZSVAqpZWX3v3QP1f7HBXltivzAwJhtogTPQ7eR2LKG
6yGbhv0wGIg3zFb76Xddke36LKuelB9U8c6CDCLCRcszWL6gTOl95xe9VYa4Qw5+2OOY2NOuT+Nu
M3jOmOHLhDbjTimjkVjHB4b8YWR+UD4UDtle3LIK25geh7X9HQ5kftkHqfo6oyXjdZ/bKqs+dXmZ
llDhMneFysdk2SZS734YbAjFpnFzkURz3ltj6LJLP/RCom6hsNZhFKW1+OX39lyFs+zb4YMz9NrX
HKKzfIAF2X9ORaO9+bXsf5SLYeVb5FfLk+tUsR0lY+oMJ92Szos9VcsPWMNcPrGaM8JiBFqOUPoQ
JZqZZizDck7SD8oy8fZWOIHm90OVNy8yNuRwV9f94mwaOhMRIS7Q2hKaT3Uoh2rRIzvwVbXV3WlJ
DiR265HmI0393E2GFuxl0rf/qtwvWBUlWtV96esqfa25uWu/BDaxzRMs7nxDWdlMOyfIG/2IT617
SnKr1EKA3eFf/oK/TpGpfgTuqKytPcisDgFtxk+amjvzSyPa+l70nAv3KLUsf4szmsw3c2rIrxZn
erNFxoUpAABeP8J5huAdttCuKZz5c3djSuHAFSaMrnEf5jLBrljX6XM9+dyWpp2vN7M42WAX2Sen
z6tuE3Pbm6KeqOjyME3UamGa1qMXOXbjHERTVwYke7QLoWxkbu8dQn3kh24GO4lcnNTGz57TFfE9
llGjOW4XM86WIuK+FbTfKhNCTuh0Sf1ZomIrNnMyyv04+6n1OuGDaiOfKQX8EkrRNKQ+na0wNQMu
qPhrLdMmaxr/DfA+cH90AprsBouR4VOX2EEeDWbu5Ud81+pmMw/GbJ8qHxHgHWT87Lsk99rdNUmm
cZUfLTk2m7FV+Y+EY+pLAnfvW1XWlQg1va13MLEC5yHPEv8DiR5evSU/JfbegL+bdgN0N3vkKLfI
1DzmfxpmKKsyJGTS+cnmP/TP0lHTg9RgiG6gGtM0kGxuMqzcga5Y1ljGW4n2TX8qhoUY6tDLXPfF
jwH9IZxVIE4Cj7YDl0F2ETCBQnUyzIe0m7d9kXXZoy3I+dsFA4HEn5pxsoMhxMw5VSE/ddZznJpp
IUVOqtV4HY6qbMK4hx11aAmXH1g3RTVtPQ+n2RCCiOV8yFMxvIlayR8r8+0nCZaGFik+7XTqx6D/
VmOElZ1qMvaau2muW8wfZtcN7SyfvLuir5zqTseweaQaq7M3R9Z99TMW/mADCUjTjUyZmz86JK3x
oWhlUJNZQOW9Ue0MrYPwx07cQcUuHcANrPeeoeS3blRYQg0/4n4ei/txwFn2NZdOaRzqbsa5in6W
Vuy7YqqckChZ5BTMR0QQPqfFAZOrifZiI3CHrtKxwMcoy0gugCY/blaDw4m9wUvSjT76sX2npTJP
7j0vrm1G0MTB1c8rMwbBKzNjM8TCfvCWyZvzTd44WbajXHUBCu2yfUMunKlQOjHC0hBRgLVgrGWT
rqHlZrqrKSCcTwNRJ/LDGAOnRZXh1wJipSub0E5M97OKO5RgsS3EB8moSmfTzdD/j1abGguReYAU
uAUbebWbHKfd5r1JG6GwESJHEN1z9yVwoUeUqCJS242mrsB3ymgKrQ9r9H5b/gVmt3cRwv4qSIz4
teRt/ckyjF4exoAP9BAPszeho9AXjLSzBr/c2nP67+0Iy/UB/Ys3UkuJ0oxmq7XS+3nQNTx00qGc
vA0qsMbca6jI1tSESfzbqCDXQq9stF8aav0RJUPgdMSzxd4tA5xLmjIlke950KMpAFcZ+2XCl9e2
A4SZsXv1kzSd7npSBu7SDo+BTYEzCYbgTtu7/yZFkD0CdmkaOkRWo1HrgvaThAO4RdlfOFGZMZO2
TmdXvwxPEIGYqrgdIgdrRn2fZ0KdvDmrgv9cZaHeWMtHih2oDpc0vcT1YAkZqXitMBprOa9ksJ1K
ww81Vx+1re2m4yYrE3ErGeX6CkHBCqUcUJ4m41VTKBC6xsANuMsiLeRoD0RT7Qfpw6RfpiFlxx0G
ZUbZOKs3vJU7FaqlSG6ZKF8X0JTO5kqkQ+hHh8A6L4I6gNhSNUbzuiAK+afjubCfUoVGLW20CG2V
fvdfi1pU1dz2QS5WjvEltca2lM1oztYLbIDk1KdO3m50G0/RyZn7F8zUCxTOjVQ3yr3r9+Sx0Gdc
oDZU9pcpxIvoK7NPlPWi0oDSbUnTHUeK/1CUS/Xgus3rf39L7kJAwhhRXV+64bjOtWX21gtkyP7b
NOdOqOeJjCbIQ3MkHfxau04v/yuaQg8fX3zst+nY4HR1geU1LbSlfEzLV0dyHQmToMM5pKnGR0S6
Awr6udXCge4a4sHev2XZcz2fYbHBHIOjBdRwRT/JKr0GORv9F6lapFRQWeFpEykfCctJ+40s7OzQ
L4CLUYsc6YtSMfKX90f9Lz8BKiS2EFwKV0uNi7sZlAExjbKoX4ep0MJZFfgsKqO2vDDpgpYW+VKH
ia68tzrQghEXAWe8YalwPc3YCmnrYXagYyl7eXsCydXHovP6V6451p6mohpwazLsezshW703Rf3p
/Ve+eiA518C2fHSbA4w99WL96n2uwek2Xw3iMD50Cpmiymznns5Od49E5JZF7zVWC3AIH8IB1Fkh
00vegdfg7YoIM351mlp0dJDcgYMqgDgSSk1LGgKlM/eTWnzvo+1K+O6mpZpHDULhLfeUaxBk/Sm8
N5sI6xqdwvm7ew5ixy4f41e7lgqLHLt+8P2uxZKgRotjlHW2M41a26hEj7+Wa/B3ZgjrWzpL46X1
Fzwl3v8Wf/lBDhDuSizjW9BtvrhRzhZtIJ/97aOBTcJJpxXyVZaYDkaZg2AKo6w+23QwmYDHzAVb
+sTgQlIErAbHbPV/hrG95VV2tSLwRnJWg9rf34oO7PkQFXEQdMJISzowuphCYg/870Nfqm92ujgn
Nou32emtA5p9/a7IGqe9MSSX0xM3QgiztN7XqYKI7uITBbMZO6UsxbPWZW16j65FlE9eW/v9AbEX
xrUYFiILfP87XOImPJRVgW4P/SN9lUuT3Dqpsyovff+pwGXj5zBwa973/Km5N3XOgK07VULuLFV1
4sa2f4lJsv/hbQVnDBNGEPrLDUiXAsqaBpAPjSX4JyYo5UPbLEQv5Gaggq2z5NrXEp8HO+rdfk7v
3n/vK2h/JWrCbcAVh79ZyR3nXxvGnhDIrJPnpu6m75OpocetF9JCrb4sviLFGvaBnWjPpFHm6FoK
+amV4xL6FOC3sKurfYLfshpf4rQJb3qFus9/Cwmbdg/XoXw2qmy+Xx3zttyi8kOMs9TRWvM+QxkE
SYwnSV/tY38pPo9iia3DjTFZn/MnysPjAWmxTF+PJcR0F2dCnhmWVIDFz/Oo13dinqsHW0we90Ao
Sj8EhnbfPXvqX63a134BUCaIjp0bm/T1tHDBtWASs2cCzl3y2YICqX9ejs6zJKqqidxa5g3iCFv/
JPTBnjepLWsZ2WiV3JBsJ2lu3x+E6wXBYYjCEy8FNAGQes+/hcTeNJ86fXrGg6N6LsiJ3i2eDCIz
rpt9aSntjiG6VVevA3s+8DAofydlQmUE0rvYDAkNssa2SuRzPywyCN24JkFOlY52B7KT799/w6t9
hkBOxpbiR8fkBGeV8zfMYA2IrjKMZ18vZRLiKgFWUfXxvxlBB7uEsKwbt4bLjZWTFusYjkGeRvvh
yoW/mnqS1KF02csSHKZxqT+46ZTND9AuxjvmcfGZTrazBcP1WGFLmfo3PurfXpldnUIHtvp1AAjR
jUYj9E5/XvC+indgXuP8kEhsz+M6M4y7khZeeaM9fjWReWsI/IweJh4mV76LYYZfUvXFrD8T+pFh
zzIs/QFoRdqR7o+edQJFqt5ABOMqsps4/fn+R/7LmK9nCVs6YAuF9cWW4g4da6YW1jNnWjOEaO7E
l3a18y0GnIYOnF75vk5BqZAMeFGM0u3GBns1pS00PjTusOFkFcO1Pn99mg2tPmum+bzQ/xk2dtZq
9l1hYN0mgjjJbkyxS3nPWs1xJ2PjMnntVVN3/rg+rfGf0oPguc6x/tt03eigMxgaW52gIgzNXvYF
lh9VnA4WkkgXWmbjFJP2D2QSywKxHkfrIGt4ZkkWZHjTBmNZWuFop5CXos5u++o49LPeeliFOumO
XlnuRE3ucEtqPemHrdmnW2TdWNqEBJNgkRRxVYWNO/YpkHjWtiMGHJOfOZvJWYv+IbCHx2yc8uFG
a8CweNez3YSxoKZeI2rXXt+lq2Q/ZkNDN8l9LucJyGlsnnNcqGx0PZhzNTKmnE+z0jvKrG22/TSo
vd269Xfpp/MbDjLjHu6ofutHXZ0t6GRW5sY6G8lLu+x5pbY5OinWNc9GDdi9z7REBCfSByppRKVf
a3sGvAVlxH4i2LaDWWn7hF0se8mNtr5l+XC1yfNjsMKDD8yFgMC9iy0Q7lsqlqlZnk2zTktMUtJ4
k83TPEae0TpbtM4qzIvY2ry/KP/2WOTOa0IANY9/WXMgkvIwfWmMZw+3FedOcwWJb+TXglp3XTtq
px5a1K7vhuFGo+ovi5HzjF1gPdG4ca7//I8W6CQQcsLr058hoxX/usJfNqnQTALRkQ52N97yUsy5
rkXYizyQ+y2V/eVpBm5UB8sy6s8xmpGvCRwhGUnuZTVAX5luYAos+RH6vtqksvXMbZcoGhZGnYs7
A47xyRfePD5hkuO+jWZhmWGnLa4XTonQN8Id8nmrWroRrxKCdhphUZN5GwyNukOGpHkMm6Ktg42t
shLxiBhX7rsxD1mIXWdQ3ZI//dYJ/7HYoCkzpaGnrhZpsPAvgwPMvEg6ZbXDsVZ4Un5I4h5kfBlz
bPYRZmTxU1vYwJr0x6sqisvF/dGi0FInjIDTh0Bb8LKqFZjaTpJ+rN/rU1Bqe4RGMKsb6Nvq2Frl
+C03yeHZZrOm7eK5sOobt4DLavj3W1D2ETHN3oGW62KCFHnZLCYkdESiZdF/HILOeMxLt6M7Q2cp
D4s4X7J7wOPxUdS9rJ8t8DYZGsDO6WfE4/UNVcnF8cVJTWWO+Og3EZYO67qS/piwFN5B2tHhPBWM
rSiQ/y7FEumF0Vsb16P/p4cspuazmbm12qgZJWCYa0tl3TjErz8vl/f1Lobkg7sKe8b5D+kdESyT
4+anPLanTkZ1o3r11jgwLyN6SwWehbMnaBlkPZ3psO5H19sstTGcZpjjw1H5YnBSeI04/hicIw1F
V6jJwBBG1FiV7v+ys2TCmgvmzslrxVziOZM0deTGsJxvFAUX+w8peqaPTgdSN9cMjsuLUU1xm1ND
EpsnIC3Zf9EbI7ujF6uMDZB0m8sIPUTs7BaBYuPT+1vfbw/ls3XCs9dMG6hrrBd+wPlA6mOAkaTs
7SMedPYEnR8SKZHeaYYGHv/CSlUfc0LOU34L3mAo5/qiHLOojJXo+7ArzGGiuZ7HmL4ObvKGthvV
aj8mvrPL4P5yhDtDcaykDjPXxLAP9im8cB1Mq6y0Izyx7qvpy+YFpiYuCUUVDOKkxZm+dpnMuSLc
UBT08rKh6sNUTlMXGUFtPQ6Tj/dzKfM5OWE+JO79FM+3LX6QyRBZI0RRWlLMwreql3O9q0qCTvG2
5K4wFGOX7BLDaKdPSDuyz8MIj3Yz4Nv3Q/Pgm5ya3k6RmfSN/8PPyAW+ryox/qxiehYhlU7PBYeJ
We2bgFvX3vW09lg2DpadQ2VySy+QTB8wU0MP4cU57OQQI77MP7Wg9CiYexDlnVs6c3AEatK6veo8
465ogybjBe1x3t74wnzA8w8MyMVZSu/ot//PxYW6UoCdplzSE543rdrQCJEHW6e9s8dGfDkMxWR8
ef+J14sTRhoPBDxetZdX85m+p8dJm6enrsls+TMYlfkN23V/3BNdmbRkDC0GB8T/KDuv5baxbYt+
EaqQwyvAJEqWTEpyekFZPm7kvLERvv4O6L40QZVY3XXK56G7DCLstNacYzZhqTs+JXQngJ0ExhEX
bmrRdrRLkGAxaOGZ7rqmRscsS7RpP0eVNW7MtNJtiFxe8m1S6iF5tCK3cg49UiLjxmz37pC6fHZ4
EJGusG1j6roKAijUyYIErMQPeluL9G4QaVlroCdgWvteV6d3sT6EydFr+spDF55WsV4EbeuMu4Fg
A0zrMgsfWPuFvq1cUaUdfEld/W4ljfdkUeWG923qOTKHQUcv+giDenppamgz29YzCSw3mOWPEF2z
52xOtHLPkFHxr1t2O2ebsctG0iGVFFxjoCWhjiWgM/P3ZdVxBfU5L4U2+/m7XZ2emKqwXVCo5QRB
o4mp83K66MlFbiLhefcOkvO/tetYyEsTqHeaGX5VFd6WL2mPUJqJS+/W61htoN8vjtEM7wutF97M
6uKeM0UzYGb3fuB4xkIs0gEvAfm+5ZsTV2n0ykEqd4CRedpvCkVW8tpBELDfLHdISJAAwCQDW9G1
35BfhGj9UnOmJwOBvtSOWppN6SsFQEQqfu7msh+D2KqVbwzSGUyTFRbRY9jEarKBQekS5Djj9Nrh
g8i8b5EWe09uOBsdXzWTXEupALQROzmveoQ3W2WHbmybt1EbEU3cOGO9P/PLr3RpCTHccPnRv1g/
ltlKGY21at2PfV1UkA2AInqPmtX0W4QsTbczOM/vrSIts31sKcUPU2GupGPsWs1cQ55CyP+3aWM7
Oar0zhK/JBhY+em1DVaAlNJXuSNlyaZTHHFMNinyyJCOdes2QtlWdD3ZgZQ4zzDoFTmLreWmZrNH
+R8VG3x4nv3LKjjOP2vN6FZf3CyJuo3TpR1v0HInOJ1jmph3rYFH9JkWZ2l8zWA+yweB1RZxRzzO
dTBoyWRtTfQXHAGKWteQobhzuW9LNRye4WXyWPldzqktwEY8ek6Wnks0k4gSRntqa/gIdRN+r1Ja
WCxY1BWI73UzM/1hhwaci46Ro7yiHaWwJ8oxhefc4JgITTQ5kMK8CWBhqdTtP0mSuTANaw5K3z4f
Wu9n4fV7dGhLYNglNAJZ8+XYSnLVgpvSa/d5vXRT7ax1f7NJjfI/c6eX+R/NTcvYF1o4b8FCT8l2
ihdzq3QYAJve0eKo9dtw6vQvbK8z7al912OnrTBeIzD8C4SuAJj3q0os6TxHccZSa6lDY7Cqz7H8
UXe5E/9pYtluS/xJobf1ms70Ak+krP5uNI/PHgWqBIcEAoI6Zut544jywezCbyIR0kZL7wIvuHwC
uIfc3C286d5GCdlhJPL6r4ZiGv0Xxpyu3putxELgyT7pvqRCnZPhxg+43okZ5LUubXTKQNaVd4KW
z0ijW2r3vU2Z/Usm1OhLa/YCeEAeqhQS0gIqFjjlud19/vaXnfzly2cDhnNi2Y7B6lsTIuK8ohjf
V+kDpMohw9avlKdRz0msU63auTGTrn32zKSUtUEVYGMz+d7WRTBhqa1BVKp7r0WFbDkAuZERHUJi
rAkDN4ay+tE35CAEgzHUWQBDSrGYCBVF2xWq0N1uk/dTN9w3UzruXQK+TF+do1SeyrrM9Ts+16HI
4fuWIrrxmK5fEF/FQpinFU6+wxoQoGqZm8aJVO7xQrraHpihigNzrt3iXOFtYDGw5DetZ768ceEP
3g+uFh4V5D7+XFsO6A1VoyLS5MGN035EUEnF4FXtI/DcKIZGS95qBF+PBXrvsIjYReG1ZFq/HAto
i/omTpP0QaReRVKqCox8I9lCh1/ZTbvJk6uGWo10s4vfegKEutPnH+Qy1lYf5AIwA2Ww8IAo3l1e
nxOWk0Jc8O6bvkyPY7gc9ZlW1VNP2+SLnoezvLG3eC9AXF6SwIqFnwANibG9zimgO5zXhRo5nHY1
B7bUSMPhhEGv7e4VtWqbH3kkki7IxhYtagyVDmFNacXuVy2aip92pEUhpGoJU/sZLypwV12dCvtW
i/SD7a0FPx2lEG1r2BjrGq6qDE7t2W300Hghe0d/UmQ2/5GD6B+VCf6J3xYJ7pdsadpneVw/LalP
C4FZhNpTXNaijHY4iBTxYAvMAb6tF7Hy6JW5jdBgwkR3UEbDelNCTWmTTc87KHeRU8joRnXheixZ
Jnog3Ad02wAoLJ/8vw7zZd/Uc0dX+6EaNe2YRin6IKkmsXJI4hwJta8YrIpbPJplfctP/h7TvHrX
Fuscp95FZYBf7fLihWGlGeHizv2QD/VXcjPlD8tF6Vf6iP0RHDv1EDGFzEJ1if8RYWhzdKEvzZ9a
lW4shxOVRKEyPU9wrVtW8L4sfs8mWsDXlL7q/I04hR6Jo5J41c+mmYyDZWcyCuGuxstxXkTQtbae
S9kmGOeiRFrsOE237QZPGR8aDQvIn7ZR6qR9ioe469ptrMi0jPypzio6TYO0S+dhNOj+vkhiD+6A
xdXmrisA6PlM3ItomtSwzgdMWv5mqPacZjAn2kFEffvXYKjRmO/MOl/4U58P3asqDWNnqfIvVgZk
4etJ0kmdGmFfQ63DntUhyFydFI5WV4rvUQSLM0AiBRFqp9WImI5J5ZS/00ozlf7u85/xwfeFbmhp
oNHiodexajVk8KaXmkD04DJjFhvF6zgduPGsoqjuzGE/d7a7yVoLCvR/vjAGOL5pRB5Iw9ZCKUCZ
HEcici9QFvQZ23jSG1oZV/wEpUVRWBTpA5aYW2ejd57Q6ptmA04/jZnBNK6y7Jy4YCcrw/l+0XQ7
TtCm0m53E8jT3K9yV/5VxzoNfQk33juGpjt/aUVZim3YDaaCmt2EqTwkqXufppO7lez0nKWsp4W7
2YPLjqvfK6B+q6A5v4dZBgas64qp+8LmVXMPIeWI6T72ptS+l5Mlxe98InXgUXEgX53nxsx+y7Gh
aqI0AzAYKwSoPWzpLkDY33RmFpZyA5fqFvX2faG6fCoLmJdNLesYTmZ99RksLQPHKFUPKXWVYn+m
h99uDJGV07kBUfONEcs2ASSH98LZoPoJ61y64wb779whjKY9Ue7LMlX+h4AWYO3nn8oHv44pyKCw
CW56MVGsC4kStUEcuniA837GpQfOYojvTC3hnOHNmevsI63qvgxxb4evej0WbLLJC0kaeETYDF88
3L/GBrxVYv6WU90m5n/+mKn/st3BpIVLjHF0OVEKh+ruiHP1QVpDelTdFKNF21Jjie5MwYeyJ6eZ
XFoTgXXZ3tgnXu8BliOljRBPX4AXay3IMIk5k2DsiaLo3H+IokHA6bTJAclBjzrJrhPzxjbruuJN
4iYlXTbh7pKbsDbQ6E5a62moFw/WiMP+vs/DxD544eDu26Q84SmZ/8kgp/mwg6cXux0QNDeDV51U
uIH1jQlsrQp+f+TU8tgo47K8rjIjVXVrPe/EQzpLZUoC9M+q3FBuc0e4MdaomV8tqGZPPWhcJQBT
b+Wnfm4k0Tr0GPFj+APW25jkBhX54nNTDdK0oR6EQnntcsUMT8xCSnzXAQurDwsCOv46I0mzb22b
7as3ySSMUhyM8OKNYhd7+RXlZBkURpN0D1HpZumv1DDi8ows2AU1T2f2aCJLriCWM19CVAVSiJ0h
T4ZvRL1nu8RWSO1g6dJAjSiUxEs4zhSAAuZU52eIO798RmtfnlWadXAo8jn8FWbSifwG/3y+qerC
fU0cTjd+o01M9/Q9Q2evlTm+BXAdTWLmG6D65nC0qizBCxiH4wIqSF1NERtB/lNxCPuwcOEi6Fb0
yyZUSW5MJVOtLS3dCghOGHO8nfWOuB7LKvviMbJyw6PT7Jm/wiHVlKMYdbs7K/loL3szG5MDbiAX
OaumJwdhtQndzwxxxl3Pd9n42mAK4dcqfeetNtNWubPhmYaHeNTgBVq5ztYOrKlDKLugrfbbzmi3
vycN11HtE96OUyG3MxelXDe4ufLdBg0PIiA2WlDJn89iVystnKflGMfOGTmFtW7LWIDHLeJkogfF
LrX+LbYkjrcQf+eRxCQFPlrMrmMRYNyaPa92GlyYqZ3GgUN5mUni8rMScU0/xEUEPc2L4LozvPFB
8FAEcFqrUX4RyJB0x6TRaufQAuiugokJ5c0aSvvnnDcZeU3qmHnTTzVRVWJAaQ7os+0PSVX2d5lN
rMExMjXyaX0B8/otZiG5lYe4VjwyyBEc02B7l7LTLVxJFPQxm41CL9MHT6EMstfSydkYk4VLw2jD
B/o20NldEm0oZuVDvi8opcSBmWqG72SZQzAGQPUbZYjrWZDfxB4OczXTDlCz1aQPDEMVbV4UD3z5
YiL4xTRTNMdV6zx0EaajgIAWVmtCRIxdFzXtW+mE3k/MYcRxKkY19N8+/8Cupw/2cUufmv7fgldZ
HRUi4bCXQTj6wFZiVv2mn4qNaCC8gD6nd9t3tyAW7x7Ui13DOwhwwWcjh6J/sVqXc7YNedZXhA9k
bh1DC27ILSL5Q83QA5KzGFDCTPBwVmbexjKY+oHHsHHhrKGoKCKlkV81vBjlPVvuCCgqIQEe4GaT
wsXgu1U0F/GNwbC8k4tf7NJopiuJZRJTJpvvy7EAcJSeXT9YD84I3a3PKufZzcXU+jpey2fs6xjf
CvTFT6WMnRv90OvjFE28RcKFsAdbL+vV6uIECZGY4hkPfDRumd0pnVZ/E6ZakaozuBFRJcIxYlr9
ZY3/RN9aSZdaoT9OLbE2Ds46nJycSXE20ntT/Zg8kLdYuFP1pc6HrD0t2J9pj6kxB69BIpYetOCR
T0MjRwrOsMONOHAVr58zcDtZMj2rqmK6fzKtzf6aWZmQ9qQnMgu0wpjiQKen/pLg1xr9Cb6csw1N
BwsicUPCuy/VsdKJ+JKdh4sI0XmCoMfUGyvdMNco2mZS1TL6qfdV+zCkMSoFP0ebaPRBROTDaTQ0
/L6ff/5X9TJmB2YGDaiGQ+8Bvtzl46ULSGm2Ucvj2MrKQlQkGAXa7Kh7VNH9Ga8q8VrWkq/E0et+
svpih8OvOqg1qVVM2mI/ma12NLXYPaflAHndJlDMJ0/u1iFkvRRQouKf5QDCfo0N7WpGjsFEpzjI
2yPWeevg5nnyv4pi92HCtLStdbV6yrP/iOViClzkKxYdRmirXH91TUoI1RB2ynDMG7AFyVjLIFT1
MsDiPxw0NiZ+Yjjyxie/TDn/Hm50HBDSIcpkf0a12FnVp+q0xoDtNv2hNOfixXJACfoxzQPhdyoV
/RtfwHoCfL8acxGJ8FSFkcdffgCO8BQ6emp/qAlopA5WJqrfg62qN5M2xnygHuCq/7jzX665VEjQ
N/DVkRtyec1Il0PTkB5zQIBvfQfM1M6b2o2y8tFEnUbsldLmL4Vgt3Xjwh89WlZDjmooThZZ2OWF
wS94ZN5r/aESXbtxBquad3i+k85HUeHcqlZcPVqKsbRWgSWhisN0shpbrY0QqeTce1eYY7wZMzvd
emwDdmSAv7U1W/3Px/J72eHiw+F6OC64IGKoJRT18u76whswjc72oYWcnZO71ExRj3R5Udx/xUxm
DoHTz/b8ZCdTfWwzpbYfcsJL6q9N0XLmbmYt+kVqip7A51IU0GrCQDySYgNUNrqdWj9dLVd/N8xo
41afoD1t7KFKX8oUo9qWBc/zDolb6icoYtAusxJmwEPZevZw8JK8iF+9aYahtStFiF17ywdnhn+S
qLC03zFtYSYPWNtiHoJG7UX+p6UEhd+9iSw8yEVqNTHgyopSXlkmoQiavuj/6DDlknsVgFu+IwLG
ib5nHHn7uw5N1qYhMy26I4pONoFhThbzObOs/jCwF96WLtqtoG0MVJL64MiqQfxgaByCyhgDeTlF
JVplR8r2xUm9rPr7+cv64NugPOhRPvLYY6rrNFlFMzkOgQO4m6pIm1/0ONXQkRXq32Fs5/4xnzL9
xkC/+vZpay/cCGo47GesNQTfSyR7PStP7rJWyx9RkGrtDq2i+ktJRFJtP7+99ZaBgJX/b2MYwLrZ
NqxGeFFVghrChNqHmE6DugKlQxD548YNCTdFillvyw66le8pxS1bywc3ithoQXrCHuGcvdquWMng
hgUeaAb5GKLC0NVjpNXGF3PW5Z/Pb3P5q1YjbvFmusiu2Z+AjbwccTnhcpzXWvvAOjL4jV6lRJKQ
bJbeeHcfXMdF1UzrDi0nGtvVLWleB925StxDBDDB/C5VOVjHojXV/tYMebXKQjOBtoFNj9ACppLV
DJkkOgEXxPYckJCHT/Rih7MauZA0irKeCa/N6Z15g8xv9GRW38u7gpNPk2oQnGMO86vLahzb+1aO
xqlOvWibZyR72kZDkGlrGPUB43xe+hxmnH+UMjYPn7/E9Y78/eJURRfpKM4kAlkv36IJDTDrulA/
aR48LbzgXhY2QefOsr2bwL8az51Mh/3o1AYRXIpVfvHw5eaEDFvqfRTP7rSNLDFY1NGJUPySdnJ4
yrLS1Tef/9DVnPH+Oz3aSBxIkQhSt7r8nVpEmA+h79qpnRz1m16GaRpk3dgHTNZ5uWndNnn+/IrX
r4UKN62gZZFeOFWrK1KKU1E+tPqJqLI5eurLqXuNdSWfNqMjNYFlTNV+QhCOozvD6cxvn199dQbn
fjGL0h/kz6XIvq6YTUIaNe0A/dQvAPRu1Kw/TmjJQClhzilEeW5wrHq7Lqdp3yn2fOO7uH7c1HSp
L3OMXiBW79HZ/+oicZcmkvHZOEU1cTSyqonGtAr91YMFrAW1a4r5xqy5mrneb5g/QBdxdod+s/oQ
wUL2HqHz5ikkpmcMMseUr0qVUn8wk0b/+vnTXY30/78YXVh8VzxkznWXXxMRfqre1aV1EhNl4sfR
Eco/ECIAHNuGOn4hXy5mDyb+u00DNLar8T8HE5y7vkceaaoUfGsnWhbZm6Kgigio5zhHE0rlfzwz
vN8jyt4F0KR5C4Tq8h51ABSDQAZ3om3E7jYdFeVky1B9gquJXC/G4LWpun680X+89tfxzS7G/UXp
b7O1Xi1/epzYrV6F5qmOZo+sBBN0f9v3Th1YiTFuyrLo/teBlsF3rpBKO1vRFsuX/vPzN/zxzyCl
a4F+MZ9rq1esVOCPRsUxT9JQNPBnRrazAT2DGItK5V4TsX2006n+M8WJ+4hqKcRrmtzyIKxLPstL
QIvB6qgxTG1ay5cvgYx0UTVsGHgJXd/caROMnz3gjAgZTpQA0ZQotL7O2WiXWF0y8CzeMMzLhBLn
B6zJzXRjsflgYMOHY72mSQxLdO3EN1uzzLM2M09NkaEMa5N4B3db36aOlz2IsG5vzNvXwxoKHLsg
+OVclXbM5QOIU0w8pO+GX+cGuwFBO0X9Xc0RuZfUKNobc8j1pMlOhPFlQp9nX7JeSb0wi5Var7OT
NtZl/yTadDb2YzfIjWErMSGYbiKdTRk3zU+b6KAfniphW904ilzPLfSGOI0weVPmu/KhC6qMSmVN
1anqu+KN39MH6TAYbZBVhTvvwzDS77OQcJ/PP/irF8s8zde+0DMpGWE8v3zQGouSjAbADggpxnJH
W9bHTg0aVNTdrqbvfeM2r68HPwIB7aIvR9+6LrBWcPwnNKLhqcrGOLwTRl++mDVqM8BIUSe2mTnO
/61xhZqdS/JAlxoIM+h6Y11C/ofG5HqnzhJ1f1d5VrJvcofU4Noqx2GvzraZ3Xis60Ly+0UX4zRn
Wb6sK39NbNM3yasiOueaHhHwQ5xZ+wMmkzu/jN1oppu2Y4t61Bsv/0IBATfx5BE3u2C6i/GuEU3b
bOVgx8qNgXX1rUMvIgaCQxSiWaQmq+2JF09WjaXMOxWO6F+zlsAs8E4uhCGO9OaTbDJOqzQ481Mp
i5LDt5PccJl98AXgYke5peIhpkOx+gVSK5rKmKboLEngOupRov8MK9iarmijLMi0PLrVNV3+xn8d
OZZ3QSORD5xIFrbpa53yGJIHAOrDO4FTn5X7ysiLu7x2XUbzSOB35s61uYkTspkDygT0mj4fYldz
mYk5BagDZx0sbXRuL4dYrkl09bC1zjGin3Q3ZE6+7+osivcWPaQb4+v6XknAXe5z0fFYNNsvLyYN
kZTh0GTnVFHEXY0G+2W2GuMXPr0fHpS4HWBNBOtgh+DyfH6f12vn8k5hh7IPQ0Jkrq9tVBB4HTih
5xQMzjeov+aeyC/1TgxK+9OOrQp6HcoFESpIdIYy+WeEU3VjsH8w8BYcMNUybOELQnO1ISxt0nzg
sDsnoyNftKU3LMRzMkaK9URDADoAzHR2Lwku+iUydlTCg6mU2ehrzZCWZDTF+kM76PN847N/P0Nf
foUwPdAX4Id4r86vPoNSVHop3cxjF8fSviV222o28Pcc6eetOhFwTv5wSH50pPb3rt0lTUCATreN
UZdFB5eoFuhe6RCmAayOFN5cNRbfiTZzjSOWHsWkOj4BxU1pCex6xxv/oRAtvwpiduYzCYH1ENCb
auptjHvh7cabX+qr63sDE+NpzK86y9jqoadpNmuOkIww21VawvYMJ7DB81JJcgQu+SSC/q+ZgBtg
zNznk46Bw2mzB0eVtwIprtZR017KhygHbRNgw7rm3bPsODZe6RNaLotOcW5E3yJba51tpw6R9AvX
RbcV2W36/PlD+ODCLGpUqLDCcRZZFxxs0PhVyBR08qxWI6YFF8cPWgGZ3EMJJ20tm+VLHMXKfGPY
XU8v7MhUek20fUmxXxepmAhI0M3H6CyEpRUg8bUmQDHdaCSzjumNQvv1znQJ3QDdSpmDQ566PuG5
NSolCU783Od59Bd5TpfthUwN8TQog2dtJ+hASw6MjaKxQI5aPcNSU+qNoWWNsenURrkxrj6adTiu
LMvZu5phfXBQokiYjbTjczKUzmvNav7YVyq+LM2Acgr1vPHpHo53RWGG+GUUOSK9i8X+87f/DhZb
DYF3KMZirKVAttYEo88F1yQi7zQofVnfmYkyuz6pDDq5QPgW522RVBKYXpK18BOlY/2IrA7eYW3m
aX8YK6UMX0NjEqGvmDnJxKitY+TUjfOkk5z1FZNUXPg5ZawmCKexfJ6IVLACktkt8QiUa0r83iyi
L3MU53+dno0Hxe7SeGg90K67KDPS5NlVkz4OkG+4kBot6Fl0EDKo0tCPQ/uoaW2+tXqUkLu4VpIp
CBskF3urEsq+z12g6VYIdB+7rhp6G7g3VfIn1eKG0nlP0E6WTkYadJLvnnyRriOL0tK62F9ElUh3
vCFVffa35Vd04nJ6ELjmhk1fKXFzVLVZNX4bVm5Ox06Y+rQdCeYiOyN2K0SCSTM/Efxp/Kq9UsO6
k6XJ6+cv7/1Ut3554K9ZOSC4YThY7YJlX+WW3tjhSZjl9L+pHJp5H7uKbaNN6xMzqAhuwDwy4Rf0
i84t+jedpSwiKt0r8l3WiVb6rWzEowmfNfKlW/V/wFA2SZCFVVff2FC891xWP3fRAWic+Tkv8JMv
F/mkHLF0RJ5yiueykBtMm5iNqiicVK5txfG91GXePEWiU929grqqJZln4CTTFaE0/RowKoeqdjBk
4ytjr5pbPu2e1lKXRv48GNrbHKp8B0au1r+1Ic2enUJNzS2QT3XcaALw2BYvcvFk1WS6bxXULly4
K/C0wQzVG75ymZn8H2SWu7zhefl1LKdmK1Aw3Br/y45m/TAwAHNGRG25rP2XD0OlIEPAkReeaGUb
6m8WOtJGfPyNcUSLaqrNHyXNMeKCh6lUH/EBe0cvUZXqiB9KHawglGSlVlR9bp1hrze6yDYIyUKo
x9TMSeDyh9nCMSt7MspzRge9fTLaeP6Z4lpJHpEcWwdsPd2Ndfj6ilRjKbuxsacBiznh8orxaIi6
yrzijKtKV8nxoe86FY5s/aibaDFVt8S1H10QEBDTHd1JatHLv/9XvQ/RFN2EsKvPhT24B1ZAMlmm
njZzjeZJ26tdWHeHz8fq9TJLKR09Lev4R5XnPFIKb9b6+gxKvLN8k2j0LjdmLeiLMg2MvoC32NLc
unHZ63MT+5ul7UTVD4T5eltRYPhwrcQpz4PXhM5jAoG5ClJvbP5HMhGeZFrwswc9een8ziQk28jC
9L7tbyz2HzxwRjynN1ow4PG81TclHZnoLTuYMyQw0mk6NG/Mh/FP28R0XTVVfWM7/cH18LzSqgHt
Se9tfXYRYzQowJzac0VO0L6owl9eicILc1K3J6wwPn/+cj9YzLk1WrF8NsAGr1IzS7hDwzQZzTkk
kkDbpVOMpcYFSB6ySTamXct+I96yx9H0e0k9mUVJVnlyxiclshtH5Y/uHX8P0+O73ukdofGvj1uF
hEJYhGzPURgO+0if6wcj04wZP2f1RHQuouDP7/69u305lS1OP/aQjGLgWmsoBx0rE5JBjxgzMUnI
DGPVeqNANnqHuXaopadt37oEM0RcWiVMCLUhftInFVJg6bPfHUSgp40LKlstFQOsu+ZgTAda6QMC
zzhiN4ZJum5UqmWg9jPyiJ5pJMbx1Rs/DVllche3Kr7CwQU7jQqz6qyv3ujcyjv/YAwvygka7siI
GU7LlvZfT9YzU8UYbZGfm7bPX9Q4t3e4mXEFpMZwrOs5u2Pdu/v84X5wMKQdslhM2CramN1Wi2aB
t7psw9k5m5A9z7xO1Az6aPxqhlbf20qXfqejLHax1/Oko8iuj42mKXoQomQqCC/Upv88tugS6ST0
sGYt+MzlKf3rKUyeSJwOCuQ5SrSMBOaJcOKC9K0RiamrP9QZLLsbO4frT3opJ2O1oYGBtHpttAHk
MGSpzJxzjntFgbEOwpWHML0mKdwOzJ3teGNrdX064YoG8YhLwW9B5F7e5EBqCsI3rpiF8/wzToQZ
5POc2H7blHL7+SvGV8HfdjGAYDeDMFrWP6Yt7vPyaqGVNWzyYo9Z2pn737EpYH3gxUdb/EYZphu7
XYS7VUKtFIlOYN+QgaWO4j4yXxnZufcDopzSqT4jqpnuIY8qBCmEXZofrMrO1b+Mt84Ge5NKd1Nl
iOl+Cz0k+tMKZ5RpKbG+7QG3e3QcVZIIEYwK9lsQ1cc7dYS+8BIJIzIfFxJz5tcWFjYehJb2xm8K
VFgijqNeT+zzJeW7fIPASpmOBHToX/So6Kw+ANqkAuA3rV7nRDl5+qvCGY2FoI7HF864ciYH0SSC
0yqMcEcwDnHQ2Dv7zFfS0PnuSEM+Lhv67NCiTdlZwxiLTZNS+d0MjMcc+A/KSD9S1DGegoHYQvUV
86dQ/YwtZxjUQzufXKXxnG1uefItNsm33LhWpT4VYlCftdHSJtu3SlOGd2la1eGDHUcumtlEs06F
G3YlQMBc+26VWTehCNfCr2k1YmYs8Mu3m8oQ+l/2o5bxrWQYVvdVZBHXiqWueZsJDfnd9pTP9r2q
dfeMZwWgDAyJ2c+yakpe2oqGq0G0+g+CIZtTYkbNFNBHCs9FRkEKvmqWBYWkTLepmry7h6papUHS
jM7ZhuH/LYwG+ZI5WfhHZp6W+1Tfy+JO6lH0o0ad95fSpBZuwVg30TO++tkIioxzgJ8DczACQntE
/lgaMhweU3Wo3kDgcIqatJTyb2N4MQEAOfEjgD10grgm6oX1JvE6VcCaL7u3GcOIex9rcdoQWeeS
Q0SEmBfvOCRG5hd3DoV3QodAJoCiFva9q0/DK+XOKt3hyy7v2aa5XtDaZHawKsRgWaZkak72XAqx
xaYUCT9N7Zpce/bmztkhdczxVSg3vyzHqX73tT5kj9xUvJkn6fbbGRX9EZFzofvmoPbD8+RimdvM
M6n12zbMmr91CBKT7Z46zEEVOn3+2tM91ElMqKDgm7LTnBeiusO3weR4+4w5d5T3rpopTeDUfRjv
44LgWgoyk2w3YVNNc1Bj+TQF7gJL8JnTbfvdCtohaMk1tdim5EQuwysiEThJhDZuetrtpOuNscZZ
zKsBYSeLQDFI1QbguK1L7YcsiT34qdWNqT9FgKv7Z4PH/4MKTiXfzNghUNMniECv7uIoHx5UqbXV
r2hApnuiFTvDqhpakhMJGu+cP30XpcM/XZyY9mMHBnPeFaAOJr+2XXGs1MQb/cW9YfCKAJZaWec9
1WbYWvdZ1KojBhaJ425qyd4Ohmng1LQJiQ15hHhoFUf+w3wrSNoY7QDAIuXJnL3Swn1mr3BwQ06c
3wori0kOVGtxl8/NwF5TiGn2c9SPqm9FxexsptlsnDMovaji/Wadu1EKtZOBaJvhqZ3nWbvj+KPs
bZla3h4LKpo0EdmEuCT9lMhd6QkiEvUmn2AQA7eI7uwZFdqLNGuvfeR+w+o1TdOR02TegsfTGt3+
ij0i0rZmIYq/QiFF5sZSebVhYNVGxrGIGmi70wS/nNcNyiU1cdQTwhrdOoXwRzOsIiFAOImz4WjO
eLT2YR5mtwQNV8sXjSr0vmDD2G4j+F3+/b/WaERokSs54J3tvFT+l1XRi6BkkWx0ksC6G9u/q8XZ
gnHOMZHu33J+W8cmqiYxTPhUXFgVstpV9Vy8xRxtGj+cLOusi3a6scG93m3TkLBouXNnuOcRUVze
3UxlCX6YTqoMoOctfFD1MRmr8n9YRLRHre3Go2p3xl6bLTkF4KjCxh+l+ePzVXt9sqLJjWSF2iWz
OqXxKzk1Xc4C61DxrE9GpftGTRdM66vkTanydNeqKUepmfi6kbyUAYhjW/T/uSWFmYFIIWrXmMy8
K1tdUSH+JEwsf8aY24Q7NdXHv0re06XIWhbeI1Gk+o3z5HUh1QIvyIaUO+ZAy3nn8tkTRQdoi1ni
3BlJ5ecWiS+p00Rfmq5hb0CIYP04EC3ubqYu797qCmMw5e4JVZlJsfe/7gsZXwtxnbMOm1Hcdpc/
Bm4aFUO9HM/uADFzSjURADgQkBws4Zw8odyym38wrugBcr5DK4SqYK3zRTHtzHlvTGerzrFCN7F1
KIxs+DaJKrzl0V9PHssHRoOfcsgCk8Skf3lzduoqYeRG1XNvtXq08QzhgZBsyOT0nFQ8xH3bfqUB
Wfz9/Lt2+Wv/vRflsqaGT4CmPrt8LJuXl42HGjhcq9fPLn6x8CksS74nBmL3fTbiaF9Hsoo2Rcl5
64tBltD3z6++fsDL1Zc8CgY28jd6vpdXZ3cXyhoC4zNFIEDxRVk5Jyhk8s7uJEk1n19sPXMR20eJ
6/8oO4/luJEtiH4RIuDNFmjfpEiJlN0gZCjYAlAACu7r34HeZtitYIdmYlajmWq4MvdmnkQ6yo4c
Srx1scn3liK3XPxPT+bY6xNZTkEaolskaJQ+mvnDTpo0vTHkVTuNVj7HcjIDccLCyr+sgaKyHGsk
0PJZaBbc53Dlc1nEIFVezrZMiuSAOnI0PtX6xF6d/fwSbBDMWD/qxKT12fqJMUdgszwAOil+szCZ
cj/fobU17xwrdllgrUTrolRAi+OEPQQ7MFjQ+EF3lckTC5I+h0MMETosQdG5T2/f0uuXlsuDe8PR
aVUeXzoaVB5nI6eZ/rlPJvFhVSvetZwQnot+miNt6tzzlBXp77cHvZJ1MiA9pNW2Tr0HOsX6Tv9n
uRMq8ZvFr+pn4sfhJIkW0FWkvCw5J47ynGNKmPeGjEqBR3tuHe/kGw3ZT53WWnuw20ODD1jNzZ4D
7XQIZvY5B3PW+unD279zXe5ff1orIJWpiv0tlMTLcn3mIIkpZGc+zW3VgEumWtLvLWxiN6bF64+I
cQJuK6dwio2XPFyjrxMqzpb5NMgun3fV4v1y0JxlkTHotDn+/aKYDrkeDrF8vpdfrCgauwOy9qRV
GtFVRVKlR4/QrPnGyvO3i/rvOBdnZETseTnqJGxwGpA+ZhWUCCGglDne0PdBSvb2Zf1tOADXuoWo
EG/OZXuO7CavmfzFesrof7Npa7Kz42TlTz0tqlvV0ev3gtI32vJ15mXISwFClle9l2YmZ424GL+O
WhO74UBd8+O/XhJ1/dWGs36fuBEuFhQpdUivdJGfk0kahMKqfmHhpNsWZXlr/nh7sKtlZCWyrNgf
Wrs6m5SLudWFUGr4xDA+W3Wh2k0qquAHRz+w5L6y5zt0Ytmzk+XN7wU71njjA7iahdbBkSBiJ6bv
y4r9ej5ALmAtBRWJZ85NBAcGWKotHH5+EOZxUsb7vimqoxG7y/HfLxrGAHtg5HCr5/X1uDhi8CRi
M31O+zammUPwz7byVPK8kKP8XIPzpTqhdDcLbUe6/7ycIWGgkIJmDOodqtuL0T2i7jSrkfipcsql
1ljgXpsq7bvdyeao0u5WVe7qE1nHY3PNS4u8F+DR66tF3RmnAmHhM3xlXzuloyGa3aTiEv0MZIxg
8/bNvfpKYIut4qsVYUW8xiXvy3QhcrL5Igi0TXpB7UTYv4KluZXEdYWYph2/6u3WrSUuSetyU2nb
aclKK+ZnP6NA8o1kcAvsrvQTwu7aQd27JbW0g6ncIN5atK6oso6ulHJfOcF8Kr3MKcPSHbvlEGdO
D5XVaSChELzbjSnn3rldTtKVZfvs+2lzqHW9NcgY05SIimEhahXIDef6sK840/d7LPrABMioc8m9
b/PvadaBaXj7zl49SKCqrBgee/pVJnHZLWnZy3k98IHnxdU89BiT98UgfnIvXXWLxnE9FM5+Cqpk
F+Hxh+X9+p0ZFzPBipe2z+C1++c0LQIzGrPuAwF/jtq9fVnXe60/lHpsScSfcDr6A5T4z7YAxW3G
4dFsn9VqRtvHU1cevNEOrAjUSd/+DvQ+71aFy+LsU0s1T2j+Fyrny0S5w4g7AeyhWpa02uidp72f
dSHNyJPdhGxgSGyyB+1k+ZknPr0I0iTN3w77tQPdg7nZaT18ILjRaScfJA4bcUPRcjW/rpkX0HBW
ywQb5UukCp94W2SuUM+G1w2g/UhMAWrfqMfJbOvPs+k1W5to7H1O3fnG63K1bV6fHj5ivkRq5Fd7
dCMQMonJZHxuUqp5UAUbWufkzdoqajNddnuRJsutFIarKX39GmkfYh3iA0Uq9frFUdJnkcSz/GxI
Q017jZ4mqpQmJ3KB7dr4riJhZld2xT8vJYxLAxGyArsB7DgXL2zbOkmWWe3wbFoEi4c8Vf2UWsvR
x6HzdeCETDaya96qqVx9JuvuEP8XDVvdYwd3sdkZ0qnNe+hGz5WiqkmuF0KOMBi0Uuzi0Sub7dtf
ytWpnq6lh3wEUh6LB9P6xVWiNkLXVs3pxxm1+jmTNKONdMzvqPXdZ229d+3MeFhxp+8o1TkHxSW/
k+3Y/dubxdIF6YrVi04XgmdqZq8fMqyU1HEamuCeYFux82aOqbvAhINQduTMRi7E2/rf9pV/xrTp
KxHUxDYFMcDrMSETCsDHsUYQlp/3mGHQtqLMatN3s1Df3r7PF4+VsRAAEFniIiX/c/Z8PZYnHVkS
dRtAYda7n+Mk4q2CiE5Gjjfrj/86FmGW3MjVjMCIl4dbkZSan3hjevJjB/bvMDlAxQEtt5u+8VF0
vT3axZzAlWEDZeuD15rvBKni6ytbSYouqPT42JSBfSiDuXvU81luiBzyN6YpuhupE38Zj0ULWTKV
hz9nv9fjVRqTcW6n7hEO3RD6+NcPg14DrellG+xzsr9v7Qv+PiLdfc5ViFWciys0TKzdi1qcYyWd
T5kvjUcW7u6E83SMWmcc9m/f0PVV/89Zcb2h1DZRJAMYWL0dF8MVfaKAm5HkUaAK2cAtskPN0eut
pQojjHVtPmSiX9BQBeU+Diyxe3v4yxnhz/hM7txefDNU2C42k8IF3Kb1pX8kjjf9mvqyPCfVpH+l
pCC++oPW01kMzCKynMq/E7Y+72MEpiex2PqNn3Kx0v3/l9CFpR7lrkDNiwOmY9FcnqhlHytwzRtH
LfNPqBreroWN+EDJr0ClBWH4UIB5fXn7Llx/rxhxIaez8ARIoS7BagvtiY7tnHvUMIaf0P4RNJ6K
7Mmr5S1/8fo8L583qypPXV8fu38xDQncPByPGKqp7GY3qqzesOSRfkugx96d0fu/fWkX6+mfu4pP
jvuKdpDDwnrp/9kbwWBrnWI2eJ2N2bYoZebd2Se5NDI6vd20M93hiLva3hj2+jLp/hLOR/1h1Zdd
+naQ5AA+iSf76GVp+oWmlQjdRU27yer0CHamcePQcH2ZYBnY2WKkYG9Lpfn1ZQYLLS8tGa3jUNpE
XI+ZuQnstP8Qx1XshJLT4KOmTNpMb9/d6xeHYTnS0xvgStHOvx42qWJ9nXVtpsMh2xuJdI5+x36Q
8EP3/dtD/e0KUfv4FJZYvdzLz4MDbtwNvbCPs2z13x2dy89xTmGIvHt3mUJKdMs9IaT19K93lqII
x2zIlGzG1syj15cIcFHGBAIERxc91b00YQdFlRY4d72YjTsNKWzU+m52Y7W+en/WUTmarZI2TG+X
V+uhHuqEGnzsULb3mHg9pCQTm9R324YkFYrC9m+MePUoYUHovKyMy/zDxP/6OifSiWN/Mp1j7s0m
0SmVSA/ZrMdhWjb6rc0I+x3+d6/nAVCJ/3mcFzs/ejomMTAdFE3XGj8IB2PIsWldYDAYkMYgnNqg
CEIk4a3zDnlvo/8AXtXhvLK8/qhXwxQDf88c4ASDOQL6QG3htpG5UDuFoc8BOuyqXMzb2gVBsbXQ
Mz0m+apptvRZf2bxnrrIhEWs4YBORnquiVOrR90SsdguQyzkZ7Nzx/luFFrrPw41hNutlwaNc7Bn
WbWb2Y5j8wvC/myIbJ/38rSYtVfurEHp9WZom2X4hPzPtJ5Y3AzSVwShEKGOikiEVVHGH2tEYSSE
VsT/bGvDSD5VtaElG1Nk6l1jVRUnMy72HRkHIj3LcZQftHya6AJnbults8GWTyWbr++eKbyn3o4X
8vGsQDuMbWL9NklE+aE7Q6dFuPmqGtG6luVhUwKhDHvy3I/8TBs1VaMKuYUom6lTorr0cVyE6b7z
XQGZocUG/+BlevIBG0vxtWKzCC6F2xd6BAac8tjp08gi57GOIBX64qNhVAiwx2K0v0AObSlbGsYi
t8kc99beVxUddjFpP1tpl+Z21KRjbBYLzEDIf6fOcMF92J2iDUK0bmVzzrw5iMswLazh3hsChBM5
yED33o/piUcUSjWSodzUdO/TfOS2LkD/n5Rsk3gvhiK9bwlkbkPdb8afReIQP4vsRUFJSbSfuWcQ
4YL+q/yalDnkJVQErdTfa2UDY9kpRVk+ciy0tR+FJZdTJxI/+DEGhch3U2pKsRkGDYHpKJspOGlN
p99RHUSp0M2zRIzWTxNgHAerx0PlkTETCrMp7Z3h1qyurW7UeydFePaADR814CAHlOjonpJiP4Iv
nqLMTzL9Z2MMeXOve5D9t5LOjvu7C7IkjRyisdRDLXpr2SaWcH5DQQV2x5zR3nkdUFr6LH1nOA+x
M6GV892lLnYeaLANhJZYfdLLdpqNyO4t+673aCGrkNq6HMlrmSftRchgeW+TubR8p6dQz9VWxEr8
gBSR91/NOda+N2PP1yPx0SBdbuK5Lkng6Rc4NqTuUkVO6lbVPdlMqZ48ydTyqk2hzUN59uaqJlK+
cPW5YMbOCj3qUax0IdXmQnvia0TOWZr1cBoxt0BuT7vW+1n0puZR3R+8dkdYVD8HIYt3+rnINUrj
BUK9tZ3VOz91Qr7loexHYGMEf6HZw8D21LvDYh0mKKiPCDQN7+R2WiOjOpvLl1Zm0qZj0khtSyKr
HPhtXdl/hnM49ifyk8XBK/oUQtjs1P45qetRHqrFwAHPYjg2YQP1ej6XStrdLypiWfdr0OymeUyL
hmZMRATC0Bz83qmdyBaqPVZEO1BBm4dxDuE4A8TXglGHltZrTnNHZcAuH4pxKvFUW9b8C5BtMG3K
jCkbMuWcacj4IUZvubNm90hb2PY3oPOMz207Vo+Zo7n+Lmn9qQ5ns3YyIuOKnA+jW9RT5RLIChWz
DtowbTqV3HdrLhNAoB6eooH83aSpTqkDMYzu3dOQRbLsDnUWHHNQAx8rONTQHr2EPxBYYxcqz03Q
otW8KjtQ3uWptQngw+DgmmehrWkIoupLxEG0n4ptGasp38y91D8FYtHazUjSEuyxbFKUEb1MHH2r
JUWyJ0aNKsuywGQmMNK095LEAPtOysT9VonJfwARQ4e0s5VCe1PaQ771Bu7Dj3bMp4QOhkqGaBrq
CQQsvEpY7u4UW2FLPSvZNU6rEiIn2wwaIsImcvE4/r9otMF/j2US/JiQJz67rSWdaD3f1qicgunX
oHJmHwv45Tnvk/TD4taw5IdgZOIo0zT4pGmDVR7NVM/lHq7Tcsx5Tem2xXX8eUpKiQ7aV9m3qfD0
e09iQtloS6PuU7PwkyhdZjVsfaVNxyDo6i+lhgA5HGez8dBWaz3+uMD63Wpm50W120m5jUVDEUpN
XvaL0JGKWmrt1cEatVkyCUGn11JwBPayWxBpBXtikeGb9O2gGRF2Eh7S0vXFQ5oSpQmUxpzfm4Ss
pGjFHFU+BGkxfUIHWb7PszhbdlrgyvrBzqVmv7dsjbZhyIY57o4ThPXf/bzGYLVWIYv35bQ457kf
SaDVtLn61sT99FVPpVPssFcH5g5ObXuXru08knl7+103F64RjsrFDTesJai9NBb3zqsQ9oYeUpfn
kirwC3Q+Qx6nxRsBacmOp2LDwufgbfhlpGA+iMgicKrcyTrhlBz3TYWAKwbmfbAGbm5YQIi+B6xl
2yw4trgfnNH9OMaNjsVUOsGJ5njibNzOzsWxjeXYHS1Ofv2WmEWlb9s60EhqyhXyxDLv5J2VDSXG
fzdLu01WE6MYOR19ytDNeme8d0hceRg59cpNrledTlFVrKI5y83uyiAJpp1fV651Z+NH/JW3MUrG
FLA32QKj6PMQXEX3wRe2hwrWz8p8y8FfvShfNF97C/7Xltptf+BEq9PwAc3vhnHqFO9FFjcKkble
DqGhFQp/Q8DD2mN5UB9QwpE1xfbPeJjrxmOPRU7x16AwveWhKm0fFWpOEF9ocGapwqljC8OKU9Ug
YEnx0UK7MHqPaSgwfnp2Vo1A+Mf+vtf89ruW6GNxZ+lj92II6knhUpMM8KSLEq/S0Fb+Z8vpZBcZ
oxhecs2YiqMiGbE6mEYTJ2f+hBVEjdalXtiZqXrw6ZvnZz/txl/ekOCVTF3p9J+Mui+abdK1OsXX
UljGAf/qGt60zHAvM9vozX22+P0HJ1V5xgVyJtx0Vuz75B7GbUz9xGzezapBN562hZGHPXtg6wWi
RJ/t/cWMi41s3GEb1B1SH3aNw8vAetLvan8CNT4mEypPpxhdgJuJl3wJ7A4FIA0OM9/wPg9B5CSu
7YcmFsD0ONVizvea7s9e2CpdZmdlzJVNCdWKq0NZjOkW2boT70uvsz5lqVzqbU+IEElramZfFgTL
/AQCepL7bGIbuSVk1aXoxD4NpJw2Od5BBEHxQcu00dolqCH9qFk8/zFPDHQTFdL4+yaw6uTUGRIJ
tTUbdnFQReK/pEGFVw64/uDuxFTldSTSNJasr77ZbopG8dSDOq36E94p3GsO7o70s0Qm1OKXVLiG
KgSOG3dmg4dCH23HoQQZwY69cQ1xH8OGjveyickNzOo4y48FaAw+xBEPSEjVEYxzNWeIxkzC2uoP
ru0Y4ynlpUfEXMn42VtSrQ1NLTEUMOqg/kUEUoGBxGEr6HisNqfRBAutxpIPoChiWHkljg/iNSm2
Yq/VVbntggR/RYdyeEHsvLClKyXE9dAmMJpQUU/x0m/cbBr09aXOBbX9JNlWtp/qeNFrz3jEw1R0
eNIE9lQ96EFjzU5anItpmfzNtHTFg1ubdXsWwuw3HUgtQbRN3fP9ds0y9c9Or4JuQ+OLX+AtjvhY
CWI4n/XGiMcI01nPB2BiT9yNrVYTqmx1qXHkZK+MIpzqpp8eTJw9xdF0ZhGEXQ39gAk8bXZJP7Rj
EqKzRwCygh/ZZXsmQHkQM3H3ufbbqaXK4Q/JxhjKvN4R2eEF204q7X1Bed365qf8n8MGo1IcYd50
tU0DPk977BvbYGvAzNVs/LZhWKlMUd8Dw+3YpohS+yDrZXz226BEJCBVX4CRBcqotT3zt8/mFMCT
1lf1Hd0lszja9oAa3ghqnlxtjLN6B+PRCyJkAM14b3eC7QxFxlx7ZGfN1stJZOU9ETmjfcVObcXf
llG273oI8v1e60Cn3bAm/q2iQHeJGhQFZE6/F8ULp6AOo/rEPqIdPi0DYiwTsWwUK83e6WL+vZpl
928XMf4URC6PvTD6Awrk4FDxXrw+ZY+gUCTJe9aRHoWX31n4Ma2NYAMPnDqfxmxN3iVt10hbaZ7i
lGkobMbBPBSO1po7wq3g8rrsST6iCknSbcIU7oXUcrNf9Bl4Cq6RpHd6i2huA7rDfbYDZVd3oPGN
nxTXqp05p3N67zkFD6+n96lt1KCAVHUah80PjZdn5tmcRjEBWYCSvp3tcuBmdEUelXpdPfjjwKQY
agTGTd+KBqtDWC++/Zt2S2wfDZH6H8GDx/NdLSfns9uD6wgrlpDfuNE4BAZurGW73l60ktOXj9iE
b1SSrZ61PvzgYuyJWalLXFQ97CR/T1hj058yj/C7I0gnvd9RGlrOszua1c4gGtDYprNbfJwDX6Uf
Gy2Gdc2REEiirfBUszr08Y1+w1XhAjgOviB0DzQ3KJNcvDXU07oRbF560oLK/jB21nJXiMykOb6U
EyXqxPuJSrLdp5N6fvvlua7Q4JpBgUQ1CqUOopPX707CyZ6gszo/Bb178j0RvwDzX2VvY3bLwnxV
fgJji+9pVZkhRrAvlVXEGU06HhD3OGU0/uaebw+o7Bw1rcA0EJc37ulfqvCMR+WSthgqX/Sgry+N
Zn1DHyB2jm4TZAczW/JHbRmJ2C5bd/5ktkQyebwoZzNTBI0OscceUA2NfdLx8b+8fZuvHjCKGjIt
eMhw8lF7XXQE2BaaQV+hpiMecji0jTJxMJCahooUYaJg1v/WKfNHnsaxd6PW+LehYWLwfKFCOOjN
X98Go0lqGoa6e7SSdV/H8WXHVqHdBfRI2KrGlfricZvOXqENu7ev+m+PgBYAtGSSeBCL/gnM+U+h
3LJRfghvdo+0QyDmVdLyQqaGeKUQaCqiLkK48Uh5xQiNHsh2CKcRJG7PqvkO5nE53Zid//IKAoTk
75XXSDvx4m23LK8ZEvgxx3kZun0zVoHcaJOmn9RUNhmVtHy6ZVD7y+1fGZQAsNBaU9S+aMt2AdD+
oh6dI0xwcwOMIdmPDqBg/CTpyTTmad+1pElZiy0+vH33/7IUoYxD0Mm3bdnM168ffGdM5BNMdCmC
vvd3ZZzk36m6DuStB9pREVO65mUs4t9fN3rvNN/XT4+Pbr0f/33kpoiTtX5Gpgk0he9lGVjpbjAx
rI2mN9YbyilJZGPpgkQ8L8EtjczfbvfadeIvA3jv5fCzNi29B3z0GBQY/yr4a2d/msdHOfZeFXVp
G/9Msro7VOzixY2F+LrtCCoKaQeyGFR7qIFeX3qF5a+kwEFfVVFpCHPJpBRxUCdqNejGKg9zNN/R
ZHJicrPBvYcpXf5z74QvGYMBLWsM48HlnFerwQo6ojeOYApN9LoyOSIYuiu8armhobn+tlfgE3kH
0FsB0ZqX1MTOG6FFLswriprusLMqGMaskD6FM5HapbwbRIllpyWbzdsFssjl+4A6e7pDOe7fjYMx
3GrLXeUHkgsZkGmJu3ZV1jDpv34ALvhbgxhK/5g20tmbLZv40GbXv3fLYDlPaJpyApen5dErZV+e
lU5SwdmusFicBWiLDSxrKhaFkbVbTXRI6P/xg6TBz0vJ9M98iGb+ok0Z+B1LsK/yU9kM1GPdHOs1
Z4GNkXjmy2LX2wFUWXtj0KsPgkFpGeL3QaGBevVi+l86u6P/UBQnRxhaGrZuYr5rvUKe0yQpl2NX
ZoaihjLn6SHRcQv+63TA8LR+YI4ZpJoSjvH6kTi6NFlzbYKrRnyvfYV4POxoulFeKg15yPFVIhnB
uIDbzh2e3r7h19eO9/vPZhxSCOrdi40xT340F7rQxzhpSaExG1hJJiy0KOmS8YQRsj62bj/KSOpK
//322NeRER7dYaaDFR+H9OlyNrA4Fs2NmLOjTkjhR+K922qvG/3EySunVY2gMWjupkqiL+lS0cef
RpOEk02jBmFRSCDKeWP39VAl0UJSY/nd8KfGPBMjlej7QrTWwVXF9OXtH321Pq6rxaqbome32oIu
PqCmGjVqf3bDlgkXL0WKLzPZKzvTaX8NU2DfCoG83nwynMP94fTCP5fKKWOYaM1KtzmWCaB7m8Lq
b+J/il1fGV1+o3l+tRqul0YnaSVNrNzPi0vTa8Lnphoxb2IjmSwUqi2skpZLEKQxZdl29Af9Ocvm
4caW43qe5I6iJKLpilCUGf9iVVhpC8yMg3FsAzFMJ6qq5ra3quE+Y+v1VaYcW1ug+5ikg1LEYV5r
3UtbDxSc0TUkN6Q/V3ccxx8KMXgmVP2BJF7chWbWKLT00joaYGo+44AdH2wrsYKjCOyh+jcHpw6G
DmkzLxP2RtSql1dOOMfoVDUyHIpbaB3J5W6NQ8aL5x81E7kCcR0tBvMZ22l5Ay189SL7zLIgm7Fw
4k/iF7yedlaUblZxyD0u7lSaocm3c29V9KZqc3hwG+/+7e/m+rYyHHIFg2xijnCX+9yEYOCJmtpw
bDF+b5p+zh8xMeb7aSxv7a+u3mOujFY6slVUEoi4LvaTjo3PPVuq4Whmer4Xthlvc4BjkUgodRLN
Y74TRtL/85NcNY708tf7iVF1/VH/2dQhA/F6JMnDMVDV6G/Syi2HaCh1Oj00Lu3ykCxSvuRSTOXx
7Tt7NYWjV2f2BG+4akjZ27weuaFa4wFQXI7Ix+LP9pKY7ynXms7Wige9O82ZR1Qb2VxAO+BBwXd4
e/jru/1Hw8XxGFQuiMGL5UsJ0WqcTuwjIYgBJnvdS8PSLutTPxbmtujEizQgzL096PXbhM5xpcKw
e3bYxl3MGNlUaPnMWnqss6Y4lYYzWBG5d14badSX4sPbo119KqSdY9GBv71azq5smWOQ0hAwvPbc
yGYUUBsaOlhJktI/dKvxhcoud/ifh8T8u6rz0M6im714nbKKnCe/HPsz8jyDTudY0nsrczYIKNun
5NQksr9xles9e1UjC6gWQdnBnbDayi+3hkSTVDEvkjrrRJ0b+7QHhXtsehqGL29f21WgKMUixFJM
ePhJGPByl9fS+nfzHOc/VJ66OWZa51ZRRuk2+5V0k/vkO900B9FCYQ6IB8aarzrvr7inn5I/0qUd
s5915Y1uSOK4d0uRff2wvXXu53TGmZSce+v15wT/AVZbovRzIyhOhiYm6NBER/DeJxbtILr5RhHm
6vNFZY/CaeXmGwhzLtlVRCQCyZ0CmrflNHmnzlvsdyS5/Z4MI90nsWuo97m09EM+jPn+7Qdx9RUF
3lr2WBWgf4T+67//z5yFBNvpBaFnZ+ItB1eFwrKQKDtT7Io7Ms3SG/vs6xdsvVQEtRS4EHVdnraX
3iKnLq7qs+XXrf1J82q93IkSA8uNN/n6lnKytshKoteGef0SGYBNir6sqzXnkh1NNm/Bvw0ra1oV
n4Uz+9NRQ3TVwnrWxPDTje3669v39XJ8oiRWaAE2OMRkKJfXV+w/93XIEr1lKUzP8HXFV6swbTId
HbDw5krtiNs6/473ednb2lAmm7fHvpyO/4y9VhdY/1Z74cUJqpikRgAJY9esrmHWApKkBUJH0WuW
L/0oqk9T2k6f3x708ptZB+UN5lCJlJhjxMWKy8ee+3PZZucs5rMPMzRNH+xRkgTVT4R75vTXkxsT
5CWlgXV2BQUQ1oqNgYX3ErmK3NEkZWXJz8SopltQP/ERwHP/aHlZv3EntzzAxG8iRWizEbU9YjUP
T9WNu/2XJ73WEhDCE4rJm30xWeToWmRHt+qMd936HNCne9AAEJ/9wUag5sT5dAo8bdw4UFhufE1/
Ftb/ztfrDeAgghCUzQ62lYt1v0PBYwAry88p3UTyDegAYzJPaGaFFek+H9sSPRe9t5Yg3qVZliOO
RS2OikSjcd6PA4FZrTnvyKnMdyj2rQ0oJvfQINY+00rIvw9dehPD/aeUevGjcf7zUfBqslu5PGur
igOn21bLqR2D/J07gcfdaCOy1RCSHkSkrK8ANxN4mEfIWsrpMc+T5HenrDXkIC9A2bYsKM+VKbsX
ZF3jR2vKkvKg5aarhabLYnEXoFjMvuJoKaddHNRZfCeshJT7gWbzHXobkXxKpZ2+TJleBFuvcsdP
wLCHYRfPZnuYaeei+G4S7XfaxJMBecKK05lOTd7IBxoU6g43YrtUIdW7Kt90nVLd80yPvthNUjYg
P2E36OYec4Ft8CR0R3wXtTS2zKpa+k0ucu7e1WagJG8lUpiIYFrrUU3QTT7WvZN0oTYbKum3wuoc
/WBbVf2SAjp+MNJFfasmw61IMjOHjwntJ6hHSzb97kej0VBztoU8Fq7FSTFgyhtC2+6zsyZjx96q
0ht3dexQaVpIYdqZVurHpyBoyUudSoOwB4Q1Q/lcI3rJH1qj18eDBRriHR6dVZbgKWAUo7P04Hdr
Oj0ReCxP22atLMR9Wxbx0YY5OIVB7kr1fnblZERGTUeb3SByOABjXZdspEe8OyBs6gGbTBfjx7GP
RfWA/Sepo7paCHzU/cE9zxhY48hRiqJwkC39sWi6ug/nGlZST7rrEMJF8r9hfiVe1jTlVGxyOp5q
kxBT+xUAp62H+dgD03K8dPqhgJ+rMEM69uKP0CneDYVFyn1fmuaHQM1t8q4itnO+b5gncGMPUnhR
sUzoVMTcW2c3h4kaAs9ru21Gj+Ab3szu/ZguxRpm7M3dfkkyL43o4adAjpQV7LwR6N7eiG1eEWT3
M4Amvyt2tP8hn4GkNc2IZGZf30lracVhFFJPtuxsSIozKtn/GuZE/tT1xsm3Az358tH24qa4W/zY
Nvba4EjjPoilRV1Guf6nRTlLcwwGpC6O54zqfbaUlnFHFbH86U2p0kOAE3RO9vnQdLxrHAif/IQQ
yhclp6Q5N33QowlUlviGvMNPfqN6SIv3zii86bdDp6/YVrgFY3hkjRsfrEQ2ZEirokKgQHVqP3Ly
4JQ6WfOjsnKRbW1LJv1xDqYEPlWyoBIVfAPNBvxt123ieCLKrauZJY+TPVBmR3WgGx/4cDXrKZ5K
5BvekALFL63R/kk7diw3ybAqnoqsss1wUWXff0QIZX72U6a9x27M+21Xl7rxnKUKrVlswCnezB4z
y5d8jkeO0oQwuQHJCov9y3C5SSQW23obecUi3q/svY+iTNJio1Ld+Ugpbio+ggvWy4+V7U1dWFL5
7I51koHbHBKtbDUo0/Vo4JZBCzdsinEJqu9M1913+oTLt8rI9V86gQIZEeBIb771XQFuV287fw8H
ODA2hRXLYR8bY6yQJhALu5kc1NcYFgb+oB30SXsyOmoxIVAl/QOw7rU8OPXO3agLjGvkdYHKJwMm
rs6yJXQ4soeEfN+ls4wo93R8vfg71cPUSUrbUm8X8VWjk4IQlDRDvg9nkH3E99A2d/RQY7XVJalY
kT651N7MPk1PZOqxmlgsDN9x+DZJiALf7UPoYsHZUPbUbpd69JxdXDVOjex4LKZtnS/xly6bxzai
sNnVtK2C+suAaVVGwGnbL3PQ8NHGnGc/W1kSfM0VKKl7z0yCjZ7C8DtpbRzvg9rW9GhIOiUOVIyA
HoUlRdxTs5hZsUdhyu5GNATCTFFOugCST4jqH4y0mu1TTfJpejQB7x6ls6j6fUMLuzFDuHWpsUFK
md0HdqHmk2JhP2lU240NEMzK3a56+E9BiR5zw1YNkFjcGaPGjFxbX1MBHWffBKih95zYcm/jI07R
o3RaI0Jco4OnE85oOoBIB8P/ODuzHrdxrA3/IgHal1vLsl1bKklV2UluhGxN7Ru1//rvUb6bWC7Y
yDS6gZnOYGiK5OHhOe9SlC9ezvV2MuNMLz5WnXTkPcZqwISSSq9yWLtToxzKqBK/Q2lpEIOJ270Z
tLlmjltES4EfT0AhMcykD+9+8YTunXCojWdfnfLcwT8duYwtMFwbP3kBgP4OOLs7HOLIxBkKmHYL
firpqP08T20blh9kYvfDA6WvGQx1DjIDOFYZF7L9OqhRFd8NCBk8Zq6Xpo9534z3ORKk6ufeG817
3kso+mEdpnTbyW4rjWy6r+8MDYH3Le97Pb+r+r5N/AGbUm9r8W55GfE8ezORdzQPTTk50SkkJR0+
LmCyrwSQ8kdrRMrTDP01u48meNRfLKocQxChGKii1a/k2tZFoC59Bb2l1fedizhejXtcHKiJJbTv
PB0UREH1unxcGDF3cNxx3cwzu0Q5z5aVboEBgnkq4T/Gc7Ufu2quOMmjmbaPM3J3zoe5LYbmd2dH
zu8oK8tyRxXMbA8q+nG/EJQFD4w0hw3KIDQTWsEaDeByu+AoADXxstjPVt40P6iUDtXWdjPzt1fy
U3xvQntvB0ZcM7ejLSztZxXZWvHozcgkg7sHlJ2d0Parkju8JLXov7ALdRM1ybA4jRmUt4OIkSHw
3SzvDwhhmu6docTWMdOoTXZBPqnUBKgARw+ONY1W0BSNYhwmxalN6O6mnj3gdT98j50Yw/jEUlTl
IaoRFngwOycTPmZZpvMY9q66R7SCR1hZINz7po6qt59o6yC8pWJJtEProyx+COKE8Iuyxu7LcVBl
8EcwJfY+4z7Vdsty2igGhV68kS2i+KUJTA6uBVWvD0QoEW9VIcog6nFIuFtsjlIkmSOJckGlKWoF
q9zNj4qRgMqslM4Md3lhcOHXNTJnoGr0YavHhR7tnRmZwh05Yg8gEZnDZNNrSB4+FRNYaV8ZRNMF
mshEt7Xb1jqN3jAJv+JHlmiJ1k4SDKWX/aineiFyez3AxTbOnJ1rRj1pjFuGZGheDWrXULw3XUyO
/OEkZayk5NRq959TOkDFyjaBmtirMfXDPtLd5KkxZ01vN3Y+J09pUWXW3eS48TYL89gKlHk00Lc0
CnvaaIMjLb+oKiMMSIEn0G9OapsgTxUn/oY7d0auGw3jc0oJFS8EYJHdNi7c3v1APUZGz7lTINM4
oZW4z3FsJ6Wjo+XtlVY6BdDJUkxA52rMJmHnVF6KwNAGJKfzES5PWj01MRWTz1SQkiPyaXNxGL0G
AVMyDL3eDsjLfVHKHow7oo1Zrvs9LfPqgOYrFl9NnFlKABcN9H5tAVPrC2vs/QHRgxFuLLCyYpPV
kTL81ONSDBunKg0zYHMDUnP1fKIwSS3bJ+Dk9rc0NdMmwERhSIlUlPa2o+4geFHHGNGLVpHCrwdD
PsWGLe0PTgX/zNuowIWrhxLbbDT5FXDBfkRehpu5kmigrTMT+Wl1cL3iCaR51VB4DZU68UuS4/xx
QHA+Yc9mCiALoNZLxk2R/xPWFJ1F8mjWirNgfhFPSew8nwBRN/J1bAor3WolgjZB7Nh4eBgjLmj2
nCjTz2FGhW8LLWW4q9W0AW2HjIf3JMJshrRucBPoHytvkJ9mVXTpI/QKr4FaIL1GFDCJEOV4nHMt
+mYrVtTchZ03EbeojOifFbdNEW41ltwTFqoUgUQQJkKHy80UZ+OVyErSC5ojY8eN2qEym9AT2bYy
K8S2EEOG3DwyVk8RZmw/AOJXtNdbz4n2Spr1h9jwxgq97DRNNy0wHPVxmAfF8MH6x81WoziV7/KY
fM3HhSx8ZWjsU9t6msv7uG7sYc8mqi3oS8mo+qH0jPR5yuSs7C2p5VQMq6j2dYTUvA99F5MumVFU
aMd8XjCj2VRE6X0UNsgAjGknZQDAtjrYIovVAGEsHngaqGBcJVLAl1urLFU6zbSClDDeWLVXl0Sy
2iv8Xkkc5MWKNh1+uAoJySZrXWsMhOdl6hZymVVtLEhr0x35iN4e5oVMPdee3SAVqDghCFh6iTgt
LYp3y5MRR9AY4oGVaqn7VHjCnAO+MtzkCEe/ftNWs/2a2zrZ58JDEQ9yymUN28iG29S1I7SfLB9j
glUpgiFz5+gVlddw55Hli2LbDV5zdEK9T+5rs4xftXhypiCb4MW2mzaB8r7Rqy4pgzEuEEDtm67J
DrKv+fdLXdh9oNCk5CQ7DbB+wLWdhTL5mIJ+z2Pb+hrOEzjPUJ8VNwAbSuaMm0g1Ipbczi3K2dwb
mh+lxIhyE2Mmkj6Ose3IJ8XWyydXH3P9ICQmcZxk+JzYlyOJO2yGaFRZt3xK/b5vwi+2C/xnY8M/
26KRY/ElQZfUfjWMhXMvEIpzAqSQ+29TZ7bMwdBHGZCBhHx9ANf2ERfvCnysPfTpPVe6G6B0Phdb
pMS83w0RJA1BQdht87NNy+RrjdzteMyzEkqeGsIvLIbY+AkPpJ6eHAmadT9ohfiGTkY/3atYF00Y
2JRp+0mGTXufm41WbqMhN4ZD2ur6TqtQ4AAtHNXxfV46AveUKZ2LZN/PXmRtBfaCXGRG3IGFoBqo
uK+4ofTN/cD763s9C+2/KkZRZ5O5GD7ujY61HbnI8sAbLXXeFp2BscGmMuK6jjbVLKEBkZ8Dg9Ql
PL+NAO79SdPHVN0BCM3m+4IKc7tz5rIatzxqrMEHC1K+TXkNaBRshe1NQV6nRFLVms2TgwX7GEx9
qFWBBvBc29ZGrPsdDfn8hDj97O1yrHTtFx3ssnyrlba2t/GMsc9WzFZk7iYndp2NGVuz66Nqrs3f
QmmP4wcu4aHdErlz666nOM3L11JBmNWof48EzMTRwePMWXpvtvx8uCJEMeGLhFrxHltiW6KdDLZ7
M4MzicwNJph5gTyn0AaSRHtuAx46arkhETSHpy5t5Cd4IjLZ23ahW/uFZ3A/2ACuNlqWQ9uxklmr
97OGDCaoD+xLnlIOz/cmJlBsDS9M3F1S98kEiaCO0zgIjSgfP3h23TpHLlrNeUMynnR/A6Co+a6F
lkw+1hCFtUdXUnP1caOu5yeITxr472la+KlO7f0gsnKPFeUYVRhvk01u1HoCqt1IWDFB1il1vBsT
oZ4kkE3Vb7oIAHWIFzxo12kQv22RtCrvOFtpxcbU4lApblQZL2u6hmWi1EmfwOU/uEsV8q96cqPN
KXtMbR40pKP658TWBMHSzcD0w6es9o1DPeJzzs79R1sRiqygHJDztYBFg19a8+ltI5FukpbZg1Gq
xQ5xegKRosAB3Thx0u4lguH9PVpBtnGrvLu0n88LhXRwUTwAEkCTz9NW1c0WneZM6IwMKoQUjpd2
plD3qnR64kKoMLKc/IcYUwgcOgoOG7vRbb+jyPJL60V+o3l9gVCg+WfQBAQ2BzKSNu6qUyKd0RpM
S0kfchf4Bdf9PN9TMsxKqiBV9VaDP24fprShaQXz41viRJQEgK9Ao9NgYVyvtl8UnQke/E1mTs5l
IT9wvh2UccoiT2/FY9xb2VHP5uROaogsEMUyyD9phbxk60CsQDc+uD70RaHfACMFSpPOJMp77lq9
teaAdiYolHsH/9UveteEO8U0YH6YRv8A+fKWXf3FVNn4iOyBR8EXA6rWqpuBj5aYC2NK74eoLv1o
GKxnC3n8p5nfyBZYalFDe+IwRrdWfGlZnO0/Rl60WBbvPji+az2W0eZh3Jhedi9HEO1BOrlN8smw
ummEgfkHxtAJ3PwmMDG+G40FpmoTGc7OKVBMmdQGfpA9dZMXNGlfeKdEGdV5nxKdzJ1lZ0mEeRjG
hHeZi5Ydcuc67nvXl2rdIKFxzCI55Ai0ZYCX/Pnzv6JGMeY5sJM0eZNCzoEJmzXfmJEkzMPM4r6v
oPk+UpWpQNRU6Yg/AY5YBHlbejd2zSp+/fkl9M8X9gh4F37N+YZdXse4I4zJm4E4YbqN0PDbD/Ec
7bVqbr54/WQEaJXewrn+CRF/LSHDAsdADg37Mk6LswZGyLaZ+3h0sre0iKtnJCpSqPhqbtw1Qzkn
m3Ah52+iqK+rjcmduW9cUC8uLnFUcivonghW4SVzY1VWJ2j5URTMURcnniL7su7PJaGnDaogZlR5
EbUbWMPd1pFGBw9PIgezierOIS+E4CO2VTE1NYXjRIfIm5XKqzvWya+aOP8zh/BTbIwIDKWvZ1G3
l0M23EAIrfv0/FZnkR7nA1JB0+0/+L2/dhApiCXnOppeOCR1QVKItBYmZtAwNxiGyWFDpxMNO2Cg
GkZrvAcVH7PD7D+zV/IvrI2cHqaqLI9doun/ahOz/DacQwGJEppdzVyazWe/DWie0XnjCymvfACm
7X3WpRWrm7qo8juLL3oLHne5coxoLHcw0cjmr/MRC9OTfaF040sWh7C00i4KHz3eN8gMUEWLN9Vo
ZP+oCvVnBZieuaDEAKOtXYG7tM/13hnHl5ga6GfHdqcvKSyukzalyZZDb/53fXuu4u2f8QAUst40
z23u/fM5Lm5XLes4vpizBQ+/kCUg3Gx60ytHqdEIV0j5Qk9+5DFY3UBLvzc0SIelO4iiGPLV50Pb
I9oXpIjTC/Lu8tC5irXIUlk/y0qVu7SzzDu1F+5bXpjt2/VJL5M6jxOL5qeJHTE9mQXfsxo510C6
S0bmWk8/IS9QN9gOUVtVhG7cgIm9MxateehmCMqbQCxXd7eoam/KzWl+STtNftFGt31YhLA6NCIQ
7r3RIn5nxzIY6FraDugirfXu6OT1KaDj6QXHLiwCWtJgDcPPrgNgrHYodaQ1amrXP+a7Y0Ir8EBL
OfyzOiVD2yveyNvzheDxE0WtofJdaXrKrkwbE3WkVlbtjfT4vW9qof4FrN1ADMlefVONypGBxDDT
RHXzpdLL50KmxjGbph/X53Z5j3Eq/hpo2cJ/xRwYmAsmeJ5eCM8Lgz/BdLhBtafpcuctxPboAK3S
+nl90IsPClKEzB/UJHyNBWF3PqhVZ7Obxc74ajUxD28vGiimhKln1bu4BKWDZhCkzRur+Idp9veZ
QEULYN0S+rUFDrUGNsi6mrXMcao3EMEGsnczcufB6GVkD3GV5B/LGkX4O6En+qGOaH3s3LnW1LtC
1ztvLyJD1vezdnLsqjmJaHY+mnUhd3DP58d60P26tfzM6aH3hrYTdX4+2pO6n2ojVXjJWwh9Uzf2
EJvBMCl6EWY4HtpQ1I1vR7KwN6JK0GMBfWN8NEREywOTz+bYx6hhYNg+DV8SLzLCXxQxxPy9SMbq
V9lP7uOo95DescGMJExp3U1vfLT1K4GnGQ8VmERAuYiggMfOl8qseiecAGu/NTwVIO+IBDKX3k5j
uNcaSF3ACiwaKAl1ix808yh7Z9bgoLRjUaZqpgKbyH/bO4Q1Si/2Iptugh+/MAGtqkg6bti+acXg
mYArSvxnw0LBPIUXTLrNZTPcOIwXWdcyJlCg5cUEFghoyvlHEBTe66Es+7eh0LphE/PQ7vwEiYyC
ctE8mIGjpf0vD3Nm169dqT4JbxhGJDN6E8NfbS4bsEp4puY3vsU6Siy/ywLXziEi1AM8PP9dYwW7
wgiH6s1p+/xJzF14AFgk5uVCo6Twzx8ejqrHLYqhHOS+1WVGjcDG5JNqjGlFxo8w7NyfpjAGsaVF
MiAl4LhDfmP3rYMT8wPGt0CBeBMiaKCfz08aLQAFp+7elJxWcOMV9RE4nrqTMht+NkTE8iFDV2a4
Ad5fYt5ZoABgtzyIGd3+Ywp0PmyOgCH9NlN5NVA6lXu9tZ1no3PlV81JEE/LCfqEq8IpH5I5KW8t
6p+H9/nwbGxQk1TwgF07a0xhEyJ2QPXceUVdifaHNbrZ+HVOxGRtrcZ22jdp4ALm5oPFlivDN1cz
FOswTREaSLrZpt9zYcTefjCJsnvaufLFnRJUW1JdajKYzR6v2HYazGJLs0VPsMNoCptHfuc2BzOs
R2Xg7QB1bdxjRB0DusbaFYEcLdWGbjtW1DeQPVC9N3dasOhzWDTQeoSWBIrZR+k+LdkJgPy7ugsG
EeoY3Wex0j6NY+QNz3QVvN8849zq95BMk/kyYcxRfbIQPmDcvpkgCG9UdN+bJztUPffXP25i9i84
LRsMLOA+EojzpY3VzqndWXivKFGgS+EgP/OKJ17+UOlxZQdYYZS3dF4vNjH2vECP2U48W3lVrK5y
AAMl4hUUQ8cirkE7JJH53E5FRs9T2GJR9qEz8lkTWhnurk/23ZE5q9Q3KHPpaw4woiAz9eq+eOPW
GzgpVCXVVu+enUJTUX+eMDTIwtsoxiUQ/L1/LTgf4NSRKgHujab+KlA4qeQi5vZbWiJIEjdSs06I
YDjefY33hLOjLDf0OJTO2DImivqAEYlS+h0yKNE9plF2fO+5JbVTtY/b7znd6VvJ1fq7UPD6Q8cm
uBgGv3Z1p4VRopYGRnVvXWo35gZATfUdUcimDMLJHL+P1hS+1OgAKNvr67EO13/GhXS/MBt4va/p
KVHTA14ZC3FUrLACj1Oi19D07qe4j8rg+lAXlZL/HwtQOpcWBPS1X/M0aOAMNEV5a8ZKPrSyrb73
Ic56SqxrfqXVsRHkbu5ZvsRpPrnjbWDftZYjvRv5+jqWLr9j4T8bOpQg7uzV7k9NOviYJ4dvUz+6
xmHGO/FLJvOCXuqA6o25gIH8QnSz/pjHXJX/eGlxV+nM/49vEMRVfbXUs+amlQMB9DiGqprAp0D0
py/D4ZTQuoagSyfuxpe/nPAyIoGb65hKzbqcKHRij4Lw1RHxp+7eTK1qO+TD8CHP4L5vGoPbWRX2
VMKKtOX++qovszk7ecwWBKamw3qEkbwuMMdAaJC9aNNjLTJ1r8pBfSyzLgQQ0CYWOK2hD9rEsJ5x
RGwCauPFjcW+3OB/eEImKTaPQUD459E1jabQBf+ZHkU/DQ+KVjp7C+B6kHamcuuafO87s7eXxxFZ
IGoP52NJh3ZJqMXZcZyrYtdHVv5VOuawUWCX7SHezV8pveJY32bprTfoZfxYpO1tqJKLcgdcnfOh
u3pQaEN76dGdbdD+jZe8qFFXBzXomPtZevUpVOjHXF/b9ZuJnUz5FnSNg73OQps8H3Qcc9o2kuI4
ClqwaUEwIQQca2gt+HGcpOMGiJV2i97wzkyXhz1NcvQcyDJXVU5FQ2Oqicv8CObPvm+7uX1lZ81k
szgp8OQx7C/trIh/30aI6Xh8WKo1+N+uDm3SeuHcGXNxBGlxT6NPGP5AdSXQhxC1q+uf9Z0jQ3kG
yWpKa4twwXrLzhxWVHPzYxmG/bc8HL1AM9GywT25ukPDW3+oqEt9xS1Le4LAfWtV3x8e0NEftjZ1
5PNV5eML5HJsVrUb8/Fh7Bq32EAloYqbd6XzuZ7gy0daSLcw4sG6rfHfsG/EyPcWmbIGotYqdDug
9+e/oY1HqtVhWhxDuIRH/hdymzpIp7ajirKpl0xiMyql/Mfa2LKfES0iybWxf2eLnY9a5bHXDFVc
HOfJFgfbG1U7QOpa7stK2sIfy7b21cKDsVPzwLq+6O+dJZ5Ofwy4gOistzUv1iTlsBZHZwKv5Q/A
bUGayPF3iPRUFpQzurw39vTFQ5o6JH0fh6NLEWJhlJzPN+qBmDuxkZwqRZ86SssNTNF4aKOgtRDE
AbWYASQUmvJh7MkU9iTQ1r3TwCoDZaQm2Y03zmWCsPwe2NE8GxFFgY18/nt0K8KMt43i0xQKA6hj
OfThPuaoEFvMCkRmxDtoDLy0ip1AHduk2ja46nZ+TDXMvbEgF8eAKIqm+pKo6Es/ZfVxJjUO3V43
BHli0v6cQDQ8RgOur/suGdFKaaWKR0oBDMryO1tPkrvCARtyfVO8+xuoBqs8ejD2WC+QMeGUTtM+
PjXSmrcDPI+DUsXZ9zTtvw/q7LzFRo4CahFGsy/qNLoR3y9OIZ+AjhbXNmeCDujqPiuHaigtlA5P
hSqcgPNSJ/SGw2bbt633VaNl/4iEWnwjJb0obUDqope05AxIxNKWXAWgEgvSWSaNckSDL92WONOr
flzxjMt0L37LzdFB5rieFkBM+2gCOTi0U4p7qFCH54GNeaOW/N4i0B5fSvX8Im6c81058iCBSeOI
kzEiFbKJCkgV41TOKkojibox8sl5FGHaHMrJLbec2/nGLrhIK/geS29iaRPxPlw/vjVroeHaM5LA
dixeQfF4x0Wd6zFzzOzNVkwbNZ+4zn6Oczocr2/Ai6jE0JjT2hxLnkB0Oc/nDnoXK2iLHaCNsjyg
hiRZiZpiUh1P91Zfufvr472z43iO0rOiJurS+F5+z1+lX2OOtR6ER3wiwxpeOjVreYrpqm/Hlrqd
rdD8GAl2w/VB35kke9sEgsjrkNrG8v3/GjR1UxStBz05eYj+PsP8JqzUmo20ucSyWrnFznpvjlgg
IQnAt+WaWf78r+EmngY2rLKUZrVw0RZVZl+n6gAvNEJn0xYggg09824EV4v/17M8HKYkd/nSaccU
7eJWV6oBVvropqfCwN9NLSKk1bpZhTuTUm+5/kHfm6HnLIkoCAaNDPF8hmYnCamwBo69g8X6SLH6
pdImpMDnxAFzZ6U8atXo0/VB3zkluo6uBr0B1Ahogp8POke2Yqh9rhyVTvGqjfCS9GQMhbMVmdVv
ydaN3i/Afj44ie3cOKHv3KTkolRhbcAiFKfXDT0EHlQ9sezwKEoM+zY6lJsG3lOjR8g8ayEIVBv3
xAzpdZRyw6L1K0xEKcPCv96kbTbsr3+Li8WmRE5Pnvcti7Bk6OffIiJxnCpw/0fEwNU7e7JAfcay
V91t1gI8uLHcF+dnGY19xQNk2ddrD4lG10UqOzU6ukrsBWGfq/s6TO+7ArUYxLgn7+X67G6Nt7qZ
Q70e2xHa5LETafx7dkIZbZy6H3L0fO0fcSZa/X+YIZppvCTBx5CZrPYWJkUVuj1mdIzr6rtQOrhJ
rZO+SuBqTLCIv/z7BJfengUejPL+utNGUzhJKDcmR7WV8WfQoPl97ohmp4R0zX0SQje5uz7i5Ybh
+ahRGFtMRfGcXcX52BYDZbgqOdpqh92E12tgElVKH32Vq7e+5kV4gC3Ow5HPCZdXU9c1QBdZR42a
a3J0E2KdAtQ/vC96p622Y5NP89Z1QuNOiwBb767P8nLjMPDSfKcmQahYi6Nok55a0rbiYzSCKvOn
ysuUrWLGqRaAyZdv0Mzg910f8yIsLZOlnYjROgcEuO75UYTCgIJo2KXHtm3LtzCGHAN02PM+OMro
voZzNv0KjSbHsCCL0lv2U5cZNVUuOrYUWuEfkTus1rVs49hUUiM9ktyE3/LGRUo7jwyxV/LQ+oEe
YIy4Rj3q0Lkj3u5ykmMAiaD+53jEz7AR7V4Se/ASq0QyxJUyh5mVHGlMzX3QJFYqAjUdJpp0ivN6
/Ytf5GvLnMlXlwwSnbH19oJsPUmvUlLYLiraw14xyh/NRN3W5b7cxR4lgw2QvepbUQgw77A20uP1
X/DOPuPt/CdhX/RM1wXGPI5mN52pOaFE0OmfqrmK9qmgNeTjjCB26pxl2r8mqUs5kyuIxjjn6qLt
ptHUGBXDSo9z3TVyWwuP+rXtVuWLAkHtAKXW+wnZpu32SWeIltsgjG7gmN451jSzqSUCFUJFdp2m
ZrhKKBbWCEdgmq6yqTQne+obpf+pUlb2ApoRg3uCY1reONVL7f4ss2HqLjGZuxcgIV2U8xMG3ZME
rgmzY24miQySotenA/jJ/MaqvjM/Wq68TChHoL+w3ld2B8I+z0Vx9GJpfLFaFyYgHHVfwh165XOI
5xEG8o2b5/IxBLKOfczzDzsdSk+ry67WRgx8wiQ/YtE7iu9paFbZHunQjgKUYogXUsnG3Kpc690P
tTPRX9DQd2tg5vbdHQrr7Rwo9ZDcehS9c2EgmANrgn4ob6N1toU8uCZQBcuPmlFHUVDBLtrQFnH7
B+S/m/FGhv7OaAgCo2XN54cksW66liZQh65iRWG0dfUngOeoWlLzdNJfFoy++EbMfm84Hv9kMqDB
YUOuYjY9saZUGxB1UNx62OQGbyyfepf8T8Gj7Ov1YPHO9uX7sXfB8SD6sHam0mSHewweFBAxLGPe
RyFOQvdhUqRv18d5d1LGYqKGKgRZ2mojId1QJoSG8jhVafVV86A5IUtPl7zU+hsR+J07DzEF6jc4
PSN8tt4cKIyi4YP8xNF25w4DKa3uH6CIaYdsxtypkLb2isJ1sstmo7shK/dO6OWeQT6Xhyv9nXU/
qwCkbkTGVBzVOsfMwLQb9n8aOnsJofWla5Nb9tnvRAWi3bJLyH5pzq9S7XECHGpkTnl0VKF/9oSd
bSWvMHTIsvQpCqtaBPSjgHJeX8335omGH1gTnvdEpGW1/3pEam3dxpNRV0cUFWofh4Q4qIy03BqT
BKSPuvT+H8djPcGi67QXwGnzX87HyybYS/WUaUeT1vAD5gAScItJ5x2eL8RUCVP0Vr/wYsMyynLW
KUFRtEHM6nxIxXQps+NAcRQoqe6ibJLPadTiRJCPEjD19fldZko0BGnagIpEmx6JwNUtkhltCcxb
04+JNskXp6iHj+4Aj22X50CQkAysrPrQaxps2UzJMMSqnTvQArdksS6209KXJBRQASN/IHU7n7RB
2xG5BM04Ym6mHqCfjidsjyAduH2B+aC1x6wsuWXneIFAJleiygPtgnboIha2mnyRDeUkUlM/4iOV
nZKoRzAQjdiP3SR1mFXjWP9QRwM3OrWdT0XVJNtROFiVYY+Iz3aNVsHUROPv60tyscX5URRlaNFi
TEilZPWjyjSVqtpZxlEpsvhHL+MsxNVi8HT4x6HID03cAP64PublnmNMNO/QkwJdhrLR+edveawn
5Wgbx6pwne8J1nwfatQW4I9FenB9qIu4v0xv4Q0A11+ElZaf8tcJhqg4LxeoeezHwWx95FaKbNsM
yi31sfd21FK7JSSSHJrraqpwO9WsJ2FhjJZVj7T1zW+ixy1ECk3+srD9yDadYdy6At5bPKRGwUIB
aMBJePUhbWUay5RfdGw7NbU3ndXDPYwluiz0150vY+ch7XP9g763douSHNkZsf8Chtu0NW0M0RhH
aAjmoyIcs95nw4g+Rtm7t3QoL1ePjgkTI0sgODHa+eqVeOoqeZoYxyY2dOWDg1KGEbSNVO2f12d1
cZfyagKcwQrSqkHUc3UKYKYCmJktzIoNFYFis13e414aqp8jYtmucFE43w4GLA8kbJ3sxia93DyM
TlxEtH/JhNb+wVQNqyLqbOtYxRr68EqF3NdQ1wc0hJqtgIKpbDx7qnfX53y5ec5H1c8/bpbWcZbp
CqOqU/8SofhyV8KHgpehW/8l8KRvXG7vfWOyWMItabqHRt/5eA0qBwPuhfYRzfYsyFw9Ciglxpva
FvIJYZLaT0IEm7GA6f6HmTJXigMotnLZLdvsryCQ9AI/nW62j+hX4cCZmWrsR8Usm6D0EHeLJoEb
zr9/3KWzRa2O9PaixN6PDjaLTWYf6yw1D7DQwsDssLLcAim0wcemdv3j+ojvbSKajCoZId09zs35
JJUJiGKKRdexrWz31Dejnu/GGPsdPxE65GktL2nqthKl4Vs8oPeHZlhQkxr7f/nzv77vyIxqC5Wr
I2j8CLOksMG7sKF72DSavMOhiS8PRv+W2+wS3c6epBAcKLcsxSY0jrHfPh82nSa3SDBWPCHpoR4s
pH5GYG7lb5eWWrvJMpjAQIWdLWIlAkU2+1/3MyBC6tALnc+F3Lmedde3KsRjpTp1sdARZJLtSYu1
LuDfhX6Fqveb1kzGg5M30Y2RL773wn9wwOTS2uCDr6ELRjlaEiG++pSIpEChQTODeujLvTHEMRos
lbiP86y5cWm/87VBNoENQooRqO263VBXlQvpTjanqIGz05SifkQSsNkj/+QGuDlpAab2VYAtaP3Z
HFrlxhm+TB3pni/dwcVG2VyW/Xy1q0JYXoHS2clGgaND8UHxftugcudn1Zhmc++QLGGbaluKJHWJ
i+Kg4Hdu36W4jd6I1xd3ID+FFYfHtEAIrLXKaTWmJguQyhOMKYxPxWxgNjnF3xNtsG5UnPSLK3AZ
i+YCsDLqesAWz6ctmgSpMmk2J2iWlecL0tqXaXA6LcD0Tj42U6eIgGQ2RGspiQrMmxbduRqTH8pP
UQw10hyVROI0mFG6J/ZBLcE5SeBcmyjORyOylHCHrKKNmHSVtLPvdeUcb9Bn7dDTgrnv+FGZzi+Z
hDL6jxGLqVFy4bYFY7T4Y59Pbc4QoGgxBzjpyKZu53IxYLO9Zhtj3nbXdtUH8rrqBhX24tJjTBfm
JrIzHCJix/mYQCIBYjqiPeE26jDXxU59pJc0z8jhqW7177XhZcAFqb9wFsCUr4IU2CKvCa2+PaHV
Yp4qSfOR4K/shKMq9xQMAbv0XZ0EWjIXuR+5Roe6CHbJ//ypmTFt0KUZ4NFpPp92j4RHOapVdwLX
FD3zS792WSz2vTnmgdo1+iFs9Vtgrov7HsFyC1AH8Rlpa2uN8xlFAndsNLtTVqPU7ZecaTAkFgIz
3aSa94OTu3tDx9lvQ83py/X5/qG5nd8NS7WHtxZ/Y19mrddZrySU8z47UZ2O3oZUzQ/u2HSOXxei
gC5cy2mHjTCaWG0eDY+j5jXfohbxKqVB++uuk1oHb65Xyl8DSu/PCX5Vuw4ZlwMSxmJjVB+jcqcq
undI4PXt4w6o940M4jLeMgMeLIDHCfEEvfMlSye1b3BUyU5WOiVfW7hZjy1SbvrGRCYjUDIt22od
jQU4wdGmng397vonfOekwHyhp0JJAiD5mvXhtaEshVrmp8o1oo81qmofIgULVcwK0TASlXOjprR2
cwdtiHw2sFkWDJlhfb1kXZZmmNVrxYkmevModSc9YIfRo3Q5zz1ucWb57Hkieq11J+82YT+pil8g
2/Qphbb6IUN46WWam7FDJ86Ebjw79ZFS/bwFe+9tM8tutwAWlU/0MNNuU8qsS/3RmsNDY+j5iwFD
zHemGT3S3OB+i/PafEzTiJfU9c+qL2nuamcu7T+ev7CR6ZGtjuKoeMi2Vnp+8sAh41eDxSwWAnZT
FpvWksM3sFIeuvspgjr06QwRYKKdVncLh9/YYdvitn7eV/EPOVfKF2+OzGYHMc20NmNFzWMBykzx
JuOY3QPXQTfK0SP7qdKzQvGvz2TtePJnwVgm6igLXobO5vkOrenxNCWW4KQ9cdMEpp4g0lghduLr
FI0Pk+OV0xbyuPWBXkay3C+ac4d8bfgq/o+z8+xtG9nb/iciwF7eUsWWZMWxY0dK3hDZnCx77/z0
92988DyIKEGED7BYLLKLHc1wyr9cBUvwl7rX+1+aTPNsjUN1guhpOplbVZaSFSou/97/sbPTJASW
ddDJmHLBaQPyMksBgIADLi11bw9ootzSuFfWVAtyFFA1KFp1aa07FLceUCZBDLZrws394WeH6WN4
ah3QkLEigfk8W6rIS2pA/w6KnVqcPeQZVjixklLxsO2AWD34pEgBVVKa2pxb5IMo7BEjXn6aYvKs
KpOmZD8iM2SC4epV8xXzZVsWwslW/TtFKRnWYRItUp9nwenH0IK7xTNLH5KEaz70GHt54yeo+qfy
F2Qt0nClAcF4lxAei1aZ3v3ry8G4sMBzbMjHsKQ9JHcgFRWQ4ZfDpp5t0ngd6eHL8qi5Wh/nD/aY
Ra9B3mdoQMFkfDAri81mNKr9JU47eHIFLYffZoXa9v3PffPXcDCAhoAuNuV5vdpQMZYSGPF9U0sB
VihD6m26NtHedAkhcBfvQVVobDnTd/qzEXd6X9TRCnfpKXqm1N0s3K2zp/hjcWiQUyGi8EooMtt+
ZtG3nZzK6b5J+z+hWXebKatQ4co9jaoRLSbXUtHmlAMVuaz7SyGus7+uOzE0hHTBnaQCJ6LYy++S
4O8nV4jW7aWA0q4ZKPnocjv8o/O6vN8f6kOKfj4WTQIUMqgtA+2eTRNZqqzt2jjHdyBId5qWQLvP
kjp8gSGX52/1UOU/fNmSgi2EVdCtq6JR/LPUUAA+6BQk1DUQwNxwASiXf3qzs95bLYiVrYzKxfjt
/o+9tS4EvxTeiY94Y8WF9VfOnJRT04VxXez7URnf6tL/Ho1Ve9Q801u4p2+ORMhLCGGTu81DXhSP
S1vK/GLvS7K6nUzfQhCXJG6TFn4fb+9P68ZO48phVhx8CEBzlJIDQXPwNKXYY0IPoBhxu37Y4fTh
f+mlSkFFu9PSb8gR6MiUTKndL2z0G3PFkIHCPgVt27wu7MvRRCEtLvZNmUbPbZCaX+up7n8ocq89
fnamDKQQ3/KCAYSYAwylvOr0esy6PZE8+scNzqJSJhk7wonkKElmcKSM/96q/lKpeZYRgtkEJsqh
cmDA0Byek9jKrJMtD9FQpIXt8Clt2c+uSNkXlvLqHqe+C5OPuhnXqVCTuNygjR2aoSpX7X6yEmUz
NJKK/ns1PcjSKK2aqqofB7883V/Tq1dasH7pgNnQ4TBym3dITJJqqzCNYl+pAMNXdpOUmxxl1jd5
wOkRWbPc+poXlYGKtOcjGxZXSfOf+z/hxrSBn8HkIksUlmizd6RGZjNQ4fjsaL1YSGT3BZb26jQd
IrvHwCWnFOUmbdYt7Kbrj2pSSLJgoyjEwVfEBDmLI6NHC2yf424fuEonxS9ag8j8/dldP0zsHQI2
6swUnAWx6PKrSmEBNApj733gYFrz3kNNQOYL8Er+vZocZXDHMApR6XZCRdrFtpo12x71Mt+17STL
m8eixc339f6Puv7qwmJKoNGBIzuoDVz+pgrsYqf2UrdPWip41CpLrMX1eNhxy2Sa6zlD/MeLvH6D
k02x0xrMR+7/gOvF5wcIaIughzrWPEeXWjR5WyPp94rsa//RRklrXSnRp0+fKErBAPFE6UiAvUWQ
+PeVb/bVWBdWt+8Qv/yRaMl3ijn2BqBl8QR7rn8U4q6LkYjYsBePIh1XgOXEIGBbqEDMvnhYNMjB
muqwH9m1X7H3K4oVH0NuXaUUmpTgLPu30Go0ZAmbwSRAVLxym2FGNq4R46C0ObBdwy9GKAUACMlX
yDSSwVhpRh8R2sV1ba1TBZrlCk1UtBlhcnv4E+DorRN21fiDWlYFUS6OAEsNaaMcGkXOPCw4B7tL
3WDykmfYsEHxLbaB7NEPGAFrW13TvvmOmfG/QoWs+IaocIWeKiVO/U03c6l95kDZj1k4xspPBecH
58/UKTVJnaTBG2rDrjefBNFMcaluVabbKdTiySYDyLCocTZsMilvTmhxFN+9onWKfWnk2i+YKjUk
zTQrR9XlflCyNVoBprEqSqwK6eu2yUMxFE12IuaU/mSoWDuPwmsTuUyWJXdhQiKv2KXDv0E+OE96
hoWay95rbDTWrcl56EAQ2SvfULonZwjVysWhpHrXozF+izuq+HiYew6WBF0NpNpDpnJ4yLH2fZNg
cbFe2Cvo7oRgPkYxeE0Fp0kdPBXEmR4Nf+IoDEpK0JQ+0LbEFGCn4zP1K6mNHo3/ytKkI9Le3bcI
xdjyB33e7quHrbq3JoMsVLezJn96LmADlK6mVlb/VYUSIrlUeMJvHtJ08co3vSTe6GVR2julbPC3
LKMUF7w67APMWowwrf5lkZAeLulqZas2sinsYb5g//SSpM0Xopt5FspzyK0h0OjEG7AGjVmdZEKi
1yS2rPa21svfAxtLezf0UEl1oxQEmYqE/biSolRvjiBIBtVbobAjNljRys+J4fhYl3hNO2BQShV2
mzbMfhcFEyo8rkkKg6C0oxXT0kUs4t7ZsRS/FsIwLTFwlLPnNbZDnwpGWO8tBMXWJvaznZuqUY6I
ftuCYLWGV2T6cpyyqvRLjW0mnCRV2TdxZf8E/zctQeCuIieW0bF56nmAIMA4s3evQwwnbVSzQpke
J/jI05GhHKUe3SpfGRceu3ktX3wziGc8dMKCDtzBLCmAQRwRXWf1nuPNh+L9GXoUH0FP0mHvvqYK
svOVTZJsJXn6GgxlsPUSwFALe+fGnJGEAIzBxU+OMk9VHRLFtvNqbAXr0XzAAaI7plUdbhItVxaG
uioA0LxgJIu+CXE41InLu18FCU3I0ev7tFLLlyTO8Dzo/JGbIcmDUll1RVCc779qV5EMVBTyChYZ
cDv1gPlzU2RW05dqudeVwHjJozTfAQeXjmqeTn8kyUc6H1Du0r4WOdbFvjZ14fEnULIC4z5HpUVd
pmZOM+oHHHko7SICb/6EUtShhWvC8MMTvva3RmjU1Yrgdvynj9CXWY9TI4XC20ReeHOv1t1EmMwC
cw/sj6RgToyfkqYmqrKMQ02XZjeRsGybRJfWitpKK3XollD34tjOpk+xn8I3NSZqe/Pq3tSZgBSq
QD9UnWFseA/631GiVsp2wtUxp8NQRy9+gOrUMUtjBJw++cnBNrLqHBIRTcI/utxl+lgHg4KrzsEz
OMQtQmqIDVT9oTIMxNeR2E2/6k4uydv7w95YZFtoQKKbQ5KPAMjlsEY5aHbX2uoBZwxnlSp2WH1P
CBR/J4Gfyd8jEz3D+yNehYxC3gJgHrwG0ZKcwznHAENdyfGUgxWO6ne7MLKtMinqAyoj2m9sLB0M
fLD9QdhZVx90SnvFAgz7xneGe0XTGeYm9/ec++P3NbgpVVMOFdSDczq02jepgueAO5/0GKeDvEtM
vzwWsmAz35/71a0FgIzvi/YoNBlqbLNzrbZNyh86yiEem7F2sUid3tTKQQjcR9F1of94fVUzGnAm
FA8YD6DpLHykIdnncNOVA4dVSPNKiDrARVfdgBh3nXGvPUIEy/6U6OJ/w15T7XeDOkSfXu7LXzGb
s96BpEfCQzmUleefjNzkyiysScOjxhumH8gS66si9f0KRlrm5wvv1a0VR+4B1DvSdaCHZ2swpkjv
ZwMrPrQeHSTk/bGcUUEO0sawwoXPe72zkMYEKgi8XyTBcxS2n5qpbJamegjkPtYOrWzjYJKn/g67
QzPEYEJvfntSPIXHxMvbbOF7Xx9lanSGCkSHj01LVhy8v3IULQrGHB9S8yBNHq5QPlLp43psw/HZ
KqxwTePCWJADuDmiwK3ALBDkitnlYRt96+TUSg9alhabBAP02pXlTHkpnMrcdJKqfv5rkt9TYuJF
FjLk4t38a4p6i6gC+rLWoVTgf2pTr6WbFPSyjGFSUy4MduNrQiiHy0CIR9FmrnZuSrKB272lHmJY
jc+DFpvfUKGf9mo3lW4sZz1yhEYcrvPCsxZSv6tdK5pL4HqJa/AovCrg9B1C91U6oVWW+3q9leNB
JjKOpyKHp4mC4cK+vfqOVLrZsVwIiOuC1JgVX2U8qAht5JKZxoWwUQp3CAPFhxCo+C5B/eizKwuu
kWuQJi+McZr5s/HMKkLvDhuyg2FE0rYoOZmFEzargF7mRslj5RRLQfiuJJ328skLmJGJJDSYEsKz
WZ9tIKeTjM5Qx+rQRI36IpuT9hwDU1xF2FwU7v2xroI4xgJdZHDzgjQCo325WYOUm90J9erQ6vgm
GX4T7ytecxx1OkALCrmgq0blUhX3xrcEZ8/+oWAMzkibjeqHUHAyf1APddoY/qruQ+mtKg3nW4e9
wgZhp3Zh81w/M6Bp0HuhV8JVAAd+dsVOQWibEoCdg+TpySueEF7125QjS2HLmhllPtcM9ei7Zwi1
nxTc0Q6BIC9wqEuF+aLi4fXR0UiBkCchS6H1Pv81eE5xtAJ7PFRqbm3lVDih+uNvwral+/a6IAeh
mYYMtWTuXQFGv/zAeZO2QWUp08GnhpDu1MkkOe9kr3xQ+4zKLsrndr8eNKQhSiRrqjd5IpzBRCbX
xxHoUVRE7/e33NWVxS9CHQSWqtC+hNN4+YsKPQGHjWXXoRgaH40hU6mTlReSIh1wCENCEJ1uO1z5
QRY2DxmZt/12/wdc73kuSm4t2pagZq4w22Nqjz7NsuGg49ABWB5IzIouRmI+TmWo6tsQl+n+J9Qw
bbGYMMvKefQgyNFgJ1P76N5pl3PnwmoM8gX/uUWSdjokFp/AOsRtDVDflXBrRB4m7XM//jW0Wdxu
fH/KIyT8ktj5pkTInzvrwjAaDC2YmqUs3OjzzcInEfoUQp4SXAa6mLPXeRBDoCLbP/vN6Oj105BJ
JI7gvJraerRzCZVFWUsDndL84JvKZvIo8CbuVFplvpOaoAE3x50xLR3f2ZZhtdgyBEjcGAQNV0hM
b8ocNL8cTDop5I1uTwm7fgyAc1TrykSBsBuN8WgoeLpui25U008mnWJ8ipsfWTzh+JX0Wk03VWFd
1KfS1oqHlM9g8hiAM/7dZZb/oBbdkGydMYnj1E2UPit2SHfJIwLO3rBC+MZLFu4zcUb+SgM/fhDZ
CfIAPIcqx/pyH2VJLHmBFGlPCWZ0jw1El9EN8Blbeh7EB78cB2oSnRIMAbhFrh7dpHFGs07A4liJ
hLMhjnhD7CL9YFmrJMPDetOlWW6usnBqUhd0CziscqjBSd4/sbP7kunyM0TvgorDDTP0lkZ2qeWS
/RQb2F25qcSPdqsSMQSIwTArF4a73m4MR+8C+CUtRmiil6vrJAZM1MG0n1pdHbZ2PCr5Tpc8TGPz
IF6VSTisLUkx13KN+NLCl701NrRb+psUc1BjE0/nX9Fj2JZpMXSJ/SSR6SNHROmKPpTXqzsgz770
GJH3OW4Qjtk3WJ1oON1f6dndKFYaXAGK67QRCOrmbWO4YFE3kpA+STWSczockzU3lrGdJFwLqnGU
HusgXAoHbswZEg0S6PQ5eRrmSgkKF74Ry43zRDoeletEi3DjpJE0rk09jA5+3WOGBP77Rat6RV04
3LdmTLaLUw1ISiqTV7FIh7YWxaYnjmmxsToneRwjTzuasnKqs6DbUEG3t/dX+YOBdHGuoFWqdD4J
IoRc55ybiiuQP0zTOB7l2Nei9Rjptf0PUELlLTd0hLl9o3OECF/XmW+ZHI/+eagKOpT0YcKvqZ0Y
3/BrTZJXkGv6sEoMfzQsdxyszD81ZutVhTvJk9KuHLkYHzBMmZaYi/MTKTrT3AhC/OaD3icuqL+2
adXZUm43ivaEsV6+GZ1IiVaaUznHVg5HaeE8zj8RhRhaLaQ3EKBYrHlTUVbTSc0oiR183B83Sh1h
z67k/d6Mugk75Uh5bTtjqQxydfUxMSImoB46bjrAWi5nOARTUugS2LbWihTfVQultt7o3SqtvLIi
hHHemhR0GU0pb6DZlfQBsnarWrCwFjDF8+PBpAWNWfRV2TEc0MtfkjsDzojU+Y8jNoS4djvSNK2L
XOk7cytJY/9QlFZfP44ZHmc/URt2MLS7v18/GuN/71dBPEMAm6iNTEEQQC5/AgInGbbQpfzkoC3q
r/nIhY/kKmBnN2pLS1p7/hQfolGW/R11W+W96qH70e3VajhrfY47nLZChr+PvlQeV0BJ/yu3phXy
a47nodMfDu1j5pVq9oyxmzmsGNCs3wo/CMxNomh48FI/CrSX1Osn42EYuuFsFEo77CyvleVVVFdt
9+Abad5tfD3QglWjyv5zTYgfbEFON/xB4qCNYWsTSHO01jpVLmnQpfYaE8GscckfJB0XWtQS+Tn1
8FaQcTaFS0MxjtcSeHyMOzsAx/VG7/tEeQFEPewq3/GHZ0WrVWRPoSzr6x4vR+tH1E/TmxyAVHOV
IIWhc/97XB0IOHnc0x8pFNVYa/ZI4BZqBUi1Bk+IY8vK1lC78tkvNelLjY3i2kjTMn8kmFyqis7S
Nk4fd5XYgjo0Mpj8YqP+dei1ye/T2iicJ1srp1UuxfWuzgSsPhsH8yXGMPGTHRRGJOCjciEuYCF/
Mtv6mYOyCMpWzlObGfbaQ1/6pW2Mfk3EiTnx/UW9in4ZDA1vbHKYHAKS82smHmiP1VURHMG5Tcpj
bISg1wBty5o70docqcnJub0uo7ER7pgWLttWM8rxOjSC4CBOcbJw8q8XnF8E0ok2sliDOQWo9mza
35DHjpldGf+MWNu/k6LTaq+Fw5fSWEvthatrXSwB1x5cbZqGUD8vvzDR3hBCJPSPuaE1B5Vht7Q0
w73ZD8bCu3s1FBJtkMngIwqxXbKVy6HaoPPIs0z1qQLD+KVVw+GLVFYhDqpQXu5/2flVjnoZpTj6
BqTBNOPm0XI3Vn4LoMk8JE5YSpumLp1N13iG6Y4mx9uVisbZIb2LirIeDD+cbLS+3v8FYt0u7k9C
KqEoTMWVo2PO+RFDX7VFWSXtUQ4sM18nCO0nT345puOv+wN9qDnOR0KxzUF3T9QEjdkXLH2YfzE2
9aRDoNtX9aRZT0OPw8e6SD3t65gjXuOWo1IEJHHIf6z8Xk2lLe8uNXAXerYpvSktiO8jZkoKuUXS
9vg46jkG4XZk0KPHTNZ0vjfk63hqAWj57vmO1lkLgejV1mfFUHBF0Y2iH8jm2TyUqmopzcLcpDrS
7NvaUp7ROVL2HgKo/7aVtITRuTEej5sgr3DT0ESdbUelq5VKwTHl2HZTvkp0L/3FS6WObqylX9Mi
Nxeu8KvtTyUa2oOAJMEbJ/C93P61FBkd4WhztCdEMOvQ9HhrzHj6RSravt3fFFfPhRiL5wJEH2eb
zunlWOBgnAi5seYol5V6VKJB2jp25B0Uv1S3dWsM/6rBMC58wKtBaUdDQwDqw7XNmLMkqrd8u8eB
GZVJaxKsL/QCTbWPH5S2AF8HxMdadXEe/7w/1auDJkYlakMdhdISzenLqXpjruL33cjHQplAFEpG
OP4AZRjs7g9z9fVAThETsVuEiREX9OUwBT0yHW8M5WhVNg62aqanB+JX80XtLWVzf6yrnclYYkNy
mpkVNbzLsaDeDXKIMfFxCPVszxlQt/jBTHsjRKkJT6Cs+H5/wFuTEzVDrEJAkZGYXQ5YyCF1sKjD
FxsJLtll96IsPwG02iG/0i/tkw988MWNRUrPS8ATzwKBiJyddEi2kABHI/4yeb5ur6OK8vB6cKKW
dq8C33cqS81BLdqovueFGZ8BAKFq7CNYYbi5g1EIqsEOBiX+0LxqIJWKVWpCqZKhn/cudTZL+okR
gVVDhcEC6nc9pGzFsbKS7ieBm5dm26Qt8Gfukjb93se9/VoNGjGinI7g/bHiDosToFgJV4n76/yh
NXU5c9UQGH7BG2G154G9h9oGeAZfOZqxKdcOOURlT3hUka6NG18L7PBgYEX0TK3NxxvT9/WvkVZg
QR/pxP50SOu03UPELtRdHA42pabIsAY3TeMaGjraYA5mGKoaf8979OKyTUUXvX9KE7Qq6tWI1HAF
mzpU8/Y1r1m+H0TCSrj26maQFm672WXwQeUhfCGi4NBw46mXW6pDOwyF0qo4mYkincc87b4gm4r7
O0CkTeDV8WNheOnC+s6L/v8dlTuAiiasLxqel6MOaowSYGDkJ1o2yW4gQH7scK4+CJ2AJ1nLpu8x
hVB8yGRjP/hJugpHDLXvf+QbMxePCnQVUEdkTrO7txlSOZehQJ4qEHUuspToI/Z28kNri+GLpo3N
mufIW+h5ikD8r40lJk6yzF+U7ahvzwETip6Q1JZafepys9r09LChQOXjLgjU92Bsp52BQaabpWO3
cOmLq+FyYAaEDgkXCrIM875ccQdP7Fap8/7E4va7ptb8HbeXtBkK+Vda2PXCNXw9T1GdE10UlUaK
M++jgH3nVsqG7uT0wFstE6ZLOdrDOrcCbe1rSfRSY3j80jvtUpluniywxMQmDM7xpUJAWfJyphAB
lGQIm/FUeE63b3EQpyaoOzTpEuVd9uR4WyRxCvOmJMyMJHtc15CkHgdJXcpbZtf1f38JQRJSEFRj
qPpf/pJgmMo075vh5A2j+qch4Hg0tCo61WVpLHzeeXT5MZZQJSDpRGaUUOJyrLgLJTMx6vHkdIND
Th5OE1zHDlXEVTxZduAmBShHmmZZ6LihUUz/tJ2CqUTT0eDYBbkTvBNlOemq9aLyWSvQXVyHxaBJ
+zjt05+GgaaiG6lKprt80sZf9a1nvN8/kbfWC9UeOvSisA0o/nIOtj2WFASM4cSa0tkbCzAn2LKO
xQOqWNVCPHJ9ICwhgk/iIRo/FHYvBwu6Mp8aaJonywo9xF4qL95M6YSHZWc1WOWUqt0vETjEIbs8
hKQ5PCiEKB8ohNkhNPwuARPaKqcUN8GVqkndmlTRH115lO1DUAXKQ1aimdnE6uRTF4mHhWznxqQB
WlDBFiuMWN3sRU+QrTNRt1VPPcnFJlLN/ClNR9ntC9n8Nwzz7vX+F72+Y2lvkieg+sIHvWIgqV5V
TgHaISepsb2NacXpqmbQjalUzlbyC39tB8i93x/05iQ/0AEA/0waBpdfllQBoWQgEKcCcuqDlynJ
Lm3T5osxNcUmYzstnL3rbQsAQrQs2bmYCVw9JI0jJROE3ZNPn+kM66ipXc1vlZdx6Azlcxkz55wN
K1qkYtsKfONsctOkVVlcaycrq5QAVoZDKaxHaqByufepk+cNaaSv91G5wdrA+pqGkvVpjxiHagTR
EZKK4AQ4RZc/gl5lgWqQZp7AfSihq6Pi/jACx1wZfi6PblunSDgYixIOV48Kw9pwqijPC0GQeQqR
SkicGnBETtkEz8AkL6YDikniOook42QhfnWwanV8sPFdfPzknnLEqJTWQTkSDs9zJk60JAXaZJxQ
o45+Ym4X7Z3Rs170Qs02fYgd0f8wHugd9PmosFMvuFxhexzskUfcOOmRnnFtW7R/wHtE4Re7y4OH
CjvVhRleHVVmSFBCQE79EGTjLBxCTgf6B2f1NEhS/54VOXxUvAK2klLR+Amy7r0ChrZEJb8xKioH
ggeJKwnVF3GW/ypcxunUJ8CApdMYWu9O4HurXFHadSoSfGE29CeVm3oJqnx1YLmCydvoWuM6wX0s
/v1fg1KmT7AtVKUTfIj0V9GYvINaWbx3nWW93/+O11tWDEWNVJTsuAhnd5EdyzpZUy+dPDOUD0Uf
FA/aEOjnSsNBqtd1kpumI4lD6m8J139zaFrDIN2Eas+cpJ93RasMYeCfNbQHx9ckrPVXx0jxkk0g
4ZQIykjGVnFSKC9ZD/Nn4aK6uoVFFfwDN8plJV6by0Uey0jwaqvgrEdF/q+dje1+GKzyBdKrbBB8
2Uu+JjcHBK8KiVCUwOcKk/rgSL1TqMF5CPw0cDsV9Q/YOj8Qs8xcSU6MhQNzYxcJKUtGooAMm2MW
rSRNpaWTrzmnsQj9mriJYGIltbi/uanOFbSwnreGw54E/cgPUOG8UNmZ2DaOmuXR+tTijVHSv3Rl
1ZMf1apPys8+oZglUmujvsfpvEYxJIWNR6c30dxEf1h5bIdO3zYNIqIrA+0TY23WRbm7f1JuzI8h
SYwIxQQOVr3cL0VsFgSwoX8ujBbOvBZ00rcqyYcBBFL5n/tj3dgqqFBCV8CzjlrUnP4R0PDWLOQQ
zlXsFGuaiPEzSLP4oRmbaAvG+s//MBzrSNlUJ+Gc90okyP3GyLV9LtspQhkyavS9GlXN1leMSYIH
BwfmfxlR2MkCzaBONDt8CCe2lRIlwTlR87hZVX4advs6yix1XU1ZFOP1EuOtc3/QW1+QOq1Id1hd
XsvLL9gFujTFtBxPUpRI8rHEXTNb4fc1NluYv8bSk3zj6eBy+0AdoXBwhU0A8lkHqZMGZ8xz6SLS
H5GybeW00sMUDWVxRHHpGONIssAruZ6lyqngWebsf5iZXc5SSauQ7DkNz3al4jUAxtVY5dXAS62M
S8fw5ljc3eB4Kftdlb7VXInxHCrDs58F6g6QsrYFjt4eEa/IF0787aHgM8gMhjDB7DarGlsftaJi
Wqhp5+shl9UNtgrmiyN79efvMtaQq/r/DSaerr8eYLkvbKmU7eBcRH1furnVjY3rq2YkPdpRtlTQ
v94ojEb3UHgjENzM+eyVpLSOpDG1wun0cdX6NoI/KU7eWJbb+ZcJ8ZBDxnXx9tnj8AGj5JYRgJ0r
Xp1S+oFo2YZnKrbho5K0zhlEI0ygQMqXHNJvfD0KHmRaMOep7swfh8KEwNcHanhumda7U2hATzxL
yDDkif7ZdIc3gVowlyc3i6jlX368Uh2HtOqn4Dymmv6EkZR0TJpeXfVjvZTJ3ZoW6B+LNEPY7MxV
sVGwSVAOkoLzFAwpZ62udcyx2772VzwMVrBwgV0/C0JxC/4FgrNI0803SsS+bFUzjs4V+gtfzT5/
7wNTguvRKm9h37av9zfIdYB2Odwsxh/NPDDQMgjOWT+BIAJRmPL49L3z067N8tnx4RC91X0Blyvm
B23uj74w2XlGI4W46jm1H53NLuyoB6id6xE9fZX6asLdQE8Xts2t8bg2eeE5+RRvxb//68xnngcJ
kvfv7FR2f4idSPrm21aH2+Bo/Koo/S9V324OCG0HQp5omMwJgHmj5hnPR3juRsf7Jg9qdsxNv1g1
9pTsAFu3n2MqoekFGRxeGn0nFEhAkV9O0NFbreyA5J11CsqaW8NDl4/tGJT9JmvVbHp02lK2Dn04
TNGK/tySZPKt+aK1IwSaAZMDDL0cv5Osxvfo05/tQu9pXhbET6NVntJMzv/Daix1Dm4dThSmBCZZ
Ydg54TFJpFALai88J0XVvSZ9S61DAxW4M/0pWxKavTkY/lCsMVVsKN+Xk6NP2kG+koNzLnl1+1w1
XblT82IsvgyAEheK9NclZCDNMKCg2fFoUBKb7VU8DpQeaGt0TulLefSc0eNbDUNoAEZypsZF/yT5
aQPmWalBX/OnaR+6rarETwOJ2EJgfOP5ErQs6GfgrK8VpbIsS7ouKTg4Sm4az5rvDDTZAs/Z9h47
G8WQNggfKa0Bg7p/RVybo7AOgiUNtE0Viqfiq/x1Zr0mDbWkbeJzlKletC69ZnzXTa9amXXs6K7O
vc/flZHych3mxSnry4zYoTGcL+PUdsdGLZaA+uJDX5RQ+UmgZzm4RBCiwXD5k7QitWBMedE5S410
XHURZTBX52A/3J/7jdOEKahFi4fcm1LBbBx/QCHBAGl4VvViIEGXEY6fpjpBD2WERd2WtfVyf8Qb
zwG3IokHXSEd+bZZzK7GPO/oxafnxE+9wzjSKsWQdUL4wVOn/4SlI73WnlJD5LKtBfPCG5MVIEIu
Z86yaNJfLmpsBlk8TGhxal12Lmu5GVeKGZZY+0kZElrm4t184ysiHUgZWuhf0eObdek7uaNBCqD3
rEZp22/yEiKpiwiH2Sxs4RszQ4KMkgAiqCR88yR9SBQfdGKRnotYl303Bo241qtQwByNEjdRs17i
+9+6PCBgU2ICQwIWcE78ayPNqBD5Ss9V6KnbyqIfPNaT+ofqor9v9Cx8pPjWrOgk68ZK9OWAX07R
NlKk8f3+jrpxc9jU+ImfyKoBDMyOb1eq/jTybc9BpToSpdIoWoXo8oEcqK1zKFt4JmqxvLk/6nzJ
gcNCOeTmJNeVYbPOTg5a461FtXQ8lZ1S7Ppcr/ZR2HJ3Fn33x4od/7OK62JAlCTosXFHEQjNBpyq
jreImdJX0+zDEPnNLu+nanDpt7RPyuCEn4zsxYBk8qJ/IvLAuYIHwDQ/xe9HPWmIbWePASIMf5AR
kup1HU9LnT3xkf6+8MRg9PWI/ihAg3UVy/3XHZxQGawwuJNP3hQn0ZpCalq/So7lB2utzJJp4Ra6
9fWEK5NI8+gYz0NuL8sJqWxlOgVJbStbjBLT5AmBDO271Tr22o+1oVnf3zDi+8xnyFtL0QcJLZ72
2fcru0BxhgznEwh9kxuYtDUq2cgOfUeKuMonUnh0+NIflG2mhzZ00Le+/wPm50QsMSIGlJ9F4ER8
cbnEpVEURVdEygn2h5G6aqtqr6lBM07yHf2fTmqjr53uJN/ujzq/A/87KnkpdBLRTJmdTn9qjW5q
RuUkl6WSuUVGruXinKIvLO+NL6qjGSCyUOKZK0bSmMJgCItQPk1Wr9cPRlNX3bpFPj18CCNVfuvU
3vyswwRzE80LoYFJ2QJdjMsVlZoUt2gnV0+pitHCFhtE2vAuJj9htG89KnwuZblc+nF/Ra9gJQzL
eoI4wE2bNdVmdQVtQrxca3vtFNVT/jWQ9XQtI/CUIStb9vxjAEJch7XXjXqwqYYenp9amQvR440D
S3P8o9wvqDrz3RRptdLGZatTF7aSalXbpreTAxparpGYS9zredAgZgz82qYRCI4WF5/Lhca/aCgx
qtVOsTdOzl5WpHJdQN9tnLhCu89wqN3UmpU/lY61VGS8sYG5IDgxwDtAZ8+Fg8IidQoa1fqpG7U2
XYPAj/SN0/hLSmY3NjBvNzTDD7V4XAgu55glakn2oumAhYzKweEgCh7wpPX0cz9O0Q/6Y6XzeH8n
3VxWQW2jdc1NP8fTV7FELzz0mFrf++ND7RegMBtoNbrraZr01ExOoqy7QffOST8tQVhuXIhoWglM
MpU42guz+wgCUkbXYeB9QRT0VwFsq3oYslSNt+j69/tB6rNxV3dO/2o0PslAZCC88/lXHMVQMg6q
jlyJ84QL6kzRgQxVTrApovgwStBsXNTgCuc5he6vPGWqjVbi/WW/OXFqdWgzoKsGj+vyS4c+fBmk
SdVTUQVq/EXyhnRdy9jYbrSk662VH4aTCICz3Fgb/MeCJxIo5/s/4tZ2o/Hx/3+EevkjJBU5s0kp
1FMpK80ziKr0R0p5ZGNmRo0vQqotTPrG68MtQfwiRBsIGWfvQGmhg+dju3VSJZAYvMpJh+7cqL5F
DU3CzZj443/SwTG9hXfh1rg8J0TH1OxB+c+C/mZMGlvpYu0U5FX9K0Ac2TsGqSxJ2xAcZrr1xsj+
qQoO1+fXl0eeXF4D+UeEOFvfvgaqXujaiRJzvYEq62w90I2Jq5pTuJmMYcl+6NZELXaxyOg/DAku
B0QynQ5dVesnO1fqp9jpu2Nu5RGslTK2MUjO/o+089pxG+na9RURYA6nVOrgbnXbHqvtE8Iee8hi
zunq91P9n7QoQYS/jQEMzHiAEsmqVSu8IY8A29O2WvN9u7owKg4ADKWa6jJ1S3Agzp26ME7KUGh7
gfOkPwxJ/eSpA6zgUgQFPqKTHqX/w5cFpIAQFL0LxEcWxygzx14zw9o42YXRPI9TN37us555j15V
KIEwlB0RjkWbd43Oce3qAwYjK0iiF4DS8zetVVEhBqECTjGAdG5xt3PbgzqazQBMuS6H/+U5pXIE
WD8qHHVxcqw2DQfQPubJ7qL0lJTK/AJz0w38XJ9LzmodGbsiYgx1uL2Drz4mgZkWMZPtC5GIWU+i
Apwmt4MbwXrVppn5kxBejlxDShtnc3u5a9sIVQTSKG5y8Jsyan6sAHJzGq06M0+qMJ8VxcXbGrjw
nlfc7FNjno+FoUzfb6957RGpYmk8IVlHWr5YUwuVOuh6MilPHet/DKWa1T34tHRPI65ZY/FfXwx4
kkfFKFkC5w+IJiCuu73DtqkU5w+uUXq6mYcepKg5qe24v/1o8qcvyg1Z3wANo/UA/m9xOsIAk3DN
buwTxNXgUS+7ItsWY/FU1fWbUsbpQSMqug9I/+p+FgTlyvJXviaRCGQ9Nxxt8KXSMfghDIycwj41
0zjaB6UP7BAdRHM41fk413cofUBcMzMxrdmzX3lw9ixuxwDxEFxaDomCeHBs+OusbJmDlP41tkGs
i9Zvy+A/kgw79sNQp8M1jAWeFGMhTPXvT6zUo6WLCQCSamSxrWK07gszU51TAf/z0GcaLoXKyGwj
8qwZuVhCxZ4x6poow5UrnUmVFJ4ks2C2s1hWcxn0oe7pnKrBUMWusoyk97XK+0+Jw073S3swVr7y
tXct0Vsy8ONLsOTQTcas8pmFc+qUIey6TTrG0a+yi7Noq/ZdoOyNfGqUg2fOBU7LtaN/rfkvayIR
156bTrYECkpg4vIiGHV9Uifkkk5xndX+3A62r1RjVPtWHHzGDzlaoyNf29wfF1zkTtjktEo6BfZJ
7ZQi3rVgRj6L0VP7uwC0ydZF0jT3tThUqt3tQ30lhFDAMygEZQi61ls0FGu9Gcc0r/jCeVSWWGU3
6NZ1QB02Zth2K+RPmaEsIgjgWUbK4D0lQWQRrwx9RK/aDKxTmNRm4GMvLUw/d/txpS9x7aEosACO
IYgJfGQRqRA/RvYFJvcJp89qRngB7cPXaCxxARKjMdWnv3+HEruBopYU8F/uFlNN4dzMhnUqJpRo
H0TkOs0mKG0Gn3GVuyt6c1dKLNlqgQzBtQaAavESHTOMVUK9dbJzuEJcn6Ca9KFVv+RZ5vxjeZ16
zKY6/4yu4LgSha4uDdoe2hYNnwvRGDtP6Q8MtnkauXNBshtqc28mZh7f6wCO6gcdiS0o5dEkfiv8
+18qNLxbJQJzR6SVP/CXlofow32Ox0TfJG3rnIwIWeqo7+Mfal+Zm6ly6hW89+V5BEyF+Qbbh+uG
lPB8KR0TjsEUmn4K1LAeNkrRlL9Ro7GnfZoaVrdzVQFXWq1yprG3N9Nl6NHp/fCGIeJx2S4/r6uM
XTtQSJzy3A63iMKF2RZxMVP/Iu0h7marjfr/bi95eVxYEj0iTqVULFm2LjUjq8LB6sHoVln3KVRM
kW0qatiNqohobbp8GQNAYOO+juQrqJKLBEn1ZmjxqbBPel+IfzVn0pp9mHrVmsDStfeIzAXqJxKv
RqJ7/gVHvdXsEBn3k+XOdb5PEkfM23hyFOtgG4WzTexgXBNBubJrgLvQDAXCKTWh5fn5sEHdzrEb
K6m9ExNXo9o3VcFQKq5iWyJ1muCxdHv3D7zfaq1VeXlrUgXTbqEclvYxS5UrXuLETBfMaFAUlrdB
yzzcC6abYu82ofEza9x5Ow3aLDaKGnXmFvXVZK0HceWFf/wNy9FUpTcIYoeheMstNTmGTSviXVJi
obp1OzTMTZL94K9DoSz+wbbLxjveE4tv7A5u2/Woj71x5czRIzZAvbGphJcYvo0vOVp8cVn78ZS1
34K47VbC/mU0lKsjtWEi50ADQr6QD19bTFTOBR2ONz2wtK8TjYBgQzphf61bE8zNmMcvpKgFMvyZ
sRKIr5xYTisZEs1/Sil7EZ6MqrHT1LSV00g35tFU4FtniaN8acEDHW4Hh2ufVZpikSHA978QjUkh
Xs75mIRvqLPUPron4YsXB9O2m9Mv+uhZX28vd+UI2XKgIGU54NAubaXBwaj4TCXKKc0jnFpR/Bmn
XcbLFzsTD/Qx9OsJLFrojPbKLPdKYJKsdZZFTJHaeJGCNV2ISqMdRG/02Sd7n/RD6BxaR1j/wwul
+YtEJVUw7RX5Oz5sm94o46KKLPGm4Xh74JIZUaWEqpW6c98chKXQYr/9Tq99Qq4UZmFMV6XgzfmK
ddYLLx4N8dZCWhz2AoBAfvCm2oruYBE49X2GOvDr7TWvfUdmQyTwzHMpWxaHI0sCFOlNkMJ6i1zD
MKvjJlMwvLCK1nu1O6veNWa25i987VjQ+6U7xttlLr9YVJmhl+iVG75FsGBHPyYa3uvCyF6bGsri
7Qe8uhaW7hT7AOzos5+/1Jj+nAKqCNR8OlQvaqKWmwAtGW9bdIOar+yZa3uTtIuvB+cD1PyiP5Q7
6CU6SAq9JXqb/VS1pAgPbSqqfPv3DwVKhBydtwf7YHGBNdFcN0aSeadUOP0eBzAn2BhtGxr31jQ3
zte/X42twagAM1vS5sW+NCxkEzRF9WgHDSpinY104zVbNRe7Jjai37dXu/YOKWYZsPNoAELk3384
d2NQOlFKpnGyGO8/o8sEBAhQVJ3sbq9z7VrgIn4HXBE2l7Ibkr7lJl0anJh6WNmdFzriiUGJ+zRr
wFiRQHPzHiQUUoM/Qyq8emX5a6kA3RHKVrq2yLwvXqqq9i7EmEo5JbPnZr5iYF0Hwb54LJoeYvro
VXtesThgd5I0uyxv8n9uP/+1ky/F9tinUnfkomcQRkkZxETwqCuDpwBe21NCzfIpt+aU4YPNVKjO
jJXTeGWCiRkEMElEJaB6IC10/nXNXMN5NRDeSQunOnkqijrwG4w8jQNGLib+gXmQha6PvJquPzIv
y54DC5PotxwZiD+3X4AmT+N5mUuLDFQx9QPlIG3A898S0nbtS68ITlmKfYpf87rvIM2XAYIMWvug
9l54CLWkxWJ1sg4KmOBsQ1mq7QKmZtMmdapkW1n5Gu/m2jWAWROnDZc3sFmLIBI2ujUzAwygVBWZ
uR2btBruy0QVULynsLtTMIS9v/0qri7JEcc6mp3ASPD8TaDP24V6YTqnsZ0RVlOMqn3i5w3uzjBH
g9Qsyqxvt5d856As3j6wnXfoHfBVaqnzNUtEMvJs6Gxcz0tXO0Wqh3ExO0PR9jSZ68aHY6EbfhEr
Wb2Joj5ECdRQvyfzGLwGnopCb1JE+b1XBWP+Zigdhi63f+GVAMHPksQ2anhygMUtJZzCCwwrDJjj
lHHle1PWeZuJOvrU9roSD36pW9nOMlLXerHKxlir4q98FCm+RQsGkQESwsU+GOcpcRv8zN+msbGe
aL93W7t2840ZUzpotjWtwSEXDwz5k26/zFXZAGjdLiMCojkNCAaUFKckqr6YsV2pfqKo2l3lgXjd
pxU19l3gSKFkOCL2vL/9vmXE+7Ah5PKM25HYRdYRsZklgBpvKjckpwueEIIqsKLTu2DY9NLZg4Ex
hiu3V7t8WEKenLhLJKKchZ5vv0pzpBdPoT+Vhcg3U5dGO8eMsr2nxOLOcpPi3iMqbGFN1SvV0DIG
8qDvzRFSH4OlUfM5X9rupibsoll/stswfqzHStCXiexNG3uG44PkyLZl2epPbaUad/bktj7uE81a
l2axvfgVsi/FP4Bn4DMto18eqbHZxb35KcBg49h0SFYEgnwvSIppo2MatsbsXlw48ETp0kqsqQRC
6XAQzh+79yiui6nlls2S+U9Vx98H6dqbjNRjWdqam3iO3bvbX/liT8kDBM6VXAmgHsrv52uK1lVC
MNzx01Ao4jHsRvuX19k/hOdlKz3Ti9cpARzywSBP8WqXA6XJCEy1HtTkaU6KGONlLSirrZEPk43Q
Tdj9gBTarh3Ya09nSN4I2a28xOTff0iVurJvasY9yVMat/n9HHYKFkADGDPs28Kvf/8mJS8MZjrs
BmCB52v1kds0UWwnT2OA7JQbatpPA5zGLyMX/Vpqdu25oPsg9kuThm+3OJsFq2ehqSWczRL1odpi
kOOq3T0Q0nilmrz22cjV0awj+ki04/ljmVHPHRBkKUGnlNu+U5/EEMcHK8ZsZReHWrvm53x5DIg2
RBzWpHuoLW2DDSMm02z4aII27TdLxO43N3CbAK+8uOX0FzPyBkCr1tSuLsMOO5QjCOCf9jfAG/kq
PuyWSU3piboOX9Dro5+5lZi7Pm2AJeOm1+7LaXJ+2IqniU0Wm/MPZg3jNx3H693tfbTIe4kC/Aow
N4zo6AgBJDv/FV1qWf00C154p44vKm/eiqrfSTj26n3tFrVP6TQbWwxwwg1CqWuCzxffG9AcbXnZ
9cMu/WKOMjuwqN10mI5mmxb9IwqrZrsDzBZXFpKxahoS8XsrcFdyiaWXnyyumU2iRseqAFLeQdUf
Xn7bisqsQWkcnURUru3nlZJ8MYwKgaRNVZd90ZNkRfi1tDQJP2vSp+2xCCxoGbaS2dpmCtz4N0aT
Rev3fTF4lg/s0hkenMxKp09OIHTTp1/S/br9tZY5Mr/7vUCCaQuSBZjUooM1OCUy0X3VPQscRLfF
NHXYJkR94ZN7Ge6maPBNdBoleIw8TfkiksI7xJ5etpsBwxR1o5pF9LUN2nBlFy2zRzjbGr1bxjgk
aKAC3cVmpr3uBYXS98+9mDp8O/M0jTZpq9jHsBRtu+vNtv4HIbOomXx3xPazLW2zIZmu3XgDyqsc
XxMLjuZGFboXH7UxVrSViHmx02XXEU4LUCsw6pBpz3e6KDqzUNs4eVansXQ3kaEjdtlZ8XPWYCS9
LeKhMfde0LnYt7tB3RxsBMPWECsX0cYmx8FCEukLMPuU1ec/wrWKAaGCun22MyA5HRTKX1Zcqc3O
9XKaoUXSb3PTmU+3t83lo9M4QwmUQRsYhAs3h9bq6rpX7PYZ5FW3H6ugv7eneLT9FhF/R+ibwsri
rTKV7mtpO/1KTL+yOiMSqDNgZElulgTOIrCHsVO97jn0VGRr20Ht9pZjDfqBlpoa/oSp3r5QGJaM
xvp0lMpZ6OquNNYuAs07dBR0rEQkOBczuCKkCc8N0D7rih3sXSWigtDc6bfbaMGm0pX6++1XfmU9
6W4F+gBFIOBuiwNROzR66X7Fx4ZSPvTHqTbFxsuT8kXL0uKPjSxQcri95GVw4IZm8sUZJIPkKRf5
x+TGBWryXX4MSXNdfyqCKVR8kkrFQOOtC7DTto2o5tiVmanuslGxuz2pb10Wfgeu65ulQ8v8ZCSd
ITBVNatIHVcChfwJZ0UF43K6HOAAQRCD65d75UPcnYoh8vRqEEe9mbLseWymEPhU3QXfEkTL1mDh
lzsP6SLeMhcL+4924/lqLB9b41CVR8/JJ5ymlSHiT+bosLi+VK37HYFjw0f6wX6YKqGuCRS8e9Av
npbREpUbxw5G23IoWcdZHcM+jUBMifiY9KNhbCCdF+JltIMK+ONoTt23CEBHvnW6JC6foz4xU78i
uH9v6mQKkLKz3G8EtDrcdHPghVikUY7tUzWjAmmmyQIW7JaMysoxxlbXcgp9PLiJXjBusHKy0BlU
gd+ohWE+5+zzJxQ249fMg6Xud0Lkr9BTde9QWUNXb51RzOO2qZAx2AWFkWYhGIAG10xo0QzOm0D5
EhdCj1+j0Gl/BfhfzF9tIwalHIYeO2dGX4I4UiX611Rxgm+YaXnGgz2PU7xzUidI/4BNacrHhMa9
8U8uVIhfnpHWxtaKzDDYQlvqq4esNdOByaMsfMA6VOUeBrg1PpTwPp0HI2vy59FoSrGxRmdu7hWc
gI37Po6n+sgWAvk49jMNw6HwUiA+Stg4sEXVMlL2t8/bld1FuYqKJUN1wKUXabGK42WUx+Jote3w
MNXF+FXHwe9TQB+T02c21R8lqawJIVNNZGyzdK0TfPkLoMyAs6GE4xeA1jvf33TPO043WQw6pd3n
Wkmjr1GUtdvaUaGRNinWa0JRzWdTlMEeaO4avOpyfU4xmApUDthF3pLTndbOjPi5HtAUBPa4jwsP
DJuHaFa60d1EUqK8erbNt9jtqqcOQaZ06zFTTVZu9veO9/k5o+AixvI7JC1hOUNNLXuaC08XR5HP
s+PjSyrUL25tNJ+GoW9cX9Oz7BP3svOWY//6gEhH+ga9N3Q/z1z+9imNyzL+qgUMdL5bKWLqj3Ha
KNaae8XlneBSrEmlZ7JOBpCLcNRU6LIgzlAdNZyVHiY9htkaZVxNvkI/TUFQTS3+vb1Hl+xAEjOX
kScjCVraMMiWa4oMXyLP6/Nj38zasFPUIf8q3Cavd0UvGbxpZGEs7idaI+J/5sgzso2eK8PToMUV
ppeKESbW99u/6f3CP/tcMk3kHdB2lgz9Za/HmnNEHIZMe6mLOvWeyyDq2peJIl7/FKpxM2z7JvJs
P81NL3qdrNFSnpyknLCUUote4onjKP2K4F4xbNS2x29Er5Q22fX1lCffML0YykObTYP3dSy7KdwV
iKs/18hAjZ9RPM3GfRkYobqS5LzrNy4eirEBSnHca/yxvPCNqkvcLjeNF+zR53t1Cud/3a7IjS+O
HoQHo628+CSqinPpRYPwHjwUCNJ7s+3ak2FXRbqNMDL8ZJupaZ7qNKo+OQPtigOGdJ3yScuTPvvH
s4SYPmcO7c5NnTvZKQ100a+0aJYkbIn7goHBgaI1xA25JEVE9pDHTpZ2R7VB3Q6yqFEgGqsWRfi5
HxpH+NmseNFdJqwBi/a0q/wWCN6XOTRDY5cwwuD/Hu22XCnZLmINvwXZawwYQdpI54nzWCeiuO/y
rB+PeVY42h3qeOHzLKriIYBasUnyNPteBYaAaOv049d5cMVK6nJxevkBrA0Am7bsZZDpg7jQB8cb
j2aHJaOPA4v5O7NrYW0GDbiC2kZrePPLFgFTN9ksA5EHTAMBoPNnNiKmzSaGSEcVYvwvdegfpjmM
99KPxI8pyz1/dBOk1TQnKF4aCt0nWidrMN7LWln+ClreslXIcMpbvPlx1CujpSg5Qr5CV7erKrPd
KvmoPyjQksJNr+TaeK/2yFEX6E7lj8boxmL2+yozRiklAudwVGYjfrLstje3ytDA9da8lJ79YDXw
xKxJWzN7vQx8/Gr6qHBhqZgJgItkWIP1AcplopXalNiEpnr/i/sjm3dFp8/PQTv/6/AjE+CxtbNT
GgXhr3jIX5XCVv4SDsyJAn2MxhFZN5A4lFjPP6MpzLArE/kCS9PZR7H720Qf46uKgfBzkjal97e9
dNZ7VxOH8AJ/c9nTmYUkc7XudCSc1yj6N/NL2bjmwRV6+CXqZsufR4/z4XS19XY7tl/UtxLEL9mt
oJDpqr3v6A/5PS37mjZ2bx/npm+/9UHSCPTFQ83ZBcysX4wm/U/A0Px2e9XLo0mlRZ+X0QGrQyM7
f8GYd45e2VjO0YUv1fvA75J979jz96xt4qeuEv/dXu+iiqF9QEYv+XpSjX8JlG2cvm4GJbKO8wwY
JKv08WvX1t1GetL/ddg7X2rxaLOd1IpbxNbRzjM89dyoxu9FBQ6yjapo2CMCKA6Jl6W70RjjI1oA
a4zPy+QK61nahPTtAeiRwCxaFmGBenXMhO84IqKY3JtZWTZ3dVDPid95VX2HwjPQGzt2s3/zdigs
cgZ8Au7TtjKfeyZHv4y5j18rvKi6DcarYp8n0bQ2Pbncd4ZE8KGaTgGMY43cIR/2nQL1fyQJ1Y+l
MiCkro7dVrXr4SuSJeiX6cqcHgImucXfThlwsJIye1I0in7ccoZie8ZYx2ToRxyP1U3gOuWmiUzn
taDTekejIby/vfHeSdpnWQaSAyjSgirDml3OIc+f02vEaJZwV44TcVU7JKQVhh8kqa35pQrY5SFq
VSSlXdUe77VuAHjbho2ncCNDA9n0MPiVTSysoD9gE60dqaLG4ZMxdwpmVpOp/il14U4Hp83bu05T
pwDEWFElfuWOTpFtAl2Nt4VupN4OzNBgHbpWw39LF0mv0Ucy3cTXs3ySPBZnDreNrljJq9VZ5gFN
gQ7hKVUZvtAQrPMf4Ff1b6YxK0QGyUXye1EO91HbT8FDDeDsLUPb5VV0TRd8GiiTC7/GKBzp6nxo
rT+33+rlcUZ3AMgV7UEGDwB4zl+q1TRFV9Sac2yZl0XbILMCZZdDN2fq2XXBGr/qXTN5+RHJZWiD
0IWWHkvn64ELUiAMqNZR63B13RiFSfaXMJrwa9VSD07lNPNBm0SX+ZT/fbEzesL1PQA45S4Sjt7+
GAqw6oitzdAb5Ox32wHM0XzhYVaHBEii0dZrMvK22y/q2i8nuZXwDKzZuFgWbyor4QyFQ9IegxCU
n1NlerTV58Y8OnRMra+h2SkbQOCK/l+WdMkuYXzlvmhVm1e+naO8vROgTA51SbMASG1X9ImvAp/o
fipeUWyg7+XpF954OK+Nly+zR0nmxt0RkRAsf5fq62EiOrvC1+PIkUBuTBSRr+aO8dAURenXnuJt
87H64fWo9XOH/PWolaqUzeWAqoa8fhGdsF5y82To2uPEzfmqeUH0owAGi5CzMA/z1NXf6qbv1/jy
chstthmIJiAEYEJJgpZ3sdKmyozCcHFsRkw3tsi9BVundI27cmyC7ejWTXtPeMzusrDA3+z2Vrm8
kikhGAlwOdJwdpeLF2ZhCddK62MGn/5OrWB3bVQ3IG+lDfmWh2ry8/aCV24A6LZcUhYapEBuF1sT
GafCzqa4PxbwFPvtGBSjJnXYQ2wFomET9WVIqZAl/9xe9spLpu8haYu4i8Cxkz/rw8XTJtU8u1E3
HF0KpfSNH4Bpp+Pg/bcdwqZsftf0XaynfLby4osTTO1K7Lq6PnwdnQdkwLFMc7tayUnDiu7o4ieR
AATBcrkzJuC3k1cHKTvOhuWtTGhyHArFUtcmP9deu4So8IUZZXL7nj+/MeB/mWpJf4zxWKmAIcbC
3ZtuH7waORJ/6IwqdL9HRaw0Nq7sL5lk0kUgGEFXWHxuBl1eX04ezz0Dx9IHAasxwmDllx4IoukQ
eGspxpXgB28ISIGcmXINLwVUcjsxKnbvcBxdR4wP+Wjk/xHjU2ObOHbSPKL5n/xO5AjxoKVe8O9Q
O72yrauxDza60tvmozHoiXJQ8lrBKTW0k5L+mGNnPvKqHchU040RPe+Fvbu9R9+zgvNIIBlPNILo
hFPALvt0gx7rRTHl8zHWxPCqQ3g0tiXaYszyjaD8NIZJ/BKFtKc3M0rS0U6xSXC3c9+39WMTRaJg
GIoYnF/g4ALGDnvTyp88ZsIblK1K766Er9D4g1OXxmOuFXryVnZ2MmyKdHT+U+dWO0Gz5/wJ+tDe
wSgGBEmHOcQv+vaDXm4KKDIIhEifSIlZWhRaY+popeEoqCgYanxXcyn9E1J9PmXQTrecin4lHbsc
e9LG4vBJmwBJcLUX0/NWw37bU+v+qLlVks5+l48xo2C7anrfcLusuycMmgn+Zu5s/og6MTxyliJv
Z6GwG2/13MLh1BKVcUJ7txOvmj3bv/72nUhnKeIhzT+J9VwcUCVDxX9szPmoe5Fm+B2mqPhfeeKh
pz7eo8qMqd/tFS9DAitKLScqXbAcy05YPZbePCjDfGzNOvYHM9UfwlH5GrglAapQO/XfnEh0uL3o
5aenUSJVW7hdaUUvWdaF22duDf3zWOjFtM3zxPSTEWaPm6p3w+jUX28vd5kyni+3CD840uAJGAzq
sZ/Qfodn0/5AmPktiyd95YK5zFwkHJa+C4UtVf0yOU1cc9TSulSPZTY1e6cfAmdP78lKfzWNtHJJ
9AZ1BaBt6EIWc+ImGzEmo/eX3FCqHBoJqCxJ7QMsQZcldicyz5miwDo62lTPPrN6HRxgqO4a3NZW
jtWVbykzcUI70DxCrnz5H+5UM3KrIkfC4tj06XwAUjGh+milePPWjX1PzZNp+9uf89qKXKAOwAA2
EEXA+YpRUJt4Jo/aUasUKKBOEh280RzTTZh14XYemrVs5cr+ka0pqbUGBAgkwPmCddhoDXAt/Zj3
8zjvzMzq3Rc1NT28eXQ9MFfqVBn4zi8A0kDJc5N6L1Kd73w57N10r6897VgIAkymIPRywDmx1le6
4JfZiEQTMt0gEZEVzgKeokTlDGgo0Y9DW3QbrTEZBKXWsM+wid5QVan3yB/FW7xW6SP/9SfkhFBQ
ScsjtL4Xn7APDWOsaM0ek7RKHiLUlO6NAORJBzlzi5jRKmxUPsvyncLAgFlLEsNmXXxCUdFcxLFQ
x285NzdjFI+Hwmu6T3kaRp+0IPY2Ho7Fr/ic6E9I8nsbUXfTDgGwVauGKwFXKvnQpQHcAtFFhpAP
54Uiu8oNrOyOXMnpl7nWkt852f+dSdgd/FzLzHmrKbqrrJzTa5uY7jRaj7LvdtFn7IZyElJM7sjU
1zh4g9sLX5ERyDYCZ+Uau7qWBTUDMWf6tMuamQaUmcDRVI9WUfU/qlipv+BxCCC616xw5QK7upbE
UVDrgk1bNrwLVBoifeS5SiMbf/dBiH0uNW1v/iw6F/P52xv32teTUqHY5amSRLfYR1psenNNJ/WI
QI53hyo+qnFx3uy9Rp2/M+yHE1nP4p/bi157RBAi4IHet/CycVWUZtd19awdBYrxrxhSqA+ZXmF8
yOCFCer/sJicYqBdQMN0uT/bxi2ngEHHsUjmuHxU0Z3cGa6CqrBQUmvldV4J5XRmwMfhLQTO6qLw
HNwO0aOYUG5bsbdNEH9SKbQ9/UdVDcq2Q338L+2p5N1okW8SAkg/+ISL0DNHWWQWSmocHcWtthAV
jBzmshtvpfKEr9WGs2dLayu49SufEBgZnSsuSEYLy4HY5NTd0M0m8UeU+neu7VT7SS+lueOSM82/
hU8BLMJSkBEQQFmgDvLHfAgxLtWBN082/VVRp/dD3v8pGxgebUqHnP2ZGGtuQldOBQtK2X+OBAns
4lQ4bl6Ogp7W0TZKtfu3l/Jzd/Qgre7Ang5of+tYlW5bFO3nFWH1a0uTezj4+QLw582eP6tIrRi5
jdg4Ko5SvoDeypKDY0yZewC0lvygQhpg2GbD/5L32KjlIM1I04SO++Il22HS5hEx/DgrdrKtGyfr
dpqYg6c5dKuj2qVFvdLQu7aHpLmb1LKVciaLRw2xclKNxtCPtI2VF4Hdj7Otij5O9ok9Z8nKi70y
k7MdeSQlWgOkxnIQNmoltDGYyi+Ic4UPbuRl9tbJWtoGuTI/kKCJfa8lqJa1WfugGE4onqNSCR/o
p2ifb8ekS7Ac7lgkXtTxkocAGeH8K7tGGiYwo9MXEdp866JvDdMX+Sg+F/U8PnKrtPdNPJVI6tsD
DHVrRCavHOvf4CbpWWM5U2wg2K9pwV9mUPSYaWxIuSbO3HK0pNWA4RyrrV8CuCCJL4KStAKw1icQ
QPSD9UH5koCt8sWEZ/zKvfceG89TGjYf1ayk/HDqlo46oNiSCNuulk1f/kEfGgR+ZFmf0LhxDpGW
ZJ/zOu93rS5M3+7C+mGw4n4l0FwePleHxM7MSbLKL+SHaY1jY5y74wsJTdxtRgEGbqQ98oouRez5
rg4HsqlUfc0i5vLaYD/SnAXOxIgL9sH5dsjLNu1jrxxepsDo/8yu197DCWqUf4DvcwVbZuiEf31T
gTCle0VSjoHDRcfSnDJ8ktrIPWahdojqRNf9po0LKGyZ+zmbq+Dn7S1/edhlGYlbGWp53AHvp/ND
DI9mMbQIOzu4GbTFn77vLfqjdnAa8BX/cnupy9OFrTAAH/InaQ/LVj5/nWYWctnmSf2MudZ835lj
ft9VhZPsvCELHsw0GI591Km7qE2MelOhd/mPZbRRgUy6Jt4iYyr+FYlWtCs7/KIOgnEB9tRgagvG
BeDa+c/S66BqgbzUz1mnV3+gEY9wnZhlFHe3n/9iN0l/KOpIlFSkiv6SzNx6Ije1oJueYXW4w8HM
I06M2VKiW02Y/wln297//624eOFBbLfmhGrscwdTo9korpneBWHbfBLgYQ5C6Ifb6y03k/SpYAIE
wABQObt4cVdVdqNAahLZU5mbyT3XsvFUGMFRi5K/pga+L4XiMCIt/EEb8/yjpVU25WGZZU/CCZhx
mXgcA/FLizdAtNiWu639U0NAbtokGqIttx9zGY7k2oxOINrT4AbrqZ2v3TXWqA+dmz6NIzMpkVY2
NMDM9UO700pUsVzjT4749Pfbq8q750McluzWd4oCMZ2RNpDB81WdRmtVfVSDU4djRPbLzMv+DbRb
cFdNleo9xdjGZZ9xHbTsFw29Km9TzeGapsHiyd9/g2zrk+5J/ZKLbjezrD6YZ+WElnYQbavcU6lE
KgDivwe6mSWQK7sKgO6Edbm7/fjLe+j/1oZiy/lhys0I6/z5NcbMeo/q/Vs89v3O7cJ4U6qBtS+i
QPHuHCtx/qtI3p4bM68Pat5G8W62a2XlZ1x9Ax9+xWLf9U0zNH2DA+JkFM1wlxrlCLpVGHP9agsx
/hlmM0aeI67NNS9L+XzL788gi60uh2cXrKg0yPDVSgzlBOEL5/ByMo3XpqSa4NrHNvD2215kHO8v
G1gdpRk8BVhR8jV8uBYsYalVHQ7RG0DiWv2s6rmu+KOG3eyWDCR8NJvWTf6Qsw6HvMybtUCyCJX/
tzw5h5SORf9zyb9zZqskr63Ct6DGDNErs/g453n1PfHA6JNl5fZKznvtcEHL4BZgWGhy0M6f11Am
LxwKJ8QvY3CH7UxzfweiLTa2LSGNeaypOOO2j90p3rQFhKsN3WSlWsmFr31ifIWY2UkEEVfR+a+Y
q7LTirkM3xwcuO8Gwwu2xtRY28oGtH37A19fSgKWqLEpa+Tff/jAipWy/myFb9o4JN9qXSrl6B7s
H63tnbW67dpi3H3k1pDraDguAqahwY63Wwx28fEcn2g0mum+TKsSd3dNWPrf1cDvmwfjdiDV3OWU
L4u3yF0+zI1bBaeoqjVQLokRTftBacJ5BxV3cP7ukn1fDpQ69fY7gWwpjqY37fj/ODuz3riRJQv/
IgLcl1fWJqks2/Ja9gvhbru578n118+XmgFGRRFFyBeN20B3w1HJzIyM5cQ5YSlZlqwafsvB0dN9
WlXuxykaQj8MprcT/1L6J4iSwh8wFi6n/SiuhVmvVsp3kzjNrzwH8rysD4svnhllW0IyK/fCJeP2
JN0Ay1s2iswG8k4FocTvIEeiHeucHzTAZvfdXN21U+99KYzYORqpMqS+WyI1vnEvV04OoSKOSOY/
/G2xlxUdMABUbXgR2pTctd0kzl0EFIM5JJ7521dimYnKncQYtXDaC8D4lkpTFjUZcsxO4YUtm+K9
EyrO76gqmnjPf18f8iFp4t2cqlQ0u3lWy13tSpBdATan39dt9Wa5OvmDQIkynCbbZsBFri9pEI75
mGUaR6vShhOTFdSQ8giy1moU3YPGN9iCh6ztN3tNeZMBAOfV987TWGnayMovpt7/Fzr5nO8psnrG
rsX33TmzEn8IGNk5BIHh3jXGlvm17Za0e7J2RkngOYN44ZVCPTe1LA6QZLIS42fmDpBpR7P5q8Dx
/76926umqK4yma9K/kv571+Ysp2waw2vSS5dHCnBToXDp/ChaR0qf1SzeiOtW3lPCfnpQWs83vSx
FpmkqY/JKBhRuGRzZzSfysrK1Y92YlfDV+q4jrebvb7P/w00rT01FiWYp9urXXlQXd5xHlRZaqUz
fb3aCuBzEGZucqlCcwIUAdHxf+Sa5hfHaK3+mNtjtAVwXv3AEsgmeyEUsRfxKgx4bHCqJBezsKdx
Z4+WkxGx0b37ECSj9vP2AtesySKZTZlXAtIX1gIxNsYY1ynKYWOQU5qvw9n5kOdurv8TD4P59jcG
2h9SZxX8lqRjuf6eWZeDH1Kd5FKayJX5A16y2Iu2nO9qp4y2UCbri/t/a4ugM9CZo9bCOLkYAlqO
p6mem+AMZNr67Ypoi/tgzdizZpYcyaTUt1iaBQDe7BW0hYsqDcSnMckSdzd3iNM+6Qx0Wxted+1m
SBgxo8D4nFeYMAp9pTI1U3zRFaPPfauCMkcvQC/5uUER7hQOrlcaQEj79jfkwIP4i5tBa5AjIzF4
KGlc72RF174MKye9tG3j/GqdyTlpyZAeSqU1nmLAqVvPzOr3heZSMvohGbBksxCm3cU6oOnLoDXq
vPdSuAN8HfKkYZer9WYLdNUctX04SMDD84Rer6+vol5U8FJf7Mhg0rVttDndtaqT74Q7NBuyQ/Jj
LXIUOg8y82fClqLSItCbAtEWIkuyi9cNbn1Wp3g2zgOjHRvR64o785gUo7PJOBKbt3CnhuOFfVMb
+SXIRzs7arFpJaMfD810tGplnh9KJzO3GE9WjUIMC+2jDsnCMvAajMipeylE2Y1BAf3ZCGbHV7px
aPeiTA37qEGOuyU1ubJ9KLnS4YQGjaL8MjEJITK09FpNL4rVRLDGaBRAzYacO6hiBmQLZm9uO9LV
VfJWMawGsh9c2/V5mfRmDOe2TC9WPQ0/vGK8m0LdqHZVreWCEvcgtpI9+fYsDw3tMkY12VGAOou3
SQOMnkwQ1FzmvCw+mTPelhLvbHc7q8bLPtIxB9Wuqp2Tv/1Vhl0YRlbI2nkalz3dmYk0F3GF7EJp
O6+PVgWRjJO2ufGYzajI76JRN+LOD6tAdXeNkvfut9sfe213wSfI9MGTHP3y378IQiCN66EzsfOL
nqflb7f3lEe7N+xgx4D6eHq7LaiBSBhkBAJC8tqWp0DbGwcN2pphbb2LtaL4SmoUBH6iil+3Ta25
AUlpQauObgfh5LUpxRSEIhDfX4og1MZ9PgknPDDTtSUtsPb5AHiBpCI4NnA513bKxtYHUzjFJYxc
6x961y6ikl0BbUeBFu7tNa3akihxaiKSHmfxTkB+ZSPM7eUXt7WyO9h3yo8oOzsOjBHG1nTdqi28
JxhtGi6v8uWwg3OPsdHsUqeoX92n6dCeRIGLOGkMl3+5vbC166cTpxELexzDZSUVLoDIKy3USdM+
sVH+UC3fZWrkQzpAOuJ34/inMY3x/rbR1RUCSwFzSbwPL9b1zjGNMJddxsFv0tZ8l4ms+z1ZTT/t
LQEeeX/b2JpLo1YLURV5GmM5y62ToC1N5eQnWZE5p6Yw8smPtQYEhzrrIfLfBTPzx9tG11ZIkk7f
CqpZORZyvUIPzmUlNlFgddWmjP3RA95aGpN7rkJnC96wakvOc0MqQU3AXNii/GfrwRzkF88aaEPb
zIYdSmtAVkozoq2G4NrXfGYBZGkgXZeXOzad2LUzGz5HCuH5EeKhLAcK3DQHLW8i94Gc+I19OJmY
M6YOePT/TC5OiwvAukKSrbjkLewk7+LM6H+iWNXUO7dWu09DTdPo9u6tLlLyQOGU6dYsASNJLfp2
yER5sVV0uZg8H98HSqwlfo+e+/2kJcXnvzBIooQTk6RJ5qIJZc3tXGleXl4iJ8pPA9vp23as7rq8
ac88T/OGO1td4At7iyMzWGGemWFRXoaaZ48VsomUHs0/xN7Fr0yr3I3aprxky1eesj3VRpAxIBwX
vnpqOS5h25QXR82bfN/Yo85cXOnWG6Hh2l0gQpCk49Ds8Pfre1eNndeFFHDQG+7qH5lmKHdtmJdP
YvLehp98PpUSfUsAgcgO7921pVnIKZeiLy/oAib6IQOn8avOos0QcG2rJH+gpNpD7utVFzoskgT9
mvKSOE34lJd18DmZ2+6OKbtPRd0YG0HRlrnFRg2geIGMJuWlcaUCX58Xnl8WmlJS/9fDam877V+k
nExCATGQp5+9W4QmxM3e3OlmcWkAIph7J3GMox3kTf3ZavR0i+dt7SRSk4A1jdF1qb5yvW+RUtRp
GA0l5PSW8zFRuhhCu7qyNp64lcSW0JzgkgYhnmSZ5w1jnwbtZBWXDgr84OzqkdqdssquTxWZyzth
oWKxa4KoVBkEqrZInNd28aX1xZunOq0MV1xCo9lQn8IyDdtjnmul56fQFah7r0KB6bYLW/uu8oNK
sKlsDi5cWNHYEBAlWnEZuzwZTrqiDfWx6NUt5OC6HTI/ZvdgK102AmuRU9AnVbhADqtU/3qxNlQf
Pco/b6Rmeb7gkpkF5mNJjLrUtU2ccSrnuOMm1HGunKK8eTBHaJaywnkflWVQ/MWjw+GXoSxpEC3W
64PZVHOgkAWWF3MM+trPhqDcT2E23zW16OxdZHlbUK/VMwr4gTkCMIO0664tFrWRVnWrlBdFGZoH
t5zbXQFO67+ZtuCJ29o+IReW3Y86L9/tw7IWdVovLC+ufCOKwRiytLrMbeIelHGY7jKlzf20LaLT
jGDld68KlP1fGAUCKmHv1LaXfgZSnSpEUry8wIEGDxHygq5fDQwoJ4QyexU33u3cwdx6klYPrIOw
OMoqIF+sRYJbpUNFpzzE4bj0Tk5KlzruQWLeNp6+1W/6ws5iN71ZpSKR2AQtQ31gsjX+F/lATbJO
0ZQ/xHCUP6ahEO9uf9S1Bxdact4nm/ATCN/1GYphKwPBJ/OHOVfGUwLXnHqsjbEy3sGWak0bbnXV
nAFNpqzck7IsAheyhrYbGy+9wIGiK/+gYtWlj2pnVXbvy25x8uP28tY2D0Yvlf4LExnApK6XJ8yR
tzcSBUNDDYU6TcsICOvGs7cUYtc8Nv0BOZFF0RWGwGtDtlZbJeLV2cVJy/gfUerhfFcyQlgcK4ak
GMuzjO7u9tpWTcrMz4SqgPLgYm2zPhnq5In8giRXHn3wLLDt//WlJtqHUCAksctgUWs24oslDOzZ
rbJCsBgMyb6WEqWHXjtq7CgIAs6h9audQe0eiaZy7Y9m9uW8z80s009dD93ph2zINAc20EYYFhx4
5hB1vlMyu3Vq6jaK300Ee19vf5W1E0ZeCvhaChJTBL/eiFbYYVdD/nsxq3D+XDDT2PtTkk33Ye55
n2/bWruy9IWAErEL1EsWp5nsVxSxoWSXjlnMZq9GUTV81oWZBL5KJX7npclP151ze8Pu2qkGi8YV
YoGvARZQKgiiEC5t33SZ940hZqHEOw2d1S3U39oZkyEQVMJy1HRZ4irGRihJNeWXFuarYK/HwfQf
QssqtL5B8dNqtel0+5OuLU1yvlDTgCDpVcHbyUrQw1PMoVZyMT5FYm6yU1O6xbC7bWjtnMjLY9gS
IPsKM8ILZs1pQVYq0syI/F5r4u7OVaeuPbbRNLgbL+bqh4Q2kqsKSgUM5fWxzKseOXgbhFshxvEU
Q9V1dmdk2fxYxI6zS6JxDP7mU6ILLpvvlLKWwkNNCrBM1ZXioiVonx3mMqAbYgI5/3P7S64uDTUv
GdBxJpe1tTSv4AYWJL+2ImLaP12E+moMOeqw08UY2fsEPN2WeJ6MMJYJqfyYkmRfToUsrl6eGmU6
Qad2GR3kQyw1KTo/sOd278zuxHQu/b93wO2CuzxJq4/UVat/bq967e6ThlCMJVklU11sKKpKeHc6
BhcVMfnYD4SqVczeipBJpgq4ldraNcSZsWN/u2147XODMGbhAHJxc4vYK5kSnkmS/4tbKuqBYB1e
arsXnr2nGdx+bUGwzRtBwupaCbjQmpTMOMuYXa0qo3eEkl9E4QzJMfWYVn1QlKprfinJHEF52AgU
pnwo5tKtIHfdNp5AYtnwCIvvXGeVNUgs6GU2qAiEVpI7ZxRJJDrHzYofoxu1ht8bIOk2umFrDoKm
Aj1/BsFfz4yo9tTak9JScU+gnEQFPG3Hs2vj+D4xN5NEWyXqNQALiC5mqgA+cW2XM1VVC92ymybU
3ZtB+2aN0b056FTd1W4M30VOk/5skj56SFSn+aanBWotlp5/1rrJerp9wl5/ct5Pqmd8dDr/PDDX
vkqLx9KZAQ1elKCt0QdXnLMr8iRiKgh+S78CUwJi3xvbj7ftvj7Z2H0mdea5YVphEdD0oC/i3nGj
i+H01UnPzCA5cHEtscvibpZbXaUb8egKLlXaZIaFxqCcGVn4EXUeIZqCyJFMW6SO3ztzdqdTFB2+
eorRND6tJdt5GGOvzY5TkP4mTWi90NeTsdqaGnzt0vgpJAAoe9M0eDUP6TjMuludE1+SmsxmZnDl
TzXEc/yQ16jUHILRHsVJQa6eDEHJ3Z0lUtM53d6ClUPIj4D6gGkNSravKdUpDRRWTkPfSYhgIdEu
xb+F0Vl+lbb2wYmRFUBdE9Aah3i6xPbAP8xCqMbJUtpNjp/X0YDk3ZQsLPBWAhqWd/RFh63SZwGh
6Bhd5tG1IagwKy0/UsuDZvD2ulcNSfi7bJtSFlw41XJSwS1pYXSpI8ZsIRpO4+GYOVmzhavZMLR8
Nhq9sa06qTFkePVdTJECHmUYJaqNjVy7S6B2YLKTUHccyvWXcxtVTVN3jC9tCsebT6VLVU8m3FzD
sbYZvIelUK23VF9lsnj9KHNqmAllgIYZO5g1r43WtGqVItTjSwgfSHRmhHj8x9Oy8P1YFmN2AlUR
jb4xzP2pmGo73djD1bPLQggI5FCjvSSh1WOr04y6Rt2x78pvjhEN7/pIhNZxDKkP+VkbwZgdlok9
HxKqtaavjf1gF0weuNqfolJFvb99ql4/IXwPIiJDdh75SzraF8dXmGoSBF6VXJLBKr5l6tzQa0GT
7mDn3KPbttYOFiTssJhSZMKlLa5K1FZaq81JehGMBI2PsLPoUIU3zehtFX/WLUmxCqlO+hpoGcMB
KaKWVYWmPe0rkLPiP4Qhqq2uytrnI1amfge0gP9f1CaSTG9rR0kB9+jZe3WMyh9KL/6d5skJN47O
2pIkbTExLBeBSsj1RmUBRHQ5Os8XfsaQHWBp7eAZpy/QbiDP1nw8JH+IsvDgAAtZPDe5DQ6+gJP9
EkeRM33yyiGLf8EnFSc+ooxV/D51oz5gJlCtu1OviPCDGOxgi1Rn7YF/+SsWD7xq9Egz5HVyEaJV
73o3gyAwJ3Dei6ExH6zM0s8gK7p+I+VaMyudgxQcAle4BGwkNHGtroqSixMNRboPw9C8hy5H/QLO
CjW6uYNO4h3Dq/MWrfvaQYJSHcyR5Mt51TOIuwGV+FpPLjH4+DNgSuIX3UE4SvLN21uQ8lVr1NGf
SxDAcRcRqxdNjKkPY3KBNyw71NPoffbiaqKEN8afb1/6teOEdwezJfH59Jeuz23ZF7VpVWnC3FQE
sSNCAZXwGQJNkl3Yhpa+ax0DEG6Vplnsh4yh7lQtMt1Pt3/F2oIhCZEJCSkJuP3rX9FoXTf3DMRd
3AASpJ06xlr1VObx4PhGXyJ6e9vc2tMGZTO96+dR8uUrozMiJoaMJ7Si0POnt9RvQ4cKQgJp4lcw
3cmGufXV/b856TteOPGwNidtznPkbW0jbQ5oyTneUzXPwCtIbuOtV2ztkjyXlCRqXMY81+byVrh6
o5XhxUbcJnuX62rQQv2Izk18ahJP+ekE9WAdIqWxq+PtD7u6UkoUADp4P16VzngGp5GxKOD6lj18
QgRJKqooVbZ3Czgfb9ta3USmkpn/k9MJrwqz0wD2tsFWVGvDDrEz61xXneoD04/2kTM6b25gy3EL
Few2s7mwmyw8vGLGE2xvSniZTbMY91Fuh95embtww8GvfUOCd8rpFCZ4TxYO3hkEeHulSy6tqOMP
SdPksuiipHm9E7re6RvLWvuMlF5AFoLABbC1uHpe3udBVxOuj/SfEGmaTeuXMpXGwXWH5Ns8Gptv
x+oCnwGNLk8ykfn1+TRSiqE2IJFLkYf9Mesjr9opaSmgB4WcZ3/7lKwao7Esu2o8mMtBNmQEwhLi
xegS6UaTH+A9LCdfh2JEQFwHedRta6sfEwgVwm1S12iJ1rRbdOub2IkuAy2KRyQVqkcNxOYeFE5i
7WI1JlZ8u0XKjyCbJAc9We/1x9SYzpmSjvwGSt4Czh3xn9UE6VNRd8NBG/po43OuLfCFueXL1Ni2
0pVQO19KRKv2xTySxkFRcSA/jv+bqSb8+ZvlyVk4C4j2qwZlNzJnj1AR2wed4m+AcI/WZCN/V3T2
5AeV1f+Fq6Y9SNWYYFGKUV5/ztoO4lqjsXDp7UKbdpVST1/aVATeiUjfuL+9uLVkhytgyaF4iD2W
lQMdZqhhoGJxybRaPejU/O4qYPZnO1I9xXeNtoRYW/X8GYmeX7dNr+0jxU8GiRl5J25dHBvE6TIV
9a/0MgnjR6aMauLbYZueTW1E0zRUs++37a29SdQ6+bB4GGqtC3tpmrdWoYyMZzh2/YfSqij2eZkW
h94ujTvCWe/OCxp9Ptw2u3b7KXnxP0m1+2pmGrIUJtucDiBlN+r340AhatfYDDEVSaXkG3dj1Rhp
htRoZgZ+Sd8mnDJuQzXKQKn17YUJaG6I5fTdoXHMbjz+xcrAopIJAJoBQnx9UDM1LkRiZUjWhIxK
QHyaP7lKRsOotaK/CSie8XdAZkD3Lycc8zHM5x4CscuodPV856Di88uuouIjHEOWLyZUDHy9D/Wt
iefVQwrhDuALybu17IiOo+MkpMQkpEnd/DBL131PIDuf5hjO1LucwrqzcV4WFiV4kjtPHY9bQXK1
hFqlBMNepURUqMSsnvXS/a6ZbYSYxfxuyKt0I/ZeXIr/teYQU0iGNkDZi6c3TRSQJ5bIH211QHc2
hJFZ9ycUeIJDpYXNrmVY62GubaPbOKmvDTNdx6GhOMtVY4zp+vDUUZDFqTnmj0kQTQ9hUn7t2NiW
IZtAu4vTkbCjysa3NZtZLZVJ+ujARthQ+JiujebMrAZWERaPoetOgA0zw2uPWWyOvCNWYKD+N7Tl
xuu4tlAAelBTQbcB9Hex0L4OAz3hqjzi7bWjkbXenWoguxUivfaxnexsB/n8ltGFH3heKFwxTJOT
VBEuLoyGUT8xNlQVj/VktIc+njXzEIbd/JiAN9ma4zb5ai8KZtR5aagYJj1kriZiBws/0NZxAJjF
8g6hBqJGEqcHjAPn6riV8S+vBoY8kNq0FqhFcRcXq6oNLcj6vPUOUQBjSzCZ5ie0yHtfinx9EK4o
N17iVXvEh5LI2SIvXdgbEl1ThsrxDklZOce24GQWZIIHYEPjjhHyDXPLTXtenowzZG2BmtTidGp4
UDdSdO+QuVX9M1ZEfaiEHZ8oVG9N+a9sGfg41oUaCmHisoCrtRbjmI2JXEJeWvsy1MWu0MUbZ1s4
GLRmaWvKMiZIx2VP1aqHJDCK0TuMCJj7oVnaBzNCUkHXivxoK7B5lczJnyDh0Tec6Ov1YVm+TJBV
8NovSTdRK8z1wO69Q58Y3tHWhg4Nv3BrTmnLyuLg66EHSqMT3gE/pp3p8NnHyEZp4PYz+/oUyrXI
80eOCYhBHpsXqXs6aEZVGI13gAlWii0OJjUS6ARcS3SHWLSef9ve2qokqok6iGzgLallmKmrGxPJ
vEM7O8kxnsmfKSfqx9tW1lYlEcUWDSvEB5ZW1ECtGpGH7qGZXfsuZZQv8hu9cOjwGxOxPOiXt64L
CSBA/KDfNKl2t8S5qM4cdKPQ0uPcu+WjsKf6kanrZH97Xa8uMbEJYhjw3+CqOPKL3QpTzRZGihhW
Pev1TrV5Q8emSA4gjraYcF4poknFL9wtrxkMJTCjLc6fYleK0upoCrVhnXzN6MueLK9T5l2u6c5P
M+/ER/x/fDBaN4p8UVrBB2G39p8wbzvUiKBeNTfO6vKxk7+IeQywY3xjSN0Xq6/mDLmBYEiPXtTm
97nRFg8jUdqehguc8vasPUxwfG+UD9Y++Uuj8qi9vCBxWDYVjDRH2Gybo9CaYB8oDBT0CZrdb99d
egXk8JCWSPbya1NWw9dVIkyZURnDeoPwKbrcYiqoPyfFFt/Q2sIsHjypAUM7dck12QVppxhdhvRH
GzPQTW7i2tQ+3dY+AtOvt2gQX11JNk8mgpKqng7Mkh+9R3JkEnmRHhmHjt+rMIUxmwTrSwLfwzFP
nDeClzR5WIARsTJoF3lipSN6sW+gIILe1HkFJrPWoScdxgNMHsW+DonKbu/bIs2VphhdYJSGEEzC
pRY3RY9MPSy8PjiYhRO6X3umdfM7K43K5t7MaCTvMqRH9A6xdAvhn74e0CK7/QtW9pKUTAJUOT+0
MheBtqoJI3SSTjnowWD9Dho70fZjblQfAysuyw0ntLKTlO5YpgocFsjbooSghjPzSEIlkkjLEUhN
ESO5IxyJt0+6YfAgK2vmagNU+fobczHIPAlggDYz5na9nUWWwkrkSoTBkDs7PZ/Fvhr07jgzjPOR
M9vtRdhEkJdU4cZyl5YlNcvzLZF9Smb4F3GaCGyUokDWnHPEHeaTVJX4GXtG+54pMeb50L1svZ2t
5805SSNIE9+2s7LhTs4ns0NmJUFfXK+7SZzQCZAKPau56zY7RCjrf1E1MQ49jdwN/yr/rJeh9rMt
YMeotNMuISu9thWD4KCMEfXnsO316ND0kJVAJTzV95kR62Lv1WmSfHLtcLgXSRE67wgZvPB0e8FL
J8+PAD8FSg4HSKq6jFONSMnS1EuGM3MV5V3g6eGTl0zup6RqvSegKOJo5br36bbR5ZHGEnP25G/y
cMk5neuVC37N7FSAl6IahOgfpsMpHx09hqvEQUm0WfwqcCPR2wr81OCurcpf9cJFuWlk6DA1D+eh
Seb0mzY7mbUfgFda302baeIdafXw5fZKl55C2gS0AlOC7EuTqF7bVJXS6vU2m86F0s7uAXajvt+j
jZZqvhu3w5aAwsqHBSxDtPcsNEa2f22ur6iiFoM3ndFgs0+9JcKvqcm73U96VO26KYm3QqTX5wfQ
Nc0LiBNtorGlM1Y01avdKJ7P2oyn8C1NgA+rW6Hdq6Gq2Hc9z8F7ARnBRldjCa2Qu0lABr6TpAdk
1hJdgGZCYwXxNJxFqClf3SboOj/OY0fbN3PxUXdrh4E2oIgfgzawk2NjRtrXQIEz5h6ootiSpHzt
tYjc8Bwa1OoUXpdDC15virLoo/FcJ134g3Hk8CEt1T/dUCqfuVTOB1iPk088V1s1rddORIaMsscJ
c4yUiLne8Tnp8rZW6uEcjMV41GMj3Icgp7+BUdPeFVGUPA100x/NYG4/KJoNo9jtA766cAC9kOvh
ymCzuLYf9MCULYdtoK7Vf4Zj3mugzu1hz4BRw553URhn32qjzv6AXiy/3Ta+cvhoDNKkIEIHWb8k
2Iqgy+yCkcVn0awcEKBJHxtv1Jkyn3qxHyzRIgSoNhup/apVkjhJDyQx9os3YoQVCYIJZzhHZRQf
JtOZzg6CBHtdTauGMrsoTvjMLQ2wJS5QHnj4uiW3tSmfqFclb02NLIGSIkAIOPsnOXQHbisud5od
eR/zYIwPfTmGRyu1Pigy8tOQojv9xQcHrcCTRR5LYnS92zTf8Jpw35+VKOh/eXBqRZEaUeunqfgp
iOL6k1Ai73jbqAwdr99JFg6MW+YhUnlnYRTSFzFrwh158Bv7pED9UfnQcQa/b5tZ21bCShq/EB/w
eRfbyiS8JJ7OYOVuxwbv5UxQ0KmKWu1GPXbCndGm2ocJjeFqIw5YeSNkOdGV/gzG4OUVNqdsDNI4
5xQ7VXUMchF8HOrmS9HmxcbJXbus2LFh76FcC47xevtIEdVOb/vxXKGg8qWtp+mrXqbunRJm+nB0
nKn7EOqNR+7FkPKGw15ZJW89Q3Iw4eEql7sYzGhcUrOdzjqU7D4XaDjrfVI2D8asaVv64itekeos
DoFZCmpWzuKpN6LMncO4nc5a0+vkIJWxj0yh35NiA2KK89+66hr/2WPyxTSS6t83H6TnIjjE4hDf
wXl6/ZVtkvi515z5bPbBFByJKZlg8+OqDsLdOHVe9K7o407dO0BptxhMVnYYLl+gN/TGpDzWIrLq
jITxx3TkOUalRvGRkovmd+Y8xeClXWoLTYLwtCoUtfaTuC+2JlyfVZMWdxW3yOgnWTUqp8sP35lp
MGSNwi57bo+lwrOUfWgwm/xY6PFc7AZlyspoV9OHKXZQqoXqfTFrSbWnAGHrEN0mUX0wJfv8T7XI
4vqcxlm57/TBUfuNp2vFr7g6l47eLFPgryKIWbItxoY+ntVmmC6uGZg7R62TN3bUpd+mA8ykksG9
Iw5cHIfeyoSlRfl0prSQOAdtVvODacAqwHRInhSn0erUjext5fgzgiLl42kfkpjLU/Ii0oXUuEoS
fZrPHmUhhBmbvn8/J476voDX+oMQWlighuAY9X0a2cOvuFHREbl9CVauOz1SqEqAgVCBWPYRTKb8
FWElKj+hZ35JTbv4S4AoYA1XYJ9lb6wayW+M5yTuBfWFWt7iiUgYOgRfnKvnzC6nx8ro0I2eJBXm
fRHm+Rbca+WlIF+TvCjP1pbSYYgyxFkAldvZNcLhlLjm+CmGxfibanTq3eiOvd956bSRvaztKVSE
hNjgFGkGL1waL+ZYanmknhM0M3Zt45kPbTVFvlbp+QGwHRSFQJ2fFDeuPgRGHW48wmtrhtRHal89
F68X5qPBiYAOa9qZIqTzb97Nzjs6Q9FDVmlauSPCjsq9PUmtjdvnSP65S4dCqMHloRjxutDrKnoU
pk2vne3KGIIY5og56943vNTwDwSuIsydXjlx8N9ts2t+FBYtXg8cAy/l4tKOhlrEusLFjJTU2MN6
Y3x2J7XZaQrTYxCaJ4dmpLtoZGO2MeSzFufReuPS0mCkYL/s4loq3Y5kaOdzT/kq3nXy6rTUBRrN
+ZJ5aZf4Sc8w+g8Bq1P0jm49EMqUiXr4DQPtzQJk8g7TCKTlg0YVnEeL6pNZmFygvprPUdGgp5mi
QsaoU+RPajXsp6ER/qD2zQlGTO++SyBiCUpT9Vsj2kIKrSV8AAElsaKsRwOZu3ZqcO+HiWvxSwql
r39NnV39GtNR2bVtGN/F02jsHcUuwbl0DVX0OZ7KB09QRtGGkBt5+3is3AZwgiTawBigeFyiXCNe
wMQddPYILrI7i8rcAW8zD3s4J6v3eqoylV8UUb1xCVdOJaAXvNwzavA1KDyyy4Lu+nSePKVVGWIu
p36XUtkJD6XtFhYs4i2Chm4wVvvE1Kgabqx7xatTg6THQzMaWqFltm8oVO46SBjP0aSaxyqYa79x
mVh1c0d7e6wqlUtod0PIhiDk4gaa5dj0tP54wxD3PU9twqgbN7LyBxzeo94iZeq3U5LmUEoYRn26
vcGrtxBMAdeQII621uIJVYrSbBVVY4e1Pt715mS917Q0LX0XafmHUSnrPaMP1QcrN0mxR2rrvlWX
zKLd/h1rH1wqq5LvgSID03V96DO1rDWrlYfe1FDZK6Z4H1aTjkB9rGwseSUcopRDMUUSjxMV6dem
DJRoOuaw1DPJlv5U21l70GNNe7q9oJVn7MrKwp+EdQMsQ2BF2Jn2XYxZcCkc3T1qjQsbpNa5n50i
yO5BdTV7A1GO77fNLy8uc8ccUf7AZ9ooHPX1IokEY2t05+mcNoH36DpZfUnrMfmuTnmc8JLoXuHD
42xuxCfLVSNwheAPnRHSCuQ2ls2fnJ5Po8P3eQa4OYOEB6nj+UZcT6c0F1W3n+y4otBa1Z9r4fbN
Pkupfm2M4yyPkvwNMvxkxINs+pXP8rSh9aZUc86Tm/QMVtAzNfdak4DyyNLWeSPIi9iTbqYLTRGo
ASr5y1wz86CoZmrQOYdE/F/zPKl3eRvkZ3v2hqcJZVdG99wtevlltPBslCov35pttpd+OXS7pDKL
wj2n4I92XuVO4MmEcD6XZtq8hwnUaQ9vPVAMW8MzDIab7SXYvz5QddWydVHlnqeAIW+1E91TNKrN
2eqUNt43Slt+Rj+gmDdegtfnGLPP46GU3FAHXZhNO6u0zCxyz2GiW/ea0SGrTQzqPXVRp+/zYnJ2
U+CMW+5o6SP4vhJsJdvCUg9hCaIpjcyGrd7jDFV2B82NE3nePrdNxHJuf9aVw4oh2gOA8dElWOax
ZtMFIoRg/Jw7FGCga++OdWDp9zmDzhsuYdUU4AicAvIgr2im2rI2Y29I3LM1d9Fj21g6E3F1tRv0
sNw4LGumeM9IjOkeugx2Xh+WlrEyh0lL71x1Vv2oqdlwBAZlfR96Z0vibeUmsBbZ/5X4CBo816ZI
Cj3I9XPv3Clh/6GZHa4ftN/nIQijj201eve3N2ztZMA6Alad6rJEgVzbG7USVjmn0c5JnApGDeb0
30CP+o0PuHbsgVHS9KUAJRG411aYFAJmQlR3dp0SSfEpb1uQJo6w7ivGh4OTYQXFqTdidwueIXfm
ZRoiD74k/5N4k+cy3bVhJ2jBo3apca50oc0+AorTg4nW2V1rKVqwA4Con3Jbnd51SHUru8DKN1Gz
y+Dv+ScglMSkGtxBryAvZcHZ8UJbPw9dbTKbZjrlvsnK7NjkYw/PlJ1VRAlJnPmzntFfur2/a1/e
kWSLFEiBXS/HkQfcQW2aoXF2ohadwLFq7vqCCxIrUfN5ihXXb1EC3kj+1g6V9Kxy0cz/L+8L2BuF
claknQ2I6vcxbbt/YlHWP24v7VWsx5dF84vSsiVRswR915urFqUbAdTXz0XhJQ8FTZqDLVoU1RSh
H+ixO0DblOp9HaLCnolpLvdt7G1RN698YNQQTT4xZww+Kuk7XtRsdAuitDn3tPNomb0ZHtDPbs0d
lCm5tstHY0zFoad/Ff4PZ9/RXDeudfuLWMUcpgwn6CjZsmXZE5acQJAEAZBE/PXfOm/Ubatadd/k
TuzbPCYR9l57hbiBxg57pPnvl/DG6kJEOHBhDL+z/C+RF0200vkWphdlCLmjrIw+Eb4XhwEGWXvj
vGW/kmIJ2rJU76HSbxxVwBSu4D5OxeuH+Pe/HPcJ39wk0wulkCicYJCnsmaDqucl2Wwmhk7uJozJ
O0fJG2cxDGjwzcGNwWPLP9g/PZFVaOCMdLEwBuv6zG8foawoIb1O8tN/v9s3Dg/0MehlrlLTK/j+
738gDByIMELElyAZF37Y19jkrV6JSDMQbGGI2QxoKLIHkwYLfZJIgj4vRlTif99NcCzBx8Wrxof+
8z0jumJFdVTFyEau5qreaTp3ZSFS/85SeuN7wqIDXxKxp7C2/3M7lc7E5ZbS5LLTivzmAKTW2mdy
68hWmloN+j0J8xtb5yonAOSJcRz+AX8sIF/CkYnHS3LRJvSvs5kwBtz8B6pFeQS72Nz6sWLvwHFv
/SOxX0Jc49cH/8l3SmOtkAo8JJd5Q6B2aXQKvhE4sVGm0g6N8Xsk8DefhwEvVhAacOAf/15D8HFD
9aphzkrHlLZFn1rIv9algfXnfEQBo87/vWbfOA8AbkCgjMcBSa6uv+cfx9GEm2BUXuSXudcxjHSA
GVf26zC4UnVInY4sOfVbhWEv7O6HwB4MvDrfI3m+cTAD9Qe/qoKO92qddv3w//gRsD/hYtjn/FLK
tBSiiVg0iM+GqQIlxkpleJuNo9Zxt1fjMn4CcQTegc0Wc6fqubfTe+Xv3y8FbRNCx9DcAPn9y1DT
Vsj1cFzmlwUI+9wRvqmbacx0Q5J0+jDB9+lDuU3Vc5ks/x/XP54NejcGSkBE/havKA9REhbXxcxe
2wZ3CXwmieJT0QQhF/rWlDvVDeC3iNQbuO6//ntB/H1eYrHDfgc3E+be8A3797fw8c4jGvTpBdnm
PK39wsxRM5+PtQyT+Z2j6u8T8/qwq7sliLDgU1x/zD8//BjjJkyX7FIs1HXlOCyHSQ7FKTHbEwqQ
/rlCntPDkgzL0Ss9Lu+cYG8+Hu8YcCc0PxDo/vvxVFGRIc4pveB57haMNEzSWNZ/NEMEdwnXi/tB
gQ7bmmIWtk43dMDvlFtvvm3YIl/fAk7qP9ktFbzKisIXuI4zxj65cP64xYafqbXvbfS3ngQ5Kyof
UFdQvf+x0VfPR5kPZXoJ5HBCdkT/g9A0PKTaDv8jogd+yJUxActLxJ3gy/5xhOG6lQscjDJQVapN
PMLnCd5dB7AGmH1kg0I6ZIt84uoFfM6QXDxcf5//9yV8TQXC5YcQyL/CyGgyjXMm8+wyeZNc1nmz
H8NBqnqQSJL670f9XbleB35gdGNmcg26u/75Pxbw5KZEcV1ll4DAda2BshzUbZIny5f/fs7f1wKs
NoHoABfHrf7Xne4RjSFSIYsL+uXhEJX2A1yg9VBPfZjUvPfvAVlvrRZgZ7A5wPEHhOePjUkE7kKp
8Lw+1c7W25agG9rNspxyvYh3Fszf9zr+cZAhX0EAXEJ/Tk4DKQqJNqe48HLOnyGPN+ulQo4L++lK
m66vsYFTer32O0/fuf3eeq04YGD5eB2kA+r/9+crd2WycOrzyxpiZF6XWVA2gmdZE7B5nOqIT9//
9++IUgnnK0al2CPXm+cf62VNZFxyUuYXWCOJ/VTOybzW6T6TB72yynSQS72Hlb31dkGswfJB2Q06
0x+fUktdJtoFOSp+IR+lXvRpKGT+kAk1nzwl4dbMJV3ewwXfukNxnqEeTlBV/BVRg3NzgvkiVlCx
pqLZwYpEw7pO8+1IxdhG2e5cZ+B+82RV+D9GTeDaBiICbiRyQlC64TL991uOOTLB6EDLy9IHqhn8
HHSUDfRgZIjEPqQhvrOM3tgtkE+U8EG4+vD+VfirOORbFOJ5AHWzMwh65S18oNg3k5TRO+juGysW
q+fqSXh9s3+hu4VFE5tKB2QuF0mHVDwYMfaQhPg50lAXFe8Ji958HpBHlGdwN8NI6t+vctRznxc9
AMhl1xJK6KC69zkT333otns26fdo4W+9SmDJ8EJLoMiB1O3fz6OFRi534HIQLJel3eyO23gE8dMm
LniP3v/XqBHl3dVg8VrbQ04Hl+1/P2xcmNjmilQX2KZnh53R4BMrR8S9LtIdxmxdmzRIJpyyhdNt
BKdRUhd9Fn0BKJu8Q5v6e7vgp1wnflcvKIxf/jgYcooaG3OQCtcVDHUhPhq+LC6LdOfpPp/zyCXP
aSoJP8ClYXn970PpT2fla5kLURdY+IikAMc0+eMWi9eSxAi6rS6zj0NIbJdlq01Rba9bSPVc25Tp
c1ox1QU9D1Sd8QLZhVm1p3PrUl1+WZAu9FAE5Xv7GMfUH+sPnm4ohtGaXPcWZlZ/9kNECjHxNYAL
ZhSDIMSzaUoawGP73gwTYUmdsz6cW+1c8WHN0OjX++ospocKQXzwsTLr0mZBpT4jyjhLOjWAB9BU
iUJflcw8W9s8gvFUDweRrPMww0oaa1NEAMMAy7bQnTj/fJ3znCIxB0Fjsn5MXAMf1NjuzThWsMpp
WBrPkWosbKuIqo1n0egbvWna348+XKYvmHat+pWEsaSHJUeNcIJ+ZRy2Wox51j8HKl73uO5ZUlgY
0syBI8j9KdfV/NL8+pJPudMmyOH0yoz5lKYroXcWedPqMCBwOvwKaIG7B0H5Qs+JSIPqJTNDUZ76
0GGIWG+4AiJdV1L325FDG4i4q9iTit2IddawxR5JTs55KFIk1uiyjx6zUoLxOgmlRTNQYnNfZ9Bl
CXgUhnhDfpr8L0VDN6s6Sv0ozm6Nod2qXLnS40aMZLeuFDp9GAgiBC5IcU7pMU63uYQxdQy/rxpS
Z3aSogrn8wLFqf0MaoZlzRLNa9/FlctT2AeubjrRElBvlyByw9Xwl8iyQ7BufdkhzCFiDcY/RCIT
hsTbB6Oi2P+EZVGc3AUmQ2A0ZMAz8ryqzLH1PrCQ1tW6xDzyUeX54H9mwTrRQ4mQlOFuV0hqONgp
CPcPBVlmf5xyOEK3kPJf1VQRg4jgAnabJvYM+quvmnWebfmCDEhuf2GsbSN4vOfoDG/mHJ7DPxDJ
sHDRmt04mnUGeuu04RJxtFsdJV7Oc10OCxlYDXZWouLGYsZ29WTm0Gx9jhWM9JAJ3Qc7v6tmJ/oW
SWU73es54SQY4Y0EL61bny8YrwXc7uYUQzSEv+ZnygVtMBHKB3rX+71Y72gACRoiVHOXzFFL5RL5
k8U8C6HPK/igwT1JrgP3JtmnnAyNMCyXXxy30Xwz2jztD0syg/DXeRWM5JRZ2G/IDrX0Cj8VwKzl
burISTMYaIQ9mHUtW7FJWb1svchvlqqAmNhjSMLPsNzfqsdI0GTMm0ghsvde94RsP0nvJ9rATWTc
om7Imdq2BmHcIP2klcwn+Dv3AQ6myhi84gZziQEWzxEfMK9rVeajpctGb323BGCk1lYFVfEawP/o
yk+M+N2q3cjrPpr2qr7KjdjztAVWdbsQcNqp0OcC4GarmJ6ByZQBDNv7XRy8xHAvbpJ4yOP7AiNO
3/Z6S+NbleUyO7uyQCvVzhwEkmPseia/9QxDgpuF5aV/MrOWdmgCt6moHo2fyE9BVwVaTxj1tEI9
O8rQh00chPl2hPx+AespKDjycrz3YY+zqlREnMZQFuoMadg439lwi93jlrltM2C7kr662JVkvmZ8
LNKfE48RVl6Ho9FjTZMquNJRdRH2P/uUBe41EVysz/AateJmhZHi9JFQAgcZSHEI3L2AOqXA3WE4
VsvKp9Vjv4YqvBmgqPSXMci3OD4P3BW9qDeO4UEbkx2eHgeW5eBLwC6Z5d+GRAbkB1V6zcAQwuiy
G2I1quMkRCgPsdIxucHHXcUPAauJ9Q7pvoEL6zydQuwFuC4N5rsiy+QPkIaV41xHKtP6RAwMKXDN
lHv0A/h+SEgNe8nQfQz6FX8pKWk/ndbYwVFvAlpHHsQmlb6PBhnocyg2Zp+xQIq8SYyVqsnXdBNH
nUdWnoZYh8PJ7eK63JfV6u+Owz/EX9adYPSU6zkaz/vODZJzHRUah5QIMBCKyUqjVw0Cw3YeS7mo
g93D3r4uAhdKU4KMBDfXnJdX082ErFdrbCPKbXv2FU9hLNzLFMqNkAxp+A2yUJHdLINzbj/MFvZW
L3Cdgv2DKXEpRAdcO0wdK5FXYkO8Fyid3QDBxV40wo8jb8beGHHCHSjlJxhj8O0FTLnQ8S5X8FH+
Zh2WDy4Luy0Fmhzwl8RDHFFEbEwlKGj3RT4A24T8HqblmPvapWpgXprzMwsVDc54dpE/eeMM/TwQ
7OpziA7VnkQQU1DMs4w7Ws9pRW/1nvc7OtOtnF+zPMjNRWEOcrXo3SeXPWMCMM0vbhYmj5Ffiz1z
YhmoChyX5rRFx0lmTpnaAdPOjwqUn/0jMOaUt6jYObDJVWQiFzVoauhWKgmi4KMDrr10y1iCeFCz
jPESSaecIp5JoIq+kyOSyLtJl0Gy12AsE9oySK6DZgnKfFP1blGG1grGIvw0OLXispCg7zb4tjEs
OBhN8xNBdomvr9kr1aVaQj50E3zOhq9Zzit3k+R2TU1nE1aYGxDfy+qr2nRAPxJdxQp2q5tak9O6
Fn1V222HoqieZS5i2YbYpwiLRzLFZxWCMXyrfNoHR+0XSocOjGFaCDhT5tS/TpsR8+9tlSF+IQfS
XT0iiEb6Zz4O6TQ2Ah2zb1zKkDXX2HTHN0VqWmUf/F4l7oDkE0yXvieB1zJtcE/a/qmHbcEBwSty
B71ss8NxgS4xvifUDfyC2RkEri00Hz2cgaLrG5nBoPyJU2mx3c7Z3MLXAKJMF3s4VS/ez/JxlAE+
lTPISmxArwmzOhBV9nseJvpUrOugcXMjgOlGKb2hPiNWXSbr+h+SbpjCB8jpk50bikA0SD/OvmZj
WdJ7IZZyOs5buS5HtUwowEN4YEDnDNegA4SdCBJUoo+BhyLytcJvVdFyb9Y+K/A00J2Pjm99VAu9
65+0VHCTLktCv61JT57XxIWgNZJCRwfK1PyUJKTPHuzszdiBBKLgqjPtIa+OELuk00G5QqpbO7GV
nKJAgbkpKa7RGzYv5skmSW8fpSyD6mu/TBGtoRnOP6YAkIOPAdwrzQ/JEMcR8UgnDcq+/tH5DJ/T
JjqLLmHI1M8JAripmVORPm07Tx4RuezTulriSl7gWji17ioEOoc8hDOHKOw+tizac1TC8OJEaYdI
Sts44iJ+xGlLspOIN5sihjbZngSmABSXAl7Tr5Wncm2KCH62bZn3irQ8FcNTr7Egm6gI2BPlUvyc
ynLvj3GluPvmWZHMP52Hr2jjiinHah5EFNoWhqPICBoMJpffUGCq6kMwSW6e9xiedmDuEstOHrY5
MOdkwchuUScJINnbhGJmxWUuUa/3sviA642GNwbDybStSpeqGgbCZXigWK6e1QkZi989uFtoziq0
h0cC7oo4yhHVcmMc7ydwAnSqHuMVI8RbFQljXtIAY6tacGWWDoEXpDpNHEMDFFGekOOocpJkrWRx
juWTJbbo9nQoENXlEAlURTgGb7VWIT1GKQlyivKuynmtdBZ+nKfZ/hrDhek2wy/5NCVBtXe4wtK4
zkut3YPvXVShi0pRJiDn3buKth7mBqLJZimndnIajvoYL7OhHWWEpOugJIU4cejLq6+4PlnWjbil
giOGadb3tQ/DNWgNhyAMs+qSLccpKbf+flinhHyZirVYOiPCLTmOJg1544YsWw9wraHmbnOrwkRJ
LBt/BWqi5i4oJlxxJMFx9lWOnsfnKweQQqRgbHUiiUn4lyTV+RF50SuoPyxxitVsstPQVSan5hGd
RWFa1IzlCKqmjPw5FhCOoluESfPUX0JejgTbOhmLG5wgoLrW2VqueTNOUh0IqPy6zU3FBN5ovGP2
HVvWt0jwMUUDqd0gjx5Crb1OSzKxL3wNE31gYSJ8WyirXDuVvEe+DoJuwrNFVl3exfMKx9BRTJAj
JlNG3Cdv1iJEjt7MXbNweI+H2EIoscgJfZWz+ycPFBVECjC0KwNq7xbtTNXBmJOZXrLeFpF8DHSC
q9Y0yGeMYgDzOeYRsy7Dm2Kfo7TtpdxKi5Z4IAUKWMjOb6XXEfy4cBTBbzC14hfdp0RCMBg7d5cz
GODfo3de0u8DvihrFdIFsN50tKOHIyketVULaKaRVfmT68E+bUel0ARZ2G+9lCDJY++tQfLi0oTa
cyT7GcOaeDDJOSJqX29EnBCkvpVuWmoabtUTPBazzwgad98y1LJhbaWGjeWinCihTYnc3GEXJ2sz
5Y6Ur0ipC8cmUJi5QJE6e7iXiyk5J35OPzD0WwBKtqiSZ7cECCWT0ZLkNYxDXNmKlW97TW0Ag9O+
rCxrA+ts2XDB9YOaItCEosGC2TCPfbxfJp46nAeQiNUj8MmxdVGyDjW/RgmfLJ1I0gxcpC9APCp6
4LTck4YwschGwlpHdKMX4HAl5VCkiMmdhqVeSpY7BAgyXHOeQSe7bUuY12m8l78rvZGvywAD87pI
h/x3uFbke+4LzxozwooqqVYR4Y96d5cFV2ZCOGe6QM1RjUEnqpTMdSxI9mIwEP49WM10MyAXxDV5
pdm3CbnxaJ0ojoEWpHGO7keMS3/2Y6iQNsvBII6TmWZgfAJRafeUotpHGn0a1Qm8Fr5nNjCynjBk
trWEw8WnfEVzUtPY5mNnp7kIwJAr5qkxUI9Cc2vUJNog2LcAZ2mhPiyGrVXTA8W4DTTs9mrNVLR1
MnUEXuwoMoM62dzVWjx1vWp4vDJaM6+WqKFoTobG8LUqajg6Dg+LDd1a57A+9EeNHuQhn4Yr5bzP
rD5AXI+gbNQF+y3ytaC+tanyLxACo+8zvfRAB6SFpTaBTcgnFY+cN6ZIpx9ozzhUwsHq1pO97r1b
jUyPqIkkpQhg0xWUxJXboscy8RPsEcJKPwZpOqmWOodI9wV0qVsDN5o7yCZm0VQ4IGGTSDbxO97G
POx6BFIJWCsF/LgznNEt2FLj1hRIG8BlaeHnWs8EbXEd2AqTU18tcHHd8jX+HVAEOzfRBhuVBqts
XhsNV9mPKX5Z1IHrRYZuD5317UAdLPUmgBZFPVHFPokltqYurcDtMGwo6FuS0+gHS0KrW8WjaGxH
AI/4LWTMcTWDSPWoEot8riUPhlce78sEWe8UBjUaWrDdMzWbFhXlTg4ezckdqFZAQWGom6Ghs1A8
dDCvyjV8YSdIRspiz78YjiZ7L4kl6Hvz/Rlz8iWrk8wnMU5nn1h45YXgV5oR1MDebrAqq7YdH3jc
ShQ4pR/QE0TJqHq842sFFyOzYGj5nv8sgqtElcWONvFUSGSCOOybMHqehq28drbZd0HH6JudStNW
q4OtTtgv473SAFtwmvTlJ0ncSg9rkuPCHcD4kbUE7wYYCPfJC+xRoxlSikygLQd2cMI2WxIclDJi
9WY2m9RjItOiXWLvCP7bhnUwZxJQ+SdwqqtBXBpMG3nCZ7wdXBP1ZqOohw6OpdD0Li5HDVog4+JK
qM9N3ctJQ4dKIi3rQowxgYEgZ6yNljK8z+m2h7icQ9hRgjJdxQ3Jx+pnmnAKLRsOvhcaDxmt876A
52Kxav4B9c8Og+wEeaK1y5GCXMeoBswHkBd7EAQcfpbEzpVAVpIZvqW7C1D0CCFNU9DZpg95D0Yv
3kgUH6DuB8IVsTDr24wu9DsqhhjKG6mCn4ZvU9bZec2fFlzKrOFqEOivw3L4HY473zvAT+4bi7ni
LVPo2up9gDKt8Uhb2Z5AXCbsYSh2u93zMJE3hc7pEx3XUtV8iMY7hUt6OfgSNN+beZf4kYsqIo7p
gupFRxbWI9jT7GMzWjFnKO4TTB5T1PGnCWBi0cDiHTo8CMLzvsba8rxhACSGA+hsMz+kwJ3cAfgh
mhaOqNcayaEe9zrX/dCkMKjeG5JBw9uhuFjHywycmXYhJirVp1D7HrhmbmY0ijB+diagZSfhd4me
X+xs6mIVjh9yGqThOcaOMQ2EsYv6MQchmNF8XlN1G0lA/OdeQYNw6qlHLGmFWkC0CNldn0TiR8Au
cGkCyWKJJVBhdMl7I91WoEcXcXrnME2ParvA4wFc6zyLj8RuSJ9wWg34K3uRkjNqERs2JQu8rcME
DhkNBqaYNUUL4ppOwsIhrilpBp3OPqT401kZLZBvZBy7CwK/7K1OU+zgGKFa4SkcQQKkq8inI8zX
xxFjEHCOGkgew6pBR65pjQH7sB2ZVAvar2o12UuRjYU+FBvwoGbe1chqwKH7/kNQm2GgEKD3bEZS
FqxdygwemrUvF1piAYQ8usLB/69oUv6TR08zfSh9bJ5BX6OiESLHo5YdwRt3wwh0/bgQFTztQHjj
Wq5spZhAaV7wRvsgghiL9/nvNBa44Ba4v7Ba0got8IJsbex7UHuCzqArso2Pt/gsql3K4wLaxTMB
55I1mkDOLeOM+0OfqfV5napprx1W2tjO6PcYvEcw0Olw0wMyTPg2FF1asOKBIWEGG3gwe3iY8hmn
HY570RUVDaYGowX3MZZB+RKSoBxvSuJV9BhLyVDfxCjeOqiTt7XGrSKTuytqKxE56Lw/FyBkfaTQ
bGyt2QZQRieGTXmIvIbBOba0Mk01oPc9Q4TSP8pwJ7JTIos+4s6tSNuzcHnZjMpk7a+2LReKzNG0
W1KJ1qcySfJxBlpKa4FM4u9TgYwOJObgEICAWgnAEZTgD4kY4qRReSrPSHj0qiEpU7/x7YNfSlWL
qCfUA7/hd4nmZuGjn+twTS1mEZLQq28UZgiHapzJ2O2Trkg3LoaXzVxs8w+eeLF1Ao4nuH+90/d8
z5Lv6bXxqTeP9uGIZoARDIpnfrOU6LVbVw5x3xqh1VfKeP6aYx74u48ofyVVAEfAvg/WqA59GtsO
lwuqqnFjAMM2BkOW2wkZTx1CCTfeTsAD8G9GV1eLbHIPs95W1uyjyz7g2xYOmzldnlNZ8AmOJ8PV
2XbQ2TNDsxM1pfAqRfmaF6rBb2P8QKZFAzfcSlxfPUw6lpqnfrCdwgl9d92Vn2GA1a9NCbUZ63qM
MvwhB9DzJG1xdUnIzOcVuUW2pRPz8uRiq57AY1mGNl13/yg33HBduXDlLxSgsOvQZuFzURg4VA3T
AUZBMRL5CF67TscmhxPC2uy9TEwjAJEs3Yr0oL2uFJhkdWbnAa0aLJHxnoclp43fU3/P1JXuxVD7
WnzUsZKACjZatMUqy3acNUx3chgwHoAlxOSQhpv9EeFOzzviGDlr2IRN7WIxHMFgboMnjukHoB9j
yoeDShe8wQW+tbzmkg5PiufA1LF2lxceWYtayeRmahhMHkW9K748ekmlbOEiPn7GqD2kDabc/lev
0Ri1ZJ7XrBETLZ8sl7I4Si/7bxUP5hsTrLu6JXk6nGk2bDnK+8h8HjOzx80IZoXFaGlfXAtdEfK+
dzqM58nLojqUPSyhmwyTowCd3T7cAGsxe51hdHsjU3DE63j1q2l0uA0XsJCmtZnzuBfthIvmBt2w
hONAsSZ7yzakzDSrA+GkkasYrqhbxUNoCIBrAkLVHKPciVxjSaQnnzcYNckuw9wJ9RgqsbGdSLA/
oZ7mutYJEjRrM0wxBN+QnP9O+hIS4Snm/g7/cD/cZVkwmBvqNFr9mGXktYQPU1CvGiB0cw0CvkNE
9oizGyHdX4UrgaCX1CJqbZSzevGrC/rasVL2jQI24Q4E4rnn0ELjGWIq97Uf8uBzSsL+FUkFW4m6
ZwJW7XwFoS7g16mGQpiHN2tCOIIvoyG7JKhJdZOkbvnsV9L/tjiBXY0menpIoSNNauD+XNUWRqtR
Q8Io+DraAK7qU4UWsAGN2o9dgDw2zPcSbuOa9Us5N0wFV4LeFAN+mkQFjyOdYyG2RkNF2KW7pyj1
nMjyOlcC7jy8IgVtISFXW1smJYaJaI2xP+y4GkxGgmxhNSRPUrdmzdALhOvgkptMySBqtNqAEIlU
L48FcruguLU70sRgI8Z+jrZawEnqmX0ptDDk4LIq0C3wIt2fA7Iu8X0A8uh8IDnAXlzXtLiFMbaJ
AeEw+hIpeBii8I05A1qAPhGJDtLpQ5TOEaRdeYibUugIe6OQTqLudJZ+SQSW36EYhl3W3C/Dr1KW
Hvbl0U7xnyXFkLYBxqX4/7PYlCeKjqY8qGwAgmYjmhyrdJiHYzBjuHBcxSL0/Q41aVHHiwEIiLmH
Rp+8opLtoBySZYNqdqTo33BGH8D76s2pj3YlUYfE0afRFoM/ArtGIbuxwUxtAe8a+0AhCMbOmRlg
2+tC/wil0wqv/NmsES4JZJjP2PAImgMSWHljapLnRhzpvsUdG1K5H7hQiDF3qhRTDQShCk95Omdf
cKZicSKWYsLqmw1xdZKrLMAFj6IEsvTVXcS07kAoTbC7OgBiResdUz7g9GS0I1wE97JqTJhT2cTj
gPqxQrM81/1SwXSPA5n+EmO39q1dY2RdcKsQHoalh/+VJJpu2LhVT54H2M6gvAF91Iu/CrhSO746
jHBQ1SygLXQDcXF0GqPVeVR1Wf+asAqmtImdlW/DIhhuCrjvfNmHASzmqFzRJ4BdUs3dmJtdoKwH
5QI8txAG3JPWNGgwWcieIc4ddQP7gsm3SsXpyyKJhbmNTMo7GDSicA8js95ifsHJEUPDiN2URdZP
dwFzG/kElZkMTiCb4MqPfKox+BeR+1pRJTETY7BcuGSSjvsXrIgtrtdsh3HGiMoB2Hwfm7FZylxj
4JewZOzoIAoc9wXV5YGYHkOuIEs+Vms/xJ21S4C/PeU0hDU04SjQQ6hR764EO3dvAMCwZ2zDgU11
X5nY3c1LNLIngzv/uScxc0+wD8QrhyVWyboEXg/f0zXZ2AE/C6GgCEXok4dth6Lv62SjXd71oHWr
o4mHrSs1qvsTXxiuROFhlVKna5p/szzZYSPNsOlOHI7rySk0YgmfUtAXfOscS7duK/MVhzJ8YxyO
wd1/CCljDhGFGnOj2kfrkB0XAFdRLRcMdG6dAPJQpyhZd4Q9WfzvBOTboymH7VN2jjFRL17mAoQU
KJYqbR+F3fFBrSzjHXjpmPGncRsC1nidyPGCsLUqOQhkPFSPXuc6OOw516KDiyLjl6FEeF6dxBih
njK/hBqj5oTuDV9Sw28HOkP1en1J5rJUPss/GVjV2/sIK4yglsEwL3vy2Ya4jg7Ux1WOXUrRGKOY
RLLT3WSF+7E4hntL49o5rWXcPxvgTpAeaYtZGCbvZVFLta667SeyflcaY78Os7HpmwdBaOiQ4DZX
rc7dAr3xPsz3OssdO5NAqQZw0P9xdF7LcetKFP0iVDGA6ZXD4QRlWcHyC8v2kZlAMIHx6++a+3aq
TtkejUigu/fau+dDbxUvNNQDZ1r9xH3zkflhdoj8Yfijlmm4cKJ5P1kWLOko2fr5a8dzJx7tRdLs
jjgAeGPC3yyH7T6CxfusSekgekx17/kcljGPSB+7zcTBlci61adyyNWHbVbpp1anDKOCYv0VyDWK
uKtUNv2nXLt+9C32skNvtP4Uy77fxXWKyrA9wOUwC62GgeAaM3vR9z4ZpArc5OU5772IHYorg6ss
y4O/vStzmXL7R/K1DbbOSQuqtTVpqrwmetGq/dibS985s41sPyGau3fMu5jrybZ5dUBRU+YboY5F
Wcx/pUO6+QgawXkjK3Mcwq6a00W3Zk3dMnL2p6ohN6jwiAg5ovjro+UVRLJhH/OSkK4EISeovN+V
LhgDhNPteMnzLfuDjN39DqvtCdA80kkdsCginoZIc3k62OviUWgIM9E7wXHIDcPRkU3nU7IvZj6x
UVkOB99YjWEpLXdUXLCl1Up4dKI25nQdFIUkrYVZ99nitZU0CyycmF7mbBkvY4nDl6Ypqn9RIDSP
kK4WLZg/eOeBZ9KlG5tc2Mwur8NUqbL4R1qXz6ibbu7LJU/Jpj0Lt79tjlvhsGRd+R0U/FI8by/M
C37TIAafqwvEt0k/Vt4aqJTdXYP7s99C/b10a82w2TJMpgNTbJ8k5+a0B/ttAOTZlrivm2iIfm4Q
QO5j5er5Z7EPk2bS2KzinKlJVYA5Q7RwrECvxLsnliBpesHbHxoHvXCAJj652R5kaW8F5fDQC7X4
yH2F912ErfUfSGw+xrjxLet1oyrCvuOWS/VjUxbWySacw28WMPLmZGtVH7Vex+LkLQHK60ARdg9S
VV9hrGzyTnJoDsnvSqBjrOPReHXbvfII0gB2zVrbqWWscTmUPktHjgvFb59gSmrNt+mKaYbFcbhs
BOe/fbbxMTHS7BmyJS5qyXy/DWtv88/1Efg4F3R+KquQ5fB0LaagRtfemBa2ly8HACEd6YMCAamT
LLDZqaCilRJ+2H0+lZ/R/akA7Cydok3Sa9NzdDdT9Tgme1F34mBXdvfpKyCaeCnlRL5Iv1dhPE95
BtwQuUxHXYIuIoobyWUQiiIY4wHWHxhs8evymg92tMZr13nfwsx6fNzETHEnd1IiQVHYPFQTS/qX
ZWSmPYxyWA37znLwmSUEWk02bZSIs63qpqva981Jb50Bwy+Lp8hfmLjH3LoyO5qN2yuO1oBVd3m3
90dkB8iPyFQRyJGcSgpHwSDlttUJ4qWCLqKR3nqkjI6Vq8PVb4vdPwd4/kxivCHfLiqvZXEs+WG8
dF5lOCP6eLqIfV15D8VaqZeuWIdPGpqMhltY+jXPbO/CXWOsJNqnnk5017dR/aTEZWj2vIlxWrfV
MSsH/boh4/6p1i16lJ3bLdQxQ/nPUFIycEaBbQ/5hKDPoHufnXOwudRe4G1PlbXN35Yo6zlegefc
uOmj5q5qK3PpGTSSwILWdatMbdZCN8r5pmlvAA9dp3lrg6aukqG3kd7qMVd2DMVlBQc7NOuXKpr1
wn2/37FS1ELblEWuEk6nl3y3+C+kkwVLtbDDRIVqI4Z5Kfjig8wCZ/PtdvFi5I8tOppQDlenUsuH
JCXeO7RZ1q7HctnUdUWZa68kjipJIreYPEyNffXs5Es9380saPxXajDKGFc+2bQOApjLOmV7+Nic
1k9HXD7QBGzrCVNNRX0LuiorWhPRjwEjkzpTsdkjinFnLbt3L6yab85DAJA6V8WzFVrF8XbV70k4
uWH2HYIEpmGYIbRWtqegRfps+MhIwUCMpTAOSdvPPJXUjeYs4CYnpNApAIh4aZTkQls37ohVDsvE
2gbcscAY+ZLOMPv30b5yvzCtVuOBtOO9PIJ4IBuLdjbqta5s/SUbJhSHRdqNe6ktZdR90OYNqpYz
dd2WlIVTIKLBVx7Rfow6jfycIKfG85qYaZPW6Pc8xkdvKMouUX4v0RfciqZh3UnBPvW0EfrRRJO1
XDKGRYikrGvt+616HZHL66Mp8kr9UFmNn6ni41I7NPyILCdCAGHtqSXPpsxMzS+CtMsru2hac/D2
WjJfFFAK92NOq5Rw/+X2aSd2jm7bWwTIQqMd5n2+UNa5Brqn999IrDkYh7ic2FRKT4kKjPlvres8
40OHrCBlzA+uO9H8/PGDtnASJGKvOERKuNZBWVnw2/NWwhhWhOtkzXvM9m0dFWnA6vN7JZfhL9+q
+La6reuOPU2odXZ1ECCdgVCiTmU5RSjLnoYJwrBqxz8g1nTsAOTOA5vk97eR16k9lJmY7zZq8fVo
68r6Q675cr+Rt1WcFmGFrwtmExk7Sk3D2Z92qlmvMbVz4EWpFKZd0goPbjMTjGWgSJlk9VlLodAS
00SDkAUfu7cxtjHO7EZn2WVd9jwqmZeXDaDDPwRyXhpSqwJ3YmFh6TlpKTqLC2Bif2nS7+Tqopqr
yDptvo/GN9hqfNyJC+oPtZ2NLU8odL4XZ1awIBcMUTSfZLau2XlxBognU7Hy2utCCpK6Civ3QhOE
lW3ibfcOnJWLwMjO+C/dVeU+khsKIGI7XWkn1rgzXGUYOwVx7q1WRy2u1+KzKMtQ/NppoPJTy1BM
HXhC29lm2VunlwsXpDcnMKrM81bQoyBhzS1EtiSbKkingJnnYVk8fzkv5P00B792dq5sKLmcZ7rj
Omn9xvodAbV+V55xFB8hG72TTRMS3P4kd3O18Tr+QEutpsMgspA/2eec1IA21muZ+wuAMhaoKpYC
bWUNxuZnlcGWPRCbmxepu+j1s67NUB6WsvLdVNKbIdOwBXk6TdOwcgREQW1fRsF9fapLEnfv2ZrX
iZT+K2CXLXJWcKLGYopZMcSzznhYhEj6ZR7uXDOx1EFnnANhWPP1CtH/Nyvfn05haTJJBVLWOweO
kMO9v/LLOzR9Ob+YBpqTuZA3uHE03DB7gayrUy/bq/xpV66JEn9y5ZT63BHBPyfogg8ssdmarmiY
wbWKwvGPy3vN/KNxmMh1PsuxYouBLTl5TQ6tsg+6OVA8DQ92Z1V3lT3KtBbz8hB1hU24AFfCY8sm
g3cQydE/7gpLA1BgOLoPAL7IZGJw3ZcukHt+GHqyS6+sfZVv3tBHT43stzpB62/YEjl7+gcmQLe5
y8E/ZmbLhYU+FmbiPEU9YxV/bR3rGCA50tPI6mObcrO/N1Xr1+edn/gRS2hNkJsPEHMStdPd4wcC
delnHBI3TqTqubZx6nKp+7mfQHkueSwXI6l1d4/GOHBH7OZCEs0BmSgblKQoM0zRiEI9EIqa/yMh
MtpOAZ6jLamiffgLFQsLXDDbNkgbck8XvNhHuyyyK3G4pjvO7lq+b6PPs3ZTM1+3LadvR1S94eN5
YayDmcvyaxWMfWOfexjQNfulmjG4R6heX0BRtv/wRAX4DBhzM6EBciW9pKib9n4uJdyLXmZ5nEqv
+pg6mzHMwk2YWEC3W9yh7LzCyUx/1xlyksagCp5d/7aaWxdElN1m+t3dlK/hdSza6K1FMn5kM4z6
HqOJbmospLlWfe09l848P7WDPf20Ojei6Ijm5annwzHo7zz1WfUU9bvxpjU23SC/m503FWyLrLc6
95q7pt8t6i5seImMrPWhbyykRO6SxgvYYzvsjb//tScG7918g/ON1/w0Id3PVinqGoXk5eS+dehD
uR5vg+NjOfl9Wq+6O+12oL+7VbkXk3n+ZZws/T7ao32Xy1Ego0paIk93RRK1SH3e6DwAUE5H+ujl
BfT0v0LPOd8HH0ZXJBMJZVNZkMwEydJk+1kV0W/8d0R8VDf9qetPVtCZJzg4//32Qp9qB0lPrHzs
ZZflWbu5OYU6vM87BuCO3GRMlC8Cs9erL0De6BHtN40i9aJV6CBvctce2kim1byNdzlZD9qafkEo
fDfTAoqgt7sWRDHm/7Lo1PXX+7Eb27dsIDjzUHaQOMt72QnaK9I+p4MJu7lNIOX89/C2A+voBaN7
0PSaD17hBzDinRn+8/3d8dPaVsHDPqr+soz+mDP6HXpI+LAFHinnR3zrPN3MDKC9Qz2N6d7O7XQs
qnojzKazg4Mf1t5P4+ziZccA+jGEmEKKNh+eWqHz/xZ4cUorUhx++420Picail9iEPJNi8Z+Qs1u
n61RNdc+F8uYWEXtpjl3xb3dzs0xYhB9h6pPlTxtTvOvBbMEtGnXIg5l5x8nyCH0dyd63Ix3I41m
c2TOqn7ZNWxUrCK7uir04lMII41gRtr6h6+38Lfh1r86yKX/ogbiKHi00Ul6WP6JmTV1Tp9CSqwP
pFbq99w2VPFh398xKsO23uR798PJjPXbw3lypAxAvJ175nXR7nyJQYKK7rVznMZBvoe8K+d6mUvk
jJlBZln/yLm3n+3A5a8SQ+D8KaOb6WL1cng/b7ty5irUQ0ePoO5RaaeIa8FHlO/NPSUyS4M5u4Jn
u5bqk8s5QLrLnKslCP0Egtiylp10pXVal1DdWRoyG3BIaOQVu1n/uFIUL6uPL0eVlXgMdL2+7tXg
rLE79k46d075S8yZ+1UuQ79iuBi2C8WamLGOyOwH2QHN10qcD9CwLcvvochc/v48KxmN9LPzi4GA
ecWQ1EGrbD7P3Noq/p4KgfwZApwlAtTYeXSxGymYRUYYmDhGCK3ZwhzbwLzwvuUt/phON+VxaXv3
AZiyuzPgkXcOAEdsAr0/reSGFQfwPFsk3qIBIcOCo07RRx4ZFbbPUVdvKPpMEN+zfCxfakRv0FJL
rIyb8zb/NW2ZnvBbgRCZXbT/FdOYJyNoXBj7xotoGrySrRR2VWw9xKD0HiLKyMdOGGxJPv6vv+gq
EIiuDPf3Vkd4+iMcXhjH/JsT65oL4fyhvGrYsAUtai57J7ObsLI7RX+mKLHli2us0rnSjTEp2iMh
pu+26RcrZsZmfbhFP/pg4zjav7IZGP5c9/nS/J0nGUwng/+w/lWrrbFo+MJsONK37N4hnET9Bgnp
KeCUWtvNEc6Etc/9qLqdZkr7NklEezdgy1l3XXstP9xSO1fsHvV2odcwgHy3rZx4fhg2kKDUY8vq
cNqypjZ8HfpNmXfhF/B2BxT8ck/LoM+CZ8PGdechb4Cjj56Xhxc8Mft/xGOXzaHYmqk4F/QC7bNu
KBpSuKB1tdJisJtwf2yF3wddOtJnVPlpDJjVlXHYz92MGS/qtvJH38Plztx7Zg+/NNKDf/TKsjVv
k9vccA/ldtuGa8GDWx5P7gDVUeKi29kk2m5oD0dA2RCMwexZj2tYgFJY96qFYmTzHJIM3W1rVc7Y
wXgjLvWHFdRuzRN38Qv7UaM0hWenGU3G94mY0//lkHMYpi57b8/m4mSs7Phsxn0WJ1C00kxxOMPy
uhTw2cTaLCscw21kFRk9s5UGYbnkb5MIuJjDidjJR7CYYWKmMbpWzXJQLATvvq0mfZlx2gWIItTd
VwkyENHSrstykLmTkX+uADOPJdRffV/IwGQJP3c5WqhoTrj+5DdSgOH7y/p7wnBrvW0DJ+WvMbCa
lf6Abd30PfmYN9YXAdkOyTM7lWv94k/GHh47FF3ngpW6dU4kaAyQ8nJAnOFJqDuMUatqyke/Q9MD
ihwt9yiRboKTajNt/vm+rkeUGgjkH7gaMv3ZupONDr04DhMSd+2pV+eys8vHtcEFy+CcHTPOocSI
lJ321V9R2WjSuDpcSxgK3wb6NMlD4o7uLMiNbMfvEbplKhy3dH8WpgzEA4rnxq93GMW4PWZIXOEb
zhYMBpYuWvJu9zaqnhXocAAHqd3sjJsyyGLS5bf90mwY9J7GqBwz1P7Apb/YBf9oEfNthflZhNO2
boeSWZnUKdPctnwhrcerntjmwYG8hxZIhfY7jxkQG8yG4UkUM6OQOBd9nUcHg27heSd+wCg421ZQ
QyrjTJ7UBSv7hHocDEjpsb+0eU6wEx2099NS4WT/lpWfYRJZDJ6VI87iLkPyxAx1iw7Khmg6tTlF
0LHjEzp2oswozcnd2LHpXjjbQ6rsqRyYFWmnc91fnSV4RIKxFo5gB3VA7x0LvFv9THZWRv2Kz8Zb
77OZyW3MSSfaJOPXGUzQf7dhyMEVuoPHYCSf2R+V1br9swcxVD1ldogu3jOkGP7BfDb5VYb8NbiV
CtDt2GWGkl874y/zCYZxyX6TyL0M/4a+9caLdhjYHqF8i4xnNt/60xRMS3NP0oKITkHI4OKcB+3O
ChGdZVliBwChh2iRrvyF61RWR2L0l+W5gmcS6chEEE+rxoYdb0HIiAw3Mgp2oWnKmQbm/X4UudP5
PKQOqTuJVReLk9iV4tlPQybe+Sc1o+k1+rdYXevqRX05LSnXi4OAMJRBKe420cC4mtISA8J2Tco6
14ev4dspetZF0dvpabiTco46RNfRVDLpAyk2w7TEbPYPsSI/oDLRlP/wd3wiwLe2Oz+IetPByVNo
Qu/L2rCxDWMD//8mD8MVrAO+r7sFTGi+YclbdWBJYN9/4Taulkve2q7HKYertSWZzqswN0SdqY4b
X8q0nTOPHNsfbd8iLzhuK6u7NussOGE3t1AAjiFT4f7JBFVV/ersKudVpdd3dpW0AVbZLKUAahyT
TpXddt1FYzNqhpPiK9m6D98wr/+y8K44G0NaXvvnNvRG5b87mYu/OS5YzuAndjmFJR1V3qvwqrtc
/5s5SaKDUHMVpV5uZgzMsPnWfspWt17uiSjHCrvTUc3PAV5SnK3k0rwEy2zTELl1sx4WRawPb8bo
OuOfluR1G7eih8jgp2XLDpGnKWqHujkwERXVfeDVQn4Fe8suUJYcTTrVncdCh7jjKC4s7OpY8C69
L6Psvgl8m5mEYqWevAq81+rocl5y0MI1RncbAkB7AV2YELB7R7cPvdPV9TXgnkXMWRA72hiMYIl4
mPbFTn3NZPas3JVNi/hj3CH/dEWdt2dmlJFwzrO9da79PrCTfvtbBG5bfOqaJC8XHhUHrYnRHfcR
mondVTqex9qHDqoMjNDKhobi6M3MFxzayGU019GNGFQdF7Y5dffa2BhuyEiqg/EwkpFavugQoVrH
KlxboGMkQRVvYiij3wOhgWPOcF4UZUF4IJnZqRwquThHAvt9d34KvUnvFxzWnf6DPwLBg5/CFS9d
x9Tz3g6BqYukEzn9WrOsU/aKcduwcGBhapHFeIUBnFuH3dh3PF9ujWS0516OWTQT62mggv3P2/3e
XKXJCKMQsz+hmAR91P3YrSIafhYCrEByrtVRd0UQMoKRJAJZO+D+kBl9Ts33VCRFuCB3UvD0/mHN
w7o+0ax32CCU16i/iiCx4tkn9KL5BzXZF//c5bbTk2X2xJNDuAOzbdRppdVj3Oo9PJx4CN1EOHnj
MY4t5/wDj4OqLhOYavvkwyMUL8rGd5XulQz0ZdkqQyG0kwClLm7ZerTMAa5CLJ7h7llIyKB2v2dt
uJOI2jMUPvMyds2cqs6ICu+4ibb5VHiWnbdJNaMVnLFxIspnt61td9ZU+/rYN4P9vWml6hcwfW+c
YVR5964NPNe1chiUUqpjB/7ZTlGY/YVSnxYRqwmiOumhwoIw8bMu6P5Ya53t23nL82D68DR5Fjou
HIKd4pzUEjJe0HQY5IdzXntE+Xoh/dbqrH6Q9E0+z2mH9Np/NQPDdtyRlr1+glzMGrMF94/95oLY
cDMJWbZDoiX42WPnbCGq12Zb+ckiHAwaRnaLYJZk11nK5c/BOjM8R60Ke4HEOBvUz1Q51Q0cQyJ1
EdSt1bnYzjpUp4x6aTq3AeV+RQVY1eJrZ9QB2VqWVvQpp5YAhwPjycys8RTISv1HiZ8D7hI/S9fi
ocdm95trgp6UDoatr0hAk3uoYLcpuNBQ9XMOgLV95DBgZFYIruukDYUv/3K/9NZpwWNG1GpWMtCe
CwIBytjtvaxPy6h0+kdsl6I8hmbr5H9ZYAXzeJBWI5e0Ir2roiSBX175gLk//GZ4xdJgSfJVdbCF
ZCIU47zDi7t5yoHzzktBnsAUomgIazYEy4167lhCnenRu9XMefcugnkFuvemsmpSM5ig+GcyjjOI
0XxVyxv263A7ccaTa04DtOYEjlMf2jcPGcZGYEH6EsfuXP1n23W2WEmnZmqJaZh5QXw9b8EbufdL
dQ9sg6u7mm98wBBMZXMu28mCQWHXBmkNZqzd7U2aaJY3qcLv7rAV01KJoNqqlRoSH9cvskWG4dR7
+NDOJlpVa3iSO7H+IGICBS/ttpHBzObNuIxOmqqnSNiq6thbKhYI41Md5jS8/KoX79R4kw9NCcjk
uPjKxjUDkG+3HKPdkjnKu+d737fHaS3cLpVmnqM/eFI5sRIrNIbdKHnpbG8d22+/oMHkVyftlVus
Ay4q76vJYxh4BDMlmcFzJru4sx0tMIDxnFcD/IhhBpWwuEjt96YYnPGT6nPsP50FOzY7g7mqlntF
+ZCfKcSCIdkmzOPqwvOuxzDZqKpw1c4BF6igj5pN+GbVeC3CUy/qKYcezaqdxVRKkxkedtE6pn09
buaH4zZmWYBLl0JLxIcOepOdPbBG43nEJVYZYov2qX2yA95szZh/3HmEu6Eq1h8w+KJ43mmft181
hIr47ZE0t/6pcxY2XloO1nKHNLXs6Ddfa7udtsGHh8I8uVZ5YjWdWcHt+pCW2mIBwv6X/DKsThRr
s3R4U4MIRhwxrCiFG3vGMADgOexn0cdkYEgRoT5CaXN7c+H6/f1OhPE4HBk3Bq2Gbxhn300kuRFN
dZaz21Xv7FZoIcuhHbz1v2jPh+0vIwHL/EW4853XCQdr8K+Y6sX5ttZ+nOsYUVQq50FBUi/jMbP0
rE+9VY683+MSzUHIJZUvxkvstSVR4hD0Q4e7RVmmVCfFvJ9YBgdP+xm1vZSndc51+NLm5KLcEXHa
m9dad6H3OPQi068DEmv1s29Bu9Ji2aPu0UKN82NXyIodPPT35W+P4X928cCnuUe4Re1kZol2ebAK
yWpGGwlIvu/M//1Xa6NmJf3E1be/AY37fp230B1uCOXGwq6BKwTBs3Vn2dxlubWrT89TXvSKpw3/
Pm1y7ejE7jiRz1FW+fa5Z8Ilj0HLCXRneC76E+FPLqRPZxEiHBbsp0i2Fc/5dSt7a7mFDOz0IB6x
DCuH0tZL9xkuZ5dn3ybyqeRLcafJnIYwgptB9l52nDzeFpTXmQfM9xNMBEFzQZbqnZ0caslkZ8r3
UhwbxBvPcOdCk/UJ2zsK8K/WC8Xwh7yYRk2HBfMk6fxbL1Z51y22XkWyo2P9v1NbsSPD+1b4MHED
7161xdCarvheXMqRjt2SfraewCiX8tHrsd6w5np3izRXY+6djWR0VRBDQW9xHdcdkxc+9Xa64ak+
RuwHfmvWRlNsNx1IwJL3zgUntpap3kVjKD6anRCAFgdb+EANpu3nGdfcNhyx4xMu4XCyTg+m6n2d
Fv06eR0kSWT5vynVC3LFcAHTko2Nr+kzYWTQq6GuxBcNhLfyRAMvrQcpQdvHBPQyJ727xMgxV/fR
WpSa3lzXxv0SzKrkS19zYF2KFYnjTsMCYxLkzppJKqltOxm1HxbMEqtcV9cJpbQis2jnMCOYpWfG
TVxMX6Q7fzB6mQt/G04jkVfj2wBAcjvfWjfwP5qN7v2b4ISwe598rTBzZc4aYL/TSKgfGGoskkx8
WNqPuY3cIe1pn9svkIEtg8MjraT8u3TW3L0APgoKOSyKvMbQF878IjaSjNHR7GJPwC1V8xI20w1h
sXub8n8IJxyTs68WEcRR22e9f1+0Crh+yME60t1U83TaiHkpj5LQC4+MhgH+4r7OA1zAkVzX5kcr
ZRc9dfWO+riYiZ91Cane7ISlbtPycyn4ejtqH4+z99RUjJmuitl4ffT47qPoUK95JE95EA5f4y0M
AI9ntIGSzK69/A4nQ5rjlVkfghO9HKku1NMsEbwPOpyAv7JQlszm6fE6an4H3aH62EknWKjYgGdr
CnsfohNuLcNICCvRiS9Ftql5Q5oy+h3NGH00bqexWB4gEZb99g8zQm2XCOeJow0T7dKO9DY82cWQ
18Fxi1qbIXRmXFaFgLPiaZm15eJp7x2zPXJvtohSwuDvALds63EuENsLSU9Q1d7YwA+7YAQVc63y
MYtkLw4YQs3we93GvTvDbbflIS99AhBCyh1IozJfCARl98zkeWHMUEAhtPRRuA4PsnBV9L52bQTV
K7vQkjHHV9HTfzhk9cSMxlYPL0zY85FDXKZJiQcufN81TnuslmXGsXYs7YpNSoPXGuzkbR8IDGZe
bus9aa1MhfIxtx0qj0ste3Y3+33rbN0zDM5UeK80Vi67q9nKGsi3KrLc5bIOigBqJrYMofNmiwLm
TFXppoTkWc6LanRpXryNCfi7ITvB/mmFiKBpRlCJusNLTJ7rbM1tmMV+4WU+0QpBFz4uk6mba12O
LRbRvJRsdTkVm1xYpji4JO9XILpbAWnb3jaWoo07VUNr72lVmV9tNHV8GYVtX5cwEuUTjriOVnBo
KWUSjSlEn8TcIRDHwImY/BJClwABUO4KcgoaKIwCk0c9BLSt2AqyYT+iADNDDWH46cNE6cvhSKbT
HD0x2W3KM6cNihTzPuGEX21H1ftzG3qHqSHfHtw/RkQmYriAbfk+iY1yOcbGDtpFHCPDZSShwOIj
03pVlxnzqUwq7qm+OpS5Zp4ZsITJeVUZpJI5BLrK9y9DFAbBcOyIauEVgL4zHi1X6mk+Rj2MKWBg
UdnOkbAgqLnGmsPxeUeVYv4PtBKBoImJ3Mtgy4HNSaZQ5dkpjWmKh1vszXBUw75BMo20YfqpZihg
lZfpVpeVFBKYAnUyzaaFUYLd9KcwvzKkovd77JYIuwLEvWemf3TCuCUPqD438kr7lVp/DItNJFjK
RnZb39H1b9b3PvZR77LKbygckTpyrScWBk0t3+i+o0Ek+HWz7UV1hdW8EvAS+ssl2F3ZqSuuE1M9
YtCp0pbmu/5mij6HDIhqIDyDDZUwEcee3uzFn2hfO7P8XTGIcV/m+/LKXCIMTlbblv8VOTxqvK/e
5AZMXa1RNPHO8eWmYor2T8lL8V82E9nEBiHixWJaSveuluuw/KO8t59zqUsEzamI7MSbsCthgOqd
p3VkRpUqkRX1RYSOThu1FS5OzXV8me0b1gG4PAe/bEaqLUkjC5EykEOAlQuG5erHQOKgfiy4hes/
M75Oy6Yrj4qZoZMzuss752wQurHlt/72McwbFUZMq2SrtGU0d8NSnWl/HDv8iTgW92E+2IM90vjI
+dYRyNZjezN+IGjaogdeclY85nDXYPPpyBVPNEaQj8ELF4/1R6kCAhzTj3tdvKBoT9DONOYz0WAO
z2hLR3uYagcHfIEHLGPYUyKtu822Owmanf6eHU0GfgAm9Qa44wI6EIPq/BybkDUbqoU7O3tT19fX
KtSuTfp51DhHPY7VdF9CMvYvHivR3E8AXCM/80ZOzlMWMsy4E+w4He5KoANSYpTfOMMnI0zpXcjH
Utdu7FfG7b6OItgbYl5PUVYQpMsPK+pLpbLMAKXmre/+gdTTg3UYKoLhLjA5QZUW7o53y7etSDyO
pZoZdjcbHU+M5BvuH0XtNcsDIBGhEMv/0+LJ2S6eJagoiRPKRPs1aoT/P47ObDlSXIuiX0QECITg
NedMp8eyXXa9EC67mlEMYhRff1fet46KqO62kxRHZ++99vDp8LaMBsZFlppsVeqM/wb9N96I5Q3e
1oQFBakOSWHqUp5AvivPpcuudWV2GPK8Zgkba7Xs+eCWWBORwDWBvNdUOi63MlhL7F/g2NiQYtNN
6um3z8I0wH0Wsb73yt4J7hijQvcuxYs33jnEoQJ8omVTjr8DKTvn4sa49Fm/y0Xggov7yZwEO3z5
5cQdODgKFOR8HsqS1GkbN+UjptOlZuLyVbn3pGFgYK6ZOVWieQ1hvACRKfG8hzHnVO7xb+ZWg0G5
0EvQ7qOqXsJDVcSwdgQQREKEBQHXdodPZPji0rzMu4hbOIHSYra/Fqco2KCK2Qe2lGKVfBDdvDa3
kEb4RBX5NO0rnabzvkeCLJ7mZI79ncsbPXuwlb2FEebiT05e5yHFmkgiz8P+vA8raV+6Ao/11XcA
ct0tHJFoWqURl4osEyMyQwer8lURmXpmSUeaE2KT6x87QXIa4zkb8yfjl8m54sgjmjTikn/k3ZP3
m4iDLDrd7C/BBtxE6/EkRATHgjEMCTipfB4eMc+W/vcMXyIlORpQ9+PgbLWGUNfU9ZiOQaVlHaDi
oMJcYrYxd2zJTqxl6qWgpC+Mnfe091JQkLpc9zkZ5wAo7bYw7jBBsnCcmPm68f7jPK0wJ3WE6HR9
SXPMrMGRIFk27jy2Yeu+X2wasNYU+m+0WNH22yXqmk+YngSJczXq6NZ1ODgxDykbDNJiBF1bjI1t
Nl0oYaz40BMBOuW4ylqFkNybzGlO6+JW9hmIB2kq7ta9fbMZFmPINHUR2MemKf3/Ot9v/pEJdeUx
llH64CeMmPsiH5mq3Jo7CldlroTYw3salkmF5cOHxMY6HVKGrbNKcwjSQ+JUACjW3Of/DarCbWet
w6E8JHhYXrDFF4S3SBFfQQg2pMfxbHsHfg7/hahX/eV5osxPBR+OPlTGSHYKEBrtRjGkOBf+5cuh
cNSa/2rl8v9IF+PYJXEphN2BPMARxKWVLy57pRCxYs6+/SqcXhUn3Lcjgshe825Q5mFo3O6Nn6gP
PlNd9uNfmbECYqk9lPXJyyfTnLPKIIx2TZsme0Rk+Chp3JNL8CxheFSRpty30CawoGe5Hp8FlnZ7
clhNgzLxqjK98mjVf6lDrsLDavLkZWQV6O/agOl6rzFGTTwFRC9ZF8gs2oFDxVqd0jCCm8X0rlt/
2XKQ6ZaHm6ko52rY7QV1DOXfsq6ASrHYSvqKgHQtRSF2roNMuIlifJUkzrpqCk+giVMAHFHBWEia
oOWLZPc0jTXtFiWm07tlYkf+x8mDdjmLDmTIk+umib1RoihYxcrdVgpoQ+cxYK4dhtZN4fYocJuY
3F2xH8vcwYEGFk4+pG4//GNf58ifEbLph+m9vPiFDIwTRKE2P6APAo6N1lmc0cp4y6eda50TW87o
h9VTdYkdiF2kMoKs3QdKqWc84kNxCPsZOAv5Tw/2MnhgDUCAMultZcDYAWohTI2PlrzGo0/KlTVg
0uXAB8rVIcUnh1ZsJ6T+7o3sqDkmLL0tI1YJXgNIYes+JHBzinMTSwzGiZ+u8tLFfP2R4b3oMXWn
utkOC/rKhY3hVDFRtWD6psbD5tjyotkR8xxaYAR2fhC4M6dtAwLMwzYVqV8z17H2YHhg/nOAqd5I
BI3ljoo31T3EZaKTY9ZH7lm3VRdcWVmSr+zLG/aFq1X2WrLygfnHbUFsgbBGR4vAyHpfVh4JcIcK
w/uuVt2jS0FytaUOrP6ZeXDQZCdKxEO2eBRHoK87lJZohNuNl9deyEYEM8iurFVJj/EU9+rEJIAw
Os2li+UM+Yhuq3k1L5wGmHnXPOuXHSyjFa8lwrMfH+3QrQ+1ku3TkMxBdQxvgniIaKOO4dL2EFtj
sgH5XUNlV+Afaj6o8oQMknJJ5q7l7Tunl8pcopa1i/futY4cuj3hwgwrAEkT/WceQ6+4lj3x3SNT
mx4oYA2TH4vCdpeMXtQeh7mAducTPPjI8IUjlHJnfg/henD1Y3yiIyPkPeGcFqDCw9dUEaU5Mmmu
9S4tJEcha3ki4WkZCr5izM7BXQrH0N2vLLrsFygUNP2/tmtqotRuorMK4GCbuNSiEsuNUjwSXXTn
8jeVfkV5a3nTqI4jA38IJ3j+7I1WI2d6We6leImaLFmsxcecpvq96uP11PTemH5U7pqAVRQAkqZD
bmxtSFrg1N2NcwiQohee52+EP8UPEHZH1KQOl8gBGy6akeM4YIUij+8bLmxDmxKJ05KwNK+vFXv9
MowfOfjaBUpQs5Q7H2BYvEf3h9prZgE+hyfk4hLHNKeJ7sqHyOZq2SltJwplsmnMvReqSKbyZ+m6
DgUhiVogPsBmPP83JioqEPaCq1FzFkaBmhrqJv7sUF7iPSs5tuB51Yrx1OqBmHiUpOOFIJqMviML
9uGDM95mV6ATZrfE+MZRU8blnPOrZDGiI3jR2DPyH1GGFE/zFpUW/aGbH7nDL/VrBXPuv34k/0cu
ua3ADwi5ckz2dV/qXZfPeIpJCNn0GmAFZZ1TzCA/hMakcxZA5eGe5NpWx7mMF3mwjansr1xQGIqQ
GkftpYNrmuESEkl3jIyWJG1b1rqbYsVSyy4Y/mvJShJF49TO2YIfKwIukWKlLw74dbhtqnmpnkMk
8XaXD6JsD0smRoAoVcm7M43iebxf2qK9tDzrZM3U6hx1eyvTG+vOfU66won2hS/H69qtHj7wlW/2
XYWzlMR0043nwieKv0vFWBIAsDm20CTxkEA3dH+1GA0H1V8XQujcoFbHXOu0I0NXTwxsr8bhzXgU
ExeZjbKykH/0QOJqU7Lw/+EVmz5FPQn8I9Gx4tmZnQAOwk0sYu9sFoOjCQ3e2cDxQJuavUX+UeEt
scKzws2dlCG0lY6k6c56XfZkABTw96cp/d1TJjfvyFV41R/27KO/wRi4PkA1GtIt2yOF35TNHVyu
SmIhj5UIMPUORIwOHoHsdhvZyfkT9s6wEGT0uMKNBUg3YvfD38VOBLZuuAYMSSEdbjTITQ+w7Lkr
e7QEvi2NGoCAeD5WKyjG85+QzWr+WBVuOhJZdoAbcmRqMzw1xghC7+SOimPmhsyxozMRR6DYq0ZH
WKkaMUtPjGCJAUkTt9P50TR+O953TLrjqSvn9O9UcAizWXWX19ROs78f7QrOKUe963YshJhpoGm7
3baiEeYEOHxiW58V42uc5jI8aH+ex8NczN13FjNo3y7Fw0tdOBJA9Yg5D+JO6EPWwUY7kyVeg98V
Jv9qX5bWLzdLVvAQBxUv/g03+fkjTltV76q69osd0IcJrasV0bFem5xAYJtfdWqrtwHkBCbJui7/
YDRMq7sWFu67J+Do3IEv8p/R+at3EDsrap5I+0sUTSMJc4w4mN9WOxOmTJbVrx6wp0X/UFRTdQ7A
vs0XTHZN9xCHsj6PfYunFGBE/EbwGqj6VBGrxnhVtPYh0CkR+7xEgsumqfD3iArjHl+hJR/WjRUr
HUqg2hu2K8HcC8go/hdOk7bzIeA+Px2KVqI8JAIe96GlsCDZAqGIL2WCkWVHTrGcT+Xkh2cAicMR
hOFA+GDOYpzbM8PJA9lK7e7zxjqkulu6LAjDYUoX2G2PuZ/RnDNgtePmt9qSs6dUbngATLa+eUkh
nPusQay6IdANmURIAXyBE3DZ85B/or+6PLK2nWL1UIVF4rwgTaEeRYs0w8UNO78/L11amUOOEdzZ
FE4c/1m6BBRFxcQHfHcRxLHCfkndE+lIbr9xjSDy2pWRRHR3FiU/CJsXEW+PHsOEW0Jt3vWj8pIG
C7ktWBD5VqEbrqqu9a5NIGsDHU+H8dMTMdeNTdJnw9tEJxi7X28wu3FwVP5S3czCm6GOne6xNHRI
HYeKssIzkVDHHofCVWDCpg7jztqV3Gf7nt3FdsVnx8WRvitzHaeorr97iAeP88Ct+5oYkLFYUPHp
s4gJwIRvhr4I6ysbfsBicO6mDteEy+E/WxKQu2Zdi+cyUNV3ws/4qy+47JDx5xfJ0nKaXsGDDoaF
Y7Wi/yoLdB/mOfJAK/GD+22tWIWnbVnvcrVG7Sm0eLY41srYuxgVq8vSW/9dRrl+oL4YsI6Hpe09
cwVErkAJSKUsMZdflvEJ/gsB8/4e0ySaebpg4CSUPnrNzsucWn2tM20ZF9oHo+yY99zJuWWyG961
8OsIETtQEcGicNwUA9GMrQhgu24UOJw3tFs+4MLWCedCNi3DgemyinalnHzAxo1TfPQynN/AmLND
bEG+veOVSMor1XZO/xmmirI8d8rMgZ1F5T4AYJb3tY/cgFKZF9/WTetrZipT/OuF7xo6WlhLM+hH
0E4peUC0Yh4GXjlNdkDhmoO1+5iJxhFl0XxuJ6z7xdtAaUL5Ngxrdx+h/uqvSAaye8IPNf83QO0r
tpW3en+Yptr6AqPaaLwQc/m3lU75pHu3xKAXCshytnRjjOveYOd7IV2yRNxo2JwMsWvMc5xJxEbF
p321U5F/j37iOn9dorIEFpWx6sBjkXCX4fpV7TyhyAUhEQanpWcVcIZ2MwXP6HDKfdErkwiHr27k
cle5mYieFbl5f4ejfykvXqOHn8mL3fY4znHV3FEYWSHl5BJ5sp7xnW26qFsmlne2d3ezCNkubQbp
rN2vqg10/IT/Viz8J2v3X1PmcXARMhLuB3nW8aUZqmS+9LmeFJEIz+vhveLNfeJuUiWvLfmEZDvh
W1/2Bjzsy4IdsEFyGPtzXLBz/9UA6KVrwx/lsax7eODM9xCXiCcUOCM+samF8j6CvJtvpgi/J61i
lC6cyhjnJcm7Ii4PvRthCouRZ7YBnOg90HEqOcc8cPwnM9MyeE2sGLBedeW4bFHBWCvqOV6eM5tS
6sXoPkxb6+fys1yM16TbJvX0vNFtovFnS7h3eFS6jKQPQwFIRJP4/4KGlcG9i/PqN8S9wj0mCBMK
ipAYXuTMS2oXZo1YKRdpi+FHAkdD6ovZzMCm5Ze913zOmGv63GO1svaN3OUFMvM161jsCanH4EMN
3ej/jZg+zz0FCawBaakpv/3A+v2WQachZsA3AjtEMsQXVg0e1/pVt9d8oHJyRywugbPacKvaZi56
1gZqnvmsAy9Dr2+MlCSJVfc3LmsgEWYNTI4iNWD+B+e7/jiJzw0CLHTws2rSGvfpPFpErqhM0AAa
rjRdPwqualyFmw2NHoxrkHhxDUymcri11hN0OjCcimepCqr+ka4VFjYIt6naynK2kEx7eh4N5nMD
KamkZ4RrVnODDmKGOmGHSFiKjTgmvBz+HtJTG/Zbumvrjg2OJ96Y2ENI/H4NWawsIbP4mRw3gtfS
f57FVA4d1zTfFAaklFZwpeAoTtjTbdwpGZ5IfY68vXlBZoAjo/l1xmbyDfIdWkOcT7Pl6uDCByP3
jNNZWrmcPIbjZcMehrRnB7fpuce+ilewgqGy6XAM+TuYkONnVq4wRUs2V1StBDos7vNVgc5QJBWw
9cqp+Vh7BPebvUgBl5r1S7Xa8cgTA5AH5oHz3OGZSRjYiu7ix7FLrFI6AlpwOQb/+bHLWsPx/eqQ
29L5i70el5c0cfE4Li2HXALKq2X7W5l3nBYAYlVBFxm7UNFvy/a2M/YIO9ziIvBDd7G/iPdWZO6v
Xk9NvUeQxn9djlrwSUzT8sOiRL9JgoASJBdSzUZof6SBh80J2QnIexoMXCiJqer1sym76u8aigya
KCINZXk6INWWDEPC5q4MQzbo7FY3nh/pl2xWuJCqGcMtP9oUfluYqic+tNBuMygeHTm4PHcObha2
9IPbm9lWl1n71OlWpAQ8cxYOWN2GbOvbGBAvjbFrtfW4nr2Oddg98eqsABRKTnTyjDXF9iGu63ft
znjml6xZf486xATIN1NnWzWF0WPuTQwK3LRHgpHCsdVm9AQmUUibDbydhJDdISH5Em3pdNYeN4SC
DTje//Z96sX6BUOgUAQ2cU+nCIbA5eWU/Xe7H4OsX93ll1KlBOeG2Yoxjt83M1vK7tPW1HwEzeiQ
c7PklF0aNR47oRZYu/B6o83NbnmkdqaOydgawu0F25B8W/B9PsO3i7qLrZCDNxlcC/KyWYS/dSb3
8jmLcsYEDwL2eSoFulJVJ9F3RZgWhklI8Peg2jB696xmcV4xw76w4+QfcbLeCmzyni+mM4yt2q+N
gvXRQ91b9yJKquc89bKvdryRB0ncOYea1062NW3P0wUNJ3kIPU2emOkBsZBfBG9jm8QM0yqNl2a7
5LeriK5rpqRKhE26bya/Z+lX5B1mCrrD3nCXorYThLlFsW1szpOHNWQ3YDT456xO+o8mICNQ8iNx
TkK9/p44B8dt3FfqY1kckyE65fkb4eD5o9JSRMTAgvExApbkbht/hr03uby1NjlX2V9x7yUscMMR
dhASNpd+v8CyziICGyK5qlJeCtU3v2PLVuuS8Mv7xkYIRwSYHFf8tczURWFjzQ9VAx0BE8Aw7usx
UY+htM6476XOrkIvHMn+khQZrA7ZPk59HX3bnK/LgUBG7GzoUBJ6DzwSgXFCpmAPjfpLHUHIPXRt
F0SnUS6zv5PSAFlFjPJ+vEx5OPqCRfanfOyT51L7YDEmDP7ZboFd3GybZpihUpncDarN7AvBw+LO
wYXEmfMVs36KmcGX8oHfJbp1TyXkGemLn4AUUDoeatqcuGP1S3vXFOy7d1HsW/6EVf8vP0FM6zZI
PB4zI6B+wu4EqcmnsADS3tXPnASQQgtz63eBO0odoh5YP1EgdibmqTJYYzc0KvHtrdcO6AQqcxrd
pTKP/rrCYPr2G9P9N084D6gIaeaB4s8BsOf36kFGCTbaa030cKMD4EbjsWowvbGi9nHy4+ioxXGG
7T1+VGQADGFkGhYWyEQ4l+iXSfIT3uqWXQImhmmgCdZl1P1Q0rKjP1hukfIELhVJE0UN/jBKNq+c
LouWE3ozoatmMvZUUIzAbKjKjPKumEy2zPzuKzehifZR5lVAlrsw+9tyMH0RmaCyqxmaOOOGnbG2
W+qBxKphP/kTx224JluddWpoLqvx/ejMIrglbxtjq+XXb6QZg+vEi0j/o57HcqsdelHfKqHM7SoD
xk1zpWjjMf6jPAxjO5ayqSRkhiRzFG2dXX2N7Xh7G+Yg9lcLcTRLCIBEZ2X6Yrvm7BzGKvPI/PvJ
/IUmHWA98Np6uVoA5zHoeEG3PL/cRs/YhmC2Tt2LJGXRhSR7FF0fOaM7QeaUHc15XI15K92Cv0cd
hW0f84WFyEZVTvQVJ1CtmMrIGGxqPNfl05yWPY0sZVL+Vaxc49OohujNMdFs8RuGxGl83Yz/dTYg
I6ahR/LBOKB5aYnmVr+H0xeZY9x3zSu2RSM3I2Mv2IpaabpyUrOot4GGw9cZdjdmAj/u7clbfLjW
KaU69hgTrG73sqldvRvU4D+g+YwDRwF712hDXqvs7mbP5MPfFJnV/efgVxe8JfoK3g7B7+PsL+FT
OrNx/d3mM7Jz4bvtfG7KSBMIB53WVFuWWXn1NaJ3Dv2uzsgbM1PYlDjuxiP151y53PDlwiWtfqZx
AAHIj+JU17xe/RgwSy+Rk5Oik3d9hAWTUqU8KTZDIFuqpaA69eIxSm5jYEsBwAqQMwtxwvllWWAB
mWe7RXbLgHNhDdHLvnWrxEDtFqU/P3K0ZPqfROg2p4DFLcUfI1v9DRShtP5Fvr2xL14R2heLhZVV
1TJFfMGbEHohz2o+Q4VfC/FrZfue8RqPp+wNtnO8/M76YmqurjcIcZ9RBc5xVxQBMAXyAsndiJeP
eiNNHG6vQuJJpI/L/wtQhXlkk1BAPGqL0uxaqrwZVSUKy4Zde9I/RqOx9tRVjbnj9c6rhrzdPP2w
EqPeSOI/wnRgEwxmYy3MW2qLWt3PpYzlzh35P/5djUUTfJAq9dSzgu3KbxtLMmtXSFmYh2jGGh85
xBtG6xY23R6tKHEP8zimR6bxXG2rWSC08/iNzUbj5O2/8ISzCIVzhOcxsTPLO6A9QCTTapm6N9JS
gDDSyCTjA5JAI/fNyI79c1z5jlR8ZnB8D3gaqvwZ3hgKSRCO1TumyS7cDJ2dH7N+hnBUr9OKRRSe
qzr5lWyXO0TdTrw3fbtOO0caaiA36N5kuufE9Yr/EAsW/2zIXAxPPQV47Xvjhzwm7FJYe0gc2Tz0
PzO6Ln4ipbFjrF6voImOeO2pyZyx63ApqalXAEYfEJ1BPmrvuJFy7dI4fYJn2ilM9OYD6yL5ihUj
+YxEmLkvsA0n8F/cci9AaYx6GHGg9NcKufbI7qOuceFjXjgTLQHis3psJf8C45SoORifhXPOJycs
XhkYMcoD5q+MO211QZDlNVKmDl4JgfngBNnDEeHDCOlsewAWBAaJJLuwzmEIvOZ4IcIj4757whpR
Ra+If3Ryefgq810bWvE06zyzJwn84DrPqfeaxCUBRIe0wL4c6/wia5fdG5pFCl4l1wxL8cCjv138
qbou3S1REo5oZ8/aQUu/DORvSPUSFyFrMFnoPNgKB+e84onMSDG6sAkf/T6lOdJf+9k+ICNh1aTh
O/f/lB6q7SffqULuMXpi+eCmInmFjxUezj80x2O8VKwU6HKrlJk0pfWWjQVDriIVsVEB7+aLYMnV
3dcN6j3JsGS472InxhHoAuFTJNJi4qkG+Z4EAljpLEYPHjBL3ft+3L1icqq/uMOq5Cvmx/waVc9G
sxSiREnJ1/o/cm4mYl9WCTSkZVmy7Lw0afaMC3tNdwP4g347gnmFXoJ8cM+21yDM8Snl1bYTxe04
kqS5tp2jxU4WQadfEtv23iFYNffUYcG7Cj5lXi39X656lJGW0aGMaxYFMspQIuppAeeR6C7eBYhK
PHV5Pje7ifex8y5Z6YYfw+C8pSRuCFM0zjFQvCqCmt/whmIIEd3T8LJOrG78hte6IWAkGFnj1ike
mmBZCRkPZY48aToUtciq5ToIaqoZ00CZU8IR67FdiS9EzX1TuebNdqa94dxWz30q2BY79wZEevAE
Ob8MjiPfdnOMLN+490YwXm0GD94c0Ll4Ko/FIOPPLIvUvwgLMQPBGk8/pQ41ZQ/92IIkAOj+ywyh
pnyT7p0aO069vHOvxdNh88m7BjVWKRq+5oxhpCOqdUrYYJK8pq4kO3utBC6EQ4IY6ZrTvnDMiWB8
KYwL9teNcWAfY0ynoE47RN29tnmab0OchcWxcrucqk/dfVdx5Tbcs50W46QTz/4pZVhr9hKT/7WL
kfV3bNbdmaViK2YQq6S98TmX1eNkO4mCBCnFfYeIA5UOWjVXwElpsV6XtQDW6/lxO5502Lfdwbos
3THndKLa0vrqOaeS7DYXdL+A0SVCHJ5bqhldNoKKlNMuQQZ7lsyREEVhH/c95tUx5zm0Tm1/B/9v
mym6JSdqK6h9u8div5yZhILsXoim/eBmqvuj8EIJFKEfAbSnIut3xLRaUjkQ1A5+WM8HR1ESsqFL
1y4H3ccmP+sczzskFC9m48mXhi1fOKvlmKAv6QePCWG9kzKc5H5IlLj1fORT0ZyEzIKnZJyC9lPm
1EhTHmL78Yiaq94TSsSgsVXonaSyI6BsgOWpK8iFM8xcl4SAcaCYqIKwCxm34ywN2+fAetU5CKvc
AXPr9+vBYznWPoXT2v+L8b0iYVgbefqub1K7G8WNhc12ad1NDsv6O7a1yBtOQ8DhaQLPT/ENgYun
SkRtfvAYOG5NJk0RfHSY5gmfL7nz5fku+TaUnkDvceONfr6dgE9UJ+SH9WUVaRcvR0EcKWDAJqIv
+DhmH2XeXx3nDksT/hCtE0bNNHTQYWHqEfs0ZXHgOHGecDC23rYZiFrHtPuVod5HYaCmbZ0hKeCu
Nj4307Ee/9g+Ku/kglFrG7N7j4/h6Icd9CTYPiGjpGLC3VodGt7gxAHUmcu0t+DtD3kRzDW4YiSR
FezAip4ZZjHe1zpcSud3hgfxzoyVWrYhvBx7oEmQItTOwTfARMkkDNhoHX6vhIL0ASseiORhBFGE
f7h55oBzf1ERkqzPplMMeGibTc2stJA5q9obg1lK7QBCqIYPiuswdXj4iHDE1slbghPuD2KiKPgM
FxYYmKOEf2p0pB+9Lmi+mvpGD1k7mMldHFv/Wjg9L/9hFQtcpaJx73Tr2fGvdvO4fXYJMB4YmFvu
9FaG9avXapleFEJ3dXFZlB2D3DdYKpZauM8t8iGeDy8UX4F3e1LySMz0/jWygYPiR8Q8LfDDeR9S
TZIwmYwey2/PS9vd2qZQvimKpDwIDcHPftllSoKdxg6hdgufQrm/sVQDjniqPA/coGzNm34wxYux
7uQeg5ECzg0cDJYs6GqANCbhEtRhZz46yRExOUQ47NNEyWMyteNNDOn99SXIzPJD00X4r2MkukKF
zDAoCNqrj71R0/qGmZxpQ3pL8mPGNh3ujeckTxw4ELIwLg9gxXzQrRt/YMo//78j5MOdLS9IPPAm
Ed+DSul+djsCJXtI5Zycus1q58vpSfYKYcroscxy+U7Yo3E/EVfr6GWuOSexUvIqdClSXlu59aS7
Dp/+MrkOqtHN+rDLsi5KcIMQXd7M3ABwyOusNeccMK96xaMTgMZCFHU++zUI7kBdWQNAsPCIS8Xl
CIV8lD78dJc/AKcqCetAsaovs6fSeRcw8lyx+vXpPR9R9Umks6R0o2/VRN1D09+PPUhPGLftNN0N
Xkap3CbzdcoXmo+8/krZC4UfQdv3gotDXVLRxcoVrzp3Ij6Wkc+XCQ+kVsDZo+nhjvTgXAn/gY0Z
CLL8gXUQR5wBbjKdjYmW+lQp/LqHQHHgXjImPHlyfZncV9wk16egXTF99GpdUgpDMpGeuQXjxt64
CJXJpbt1cT/hKVjXo5vL1n0cfSDkGlgaVgBPw7UyVTcypdb8tOQfy1jI59ovzeUWkl33zU0gAJbh
P4WArP4Jyy5tN+GSwi1Mr/iOBKB3IRYcIsI1UZr2r+U099P34Oi+HjB+GWVfmiirnL2Zl9uDLkTI
1YFJ6jUVJc3Qm5kH6QtFzhGfN4eDv4eGmPhP3pyP8Tluuazda63Cy0q1hbzirmQrGPEVH36zxByr
Y1z5zrLN+niABmNNvwOdUg37nqUFb9PoFoPdVmEQLl82SXr4xDy+y7BuY7XObw4gb/9RgvVCfqZf
mnX/rrUOIfjbne0eV7vpHtglhv2h4VKBCyOruLhjaCyXr8HWI4tF087fxdwm9klOS0d4e5hiinM4
b4m2yVlOz2xSPA//3c1fxSsne4CBqTQbOBZqiPmUam2FtHP9TGFnXx2zCUFxO9MhcnH1ENJ3MQ+c
omVetM0OfJ96vEVyuS7RzxhswsXTzlNNJ5ndSL+namXo4C8e3Jk4OAQwCuF3s3TSX3SACO+Cw1fx
Y4zppA8GjMDr0gHY30JQV/SnLFOG/LZMKlUHnXvOhSYlPCuigMqzRwplmmqHyOu2BdWepHAKrE0U
dBSFpy0U4dQ1uxWMTnjw2br9dePCJsgRcf/AOuhmzoRGu0tJY6/8NhZ4fQQ/mEDmbAQPxsJC1wcW
MEjsUMZv5DNBj+RWDbDG/a5dDE00fjvvWOo2T2lBHnvbJT03BRzuhl6EW0Ow9QDObaPBmVxUvUF+
q1aPzdtA8ls8Ivm6YtuFqYf1E2DhPb7D8s5AW1y3a0GwjJY0XcwXivaKfx5ooPSQgj6785XJU7gH
fre81UXnYG8eYueuoFUpvOauv8aXPJdNBTArWP7Foh3z3xxl07OOc9Vc0GrJym4UAtlzEXvLjVTs
zmwSowkPqU+pJUXmS8vlYkYyZRHlMeZ440CClh7rYZ80WfNBCHGtHvk06/pCho6iNpuDQzujIRIq
4DH37U/ByMM7Ywx7vSXXJ2gqEKywd7xo0OedNpmp6a6pJGKgTipJ+0iJr70lfx9tvJFsVQQ418Vk
mzeXCpg0CB+2YSfVUUEBS5Bl1m7EC0UDOoLpy4ozUJ1QCcPlrRoUIZQecsPJBKZMt1jZbx2UFOE0
L0OKfyeMZ+38ihailRxviH1PrA+CZ6dhL/CU8huiLj1LWPEEBFiPyikwqbYoXl+NpnJ4085mxFug
guXoWJ3fo9uL4Fhwglxmd5kzrCHAOB/iQI40p3AAFz7ZVxnVjwRn3WNIqw3IyqY2/cFmGPp/IVem
rxSp1u2pLiPnOOuBNhK3i8yljNg3Pi/IncUXMfkRzl0UrvmPKRwKUeGC8uAjkPrd7wnLxkU5nUtn
5kJqfeqcVF/nlVTuZjGlD+dYEazfRqSe24sdoWOjgsWyOqjRWSDtWOob+JMZso7Hz7lz6HhgKzGh
ptGrItPHCQTecoHkA5A9g/b5H/DDES8Tut4Ln3/GzxepXO1LHxQBfoKhGn9XVdKQp1ZohoKOYjaQ
6C31ntehCY4Dbx2SORQ7eRtjK0CkRC3Gq67Rqp7+x9F5LceNa1H0i1gFgmB67RyULMlKLyzJ9jBn
ggD59Xf1fZuaGo+lbhI4Ye+1xYALitkF/mESUfN2b/oC7iALkJXyF4wvqZZmTNZ9YgzoXJ+RTHin
oJk+ZTMZdtsuy8r3qY4K7xARO5+Trr76j0vjTsken1Lv41a8QbhXVjm/ENGw4GCm6yGHKNz4CxMS
wBtAIlP/0DIUDzfoarovmHQZk6fkRjosKOVYjM04aJygKgjsK2jxNv4CJuFXbARaQimK7ldLVSZO
NAry3R+1y3q4iMyJ/NFmfbICdRYaNLTYuKlXcUV1RPCYHboofs7COhr2qywGxsKT/I+JqKG948n7
S0ltLghFUSALzmLQKPMg/ruJn0mgJFbRu/RBp39F8Iz8reMY5D+o0/CNLgR/3ejYPRlFuqz+umOO
gn1LZRcdQLao5FVHY3ZxQVxW//AvefDnsL9KlHz52AMkNEzmCez2rJiPGv6EfVM0s+Jv4np9forQ
OzEUxMAMMt9tXufERz+zqjzF/5v2ZIHuWJfN0xUgRgRZHjvRfoXGj1WhUcvLCAiESivOlviTLMAQ
wo4EDAjZpMkeCFlYeKUXD/FR5oQyB1tpc5IYc7Sk1yTKi//GMEBjFoA/mxjKRIWLSeGWtYl5naIo
nIf0xQ7rfGcWlsXbllDaZCumeiEyEaPZo+SuGV/9JkrazdhPTX5sZkeBhIht+sBKjV9cDppwvcZt
5TWeYAJuhmTFM2BQsHJOIXb5ocLWKX+xYu6+GTQZiKewgvZx0qPTH1uFS/9ITMGtMnRYtJ/7ui9P
dkDhv12qcMXUl7rDFbCs/UHdU1cESFBpPSy5VskuG9sIdrFG/74DhuhjRw2AHSCyJ8LhJIZoSYkj
UAnZfG5dJv8xLuLIgBWi4x0ds/ONLpruMWsFKMdEKV2/lUuysmbysa6/0NeDTnVCWsYtCgm0Y7II
5YkIPb0cgrUNuoupMr+9o9Sz/IfS8f+DsTdBrBpleEziKCLgMKjR36bY6fszeYK45hZYYwmjdD6w
t2jKvVew6xEb4gBfFVyaVMLbKBAKrrgwhhPTjW76SKMuDIOrR5m8fDarHZyzJYrzfgxqrEhMGtVb
gIgl2OajImoLhsFKCINx2hEJYJB1iALJwgQEIOIhOPL+ZOpo4hJ2X4Fo53UciCc7gUDP4NENhZa3
aAMFEVaMDPRY1NG0y7mkNXRjXTqYHay+2YZEtFdDvzyCEpIKdWw83vou7NR7WXjJfIBxQE4MCny4
3O0somFDuCxMUi5cfUec5Q1ohTqX3mSxDpAmr1h3rBH0sIvNMrzPhkwnahgEaXsmWLgPolDq37B0
J3InaQM+9dCyTO4QE3OsQ1oTCPmJrdoktDMxEcvj9AzSimwKelIH25qQ3WUYTTDcCZrhG21xCs3R
FU3/wGuardelnNVX4ZR07aR0jOtdWSzieySYqNsmaxf+Hk3Z0JXj5SeZlJM02+KfrhcW/LQDexiO
wW+a45QchcJzehJGRPxgSzFF92NluKDBZri/M9PHD0yqy5w7L6uYkzfG3DWyJRwKbsp8GFbQaPel
yfNH65oo3fbtQNaeU+gmu3DxlI81bStRkG4YR/eWMStWbW/y/iugbxzdcCnR68OQPDAFcYILREzL
YSGT7InLTJgNi+zA3Zs1R4OZtcDmJEoYHqe+dz6w88s/UdUTr4lTuT8SB1T966TT/jQT4WmIkBIG
8XSyRdFAnU3dJ5/8SghDSjpIMeHr0QzLhSnFdnQndOiJO7LWTbyJ5NaW6e3dTJib3PJSQ4GauhU5
3ybk4V126br4etspqD071zjloWWQ523rLvfUL7bopd5bopxuK/h5SPbrCuobtapTd/cUDaT+bWYS
DV94YBqSD5le0kV5yfQWlC2lmCiIlcLyHaMadWdein0TIUrfQT/AKT7i8v2n5Bz9LilrSWe2WfcD
XRK1iLRm0fedaWX/7rHx24dDpX1Ghg6LExju0zuRHgCaArSMj6LLUK2T1YxiB7TWe00WVLzFegE5
Iue099lUzdPFryMrdqX0WJCU5Dg/LYph92ksJjudzZhHzyANmBsophYxP7omcTjnMydvCZzOhoAK
uvwmTshQxBGaRaeo90OkPBLX5ZmocMTIQMgkUX9ESL559BDODxrjBC6XGYZ765s0/eXNIZpq5nYf
CH0Q/Pg+tso9k6eMJXtaqWZ899skXs90a3qGL9rGoNWjZBWngU+a+TdpgOJGTfKrZ5I4lsdFh7Qp
GYazMx63tD50JGa2D6y6oiskXp+HLsC0A3KhhTu9kltTXWvQbO4xGf7PZ7dRBJ60BYY/kZG1j9dE
DcdcgfX4QqUvH42lKNy5RGLorRwgd1F9LcA2tghAMsJKrOnCath0EAfKIz7BGSOk77iSy0u5FTkE
3vprll7I9Lc0468afhsT48nHw/XmC3IBvmsQFcE1hjMLTCwOU+12T1Gm0FTv+NuaxeG6Ll1GF8w8
PZahXIgGBlJUEX28whngwc5nZvsu4poXkAqmPRhrol8UlqrdT6ttrt1YiXnnuwrvertSkHzQFmXp
ka3BzCi8lOMl9qDm7Sg2vHhfTcH4u1k07UGXCQN1aMn9Uxsyc97LQQZ/MQlrDkfN9bHpmka+F7OM
rqAni4+oJeRiQ0SLJi9vCPrvdhB01H1L3AJRuChmNj4LMjocd/KfEHMmpOWF7Rjtp2FsWkyPbXn2
ENno09K2Vh0Zz5AcRAnJ4taWKK2PJDa0nysZns6HEAtZ6w5UvIp+JplPpJfapxiTLwILpy/bb8dB
pruNwR5QwwYtUkJC+BxGH9lQe1+wbNfyPBEocD8CWLEbmSzTf1AtimC3Kg+77Brg6D6RQ2GCPdOz
tr7MZr1ZFwAwIVslBS5mvYeRHa2bP/4J3dT/yboeq3fkTNWKvY7452xu8ErgUq2yc9a4zi/c7QOm
tAjJxR35DIm4Up8nSKEX2Rv/2BKilZ4J6a12tU6Qa2whHyX1KY4BklyNt4ChgUeAkE0x0N7S0dTZ
lc3t8ivJeUhP2DkX7uYgI/Fz8LlCkfTB0TlQ2SOPW0PT+y/Y4ojtrFOdeXvsR9gIEKoaAxpDkcQE
WY3OJR+Zn0NE93SW78OpCkjPgFO02FsLgb8ETMmwfsSzNv7ZEdWY/ynLEouiUw+S8BVw/Gj5NtSP
K5U9fw7O3oENazm4uwJDh7cnJor8vaBVNLQ17dwKCAJ7IMlR/I93GKuQ7AOImPZU+/E/jYx0Qn7c
swhqFe3CxqftZ44zVOl76jWMNB8D1jDJC3lx+CyBNMYYN3lJEMJcl2rsvH9UIWtxmLmg/rVk4Xx2
EyHa5zjqoVkZFjQrwgbJ1oQnsIkv2CuGC6kEaXLp+tF9meKg5rVkW+EeKvxU5kJ2hP2PVGbxp2EK
VN1emCraY74JWIJOUbfuBgGhGy2hMz6AazPObzljhUqWnCkD88bSo1FOcyRbTMdK/VoDmBH3Scos
+29XEhdwXJAk8pmCsVIfPICYL7YjpKfklPHly58hmIR7XnLUfMy3OutUpzD0RIl5Var/aKJ7BPyW
r+iS2IAk2Z3jqgl9pGIK99fxCwrwiHePsIRkHMQZAhaGYgcpb3JyFx7KS4LbFUuHRDzKiSSh0Se+
UF1Ikity622QMMrVO2mhxYJOgXPCJs5zfK4x7XEJiSRzgvsOMDO80ZiiZ5/GwNf3YDeC4Nl1e/bO
2F3m/CBmfuIH1NGIs8zoD+fAcQLvvIZ+xUxOBVi1ZkhdHr2M4/eHtA+rB57ThISzmSk90OMSAE04
1cE+h46l+EhZJtuLyBDhMSP2o/B3jccBUFw1hB4L4lZ/iLyT3z3amfh1xJ0IGJ8F4SU2oyZtNyjC
Z855h4SzxTBqhU3Q3M2dIoizX2u0+hBs4tPIkopce3fyrhpssD1SYtJsd04UMV3E11Lv/Mgq/4DE
IKzevYLVxzkzlOSvcQbCZKOnNAvuiZpABA1XOshRFxR1kL0wkvVp3ksGBcFx6qF4M9qtb2CK2IfP
Cjo9ZHezW1OHnnUT9qSaviCwUvXDCqcqPzBJS36aFkgpnkXkaId6IiNzW7uGhRQtEjl+Nuzsh7PO
9iMLTeCcOr8L1T0zNbx8SCnL3QCk5G+jO4WcMSg8eK6j6zqbGm+3QVsYMGha0SqUm2UWeOYLra3Z
1wTfxORaqa45TQ45lnt/iMh0FUBYnHMbzIO+cDO58yny6L6ecdLMN29hTas7pTDZ85hl/WbFaUAo
mRLE7UQi8b8oHjhRxoZK7CgXBhabBEED0tqKOKNjHSti5jF4gjqVk2+e0F5H1e+Qsd0tQljLK7/A
4nEyIhfZlUkMYdPzYPTGVbdUnzFG9QXCQJfPznMwNshccg1kBZcveo03gL0BKEGcOyjuDfKAYD/o
YsyvCZnOiHAdlZXXpTOq+VwDcvu++aGG5LvzZR+6383I7vSEGz2ND603eg9TRP+C5TtLne1cArW4
cN+s0CcpAfk73aBxngtYVYxn1q5fpxfTirZE/a0hDlw0fLLgoH1GYBc2E3r5zmQ5f9xIpqBmzDoz
d0wSsQPTkClGNm6dZmdc1KEDAbgLUYFO6SyuziCCaGtJH+zugmomWTFmBMcAOVdpYwg/4+wEYwF5
Ltu65RA93LYuqJaKvIYsqQF6bRD2htdCJikZ4hBtkL2THk5PjBgKwOute2nnNSyONqoLtSf9hpcn
GIG8QE7kQXhhzhzBFlpiznbwJY7Z2hTNGlrXWHGLtVOa/MHCMse/uoGb9660a8DnE/Bn48ci0Mv4
ShbeUPwK0Ofc1DnaTagayMnBvcwy89zAvQLFB5kPb32x5AFEK0zJh9DGknYBcn2HrC9PkmMbZMD6
N67lc8JCkUNRXXe19QZJQHiomncaXftLBF7jAqLN8SEwIAsugkWSQxPvKITxYSlfSN9eyeoyFeCO
PdbFOtpJjlUcNXnXHnXQ9+FvFed0lSwj1wM2bFwOPcyfCdk3mxq2T4Ytfh7K8DfHK2pwnMMB79MQ
auIQIW19jXMo/2bg5NAVcVTCIY0ZFyGzEOI9Y/BKJCWKQaLJRed/2bwktZpShGR4ukyCJpOOIB7Y
JlyXT6iASPLy3MZ77JfAJ1EN2jj1YjuGnGObPoHgg+18gPcgyzgX+wVZ0y30JPDFcQXQ+sqimT1K
g6a6PAaMNJCBpf+PRAbahytED1JclJVxAX0+IERgqKlkWBBOJJROg1VfqFCglbAxw2O4RMzlIa32
fnWN68E/eAwpiHXpq8DuKB0lJytZdCjLg8KydNMaoRfnTweXHXcEw2eu52QLVSP9l0+iJ3CxnUFL
x6v3V+ek8KVVkv/QA4G1QIP4F3os2Q4uHvGzVzMq2xBAXjg/nMNI+ZORh3BPkUj0Z+W4IZKyCvrg
XdsqeHTK031zyi2qWERwgMofMtrtr5pZVbELh7B4FZ16tNrG1eNQWHkXhrq022XwPTJilhCMY7w4
wjv1gVWgPlgHMhMH+5BzRKDVfKFPn4IDu9WVNINVU+ZU1VJQidYj9RWUv9U02C9r+kcoRQgAIdg3
5a+wk3N+r+Va/nHXVrn7usbaoPnNHNqeLf37+lMuaAiP9ep1dos6lejtVNMTXlxGf+O2Cd2i2zhl
0CJ5aGrxPsylee/dPuwPdWTceD8UruNd2zROPngm5v4Ix9RP3+cKIPc2dEYG5GG4BPf1Qk+xi9D7
ERNtu5SYpz6RCzdsIl/jyBBO18XTOr8NvQHBaWJf3LUknNQ7QCUkgzL48uyudVX21iwC55VXgsnA
asR+Md7ZGL3dVthxrO/xlrRUtE2DamdxF3EVi09YdYfzFDhGlGqB2q2oqf1eBc4/8TxjwcqvBKR1
zRdj8wku9JBhlVp4Em1SPdP5ph/g9xiuYcVipqXDJFVbPxUOXsS0Ru1b70ZiBhDZtQEcue2Qtc50
tzah7rYLfU/+Mvv9wCFmQz/exUjMMBLOjPnAmuFJsciMhz6pFIe6FnjjRkfzM940JphSGLCCguIB
n90xPTbtiPu1q+ouhpkOm6ljjdGnBbOzosO/03eG4WSTBxqhr3EiF3k4Njyaimr03FYcMwJNzHqP
6zhjIds72O2HJ9nlvXug8+rat6URK8ldntdN8aHMkxEfeZDhUR4DPM7Pdac0HyxkOaATiIw1bkuW
2fFyGVZkjAdLXE5930dNENwV+cT5eHVT1ZKsglI7msHZcc4puAedr4+s5bX+YQ9l/Y+EDWnxNmQ1
WmYiUGAlbN2RUNtdMXRrcycY1qMmq5ngggmLkglcVB/ijp8ZoVdHt+GPv2QVficQa6wqEOp22ncu
hWZOfVxFneVPfYVWc0PD3/Mf1cZkQOxS8gLQvM/D3eTayn4WaSsJYHMWRUyDqJpt3KnxShaNWl8E
nDnv0s0VcCjHXebwrGmE7SanBCU+lDwKZgxNsFDuqh4M09GwPvhD/2PwBpShi8iMIhIlFZd0AwUo
BRtEJwU99DKwUtXbRHtypT8Gqb1zIXxCQgiEaXZTi4Z4F0tHV8+iIPNv2PQB4bn3w8LFhdxrAth0
z/oh0M+F9MbmnkJqGd98Q/fLbLNM053vWFyDHkJc2CVBO/2ZfG/NHnDNy7vG1cMrMm9Rn7xeQgcL
MIMIBgYtcTaLRyVYNZJZUOs2gk1Q3k93hdVwkCuTWLQm/XwjgrWAoj6bAnUsNqAy+il5v8wesGhQ
EclCybmZMkBiSFFFDAGdL0aFR6+PUXXnoHiD0xKvI+s2EjOrLYotwlBBNeNGiikDCZANgfaxajem
u7etpE1vemDSRO1atIMloSvxuZyUjj5cxrbvLcpfNC+IcO6zqsjXB2eeRf0FYmTInxoMl5B2wMSs
yMGHKg5fNH1av4O1YL7b0aFkb30qkxN6+OQDbXB3hlaG6h5dnOClp526m+seFeN0K9SIdWTi9MrC
oQ+vAHXxFQjEl+7W9Na1J42uQO772p2Cp4yHF0NYBeHjwdFkOuws195PNCCnP8rA1xkOSIaLm8GN
gmLnNl0VX3iiSaeA8HfLZzDdJ5uRatj5Ab0AJJFxuVi+b7E1PoPlux5dAaoN2LPTdei6dNUnX69u
/Xf1o8W58DeE9Uvu9vaJ5Fcr7hwp/HcqQ1VXpDfbAtwmdAa0JduuGCP33dbKLuWR76JMWURjH/SZ
LBJx+tVlnk4OlRcWbzmrVGLWSl4+bHs3gPoLC8s4Y/0dN9PvpEjTAYu9HDBRgsKr3INPhVbds35O
ki9e3tUDhstCH+1Cn6ViR4d58+1PtSEuGX/TENZgAGRRfE8lwM7bWUkHVPhS3lgnpR/KnYwqBnu6
SkY0lDrPVf9i+MfqXPqcwpyhTJ7Va7tO9pLFBQiGnruFdJuixaLcBTDjgQT7t0etLIJv2jA1vtcY
Sy88YQYV/RzhzJJdQCNIorqC8psCIf7Bh+WrUxgVZNRnkO2794rNSUfiFN86Zv7FRWjWgxg8SFTi
7z5x8Q9IGYgKhHU1mgNJY3JCZJF0llFIWE+MqCL1BiIyILKtmh3vNxp91R4NwiP3XN4IQJRTZBg9
Bz5+Hm2muTpVwM+zfeG7Hb5PxHFXk3VpTJQSLou95+L8o3RxkrPoLB6jcS3KH17y4ctgc4cmGwjv
g/0RuXQLVMT4mAWS0Ga2aN1HEyYuEbbzmL6tfa2fwEwxuW5xOyBvI1gah0er5uaHqiw2/0rH437p
fGIxd6kecnvBXFI/N7GO/svAjxgy2aWJEMNGkLGKbGrKLdJwu76FVsnzuOCV3DoeW8vtxES2Y4XD
VXRkoZogBW40lJS88dVLGw1LidsKItXgVreKqXNrj8XFLVIdzXlhGRcSM3qOphlZTd3NdX3IJxsM
O0NlRhQkRHYShREak/drO9bGWZy2SGSGnNkleErEjNRm7kBCiZYHTUy5sy9937+XpaPRfKxe8cj1
wiZ+jqWEJT+EPov71gZ9uM0dTqcDKSo2OiY2vLHBgWsX03tS3mhD1RClA7odgRFzTM34Xbo52LUI
gBCGX9IQZvwHI3NT6dWvDcIc3nMKObUxGFWgxmKPluOz0TFygA1a+1Xez1iJ/1tzUOHbwSin3NYL
sxyICGTh1FDd0hdXejireOaXNzZ7VNAwAOnGmUOM8Elzt0XCGxrn31j0+VXVbVxe2jXtspMTpM19
UxKcjemvn2e5sfnqkd2tmOrsZgxlnxaHXHrJA4h8b1QOxVWLoSluFtq4vTckR4g/iy9JnsKnm4Dc
ceTwwWMDlzvFpNBvmR/74I2CIn3zXMw1x76WKC3PgL1r+znjDUC+av24OmomZ88QAqO/MzI+dPhz
7apPk0za3hPzQ5Qn+liAzbD4W0LAJkz4myiTHZtGt/mDyyK6JyoXAYOHy+MlNJL8YTQTSjxGDkOv
/uyuYmW/CYBFPzSuP5EbI4baffJXm3tHn9soRgruqHLoDnouK9MjQic1QQMPQ0BIBd/4kViuMZVf
CJLMDdW8gQhdOjQrrPBZF/Yi+osrKlL8EOQ/n9DjzCFxx0hzN3U+Mn7Az2jA4YhxwS6duyMg+2YJ
oEgpuiUcdzVuFypPexd3JHMflBHRBbJE8jOHIDV3unK97oM6ci7ItOes+JZAMt7AmGhiQdLmXzjM
5tgo671hyQj/ZdzIRF24dAR4xEnmIuj8IUZbYHayh4WHMcW2/9Ffz8vJigJcX0cAyBuabA59DHXc
xn0i2ISEvWRKk5nAT65ggtcvVCnrN7ZM7wusMb+MjFjrMMHDUncIkRDdonQw3eWEuaynVVMybPGT
YF2KKQU/iIh2Vz75OLYnkjj0zSlIc/7I3LgInlBPNQKZCxVXf+/nMljvoBU6yw63YIifnAgV2H/u
jbs1NHRJvNshYMABXVX903eBGc8dgCbYBqFXVNcEnpUDkJlYlGdf8KeKTYIqk2EwWnuOT5AR7j0A
1xJb4TyEz2s3kbKBTD8nwVrja+NtIBE55wr97XXC+YsR3vVOIXwy8ctmU8LtjZqA0BR8ae1u8Oq6
eLip23/zlpAnMxbVsgWDU0hWsUt5km5fgqwuE+K5/uBlQfw5JVKdNLEoLEgLZe+CuBjVuSCUEyYb
NT80eyxHpKvkMWv79s2pippGLKdrJssWQ/zem2vCdpSe5QR3LTPdlx3kEO683p3WI4vbcrlEzLXY
vUNcbv6iI475IAre7/azDgAJHvEVeOZwCwda3vzSmadtUd7Yn8AtSBNhrdUn8bNX8J5TuaoAzxj2
fiBLERiDoexIq90UaFU2onXIzk1TyqlLENdjD4gXzXlyuF3nwGAqkrSkmm7qVs+Vrw3rsowt6DI2
W4+gdbldCeicXyoq+ewAR0s8tynozY24fcsMNuspP2LvKWNGHC0napVOBiWRqcWdEFF9InaSrApa
pLU/Ae5BKFBQ2n8WS4iZIeakPc2oXPl9kZ89AaQJkh/YYznemTToKXmSgTxA1kvLPfsLkiuSzHdg
X84+pK6II/e3kQuiO61c9qU28AZIjZOz7IX0eu8pW+aV2wYnP2Ig9NOvUyYXnIhr3t/Pgus5lp2J
D5lymUyxkG1WlL6VIu8WzcfwTD8xYOLFR/Qvqnuvv5IxYMgqsLm+472vQ3S5ontFmEHwN3oO+pfB
KU0CkHDR2V63vv9YsCdc4WdiGM2Hfv1ped9TuisN15ixvO/i2mTRBwgFpm0CNQHnK1EF4QnPDTtw
QDIw93raPyRXXiyLo8ep05xHurB5P0BabvSB5Uku93yvLmb3zETslirtrfue+U487oaWTUtwRNUx
cT6KHCSl+yzLgi6vH3zHOU6ttwxHX458CjJnl8CjmKIPKZxF/NbKNxXNloMSoRPMnHYiz5Pwn4Xv
kpACRWoHQrMecF4DBxuNlbEjrxiT1eoZ4eKyPBQd9iqeZTC2rZ47LlOSEu5ZhmoGoprT7Qggwf9m
ySERwtJXT8e+ATl/RjKJwiovISpsfZwarzcjWMb97PTYJJp5vC8cClyyHRd2O46VE7PhdKJqnCqJ
2I+QgxSnEHqG6WIcLowdJhiOTvLWmvQSkH8LrH6M0kem6jCADD4dsw8jtdrfczGRmULZkIGnS0ml
/IhKUd3HKRwDEplxzmDYRgo+eWrLsJTjPHH66EchKIGI16Ph3Y3MyxkxNJn+taYjCSdMHqILyRuk
L3Zlkl7d0onit15ofarIACk3QTQjjSAJbEFNxlj+pg0ww6pEc4TZKc0d29csfAZ+BMGXKX30ULuC
oKoWb9q/lZTLaYeA0qituNkUTkGdWZhGfkwX7iBdNeiqPHXqsgWKq/ZJG6AAaqLoQP2izWNHKtK+
okEP9ykgDu9ujOKh3w8EmajNrMERHMpCUnHN5KkVZwsW7V+fWhR22BEBbZIL+N+wkh93yoIQrDfE
FhJVTiyf8vXczwYgYV5QsPMmK4LVwWQN6XFic8NKN+y5oh869CShx7cxdvOpLMfxayzs5KNoIu/5
lvINzoF7e9Bj3t3hne2j+RSQxjdeSiErFx0P1+mH23e4D2oDcwhJVl/z1Rhp2Wz2eBa3CN0BOA60
Md992JUzioOlX2aEmeBdPhNRtUdwYrV4U4jBy2f4HcnwYAFhrZz71BbGwlwMbkGpeYLNTrJ6Zra4
QlpAr4ZneNMzaCtegjpEfRCSqx2xuM+oiAtqd3xKZToGD3gmyAFiA3BjtKyECy3bVo5sGcpyHm++
lbok0y4vGSi6sR/8WnJyB05hFnFmbYKK2TlJdhNRN6h0Of7ZjFcLq9lkr6qooY3iqVRJcZAZIZfw
WTS44eeyFm58A7A4o32Okegjs+j9rp42JRGWS3qgwahUv1uXNv7ynarMdr3rrOPvjuS2clehSH7A
cmZfcicpzAa/K4MeSxcfbUfIxfcNA8nneqBQZjc5mosXeag0fYz7z6mT5nQzhpD2A6GZxTlENL0c
O0i16tOhWy/IaEH9U2xnp0jB+615BZdynMf1c1UGIe6Wl7sCpCuk6VDPwiH7mXJd3/KvYhP0Dx7j
Le5DBqBo2CO/rBLWpUhKl2lTJx16FhHm8NhUxoj4QYfIS64RFDk2gnWCPnLHXeerAxndTkSaBfHk
7QMHYKIQdaY++0eM9IC1tgPHkiJfPEwhywCmgga6o39rtdxIFo6Q29Gx5dWfyEOFxmnJuYwOn6wt
AGol0Y1IEqkDMufO6a1c7nWT+t1fhoGW6U3iigDzeitz99iAP0KlV2FoxyAP+XmNpj3y+zL9bt0o
lntlM5teJagVTbKla7Nk/bBcV38z1HCWMmoU1S/CXfAj7DoUIpZid6zchyKPb94pmt+3ocan98ze
0VMfnTc5QDykmt38rhXr4O+tBeeyRy5c6n+KHkIlLFUz2BjDzOXrP7C39Wu0jG0Cx5ZKx8seI+LR
XRRNeTFgtquWeXjAzTmXe87BqnkEEKXQEoK4S+9yH+nG0+DSYP8kdoT7tHdHZROWx8g6M7zyLGmC
Pz7lhLxJf5Pqw+Nmw+OhmWJdYgFz+WPBmocEvh47kbN3a9kVGcNqr9tJTNvxniIf9g3/R3DD37HV
a5C+KuwNLBVZseThsWW1PP+MKnIHnLlZ5xxMOwTuMeonauYVLGAGiSgkY2M3ogiLCb+KEiMwTdeU
WFvpkKHCnjsL2ztU4HFKuFq+KhYuqFrm9Dy6gy/gdvWBWX5aYoPD46wCVqQQeXEmf5YFdTPCS5ml
u1m13YK40sT1nS172ZKbntFBzwkMkB/X+HBsDKOoCeEDl0DyCPOD2wHPnssqK84E1N2mm7Gfjjko
y3DugLoAZo46eVyLdbAPMGhDxcQNQg6CH2Hj35aRR7Uf63gJjxqPzXjo0GYXdlv7U03iPaQb8UJ2
EMmaDKfkcBZeN5IrnKuy4szD0uMBMGmTmcEzqEknJDnc0pthplhlDkgQMRCa/Jj6BhouPIYDVMG+
KU81kAfVYsDgMCQ9bQ5d3lqigwqxWdiNd5/lNE3Ba9AjlCVvaQiIJTIhqZfbtjCZN2Ilp6Nlf8wk
LO52YYG1hH/JtuKn0UvZbHHbjWZj00SozzLKhiK78t6EHrboEl1+i5cAZP6GuBBOaUbCggy/VAwJ
1LIARNwmKvoACuagyGtgHWYBPMErwltAx9zxywxc3B+W2Yd3x76iFP+CBmU9UlzrgC9GLK0iwiRK
pqFQi0kzDwSyebCNoTp5Xao9JIYLK4VLHTBpPRkV5Te3o/A41YkKIfMK8wwavImZ/9ZHyvFVUcfN
f9E3MPYjwkhGmjSUHkqKgtAycuUZ4zxPhGDQVSnDQ6/cPggC/N/s1e9D0OPqKfIg6GiYugCdcIK2
mX7WlF99fGGaPQKK2+L6zMHvNNh9q/whhBhkigfghK2JDi2Qtb7f4/uVNYjFRoQi2oLNxye9kH1g
UK9HxTofyqYIq8+EOmC+Rjx509E0A9kUdRrnhjV6M8an2bqTOXbCJYHPGRW4IsYWGF2NuyykK90o
o2fG/dOMDDhDxzmMtQQPZqKIRPUU2te+1oE9V/RWqEH5kOpdjV6NRTJqBQZmRZU/o5TtmfP7c0my
UU/bsF3wQXS7pqHm3zkmniiNmF/QrWUN6XQop+Vm9JYpOzGw8ZdTyOZP7FhpiVfJAxSfBKHKP5zy
DBnrIlB3rTcRYiuH9b2vhNR7UZeNwRY+4t5SmEWYKfkJKgLcBsxFO5vNZyKikn9j6xGn3PlJNP5D
HuL737Q2bsdXggJuGyBj8U+EK/fmF+o5Ym+09aArtMVYhwfmejCQy350ti3Raqz7vNmZWeZxIo27
Dk+fwWiyRuqnjEx7RRtSANQrV7ool6qdgqjyLSaPVGJmi0CSYhjvy/w6jkMbX4EuzC1u5godW0qI
vdz/j7QzWY5cya7tr5TVWDC5A3DAIZPeIPpg3yUjmBMYycxE3/f4ei3Us2fvJo3GNF1poIGyVGCg
cT9+zt5rM5qiVHODgMgSN454sVyjiFFvFqOaWRQhNyLl1eHZaItoPmQgGxvebZn7l6wCyKTaXrfv
IVPHJ5GKkZEvjjOU8rKgHs5t5B/0pqgTaIpzYFvpRBdqNWKXAyoxOXwDBshT4pU8x/sugQSou8mi
ENlS3TgIUDighBeky7j9LVLxODo2nmrFpTumk9qSDBF+a3pba9S/nAGv4ZdXz7FGXPnq5AFduVyB
09r4irnArkyk8T3QKv3Z4ijPeRqy+dYZ84Slisy/bD2g9HoDFoPFnxxeRgilv+Rv9o6oHrAkZ+Zx
JrntPQ2csgDlBGEcPV85RyQGBoPJmC8eLhvomz/bHg0YNFLPm+/JzQpvC4hP097PMlWtmfAu4TWF
cIutS5ozITO1mx9QGYf2RpaFV9EDReR435rMmnZtTSzV7dzS2X9kWkUKB/cnLFhuiUdaMTBQe45I
0PLCJnkGoWD9UkUUH5BUg7nHuBU92VUXVBexY4G+IGcHLrqjDXEzBT3OX6JFs4de2H2xy5xJahKW
PJsoPVC31cp2ouaxyseE5jSL0S5G3JzvdVQEt9pmtH3oLbpdxO6kHrbUnqjIrdFUDvAoO/TFynJp
QN+GeTY4oMY7G3ND02oaMkFsrB0ZYUEgA8B2j/RYxqNrSJze3eDaHBPyAHMPGdDVDVxe4nYMx8Vx
KhEPEVKLNYYYCs8x9nntk4qRoBRI6D7bNVE9dcQcmmBR467QI1BCuDaxtUKUFqDKxOm0rNaY2naV
w2f86gcY2Taub6gHdEdA67t8CO6rTMQ/bCMWVzltchpx/4J0GZ5Ctp/M87Ig4r1HlJhNLQz2NqaV
Bo43v1JgKtCHtY1YdNKj75GBBM4sWaCF7SWsARe5WTOz2zhJNrxLSQ3skmQAZcMtomNPFMHSZ8L9
hxSwt8nmMuas3QinrKZLtO1BeYU4DUvEGIcvVH2TQ4hXGTx1eD3UxaBCEq9wNiSn3GjLt5jw+B8x
lE15sSQ5Pxk1kss1U8b8ouInRZsQKzntGknexlMhG+85YB19UGNSpui/WHwFGvxaPGUgdcsjaTz9
jrkfd1n7LkGEVqmGtYv4vKG4ARw7An/232hbWcg5oJSle6FiyzyISkfvsxDzD81wicTFbo73HgRb
XHlGKvSBUm9iTOnx60moFgFWVT4dj0OuGNxNhviDaK9ANVctIEGb6ThvCn2TQkHutBN6ZiQwzRdD
17vwtxDaXyO1aoMjT9AC2izRPm9yoRIGHaXHiW40Eh9Id5s28rLFwxitOmvEV8XOm99MdTT02BMG
CZXIlPnGmqHrXM1zXT13OunO+BzB6XiGTpKtG1BHrrtWLifEKCi/VzSDYJ5ENNlecqNvftSzwHjv
tQNhSIhFYkdfpmbu9G8472jPAh923oJh4qPsTLsaVwz3xE9iT6efTFrz7qqafeSYKyf3g3eJhCeB
Uzc31kFHJH2vCoA7rKao4c0dMnKdX3eVVvmu4VhnrS23UvWjnfkMwom183bIAzsyPohyXT7aun0a
AigsW8aoC0oQEQUBSdTtJKjBf+G0G+ehheMIodt6aG0ME0EYmi8O42B11ZAGNj7luKeB2lhhRmwv
oiXMzkYP1sfyDXnUnZcS55LUlMVO66v8ElkZGaEAJ4r32JjpRkcU9o+6sJMzTrLgzYeDN2zzib0b
NYfHybTtXZztkV3f+iVV4joIe6jpRVsHL6C1sR+BbXIYzRV+RTMoYIiH6FEB9kHX2G2Ua5GFRVBV
mq0TG5c/AffuEkpoG/YD4h8Gjk5EEPNIPLe+y6Rj/QAY0AM6t2vrNQ3RkxywW3AitgrEPoR9Te7W
Ic4ov7WwjSTs35FIbqTAqHczRLVaKKjwDzBRadzlm1Tp+Qh1fQRRmI0gE0XmldYmGiV+l3JIGptq
vupAY6IvbA9VX4yAzaBpyL30UAjyV2WEF7WgSDYhtmKxwt2hu/uh5siz0jVW1YuiUfEh7zglXE5V
WAEIr+kArGYOQGobGl3s7li7pyNHChsxMFGujnEz2Ngw3IPwOfRsMZha/Ym2aChus5I5wi9sNfi0
t51bAhvd9Yipo+Ca4R8h0nsGDVbTbmMXTynnD7NXMfc5CR6NUagIGJPnd/VV3inrG4u4625VGMbN
enLT4KXBMdH8mCf81faWXm4r186Ad5vAbtvKXqswdS67FvsA9hKkBBkhUGiMN8lkd9U1Qryp2XXD
VCAoRBJjjBtFJebztpsGLsjKp3X3wIwXR4SClVutkik1PRgNrlmfHDivxR4XblncTDhDDWyTPrzn
NQiuPLwj+Ssy6XzPNG1Q3UyIhxmcQnXAX04iDtQxJ10nhj0PlwMLY3SYWaDReREbGOBBRmR0RD/S
cpi03X4JGnA8Fg0sb+l6VmL8Fs5ebeP2bbJ6h6xIZluJIvFBBZjMNm5GfhDtFCP9FpMQYF77pUPx
SkMCuSmd/dr+Rleu++nxAVMra9UTCTg6bMt4fxzBNJDg2jVvzbL8u0WV7Z1S9e6hlLSWmWqBsDkw
3DGDH8R7IYYEV2g7u6IMEXq7GHzDAwk6k8Xg3K5FfqnCru1+sMGb0TVQCO5XjGFvgegU9qO51OsP
KCEC/xHK1DJRnGYbOEE68VrvFsd4uBtmUF/scYE2D7YKEF1SxXYndwqnaB8EmP5XVTNiKuNEjmSd
s7ygsRJKDi8OJSNkGifV2TrW1LzrHIWSfFAc6pktZESpx7ehxqDKDgBCKpkhO1MUQX0E3qC10oCJ
yumOqsckF0BDhboG7qh+NgA6pivaGLp56qUg9I2eeIWAyDXcY5YASbofIkrfc4ljwjlYAc0hJFT5
gPU8nPvVFCijO4Wh0sVFMSCoXdNZLQXxVlXt3VrF2IgtjUrB3kA8ZfHLlIwEd8jXFIzTMA9pgVpw
PB/Rt/fpsQ8HWmb0YzykTwHSTvveQoD60uEHs65rUovbnfQpMGAomNh9poTHtetJbl9oEfU4VGvM
fSEJ2nWN6OSdDgm+b1IC7CvEgKMEFk+UAbJUwy/DpzLT0yt1xdTfVx4BzkQUDVLtUcCZWIaM0tbZ
Cq15Xl4HQd7El6Q1uPFNWTD82XgADBlZ4/XIae4A7bYwbGIDBMBvWtBVaYBrOEzoscrKIyoAt1pz
VaB8aev7MVN+/NQlfYS+n8fCojXFDOPZZjzfuIsc6db1EyeNgejRQAYZEyhjbgmiqGy/dU4lBpUR
iEWHZ51/0ZZ3arU3NT9ij2P0ASNUpw69VjI6seVJ446O+eA/2EFcNQfKGJIFh9G18Ixbki0lU42d
341os8PtMvORB6HwvG2dCOUWZ2rG2cyaBBkkvo3d3M8UxSllTkPMLKQLo0Z0ZO/oTQ9U2CZhRvqi
DDDcbB0VNdk7QAK4FmPoRufKHoLjaGNjoaFkkouFaKT/Zjp0OhDNVcN4lH2MJ8wOBufdJ2+9Wdc0
pkkfSgw2UdfrzRta4USRJDHv6mbZwZyl6+qcPBO0EA1vOFEMAAuwNMiEgG/mjawPcy+6hVZVYagS
HnJPRjZTUgIV0KBI61zPF76LlYme1wgzsuq1qAAEDuTxNPSFgnXSIlCpUz1+N/IovZ9CLwwxToUK
xSZSbMjNMPFOY8n+iCWyDr6JEOYL3fnBuDYwOeBUavig1gjyqOYRrdn9EsEbPaO3bn9FQ4kayUCC
z0S5jBT/LxAyaKgbEchyCsAfGK+xICvUxD4zZLx+G+V3WCGRfyNNzodZnxIniYtNhdz+jK6f4V7k
jAM5s/gMX9DUmAQGkaVydBTxdduexvhzOy8znsbMppual/QapiGNzTQpdHcCK5q+zrPZLEi1wTfW
odtZ96CChofB9NsXMivzX2ZjJ28+ebMXpjl0QBxLhPmrkc0cmxvSoleaoyiv6qmqy20Nh8HYelka
n70uB4En0T+/RPjUHg208SHyZuQnmwHL4k0WEpi18uoC/RUQt/q9SahWmLObyT1WWuvZE5b5K4mi
f6U1dZ27nnVWo87unEpAvpQJ0YCoj5neBbncONJkXRyRniYbpsjZpUaZCfmImONqhYIRpvIArjRn
0avwL052RXoR9kgGGbHPukYqCoOjTDuYhEw7Zr2d4wkbRRUiXlvpRnAi4LRnpDj67OJXbZeNsyZN
s/5JnVVEW3PI3YgCJofaGeeme9kiOhQ4qWwm4boo+a0V4TYRxwrXSy8cK20xFrFedYRFIVzVAo0K
esXY7/csBtnPoa/sN2NgvV2A4Jlx0ZVO9e4y4vPQ8GU5ya8eDfltYEC+2nazXd20ltSP7DmBcyCJ
j/iGCd0sMIyc+7TqWFc5vRmRWx9rWqDg/fogfayrhlBKk/2aRN+Coe1WMnL5ZTed8TSgCD7MVWne
wlRe6DpgmRpmZkmI4IStfT14sZntIz/AhDaFqb6s09n7lkPB6NYdHAfUjUWBbSQyKVJQgWDv9ZgI
3hmIZqrjkGnzoe/b8L7yJXthYBOgBXQgGG9k0+eAOZCSW6sQONklpr75TfRU5+vQIut65Yycwpmw
Shy1dj+Oz4OY4GRyGGXuycy6Rp1t5fSEQy87KsRO/bqrVXvPWK16ioOpuI5z4rFWaGZonKnGbe5T
qI+0aQJ3/CWTGO0IkzBnbyVtWuxaQT75zjBIoF+jOyfAUlfj/B37VPWo6z5ARCIWb3DbyzzbUTeR
aM53X/RrYVBObXMVzcN6iDR4K8R0YkWPL7mLExG+YXty6RENhYo2eBjjB4+DrUvV6GevnWW4717c
9vGGN4GMrJIj2YMH7Yc/Q+Lj2TJEqC69xaawnoPMoNM2l8m32pvQqWTGoK6CUubmzqNyqlZuE7OA
BjWNJGKDWFdXHnCycz2OLuZjh+dP1eDzarChIRBibYDN3pWRvCMLkXUKIJd8DZgT8VIVnb1vpjY9
q85Mz4Bb8pe2tRBWSjHZVwwc4ic/d2BBtznt+mOfxdk+HaH9bUbm2i/IcDgh+W6FlH+YEUFRO8SU
va5ZQN40UZuHBygPDMcb7K390c45PmsfwTd4p4k5V83HCJ6pLCkHCLZBZCVdAc2YsyN5ksnsvpPl
Xg9gzFR9zjhtPlqOQegyBhCNHaiy7ifcQuPWwIn1PQ3D/nbQmPQor01F0dZn9rwIseiCgZRLvxkC
pdcK66hAExkE3rCh29PEW4EICCFnQx941XTegl9n2kI3p3Dls+b7ZaDu5Ano8YHD7iqog65d0xzq
S+biKAG2CCfgPZNrnJwUwV9iNScDseZJ3Wiwcn1IMkTV+BzBArBh9i5jqbzR7hxcIowpxw38+zh4
iZvQ+hUhdXJWaLga2utpiwkjC4vXCFTDpYiGBf4/SOjEnDoCTbDKlJ/g/srplmZtDf0DxdZ1OI5m
dpTxCMkEaEcGqsisIHvGHFyKQ17Hi/ASBgXcp6oWwdYAvdxfgqpkmGjXKDxpVkh101eZ8bNDjL1X
y58OrzUYsM6RaPruTJlE/d4tAnarV4vkNalhEnpxWT0mY+a+eXUzsIuyBuJThQWynYRpQ1WiFXpl
dzaYTQ5ooHo00LR0T+oh3Dj2yWpY1aaZjUQfAJBDHoqNEI5Ole5JLC5wCFWBHx5UWUAa0QPV+zaE
P6ZY1NXwyyLBKNhKjkItU+zGWEwJZXPEyinPANaZ4Y4OO9E6ol/NPNcAgw6MtHdzGh5C+St2NEYj
wL6YPnSR9h6QqrF1Y1sLrpkJM8YSoudsJ+SQn1LCcWPo+oX/jFAfW6cfDNa+bBlc8nDwk0tyCZfM
zFEv/uqcs5tZZi91muXhJQWEfcvzr1CFl3H4hgW5+JbpjPZz6dtBdhFA2KAxbwg6BBGjpGZX97p4
9EnIoXxOAnVt43ICvzM6w0sQtOzSzDjsehNKM3C3vUOO/UqYWYmuh471ZmDSpVd9jEMSoX5T31oc
fPHmK6N640snD8Nx/OLXiOuHPFkkFghV7S5+1R4OaqvjJLnLRQgHCmdee+8RN0SrMS7yIwL2sqf/
5BI7thSdNDvc0TylQOaZhzArXrzMxNCAq9T5MQ3Cpf3fJOgFO0zC5BUwf2U3qkLUtpY18pYSMJPf
jAC33wM4RYTdzFVUrcM2CZ4b5KQjH27e3ugiGw2GGHysKzPpcK+kVt2ScOD5P3nBaedAGs5prsfi
kZUxewzmvM43qm2m7xLrxT0Dh1ataa9XoL7hYd34c7u8MWTWnVx3Go4k1dpiPTeeWHhUPvAMGfRJ
AJhknM8SqfM1bkCMFaIDpMHtE7TdXNWX6PQJmx6gioYwHrkZnPanUcLuEgxWKVoSQxWb1DOsa0kB
RlZLlOlL0r+xKvE4zWJj1Rajw2m0KMZaAibF2hhqkxk21QlWIDl7w7ZODKfeItLm7rMMuc+pHdGz
DRH30PeoSuvA+89PKzNZnRxTc3zLxp4+Rovg+X7KFqsUxa3e5OD146XRgy22oqTFN5TaHMs6TAOH
GtcNgS1R338j1DB/5ODdv41hnGAraojJMWg1lOucnmW2CokUF+tgzuTebAk7pF5dzLu1lSfPSNbr
5wbyXszmuDgZImNiYu0B84bHEBPoZfWR+4tFRbsbvCex3g5pO7yGULFOc8n8deVYdHG3xMVFzqHS
GMv2ATXrbaM7jl6ow2O0X0MaPVs27gVQnATTX4SNkT+gKwzR6mCQx6fl5+NLWFJrrcOcTuUGVqM8
snJxoG8QoaQbA7nAcMBKENxg5mKqZdH5gMoYse2QTJapeI3X0PHw4EcBewCjbiDpQTG8ZSkTnx3O
qGYriQ5gSlghtqHdWdfGhil+Hz7QXw4ot8rC2Iw4IcVNO8Zy3Hh5is5s0oxpjy0Jo0/4eZsDwEDB
eHBG7si4lhErI2wz7rZxN/ugF3glrA0kHuulM1q4kTUJlO0x1JjZd8vrori9fEVbptkwNziAQqtE
N1iTyWW4TrUzsD1zgCIOfIIlSOr4WFSUV6m2YUNom3ADRErkvjJZbQQIRK8Y9loOVbem+GTrwKZc
PbhklQW7Sjrj9yYaF+JLbWIYZuRqo2BA7kFsV9sVr/RabbAFJjaUlYHc+FsM0AZKjCRDb1XliC83
dpLA4hEiQhxSQ9QGUxcV8rUtgUyvWcLN2xneEDIZNZAd1aPZIoi1tSeG+d6ClW3CZJiPcoyjZpdn
TnrS0xSqVQllCwEG9UJ6aJvSI0UaJ5+/J6uLYwjdQ1ClNUebX3EX44E0W9Rcx8xwG2iFlDL0Hu3B
9g8BrRKs7SP51/CG0ut56m2D7SXo8yfHJf5kg23C925i1ufvXTiEzIqKSstNlfsDx1fyfN9oDMAa
6campKnELM+6hw1T1hv8lvFdlNTWgKyBf9xgWJ75LrCSkLmtKXI2ljLC82xnqL6DyAru0j632i3p
Tva+dwWZSqNKumvqvTHamxwpo5XNRiT4+jtoOo2RyHcAT/Gr7GC9rOvSyOsnOO36PhMdk8VhNmux
Vx3KUHTLNYc7ZggR/G4IVPR4zCp+xXaa/8RcLot1Knw8G0RPynlr2E5o4OjC3cGyHhn0VDinQNqj
uAtJvew3bJg1lQxkr3OfaEB9ddc6r7Yz6xpvjCURYgbhkk7tdP3B75SNEJIIu3ynqXh/WjQgg02M
jpwCE1vLHXYhNlxVMLbDhNX+1LRoaloSpgtMCVecv+8FrnuwFCp7RjHE6K5sWntLQwVFCB09DnIp
pIUn+m3lVUVTDo9VWufDUwbQ0F0hyGHagjaHVGVkzCZtydiNF1w/0aNBpqJDI1Tm8hZnE9B72q3d
jxllVbxtaiQWG4le45ywuv/IWY4eJxC00TpXzrzVHDnh4xeBera6OL8UDUkmG7uwmKJbqvieuRYy
GhhS5R1gs/B2trSN0aBLp190acefAjvLC+VkeaHpt8abEsQf1Cq7zbYptNHnkAf8wJAKpVDS0dqP
wgJwfeXlNprybOm0eWXXjAxxMmKnMPMkN3xhMI2odfuhBPlOtHP3g+KLHiofZRmn94hmQgeNqi56
k1YEy/NGhlPHIiJM1XuPHl60fNeGveOuTDkNCXabWrh+v8o0c+huPctxaq+ixCyYLyO0ar6TA8Bt
chNmzDS4m0hYxwBOf8foppgqlEe0lZmz57NJx2stjYwJcMT7ucRotFa0b4kLHJl1T4IvpZKBl9js
emhhjwumwyL1vQIf0iaeNd6ZyGbwUihWsOrON12T4Q1sAYf8tdhJu+DZdKTI9LrjmeMArWIF+B9G
FhjLx5hQaCD5Q+l2l0TXefbO7qZY7R0CDfN3PK2mCy/CLJsBBmNZOFvADkASLywPMiv1fyA7oPNh
Kh1cvDQ9x/Y61J3b5AftkbnkXOLXZwCxjUIdcUNGq4S4s20S3BH2FhThCEYlJLduJejvi+X0wAkf
T99IqeYZ810Kpz/bI/lmdAfCk0Uys1s2fHaoxr2IyQ801qPMC1InEDsRuIrRamGBDYDaY9LHZ4A5
JAOvwxDLOsgFk+UH9094ij0IY6u4RpdKZRHlEg+toyzO59R6G5vI0huFtJ68+xqpSNqwPq3wXxvf
axpuvxzbrp/p5dbNOgY1QEGVEdSybiNfnRhqk+DTFaZEg6cIPd9EBQaajQh0aq373ql/LZJhMgAG
O16wJ7XCh4+UnazzxAI5CoDc5jg2Tr+0g9GaIOxsZCKErJ/KB0tDssWHJQ5ICk1FC6Ksr8vOUNMK
2rf35qbDtIP0TneeSI0W5VHX0kVzbQtV3NC10cuIRP97QFBetB1zK6fvxGGNxDHmYurA38HsXXNo
mA8YpqjyAQRTlJVjBcI9mFVn878NfW1nJeBvznUuIqC5xXE4OlSrawigfr2FeERAfKFIFYn63DvT
WUe+ghU2cy4cRvhIKpsEAaTXZsaDcGz6M8qKq18hTdhpnc1KdZc6rs1Haj6UW4FHYbyaBcmh28FG
87JSCrCSLYQVH8k+wU9S5gxU1pgfUR9FpibD3bINt7pol1dkE2ObMfZiGOcIgpREvOv7sRusCTCL
QX7IWX9zONEyTEVHYZKd15sYwdB+kiVSJaSpDxP6sJExFjWcSdOnLDGAszyQf8YhGIE3NIKc4JAu
rLVzaOq8vYj9JnA2UW8O/Vorn2YE+BX+03B11CrOC/8NJVFz8lCFUqRisvipZGX9ABDW85o4E292
abbA4ke4tauoBV66wdpmnzxB93eX06W+RzBGf4nflhw6NPb3IJbGN5Vb5bXpEGi7i5jh+Fuiamxv
2xDCxo5pLWgjq2ZuvbFNjMdrVfGAyWdw6nRNqgZdNViunlhB2oJZoHt/Ylgaxz/yNCebNW9y4wao
Uwr7zRX1RZ7k8JVdR1f7LCLA8ehhub8UbZ2c3ZAFmYxQQIIbeAdoEFE3o1+SrWO7K3+OshMaD4nP
DxjXWxgl0/sAwZjzNWqTZqWmIIpWNIY5+3AcBjrL7WDnb+iJfnNCc3gx57a48xUPiv5iTiMiN+DW
EyFmgcudBvEaZypnTN9FD4lcOqxRZk09kHXN+2aTOYf9bqRrw2kPEwHFK4YANxjiV1EAbZVJ1ONZ
MAA54Huao5M3SdfZhGgJvV3JgLpcURAwKQCqrDDpSTZrAOdDCCiCgC2cv9jnSG5zh3cOfxMxydXY
XvIcsQ3F0o+WUxfduFXHUgTMsjSVXpgK7ovy7MWWPGfQaDh75cjhyKO45Yg1cmI3ItUd6EzW1bpz
pLoD4zO+4l+sX2NOLO/McoOOA988nlO8xQ/MP9sz2O76cYRRDmUolOB1pOXwi4FAciP+Decb6ksq
/W0Fn7Q8VMINAWvUXk8GV1cyCLqI0PUTT+XgIzC3//zHv/+f/3wf/yP4WdwV6cSY/R95l90VUd42
//VP+5//YKqw/F+PP/7rn66lhLCV7aGqdGl4okHl399fH6I84D8s/y0UUdjUDYPm0sra6x4UfumH
/d3XF3F/v4jigCA829PStJVnOY7+/SKzjpQGFpGcm0JMd6xGJHYaVXBf+9peW9OMfh8uTLj/+qrL
f+tfftr/vapjkdxiMYKS1oercnTvdQe29Oy5bnufqth5tKzcMLZkg0U4uiZEezp1xJ7aESf11xd3
Pru4a0FmNl2eiv3hviIqoQGBmvQcN/V0tfjL9D1llX8FudXPj2VdD1iZvr7mp7dZmxxnIM27lrv8
TX95ljIj59dpRXomQwur9Ez/7wcj1eilnzGmTaEcdvkgib/5+rKf3GcpuCTJ08LziGf//bI9QrNS
VVFydqrxIfNpLPc6QaVDxccEf+RMekrkIkNCTpt6668v/uH9XR4yF9cMNTVGPWnJ3y8+mRNjxrxJ
zqlZUYgWOFwukGCn3eHr63xyb6WwHbwhrskPdbzfr+PUHDe5DD/SIOPGMELWdTYkGitD3z4PEB73
OZELL19fVfHf+uEVlkg+KdYc17ZxYvx+Vc20efRzNz7zki/YUUyZE9EBZYzssGjL8Prry316M/lc
eGVtvBnu8uf85QXC5EBAj1EmZ5RDTD9lrE6hFcK++voyn3wbUnjCQWmuHcdVH18YOTcjRIv07Bcj
fk/ydGoC1ZmduWw36Keq0PR3X1/ys8cnBa8nan0Ut2r597/8MhLvLUW0anKOBtuMHgadUM0ZXGna
BkNpF991FYgegieH44uvL/3ZTSVliQ+EJdZFOfH7pYMGEj1gbH5tOdGnj8HuVqBug/5vvKF/vc6H
N1T3yaxlpHCIILjD4F0Fj0jeqi35Z1gNwgi+bhFEb3/jx9HsMh0QyyY7yO8/TpZ6pltspWfXK9r+
Nkkqs793kDJt/s51LM9Bsaq5jx9uIg48Nxsx/p5Hjl+AvxsxBw9Fjf7xDy/Kp0/LkUw3tAUo7eMP
YjaPqKjLszMC5CX0Xo3BFqAp8Ytf/6BPX0jPFAxChXS1+eFppanyabeF+dnBRfWNAiKUW0tYHhy+
uHE54SmrkajoYqrVr6/82deHmeb/XdkSvz8y1jD8GGjizsDDxa10U9iKLD0S0wlg4Lempc/19RU/
+62mMIH3oF43+Qx+vyJAq5gMySY/xx2iXp+S47qtx+xeADYG3FgwzKRllPzhqp+tnSavJMN/x8EN
/OGqUWXP5dDk+ZlIFY8Bi5jLNxiE5dklt+H961/42T3967U+vJ6MdosRkxtPM7LaZ89oF6hWRTLx
iIH4vsdv/vC/u+CH18dDSi+sPs7PmU5rfpzhRPkWb1H5KBvTfqlyHK1/471h9QJCTMOCg+WH+xmS
IWmWRN2diyG194zOVHutY4Lt1nOqFfQ0N3aqy69/5mdfo6mlzbZrSmV//EqQhmN/rbv0zDC4qda1
T7jsdmR4/Yfb+ekb+v+v8/GbUHlcyVinKVzS8JVJ7ITNIbTuI50o/UQE7BAdifB1/1SwffqK/uWy
H1bPFtZH2LtNeu5hVUm6J5mPLqli6Lcnk96O/rC2fXY5tj+tPVeaPMoPL03YgtSYoyhDvCf8XYJP
6khlGACYzqKnrx/cZzfUknztytGOIADk90+e7bAMsLlS/pr2+L54Dy5yC+nBKtXBntPqgXN294eH
+NlHyPKihOJ/TLQRv1/TyWjgq5ANcGAa5K6BH5VHXE7uJVldAQ3EvKqvvv6VclkrP9ZnloVXEQ2L
6Zna/P2SE7jC1jFstiXdhq8uuoO6749GXyDKQEm1tIcwrtIPGpkaGrpsd2pYgjW//jM+fa4Ooi2Y
mZ6r1fLvfyluZq+tVWbp+GwEYDFW4DO6S+g6WLE5cdBz/fpqnz5aTTGsJCM9nu3vV1OxQSDhFMZn
H2nyEVNwibgek/GDk9EBLNNKn0ZP2H9YYT9bCSyIokv9ZlsYrH+/qg0ybenGLpVwKDATTH2zaegk
jpuvf91n95JChgpY44hS8sOLm+LyRmfSJ2ebMKDLbvTLbjcmcyVRJlT+H5a3zy+m+Bq1aS7l8O8/
qi8G4i68KT5DM7VfwUAbF6IIHFCtott+/bs++zhsyxGc85kAePaHS7XWhMbKsHhqUmgy5Bn8rMew
mu7I+0BOj0Gw+sMT++w9oZ1lKygHWljiw+dYZYXIXOy5566tgTWHxTi8TY1Dm6WzMBMT4FeP9Z5+
DEzmr3/rZ7eVzwFnvc3RW4gPFY5u/IoNUVLs07En5zMq5XbOlTVsNLSHP1xMfno1ZRLBTcgzb+iH
38mO6OcTyq8z8tZ6XdIkfzKlC+PDray9gZlqwyLQ4fh2puHRBqIMBTJ09F2DSfCSuaGCeETEGqMt
er3PiVE5x69vh1z+go+rFHXm0oShwUMJ/ftrRvJqkRJ4mp7xzyPU9h2y04x6/plgUEe/JhNEu8q6
7z3yKqF/ypaIEs595i4kDePrv+Wzz5jjs+fycTn0xz48mnYYhIRgHp/TghhHgIICMEkxiCb8G3vd
Xy/08anE5tgkZcFRNhPN97mE0rIxeynlsStQnv/h61pWn4932OXVdREtmApb/e93WDQKjaau6EIw
FyrWCGUNtEe14zL2gfdGc45YT0Ta0Q0gomb99T397OLgg5YtbznemsuH+Jfl37HokJAzpU8u7CiU
0zH+9DvSHWzjEbTuFO8rJp7xNczVpH0KXURt+6//gE++AMp73n96T7hj5Idf35VDWDf8XSdlQqiC
Opt2zsFuVf6MhCq0/uc/l+Wf4T47HW2Rj+fptIfvQAvNw4vT1Y9AL0GvyQrCyE6h+I82bt5AuMmD
ob4yatR6f2P/M11qDAoNJrQ0yH+/3eaIgTCpbO8kUdnrpWPN0koDv/LuJ0lmjW+jYn5QpPzlf9ib
PltqoNGYtuOi4mHI9eFDXtRhVczk4+T0DnO2vjMlS0wwe3dlhsh4R884yB9wD6E51N5gnKiesUwI
gvO2hu8B7bbafhivAog9JI2UU2ddTyNehvPXL8Tnf6heVl++c1a7D6+kxagQj6npnzyIS8WeDh3Z
1EL10x08DwHeZGIoJnvNBE2349wdfbFIP8IoGpmcl73y90HFdkWItZe4e94GvZepiP9Qv3324tIN
8th9Tb5e9eF+1hgTB78U+jQYuDZJuu+uIiIo3gGodPP/vGwyKYV5Iv9agz/21hKImIEgSftk9SCQ
GYPNzAzLapCXRp8HFWTRZgjtddlJL7r9+nEsP+PD6rR8nYov07I5CH/4mYQ1jCYViHdCzw5VoWvJ
mxhSyYnfztHA3Da1Kn7h9k+/N6VMH0a44/Hh6z/hk2KA5pDiXmOuAWjwYTkmkl5hEPe9E+o2ZrQw
Y/AWl4X9rfNnbDFmH+vvcLsTdfz6up+UPVTFIK2UZfHRfCxWSc7usPhJ/4Q3ZkBrwp6bLwg52NfB
f3N2ZjtyG8G2/SICTE5JvrKmnqVutVQlvRCSbHOeZ379XdTBPaeLTVShZdgwYAHOSjKZGRmxY+0p
Dg/AgsPsylzn7W75uCENC8FRYFN5WIRakxFDeyk87xiDVQ7vio4aWxTnmoPjH+2wdDW2FfUleqgh
sAXd98szXlvT2OlRBHDIUgtzMTpstEzQI6Yco1TRxi0ddgmCWs0u9eimM5pqvHL0ifl/uJguGB+e
sqVbbIj24lvvO1YPZuseqeJa1CgJbHk7eXEuvvnRoL50ZT5+iZpxxvWHJaq6QYtubCUDf5hiJsyj
yXJ1p9ieeiWZvRb2EPGQYlaFrr8/lHEqwXSq0JWjCXPjm19N3WPMs6G0Cr4x2nZ1l4LoayyAhFlC
kyllb+dzEsBvAm00P67LL2ZlKXIQq3K+vAiyM4tzw5OkqXCiVI6JR8mAS6EZGf9OSYhWjqxUtSVw
H7Qry39lKXILFzqMGUpQtIeen1WptFQcGH3n2JZSv8uxjcfaFpNre+tYZYxMDaur+kDyw/cQfoaJ
9+3ynFfCPaZLHpXMtyoMY16sb0ITkeBchyBDHpU+TnEjdQp6jscOvdTlcdaeLVULE1QVdXFdW2wv
AuVeSWuEc0zCFN1UNgr1QQYdvhw1aFTQ/3nXPV8ecmVH09lTyN4wLrnvxdQG0Tl5gKPBES1VfR/1
eh8cmlCLkcNhOLhBPEWJOfd7dp3LA6/O9U/thM5+dpf5nb95pmaLhMXpe+dYA5m+SwuvRBalQSyW
qpRfO+GDHviLEUm9s53pQlj2YhV1lK9HmBbeEfaxc6eEmv+dNlo6aEjawiLG9FTsL4+4solxUnEF
n+teHBqL91m1OaJdr3GOMZvp3gc6fR9r4WtcDe3XyyOtrVAiSXYuPknN/BPJvHma1OfLhgjOPo6V
EW7pRMJXROnHSfuLt0abKhpflUrlu10SjCd59lSxj0ZZNwe1McpgQ2+B9aIrcFr3Wa6IH5dntvYM
+SAQRfwpyi6PXGsQbUj3AOtkJuPR7EMNcaMgs6KDrcNQ6uO5DN0UDo+R/OKciTpflkMQhBHm2iR/
ELUhpswnlERBD+BEtWlJuTy3tbfGiW6hxyDKJKA4HywC1wwHO3SONotxZ1KkmcVHwCj/4q29HUc7
H0fvykFPusk5QnPqXxIHy7t9rtOAAqJn5ifYWpP+c3lqK69trrbYjslzFMRs50OK0e6wHdHto6Jp
Pw0vdo6TPh2ruLSeLw+0lrxkJFtyC+XkhpB/PlKaDWA8wHQfHRsrybSp1Efcn3wJ17fKDsBRsHs1
HRptcyW0j2aPrl6ri+Tfyz9jZTszyAYQrZgEoXKZrGm4yuH1NLBuGnD0emSJrz1ujhvGS58E/qdX
pr3yfLkkkyglU6PSzbfYzHJsUcPWc5QjRH0C8Mn2n2MvEOBsNKf9+DKd407T5AKOL5+6GMuJSy/N
NMM7KlMGSR37rxHH3HDOmH74IZrY0QkSbQSc5CHOXyUQP8zHIqEcDbtGfQtRHk1nlZpKfYOtXlZ/
FRHy6yvXipXggi1j/tx11AKU9s4HpdnH86tm8ikIYVD1Jch8eye0Aa8Ss4dYv8W2RAsei8AP8ace
ymsLZy2+Y3yJ6oOiMFLgxfrFcdOqysHzTzS8iG6vsZAcegO62YoArd+zMH3tlrREiBYzwwwoHpLs
O03QYKVpC8fi4ePvgJ9C4dghUFSNxYdroQ7RMqn4J9pO6BgU8GMpqmbQJ2K085E5idfLA2ornw76
F5TKRAMck8b852/OLuRvBTQpyQuwFUjA5EXMU8olqLwZexFIoINYSvqfkXDqeIkXRWScuqTrJmzT
cFjaq7A3oxsfLxWIBPYkwicIp0Boe6ph1d6xDOBNIjV8yP4Tp39/HDhBHyO7VsQnu57brThZ1Bjp
ZtIjS/UKQ+4KJB3+A0Cwpvp1ebZrq41UlkrmANIFJ/X5ZH3wV3VvtMoRW3JPxigyS2f4lIoxex26
TD6nQqa3Q2LJhw6jpN3lwdc2Da43cA7h+rHgFkutrFGbh07kn8DA19+8EHgPlm5Z7cZkOa+MNf+/
FvcplEyS0E6S4eLycj5RIBB08ZujdwQiwRUR0oJXgaKAXASAuX/ErZA2d5P24Bo4eK/2Ljh4I7qy
mFeiWyq87FrsXhrp+EWeVtfqthqb+VIHpAwHV6yu/C9eFqgvbORJv21pSn8cG3NI//v4k+ZMnwsw
PADSieez92VKd45svKMH5W1n1TTQYutKL5oamNPh8lhrJ6ApHbRIJO7RHS8TI2VpIi+ma4YYPphA
NRSp96AqiCcB7kTDZ5HjBLW37UaDMWbSEoVJIbpluiSrobiSilq7Rps2GRJKThRn34miMoxSBU5d
3NstO3xosWf7rBWOdbBHgTOhp2RfJAYNWGpYkF1SU/9mJViS1pUy8enB1nLDwc+dK+fK2jLgZVhk
DahvEkiev43WIWHQdrZ3LLQUQLaF4Fm9ybFtV11sFQrhqnAQYepI+RfrzzYck4Q8MayxFG/40ilF
geHyMUxs2vdkPbSf1GD2aPNJ328mBbXVDudpbJwvr4m1PdVGAWfiKGuiHVmcpEHQmz58QOeox5Ad
bbBErtom4acsErfg1fsrr311OIijxGEzvmd5/VCnnC7nJmC5O1X61RpIgLpFpGibQUIwuePkC7un
yzNc21/YQImcKeIi3Fp82lAW+sKJWt5ph3WzG3oWLqmQIeKnglIcHXWlkdIMFrfJ18qos70RNPaX
yz9hbTtltnBziVUgd8/h/ZuDK6chq64GyzmGWD7cdARJDShT+U8bBV1+JYRfOzfm44IAgfyAuUy7
hDGZdGtguiZclBva+OjL4RAc/klVZCwC32vl2ZoamNR2gcrzL7YYi6SPaZEjQINsLW4Qo5LDOG85
OfqK7E6AJe6L5VtGtDNwHDR2Vtzz7TSjdxp1e+8HiOD3Zo628/bDT5yEJJoPspIWh9jiQ64FAoUK
KvmxmVvDBq2Q5cHsm5+dUpbhlSe+8na5daqknMg/kv5ZvN00nkBjYRtwmtIqvI1h4UCcxGpzb5pG
X17ZoVY+oLnKQORB1Y1s6/znb5ZS26kDtjZheOpovX+eJWju6KXJY0dnHMZe+bU6+srX86eQitqC
7pp3ig/64SL6Mcvw1OqxTqNzFA4QqaumSh4sf/xD0xutX2o6GXd0AQTB/aC2GNp+/G3OyZg5ZwEj
/p0aEt/wGA8OdAPKXFpH/Ja/9gg+T0at6ld2qD/1rEU8Yr0dbLF0mo7WoHbQwhNUPed3iCZZPaSR
aA/VCDafUBv6g0soAUDE5A7+pck7yPHuQHMXnRb05ZB91k3rp63kk7ahRXesrqyBtQVH/WY+phBt
OJZ+vgb02EDWH/ALR9UYwCxVgW0cUr2BG04SHIrS5ae/uuTQuqvsoJQh9cVw+OOZCO0chqtojd4n
GvZT+wEkNdRIhD7Bg2G1vy4Puf4SHAs4t6SAQsh/PkUvCHwfFYp/yjQHZZVLt5j1ginOCFcAPHV+
06lgfG4bMEMPWepYWOM4MpaB2wJvvVWJXUhrlTFiJHyrin/s1ujFFZ3z2lsgFzMfnCTtSBSe/8SM
+WO9ilY9ALwQgeQycHPAdeBGqYDzXHkHq4PN9V+UnbMSafE8QD7LtLaU8CTw5/Q/1ZPSNPsJu9Pm
MIF0++/y4593rOUnMBcQ9DkSRmK2CArKzhwlRgPRKS2zINmaNXrFF2hx09XjQlsbiUWMlMQU6GYW
I6FKN8GqpJA+SwUGZ0yq+yfQBvrHNIyPyw2KJ6gPGqJZks3RcOvpUbFDz5pjyGiWNwDlu/3lua+t
dhPRNScn2SKu2+evNWmKNtB7NTrZP6Kw6u7MTCmfhBeEHgYRRn1tP1+LyTkrEbH9z3jmIr1dG7Wv
w6kIT4YRie4Wv6023bf6QNe3agX3JVkW7zP+Fv7Gshr8gbgB0YmeBmUe/MUua6E9Jc2P0o33fz7z
+SwhggJQpmVpObrY2EbbKev0f0wKqJuPP2UOTcMidaoSCy7W89T0zkSjaETrjgn+vx5kik9ki6zP
VbsSwwJCM/VKbLISGZFA5RTRSRrNW8v5/AZMuDSRp+Ep5W6bPTreEDcHAfLwEU6qH+/DsvfHQ1sA
vcQuZchgz1+e9NpZygdM9pGqsIN59/kPKCAAExIQGyl1M2cr0q4Aj0SBZ9PoCq2iasDP3g0kHb9i
xBK6UsmMv5Dg0o/G7MmDkgTV543mTfygKFbrqXzdJz1Xum99MWLSnDicU2mXni5Pd23PIgVDvGkS
ioplLboiukdJWAenAB5YdGeB4dvhIaHv0yxv1ZvLg61lxxDHcI+hA41swp/v7M3E+qFoab8iJYhL
A04KVSp+VuQd9INIc06NTFenu6BJACsAWgmdXy3RCxzoyGn4LzWTuBJHrO0jrG+dpmA0eXiJnD/o
UG8zmXujD+5PkXf+RJTUloYMd8UI/GNLHSb9fPkRzOt3uWuTruFrIvJl6MXyMofaiCKdMzP1GmjF
mqd1xh1ETSvfFYrpb0rF7mAjQBj1r+wc6yNTHPyfkf8k7t48e9WLVYxCbSJg2271HZVds3uhkdlB
wj4o8jF1UoRaDgFRtvuLOdvSJOxGI4Wy5fwpG7i+KBwu/mmkkekZxaF3Z9fQN392/JHbofux7+Sk
lv9+fNg/Gs85QNGkXLxcgXKRRGQToM4Vzb6DBuaGbOM3ARSMb13RDw1ghSie/mK2NiVCvie68rTl
3Q7WrdkOPinXHPL/Fw8Hmy81Dnt3pQoXbR+n+B+5fqLgl3d5umvJGjYLTvl5y0bmNH/qb14wNCOT
0zdUji2YrvHeBjx+C+QBtI2vNhK3RprhEzus5D0SWyyMpdwqJYthI6p2AhCgFtrXBmm1/xcxGJUc
SuGse40b5/nv0qEYzfow/9QMAZ10eEf0P0AQNv/YceN9v/wQ1j5o0oO6RM0zbzKLsSwQLqxiwz/5
CbC4Td7JoduWFd1DshPtNgG49Dev22BdkzWgCduaw7Q3T52kF31LahKeZg+cl2HCftYOi+E/LY07
IL5kFbaqcrXWuDpPg4ws4sp5+16sbbgKIczqIDhFUzidqOe06ufeKfXpxUPWVG0NkLLXKu7z+llu
XUS35INIXHA0Lp4twCEAwmYXnkCM1N+rqJ5pk5NdbKSe2u2VY3htt+LmzFAGkSeHxfljzbU0Cyta
B2mhDWrYHtinPHNrwOchH/Qq2ScyBv9RhTkoq48voVkKTCaIVAGpz/OR9SlquLBx+Abgfn52cWA/
wKfqgKlrwY9ypIhwJcxae64kezkRZ50qr/N8QE9JNGAKenDCHAHdtYb3jHoX12bR7MDGROEVCdJK
hEVBE34+l0SqB8sKFQSxYgb0cHXmml4/1NhUFWwG/gjuLJ3q8altYwxCZDKzjkLsUIv95Qe8Ml+J
5HBuMKQsRUn8fL46sOZ8wjrrBIFM2xZawd2hMe1/RlSOXy4PtfKZcDdiCc2qbrphFicPlkWwj4w0
Og1GhkPsNBmiuFPIBWEtaA/IP3snG8srC2hl6ZJZsJy5iZL09PLbtFqMRLLaCLkudWLrOFXggEgU
8j94b+Z95SfJwRPoXK8so3mjWXyeXIVMmwsAf5G7PX+sEuxOp2C9ekRYOzuRqWFXPKdtSS/V5Ye6
Oj8+f2bIfYhG0fOBRsvTLL8a0DobGLxvkkTiOxGTTva2Npzr5LnOdaveUK9H3X956LX3yXc5tzaR
chD2YrM1Ag2DlzFBYuH3+QMQMGPfRUUD2N/Qto1Qxiu70NozRT4yd91w2eSjOZ8qfVplgk0WQoMO
xO+tMGNEsrJI+is6lbVUCoAEBBaUmHSutYtrHeyvTHFg4R3RI/a3EXh08HlKfzvKUdkA4IlftRQc
0sGvcgDGvfIPqR5gM77VWPDyTAuq1ySbEg9Xvbuyrtb2C/ocdXQQBNjvig9lOsGXb2v7iFrIUe9K
DEL9G002ffsa4cyguKVitC8IKfTyYFCd8m8//s6JGsjG0WjFvxfvXHadCXYPtSwmL3i/BPW4HZHs
7cfBMjeYrPxFY7BE/oMqkp1Do95z/s65kwQ69mLesaa7/Jda6FqOEZeFFcM2LCYldK2G7PH9MOGJ
/Xx5qmvLDc0Cx/p88iAbPB/aAxdNhSJVjp5EkbXRlbLtwN3L+vdfjMMZR+ParAJZynE9LItSSKDU
k6ZwuImLSiYbgwTdNQXI2k5PnRdoA3kqKZYJwhygL4wN5IjwB5sNOKz0HtUuJrVtHn69PKX1oUhE
EmZyv1zWrLK0UQAvM5SuxPFNl6q/Yq/qvxY1Z+lfjISuARkU4SxpmPOXpMGrwmk39I5pGDTbOMvx
py069YE17F05qtcmRcaNTMT8qt6BDMrY7KaUcvNRhLDBx7ROsXYPsax1/cLpr5yVa9s6UQhqVW6m
tMfOP+ZNIAufutbhECtHK/BxmArVHs93WXQTRgh4n986lB2nO0ef8iuvbv6glgeXM+/njkr4bCwz
LnpCPtZEEHzialL95PsoviRS/VW0mvMgosAD0G7NbPywKB+auKmuhCMr87ZV4hGgH2QC3tXbFY9+
2MbvuJ6kTvZFqdNh3IydU9xrZpf8sEon/FI54B+vbKsrRxmXNQ6WuYrNUbpIBMTgCUffjoNTIu3s
+3xOI72sYTFbSmy8EDVEVzaX1QFZsvMWzo14uW4bWOVdYUbEtVjlfIOB7X0eav+LSNtYcJAk/pUJ
vt/M0EGRpJyV7oy4lHmXM1g3B4x1HAGqvUBd5LwiCNN/Xv4c370+Wkd4c+hByM9STp2n/WbZ6pGa
ZgqOtacaWNkXJxN243aDLAJXjnoDcE63QyiZ5odZGYtxF6EBlI5oEHhJnOjv5lDwpPkMxjA/4Hvf
Y7EUqoDeR++jZ+E8KPkbIRy2AxT055NNBhZmgK3JqeNtbrn6Gdu4ArWLo5X2AuQy/+hex3hcLykS
0y877+Hn4wl6IMmUgqew6GHv6JModNXF/rVQPoUIjpKPforzcHNekNSYzcm7CGExy8g12ccl4HQb
HE3Q51ucfrKbuDKrQ14Y1gYDX3nlu3i/gPj8ub2zP6P5RCl0PsdxyIvUMIf8NKdPbgfNuY+9EPKw
1ZPtTsuIzGPQV1dkiu92dp1BuUVbXPvYbc3Fqu29vAogt+YngYmT3AZkqF6SMVLHbdlcvQWtDoZo
l1dJpwfF9vMZxoU5QvtIilNJvPOtzfPiWRZU+MF+q8NHI+Z5Ym/GWkRrXWhXvTZmxSkZsXHZwS4H
w4vYEFbp5e/+3XY2DzQLGAjU5jrr4hapTUVEWaqHnFIU9nMfQ2PFfTreeNLXgIDa7ZUQfW2Z0IVu
k9PjMoAI+vwhDpwGFZLF7NTQcn3bsDhuQb+PvYu/qHkv81p5LsNmd3mS72JvJvl20MUyEWaIkaYe
5ae0yqcHVoaC4Ws4YNttY/fyrS0T/1eATabbYdd0ZWNdWzUgh9A2IjLULbl4wNjC2AO8hhxRQVaj
50rsbjt0ELS3lLaH4+WJvjss5okSbsPim0kZS6aYZycSBXuTn8Dyl88xVs3Q0PMsu5YEX32gdODT
iS/pwlp+7JqiS2Wq2+w0jZQnnRRrKd+Z/q1U79eQS3WE0WoGlNWKLLmydb+Lcv7M8P+PTD3tfP2U
U6f52OtlJ+jy9rfCJnlmTQhetdbHSqPtnNdJLwYs7LDk8maxtPJ6+RGvfTBC8oBRigqYAIt9zmjB
rxe4IZ4QRdxrWmE8aVhPY3mAiWE3aNmPy8OtfC/obEA5sqdSQFymmQqHTZtvH9JRbjRkI4YUo0yb
pCSbR/wKJtR+6DFl2F8edWWS9NVxA2Bs2meXacMYmknmtHZ2Qq4v70M19w4012V3ND1ieRiDBCk/
GuYgX+IgRl2N6kJyhizea9FX9Rw5nrKiiXdDUGnlTQX7tvnwUXw+zmL/yWG0DIBdsxMQag9bHvrM
D13baRJPaZIflx/jymLlss1742WgLF7Gim0aEhCEeXqq9aIU9HQ77a1oq/r3rKQ+lXFEazK2AVzG
3Gp2enmJsJB0Dpd/xOq7NGmDIvrgdF4mYqu2FCHJX94lYHVSS/F08BvPviEgmQ5Tg27+8ngrGx46
NFugyGPMd8FOKxS6nTs9OxUxViBKwy7n1pRdb6bJybIry2Z1cmiKIRqqNLAtIznNLLFV9fycjShs
MZ/Kpxdq6uptVQfiCfdL/8rnuDo5blizHo0vZAkFEtLHa3ZicnncVQ9Dayi1W7R9kG2VcHD0K5/h
2scPe5L0IIUfisrz7N8E5VahySqpw/zE14EzboQDy+RJ9VnYbfuZQ33aeXot//v4+4P6hxoGlgfJ
m0X06FtqFuPSzhdiCPvRKQRtXpDzf2QyvUYMWXt79FTQO0+NSWWjOZ+fyAFT9yMOP00D3/wh1aNQ
uctx8xofiZEH74faKtQWr6yZ1adK1yr6LpKR/HM+Kuh/0tV075yiQlVfUZLZ+qFRh/iXKDX7tfTi
x1wNQERffqwrR6aAxss+/ie3skz3ysZAMqnX6Un16vCrgxup27RaYW/tPhQ4kmamE7jBaGv5TYCB
dXAlzludNN1gYAJmsNNSq0qtJ/eEArQrSeCge54XuJ1TerarNJXYtcEE7DrpoFtfnvXaGzZpnPnT
Fsnes9jWARc0Ae66bAZ9laJosqcNZ2RxE5UzYB29zF9Mc26sQM7Fdsc99vzd0tGmZ3gTAusTWvId
24pyW9Gf/HlSm+7WbFCUbmLNL67IrtfeLWt4pj9Qp6Aqcz4qLkuejlIVVJjmwbUe4QIRBvlHoWKq
OPStsmt1o/kdN0H85fLzXXuthNE22TqLf6mLtYw3DD6RNZCysmvkI8hyfN0wIUjdoijGrValxdYx
i2tstJVzjd1lVgMwKkVbcT7fqlMBeIQ+8yXYuzF1q3/pcendZiMdlduwLjBiiXFJxtXL8cyXoOrk
r8vzntfNWbJrpssiCkCqyYKm4nf+C6a4E6pX8gsybbKju7BLg0/UT+xhf3mclf2eceZ7ClUL8U5p
o0WBUZUS1FCJQQlmaMnYtrfVVMU5jm34Etz8xXB0MJJOnvEGS0EeORiNdLwVncBesJJy+re0B8sz
vIleszwB6PfxXYl1+38DLjb7qZ8s7svQu1t2Wgx/pDK4reLUx6LiEoiVG3ZvQ5j9ist+uiLhWdka
GBohDWXUuR1o8anKKtfiWMJV0n3sglyrxVx+j2tH+610euefGML8lUWz8rEw4iyqhqSHZH4xIpTy
oTEwMj1VZRV8UvVAItIacD/Fp6n6D7d6ByMvC3+byy917Wt5O+ziGbcd/n7CUOKT41c/8yKX95nR
xHjJ5F35s/Cqe4REn/AVa+/wSs3L3eXRVx8z6WhkFYDMCJTOv5Q6GxFHNbzhqSv8E9rD+zL1x5+N
aowHo5H9x+NrrgvIdrii8fdyBYPsjpWoj5OT1Ta/6irHG0r3xUnphHkNNb2y6yLrI6EPbAw01/KS
ItrWyxw1gAGfqHdeWaR3euUNrVsrfnsIm7DBGDjwZofij+uh5+3nzdCLV4oVYBzCX05Ooopoq5Gl
I3eOYpjHhjDwyhNdW7WckyjDkXGw4y2OUPTo1P5jIzrladthijJpTXenlUmHpZ8inW2saBiYdSWe
TzeXl87a5keiizIe/RDoSBdLJ2t9p0kUVN+oW8f7waQdzaYx4LfR1u2VOGF1KGJAboF/JF+LoTyo
4K0IlOiEBLm6tcupvu1yOj8TaOIvfzEryqhMibYsTrDzD0LJRzMe8eY8YYobHWzMAd0hbo2nUHKQ
/MVQeCnPjESS+MvmBTmxcMXsjVBNJWaJXTwaeyswcIYKEpkPV/aZte8B6Mv/jrZYKM0YD+AfQSNq
GNTh2FYg7XoUXm9swgSPgBLXI88FISwPhVlnV0Kg99puPgnEgYBEoBuwXhaPdUJ8qfodo6ctASFm
6H0CxVPTengKtIlJNNaD9kAazvyS4uKNRQcq/7sEt+9rPRxrawkwGVsenVncYRaxgVa2I6aMUXpK
+7rfd0Es7ynMVzvLxBXa/fgbRs8OIobuZb6UxUaAoTTdVkJJOFKwfAjTNhKbIqwRVZcNpefLg609
Y3Q4xsyihPdJAeN86SZmXShjlkcn6qbNiM5XxP1uVKd21yUVRry6Jdp+U+P/Ot4JnNaeHMzVii2q
r/L58k9Z2ZS4H7L3YoCBa8JSIOg7UTDUCXC5ME/kQxb2urORSu+a3m8vjed3nmrX1vfKSUbxG/tA
2DGzlm3xrKmEWfjPIvAq0Zz+MpHmib3EK1d+76OqBAwQ2ln88dOTKh8KGUjVc4S/CBkaLYe6Og3h
yW6z6M6bhhyfaacfbmgzVZ/8TlU+jOJG4TNfTU2Gmyk5i50QpIOKiacH8HdUpEvTsH2LEWfymdZV
e2NFfn9twJVQGs0ML5IQAXTGsjil902uyo4BIxFZm7bRhnwXi16oVx7l2pKBTM0FmEs3B9pi8dbC
twZf2DzKTomftajG+zvNjd6/7ylx+oeysMktejAmho+OzBdDaWrWr5EmQtVw/tmEIWoJTdDik/UO
F+uOvHkAvkkvEoS8sQ+PBB1ttTGdTP7zwc9kXjcca1zRgDsCdDgfGfiQCmrYaU++oDy+kdhjtVSm
rYCW7tAa9I3IpmY/duLaVvFuD2TgOWuEKAWJItmV84GjzLbDfEh7gPhN9Zjn3Z3fwiHGCj7tP5oS
m4PKmchLkUNQbFwsWFyesJp2AnmKjXo84hc5vISYSm2cbpQf3W3noSgJs+MgcOArOZ9VWfXm0IlI
nlpKn/0uV9AD7PTAHO7TDBu4y+/u3XYzT4ssGFEzuht0U+eDFZFORBUZyXebLvWdX/vTf0Zvjceg
VvOv8zq7Fs+++0DmyWkk1cj20+q4RLhPhZ7UVRNn3/vATHdGVVcBzllOep84xfQDCNlwC2rT+Ytp
co9HloaLEi1Ri9fneY2VDTSofy+dytpmmaqoLr0nKB8dK73BBbcRfzWiiV0KbwnQ6aKEU/AlRhTD
k+9pMfXuQI/vYypb/zHA5HBf5HZ/Zbx3cRHPlbjZnokbM0J3McNRt4peGez0+0A/0G5sQ2XXqObw
lWpLu8e6NSjdNB4iLg6O90ELIw4MbvF02KJHZl9/d+VMsyjAOnmMvhSiwgZz2jTXzIuWzUCEOMRc
pCg4FmksJOg5X6fgRJTWqnXxUwzluM+rovlOqo/WgEmlQVkPvhdDrexjugS+kneoH6K2fkYO1bxe
/lz+IIHepGT4Hcj9/vAIZ4Ej++3578jyBqWIOpU/TC2xlMLVlWTo7vFYbmGttw6gKTenpyDcwcJQ
6ZOII1+vXYlNff9pSozJuPFbO29/Nw1Mjm3aOPY3iXPeLxkj7KK/BVtw8PthjpABbavTPVW9Vf+L
Vtc8YmCs1q4w0u5JL6w2/H1lavO+cj41rM1QxtBMN291y32nsZq+CD0R/hh65M5PKB2aHxjbYhNN
2Iu2fpSqv4uhRJs3oV4a+q60BjXRd1mYJdP9qBZCfJahEiTuFMg+2I5Z5I90eoZTcVDGPPaeBJLq
/DbySXpgWAlj57ZItVQ8xzF/KK1ON68oJxa7G2c9wgk++LnRfCZWzkmLN6WFCUGfJ2U5/kRqnL9o
rRO2riOwVmg0x99bWXelRYzm1eVDBFyKcAKpHwlSgsflfhr2mZLQiffDTMLCPCj1yEXMRRhfWndT
Okh/V3agrjcSWYx4rFoaxxwYR+PO9HKRYaMtjXRfRb79Qw0CRWw9Z0wjF/lXZ2/K0CoCnOqDKntJ
sb+M3T6f/E9mS+/Hg2k3OvbxjdNnh8AuRXasDc/z7yuoRlP5aRqaomwesYVND4ZOjeVlioBK3sR5
izkktgRKgcOvUQ3dgWpMdadGWVpj+TuI8PMk/P4xsyrNpoGxjX5ZdYDpYW5U06uRweDZ1krHN5nI
pNxH4zh0N7hyxt4hjzqt3gyJn2Mfl5RRtG8LZ2jvBnuqyMD1+uhZT3mXJr9j0mKdKzWvKndSx0nw
52iMAOXrOJHRJklj03cHWJxGtLeS3gu/0AeSfHdGHtl9RqFcbkozTaLHooTX3ZIsMCjNu41Zmsq9
XnryhyQ8CnZ66SSfympqGxAL2JAfTBBq/q52xsS4HXB+LbaNhm5yN3VVX+xwnE0at0kG5wW8qla4
am/WzgGlXuy5o0mr+mbwax0j4UIfmz09PW14WynkaSAbTMpLzWHm3eSQB1IX+dUQvDplX9i7TFiB
va1b1K0PmaoWCchtK3W6HWQPNdygxR3kfWfkQlI8gC63KUsvoj1oHOxvOmlS616OmlO+cnsy2icz
NzMDDcAU32ktHIEvRcA3+1Bl1fCkmlXbuokZhA6s2qnyb8tOGxwOwKo0d4aei/SgtI6MHtVYi62n
Imws1L2g9aebOrQjx23sABV7OmU06BuDch+2FOQ2nRr12Q8fMlq7GTjmf9lWLcdNaeXFZ7bP+alF
hj9g7q0F470OWyJ5knk//eNPTQAru8llgbkwGBXgD4laeVJziy7s7Q1nljUefMxj0qepVxWRuHrM
5lpslRSEwKNBYOK9YnUj2tuy9B3xaKiVkt16+FIP+UZvyyx9xcte8fcD7MPgp+isMvtUqzJp8m3d
JJ626z2tgEUl01CNvnlK0Aaa24ta5tom7cPU/KIiPbTu0xyJ1a0scz+naMTtYcOn1zavqq1omb/X
Jl0v8KkPFdm5fWoZ3l3fWwNuJVXoxxXd3V1iR42LnQiYx8rT4mCrWaNHZh1jpVMxBr76NfAr9WWi
OOi7FftCdBuyNYs9yH/tXw/PsHtDQArY0i2O76jWVar+OgXK2P8UeqEjR+nUNvraF535ZCh6UD6Y
LWeTyw4FONm2ffxVS693ho1vak217RwLcU6v5an6gm9x9G+L1NV8UlXuRSOZPcsdlCidNri1mocJ
zLNw1Upav6wp048lOAzB8g5wzrbGCedhr9D7hCZQWdduDuXI32iljzlpKeu8hrhlg5Yw0mJAcDSF
Amzu1P62McZON3WspJ9rhIu2G1i5PdxkFFtGt6t9D2temeXpXYklVb1Xgya4nfREF9uqwcncdcZm
bCDhKVGr7giq8nQLodb+1CmTUrq1YWVia3hmHhx0I9IMrI5NXIj3FR2j8W1H51KNFgETR/M7YJL0
t9cZfNdJm9TBFihtZ3yiH69p75IKHu0DRPqoS/eROhnWXVh5wdFMorHeJpNuBsD6NTzDZembr7Sh
R/1WmUaJSSzcxy733dLmHr3R4GZ/8o3Ya06Jg3JpQ5lIi3AIVOfZ5UWnbKnta8WeKABIV9GyRT3n
ndbdqH2mcWmr6CXZpEOQTvd1n3jtJ/qvASYkdOieKopH/3G8Gf5XPxvH/SCgW/1upOVrG7OekHpB
+k/qg1lM2WfViR1zk1tVZO70wWiL/UjJqdsUVmkMe4XiJgruGCdMd4xRPt4kVEmCbeYZ8og7azje
983cbWwnptHeto0z26DmYe72U9NkD1WM5mtXWOFg3WaiZz3Tpa1ZLnXEvHoxwiwsDmiZOmvnqRma
9LqQinjoOnhDYluDrBK/xhRM1ZNKmymt9OYQJdqDPydSUQP4PE+6wId243GbKY5t1Bd5eKBPHY/m
bVIEU7q5HA0tyhkU/mY/JOQs5LzIRi1h9xTPvdYZ4+ln5Jt1d5P7TfJaQpluP3m6xzduc4zgas0U
h33eNHrhpv+PtDPtiRtpw/UvsuSlvH11bzSQBEhIAl8sIMTlfV9//bnMnCOl3QiL82o0o0gzo+oq
1/Is95K1zidlcuZfQYWPuIVqCVItS7YfXgca5tSW9uQbCV7GXPq/tcaNMygma2KUZ6ESQ5G7UwGH
rUlGLU5DJcgLkQyaQn/iVsx+12MTXNkyrB6bYhq7Q6HZ8ZrBySJjYXIWNVIgwQgxkscvywYxUlkx
ga18dhMhTU+xi/6r1qXadaMgkxYUOArYeYGDwtBoxcrnXVQO5r4u1UWKFW85obkE2GVmT2eoUqLn
pimGchOPVviQUpLaWkOSrOUM89KdBNYOQOG3nhxAIdjWi5JeXQWOSX8qegpko9xFcKKaL7wdeb7V
4DM4WzOgkHvIzM50v6Up9O9dqTZlt6uCiaAsNiKYBXDKyqMPKP+HAA3cUeZt3O6v30snF1uo+m34
s1ekqu7hmaTqMXSr+k+ZWVbCvemk+dUEyLG7INbLjBWs69nGgayPxAipGYeRZHdRd+qiwaqRlDKf
JqLlan7NteAm1mV11StdxaYt27xaqXWdfT7GnOnrM3NyFp5bZGFVmzmjTsH3aX61Wg9+RB9etgql
Ey93g3ZNBddcpkYsDqWRue4PC5ats5hj0CM3OslQfRoinND2RaFl7c2g1DiVmyQy/c6stAlWD1/P
3GZ64jyCzuj0Dc0Z2FIj0h9D4kUwOpPvskSEzzrAJJ2qr3qRtdoFZteWezfh7l3gVz67K2deYRiy
eA3HwjcJzzvYCYOXI/QR3he8ZMHOR4cj/eo6SZpudKCL8U5vde0Bjcle8yxRlmAnC7poJDlFVF/m
qZzkD1EVZnUTZHre4qVuDG2+BeWtBhsFN2/F2SDX6UfHVAAq9fLQ1zE8hrSp7Gw9NqNu01idZu9R
A8aBfDOI2kY7h8uCAvku7cxuNhfPm4wmmh8VXX0nJp6wX64fpNmzLSuz/mTtirtqJgqS3qnQYqhd
La4sVIijsK/68YF+QbALpwzHIhk6X+3JeMbiUVnpcy2fBAv2GwkyXC4KqTotrdMbsqnkoPWyUR+U
nFxhb41xsB+VWL9REzMJDqozdVvdSYzIiyWiHV5t5bFY2fjLw8ZvQJmXK5oSCO22pappH6hKkLiZ
/hBYgbGxnTj+kfW59KjgC0IOqGwrxcizwsvbiBxs0BPoB1AZOJ11XGitWUa1/mALooqwgbyfyCrc
97nve0pvTQfUObRNFjY/lVCJrrRWBBunTNYE9d+ZOSvPoUewgkKTvqinpaZMOeCJ8eA3YXhUYV7t
RFeNtwCv1Ku2afuLjwOAN9/4f29tJj6TWHmgZnVVXovTiVej3fZmb4mHMXLrP3aTWF9d8h7rCjqN
rXphGznutmniKTlg/6WQ4lZKtWv1rpi2fg8+bQ/Wwl8paCyqpzRL+FFoysJjoF4rlsSCAAueFqqb
eAAGJDc6Wks7Jy9b1Zu6rH9Mc7QI9lNl+OqvldWYl3e5GnQwodvwap7LmdbxCL6Nm/FBSsf/Ccak
SreIaxYXpWwMdydzOU7b2I/kQ+zm1S+6p9EO4q2qffK1mRcA4h+3MEBjiBzzy/BPRUe4YR6Z/WA+
tHXn3ESVbm98V1oNQWBpE3Q6edwePp77O2uO4w+Vfyo6M6V2cfnTjVSVCdXahyIM/0a9yK9UkeM+
lUK72lKua37iRKR/Djc0f2gEQmAUC5SEZxGN03l2GiUJNW2th27o1QuhSnw5+mka7ihwC88x42CN
jPPO9YaI1byoiD0Aa1msrEuMnXRFZj5kVT1Vu2yspiv8XuzJQ5bb/wo+q4k3RmR2/QY+UL5RK2Nc
aa8vI8J50kyVAjaNgVnc9XTSrVE2alIzaRU1gEMD+OOSGD3fDCRZWzWGepiGRrYdB3PN8eisbjcP
DW4UhBb4VbyP5uvnn33VGhTYsC90HsLBj/svUcaOuJOJMEGDxKbe7tAPi6uvUL2NzWi1jrHryOD7
TYRO+dccyTt5TKNeuegsv53+Yj6vt6Gn0nUI93Vta8PLIPqmjXDKkdrdBL3C2RSQua6hBtXFpx8J
KpC0qtDTp3sEQP10LmWVI1CVJyxjwRMemW0TeXIQCWgJN46/aiCKVsLp873DiIDb6CM59CCWQvpW
IHytoUb90PWQjiahNL8HpRn3jUzTSxf7qovaUMdDwdN2SHhIVy6FeWueXk58PS5GmyBtPi+LNwpH
wkaQG1sPbifbg+7kzTaQ7oAa7TDtP74M3nkPuXw5kmjQApSk4XG6uJJq6ugPhfVg9RWKbi36TcfG
1Vrp5aUlmm3ntAlVrFb7gqF85l40HLedTl8L2F1Y5MGnLyd+Ds8UEHbVmbvppz8HUSTRJaNmPZSj
3t1Kyy93shiTvS0LzZtglh7sRHxSrpTLiUFZcGhYSLwjPnc66OAosC+LxnogRLQPVq72z5FtAwqp
4e98rvH6f8dCw4MCPsJ5y+SJErFRV1FsPWi5Hv3sUVP0MlT/j3WeZyvf9vz6meeFsMb84oMfX9y5
pQssS+HLPyRWh70VL7DXBXq1GeP8GJqBsgkmlBx1MwhX9u/7A6PCBXAeXttyjtKgJiQ603pQ+trd
DmGXXeBNgQtU5iKm3ea7rq+efFNLV+7bpZIIi4uoDoOSgBNTInl6+iHNrg1NIcvkUQwolfwAX+xq
nuEEGq3fVk283KTbsx9Toxf7MhWlvWVvxRrmOEWfXgmpNWz4vqCKXHdGtDNwXFkzy3znwNFTJMKf
MbQQmpedvzBv8jhPB+NRFs2j7yfx3uwiuTGSRN/GARaEYDHFRtRT4ZXBkGzqIXAPEaW77ccn//yS
waoKFCZGHQgeWMsAtAnVupWycx4Q65IAj7rhpi475WnsTWWt+nQecoCARC2CzFrQ3V9C6gCYF6lF
BvYQ04G48jWjOvrSjADdq8rPSWti9DWrtVM9n9rTW5Q+EXh3aj/05gkCTjdDNAV2Mlld+FjpBs0L
mvAPLT4VNUmVaNFfbIc/H6/oewOiPzfbJMxlp6W/E2WJXgZCjR672hx/AeCtd26lqwcIDePvtlGf
Px7uLTheTpD4AmrK7OZGy/p0gnBv7aK17eCxDJ3C+p6nsV5sqKfV6lUi1dBTCkqjCGz9qQfpX1UG
1oreaDfaoSDm3XVWHYOk7MM22Zs9TvS/C6iuK0vyzodHyMzlHicGgXy5iIBGdxiN0K+dB78SxTY3
CbyioUmohsX9i0hbx6tkxAPz8cq8s7URbIVfRm4B5WtJj1bqpJyw12ZUNF6AK8X69eQO5m9Vieo1
udLzu4699SYrSbRJcDL/ln8CLSUxo0Sim/ao2mG0Keu8O6RVnXgZ4fuVJdX2btTaYhPEkEo+O0tG
g0gB8Aw3xTPaQYFJQd23MnlEUsw2PFBK2aavcQTx4lSsSe++s9kYDTQd0EwoyughL+aJ31Y79nX8
iG2mqm+yphxwLhQI8d4oEcaOO9Hk5rgNEtS+dkncO/YTVO3hW0EP1vdM3Vf/qggh2ldj0ZXjDh1K
J/oRNzX79JPLQi4FttrGBIlC81n9LsQWE7eSRj6HI4/OJsdudEuUPPo7hKnX8BNnX3+OVJD1JIUl
gwXMcboqU5xW2Dy58jnV/fi6s+Lk4KQpfXKWx+tyxbivrPDaqLtq5Yk9u2vmMhEFBOJT5KlgZJwO
LLOBShmFvaeI9+GJEt101XXFcFsk5fAENWTN/uP98QBxEYdTnTorFmW2kYsh1p/8Os0u9AS7rm7I
kl2GYF7pBagyr1Sn3huQDAbteJozPJWLCdp+0oehP4gngBjO09QN1k2W0B1T8T3cGp1YtXI+q4ly
PWHbxBl+y9rs5afUVFm1pq68OGnVWtu8LxsyHl3SAvfdMLsyKpl0z4k22qZylBCe8zsQ0U3zPTPG
MtiHxtSV1UWqDWO98q2Jx/maJzf9zAGGK8EjamvncU2tBlHVoMb8AipAIh6su7UkkgLLG9qbfsgc
0792qN0cAsVJpm+iohtEW7AmuVMiU7pfi0BPt4jQZPZ20My0/9oULdIwmS3U+qLK7D47DkqA0FAC
0RoBRkBR5sVUhyK8qLDu7Pa92qXK78ZvgT9SqDSSndM28sUgVpDY9DRE532nhdldnCADLzcwQLMx
2lmFUZWll9E5vqd/q4y/XdnYD4ZJYvxFE6F4IDaPkpdJdEG7i9wskRsAC8mzbBo79IrMxnavwDH0
4AYlKvt9N4zyptQrShVNYfC/bkyVZAT1Pbqg/TEPLDO8s6OovUOr0h8ulMxPvwvwTKOnzDim7RjZ
tAGVeCiuRr3Rf0xu3WiPYzphuZXHcRp962gBXFloQobeREcxmS1BrPS+FoOqHp2hBuvmTTW46W1t
GdG1C+XVuRSBY7SeHSgVxilJFeOgHBZuc6RTIsvXOqVytKlLraIjM+n5XQQfWdCkD+PkGj8hQ+Xz
uf69abf4u9RaPlqeacUC+aBeKtswhxpwQKpZufbTdHA3YW/n1Q+rHKXa71pRFnG2s3w0eSVeQIF0
9gOQ9t+TEqniJZZd1O/DlCrv3i0V468I/SlPITI5LgVzqwcS1a88wGfX4lzOmgHfxLfwVpdlPc0N
1DAt1PGFK6I5yKRv96Fogv2cVXsV+DvEd7HcVsM+XkkBzka2IYkBoqWPSsmFZ+D0XswtpAHSsRN/
rF5NKwQm4BVtQdBpt/SX8vsKdA72E1Q/c/fQYBtP4+Dj5+esdEDggSgLSlPgBmei3OkPGNMhNNM0
C/42aPQFt4bTOL+VXpsIxNLqG5zzKLqaSr/aRbJN73mdxpW4/izkAmdL7YBWJJkX3eZFQEK7TctI
XOJnwnvtEOJpE2yLbMwMD/2SrwqGcg7NdLdYA00uL2yqiVQyCbgJueege5F7JU7ZDEWlWs8jEu77
chrLY6E7xSFBfRSFxBIHjI9XWiwuRdrYqE4g00D3E/zt0suxTQL0hu3BfUaxzZ7AEHWJp8xv9AoI
bhlNzqh3kLa8Quh5WJQUT7+oqijFxCvrPlMpCj0x1N0PMw/SV0A35ieF0ZB/QqBgjieJXvTZC+p0
LH0U/hjqvf+s4gp1EdVTc1mHpYouLvIsZbcqpfwWgP/7srwNCCwJ8h+HhTDmdEAksZMkdHOXprUp
b+3O7b75DiTkTu2b44jxW+D5BTWDtCrE0SiLJ70plIuPP+RZSvz2I+B0EUexc8EGnP6IqtMKGtuJ
+5yWrV5tfWtyvJAI71423XjZj47YSSuKX/oh8F91OfXfEjNTU89MVWf/8W9Z3h///RRK1fSHqBkv
SdJJ1qrD1HTuc+E6rXV0uy6rvK7FlNRze1RstoZWTrQf8+hWa8fg9uPRz7c0nx8dlf83+mIhEOIS
Zovc53PZZ+HWqp0x2Bhy3a33/KwyjkNYBQWdGsSSbDUa+tC7Tc2CJ3r8XbhwcqypMQ88jf2VFbrT
SpvnvfHArsB/xhIISO7iTso7xxpdd3Seh940UHMdsDsfx36DQ454bMoqXHl/3juykDeIjDm0wOPn
df4nKetmJO+QBu5zElTmjT5UwUMmneE4iShZI5O9Nzc66ZQaZrIR0ePpWHFFRFjhfPyMUb09HPLW
Sq5yI3QmT0kUF9vexDTuP71NwApoZDeUbRAzWiyn0LLeUaLcf1Z8rQ02Nd2rYK/GPOUrV+w7p2G2
LeCj0amkUbtI+gq8P0YcCvznWi3yTZ75LqiIQtlZGPZe6NWYbMrcr35EUVUfPp7iO19wzjKg70M1
oC69+IJ6gwCnKCv3WcPG3T1M6hThWiXEtFMH4HcrUcPyzeTUI0dJAo+IIopfS1a7FeqNkmiB8pwI
RdRzQXZMvFq35ItfKAlRRJN6geH6vz+e5Dtbh0seAQgqY+zSs7ozbipUmE2W168ChCby7oJUcTgq
GBnszLhds3d5bzy4KhBjSOEYc45d/jkWNAOrRFNH5XnGR1wqsHK2XQ6Laqc4YXQtWIW1dvt7n3HW
wSIOmiky+uIz0naKXB8Jk+cAzc1gC6vW3yi6FWWbTEb+ym595/ZkLDIljv5b/+t0eonZy7qQnf+c
iaLVaSQL4GXaMKkrt8t7u4W4g3yf7j3bZXHi3a4qjXiy/Wc7DdrjpPfjLk7i8JK+tX9tl1NyrMbJ
X3kk3xt0NiCnqA0PD8zG6eSG3M/duG6DF4VMYSOSqt/hI42hh9TKi7ZoxZdCD6OVU3g+KHppFDN1
GqioaSz5Br3fqaGvWsFLG0rosalZdnSIIKXtnSEorzO9cgsPFrjYfnwwzr8k484REHUtaEBLYx4q
1tUQSJszETdG5ZV8CEISSkZ/Px7nfHtygaLRxHKCt6FPe7qouKJZaZ238mXobffaGNPRi3rbuhO6
4u4+P9TMogDvQW7ADz4dKg3COMJ4MGSoPr0eFT36gbck2GakLD59rbwZMMJ+4c2dYTWnQwVlLWto
HczKNbIvqVIrx2HUOAqdvHZkne8/ntk7mwRtDh4H7tBZzGZxqwi/sNM2hL9Tq7W5De2h+e0qRnJM
3SgEM2foKNDma8LsyzSLRaSDgk44rQvKfMs5gm+pMpHl4Yuq9v3B0CN/a+CS6oVjbHylwtzAMxz0
n4A8hp0bq9bKVfPexiG0mEthM3trqcXvh+Vol4YSvlCd6448k9FG2FlyZ09dePx4ec8vbbICKtlI
o3MW2K2nX9PMnc6crDJ9qYfEKHdqGubxjYNkvn5Phaq5DQpI12vCU+8NSi2Mg0YySWiz+KZpEcdA
2PP8Resh+ar4GN9SFzKuxyGTF4hsDCu32zvjUScgccbAk1RuGWhkrjVVwJ/yF6OyTQ8oc4i2aF83
237sxd+IMvHKi3/+AedXkIYUGnsUNZf1TIBBURa0Q/Kijvq0d/LAvu9CA2MgrZs+6R3D54Nkh2Qx
3QhQulSLT78gYUQu+76IXxSfTsGPMa5I/33XT5VjDl3gx8f75Wxmcx4H+30WtqL9u1xKVCaDojfC
5mWWeXps0D7yNAJUHl/F6P4/xiIzAyExlzoohp3ODPRYYalT2L4Yam6CEkDWasebCMGjVsK1FsTZ
PUMSTm12zo2YGXni6WCdgLNc+vrw4g51fW34obUpi978NnTRsXOjXahn8crZO3uHQMsBBgafpnMM
3CUiMy8cP0uCSH9RY5XwBU+8Ut3p1ApX8r7zbzaT+jAbp1NPlc6Yj8c/gZkbd3VHnqa/NPQoYNfi
MXIpB79rNonqrkWB8zqdpPx8rxlrB/8U/WV6wKeDabUJ56V1kz+J2RqAHzPzHl5otJmGxAYAGmYb
iGzuLoj17M/HW/Os2oBMKBILs8o1+rMqCKXToY3BMtK26qq/lEytpxChsysyq/GujGAbJVXQ/ykQ
D/wRCW24xG3S+amnY7+y1kursBnvbBtolVJIJ67h79MfEWbK4OeT2bwaBtju3WRFfuWZYRuU1MXG
FnmTUEX7CLF/ca+IVAKKGw3tIu3NKqZmnOpPTQz6/ZioWq7uV1ZoueNmigbPGUK1ZMkIWCx+nBEi
INIkpv6KWJFx1wnfeFJAWv2m4l3hYKZBZxuoHu1KMtGrMso6e+OaijZzGvM5mBDdz2qKh1+wMNo1
RYYzCOn84wCQzg5r7FTgw6crp1VO0nTapL+qVeN+Cek8/dbwgSw9vXaMbz0cwd5zG2SVvJ5yferR
nZBy21VFf9EICYVWilKaK99z+XTMP4pEmEiArGZma5/+KLsjTuxiS3udxmR4NUst/2smVFUFX+0O
sbI1z7N39g8HlBr1bIVJ9i2WkTjEolRqg/0a5ZWKG0WfNagi2mnjlbIOvuV1kanXthxVTyRR62xz
nuo7PxOdBz8w/ZONxDN7qTdptP1485yvBKXfOVknAQLTvcxLnCRHV6LV/D9xaz4pseXT7s+6/tq3
0W5Mo+r14+GW9zGVXnrrcPPZaiQky1ql77Y1VAg9eA14BLxJxSOmVkrlqirq5tgbWXcpekfuPh50
eXm9DYp3FxV+cLtUfk+/NnQ5CceMQfMJyGpjSHGg5eVCCMy1mxbd08OAxsyxDmD0fjzyO6vLHU1d
m0L3DFZefPZ+kqVptkrwik5R/1A0Tr6VUWhciXaIt4MjLz4e7mx1YRChOcotzWuHBsliokRKahhG
UfTKwalTz0BY62Uw2rFGoiPtPepaKPSaolvLM5dPEVIgrOpcEAFUcF4Q1nCtaXGNiF+rhKMD5Sbf
Bm7lm3j98u59dscyGK1NmOWEYrN29enXLCpb75ysjV+BVoSjV8JpVXaJQfUD/L2yQ7ijKj4ZuTM/
6vhQzwxwQcQSizsMkmREo7xLX80gyC4q33GuYAP7xykEwvrxJ3xnKRkKAC4PDSI2S87dBKm7iNUi
fZWJHu5SV1P2g9T1DFoiBYKVeZ1tz3leOI7MGSbmGEsdEqqQkaZgO/YKelFuwngwLlqaUYdx7JSb
FM+5/5/xEKpxCDIB5i4dc9QGVFOkhflrGJkBihBFXjZHVR/Mq6DKcsUrCmGsQCfPzv48RU7DfN2A
D11+uljSk1diO321omi49aOy2FV5ZHlVGwO4UWu9uS6FOdskF/1a0PTOt+R5QQeJvTMnfvO//ydC
G00ShgCq56tshxw6U1fmF3XZRyGd7tS6+XjjvPMtGYy0hHucWH5J1cgyI0wTo85fpyw2djnu9Tsg
hcOhQ5Vx00O9W7lr3h2Pl5PW6YwlWy5squutLNIhf22ryLqgIBHjFlilNzxc2UXNM7/SDjhfTNSV
NOq64KNn86HFYpZDagd9qsWvk92rd2XQllsKzOMNhfw17Ph5yEkQBbeJxPlN90xd3KNaAb6TYCl5
DZyywIRn0hM0Fxzrl1vr0S2O8XDGIrUEOdUZ3yw4h/u6m8qVFuL5AvMjaBDweqBDQmXrdPdQlRzV
aMw5nPYUHcw4j5CbyIw/9lDEF7Wbfxatw0h4dAGHpWhAqWlZz0bXuCsaZcpe61E81W3ZXAQGD1cx
2duQVGn/8XY9/5xAw+jEUpacrcuXslVQhNrY8JX21YiF/zVUJ4RrIjc8CqN7/fxIIAkJO2ju095e
xHqhi01mo1Tdq9/rxfWku3LXd0G4x2y+Onw81OL9BdaFpCXoWCAMGjJgSzuecaqR6lBS/W+Q5QK+
cK3vqKoFP4ugto6pYwZbX6r1Gmnl3VFnSBn3nEGAPW+kf66ZHqBm38hG+wvhQYhd45T6z0Y07QGE
jvFiFHryq0VkRfvcZT5PlmIILR6SeZ7/Zf5JZxZEtNbof0d91HDhynzjLkCT+1amta95UVx1Ky//
/Mz+k4T+NyIifbSe5ztgWQ61Bvxj9CAz/sqBLlLQ5tNPPbKVlSrP4tz9N8o8K2IMKL1LeF7aUJjM
Ms3424DjOSK4AkyyV6B+5nGGy+So4xv6OdwaQ75V53miSDGJtxd3mzO0g6ukwvhb5rhs7+Z/pody
DKFwhC0gqYmA4+Odujh+/43I7Q13gSohue3pninKDJVAPRF/gSCGu9qNrGMoUStVOqHsPh7qfD1J
tugD0CbjL9pyp0O1vRvOzlwy8NRgrEYQYlO4NevcR0RcTaFOGO3zp0dEWY2E2BBAN/j7dEQtcPLe
BDkTeCKq3cvWcW8jsl53G1UCom+NgdvKzjw/gkiOsY488zz4cBhORxx9DEhjgXSH12roqn1pIaIg
BKKMf+tkcHb4nQVPBmi47Onjmc4P0emJYLxZdZAcFmr2Ekjsxqa03KRCWBXUp/olGFp5RCXM8Yyy
CH4FaazdoHWD44ldiytrVO011+nzfYRuJVwnXkqEJliC04k3uttZjZpHgRebAvAJlo7fWGUo3CJf
Y4icHf9ZBxWYyzwWZa+l2WeR5b2i1HYX0G9BPwXENio+XZEGxWe/JgNBsmH/QKPiPM5f+58L1e7L
Yaw6dWDH+ukU71x09/Vt0iDidZtxJVoeiLomuGx1FDhWbp83EO7JJ2Vw4ri5ckifgnvudHC/tGRf
TAZbyYe+NO4nqoj6lUyK4CZMDYTIEsduVLDhgA23o1Kq7qXmI00GC2nKN2UUWJlXZvnYeHrcp2SB
g0asEnkII4TiJk/RVdsgtdAID6SshTkuKh/hkxm1uXJrVYXMLs1I6VSI9pjleYaljsTF2oBYUuH5
cEPDYSOMwHlGqSj7LVOJGqM12ZXR7vypcox8SxFogi9Uodbx++PdfnbKeGxmbySiacrGyCyfLg0V
5dJIBkMLPMtN62NW++kXQ5TpRsoieyQRHH7XjlOtMQMWKQRdI1QyuMM44aTXpBGnw3YmQjOiTvXA
k1CI6mNf5mO16TuU+K6SorOTS7hS/RWKbkW6K2mCrOURZzcoFJhZcXjuzMFNXSJvLGhe0Ht6Q6JE
pbujB/C1oY4Nll/d5G7WPlsiMFdu7bNJMybSlmh2EDnNZd/TSYMUR0inQ0/JE2b+J8fK7VuGPjmN
29691IdBHEzQ/XtrmKyVE/DObIm6Mavm6Z3pGIu7lPQoNt0YLUVvrMILuwnK+CLQ9Sm4a0KjFtc5
UXC6Emuf7Sx65BSjZgFQiFaQTk5nqwWijVoKhREIXCG8BiXCZqNVppZ6aR8UG6VQ3C8VABZ/5ap5
q6+dHHcyGjCQM7MPJAmU39OREUvK3dQwoJg0atdklwPpZF1titbQkl8NXH8QxqLVmgsHR8Cw2dgO
8J3rwQqz9oud9TzhezJqNC4qdB+/te2kSE+rdGDoqZK2xdZxG3GQBKvw+Ioa/WiCbATfPKi8gf1H
xonVbgXhsXq0DZJVxJbo2flXbsNp1j0ls7UQvyylnnYiTdXwqxVTZNmiT10V2wSQ4yclvYnuuPNw
gSfrQeeSQv7pesTEzyp5j/6rd9utqd+7ifTS8fvnLpLlIItFj9u+MSZN6r+M78hlKN4weuE3d2VP
LffxcpBFEtlI3L9NJdB/kbp5hrYJlMsqPDpr+r/LrbsYxljcTpYNJbtQ3uYSXNh36vfxuDaTZZSx
HGKRQeWBaZJE8E0QGpDXWuMp49Z6CX409/rdxx9meessR1rcOiUUclutGEn7Fl+iwmXuzC/yEjuW
j4dZW7PFQ6KD9c/h3em//C/ZNtqq33Gqv/nfhljcYmEvGl/xQ/0XF/VGbH1P7pT9x0O8uZj8e3cs
V2sRfIVYEBlFyTTKp/JrediHsA689r4Dp/8nVLzwt3sMtsoRqThzrSK61ApYntNl9peGShk3PfOL
gkMlLmp/M6Y3at14lWJearqHHsxX09kFxlEzFE8xSwA5R0W9muo9v3nbo9lh/UCcrYZg/PGyLEPS
5aosbhAV8H6UDOwhaT+n/W2dPbTVyv3x7oHguZjrz/ROlqRNXRL5ocHB/om9H+ml9ug+Bttgn198
PJN3t+k/wyxOQz5GoStjhsn/xhf5y/hbOY6H/22IxUlQrKIxUtqVv9pdsJu36eh9Npp++x7/zGJx
EhoDOvmUzENcFtfBpX4sj/HaSZhvoLOT8M8Yi5NQSVHYlWAM7Vvmet01mCxc16rnovJaYxP/UZ//
t2VbxAt14KpKk7L787/TlfLTuMwOax9/yUv/74T9M6fFPrZjTRYKotK//MfiWj/kj9ZNz7t92VX7
5qe8F5PX/JYr5ixrO27xMDZxPlQyZMxx3Ci/rHKrFBv3h3X/v63e4mXMiiBB4ZHV63fDxX+bzjh+
PMS7jy9FU+JlxLs4pqdhBA47EyC9WP9lV5e58t0R381+8oz+4X8bZrG31Tzwk2himELuXPMQxZdF
sQnFyiF9a0f/u71J8aEbkfpYeAuABVo8wI0N77xK1OnBrR2ZeVo4tLc+8MYOmjjE9H2e5SgTooQV
XiiYdWTbGK3Gv2FcCcIOrBBWqg7LxQWQAe5qBrECdaF1vLiXxn6ojKjxtQcnTrB/U4fsW0WETLhW
Gh5p6LASSc2reDr9WQyHDjdiQBRVl+wklNb4ObErHwMzdYXnR2GCq7Nvr4WFy5eD6J+khzwA3CrA
maVcfTv4yHIL3X/oat0p5QasW6tekhhPjrahWVV/0rELQA0wOWJckPIz1/3tkf2n0JAAVw2DKike
jTI1N5y7TN04Cm5WtjlhARw1xZpo4PKAkzfzZM11YkQvDNxlTs9FQ50K7JURPtW6El5NMg6/WXga
fkHQ2Pk25VN+nQDYXyk2nn2/2R9Mc1hUhGlorSwOY2ok6qAgvIyCpw4KharDAWMAffPxWTz7eqji
z512gNzU4EB7nU5NKRwE11Mte6qU0i02SHDn393ZUvkAxCRdeXHOpwQTZvbYBH9ImroUJXUK6oEY
36RPhZW11xW2jbdZaa4t3Pw1TjY+APgZRqYhKASlYQk1VnykikRsWfehzLt9oVjml84OtYsoSH/2
TmddKNhWFJ6iaN1mart+JRNf9sEAhtBIdMhL4eBw+JYO2KaaxKUiA+e+lDwLUF0Hp3qyBxXgeJbL
FmVbpwpDsNYTLN4fKFJmuutZQRArr3HCf7ay6G8Ay8V6UPdHgw+IKX9YQrx5Dn2E2UXws1HQPkYK
JK7t7GC2TRfcpkh32FdVkwltSwe6qjcBQsiupwp23/cKtYXiFQ/fdvQ3Nep5ceNZELKt0nOT2qov
U702iy3pbtOlmzGguHUxijoSn7Q2Yknpi8B1BBHF/mFNT3dpmbjYGvSxuB87S/kKShhR4Y7u7K/K
SbVujwhODgjq45NxdugdmnqUpjiCNIkAPp2OWbGBpWOlzn2hsWgUPX0PKQz7Eo154+iDE/4icrtc
eYHP9y5nHlgRsyWTB49/Oqiv910yFbV/L2tJ46uKRJ3gpFkbcMTbxrEPSW9o4zFMOzWDGaBn/lbv
4TCv3ArLjPLNcRhuL2AQTiQ4ydOf0c1pmIBifW9NQT19RVElqLY4kFvGUYI6K7dTRT1vR4WmIBGM
Ut9cCXbOrqVZVWTusFBNg4SxLC2pUSHMUNXzn1M8hj1NgWgY9mbpj9LLWitYu5jOhmOtwduxuUAA
AXhdXPBOUNm4bdjxz2RKEmo+dQYDXomglXsx6/7j4511trozoYUXE7AybzPw0NPV7WNIZKZslXvs
psbbpDXaTZEY2aGIg95zJmpLYxINWwp2zsqePr+b3gqEeOfMfwHlW2xqqlQm+jBJ9dOQlfK1Sl33
WnSR+zUfW3PDpMWVEaf6reYL+VVo8q+uNelKXHZ2rnjRZr7gTBjkD0vGoGumsVCCkmicxyaadfni
XaH38Z++N7NLUQYPIbplu88tOdretOnBQBEHYd69xOyYop8jitb8WRV5dlPTBb3t0178H+6uZblx
JLv+CmM29kQYPSBAgITD0xFFkKLepZJUKnVvEBCFAhLv98vhCG/8EV57NQvvvPSu/8Rf4pOgUMME
WaQkIKZ7umNiolWlvpnIx837OPfc/BOow+uvhTBN5YUn1ZF9rVm1dizf091whJ+R38bBQn0Nnttu
J04wo0dOPivKBzmYzi41F2HIpyQUFFcloh0jawA0j7eqJmmxCiqQ4r5115vwN55DJAHw/zsoFy03
EfqUSfVQwDkaq5YtzM59Z5Y552KOJjTzANj1az8Rwjs7SuRzP6/IkxhopXREu3VNYDoPQPNRXEGR
jAhVswefk8aFUmUR/xAlqVbNYSSE8aoQUjcGEZ5pAlmUeeERBMzumAAegyYAw24SbuyYWemhywOo
+h8UtEZZpJNc+VhHCqhHHG4BlM8xwufu6QYuDJ1+wGsCp4MH6VxHkzhSWgtJEsYPdg3CECtPiyuQ
e9QnnKKYwjzCQQfHr5c8Hz7eXcNKRBUCXijQq+J04a3vXGvTkcQQiHnpQczQVprSXNpfpEklHnsT
942DywPWQAyGfFLnXfCyYkZi8P5AT+YcOa81zp2qnhDHkyNHtquQ8UFAZEIXAxlCy2Lo32/Z+Ela
KaBpy8YPplMmc2esBcsCxN1zi9eOtTDcvZwYClY9CgIAdQXclB1KyVA6iSZL4wcQnAeXYh1PL7Ji
oiE1iyOKagR7kVpB/eTmoDg6vGu7RxMVd7QPHQAw2LMuinicKFNwlgr8A5qnTU98N57y5xEsjtk8
gvl6L2Zoo/TmEVH6j1QwjigMwi5konB83kly3nyYWk5yosnT9EQZ+8pyBnqT+RQFlUcgGju3AYBT
VG6BgxGoF7T56qyt6SN7X/lZ/WAHgruKK4SVfMB7VR535Mz0eHkZBtnj4W/cOaPADFP8woQ+55Rr
k93Pce6gAD326wcnULiPjitOTsSkCo48KHtHmQGNhUJ0FMh1C4o1E10NMrQMfFDGZbqoIneClkNW
eURhYuqY7bbxDsIpiqlDN170SETVSscLlHK/zkCVQT5rXMyB0C+u0LBUFoPIeSrliCT83HJQHSHN
AUSLFHsu2sTyH+s4lzzKCA8E9TNwFkl1KhfuDG1WUtdCl1vbR7cZ1QXoSnlCKmRaOXMFZAzao6jY
Wh6pnCUXsTIH4Drj8ESXslyrYl1o3sdEDDKUE/tlksorJL4zBLpsVKCM1aKKLclZaGjsWpUg3p2G
3oUZaugbMEdmHpHfVZLgkFiqndaijGj7DC2DztDZBVj+OWqz3RnAH7GXIx8vupMwl04zNAFGk44q
EKKxPLeAkHamiEyCeXKeFyjSuFRsdKi5Rg2HGBcLEAqVkbOUomTmXICXzAoeiS0EwR344Sxin6HB
2wTV0IXMa+iqVPllZVrzcCygjc/cApVNxM0FIXTRnGYsBjn8HC6VkQ8spCg6Q2RjbH+pbQE97eeW
BsYKYV4XoSVn8JQQrzj1eKmqP6YJqJBW8OpmzlfgvBQ0n5iYYHr8qElVhrAnWhbaJzEaY5E1aqp8
f0nQLQaOKfoXAmPCA3Senxd4QbQTON+y/TUoU4c/icDqU6hSVOfygwjypGguSo7gnZQkqPmbmTmx
0kvBdCWCLjZimDnm3BUtShNnp2gnOp9OnMy9TseaC8BLmaG38ylKqKfcqWmKaX47AQ7GA3cx9P1S
KRVXunFi9Gj5iecRaCnVse2BhkNF1dJEjHFI/MA8GwtcYIA1O6TMtUJJlporFtKJZKLDy0pRfI5f
VEJSJnfoK5j4qwqmrrUKEZevziw5dPNFWIqavch9y0wW0xlnTtRCK9ziIjPFeLJCmxalUONIRNul
iZaH8TlaTcqzO2fGZbPHSquUuFbtHHCXZcm5gamSOLOkFchbPAvVCfIsP4E9hpoFaZagya5bz+J8
XkE2WeRj4FMcVSHoWAKCGcCcp9VckIuZE+Owo4XWEoQWEZrzodNhWt1wFsfV58hImenHIs8E8lMu
JBNpVWhAk3yuc1dEt3jTLYu5Bx6+Wjdt9NhbohdK5vkw6hLawA3Bt4S/RzkO4NNTWbTk2XIyDcHD
CXbSiXgiy2g5fwWg5YQWtso5iFvmZiIlvI+algrl4vNZBhqpuehqSXyPKcyKsxJeq3tqR7nCL7OJ
WHq3ASCooRHBzXfQYAfUJjfVbBxJvErAigUonFCA4kvA8UPTnaieVIEaOlOp8lXeHccJeOphFXsL
bJ1I0AmuRvOU63BiTdFD2SVarv0cYUpozMOhtZomLdxkAhKOIvK1Up/kZamhNEc0Qdrs+VAEV7aj
eeYZyjvJTFaDMLVT2kWK98f3M88CT+YEiAGYQcQ37Vqaowo1w8s69k1ufJrngLQ/+wBPkPTUEWys
x0KI4BE9o1ZiRpY+KpCUp8Pvxc4rDMqNTYNPeGOIlnZsGnyMjRZvLnc/dhMfGDAekELVjePySnYJ
FA7vh+TIs9i1blCqDFgt1DZ8QJSPdsMZQPkAHhRz3k+2NY3ShWYKSnyScUQs16BTkaZfD39h18KZ
ULsQkCwY3cBpAEzIvoi+jcYISuzEGK5QFDXTwtgyULbgzy6cOIfOERx7mvvY+DpNVpYgleOfDs9g
54OBeKLNzxUAbVG53kWnANIfhlA87pcQbdu+KJZoPZf8LPkkTCK083vzWA2zD+VrBLy3+zKLCRoZ
VunU/pKBtfU0CKVSWCAuneZzy4tm0REbbmdt0dUDvjTC3hNwY4G2il1bYVJx6NyWOV/GRYBuaQC9
KbfoT5veFMTzVmhIKPwEM9cRFuHUDb4c/tKdDAeQ4AgkgLsB0H4wAnT9KTKRODRP9tIv4JPX7kPZ
RvjiJDHLMET/ZM6fZEvXRGt7FT00hXUQV2aJ8ibUH2RTVagn5fhTPtW48kjcukksbJssYE6Ea4Dl
QIEMjlt3SRKPoELSjPkHcM7lIllZYJACb7w/g2VyA51Vlu5JCvDzBAEdu54ilmhb8ezR9KceoHhJ
7iYB6MB5dL5RlcifmacICPqyuUALNugYMSyOMmDuHE/4xIjqg5qLsrsCrMZuosIFlSlqvvBYghBQ
XnnTyBFOi1CBJQQLyTrmcexEYSjTPCxHWMWA8tMaF3Y8EuEkkkriHz27nojXCL8L5UKbiUl4QsrI
A36qMKEeVoLApfZ4PoUKMm/MUCrEk1iaovvk4XO0c4YB+YWxDPAkiKPplNjplBEvmOlkSh6TRJsu
x65TAjIHdl3JHicLobbyE62WIrXkHP9Ijmp34SkXCP4HOiAAR6WOdYvN50iIV+ERbhnsTbG2QJ8c
asoElK6o3/beGAsAfzPMaFo/IdP6oq5z7qVFUnswfR+n9dQ5Qz0ZOZMThbslVmqfyZngvhHOgvFA
/DWGum86j3SbTfncOE41t0wex2mgodWRnHsPKfG0eJFGgRDPk1pC1Z3oaZMjOYjddYULRLn26f0D
OL4ThSiQxqWqvnyUCBrPnEe2wvlXFvFrezH1Qdd9ZF33HGj6pIEAH1XuYB3vklj4SJB5RV7EjxwK
n/h7Yiew25No5qPjSWVO7HNECECrF6D9hrcACjgtFxZYIok6C4hzLEjRfdDh+lGyZkwF5MlAPtPF
2YodeI43s5y8sB4pPHVRSbJ2lojX8VRUTcS0Tg/fnd2VhneBMkBEjmG3YER2sFITwPCdVMrjDJQJ
n1GCML6xQxk82zzYL28Pj9VkjhjNSgnWYbui+gAMiMD1soNpsp8qchZzj17qm/CrwI87TYgK+lkF
mdAgdL3qUwDb3rsEpRXPofsryAcewgjpvMtQ5EwzRfKHNrlAG5i40D7zdlTSttNoGDs7jdM8GV85
VWi55x6gayBSR5Mw6bNVzoq7wx+ys2iA/MMgQDQU1CDIUtMd3Nqh1ERH2anPj78gkTO1znE2op9m
cAotcBQ4Mrd462igsgDvKKiqm1xGZ9VEL+bBk+vJXyacI31BQ1vAymROWkZhODtyEei9YjaIsmaA
1wxVNpQxs5sLr8Dhhpa0skQxqGPqjZkLEtXJqQea9AVSKZO5jW09w7NrL816ErzVrqSEypSIHb0g
gAPuZj4zCaghh0SzLxr8EYKMkeI7J66JXioXpskr3BHbZ+eiobyO0iSjiomO2y0tyMB9ipAPDx5n
KUvVSV6Lqp2Z5jmWIAGk27eP4Gy64+HUAOCMXDWS8AjmdgFkDkFLa6XghadckG9ms9w8jx05uy8C
7ws8omMduXdGQ2qCRuxRKw2qHGCN2UMaJkXqIKdQrlE4gNx7HfPogzsNFLISpiEJlxXYiY9FBLvR
HsBVZGql04IYaNRufZ+bp3GROTW/VhTNv0GZhX+R2dPoyIXY82WITlP6E/riw+VhvwztVok/mQX8
msu0/EHKpXKJVgbuIqhA2jgXuMh42wVEXyYeQG0E4BHzB3yjM16GfuEwSTVnjVbm/DxSLHeZ55U3
z+2oPmJQ7H4asizYNFx3hI9hzrGfhkAU1jZ207VfyvGKD+tiBafkKoQBeQVGpfyNvkaDfgeeh9Y5
0Kq3znAwYu2okusKbJsF7awxS0/MiemqciAf6zNFRW2rFglGPuLT9A5AdYJOlP2y0qaYhik4eZJp
FqBPu1efEbAzXFpok/xweL92FhEbhfYDoDbDIwqPsWOegoVWrsRaytZVqriPM/C0zMwpCdH3MbVO
Y1M+8qxR85L9Mnq9EN1EPBoPaffQS3wNfAIqZNbmNJw+SjYvIYZW8gUaW2fT0l+CZwOQVwo9Mt+o
L5GEBC0B0mK4cniOutnQSRHyVT3zvbUS4JWbw4rT5jW8YLXM0RX6yFnZXVXoE+SykWmG9sLhZDcw
lqMcjWOlCvpEVk7NwMm/TlF58GXmInuemcEx/bUDNkb5C/KslF0CiBRglzpeDUJclosiJ+4JBDez
8kkGxK0+46Y20cbqzI01P1GndeWEwrJGG43iLCwJGk34EQmss0qTwEg4zwkO4zzMZqm3SHNi+yma
ghW+nV7YeBeE+ZgnPJeh25CoeeN5BiKhqeraoDnm0Hk0zpBAAQ1NeIwLq7uSFAsCbiO8AEhho5Ku
4zXwydjzKhnE35U2rm4DRDBPXaWKliBzcn6SxlVxZOe6Vw8VRAhZNJ17oMfgt7E7x2chpwlRLP4M
MiNbBS6knKPPvbNykP065jx3XwBK2ISnm+LMoFFQzMaOFRDcgQlc4SdQPeayEfKKDVoxszIzzl1k
6LMTnJh1hDCyYEt4DdWcAARZzklEi0VVJaWtIlSUq9mivUiA6ZqgH8skzuZQv+hXcGRhdgIQMmhL
AI2Bo0+LcQG3YmeLl9PKXS1019lESQtDiNBoFgWquVOgTzdiudxStBLeMXKTQ8/5MgUz/ScTHYp9
1Zz5BCVKNjJgUXDELukoFARjKDsPapJwudEiqGsnZPCMao7j09tpAENEEHPlBOUeiLPxM3PpgCpp
lYSBtzysNLs+UDMqiliVKaqD0eKsG0TwzNjWZFdKb0EKBmyOXVinrq9E54GA4EcsFfkFDIj8ZAKt
rcoo0/uINqjHgOmdm0HnALASDE9AB3FDuox02ayOA22iRLdh4YS2Co6z8Uz1smq2msbJ7Do1iXWs
zm/PYiOqR1kQAMuC19U5sMDxFmEZjKNbJ6vEG78owxWHbjSPlqmki9kMKqfWJsLq8GLvHRSoSGTe
AGjYYRPlCABCqVfEtx5a8ZxZyFWs+HFErkCppqkoZsznXGAXR3a4owaaxQVlmIRDhQgXoFHsYY+k
WYjoS5rcoqQdtWZ2DCUnAsKMWsq38rRvxpIRTkT2CB2Du3aMa3MxshxCfGsFnOyfZQgg8OjtEUy0
i7pOEvPER2EZcjvCzB7fxmN7Ui0sTYjt+WTGCSlq2cZm9LbHErweUH6wBiiWEAipLqyxRqFbiaxI
cFtktoi6t5l7mio8kila6Ry5wB0luBmKGgMYEfGxLokHaHVSoeB9tH1xiXnFKeN8mQXWMWO746w1
o6D8G8oW7z8MgM4zko4JfI0o9G/LoLKusiBZ1x5X3gHrZoGISYqXIug80MHLjk4Bofz58AnuHia6
mogbTygNBApUu1BYmzOndm5OyC1XK/YnvNKcqgR1fg52vODIZdmzmhRNSA0BeE5AAbHnFgmo0uUk
L7jlcrAQmkmZfkQHAEc//EF7VpOiQhCbAOIVndI6RqPrORoaBnHhrTNGtR66osWqrWnyQlSs6TLP
JtFpXk2Qpo5oX3M0YD9GFtdVfZQNBdXneJCA/KVuDfuVbuQU4jQroPT52PrIayGy1LxIeHcBDv7w
Z18ytWNvNb3wW4YrDhCFh8LnBg0cZdaiWmorjAFUR+hYkZDdoncpyNiSMS8sBL9Gmx7gfnxz4SJ3
eu1rabZWotQ7B4olXWeK5a3HIPR7cvEdLx25/rQu/xk8azebwZMf/wU/r4MQlbymlXZ+/PFjaPh3
aWwY6ZUe/gv9T7/9Kvsf/nhF1nGQBF/T7m8x/xHkv4y/0FOd+WHpg/a2+pQZcXVrJJmbHv7bzUzx
IVTQTUD89D7YEfGqX2o+5LuCRkYzr/sqNP78hzU60qd0fiYJ/D+8/NXZ85//QAsw/rQjqPmYQwJc
Hd+cPUMyN+Z/oPx4cCIgyg18s/0LSfwBBhH+Af6k+Wcz1NYyfu/rd+azZ4UO/86huW/WhX487dHc
6+NF+YfGWwOYEDYH/YdZAtyJH0CSJjY9XDDQb+jTm/hDv29XfgDPPvjCaEs6+g90zfb2K8oPUO6I
HLVrA4382jV4xUJ9uyGqRdzn5gIRI9m6hUd/oT1BuwK27gdSisofmN+kF2oj+68X7EfmfjX7vPWX
VFFt/cj8brLzyy/f3szqZaztP2K+lJlY+zftH54SI9bjtVU1f1G9fNS17uHWfvhqWrpPklRntUGr
GvZqjW/H5aDk2oifdGKzgnHR/roCO+rodYJjz/AJ3uONIHp/8dT0lTrXfdPVn43EamVRwbTMqK/k
q0r3PT1uBTVih5iwlXU3DRer72QRRPIN0sqhc6XMNX2lqrr3FDyze0YZlfrKvYvJ6FL3qXG2EUUn
TCNmfQXj0lEapS2hAxzcU7yJowv6f3cfbreFN4TGfad85j+Dxy9hFxk5z3ag999kSO5KHeBanOsh
qxpQo9Z/rhdVbIIir3MzwPXWX/R1EKcW9i82mJPRAJX7bt5dgKaV+2QPcKUv9Fp3rN0lGeBeX+pB
0i4svXoIj7c/vv+4XelrPdi5IhTE33eVr3D3Ardzlim3fm/BuvtMcoNdC5r+GECwXnXvNEWk9BV8
bYS624ppto7mNfpKvdFjfW24o7PE1f1ndjlmg8h3dkwVFAYOMHHYjiQMCRRoK4wuCjAc7Y/vP893
gG7qIdRGK6qRTHFifZf73tIJXehWUiOYVqH0FqyDIGtnpdEGYwjRpGD1PvKFA4jNYoeahV01hxBd
f+Gf6ydjz3JQbGzflX4gRurrXiuo2cEhVN3HJI2DfHSWgpU1HP1ptEyDOEizl5u5PRxFKg3wIS8D
XmS+nlgkxpDtv5J9g6KVg9jOosfVCmMdxXj79A0gH0PYPlfk+dk1Rks9Sdvp0j2iaZRDqgFa5FW+
zMuq3VnECWCzYNW+/etGh24PiqIhtGhBZKHvobvSXb3SsUExcf/v3/8zcehPq7jSn3XM4FR/Cjy9
3TVGH4LTGU0KEWvsO4N74gUxd2kkKaMVaWukJvLcV/6dAafAaY978qcF0VGzm+KrPmX+sx60X0D3
EojTKegz2j96/2lcBM5zgAW81x24kcRjzER0C5kgRNR/lAs9Q1Gh0wqiXzDmx4iuUuBK33W70TmX
cGuL6FySZK28rTEG2Ps7eNp7JA+ggy71MLU6Zs1maY4+AvsiK9/idOp3IkttgOXtf/+yUXRhkfBA
xQMjih7Bv/vIkqr70CfbGz2E6lohku93bR6aEet78q+MkqwZvQDMYH+xdzri+qMbROBiYwRTbXRF
osxAeLQV3RwBfoCRPqMzifE8ukv1tGPEUoRZ3+VRISDW3dEHz4jJmtlWJNYp/Oq7I7z2LVT1mDw9
GaxxSPttoELmkIm/kf/rXWAK0fr9Xd8PromdZjZ6gGP0gTrgjNABXkTUBibwKRixNB//3RP5SuNs
Dn+CvadHn5FNZvJQWHwOgxzxtHZ29PoP4aKolv68LZN2qOj7/bdGmD25ZD0Kvo5Syxihz7bJaMjJ
AHp3YXjBGlY8hjk+3gAnEKFoIw5Y/UsrX/oulhrAomWjYZR2vbdYCGj07leqdv1va9RKpueH8hb0
HkcPjdGDET8z9rg0gFG2sMkTopvMiZcPvRevvJ1LswrT9sPpMgwRFltGmQ5PmeClW6FDBxvppVRh
fdd5GROAERhVRcEuvcWmFglCVl0P4dLc49qvkLxhJdMKlb4zXsHLZJQrxZH2FopcJrO2lNmot9Cd
gwCjpL9Y9Zf/SY3R8z+c5QFhY4Oozekv/sLwK2YpaP6691pckqeuVQBK0QHkGkkA3phWEL3OqP1o
f3y/S475dlaBIrH6nogrODamnqzZpC7a7Q0hugpSNiiCgqIh5Lp6QVo5zfpSFrn+K+F2hA5wi6/w
kK47vtgQkZMrPYP2JRkchs13N8tAMeX9l4FKBo6CvXFDPHNXQU31L5zGdpqbWQ9wjK8JTHxG6hBP
RiO1sxC0pU/fNd68x2CcTxI9a8U1a6EMcJBvf/lL5ncgcaAtbcd5vwa6hWfChkEaVqO+q3FnVGvL
cN2Oq09bvPcW3eSiPzQGZyuNrjMoFdof378cCMwaJhuiaxg4ek+aRlj00aUBDEQ7y2bSlLW7t3DE
wztpYzSPHEBu9sxGOwDV7S/1PmC9NJSt9Rd698t/BaP7wPvlL00U6yb+5b/9NQnZtaYo475rfY9r
2El4o9BvALm6X3cVNCpL+wv+bO5c8CGgTYgTOMAgjU70hDGLwCTSf87A/pGOTS8MgYNYIg6TEp8x
CdDDsf+Ef97xQUAZP4BY4j3pTwV7iuUBTtsGz3O3c7+nA2iNObKr9zDmGPhG0zqz79378FSx2L8p
Uv7ATlEuB3QjhaI+7k/9enHYTU62byR2e/4veZjtP1pSLH2LL2bGav+m/cODQUDdipEYaA9wY8UM
YDirVRiz1u0QZvMK+DGkFWISMvOlKP++B+4sZt+/pgy4t9Ak1g3mcqBwaZC5Rq2UZsNohXHfuZ4H
cccEGAsDqAhQsuqECY6NKXd639leGk+6z0Zt0Hi5v9yPXucYDKGCP6GqhvVulAFOwZ2ePZPRh1jv
Pp+0bWrf9b1DCRPjQaLWsb/Ul8QgnfNo6RHE2jtOA+0023fqXwDlGAFDz+AShCEi0z8ZwHW1E2xM
elrB3He+18EIh+4fklE3l4x6zv7SV0hy+aO77OkZgDQE7pmrCP7tIdQyDOWnfcAnQEGg72h/hr5r
9OEpG11lCXMiX6QPsEb/eru8W94+LBf/NqKHx4ixYN3zDx5oEAmC2gYMQrSLfUMgfviz9j3Wfxsg
B/iNwK7cPv8NJuTFgOiW/cCG8PEVOxU/7O8Fa+TCj/zOb6OEqIsIaEhL2G16+eRX5nY++NDda+QE
2bMHAFz3VL9Rbtez3BMUf5vEZRYHrBeMBtq7yde3Cd1UGuyDWjRYoc7FfpvsDxk00k40AxCOnku7
8Xj2zBn8LrsBurfN+SO9CezLCJo08FyCyQUUcGiTRLnT+h2NG5gLZtAdhWL2aN80tE1DfyZ0XtkZ
JftrOW3yytONM6N3DqIMZj4QOFCaK3DhAGR50Jx47UBzHf3E13sgQVOw7tDeG2PQ4EroGdxQ37MX
9h3fdYUkTggYq8duFZS4hK7EAthbwAUCEhdK8Nt/MN20YuOplUQNA7THQSsGHAe07wJPAjhghxjo
GyxpdG0ABRFTgwEbsPkAOiwlGAHTB2p7KcciQngH8zWbvfv1XqmNenrNK7V1Av4eXiEXvgl78Abw
eD6gqA5xZWa72x/eHwRvdDA7V9q587t34pV6ZW64JsnYWoJDN+C1YoMEC9uEfU+NuDbAvdUpjhQG
8H0web0TvBgiYT3PXBO4QmYHKX1M37VeGLSml/F2hnBLzmIsA1vQIw+Q0lkmafdpo41A+i6CWhsU
Kt4KanTwAGt7QnYQvpRMpO9sT/Q4MPZ5TAffo1dekhNEstZGO8nNs9D+9H5FsSJPsNU6cYwh6t1W
ICnxE6Nqp0gnTBmc+q7xyojhVrNiB9BsFPXNru4QqVk1DpCtYI4vItz9F+E0Q8FfzCwCCGH7yz1D
aWVHOaANyQByU91lZ0ubZvY9CudG3Dlg4MsaQCwCK1d6xYaEQEPYX/KlDs5G9jQMkci7JKmVdU0T
kKD3n/CdG+S6053yAGt8SaDXU8NHVKaTpBgi+XiZlQboILLYbJeAah9wgbY/vl9fXgXuM9akFdTI
pUzFfc8yCsf1LiBpgCuCOryUnewQSc3vuCkgiu6/EIhMFDqrK4Z4mkHl1VVsQwQwb8DYkHXQJiBD
678MtwCEdJwNMFz1l0tvNIoOmDMB4qEBBDdaMyY+iyUYwuu4CzuZTHjBA0w41+HQxc+tJHqV0SWk
/fH9KuKuMJ7ZxwPEckOIJSkIj7rHGESK/WV/dmiymDEuEScaQO6mYuwC/ATPAes2DoHpfaBFHTh3
Kkjx2sk223gwPvJKexsaGQ+UYcbsgR7Cq7kDb1XnCg4B0Uc9t0Eraa46uU5pkIzvJmQM6hQDLEDs
7MeAbgzwWF2AGzFnVltRgNHejRtnf42IvnIzf/kPem/2uWYglQN1nKIAhYLukgCCHR/u1wutbSLd
v8PQWmxSA4qtrDhIf/DKfZ+DjKdjcg+BfpjHes2io4ZAQNKEHqODh6hPUAM36FbXDEH/sVxnOiKX
22p3iGrmk9jw1xYtjerU2QxhW57orvNdPTCA+7zKQMTHmFbgTWhXqIdBAeg/GFyYo4H+0/0FUzIl
M+tY27TJUV9v5saIs1ZK4yINUXr1Oc66kxWGuCEPeOVrVMwzG4dkS/sB39u4X+8Z2NTD930GtudP
vxF8ENt/tIRCHgCHaLikZk7uEFggNQAL0+i2k70fBF/sju50N++qNtqkvO+lWKHw0wDMnzlnu3iD
7M3GDVgfn2nCt51ic+OGIHy4xgI3GoKRfJCK4ZXv8g30JMteg25h7Si/vQuHVPbvkpp3LwhGOn50
9umJA9qj5SrfcBf04rL5xtbxd6H9PsTZE3PdB3i0gVwieAebbOlcj59QAdBenMb3bX/43i06TiAB
Co2MuKyeGoJMkM4WipXVUwP4jbSEfK5bUCiM6CGQrapeIQ63z28cIpisdk7HEPWyi8BDeQwLaxsi
5tvK3U8QMQQTKVJwXT6nIUK0eHafQYeUsRi6XcDYO95dIOBJe902j+4AsbhznOPO/qGXXzvM+2/1
lR7Twqlume8QFCI0VJbQ6si0nWazGkNgs2+QRk4DauoxgSF0/2iHev+KbJizLkiaJo02vTZywmqQ
IWgrN6NcZms2ZoY+Sv2/4B6OIXnWn5vp3wdPwBe2Qpu3YIik5T3KBDfro+JcBsk+ZSgMAaTZLNQD
AcoBhGY0XEcpgTZaYYc2dwiShTmt1U+s0QOJTbJXyQMc3q7n+4/Z57uDIwxwkOdIHnYYPtCtr//M
VXgVYMpuBTVHaogC/judtYoE2seur3sFEuR0tAT2GEkBtkRNGIIcYHM6YcKk1i9/cQ2PSTigJdFA
H3ClYwQ2e4TqyCGIhzYfsHkFRv+4QRP9sZ013VoR2NKjCdxfz/KnQY/fpRO2Dy4/REYWCZuvgeu8
6OvtnUa3XgGUh+h7ifwKuvc2HTYP379fb9/34fD7On9sGcxvosRlw3qJCiXdCxiHbgjVMgdorusn
DqGxaG4h2PtyDtEOQw2oufGPFwZiiL75x32GxxBmQJPYpMVh0I0067BvnCEgPmoQtJeRsTKlAQzB
E2IznsgQrRZOAGOgpZwt42uTWqYd7HZ6wBwkT31lRPAl8UNb7u3KH8CWeZHfFBHRzab25bciMNri
p1NyMUAWBJ4ng3nYLSB6h89pALLyckKbb7haL2D9ue2fMScLlRit2n+/+XoBLvAn2FStpMa1G4KH
RbVi1K4iaLPnhULX13a898/82ihGqu7uwSsMAeK4Jh3CrCEgHA+6jyxB1n57s9ZDGMfXICZjpQ5x
Z+kC/2wgo8HWEwBP0X7A+zfvhqRrODV7HxeUrw0wgB4iiko/YZeHE00WhxjA7dKIDXCo8UglYKDf
3wFniGzSxk84NVxE4/5p9CGBN56AtmwTYqA3FvFQdHFQM99i7BRUFfZfs/vAQSKWOaloFDyEXADm
WzGNHysOMdsMGMLOZAc4mV+wvWQTcjnJUrQ7YSY+RJB4x8gUhuALUGmDIxquay/t9rwleJfTKcoY
JYC6eFS9DoHqfSGe2DDSg/jeD+LRxwz9WmAv7jXjprRHBo+K/xncHxT2Hifc/RUdnz2lwX0dn+2v
obr5cM5/+7eX23CAARN6+0pqf39fua/6+m/7lXtyr+0EDvFIrYwAwVFGAw3RZu02Szr16QJt6ns4
BnE8c3n/y/+C064yWkkbTX/01d13zv826ex9ZfLtthzi99hyHHYqp7e/5jdyx/fU5//+vnJflf5v
7Cu3j8Yehf7yGqxdOJk//j8AAAD//w==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E7CBBAE7-48B5-446E-A71D-C2B080408AAE}">
          <cx:dataPt idx="4">
            <cx:spPr>
              <a:solidFill>
                <a:srgbClr val="0070C0"/>
              </a:solidFill>
            </cx:spPr>
          </cx:dataPt>
          <cx:dataPt idx="6">
            <cx:spPr>
              <a:solidFill>
                <a:srgbClr val="70AD47">
                  <a:lumMod val="60000"/>
                  <a:lumOff val="40000"/>
                </a:srgbClr>
              </a:solidFill>
            </cx:spPr>
          </cx:dataPt>
          <cx:dataLabels pos="inEnd">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19050</xdr:colOff>
      <xdr:row>1</xdr:row>
      <xdr:rowOff>157162</xdr:rowOff>
    </xdr:from>
    <xdr:to>
      <xdr:col>10</xdr:col>
      <xdr:colOff>238125</xdr:colOff>
      <xdr:row>16</xdr:row>
      <xdr:rowOff>42862</xdr:rowOff>
    </xdr:to>
    <xdr:graphicFrame macro="">
      <xdr:nvGraphicFramePr>
        <xdr:cNvPr id="2" name="Chart 1">
          <a:extLst>
            <a:ext uri="{FF2B5EF4-FFF2-40B4-BE49-F238E27FC236}">
              <a16:creationId xmlns:a16="http://schemas.microsoft.com/office/drawing/2014/main" id="{E3D4EF11-400E-5A8F-910C-71303FE4A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34</xdr:row>
      <xdr:rowOff>138112</xdr:rowOff>
    </xdr:from>
    <xdr:to>
      <xdr:col>12</xdr:col>
      <xdr:colOff>304800</xdr:colOff>
      <xdr:row>49</xdr:row>
      <xdr:rowOff>23812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5767FD6-011E-5370-9F21-65F054106F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29250" y="6615112"/>
              <a:ext cx="512445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423544</xdr:colOff>
      <xdr:row>2</xdr:row>
      <xdr:rowOff>123507</xdr:rowOff>
    </xdr:from>
    <xdr:to>
      <xdr:col>12</xdr:col>
      <xdr:colOff>487679</xdr:colOff>
      <xdr:row>17</xdr:row>
      <xdr:rowOff>9207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2BD2858-4DEC-5E5F-A56F-13AE8849C3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3494" y="504507"/>
              <a:ext cx="4940935"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5715</xdr:colOff>
      <xdr:row>4</xdr:row>
      <xdr:rowOff>34290</xdr:rowOff>
    </xdr:from>
    <xdr:to>
      <xdr:col>4</xdr:col>
      <xdr:colOff>5715</xdr:colOff>
      <xdr:row>8</xdr:row>
      <xdr:rowOff>186690</xdr:rowOff>
    </xdr:to>
    <xdr:grpSp>
      <xdr:nvGrpSpPr>
        <xdr:cNvPr id="23" name="Group 22">
          <a:extLst>
            <a:ext uri="{FF2B5EF4-FFF2-40B4-BE49-F238E27FC236}">
              <a16:creationId xmlns:a16="http://schemas.microsoft.com/office/drawing/2014/main" id="{C2799894-C69D-80C2-99C2-3D6B5888C59C}"/>
            </a:ext>
          </a:extLst>
        </xdr:cNvPr>
        <xdr:cNvGrpSpPr/>
      </xdr:nvGrpSpPr>
      <xdr:grpSpPr>
        <a:xfrm>
          <a:off x="615315" y="1024890"/>
          <a:ext cx="1828800" cy="914400"/>
          <a:chOff x="624840" y="996315"/>
          <a:chExt cx="1828800" cy="914400"/>
        </a:xfrm>
      </xdr:grpSpPr>
      <xdr:sp macro="" textlink="Category!$I$56">
        <xdr:nvSpPr>
          <xdr:cNvPr id="2" name="Rectangle 1">
            <a:extLst>
              <a:ext uri="{FF2B5EF4-FFF2-40B4-BE49-F238E27FC236}">
                <a16:creationId xmlns:a16="http://schemas.microsoft.com/office/drawing/2014/main" id="{93874243-36CA-05F5-9ADA-069BCFBFD256}"/>
              </a:ext>
            </a:extLst>
          </xdr:cNvPr>
          <xdr:cNvSpPr/>
        </xdr:nvSpPr>
        <xdr:spPr>
          <a:xfrm>
            <a:off x="624840" y="996315"/>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09BBD91-793D-4425-9FD6-44E9B6E9D9DC}" type="TxLink">
              <a:rPr lang="en-US" sz="4000" b="1" i="0" u="none" strike="noStrike">
                <a:solidFill>
                  <a:schemeClr val="accent6">
                    <a:lumMod val="75000"/>
                  </a:schemeClr>
                </a:solidFill>
                <a:latin typeface="Calibri"/>
                <a:ea typeface="Calibri"/>
                <a:cs typeface="Calibri"/>
              </a:rPr>
              <a:pPr algn="ctr"/>
              <a:t>1000</a:t>
            </a:fld>
            <a:endParaRPr lang="en-US" sz="4000" b="1">
              <a:solidFill>
                <a:schemeClr val="accent6">
                  <a:lumMod val="75000"/>
                </a:schemeClr>
              </a:solidFill>
            </a:endParaRPr>
          </a:p>
        </xdr:txBody>
      </xdr:sp>
      <xdr:sp macro="" textlink="">
        <xdr:nvSpPr>
          <xdr:cNvPr id="3" name="TextBox 2">
            <a:extLst>
              <a:ext uri="{FF2B5EF4-FFF2-40B4-BE49-F238E27FC236}">
                <a16:creationId xmlns:a16="http://schemas.microsoft.com/office/drawing/2014/main" id="{3AEA6F9C-5C8B-B815-F2EC-CD6E016236C4}"/>
              </a:ext>
            </a:extLst>
          </xdr:cNvPr>
          <xdr:cNvSpPr txBox="1"/>
        </xdr:nvSpPr>
        <xdr:spPr>
          <a:xfrm>
            <a:off x="638176" y="1047750"/>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KARYAWAN</a:t>
            </a:r>
          </a:p>
        </xdr:txBody>
      </xdr:sp>
    </xdr:grpSp>
    <xdr:clientData/>
  </xdr:twoCellAnchor>
  <xdr:twoCellAnchor>
    <xdr:from>
      <xdr:col>4</xdr:col>
      <xdr:colOff>489585</xdr:colOff>
      <xdr:row>4</xdr:row>
      <xdr:rowOff>19050</xdr:rowOff>
    </xdr:from>
    <xdr:to>
      <xdr:col>7</xdr:col>
      <xdr:colOff>489585</xdr:colOff>
      <xdr:row>8</xdr:row>
      <xdr:rowOff>171450</xdr:rowOff>
    </xdr:to>
    <xdr:sp macro="" textlink="Category!I54">
      <xdr:nvSpPr>
        <xdr:cNvPr id="13" name="Rectangle 12">
          <a:extLst>
            <a:ext uri="{FF2B5EF4-FFF2-40B4-BE49-F238E27FC236}">
              <a16:creationId xmlns:a16="http://schemas.microsoft.com/office/drawing/2014/main" id="{74BA3FD9-1849-451E-B4EB-860AE0797A97}"/>
            </a:ext>
          </a:extLst>
        </xdr:cNvPr>
        <xdr:cNvSpPr/>
      </xdr:nvSpPr>
      <xdr:spPr>
        <a:xfrm>
          <a:off x="2927985" y="100965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5B1029-6A87-41E7-9FC3-EE7C685E4C5C}" type="TxLink">
            <a:rPr lang="en-US" sz="4000" b="1" i="0" u="none" strike="noStrike">
              <a:solidFill>
                <a:schemeClr val="accent6">
                  <a:lumMod val="75000"/>
                </a:schemeClr>
              </a:solidFill>
              <a:latin typeface="Calibri"/>
              <a:ea typeface="Calibri"/>
              <a:cs typeface="Calibri"/>
            </a:rPr>
            <a:pPr marL="0" indent="0" algn="ctr"/>
            <a:t>482</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4</xdr:col>
      <xdr:colOff>502921</xdr:colOff>
      <xdr:row>4</xdr:row>
      <xdr:rowOff>70485</xdr:rowOff>
    </xdr:from>
    <xdr:to>
      <xdr:col>7</xdr:col>
      <xdr:colOff>483870</xdr:colOff>
      <xdr:row>6</xdr:row>
      <xdr:rowOff>99061</xdr:rowOff>
    </xdr:to>
    <xdr:sp macro="" textlink="">
      <xdr:nvSpPr>
        <xdr:cNvPr id="14" name="TextBox 13">
          <a:extLst>
            <a:ext uri="{FF2B5EF4-FFF2-40B4-BE49-F238E27FC236}">
              <a16:creationId xmlns:a16="http://schemas.microsoft.com/office/drawing/2014/main" id="{51141E9F-7822-4A8D-839A-EF94F4A6A9FE}"/>
            </a:ext>
          </a:extLst>
        </xdr:cNvPr>
        <xdr:cNvSpPr txBox="1"/>
      </xdr:nvSpPr>
      <xdr:spPr>
        <a:xfrm>
          <a:off x="2941321" y="106108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PRIA</a:t>
          </a:r>
        </a:p>
      </xdr:txBody>
    </xdr:sp>
    <xdr:clientData/>
  </xdr:twoCellAnchor>
  <xdr:twoCellAnchor>
    <xdr:from>
      <xdr:col>8</xdr:col>
      <xdr:colOff>363855</xdr:colOff>
      <xdr:row>4</xdr:row>
      <xdr:rowOff>26670</xdr:rowOff>
    </xdr:from>
    <xdr:to>
      <xdr:col>11</xdr:col>
      <xdr:colOff>363855</xdr:colOff>
      <xdr:row>8</xdr:row>
      <xdr:rowOff>179070</xdr:rowOff>
    </xdr:to>
    <xdr:sp macro="" textlink="Category!I55">
      <xdr:nvSpPr>
        <xdr:cNvPr id="15" name="Rectangle 14">
          <a:extLst>
            <a:ext uri="{FF2B5EF4-FFF2-40B4-BE49-F238E27FC236}">
              <a16:creationId xmlns:a16="http://schemas.microsoft.com/office/drawing/2014/main" id="{7818F7F2-5DC3-4C77-A977-186B81CBF328}"/>
            </a:ext>
          </a:extLst>
        </xdr:cNvPr>
        <xdr:cNvSpPr/>
      </xdr:nvSpPr>
      <xdr:spPr>
        <a:xfrm>
          <a:off x="5240655" y="101727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72A9FA-F9D4-48D4-AEAF-5817F29310F0}" type="TxLink">
            <a:rPr lang="en-US" sz="4000" b="1" i="0" u="none" strike="noStrike">
              <a:solidFill>
                <a:schemeClr val="accent6">
                  <a:lumMod val="75000"/>
                </a:schemeClr>
              </a:solidFill>
              <a:latin typeface="Calibri"/>
              <a:ea typeface="Calibri"/>
              <a:cs typeface="Calibri"/>
            </a:rPr>
            <a:pPr marL="0" indent="0" algn="ctr"/>
            <a:t>518</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8</xdr:col>
      <xdr:colOff>377191</xdr:colOff>
      <xdr:row>4</xdr:row>
      <xdr:rowOff>78105</xdr:rowOff>
    </xdr:from>
    <xdr:to>
      <xdr:col>11</xdr:col>
      <xdr:colOff>358140</xdr:colOff>
      <xdr:row>6</xdr:row>
      <xdr:rowOff>106681</xdr:rowOff>
    </xdr:to>
    <xdr:sp macro="" textlink="">
      <xdr:nvSpPr>
        <xdr:cNvPr id="16" name="TextBox 15">
          <a:extLst>
            <a:ext uri="{FF2B5EF4-FFF2-40B4-BE49-F238E27FC236}">
              <a16:creationId xmlns:a16="http://schemas.microsoft.com/office/drawing/2014/main" id="{13E7B304-C175-4E19-8D6C-EAD278FC7F62}"/>
            </a:ext>
          </a:extLst>
        </xdr:cNvPr>
        <xdr:cNvSpPr txBox="1"/>
      </xdr:nvSpPr>
      <xdr:spPr>
        <a:xfrm>
          <a:off x="5253991" y="106870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WANITA</a:t>
          </a:r>
        </a:p>
      </xdr:txBody>
    </xdr:sp>
    <xdr:clientData/>
  </xdr:twoCellAnchor>
  <xdr:twoCellAnchor>
    <xdr:from>
      <xdr:col>12</xdr:col>
      <xdr:colOff>238125</xdr:colOff>
      <xdr:row>4</xdr:row>
      <xdr:rowOff>3810</xdr:rowOff>
    </xdr:from>
    <xdr:to>
      <xdr:col>15</xdr:col>
      <xdr:colOff>238125</xdr:colOff>
      <xdr:row>8</xdr:row>
      <xdr:rowOff>156210</xdr:rowOff>
    </xdr:to>
    <xdr:sp macro="" textlink="Category!B4">
      <xdr:nvSpPr>
        <xdr:cNvPr id="17" name="Rectangle 16">
          <a:extLst>
            <a:ext uri="{FF2B5EF4-FFF2-40B4-BE49-F238E27FC236}">
              <a16:creationId xmlns:a16="http://schemas.microsoft.com/office/drawing/2014/main" id="{A38F5F55-94C8-4AFF-AE87-E0864729F5B8}"/>
            </a:ext>
          </a:extLst>
        </xdr:cNvPr>
        <xdr:cNvSpPr/>
      </xdr:nvSpPr>
      <xdr:spPr>
        <a:xfrm>
          <a:off x="7553325" y="99441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8D919B4-3C20-4404-AF80-A72BED3DFA48}" type="TxLink">
            <a:rPr lang="en-US" sz="4000" b="1" i="0" u="none" strike="noStrike">
              <a:solidFill>
                <a:schemeClr val="accent6">
                  <a:lumMod val="75000"/>
                </a:schemeClr>
              </a:solidFill>
              <a:latin typeface="Calibri"/>
              <a:ea typeface="Calibri"/>
              <a:cs typeface="Calibri"/>
            </a:rPr>
            <a:pPr marL="0" indent="0" algn="ctr"/>
            <a:t>$57.127 </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12</xdr:col>
      <xdr:colOff>251461</xdr:colOff>
      <xdr:row>4</xdr:row>
      <xdr:rowOff>55245</xdr:rowOff>
    </xdr:from>
    <xdr:to>
      <xdr:col>15</xdr:col>
      <xdr:colOff>232410</xdr:colOff>
      <xdr:row>6</xdr:row>
      <xdr:rowOff>83821</xdr:rowOff>
    </xdr:to>
    <xdr:sp macro="" textlink="">
      <xdr:nvSpPr>
        <xdr:cNvPr id="18" name="TextBox 17">
          <a:extLst>
            <a:ext uri="{FF2B5EF4-FFF2-40B4-BE49-F238E27FC236}">
              <a16:creationId xmlns:a16="http://schemas.microsoft.com/office/drawing/2014/main" id="{50DA8468-D8AA-4FFA-BCD1-DB913044A0C9}"/>
            </a:ext>
          </a:extLst>
        </xdr:cNvPr>
        <xdr:cNvSpPr txBox="1"/>
      </xdr:nvSpPr>
      <xdr:spPr>
        <a:xfrm>
          <a:off x="7566661" y="104584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LOW INCOME</a:t>
          </a:r>
        </a:p>
      </xdr:txBody>
    </xdr:sp>
    <xdr:clientData/>
  </xdr:twoCellAnchor>
  <xdr:twoCellAnchor>
    <xdr:from>
      <xdr:col>16</xdr:col>
      <xdr:colOff>112395</xdr:colOff>
      <xdr:row>4</xdr:row>
      <xdr:rowOff>11430</xdr:rowOff>
    </xdr:from>
    <xdr:to>
      <xdr:col>19</xdr:col>
      <xdr:colOff>112395</xdr:colOff>
      <xdr:row>8</xdr:row>
      <xdr:rowOff>163830</xdr:rowOff>
    </xdr:to>
    <xdr:sp macro="" textlink="Category!$B$5">
      <xdr:nvSpPr>
        <xdr:cNvPr id="19" name="Rectangle 18">
          <a:extLst>
            <a:ext uri="{FF2B5EF4-FFF2-40B4-BE49-F238E27FC236}">
              <a16:creationId xmlns:a16="http://schemas.microsoft.com/office/drawing/2014/main" id="{E4C0CDC1-506D-4C2C-BB3A-A6A404C3B151}"/>
            </a:ext>
          </a:extLst>
        </xdr:cNvPr>
        <xdr:cNvSpPr/>
      </xdr:nvSpPr>
      <xdr:spPr>
        <a:xfrm>
          <a:off x="9865995" y="100203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CDACC9-63A8-478D-ADF1-995B63A11034}" type="TxLink">
            <a:rPr lang="en-US" sz="4000" b="1" i="0" u="none" strike="noStrike">
              <a:solidFill>
                <a:schemeClr val="accent6">
                  <a:lumMod val="75000"/>
                </a:schemeClr>
              </a:solidFill>
              <a:latin typeface="Calibri"/>
              <a:ea typeface="Calibri"/>
              <a:cs typeface="Calibri"/>
            </a:rPr>
            <a:pPr marL="0" indent="0" algn="ctr"/>
            <a:t>$97.161 </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16</xdr:col>
      <xdr:colOff>125731</xdr:colOff>
      <xdr:row>4</xdr:row>
      <xdr:rowOff>62865</xdr:rowOff>
    </xdr:from>
    <xdr:to>
      <xdr:col>19</xdr:col>
      <xdr:colOff>106680</xdr:colOff>
      <xdr:row>6</xdr:row>
      <xdr:rowOff>91441</xdr:rowOff>
    </xdr:to>
    <xdr:sp macro="" textlink="">
      <xdr:nvSpPr>
        <xdr:cNvPr id="20" name="TextBox 19">
          <a:extLst>
            <a:ext uri="{FF2B5EF4-FFF2-40B4-BE49-F238E27FC236}">
              <a16:creationId xmlns:a16="http://schemas.microsoft.com/office/drawing/2014/main" id="{A39501C9-A88F-4678-B49A-45222FDE6426}"/>
            </a:ext>
          </a:extLst>
        </xdr:cNvPr>
        <xdr:cNvSpPr txBox="1"/>
      </xdr:nvSpPr>
      <xdr:spPr>
        <a:xfrm>
          <a:off x="9879331" y="105346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MID INCOME</a:t>
          </a:r>
        </a:p>
      </xdr:txBody>
    </xdr:sp>
    <xdr:clientData/>
  </xdr:twoCellAnchor>
  <xdr:twoCellAnchor>
    <xdr:from>
      <xdr:col>19</xdr:col>
      <xdr:colOff>596265</xdr:colOff>
      <xdr:row>3</xdr:row>
      <xdr:rowOff>186690</xdr:rowOff>
    </xdr:from>
    <xdr:to>
      <xdr:col>22</xdr:col>
      <xdr:colOff>596265</xdr:colOff>
      <xdr:row>8</xdr:row>
      <xdr:rowOff>148590</xdr:rowOff>
    </xdr:to>
    <xdr:sp macro="" textlink="Category!$B$6">
      <xdr:nvSpPr>
        <xdr:cNvPr id="21" name="Rectangle 20">
          <a:extLst>
            <a:ext uri="{FF2B5EF4-FFF2-40B4-BE49-F238E27FC236}">
              <a16:creationId xmlns:a16="http://schemas.microsoft.com/office/drawing/2014/main" id="{757235BC-3F5F-4536-9B15-8403D677AD4B}"/>
            </a:ext>
          </a:extLst>
        </xdr:cNvPr>
        <xdr:cNvSpPr/>
      </xdr:nvSpPr>
      <xdr:spPr>
        <a:xfrm>
          <a:off x="12178665" y="98679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4A3E9E0-9D38-4F31-BFA3-27A7B042D861}" type="TxLink">
            <a:rPr lang="en-US" sz="4000" b="1" i="0" u="none" strike="noStrike">
              <a:solidFill>
                <a:schemeClr val="accent6">
                  <a:lumMod val="75000"/>
                </a:schemeClr>
              </a:solidFill>
              <a:latin typeface="Calibri"/>
              <a:ea typeface="Calibri"/>
              <a:cs typeface="Calibri"/>
            </a:rPr>
            <a:pPr marL="0" indent="0" algn="ctr"/>
            <a:t>$185.778 </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20</xdr:col>
      <xdr:colOff>1</xdr:colOff>
      <xdr:row>4</xdr:row>
      <xdr:rowOff>47625</xdr:rowOff>
    </xdr:from>
    <xdr:to>
      <xdr:col>22</xdr:col>
      <xdr:colOff>590550</xdr:colOff>
      <xdr:row>6</xdr:row>
      <xdr:rowOff>76201</xdr:rowOff>
    </xdr:to>
    <xdr:sp macro="" textlink="">
      <xdr:nvSpPr>
        <xdr:cNvPr id="22" name="TextBox 21">
          <a:extLst>
            <a:ext uri="{FF2B5EF4-FFF2-40B4-BE49-F238E27FC236}">
              <a16:creationId xmlns:a16="http://schemas.microsoft.com/office/drawing/2014/main" id="{092AEE34-F3C1-43A3-8CFE-89315986F074}"/>
            </a:ext>
          </a:extLst>
        </xdr:cNvPr>
        <xdr:cNvSpPr txBox="1"/>
      </xdr:nvSpPr>
      <xdr:spPr>
        <a:xfrm>
          <a:off x="12192001" y="103822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HIGH INCOME</a:t>
          </a:r>
        </a:p>
      </xdr:txBody>
    </xdr:sp>
    <xdr:clientData/>
  </xdr:twoCellAnchor>
  <xdr:twoCellAnchor editAs="oneCell">
    <xdr:from>
      <xdr:col>0</xdr:col>
      <xdr:colOff>600075</xdr:colOff>
      <xdr:row>10</xdr:row>
      <xdr:rowOff>9526</xdr:rowOff>
    </xdr:from>
    <xdr:to>
      <xdr:col>7</xdr:col>
      <xdr:colOff>504825</xdr:colOff>
      <xdr:row>16</xdr:row>
      <xdr:rowOff>38100</xdr:rowOff>
    </xdr:to>
    <mc:AlternateContent xmlns:mc="http://schemas.openxmlformats.org/markup-compatibility/2006">
      <mc:Choice xmlns:a14="http://schemas.microsoft.com/office/drawing/2010/main" Requires="a14">
        <xdr:graphicFrame macro="">
          <xdr:nvGraphicFramePr>
            <xdr:cNvPr id="4" name="Nama Bulan">
              <a:extLst>
                <a:ext uri="{FF2B5EF4-FFF2-40B4-BE49-F238E27FC236}">
                  <a16:creationId xmlns:a16="http://schemas.microsoft.com/office/drawing/2014/main" id="{687D0B0C-19AF-46E4-B9EC-D31B7A244BA7}"/>
                </a:ext>
              </a:extLst>
            </xdr:cNvPr>
            <xdr:cNvGraphicFramePr/>
          </xdr:nvGraphicFramePr>
          <xdr:xfrm>
            <a:off x="0" y="0"/>
            <a:ext cx="0" cy="0"/>
          </xdr:xfrm>
          <a:graphic>
            <a:graphicData uri="http://schemas.microsoft.com/office/drawing/2010/slicer">
              <sle:slicer xmlns:sle="http://schemas.microsoft.com/office/drawing/2010/slicer" name="Nama Bulan"/>
            </a:graphicData>
          </a:graphic>
        </xdr:graphicFrame>
      </mc:Choice>
      <mc:Fallback>
        <xdr:sp macro="" textlink="">
          <xdr:nvSpPr>
            <xdr:cNvPr id="0" name=""/>
            <xdr:cNvSpPr>
              <a:spLocks noTextEdit="1"/>
            </xdr:cNvSpPr>
          </xdr:nvSpPr>
          <xdr:spPr>
            <a:xfrm>
              <a:off x="600075" y="2143126"/>
              <a:ext cx="4171950" cy="117157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323850</xdr:colOff>
      <xdr:row>10</xdr:row>
      <xdr:rowOff>9524</xdr:rowOff>
    </xdr:from>
    <xdr:to>
      <xdr:col>22</xdr:col>
      <xdr:colOff>571500</xdr:colOff>
      <xdr:row>19</xdr:row>
      <xdr:rowOff>38099</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D25F4B06-234F-4272-B360-3806371AC9B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200650" y="2143124"/>
              <a:ext cx="8782050" cy="17430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9526</xdr:colOff>
      <xdr:row>16</xdr:row>
      <xdr:rowOff>171450</xdr:rowOff>
    </xdr:from>
    <xdr:to>
      <xdr:col>8</xdr:col>
      <xdr:colOff>28576</xdr:colOff>
      <xdr:row>32</xdr:row>
      <xdr:rowOff>123825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34EE18F-7C89-40FE-94D0-B274635EF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26" y="3448050"/>
              <a:ext cx="4895850" cy="300037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276225</xdr:colOff>
      <xdr:row>19</xdr:row>
      <xdr:rowOff>142875</xdr:rowOff>
    </xdr:from>
    <xdr:to>
      <xdr:col>13</xdr:col>
      <xdr:colOff>571500</xdr:colOff>
      <xdr:row>34</xdr:row>
      <xdr:rowOff>28575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DA95D0F-32CB-44ED-8838-C055020E63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53025" y="3990975"/>
              <a:ext cx="3343275"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228600</xdr:colOff>
      <xdr:row>19</xdr:row>
      <xdr:rowOff>133350</xdr:rowOff>
    </xdr:from>
    <xdr:to>
      <xdr:col>22</xdr:col>
      <xdr:colOff>533400</xdr:colOff>
      <xdr:row>34</xdr:row>
      <xdr:rowOff>19050</xdr:rowOff>
    </xdr:to>
    <xdr:graphicFrame macro="">
      <xdr:nvGraphicFramePr>
        <xdr:cNvPr id="8" name="Chart 7">
          <a:extLst>
            <a:ext uri="{FF2B5EF4-FFF2-40B4-BE49-F238E27FC236}">
              <a16:creationId xmlns:a16="http://schemas.microsoft.com/office/drawing/2014/main" id="{E9E25494-8EC3-434B-AD35-A72C97442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5715</xdr:colOff>
      <xdr:row>4</xdr:row>
      <xdr:rowOff>34290</xdr:rowOff>
    </xdr:from>
    <xdr:to>
      <xdr:col>1</xdr:col>
      <xdr:colOff>1834515</xdr:colOff>
      <xdr:row>8</xdr:row>
      <xdr:rowOff>186690</xdr:rowOff>
    </xdr:to>
    <xdr:grpSp>
      <xdr:nvGrpSpPr>
        <xdr:cNvPr id="2" name="Group 1">
          <a:extLst>
            <a:ext uri="{FF2B5EF4-FFF2-40B4-BE49-F238E27FC236}">
              <a16:creationId xmlns:a16="http://schemas.microsoft.com/office/drawing/2014/main" id="{5A6A46F0-0061-40BB-B829-71C246E2BD9C}"/>
            </a:ext>
          </a:extLst>
        </xdr:cNvPr>
        <xdr:cNvGrpSpPr/>
      </xdr:nvGrpSpPr>
      <xdr:grpSpPr>
        <a:xfrm>
          <a:off x="615315" y="1024890"/>
          <a:ext cx="1828800" cy="914400"/>
          <a:chOff x="624840" y="996315"/>
          <a:chExt cx="1828800" cy="914400"/>
        </a:xfrm>
      </xdr:grpSpPr>
      <xdr:sp macro="" textlink="Category!$I$56">
        <xdr:nvSpPr>
          <xdr:cNvPr id="3" name="Rectangle 2">
            <a:extLst>
              <a:ext uri="{FF2B5EF4-FFF2-40B4-BE49-F238E27FC236}">
                <a16:creationId xmlns:a16="http://schemas.microsoft.com/office/drawing/2014/main" id="{07EE7B37-F313-0A6A-8556-10AEF830796C}"/>
              </a:ext>
            </a:extLst>
          </xdr:cNvPr>
          <xdr:cNvSpPr/>
        </xdr:nvSpPr>
        <xdr:spPr>
          <a:xfrm>
            <a:off x="624840" y="996315"/>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09BBD91-793D-4425-9FD6-44E9B6E9D9DC}" type="TxLink">
              <a:rPr lang="en-US" sz="4000" b="1" i="0" u="none" strike="noStrike">
                <a:solidFill>
                  <a:schemeClr val="accent6">
                    <a:lumMod val="75000"/>
                  </a:schemeClr>
                </a:solidFill>
                <a:latin typeface="Calibri"/>
                <a:ea typeface="Calibri"/>
                <a:cs typeface="Calibri"/>
              </a:rPr>
              <a:pPr algn="ctr"/>
              <a:t>1000</a:t>
            </a:fld>
            <a:endParaRPr lang="en-US" sz="4000" b="1">
              <a:solidFill>
                <a:schemeClr val="accent6">
                  <a:lumMod val="75000"/>
                </a:schemeClr>
              </a:solidFill>
            </a:endParaRPr>
          </a:p>
        </xdr:txBody>
      </xdr:sp>
      <xdr:sp macro="" textlink="">
        <xdr:nvSpPr>
          <xdr:cNvPr id="4" name="TextBox 3">
            <a:extLst>
              <a:ext uri="{FF2B5EF4-FFF2-40B4-BE49-F238E27FC236}">
                <a16:creationId xmlns:a16="http://schemas.microsoft.com/office/drawing/2014/main" id="{3DAD42E4-1299-CC0A-66DD-7B04CC07EC7B}"/>
              </a:ext>
            </a:extLst>
          </xdr:cNvPr>
          <xdr:cNvSpPr txBox="1"/>
        </xdr:nvSpPr>
        <xdr:spPr>
          <a:xfrm>
            <a:off x="638176" y="1047750"/>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KARYAWAN</a:t>
            </a:r>
          </a:p>
        </xdr:txBody>
      </xdr:sp>
    </xdr:grpSp>
    <xdr:clientData/>
  </xdr:twoCellAnchor>
  <xdr:twoCellAnchor>
    <xdr:from>
      <xdr:col>2</xdr:col>
      <xdr:colOff>1100817</xdr:colOff>
      <xdr:row>4</xdr:row>
      <xdr:rowOff>19050</xdr:rowOff>
    </xdr:from>
    <xdr:to>
      <xdr:col>5</xdr:col>
      <xdr:colOff>112939</xdr:colOff>
      <xdr:row>8</xdr:row>
      <xdr:rowOff>171450</xdr:rowOff>
    </xdr:to>
    <xdr:grpSp>
      <xdr:nvGrpSpPr>
        <xdr:cNvPr id="24" name="Group 23">
          <a:extLst>
            <a:ext uri="{FF2B5EF4-FFF2-40B4-BE49-F238E27FC236}">
              <a16:creationId xmlns:a16="http://schemas.microsoft.com/office/drawing/2014/main" id="{603E888D-A983-3153-FDAC-3AABFF22563D}"/>
            </a:ext>
          </a:extLst>
        </xdr:cNvPr>
        <xdr:cNvGrpSpPr/>
      </xdr:nvGrpSpPr>
      <xdr:grpSpPr>
        <a:xfrm>
          <a:off x="3424917" y="1009650"/>
          <a:ext cx="1488622" cy="914400"/>
          <a:chOff x="4871085" y="1012371"/>
          <a:chExt cx="1828800" cy="914400"/>
        </a:xfrm>
      </xdr:grpSpPr>
      <xdr:sp macro="" textlink="Category!I54">
        <xdr:nvSpPr>
          <xdr:cNvPr id="5" name="Rectangle 4">
            <a:extLst>
              <a:ext uri="{FF2B5EF4-FFF2-40B4-BE49-F238E27FC236}">
                <a16:creationId xmlns:a16="http://schemas.microsoft.com/office/drawing/2014/main" id="{0366DB47-F0FD-4D5C-B345-A2A214D15CD3}"/>
              </a:ext>
            </a:extLst>
          </xdr:cNvPr>
          <xdr:cNvSpPr/>
        </xdr:nvSpPr>
        <xdr:spPr>
          <a:xfrm>
            <a:off x="4871085" y="101237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5B1029-6A87-41E7-9FC3-EE7C685E4C5C}" type="TxLink">
              <a:rPr lang="en-US" sz="4000" b="1" i="0" u="none" strike="noStrike">
                <a:solidFill>
                  <a:schemeClr val="accent6">
                    <a:lumMod val="75000"/>
                  </a:schemeClr>
                </a:solidFill>
                <a:latin typeface="Calibri"/>
                <a:ea typeface="Calibri"/>
                <a:cs typeface="Calibri"/>
              </a:rPr>
              <a:pPr marL="0" indent="0" algn="ctr"/>
              <a:t>482</a:t>
            </a:fld>
            <a:endParaRPr lang="en-US" sz="4000" b="1" i="0" u="none" strike="noStrike">
              <a:solidFill>
                <a:schemeClr val="accent6">
                  <a:lumMod val="75000"/>
                </a:schemeClr>
              </a:solidFill>
              <a:latin typeface="Calibri"/>
              <a:ea typeface="Calibri"/>
              <a:cs typeface="Calibri"/>
            </a:endParaRPr>
          </a:p>
        </xdr:txBody>
      </xdr:sp>
      <xdr:sp macro="" textlink="">
        <xdr:nvSpPr>
          <xdr:cNvPr id="6" name="TextBox 5">
            <a:extLst>
              <a:ext uri="{FF2B5EF4-FFF2-40B4-BE49-F238E27FC236}">
                <a16:creationId xmlns:a16="http://schemas.microsoft.com/office/drawing/2014/main" id="{92F79689-87B8-454A-8D0D-84D0FD80A0B7}"/>
              </a:ext>
            </a:extLst>
          </xdr:cNvPr>
          <xdr:cNvSpPr txBox="1"/>
        </xdr:nvSpPr>
        <xdr:spPr>
          <a:xfrm>
            <a:off x="4884421" y="1063806"/>
            <a:ext cx="178307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PRIA</a:t>
            </a:r>
          </a:p>
        </xdr:txBody>
      </xdr:sp>
    </xdr:grpSp>
    <xdr:clientData/>
  </xdr:twoCellAnchor>
  <xdr:twoCellAnchor>
    <xdr:from>
      <xdr:col>6</xdr:col>
      <xdr:colOff>413384</xdr:colOff>
      <xdr:row>4</xdr:row>
      <xdr:rowOff>26670</xdr:rowOff>
    </xdr:from>
    <xdr:to>
      <xdr:col>7</xdr:col>
      <xdr:colOff>1629863</xdr:colOff>
      <xdr:row>8</xdr:row>
      <xdr:rowOff>179070</xdr:rowOff>
    </xdr:to>
    <xdr:grpSp>
      <xdr:nvGrpSpPr>
        <xdr:cNvPr id="23" name="Group 22">
          <a:extLst>
            <a:ext uri="{FF2B5EF4-FFF2-40B4-BE49-F238E27FC236}">
              <a16:creationId xmlns:a16="http://schemas.microsoft.com/office/drawing/2014/main" id="{B4646F74-332D-BB76-C438-0F3B7FC9D168}"/>
            </a:ext>
          </a:extLst>
        </xdr:cNvPr>
        <xdr:cNvGrpSpPr/>
      </xdr:nvGrpSpPr>
      <xdr:grpSpPr>
        <a:xfrm>
          <a:off x="5880734" y="1017270"/>
          <a:ext cx="1787979" cy="914400"/>
          <a:chOff x="8786676" y="1019991"/>
          <a:chExt cx="1828800" cy="914400"/>
        </a:xfrm>
      </xdr:grpSpPr>
      <xdr:sp macro="" textlink="Category!I55">
        <xdr:nvSpPr>
          <xdr:cNvPr id="7" name="Rectangle 6">
            <a:extLst>
              <a:ext uri="{FF2B5EF4-FFF2-40B4-BE49-F238E27FC236}">
                <a16:creationId xmlns:a16="http://schemas.microsoft.com/office/drawing/2014/main" id="{96F3644E-D875-438B-A41C-BD723895F67A}"/>
              </a:ext>
            </a:extLst>
          </xdr:cNvPr>
          <xdr:cNvSpPr/>
        </xdr:nvSpPr>
        <xdr:spPr>
          <a:xfrm>
            <a:off x="8786676" y="101999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72A9FA-F9D4-48D4-AEAF-5817F29310F0}" type="TxLink">
              <a:rPr lang="en-US" sz="4000" b="1" i="0" u="none" strike="noStrike">
                <a:solidFill>
                  <a:schemeClr val="accent6">
                    <a:lumMod val="75000"/>
                  </a:schemeClr>
                </a:solidFill>
                <a:latin typeface="Calibri"/>
                <a:ea typeface="Calibri"/>
                <a:cs typeface="Calibri"/>
              </a:rPr>
              <a:pPr marL="0" indent="0" algn="ctr"/>
              <a:t>518</a:t>
            </a:fld>
            <a:endParaRPr lang="en-US" sz="4000" b="1" i="0" u="none" strike="noStrike">
              <a:solidFill>
                <a:schemeClr val="accent6">
                  <a:lumMod val="75000"/>
                </a:schemeClr>
              </a:solidFill>
              <a:latin typeface="Calibri"/>
              <a:ea typeface="Calibri"/>
              <a:cs typeface="Calibri"/>
            </a:endParaRPr>
          </a:p>
        </xdr:txBody>
      </xdr:sp>
      <xdr:sp macro="" textlink="">
        <xdr:nvSpPr>
          <xdr:cNvPr id="8" name="TextBox 7">
            <a:extLst>
              <a:ext uri="{FF2B5EF4-FFF2-40B4-BE49-F238E27FC236}">
                <a16:creationId xmlns:a16="http://schemas.microsoft.com/office/drawing/2014/main" id="{CE889C52-992A-4C57-A1D2-D79005FEFA71}"/>
              </a:ext>
            </a:extLst>
          </xdr:cNvPr>
          <xdr:cNvSpPr txBox="1"/>
        </xdr:nvSpPr>
        <xdr:spPr>
          <a:xfrm>
            <a:off x="8800012" y="1071426"/>
            <a:ext cx="1786345"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WANITA</a:t>
            </a:r>
          </a:p>
        </xdr:txBody>
      </xdr:sp>
    </xdr:grpSp>
    <xdr:clientData/>
  </xdr:twoCellAnchor>
  <xdr:twoCellAnchor>
    <xdr:from>
      <xdr:col>8</xdr:col>
      <xdr:colOff>1032237</xdr:colOff>
      <xdr:row>4</xdr:row>
      <xdr:rowOff>11430</xdr:rowOff>
    </xdr:from>
    <xdr:to>
      <xdr:col>11</xdr:col>
      <xdr:colOff>98787</xdr:colOff>
      <xdr:row>8</xdr:row>
      <xdr:rowOff>163830</xdr:rowOff>
    </xdr:to>
    <xdr:grpSp>
      <xdr:nvGrpSpPr>
        <xdr:cNvPr id="22" name="Group 21">
          <a:extLst>
            <a:ext uri="{FF2B5EF4-FFF2-40B4-BE49-F238E27FC236}">
              <a16:creationId xmlns:a16="http://schemas.microsoft.com/office/drawing/2014/main" id="{E9714FE8-1E7F-441F-0BEF-F4F06D1B0FFA}"/>
            </a:ext>
          </a:extLst>
        </xdr:cNvPr>
        <xdr:cNvGrpSpPr/>
      </xdr:nvGrpSpPr>
      <xdr:grpSpPr>
        <a:xfrm>
          <a:off x="8642712" y="1002030"/>
          <a:ext cx="1466850" cy="914400"/>
          <a:chOff x="12239625" y="997131"/>
          <a:chExt cx="1828800" cy="914400"/>
        </a:xfrm>
      </xdr:grpSpPr>
      <xdr:sp macro="" textlink="Category!B4">
        <xdr:nvSpPr>
          <xdr:cNvPr id="9" name="Rectangle 8">
            <a:extLst>
              <a:ext uri="{FF2B5EF4-FFF2-40B4-BE49-F238E27FC236}">
                <a16:creationId xmlns:a16="http://schemas.microsoft.com/office/drawing/2014/main" id="{460A8533-7637-4DD7-86D2-1D11A9013459}"/>
              </a:ext>
            </a:extLst>
          </xdr:cNvPr>
          <xdr:cNvSpPr/>
        </xdr:nvSpPr>
        <xdr:spPr>
          <a:xfrm>
            <a:off x="12239625" y="99713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8D919B4-3C20-4404-AF80-A72BED3DFA48}" type="TxLink">
              <a:rPr lang="en-US" sz="4000" b="1" i="0" u="none" strike="noStrike">
                <a:solidFill>
                  <a:schemeClr val="accent6">
                    <a:lumMod val="75000"/>
                  </a:schemeClr>
                </a:solidFill>
                <a:latin typeface="Calibri"/>
                <a:ea typeface="Calibri"/>
                <a:cs typeface="Calibri"/>
              </a:rPr>
              <a:pPr marL="0" indent="0" algn="ctr"/>
              <a:t>$57.127 </a:t>
            </a:fld>
            <a:endParaRPr lang="en-US" sz="4000" b="1" i="0" u="none" strike="noStrike">
              <a:solidFill>
                <a:schemeClr val="accent6">
                  <a:lumMod val="75000"/>
                </a:schemeClr>
              </a:solidFill>
              <a:latin typeface="Calibri"/>
              <a:ea typeface="Calibri"/>
              <a:cs typeface="Calibri"/>
            </a:endParaRPr>
          </a:p>
        </xdr:txBody>
      </xdr:sp>
      <xdr:sp macro="" textlink="">
        <xdr:nvSpPr>
          <xdr:cNvPr id="10" name="TextBox 9">
            <a:extLst>
              <a:ext uri="{FF2B5EF4-FFF2-40B4-BE49-F238E27FC236}">
                <a16:creationId xmlns:a16="http://schemas.microsoft.com/office/drawing/2014/main" id="{03A23D93-DE8D-4835-9F09-88FCAB49D181}"/>
              </a:ext>
            </a:extLst>
          </xdr:cNvPr>
          <xdr:cNvSpPr txBox="1"/>
        </xdr:nvSpPr>
        <xdr:spPr>
          <a:xfrm>
            <a:off x="12252961" y="1048566"/>
            <a:ext cx="1803218"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LOW INCOME</a:t>
            </a:r>
          </a:p>
        </xdr:txBody>
      </xdr:sp>
    </xdr:grpSp>
    <xdr:clientData/>
  </xdr:twoCellAnchor>
  <xdr:twoCellAnchor>
    <xdr:from>
      <xdr:col>12</xdr:col>
      <xdr:colOff>399232</xdr:colOff>
      <xdr:row>4</xdr:row>
      <xdr:rowOff>3810</xdr:rowOff>
    </xdr:from>
    <xdr:to>
      <xdr:col>14</xdr:col>
      <xdr:colOff>581568</xdr:colOff>
      <xdr:row>8</xdr:row>
      <xdr:rowOff>156210</xdr:rowOff>
    </xdr:to>
    <xdr:grpSp>
      <xdr:nvGrpSpPr>
        <xdr:cNvPr id="21" name="Group 20">
          <a:extLst>
            <a:ext uri="{FF2B5EF4-FFF2-40B4-BE49-F238E27FC236}">
              <a16:creationId xmlns:a16="http://schemas.microsoft.com/office/drawing/2014/main" id="{8EB636F3-70C6-74FB-8F55-9A5ED7D7A3BB}"/>
            </a:ext>
          </a:extLst>
        </xdr:cNvPr>
        <xdr:cNvGrpSpPr/>
      </xdr:nvGrpSpPr>
      <xdr:grpSpPr>
        <a:xfrm>
          <a:off x="11076757" y="994410"/>
          <a:ext cx="1668236" cy="914400"/>
          <a:chOff x="15624538" y="1004751"/>
          <a:chExt cx="1828800" cy="914400"/>
        </a:xfrm>
      </xdr:grpSpPr>
      <xdr:sp macro="" textlink="Category!$B$5">
        <xdr:nvSpPr>
          <xdr:cNvPr id="11" name="Rectangle 10">
            <a:extLst>
              <a:ext uri="{FF2B5EF4-FFF2-40B4-BE49-F238E27FC236}">
                <a16:creationId xmlns:a16="http://schemas.microsoft.com/office/drawing/2014/main" id="{B624BD62-7B08-41B5-B14A-6007FD8E2417}"/>
              </a:ext>
            </a:extLst>
          </xdr:cNvPr>
          <xdr:cNvSpPr/>
        </xdr:nvSpPr>
        <xdr:spPr>
          <a:xfrm>
            <a:off x="15624538" y="100475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CDACC9-63A8-478D-ADF1-995B63A11034}" type="TxLink">
              <a:rPr lang="en-US" sz="4000" b="1" i="0" u="none" strike="noStrike">
                <a:solidFill>
                  <a:schemeClr val="accent6">
                    <a:lumMod val="75000"/>
                  </a:schemeClr>
                </a:solidFill>
                <a:latin typeface="Calibri"/>
                <a:ea typeface="Calibri"/>
                <a:cs typeface="Calibri"/>
              </a:rPr>
              <a:pPr marL="0" indent="0" algn="ctr"/>
              <a:t>$97.161 </a:t>
            </a:fld>
            <a:endParaRPr lang="en-US" sz="4000" b="1" i="0" u="none" strike="noStrike">
              <a:solidFill>
                <a:schemeClr val="accent6">
                  <a:lumMod val="75000"/>
                </a:schemeClr>
              </a:solidFill>
              <a:latin typeface="Calibri"/>
              <a:ea typeface="Calibri"/>
              <a:cs typeface="Calibri"/>
            </a:endParaRPr>
          </a:p>
        </xdr:txBody>
      </xdr:sp>
      <xdr:sp macro="" textlink="">
        <xdr:nvSpPr>
          <xdr:cNvPr id="12" name="TextBox 11">
            <a:extLst>
              <a:ext uri="{FF2B5EF4-FFF2-40B4-BE49-F238E27FC236}">
                <a16:creationId xmlns:a16="http://schemas.microsoft.com/office/drawing/2014/main" id="{FB1854CC-4E8B-4E62-99ED-5DC59D9AFA32}"/>
              </a:ext>
            </a:extLst>
          </xdr:cNvPr>
          <xdr:cNvSpPr txBox="1"/>
        </xdr:nvSpPr>
        <xdr:spPr>
          <a:xfrm>
            <a:off x="15637874" y="1056186"/>
            <a:ext cx="1752055"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MID INCOME</a:t>
            </a:r>
          </a:p>
        </xdr:txBody>
      </xdr:sp>
    </xdr:grpSp>
    <xdr:clientData/>
  </xdr:twoCellAnchor>
  <xdr:twoCellAnchor>
    <xdr:from>
      <xdr:col>15</xdr:col>
      <xdr:colOff>637087</xdr:colOff>
      <xdr:row>3</xdr:row>
      <xdr:rowOff>186690</xdr:rowOff>
    </xdr:from>
    <xdr:to>
      <xdr:col>17</xdr:col>
      <xdr:colOff>767444</xdr:colOff>
      <xdr:row>8</xdr:row>
      <xdr:rowOff>148590</xdr:rowOff>
    </xdr:to>
    <xdr:grpSp>
      <xdr:nvGrpSpPr>
        <xdr:cNvPr id="20" name="Group 19">
          <a:extLst>
            <a:ext uri="{FF2B5EF4-FFF2-40B4-BE49-F238E27FC236}">
              <a16:creationId xmlns:a16="http://schemas.microsoft.com/office/drawing/2014/main" id="{39526BA3-D6E2-FC84-0A99-283362FA9CA3}"/>
            </a:ext>
          </a:extLst>
        </xdr:cNvPr>
        <xdr:cNvGrpSpPr/>
      </xdr:nvGrpSpPr>
      <xdr:grpSpPr>
        <a:xfrm>
          <a:off x="13772062" y="986790"/>
          <a:ext cx="1397182" cy="914400"/>
          <a:chOff x="18435229" y="989511"/>
          <a:chExt cx="1831250" cy="914400"/>
        </a:xfrm>
      </xdr:grpSpPr>
      <xdr:sp macro="" textlink="Category!$B$6">
        <xdr:nvSpPr>
          <xdr:cNvPr id="13" name="Rectangle 12">
            <a:extLst>
              <a:ext uri="{FF2B5EF4-FFF2-40B4-BE49-F238E27FC236}">
                <a16:creationId xmlns:a16="http://schemas.microsoft.com/office/drawing/2014/main" id="{9499E456-70F0-474A-BA5A-700CCFF2F427}"/>
              </a:ext>
            </a:extLst>
          </xdr:cNvPr>
          <xdr:cNvSpPr/>
        </xdr:nvSpPr>
        <xdr:spPr>
          <a:xfrm>
            <a:off x="18435229" y="98951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4A3E9E0-9D38-4F31-BFA3-27A7B042D861}" type="TxLink">
              <a:rPr lang="en-US" sz="4000" b="1" i="0" u="none" strike="noStrike">
                <a:solidFill>
                  <a:schemeClr val="accent6">
                    <a:lumMod val="75000"/>
                  </a:schemeClr>
                </a:solidFill>
                <a:latin typeface="Calibri"/>
                <a:ea typeface="Calibri"/>
                <a:cs typeface="Calibri"/>
              </a:rPr>
              <a:pPr marL="0" indent="0" algn="ctr"/>
              <a:t>$185.778 </a:t>
            </a:fld>
            <a:endParaRPr lang="en-US" sz="4000" b="1" i="0" u="none" strike="noStrike">
              <a:solidFill>
                <a:schemeClr val="accent6">
                  <a:lumMod val="75000"/>
                </a:schemeClr>
              </a:solidFill>
              <a:latin typeface="Calibri"/>
              <a:ea typeface="Calibri"/>
              <a:cs typeface="Calibri"/>
            </a:endParaRPr>
          </a:p>
        </xdr:txBody>
      </xdr:sp>
      <xdr:sp macro="" textlink="">
        <xdr:nvSpPr>
          <xdr:cNvPr id="14" name="TextBox 13">
            <a:extLst>
              <a:ext uri="{FF2B5EF4-FFF2-40B4-BE49-F238E27FC236}">
                <a16:creationId xmlns:a16="http://schemas.microsoft.com/office/drawing/2014/main" id="{CBCBFF10-F261-4405-ADF1-C83F95EDF8A1}"/>
              </a:ext>
            </a:extLst>
          </xdr:cNvPr>
          <xdr:cNvSpPr txBox="1"/>
        </xdr:nvSpPr>
        <xdr:spPr>
          <a:xfrm>
            <a:off x="18451287" y="1040946"/>
            <a:ext cx="1815192"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HIGH INCOME</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dham Abidin Kaisilay" refreshedDate="45921.729697569448" createdVersion="8" refreshedVersion="8" minRefreshableVersion="3" recordCount="1000" xr:uid="{775971B3-3A3E-418D-9DCB-C2CD45E82DA6}">
  <cacheSource type="worksheet">
    <worksheetSource name="TBL_Employees3"/>
  </cacheSource>
  <cacheFields count="21">
    <cacheField name="EEID" numFmtId="0">
      <sharedItems/>
    </cacheField>
    <cacheField name="Full Name" numFmtId="0">
      <sharedItems/>
    </cacheField>
    <cacheField name="Job Title" numFmtId="0">
      <sharedItems count="33">
        <s v="Manager"/>
        <s v="Sr. Analyst"/>
        <s v="Director"/>
        <s v="Analyst II"/>
        <s v="Vice President"/>
        <s v="Analyst"/>
        <s v="Sr. Manger"/>
        <s v="Controls Engineer"/>
        <s v="Quality Engineer"/>
        <s v="Engineering Manager"/>
        <s v="Field Engineer"/>
        <s v="Automation Engineer"/>
        <s v="Operations Engineer"/>
        <s v="Test Engineer"/>
        <s v="Development Engineer"/>
        <s v="Sr. Business Partner"/>
        <s v="HRIS Analyst"/>
        <s v="Business Partner"/>
        <s v="Technical Architect"/>
        <s v="Computer Systems Manager"/>
        <s v="IT Coordinator"/>
        <s v="Enterprise Architect"/>
        <s v="Cloud Infrastructure Architect"/>
        <s v="Network Architect"/>
        <s v="Network Engineer"/>
        <s v="System Administrator "/>
        <s v="Systems Analyst"/>
        <s v="Solutions Architect"/>
        <s v="IT Systems Architect"/>
        <s v="Service Desk Analyst"/>
        <s v="Network Administrator"/>
        <s v="Account Representative"/>
        <s v="Sr. Account Representative"/>
      </sharedItems>
    </cacheField>
    <cacheField name="Department" numFmtId="0">
      <sharedItems count="7">
        <s v="Accounting"/>
        <s v="Engineering"/>
        <s v="Finance"/>
        <s v="Human Resources"/>
        <s v="IT"/>
        <s v="Marketing"/>
        <s v="Sales"/>
      </sharedItems>
    </cacheField>
    <cacheField name="Business Unit" numFmtId="0">
      <sharedItems count="4">
        <s v="Manufacturing"/>
        <s v="Speciality Products"/>
        <s v="Research &amp; Development"/>
        <s v="Corporate"/>
      </sharedItems>
    </cacheField>
    <cacheField name="Gender" numFmtId="0">
      <sharedItems count="2">
        <s v="Pria"/>
        <s v="Wanita"/>
      </sharedItems>
    </cacheField>
    <cacheField name="Ethnicity" numFmtId="0">
      <sharedItems count="4">
        <s v="Caucasian"/>
        <s v="Asian"/>
        <s v="Latino"/>
        <s v="Black"/>
      </sharedItems>
    </cacheField>
    <cacheField name="Age" numFmtId="0">
      <sharedItems containsSemiMixedTypes="0" containsString="0" containsNumber="1" containsInteger="1" minValue="25" maxValue="65"/>
    </cacheField>
    <cacheField name="Hire Date" numFmtId="14">
      <sharedItems containsSemiMixedTypes="0" containsNonDate="0" containsDate="1" containsString="0" minDate="1992-01-09T00:00:00" maxDate="2021-12-27T00:00:00"/>
    </cacheField>
    <cacheField name="Day" numFmtId="1">
      <sharedItems containsSemiMixedTypes="0" containsString="0" containsNumber="1" containsInteger="1" minValue="1" maxValue="31"/>
    </cacheField>
    <cacheField name="Month" numFmtId="1">
      <sharedItems containsSemiMixedTypes="0" containsString="0" containsNumber="1" containsInteger="1" minValue="1" maxValue="12"/>
    </cacheField>
    <cacheField name="Year" numFmtId="1">
      <sharedItems containsSemiMixedTypes="0" containsString="0" containsNumber="1" containsInteger="1" minValue="1992" maxValue="2021" count="30">
        <n v="2019"/>
        <n v="2017"/>
        <n v="2015"/>
        <n v="2021"/>
        <n v="2020"/>
        <n v="2007"/>
        <n v="2000"/>
        <n v="2014"/>
        <n v="2018"/>
        <n v="2011"/>
        <n v="2003"/>
        <n v="2013"/>
        <n v="2001"/>
        <n v="2008"/>
        <n v="1996"/>
        <n v="2016"/>
        <n v="2006"/>
        <n v="1994"/>
        <n v="2010"/>
        <n v="1995"/>
        <n v="2004"/>
        <n v="2012"/>
        <n v="2009"/>
        <n v="2002"/>
        <n v="2005"/>
        <n v="1998"/>
        <n v="1992"/>
        <n v="1997"/>
        <n v="1999"/>
        <n v="1993"/>
      </sharedItems>
    </cacheField>
    <cacheField name="Nama Bulan" numFmtId="1">
      <sharedItems count="12">
        <s v="Jan"/>
        <s v="Nov"/>
        <s v="Sep"/>
        <s v="Jul"/>
        <s v="Apr"/>
        <s v="Mar"/>
        <s v="Jun"/>
        <s v="May"/>
        <s v="Dec"/>
        <s v="Feb"/>
        <s v="Oct"/>
        <s v="Aug"/>
      </sharedItems>
    </cacheField>
    <cacheField name="Annual Salary" numFmtId="164">
      <sharedItems containsSemiMixedTypes="0" containsString="0" containsNumber="1" containsInteger="1" minValue="40063" maxValue="258498"/>
    </cacheField>
    <cacheField name="Range Salary" numFmtId="164">
      <sharedItems count="3">
        <s v="Middle Income"/>
        <s v="High Income"/>
        <s v="Low Income"/>
      </sharedItems>
    </cacheField>
    <cacheField name="Bonus %" numFmtId="165">
      <sharedItems containsSemiMixedTypes="0" containsString="0" containsNumber="1" minValue="0" maxValue="0.4"/>
    </cacheField>
    <cacheField name="Column1" numFmtId="42">
      <sharedItems containsSemiMixedTypes="0" containsString="0" containsNumber="1" minValue="0" maxValue="103370.40000000001"/>
    </cacheField>
    <cacheField name="Country" numFmtId="0">
      <sharedItems count="3">
        <s v="United States"/>
        <s v="Brazil"/>
        <s v="China"/>
      </sharedItems>
    </cacheField>
    <cacheField name="City" numFmtId="0">
      <sharedItems/>
    </cacheField>
    <cacheField name="Exit Date" numFmtId="14">
      <sharedItems containsDate="1" containsMixedTypes="1" minDate="1994-12-18T00:00:00" maxDate="2022-08-18T00:00:00"/>
    </cacheField>
    <cacheField name="Employ" numFmtId="0">
      <sharedItems/>
    </cacheField>
  </cacheFields>
  <extLst>
    <ext xmlns:x14="http://schemas.microsoft.com/office/spreadsheetml/2009/9/main" uri="{725AE2AE-9491-48be-B2B4-4EB974FC3084}">
      <x14:pivotCacheDefinition pivotCacheId="1231936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E04533"/>
    <s v="Easton Bailey"/>
    <x v="0"/>
    <x v="0"/>
    <x v="0"/>
    <x v="0"/>
    <x v="0"/>
    <n v="29"/>
    <d v="2019-01-25T00:00:00"/>
    <n v="25"/>
    <n v="1"/>
    <x v="0"/>
    <x v="0"/>
    <n v="113527"/>
    <x v="0"/>
    <n v="0.06"/>
    <n v="6811.62"/>
    <x v="0"/>
    <s v="Austin"/>
    <s v=""/>
    <s v="Employed"/>
  </r>
  <r>
    <s v="E03496"/>
    <s v="Robert Yang"/>
    <x v="1"/>
    <x v="0"/>
    <x v="1"/>
    <x v="0"/>
    <x v="1"/>
    <n v="31"/>
    <d v="2017-11-04T00:00:00"/>
    <n v="4"/>
    <n v="11"/>
    <x v="1"/>
    <x v="1"/>
    <n v="97078"/>
    <x v="0"/>
    <n v="0"/>
    <n v="0"/>
    <x v="0"/>
    <s v="Austin"/>
    <d v="2020-03-09T00:00:00"/>
    <s v="Resign"/>
  </r>
  <r>
    <s v="E02139"/>
    <s v="Rylee Yu"/>
    <x v="2"/>
    <x v="0"/>
    <x v="2"/>
    <x v="1"/>
    <x v="1"/>
    <n v="36"/>
    <d v="2015-09-29T00:00:00"/>
    <n v="29"/>
    <n v="9"/>
    <x v="2"/>
    <x v="2"/>
    <n v="178700"/>
    <x v="1"/>
    <n v="0.28999999999999998"/>
    <n v="51823"/>
    <x v="0"/>
    <s v="Seattle"/>
    <s v=""/>
    <s v="Employed"/>
  </r>
  <r>
    <s v="E00502"/>
    <s v="Natalia Salazar"/>
    <x v="1"/>
    <x v="0"/>
    <x v="0"/>
    <x v="1"/>
    <x v="2"/>
    <n v="44"/>
    <d v="2019-01-02T00:00:00"/>
    <n v="2"/>
    <n v="1"/>
    <x v="0"/>
    <x v="0"/>
    <n v="74691"/>
    <x v="0"/>
    <n v="0"/>
    <n v="0"/>
    <x v="1"/>
    <s v="Manaus"/>
    <d v="2020-07-08T00:00:00"/>
    <s v="Resign"/>
  </r>
  <r>
    <s v="E00105"/>
    <s v="Isla Espinoza"/>
    <x v="0"/>
    <x v="0"/>
    <x v="1"/>
    <x v="1"/>
    <x v="2"/>
    <n v="38"/>
    <d v="2021-11-16T00:00:00"/>
    <n v="16"/>
    <n v="11"/>
    <x v="3"/>
    <x v="1"/>
    <n v="109812"/>
    <x v="0"/>
    <n v="0.09"/>
    <n v="9883.08"/>
    <x v="1"/>
    <s v="Manaus"/>
    <s v=""/>
    <s v="Employed"/>
  </r>
  <r>
    <s v="E03383"/>
    <s v="Lincoln Hall"/>
    <x v="2"/>
    <x v="0"/>
    <x v="1"/>
    <x v="0"/>
    <x v="0"/>
    <n v="26"/>
    <d v="2020-07-28T00:00:00"/>
    <n v="28"/>
    <n v="7"/>
    <x v="4"/>
    <x v="3"/>
    <n v="180664"/>
    <x v="1"/>
    <n v="0.27"/>
    <n v="48779.280000000006"/>
    <x v="0"/>
    <s v="Chicago"/>
    <s v=""/>
    <s v="Employed"/>
  </r>
  <r>
    <s v="E01261"/>
    <s v="Connor Simmons"/>
    <x v="3"/>
    <x v="0"/>
    <x v="1"/>
    <x v="0"/>
    <x v="0"/>
    <n v="55"/>
    <d v="2007-04-05T00:00:00"/>
    <n v="5"/>
    <n v="4"/>
    <x v="5"/>
    <x v="4"/>
    <n v="52310"/>
    <x v="2"/>
    <n v="0"/>
    <n v="0"/>
    <x v="0"/>
    <s v="Miami"/>
    <d v="2018-10-12T00:00:00"/>
    <s v="Resign"/>
  </r>
  <r>
    <s v="E02166"/>
    <s v="Lucas Thomas"/>
    <x v="0"/>
    <x v="0"/>
    <x v="2"/>
    <x v="0"/>
    <x v="0"/>
    <n v="55"/>
    <d v="2000-04-28T00:00:00"/>
    <n v="28"/>
    <n v="4"/>
    <x v="6"/>
    <x v="4"/>
    <n v="115798"/>
    <x v="0"/>
    <n v="0.05"/>
    <n v="5789.9000000000005"/>
    <x v="0"/>
    <s v="Miami"/>
    <s v=""/>
    <s v="Employed"/>
  </r>
  <r>
    <s v="E00085"/>
    <s v="Isla Wong"/>
    <x v="4"/>
    <x v="0"/>
    <x v="3"/>
    <x v="1"/>
    <x v="1"/>
    <n v="56"/>
    <d v="2014-03-16T00:00:00"/>
    <n v="16"/>
    <n v="3"/>
    <x v="7"/>
    <x v="5"/>
    <n v="190815"/>
    <x v="1"/>
    <n v="0.4"/>
    <n v="76326"/>
    <x v="0"/>
    <s v="Austin"/>
    <s v=""/>
    <s v="Employed"/>
  </r>
  <r>
    <s v="E00568"/>
    <s v="Ava Garza"/>
    <x v="2"/>
    <x v="0"/>
    <x v="0"/>
    <x v="1"/>
    <x v="2"/>
    <n v="27"/>
    <d v="2018-06-25T00:00:00"/>
    <n v="25"/>
    <n v="6"/>
    <x v="8"/>
    <x v="6"/>
    <n v="174097"/>
    <x v="1"/>
    <n v="0.21"/>
    <n v="36560.369999999995"/>
    <x v="0"/>
    <s v="Phoenix"/>
    <s v=""/>
    <s v="Employed"/>
  </r>
  <r>
    <s v="E01486"/>
    <s v="Mason Cho"/>
    <x v="4"/>
    <x v="0"/>
    <x v="2"/>
    <x v="0"/>
    <x v="1"/>
    <n v="59"/>
    <d v="2011-05-18T00:00:00"/>
    <n v="18"/>
    <n v="5"/>
    <x v="9"/>
    <x v="7"/>
    <n v="192213"/>
    <x v="1"/>
    <n v="0.4"/>
    <n v="76885.2"/>
    <x v="0"/>
    <s v="Chicago"/>
    <s v=""/>
    <s v="Employed"/>
  </r>
  <r>
    <s v="E03689"/>
    <s v="Wesley Gray"/>
    <x v="1"/>
    <x v="0"/>
    <x v="1"/>
    <x v="0"/>
    <x v="0"/>
    <n v="62"/>
    <d v="2003-04-22T00:00:00"/>
    <n v="22"/>
    <n v="4"/>
    <x v="10"/>
    <x v="4"/>
    <n v="76906"/>
    <x v="0"/>
    <n v="0"/>
    <n v="0"/>
    <x v="0"/>
    <s v="Seattle"/>
    <s v=""/>
    <s v="Employed"/>
  </r>
  <r>
    <s v="E03547"/>
    <s v="Owen Han"/>
    <x v="5"/>
    <x v="0"/>
    <x v="3"/>
    <x v="0"/>
    <x v="1"/>
    <n v="28"/>
    <d v="2017-05-12T00:00:00"/>
    <n v="12"/>
    <n v="5"/>
    <x v="1"/>
    <x v="7"/>
    <n v="52069"/>
    <x v="2"/>
    <n v="0"/>
    <n v="0"/>
    <x v="2"/>
    <s v="Chongqing"/>
    <s v=""/>
    <s v="Employed"/>
  </r>
  <r>
    <s v="E04742"/>
    <s v="Kinsley Vega"/>
    <x v="4"/>
    <x v="0"/>
    <x v="3"/>
    <x v="1"/>
    <x v="2"/>
    <n v="33"/>
    <d v="2020-12-16T00:00:00"/>
    <n v="16"/>
    <n v="12"/>
    <x v="4"/>
    <x v="8"/>
    <n v="258426"/>
    <x v="1"/>
    <n v="0.4"/>
    <n v="103370.40000000001"/>
    <x v="1"/>
    <s v="Rio de Janerio"/>
    <s v=""/>
    <s v="Employed"/>
  </r>
  <r>
    <s v="E04359"/>
    <s v="Greyson Lam"/>
    <x v="4"/>
    <x v="0"/>
    <x v="0"/>
    <x v="0"/>
    <x v="1"/>
    <n v="25"/>
    <d v="2021-02-08T00:00:00"/>
    <n v="8"/>
    <n v="2"/>
    <x v="3"/>
    <x v="9"/>
    <n v="198243"/>
    <x v="1"/>
    <n v="0.31"/>
    <n v="61455.33"/>
    <x v="0"/>
    <s v="Miami"/>
    <s v=""/>
    <s v="Employed"/>
  </r>
  <r>
    <s v="E00276"/>
    <s v="Ezekiel Jordan"/>
    <x v="6"/>
    <x v="0"/>
    <x v="3"/>
    <x v="0"/>
    <x v="0"/>
    <n v="33"/>
    <d v="2013-02-10T00:00:00"/>
    <n v="10"/>
    <n v="2"/>
    <x v="11"/>
    <x v="9"/>
    <n v="144231"/>
    <x v="1"/>
    <n v="0.14000000000000001"/>
    <n v="20192.34"/>
    <x v="0"/>
    <s v="Columbus"/>
    <d v="2020-07-17T00:00:00"/>
    <s v="Resign"/>
  </r>
  <r>
    <s v="E04890"/>
    <s v="Eleanor Chan"/>
    <x v="6"/>
    <x v="0"/>
    <x v="0"/>
    <x v="1"/>
    <x v="1"/>
    <n v="49"/>
    <d v="2001-04-02T00:00:00"/>
    <n v="2"/>
    <n v="4"/>
    <x v="12"/>
    <x v="4"/>
    <n v="129124"/>
    <x v="0"/>
    <n v="0.12"/>
    <n v="15494.88"/>
    <x v="2"/>
    <s v="Shanghai"/>
    <s v=""/>
    <s v="Employed"/>
  </r>
  <r>
    <s v="E01921"/>
    <s v="Sarah Daniels"/>
    <x v="6"/>
    <x v="0"/>
    <x v="0"/>
    <x v="1"/>
    <x v="0"/>
    <n v="55"/>
    <d v="2011-01-09T00:00:00"/>
    <n v="9"/>
    <n v="1"/>
    <x v="9"/>
    <x v="0"/>
    <n v="138521"/>
    <x v="0"/>
    <n v="0.1"/>
    <n v="13852.1"/>
    <x v="0"/>
    <s v="Miami"/>
    <s v=""/>
    <s v="Employed"/>
  </r>
  <r>
    <s v="E01309"/>
    <s v="Everleigh Jiang"/>
    <x v="2"/>
    <x v="0"/>
    <x v="2"/>
    <x v="1"/>
    <x v="1"/>
    <n v="58"/>
    <d v="2003-05-14T00:00:00"/>
    <n v="14"/>
    <n v="5"/>
    <x v="10"/>
    <x v="7"/>
    <n v="173071"/>
    <x v="1"/>
    <n v="0.28999999999999998"/>
    <n v="50190.59"/>
    <x v="0"/>
    <s v="Columbus"/>
    <s v=""/>
    <s v="Employed"/>
  </r>
  <r>
    <s v="E02555"/>
    <s v="Landon Lopez"/>
    <x v="1"/>
    <x v="0"/>
    <x v="0"/>
    <x v="0"/>
    <x v="2"/>
    <n v="38"/>
    <d v="2008-07-05T00:00:00"/>
    <n v="5"/>
    <n v="7"/>
    <x v="13"/>
    <x v="3"/>
    <n v="78056"/>
    <x v="0"/>
    <n v="0"/>
    <n v="0"/>
    <x v="1"/>
    <s v="Sao Paulo"/>
    <s v=""/>
    <s v="Employed"/>
  </r>
  <r>
    <s v="E02062"/>
    <s v="Nora Santiago"/>
    <x v="5"/>
    <x v="0"/>
    <x v="2"/>
    <x v="1"/>
    <x v="2"/>
    <n v="55"/>
    <d v="1996-06-26T00:00:00"/>
    <n v="26"/>
    <n v="6"/>
    <x v="14"/>
    <x v="6"/>
    <n v="48687"/>
    <x v="2"/>
    <n v="0"/>
    <n v="0"/>
    <x v="1"/>
    <s v="Rio de Janerio"/>
    <s v=""/>
    <s v="Employed"/>
  </r>
  <r>
    <s v="E00825"/>
    <s v="Anna Molina"/>
    <x v="1"/>
    <x v="0"/>
    <x v="3"/>
    <x v="1"/>
    <x v="2"/>
    <n v="41"/>
    <d v="2016-06-12T00:00:00"/>
    <n v="12"/>
    <n v="6"/>
    <x v="15"/>
    <x v="6"/>
    <n v="70165"/>
    <x v="0"/>
    <n v="0"/>
    <n v="0"/>
    <x v="0"/>
    <s v="Columbus"/>
    <s v=""/>
    <s v="Employed"/>
  </r>
  <r>
    <s v="E04800"/>
    <s v="Eli Han"/>
    <x v="1"/>
    <x v="0"/>
    <x v="0"/>
    <x v="0"/>
    <x v="1"/>
    <n v="40"/>
    <d v="2016-01-15T00:00:00"/>
    <n v="15"/>
    <n v="1"/>
    <x v="15"/>
    <x v="0"/>
    <n v="89984"/>
    <x v="0"/>
    <n v="0"/>
    <n v="0"/>
    <x v="2"/>
    <s v="Chengdu"/>
    <s v=""/>
    <s v="Employed"/>
  </r>
  <r>
    <s v="E04477"/>
    <s v="Connor Grant"/>
    <x v="1"/>
    <x v="0"/>
    <x v="1"/>
    <x v="0"/>
    <x v="0"/>
    <n v="27"/>
    <d v="2021-10-13T00:00:00"/>
    <n v="13"/>
    <n v="10"/>
    <x v="3"/>
    <x v="10"/>
    <n v="74077"/>
    <x v="0"/>
    <n v="0"/>
    <n v="0"/>
    <x v="0"/>
    <s v="Seattle"/>
    <s v=""/>
    <s v="Employed"/>
  </r>
  <r>
    <s v="E04126"/>
    <s v="Dominic Baker"/>
    <x v="1"/>
    <x v="0"/>
    <x v="0"/>
    <x v="0"/>
    <x v="3"/>
    <n v="51"/>
    <d v="2020-10-09T00:00:00"/>
    <n v="9"/>
    <n v="10"/>
    <x v="4"/>
    <x v="10"/>
    <n v="91853"/>
    <x v="0"/>
    <n v="0"/>
    <n v="0"/>
    <x v="0"/>
    <s v="Chicago"/>
    <s v=""/>
    <s v="Employed"/>
  </r>
  <r>
    <s v="E00702"/>
    <s v="Nathan Pham"/>
    <x v="6"/>
    <x v="0"/>
    <x v="0"/>
    <x v="0"/>
    <x v="1"/>
    <n v="45"/>
    <d v="2006-12-12T00:00:00"/>
    <n v="12"/>
    <n v="12"/>
    <x v="16"/>
    <x v="8"/>
    <n v="149537"/>
    <x v="1"/>
    <n v="0.14000000000000001"/>
    <n v="20935.18"/>
    <x v="0"/>
    <s v="Seattle"/>
    <s v=""/>
    <s v="Employed"/>
  </r>
  <r>
    <s v="E01753"/>
    <s v="Connor Fong"/>
    <x v="0"/>
    <x v="0"/>
    <x v="1"/>
    <x v="0"/>
    <x v="1"/>
    <n v="40"/>
    <d v="2018-02-16T00:00:00"/>
    <n v="16"/>
    <n v="2"/>
    <x v="8"/>
    <x v="9"/>
    <n v="120905"/>
    <x v="0"/>
    <n v="0.05"/>
    <n v="6045.25"/>
    <x v="0"/>
    <s v="Seattle"/>
    <s v=""/>
    <s v="Employed"/>
  </r>
  <r>
    <s v="E00556"/>
    <s v="Grayson Walker"/>
    <x v="2"/>
    <x v="0"/>
    <x v="0"/>
    <x v="0"/>
    <x v="0"/>
    <n v="29"/>
    <d v="2017-02-19T00:00:00"/>
    <n v="19"/>
    <n v="2"/>
    <x v="1"/>
    <x v="9"/>
    <n v="181854"/>
    <x v="1"/>
    <n v="0.28999999999999998"/>
    <n v="52737.659999999996"/>
    <x v="0"/>
    <s v="Seattle"/>
    <d v="2020-04-24T00:00:00"/>
    <s v="Resign"/>
  </r>
  <r>
    <s v="E03972"/>
    <s v="Jordan Gomez"/>
    <x v="1"/>
    <x v="0"/>
    <x v="2"/>
    <x v="0"/>
    <x v="2"/>
    <n v="58"/>
    <d v="1994-09-15T00:00:00"/>
    <n v="15"/>
    <n v="9"/>
    <x v="17"/>
    <x v="2"/>
    <n v="98769"/>
    <x v="0"/>
    <n v="0"/>
    <n v="0"/>
    <x v="1"/>
    <s v="Rio de Janerio"/>
    <d v="2016-10-03T00:00:00"/>
    <s v="Resign"/>
  </r>
  <r>
    <s v="E03630"/>
    <s v="Jacob Davis"/>
    <x v="2"/>
    <x v="0"/>
    <x v="2"/>
    <x v="0"/>
    <x v="0"/>
    <n v="36"/>
    <d v="2016-09-03T00:00:00"/>
    <n v="3"/>
    <n v="9"/>
    <x v="15"/>
    <x v="2"/>
    <n v="150399"/>
    <x v="1"/>
    <n v="0.28000000000000003"/>
    <n v="42111.72"/>
    <x v="0"/>
    <s v="Chicago"/>
    <s v=""/>
    <s v="Employed"/>
  </r>
  <r>
    <s v="E02652"/>
    <s v="Nathan Sun"/>
    <x v="0"/>
    <x v="0"/>
    <x v="1"/>
    <x v="0"/>
    <x v="1"/>
    <n v="63"/>
    <d v="2015-07-29T00:00:00"/>
    <n v="29"/>
    <n v="7"/>
    <x v="2"/>
    <x v="3"/>
    <n v="103724"/>
    <x v="0"/>
    <n v="0.05"/>
    <n v="5186.2000000000007"/>
    <x v="2"/>
    <s v="Shanghai"/>
    <s v=""/>
    <s v="Employed"/>
  </r>
  <r>
    <s v="E03327"/>
    <s v="Julia Luong"/>
    <x v="6"/>
    <x v="0"/>
    <x v="2"/>
    <x v="1"/>
    <x v="1"/>
    <n v="55"/>
    <d v="2006-06-20T00:00:00"/>
    <n v="20"/>
    <n v="6"/>
    <x v="16"/>
    <x v="6"/>
    <n v="142628"/>
    <x v="1"/>
    <n v="0.12"/>
    <n v="17115.36"/>
    <x v="2"/>
    <s v="Chongqing"/>
    <s v=""/>
    <s v="Employed"/>
  </r>
  <r>
    <s v="E00515"/>
    <s v="Joseph Vazquez"/>
    <x v="6"/>
    <x v="0"/>
    <x v="1"/>
    <x v="0"/>
    <x v="2"/>
    <n v="40"/>
    <d v="2019-01-23T00:00:00"/>
    <n v="23"/>
    <n v="1"/>
    <x v="0"/>
    <x v="0"/>
    <n v="159031"/>
    <x v="1"/>
    <n v="0.1"/>
    <n v="15903.1"/>
    <x v="0"/>
    <s v="Miami"/>
    <s v=""/>
    <s v="Employed"/>
  </r>
  <r>
    <s v="E00500"/>
    <s v="Henry Shah"/>
    <x v="2"/>
    <x v="0"/>
    <x v="0"/>
    <x v="0"/>
    <x v="1"/>
    <n v="55"/>
    <d v="2010-06-11T00:00:00"/>
    <n v="11"/>
    <n v="6"/>
    <x v="18"/>
    <x v="6"/>
    <n v="187389"/>
    <x v="1"/>
    <n v="0.25"/>
    <n v="46847.25"/>
    <x v="2"/>
    <s v="Chengdu"/>
    <s v=""/>
    <s v="Employed"/>
  </r>
  <r>
    <s v="E02728"/>
    <s v="Thomas Chang"/>
    <x v="1"/>
    <x v="0"/>
    <x v="2"/>
    <x v="0"/>
    <x v="1"/>
    <n v="34"/>
    <d v="2011-07-26T00:00:00"/>
    <n v="26"/>
    <n v="7"/>
    <x v="9"/>
    <x v="3"/>
    <n v="97231"/>
    <x v="0"/>
    <n v="0"/>
    <n v="0"/>
    <x v="2"/>
    <s v="Beijing"/>
    <s v=""/>
    <s v="Employed"/>
  </r>
  <r>
    <s v="E01089"/>
    <s v="Nicholas Brooks"/>
    <x v="3"/>
    <x v="0"/>
    <x v="0"/>
    <x v="0"/>
    <x v="0"/>
    <n v="43"/>
    <d v="2017-10-20T00:00:00"/>
    <n v="20"/>
    <n v="10"/>
    <x v="1"/>
    <x v="10"/>
    <n v="56555"/>
    <x v="2"/>
    <n v="0"/>
    <n v="0"/>
    <x v="0"/>
    <s v="Phoenix"/>
    <s v=""/>
    <s v="Employed"/>
  </r>
  <r>
    <s v="E04194"/>
    <s v="Madison Kumar"/>
    <x v="2"/>
    <x v="0"/>
    <x v="1"/>
    <x v="1"/>
    <x v="1"/>
    <n v="55"/>
    <d v="2010-10-17T00:00:00"/>
    <n v="17"/>
    <n v="10"/>
    <x v="18"/>
    <x v="10"/>
    <n v="188727"/>
    <x v="1"/>
    <n v="0.23"/>
    <n v="43407.21"/>
    <x v="2"/>
    <s v="Chengdu"/>
    <s v=""/>
    <s v="Employed"/>
  </r>
  <r>
    <s v="E02632"/>
    <s v="Alice Soto"/>
    <x v="5"/>
    <x v="0"/>
    <x v="3"/>
    <x v="1"/>
    <x v="2"/>
    <n v="56"/>
    <d v="1995-04-13T00:00:00"/>
    <n v="13"/>
    <n v="4"/>
    <x v="19"/>
    <x v="4"/>
    <n v="50857"/>
    <x v="2"/>
    <n v="0"/>
    <n v="0"/>
    <x v="1"/>
    <s v="Manaus"/>
    <s v=""/>
    <s v="Employed"/>
  </r>
  <r>
    <s v="E02534"/>
    <s v="Victoria Johnson"/>
    <x v="6"/>
    <x v="0"/>
    <x v="3"/>
    <x v="1"/>
    <x v="0"/>
    <n v="55"/>
    <d v="2004-05-28T00:00:00"/>
    <n v="28"/>
    <n v="5"/>
    <x v="20"/>
    <x v="7"/>
    <n v="159885"/>
    <x v="1"/>
    <n v="0.12"/>
    <n v="19186.2"/>
    <x v="0"/>
    <s v="Columbus"/>
    <s v=""/>
    <s v="Employed"/>
  </r>
  <r>
    <s v="E03880"/>
    <s v="Samantha Woods"/>
    <x v="5"/>
    <x v="0"/>
    <x v="1"/>
    <x v="1"/>
    <x v="0"/>
    <n v="56"/>
    <d v="2019-12-25T00:00:00"/>
    <n v="25"/>
    <n v="12"/>
    <x v="0"/>
    <x v="8"/>
    <n v="54829"/>
    <x v="2"/>
    <n v="0"/>
    <n v="0"/>
    <x v="0"/>
    <s v="Phoenix"/>
    <s v=""/>
    <s v="Employed"/>
  </r>
  <r>
    <s v="E02337"/>
    <s v="Emma Cao"/>
    <x v="5"/>
    <x v="0"/>
    <x v="3"/>
    <x v="1"/>
    <x v="1"/>
    <n v="27"/>
    <d v="2019-08-24T00:00:00"/>
    <n v="24"/>
    <n v="8"/>
    <x v="0"/>
    <x v="11"/>
    <n v="50809"/>
    <x v="2"/>
    <n v="0"/>
    <n v="0"/>
    <x v="2"/>
    <s v="Chongqing"/>
    <s v=""/>
    <s v="Employed"/>
  </r>
  <r>
    <s v="E01416"/>
    <s v="Hudson Thompson"/>
    <x v="3"/>
    <x v="0"/>
    <x v="0"/>
    <x v="0"/>
    <x v="3"/>
    <n v="30"/>
    <d v="2020-10-20T00:00:00"/>
    <n v="20"/>
    <n v="10"/>
    <x v="4"/>
    <x v="10"/>
    <n v="67753"/>
    <x v="2"/>
    <n v="0"/>
    <n v="0"/>
    <x v="0"/>
    <s v="Phoenix"/>
    <s v=""/>
    <s v="Employed"/>
  </r>
  <r>
    <s v="E00624"/>
    <s v="William Watson"/>
    <x v="2"/>
    <x v="0"/>
    <x v="1"/>
    <x v="0"/>
    <x v="0"/>
    <n v="41"/>
    <d v="2013-06-04T00:00:00"/>
    <n v="4"/>
    <n v="6"/>
    <x v="11"/>
    <x v="6"/>
    <n v="167526"/>
    <x v="1"/>
    <n v="0.26"/>
    <n v="43556.76"/>
    <x v="0"/>
    <s v="Miami"/>
    <s v=""/>
    <s v="Employed"/>
  </r>
  <r>
    <s v="E04817"/>
    <s v="Zoe Sanchez"/>
    <x v="1"/>
    <x v="0"/>
    <x v="2"/>
    <x v="1"/>
    <x v="2"/>
    <n v="53"/>
    <d v="2004-12-23T00:00:00"/>
    <n v="23"/>
    <n v="12"/>
    <x v="20"/>
    <x v="8"/>
    <n v="90212"/>
    <x v="0"/>
    <n v="0"/>
    <n v="0"/>
    <x v="1"/>
    <s v="Sao Paulo"/>
    <s v=""/>
    <s v="Employed"/>
  </r>
  <r>
    <s v="E02960"/>
    <s v="Nova Hill"/>
    <x v="1"/>
    <x v="0"/>
    <x v="0"/>
    <x v="1"/>
    <x v="0"/>
    <n v="56"/>
    <d v="2018-03-10T00:00:00"/>
    <n v="10"/>
    <n v="3"/>
    <x v="8"/>
    <x v="5"/>
    <n v="90040"/>
    <x v="0"/>
    <n v="0"/>
    <n v="0"/>
    <x v="0"/>
    <s v="Chicago"/>
    <s v=""/>
    <s v="Employed"/>
  </r>
  <r>
    <s v="E00826"/>
    <s v="Rylee Bui"/>
    <x v="5"/>
    <x v="0"/>
    <x v="3"/>
    <x v="1"/>
    <x v="1"/>
    <n v="55"/>
    <d v="2011-12-22T00:00:00"/>
    <n v="22"/>
    <n v="12"/>
    <x v="9"/>
    <x v="8"/>
    <n v="54733"/>
    <x v="2"/>
    <n v="0"/>
    <n v="0"/>
    <x v="2"/>
    <s v="Chongqing"/>
    <s v=""/>
    <s v="Employed"/>
  </r>
  <r>
    <s v="E00864"/>
    <s v="Samantha Aguilar"/>
    <x v="0"/>
    <x v="0"/>
    <x v="1"/>
    <x v="1"/>
    <x v="2"/>
    <n v="46"/>
    <d v="2010-04-24T00:00:00"/>
    <n v="24"/>
    <n v="4"/>
    <x v="18"/>
    <x v="4"/>
    <n v="102636"/>
    <x v="0"/>
    <n v="0.06"/>
    <n v="6158.16"/>
    <x v="0"/>
    <s v="Seattle"/>
    <s v=""/>
    <s v="Employed"/>
  </r>
  <r>
    <s v="E04213"/>
    <s v="Hailey Xi"/>
    <x v="0"/>
    <x v="0"/>
    <x v="3"/>
    <x v="1"/>
    <x v="1"/>
    <n v="52"/>
    <d v="2021-11-19T00:00:00"/>
    <n v="19"/>
    <n v="11"/>
    <x v="3"/>
    <x v="1"/>
    <n v="111006"/>
    <x v="0"/>
    <n v="0.08"/>
    <n v="8880.48"/>
    <x v="2"/>
    <s v="Chongqing"/>
    <s v=""/>
    <s v="Employed"/>
  </r>
  <r>
    <s v="E03305"/>
    <s v="Hannah King"/>
    <x v="0"/>
    <x v="0"/>
    <x v="1"/>
    <x v="1"/>
    <x v="0"/>
    <n v="31"/>
    <d v="2014-10-07T00:00:00"/>
    <n v="7"/>
    <n v="10"/>
    <x v="7"/>
    <x v="10"/>
    <n v="114911"/>
    <x v="0"/>
    <n v="7.0000000000000007E-2"/>
    <n v="8043.77"/>
    <x v="0"/>
    <s v="Chicago"/>
    <s v=""/>
    <s v="Employed"/>
  </r>
  <r>
    <s v="E04403"/>
    <s v="Dominic Hu"/>
    <x v="0"/>
    <x v="0"/>
    <x v="1"/>
    <x v="0"/>
    <x v="1"/>
    <n v="34"/>
    <d v="2012-02-13T00:00:00"/>
    <n v="13"/>
    <n v="2"/>
    <x v="21"/>
    <x v="9"/>
    <n v="118708"/>
    <x v="0"/>
    <n v="7.0000000000000007E-2"/>
    <n v="8309.5600000000013"/>
    <x v="2"/>
    <s v="Shanghai"/>
    <s v=""/>
    <s v="Employed"/>
  </r>
  <r>
    <s v="E00103"/>
    <s v="Nora Park"/>
    <x v="2"/>
    <x v="0"/>
    <x v="1"/>
    <x v="1"/>
    <x v="1"/>
    <n v="29"/>
    <d v="2017-06-28T00:00:00"/>
    <n v="28"/>
    <n v="6"/>
    <x v="1"/>
    <x v="6"/>
    <n v="197649"/>
    <x v="1"/>
    <n v="0.2"/>
    <n v="39529.800000000003"/>
    <x v="0"/>
    <s v="Columbus"/>
    <s v=""/>
    <s v="Employed"/>
  </r>
  <r>
    <s v="E04487"/>
    <s v="Audrey Hwang"/>
    <x v="1"/>
    <x v="0"/>
    <x v="1"/>
    <x v="1"/>
    <x v="1"/>
    <n v="45"/>
    <d v="2020-06-17T00:00:00"/>
    <n v="17"/>
    <n v="6"/>
    <x v="4"/>
    <x v="6"/>
    <n v="89841"/>
    <x v="0"/>
    <n v="0"/>
    <n v="0"/>
    <x v="2"/>
    <s v="Beijing"/>
    <s v=""/>
    <s v="Employed"/>
  </r>
  <r>
    <s v="E03113"/>
    <s v="Willow Chen"/>
    <x v="0"/>
    <x v="0"/>
    <x v="3"/>
    <x v="1"/>
    <x v="1"/>
    <n v="50"/>
    <d v="2012-09-03T00:00:00"/>
    <n v="3"/>
    <n v="9"/>
    <x v="21"/>
    <x v="2"/>
    <n v="102033"/>
    <x v="0"/>
    <n v="0.08"/>
    <n v="8162.64"/>
    <x v="0"/>
    <s v="Austin"/>
    <s v=""/>
    <s v="Employed"/>
  </r>
  <r>
    <s v="E04536"/>
    <s v="Layla Scott"/>
    <x v="6"/>
    <x v="0"/>
    <x v="1"/>
    <x v="1"/>
    <x v="0"/>
    <n v="48"/>
    <d v="2010-07-30T00:00:00"/>
    <n v="30"/>
    <n v="7"/>
    <x v="18"/>
    <x v="3"/>
    <n v="124774"/>
    <x v="0"/>
    <n v="0.12"/>
    <n v="14972.88"/>
    <x v="0"/>
    <s v="Phoenix"/>
    <s v=""/>
    <s v="Employed"/>
  </r>
  <r>
    <s v="E04131"/>
    <s v="Ruby Choi"/>
    <x v="5"/>
    <x v="0"/>
    <x v="0"/>
    <x v="1"/>
    <x v="1"/>
    <n v="40"/>
    <d v="2018-12-06T00:00:00"/>
    <n v="6"/>
    <n v="12"/>
    <x v="8"/>
    <x v="8"/>
    <n v="57225"/>
    <x v="2"/>
    <n v="0"/>
    <n v="0"/>
    <x v="0"/>
    <s v="Columbus"/>
    <s v=""/>
    <s v="Employed"/>
  </r>
  <r>
    <s v="E00184"/>
    <s v="Kayden Ortega"/>
    <x v="5"/>
    <x v="0"/>
    <x v="0"/>
    <x v="0"/>
    <x v="2"/>
    <n v="58"/>
    <d v="2010-04-19T00:00:00"/>
    <n v="19"/>
    <n v="4"/>
    <x v="18"/>
    <x v="4"/>
    <n v="56350"/>
    <x v="2"/>
    <n v="0"/>
    <n v="0"/>
    <x v="1"/>
    <s v="Rio de Janerio"/>
    <s v=""/>
    <s v="Employed"/>
  </r>
  <r>
    <s v="E00380"/>
    <s v="Alice Thompson"/>
    <x v="4"/>
    <x v="0"/>
    <x v="1"/>
    <x v="1"/>
    <x v="0"/>
    <n v="48"/>
    <d v="2007-04-25T00:00:00"/>
    <n v="25"/>
    <n v="4"/>
    <x v="5"/>
    <x v="4"/>
    <n v="217783"/>
    <x v="1"/>
    <n v="0.36"/>
    <n v="78401.87999999999"/>
    <x v="0"/>
    <s v="Seattle"/>
    <s v=""/>
    <s v="Employed"/>
  </r>
  <r>
    <s v="E02781"/>
    <s v="Athena Vu"/>
    <x v="2"/>
    <x v="0"/>
    <x v="0"/>
    <x v="1"/>
    <x v="1"/>
    <n v="63"/>
    <d v="2007-03-06T00:00:00"/>
    <n v="6"/>
    <n v="3"/>
    <x v="5"/>
    <x v="5"/>
    <n v="193044"/>
    <x v="1"/>
    <n v="0.15"/>
    <n v="28956.6"/>
    <x v="0"/>
    <s v="Miami"/>
    <s v=""/>
    <s v="Employed"/>
  </r>
  <r>
    <s v="E02881"/>
    <s v="Leilani Sharma"/>
    <x v="1"/>
    <x v="0"/>
    <x v="0"/>
    <x v="1"/>
    <x v="1"/>
    <n v="43"/>
    <d v="2014-01-23T00:00:00"/>
    <n v="23"/>
    <n v="1"/>
    <x v="7"/>
    <x v="0"/>
    <n v="92940"/>
    <x v="0"/>
    <n v="0"/>
    <n v="0"/>
    <x v="2"/>
    <s v="Chengdu"/>
    <s v=""/>
    <s v="Employed"/>
  </r>
  <r>
    <s v="E03750"/>
    <s v="Jordan Cho"/>
    <x v="3"/>
    <x v="0"/>
    <x v="1"/>
    <x v="0"/>
    <x v="1"/>
    <n v="28"/>
    <d v="2018-08-24T00:00:00"/>
    <n v="24"/>
    <n v="8"/>
    <x v="8"/>
    <x v="11"/>
    <n v="61410"/>
    <x v="2"/>
    <n v="0"/>
    <n v="0"/>
    <x v="0"/>
    <s v="Phoenix"/>
    <s v=""/>
    <s v="Employed"/>
  </r>
  <r>
    <s v="E01123"/>
    <s v="Madison Nelson"/>
    <x v="2"/>
    <x v="0"/>
    <x v="3"/>
    <x v="1"/>
    <x v="0"/>
    <n v="27"/>
    <d v="2021-07-16T00:00:00"/>
    <n v="16"/>
    <n v="7"/>
    <x v="3"/>
    <x v="3"/>
    <n v="161759"/>
    <x v="1"/>
    <n v="0.16"/>
    <n v="25881.440000000002"/>
    <x v="0"/>
    <s v="Miami"/>
    <s v=""/>
    <s v="Employed"/>
  </r>
  <r>
    <s v="E01883"/>
    <s v="Isla Guzman"/>
    <x v="6"/>
    <x v="0"/>
    <x v="1"/>
    <x v="1"/>
    <x v="2"/>
    <n v="28"/>
    <d v="2019-07-06T00:00:00"/>
    <n v="6"/>
    <n v="7"/>
    <x v="0"/>
    <x v="3"/>
    <n v="152036"/>
    <x v="1"/>
    <n v="0.15"/>
    <n v="22805.399999999998"/>
    <x v="1"/>
    <s v="Rio de Janerio"/>
    <s v=""/>
    <s v="Employed"/>
  </r>
  <r>
    <s v="E03642"/>
    <s v="Aria Roberts"/>
    <x v="0"/>
    <x v="0"/>
    <x v="3"/>
    <x v="1"/>
    <x v="0"/>
    <n v="38"/>
    <d v="2015-08-12T00:00:00"/>
    <n v="12"/>
    <n v="8"/>
    <x v="2"/>
    <x v="11"/>
    <n v="106858"/>
    <x v="0"/>
    <n v="0.05"/>
    <n v="5342.9000000000005"/>
    <x v="0"/>
    <s v="Seattle"/>
    <s v=""/>
    <s v="Employed"/>
  </r>
  <r>
    <s v="E02563"/>
    <s v="Emily Clark"/>
    <x v="4"/>
    <x v="0"/>
    <x v="3"/>
    <x v="1"/>
    <x v="0"/>
    <n v="36"/>
    <d v="2020-01-13T00:00:00"/>
    <n v="13"/>
    <n v="1"/>
    <x v="4"/>
    <x v="0"/>
    <n v="253294"/>
    <x v="1"/>
    <n v="0.4"/>
    <n v="101317.6"/>
    <x v="0"/>
    <s v="Miami"/>
    <s v=""/>
    <s v="Employed"/>
  </r>
  <r>
    <s v="E03694"/>
    <s v="Hailey Watson"/>
    <x v="6"/>
    <x v="0"/>
    <x v="3"/>
    <x v="1"/>
    <x v="3"/>
    <n v="31"/>
    <d v="2017-01-20T00:00:00"/>
    <n v="20"/>
    <n v="1"/>
    <x v="1"/>
    <x v="0"/>
    <n v="124629"/>
    <x v="0"/>
    <n v="0.1"/>
    <n v="12462.900000000001"/>
    <x v="0"/>
    <s v="Columbus"/>
    <s v=""/>
    <s v="Employed"/>
  </r>
  <r>
    <s v="E03220"/>
    <s v="Alexander Gonzales"/>
    <x v="0"/>
    <x v="0"/>
    <x v="2"/>
    <x v="0"/>
    <x v="2"/>
    <n v="34"/>
    <d v="2018-06-04T00:00:00"/>
    <n v="4"/>
    <n v="6"/>
    <x v="8"/>
    <x v="6"/>
    <n v="128329"/>
    <x v="0"/>
    <n v="0.08"/>
    <n v="10266.32"/>
    <x v="0"/>
    <s v="Phoenix"/>
    <s v=""/>
    <s v="Employed"/>
  </r>
  <r>
    <s v="E01877"/>
    <s v="Abigail Garza"/>
    <x v="5"/>
    <x v="0"/>
    <x v="0"/>
    <x v="1"/>
    <x v="2"/>
    <n v="33"/>
    <d v="2018-05-27T00:00:00"/>
    <n v="27"/>
    <n v="5"/>
    <x v="8"/>
    <x v="7"/>
    <n v="45049"/>
    <x v="2"/>
    <n v="0"/>
    <n v="0"/>
    <x v="0"/>
    <s v="Seattle"/>
    <s v=""/>
    <s v="Employed"/>
  </r>
  <r>
    <s v="E00145"/>
    <s v="Kinsley Dixon"/>
    <x v="5"/>
    <x v="0"/>
    <x v="0"/>
    <x v="1"/>
    <x v="0"/>
    <n v="28"/>
    <d v="2019-05-25T00:00:00"/>
    <n v="25"/>
    <n v="5"/>
    <x v="0"/>
    <x v="7"/>
    <n v="45819"/>
    <x v="2"/>
    <n v="0"/>
    <n v="0"/>
    <x v="0"/>
    <s v="Miami"/>
    <s v=""/>
    <s v="Employed"/>
  </r>
  <r>
    <s v="E04150"/>
    <s v="Natalia Vu"/>
    <x v="5"/>
    <x v="0"/>
    <x v="2"/>
    <x v="1"/>
    <x v="1"/>
    <n v="54"/>
    <d v="2006-12-29T00:00:00"/>
    <n v="29"/>
    <n v="12"/>
    <x v="16"/>
    <x v="8"/>
    <n v="55518"/>
    <x v="2"/>
    <n v="0"/>
    <n v="0"/>
    <x v="0"/>
    <s v="Columbus"/>
    <s v=""/>
    <s v="Employed"/>
  </r>
  <r>
    <s v="E03349"/>
    <s v="Adam He"/>
    <x v="2"/>
    <x v="0"/>
    <x v="1"/>
    <x v="0"/>
    <x v="1"/>
    <n v="35"/>
    <d v="2017-08-16T00:00:00"/>
    <n v="16"/>
    <n v="8"/>
    <x v="1"/>
    <x v="11"/>
    <n v="181356"/>
    <x v="1"/>
    <n v="0.23"/>
    <n v="41711.880000000005"/>
    <x v="2"/>
    <s v="Beijing"/>
    <s v=""/>
    <s v="Employed"/>
  </r>
  <r>
    <s v="E04766"/>
    <s v="Lyla Yoon"/>
    <x v="4"/>
    <x v="0"/>
    <x v="0"/>
    <x v="1"/>
    <x v="1"/>
    <n v="38"/>
    <d v="2012-12-13T00:00:00"/>
    <n v="13"/>
    <n v="12"/>
    <x v="21"/>
    <x v="8"/>
    <n v="191571"/>
    <x v="1"/>
    <n v="0.32"/>
    <n v="61302.720000000001"/>
    <x v="0"/>
    <s v="Austin"/>
    <s v=""/>
    <s v="Employed"/>
  </r>
  <r>
    <s v="E01465"/>
    <s v="Hannah White"/>
    <x v="6"/>
    <x v="0"/>
    <x v="3"/>
    <x v="1"/>
    <x v="0"/>
    <n v="62"/>
    <d v="2009-01-30T00:00:00"/>
    <n v="30"/>
    <n v="1"/>
    <x v="22"/>
    <x v="0"/>
    <n v="150555"/>
    <x v="1"/>
    <n v="0.13"/>
    <n v="19572.150000000001"/>
    <x v="0"/>
    <s v="Phoenix"/>
    <s v=""/>
    <s v="Employed"/>
  </r>
  <r>
    <s v="E01249"/>
    <s v="Samuel Bailey"/>
    <x v="4"/>
    <x v="0"/>
    <x v="1"/>
    <x v="0"/>
    <x v="0"/>
    <n v="41"/>
    <d v="2013-08-17T00:00:00"/>
    <n v="17"/>
    <n v="8"/>
    <x v="11"/>
    <x v="11"/>
    <n v="235619"/>
    <x v="1"/>
    <n v="0.3"/>
    <n v="70685.7"/>
    <x v="0"/>
    <s v="Seattle"/>
    <s v=""/>
    <s v="Employed"/>
  </r>
  <r>
    <s v="E02923"/>
    <s v="Ethan Tang"/>
    <x v="1"/>
    <x v="0"/>
    <x v="1"/>
    <x v="0"/>
    <x v="1"/>
    <n v="54"/>
    <d v="2016-05-04T00:00:00"/>
    <n v="4"/>
    <n v="5"/>
    <x v="15"/>
    <x v="7"/>
    <n v="93668"/>
    <x v="0"/>
    <n v="0"/>
    <n v="0"/>
    <x v="0"/>
    <s v="Chicago"/>
    <s v=""/>
    <s v="Employed"/>
  </r>
  <r>
    <s v="E04415"/>
    <s v="Penelope Fong"/>
    <x v="2"/>
    <x v="0"/>
    <x v="3"/>
    <x v="1"/>
    <x v="1"/>
    <n v="60"/>
    <d v="2004-05-14T00:00:00"/>
    <n v="14"/>
    <n v="5"/>
    <x v="20"/>
    <x v="7"/>
    <n v="186378"/>
    <x v="1"/>
    <n v="0.26"/>
    <n v="48458.28"/>
    <x v="2"/>
    <s v="Chongqing"/>
    <s v=""/>
    <s v="Employed"/>
  </r>
  <r>
    <s v="E02307"/>
    <s v="Skylar Evans"/>
    <x v="2"/>
    <x v="0"/>
    <x v="2"/>
    <x v="1"/>
    <x v="0"/>
    <n v="42"/>
    <d v="2009-06-04T00:00:00"/>
    <n v="4"/>
    <n v="6"/>
    <x v="22"/>
    <x v="6"/>
    <n v="174099"/>
    <x v="1"/>
    <n v="0.26"/>
    <n v="45265.74"/>
    <x v="0"/>
    <s v="Austin"/>
    <s v=""/>
    <s v="Employed"/>
  </r>
  <r>
    <s v="E01396"/>
    <s v="Jack Vu"/>
    <x v="3"/>
    <x v="0"/>
    <x v="2"/>
    <x v="0"/>
    <x v="1"/>
    <n v="43"/>
    <d v="2014-02-10T00:00:00"/>
    <n v="10"/>
    <n v="2"/>
    <x v="7"/>
    <x v="9"/>
    <n v="58875"/>
    <x v="2"/>
    <n v="0"/>
    <n v="0"/>
    <x v="2"/>
    <s v="Chengdu"/>
    <s v=""/>
    <s v="Employed"/>
  </r>
  <r>
    <s v="E03289"/>
    <s v="Christopher Lam"/>
    <x v="4"/>
    <x v="0"/>
    <x v="0"/>
    <x v="0"/>
    <x v="1"/>
    <n v="64"/>
    <d v="2013-03-29T00:00:00"/>
    <n v="29"/>
    <n v="3"/>
    <x v="11"/>
    <x v="5"/>
    <n v="252325"/>
    <x v="1"/>
    <n v="0.4"/>
    <n v="100930"/>
    <x v="0"/>
    <s v="Columbus"/>
    <s v=""/>
    <s v="Employed"/>
  </r>
  <r>
    <s v="E04249"/>
    <s v="Hadley Dang"/>
    <x v="4"/>
    <x v="0"/>
    <x v="3"/>
    <x v="1"/>
    <x v="1"/>
    <n v="47"/>
    <d v="2021-12-26T00:00:00"/>
    <n v="26"/>
    <n v="12"/>
    <x v="3"/>
    <x v="8"/>
    <n v="243568"/>
    <x v="1"/>
    <n v="0.33"/>
    <n v="80377.440000000002"/>
    <x v="0"/>
    <s v="Austin"/>
    <s v=""/>
    <s v="Employed"/>
  </r>
  <r>
    <s v="E04095"/>
    <s v="Sadie Patterson"/>
    <x v="1"/>
    <x v="0"/>
    <x v="1"/>
    <x v="1"/>
    <x v="0"/>
    <n v="38"/>
    <d v="2020-07-24T00:00:00"/>
    <n v="24"/>
    <n v="7"/>
    <x v="4"/>
    <x v="3"/>
    <n v="89390"/>
    <x v="0"/>
    <n v="0"/>
    <n v="0"/>
    <x v="0"/>
    <s v="Seattle"/>
    <s v=""/>
    <s v="Employed"/>
  </r>
  <r>
    <s v="E00717"/>
    <s v="Axel Santos"/>
    <x v="1"/>
    <x v="0"/>
    <x v="1"/>
    <x v="0"/>
    <x v="2"/>
    <n v="62"/>
    <d v="2011-02-17T00:00:00"/>
    <n v="17"/>
    <n v="2"/>
    <x v="9"/>
    <x v="9"/>
    <n v="94422"/>
    <x v="0"/>
    <n v="0"/>
    <n v="0"/>
    <x v="0"/>
    <s v="Phoenix"/>
    <s v=""/>
    <s v="Employed"/>
  </r>
  <r>
    <s v="E04994"/>
    <s v="Bella Holmes"/>
    <x v="2"/>
    <x v="0"/>
    <x v="2"/>
    <x v="1"/>
    <x v="0"/>
    <n v="35"/>
    <d v="2017-06-26T00:00:00"/>
    <n v="26"/>
    <n v="6"/>
    <x v="1"/>
    <x v="6"/>
    <n v="161269"/>
    <x v="1"/>
    <n v="0.27"/>
    <n v="43542.630000000005"/>
    <x v="0"/>
    <s v="Miami"/>
    <s v=""/>
    <s v="Employed"/>
  </r>
  <r>
    <s v="E00508"/>
    <s v="Thomas Jung"/>
    <x v="1"/>
    <x v="0"/>
    <x v="2"/>
    <x v="0"/>
    <x v="1"/>
    <n v="50"/>
    <d v="2009-10-23T00:00:00"/>
    <n v="23"/>
    <n v="10"/>
    <x v="22"/>
    <x v="10"/>
    <n v="79447"/>
    <x v="0"/>
    <n v="0"/>
    <n v="0"/>
    <x v="2"/>
    <s v="Shanghai"/>
    <s v=""/>
    <s v="Employed"/>
  </r>
  <r>
    <s v="E02938"/>
    <s v="Jace Washington"/>
    <x v="0"/>
    <x v="0"/>
    <x v="2"/>
    <x v="0"/>
    <x v="0"/>
    <n v="44"/>
    <d v="2002-02-09T00:00:00"/>
    <n v="9"/>
    <n v="2"/>
    <x v="23"/>
    <x v="9"/>
    <n v="117545"/>
    <x v="0"/>
    <n v="0.06"/>
    <n v="7052.7"/>
    <x v="0"/>
    <s v="Phoenix"/>
    <s v=""/>
    <s v="Employed"/>
  </r>
  <r>
    <s v="E02153"/>
    <s v="Peyton Vasquez"/>
    <x v="5"/>
    <x v="0"/>
    <x v="3"/>
    <x v="1"/>
    <x v="2"/>
    <n v="26"/>
    <d v="2019-01-24T00:00:00"/>
    <n v="24"/>
    <n v="1"/>
    <x v="0"/>
    <x v="0"/>
    <n v="55767"/>
    <x v="2"/>
    <n v="0"/>
    <n v="0"/>
    <x v="0"/>
    <s v="Phoenix"/>
    <s v=""/>
    <s v="Employed"/>
  </r>
  <r>
    <s v="E02900"/>
    <s v="Elena Richardson"/>
    <x v="0"/>
    <x v="0"/>
    <x v="0"/>
    <x v="1"/>
    <x v="0"/>
    <n v="34"/>
    <d v="2014-10-03T00:00:00"/>
    <n v="3"/>
    <n v="10"/>
    <x v="7"/>
    <x v="10"/>
    <n v="103707"/>
    <x v="0"/>
    <n v="0.09"/>
    <n v="9333.6299999999992"/>
    <x v="0"/>
    <s v="Columbus"/>
    <s v=""/>
    <s v="Employed"/>
  </r>
  <r>
    <s v="E02202"/>
    <s v="Emilia Bailey"/>
    <x v="4"/>
    <x v="0"/>
    <x v="1"/>
    <x v="1"/>
    <x v="0"/>
    <n v="41"/>
    <d v="2012-08-09T00:00:00"/>
    <n v="9"/>
    <n v="8"/>
    <x v="21"/>
    <x v="11"/>
    <n v="245360"/>
    <x v="1"/>
    <n v="0.37"/>
    <n v="90783.2"/>
    <x v="0"/>
    <s v="Austin"/>
    <s v=""/>
    <s v="Employed"/>
  </r>
  <r>
    <s v="E00646"/>
    <s v="Charles Moore"/>
    <x v="5"/>
    <x v="0"/>
    <x v="1"/>
    <x v="0"/>
    <x v="0"/>
    <n v="49"/>
    <d v="2011-12-17T00:00:00"/>
    <n v="17"/>
    <n v="12"/>
    <x v="9"/>
    <x v="8"/>
    <n v="56878"/>
    <x v="2"/>
    <n v="0"/>
    <n v="0"/>
    <x v="0"/>
    <s v="Seattle"/>
    <s v=""/>
    <s v="Employed"/>
  </r>
  <r>
    <s v="E01749"/>
    <s v="Nathan Lee"/>
    <x v="5"/>
    <x v="0"/>
    <x v="0"/>
    <x v="0"/>
    <x v="1"/>
    <n v="29"/>
    <d v="2016-08-20T00:00:00"/>
    <n v="20"/>
    <n v="8"/>
    <x v="15"/>
    <x v="11"/>
    <n v="58703"/>
    <x v="2"/>
    <n v="0"/>
    <n v="0"/>
    <x v="0"/>
    <s v="Columbus"/>
    <s v=""/>
    <s v="Employed"/>
  </r>
  <r>
    <s v="E01488"/>
    <s v="Stella Lai"/>
    <x v="1"/>
    <x v="0"/>
    <x v="0"/>
    <x v="1"/>
    <x v="1"/>
    <n v="44"/>
    <d v="2021-04-28T00:00:00"/>
    <n v="28"/>
    <n v="4"/>
    <x v="3"/>
    <x v="4"/>
    <n v="98520"/>
    <x v="0"/>
    <n v="0"/>
    <n v="0"/>
    <x v="0"/>
    <s v="Miami"/>
    <s v=""/>
    <s v="Employed"/>
  </r>
  <r>
    <s v="E00282"/>
    <s v="Jeremiah Castillo"/>
    <x v="3"/>
    <x v="0"/>
    <x v="2"/>
    <x v="0"/>
    <x v="2"/>
    <n v="58"/>
    <d v="2006-04-12T00:00:00"/>
    <n v="12"/>
    <n v="4"/>
    <x v="16"/>
    <x v="4"/>
    <n v="64202"/>
    <x v="2"/>
    <n v="0"/>
    <n v="0"/>
    <x v="0"/>
    <s v="Columbus"/>
    <s v=""/>
    <s v="Employed"/>
  </r>
  <r>
    <s v="E03305"/>
    <s v="Cooper Jiang"/>
    <x v="3"/>
    <x v="0"/>
    <x v="3"/>
    <x v="0"/>
    <x v="1"/>
    <n v="49"/>
    <d v="2019-07-25T00:00:00"/>
    <n v="25"/>
    <n v="7"/>
    <x v="0"/>
    <x v="3"/>
    <n v="50883"/>
    <x v="2"/>
    <n v="0"/>
    <n v="0"/>
    <x v="2"/>
    <s v="Chongqing"/>
    <d v="2021-03-02T00:00:00"/>
    <s v="Resign"/>
  </r>
  <r>
    <s v="E00836"/>
    <s v="Wesley King"/>
    <x v="0"/>
    <x v="0"/>
    <x v="0"/>
    <x v="0"/>
    <x v="0"/>
    <n v="57"/>
    <d v="2019-01-19T00:00:00"/>
    <n v="19"/>
    <n v="1"/>
    <x v="0"/>
    <x v="0"/>
    <n v="101577"/>
    <x v="0"/>
    <n v="0.05"/>
    <n v="5078.8500000000004"/>
    <x v="0"/>
    <s v="Chicago"/>
    <s v=""/>
    <s v="Employed"/>
  </r>
  <r>
    <s v="E00682"/>
    <s v="Sofia Fernandez"/>
    <x v="0"/>
    <x v="0"/>
    <x v="0"/>
    <x v="1"/>
    <x v="2"/>
    <n v="44"/>
    <d v="2005-10-17T00:00:00"/>
    <n v="17"/>
    <n v="10"/>
    <x v="24"/>
    <x v="10"/>
    <n v="105223"/>
    <x v="0"/>
    <n v="0.1"/>
    <n v="10522.300000000001"/>
    <x v="0"/>
    <s v="Phoenix"/>
    <s v=""/>
    <s v="Employed"/>
  </r>
  <r>
    <s v="E00785"/>
    <s v="Hannah Hoang"/>
    <x v="0"/>
    <x v="0"/>
    <x v="1"/>
    <x v="1"/>
    <x v="1"/>
    <n v="25"/>
    <d v="2021-12-15T00:00:00"/>
    <n v="15"/>
    <n v="12"/>
    <x v="3"/>
    <x v="8"/>
    <n v="114893"/>
    <x v="0"/>
    <n v="0.06"/>
    <n v="6893.58"/>
    <x v="2"/>
    <s v="Chengdu"/>
    <s v=""/>
    <s v="Employed"/>
  </r>
  <r>
    <s v="E03545"/>
    <s v="Sofia Cheng"/>
    <x v="4"/>
    <x v="0"/>
    <x v="3"/>
    <x v="1"/>
    <x v="1"/>
    <n v="63"/>
    <d v="2020-07-26T00:00:00"/>
    <n v="26"/>
    <n v="7"/>
    <x v="4"/>
    <x v="3"/>
    <n v="216195"/>
    <x v="1"/>
    <n v="0.31"/>
    <n v="67020.45"/>
    <x v="0"/>
    <s v="Miami"/>
    <s v=""/>
    <s v="Employed"/>
  </r>
  <r>
    <s v="E03344"/>
    <s v="Camila Rogers"/>
    <x v="7"/>
    <x v="1"/>
    <x v="1"/>
    <x v="1"/>
    <x v="0"/>
    <n v="27"/>
    <d v="2021-10-21T00:00:00"/>
    <n v="21"/>
    <n v="10"/>
    <x v="3"/>
    <x v="10"/>
    <n v="109851"/>
    <x v="0"/>
    <n v="0"/>
    <n v="0"/>
    <x v="0"/>
    <s v="Seattle"/>
    <s v=""/>
    <s v="Employed"/>
  </r>
  <r>
    <s v="E04545"/>
    <s v="Abigail Mejia"/>
    <x v="8"/>
    <x v="1"/>
    <x v="3"/>
    <x v="1"/>
    <x v="2"/>
    <n v="56"/>
    <d v="2005-02-05T00:00:00"/>
    <n v="5"/>
    <n v="2"/>
    <x v="24"/>
    <x v="9"/>
    <n v="98581"/>
    <x v="0"/>
    <n v="0"/>
    <n v="0"/>
    <x v="1"/>
    <s v="Rio de Janerio"/>
    <s v=""/>
    <s v="Employed"/>
  </r>
  <r>
    <s v="E00154"/>
    <s v="Wyatt Chin"/>
    <x v="4"/>
    <x v="1"/>
    <x v="1"/>
    <x v="0"/>
    <x v="1"/>
    <n v="43"/>
    <d v="2004-06-07T00:00:00"/>
    <n v="7"/>
    <n v="6"/>
    <x v="20"/>
    <x v="6"/>
    <n v="246231"/>
    <x v="1"/>
    <n v="0.31"/>
    <n v="76331.61"/>
    <x v="0"/>
    <s v="Seattle"/>
    <s v=""/>
    <s v="Employed"/>
  </r>
  <r>
    <s v="E03343"/>
    <s v="Carson Lu"/>
    <x v="9"/>
    <x v="1"/>
    <x v="1"/>
    <x v="0"/>
    <x v="1"/>
    <n v="64"/>
    <d v="1996-12-04T00:00:00"/>
    <n v="4"/>
    <n v="12"/>
    <x v="14"/>
    <x v="8"/>
    <n v="99354"/>
    <x v="0"/>
    <n v="0.12"/>
    <n v="11922.48"/>
    <x v="2"/>
    <s v="Beijing"/>
    <s v=""/>
    <s v="Employed"/>
  </r>
  <r>
    <s v="E04152"/>
    <s v="Adeline Huang"/>
    <x v="7"/>
    <x v="1"/>
    <x v="0"/>
    <x v="1"/>
    <x v="1"/>
    <n v="34"/>
    <d v="2019-12-16T00:00:00"/>
    <n v="16"/>
    <n v="12"/>
    <x v="0"/>
    <x v="8"/>
    <n v="99989"/>
    <x v="0"/>
    <n v="0"/>
    <n v="0"/>
    <x v="2"/>
    <s v="Chengdu"/>
    <s v=""/>
    <s v="Employed"/>
  </r>
  <r>
    <s v="E03720"/>
    <s v="Dominic Clark"/>
    <x v="8"/>
    <x v="1"/>
    <x v="2"/>
    <x v="0"/>
    <x v="0"/>
    <n v="52"/>
    <d v="2012-10-17T00:00:00"/>
    <n v="17"/>
    <n v="10"/>
    <x v="21"/>
    <x v="10"/>
    <n v="71476"/>
    <x v="0"/>
    <n v="0"/>
    <n v="0"/>
    <x v="0"/>
    <s v="Phoenix"/>
    <s v=""/>
    <s v="Employed"/>
  </r>
  <r>
    <s v="E03025"/>
    <s v="Lucy Alexander"/>
    <x v="2"/>
    <x v="1"/>
    <x v="0"/>
    <x v="1"/>
    <x v="0"/>
    <n v="45"/>
    <d v="2014-10-29T00:00:00"/>
    <n v="29"/>
    <n v="10"/>
    <x v="7"/>
    <x v="10"/>
    <n v="189420"/>
    <x v="1"/>
    <n v="0.2"/>
    <n v="37884"/>
    <x v="0"/>
    <s v="Seattle"/>
    <s v=""/>
    <s v="Employed"/>
  </r>
  <r>
    <s v="E01797"/>
    <s v="Piper Lewis"/>
    <x v="10"/>
    <x v="1"/>
    <x v="2"/>
    <x v="1"/>
    <x v="0"/>
    <n v="33"/>
    <d v="2018-12-22T00:00:00"/>
    <n v="22"/>
    <n v="12"/>
    <x v="8"/>
    <x v="8"/>
    <n v="83990"/>
    <x v="0"/>
    <n v="0"/>
    <n v="0"/>
    <x v="0"/>
    <s v="Chicago"/>
    <s v=""/>
    <s v="Employed"/>
  </r>
  <r>
    <s v="E01839"/>
    <s v="Stella Alexander"/>
    <x v="11"/>
    <x v="1"/>
    <x v="3"/>
    <x v="1"/>
    <x v="0"/>
    <n v="52"/>
    <d v="2005-12-10T00:00:00"/>
    <n v="10"/>
    <n v="12"/>
    <x v="24"/>
    <x v="8"/>
    <n v="102043"/>
    <x v="0"/>
    <n v="0"/>
    <n v="0"/>
    <x v="0"/>
    <s v="Chicago"/>
    <s v=""/>
    <s v="Employed"/>
  </r>
  <r>
    <s v="E01633"/>
    <s v="Addison Do"/>
    <x v="12"/>
    <x v="1"/>
    <x v="0"/>
    <x v="1"/>
    <x v="1"/>
    <n v="46"/>
    <d v="2001-05-30T00:00:00"/>
    <n v="30"/>
    <n v="5"/>
    <x v="12"/>
    <x v="7"/>
    <n v="90678"/>
    <x v="0"/>
    <n v="0"/>
    <n v="0"/>
    <x v="0"/>
    <s v="Columbus"/>
    <s v=""/>
    <s v="Employed"/>
  </r>
  <r>
    <s v="E04000"/>
    <s v="Skylar Carrillo"/>
    <x v="9"/>
    <x v="1"/>
    <x v="3"/>
    <x v="1"/>
    <x v="2"/>
    <n v="44"/>
    <d v="2008-12-18T00:00:00"/>
    <n v="18"/>
    <n v="12"/>
    <x v="13"/>
    <x v="8"/>
    <n v="92753"/>
    <x v="0"/>
    <n v="0.13"/>
    <n v="12057.890000000001"/>
    <x v="0"/>
    <s v="Austin"/>
    <d v="2021-06-24T00:00:00"/>
    <s v="Resign"/>
  </r>
  <r>
    <s v="E02966"/>
    <s v="William Foster"/>
    <x v="10"/>
    <x v="1"/>
    <x v="0"/>
    <x v="0"/>
    <x v="0"/>
    <n v="58"/>
    <d v="2002-05-23T00:00:00"/>
    <n v="23"/>
    <n v="5"/>
    <x v="23"/>
    <x v="7"/>
    <n v="76354"/>
    <x v="0"/>
    <n v="0"/>
    <n v="0"/>
    <x v="0"/>
    <s v="Phoenix"/>
    <d v="2021-09-26T00:00:00"/>
    <s v="Resign"/>
  </r>
  <r>
    <s v="E00665"/>
    <s v="David Chu"/>
    <x v="7"/>
    <x v="1"/>
    <x v="3"/>
    <x v="0"/>
    <x v="1"/>
    <n v="55"/>
    <d v="1998-09-03T00:00:00"/>
    <n v="3"/>
    <n v="9"/>
    <x v="25"/>
    <x v="2"/>
    <n v="86299"/>
    <x v="0"/>
    <n v="0"/>
    <n v="0"/>
    <x v="0"/>
    <s v="Seattle"/>
    <s v=""/>
    <s v="Employed"/>
  </r>
  <r>
    <s v="E04474"/>
    <s v="Mila Hong"/>
    <x v="13"/>
    <x v="1"/>
    <x v="2"/>
    <x v="1"/>
    <x v="1"/>
    <n v="30"/>
    <d v="2017-05-22T00:00:00"/>
    <n v="22"/>
    <n v="5"/>
    <x v="1"/>
    <x v="7"/>
    <n v="86858"/>
    <x v="0"/>
    <n v="0"/>
    <n v="0"/>
    <x v="2"/>
    <s v="Chongqing"/>
    <d v="2017-10-08T00:00:00"/>
    <s v="Resign"/>
  </r>
  <r>
    <s v="E01525"/>
    <s v="Jose Ross"/>
    <x v="9"/>
    <x v="1"/>
    <x v="2"/>
    <x v="0"/>
    <x v="0"/>
    <n v="53"/>
    <d v="1992-04-08T00:00:00"/>
    <n v="8"/>
    <n v="4"/>
    <x v="26"/>
    <x v="4"/>
    <n v="116878"/>
    <x v="0"/>
    <n v="0.11"/>
    <n v="12856.58"/>
    <x v="0"/>
    <s v="Miami"/>
    <s v=""/>
    <s v="Employed"/>
  </r>
  <r>
    <s v="E00386"/>
    <s v="Parker James"/>
    <x v="8"/>
    <x v="1"/>
    <x v="1"/>
    <x v="0"/>
    <x v="3"/>
    <n v="45"/>
    <d v="2005-02-05T00:00:00"/>
    <n v="5"/>
    <n v="2"/>
    <x v="24"/>
    <x v="9"/>
    <n v="70505"/>
    <x v="0"/>
    <n v="0"/>
    <n v="0"/>
    <x v="0"/>
    <s v="Austin"/>
    <s v=""/>
    <s v="Employed"/>
  </r>
  <r>
    <s v="E00416"/>
    <s v="Everleigh Fernandez"/>
    <x v="2"/>
    <x v="1"/>
    <x v="2"/>
    <x v="1"/>
    <x v="2"/>
    <n v="30"/>
    <d v="2016-05-22T00:00:00"/>
    <n v="22"/>
    <n v="5"/>
    <x v="15"/>
    <x v="7"/>
    <n v="189702"/>
    <x v="1"/>
    <n v="0.28000000000000003"/>
    <n v="53116.560000000005"/>
    <x v="1"/>
    <s v="Manaus"/>
    <d v="2020-12-21T00:00:00"/>
    <s v="Resign"/>
  </r>
  <r>
    <s v="E01194"/>
    <s v="Samantha Adams"/>
    <x v="13"/>
    <x v="1"/>
    <x v="2"/>
    <x v="1"/>
    <x v="0"/>
    <n v="45"/>
    <d v="2013-04-22T00:00:00"/>
    <n v="22"/>
    <n v="4"/>
    <x v="11"/>
    <x v="4"/>
    <n v="61773"/>
    <x v="2"/>
    <n v="0"/>
    <n v="0"/>
    <x v="0"/>
    <s v="Seattle"/>
    <s v=""/>
    <s v="Employed"/>
  </r>
  <r>
    <s v="E04959"/>
    <s v="Noah King"/>
    <x v="14"/>
    <x v="1"/>
    <x v="1"/>
    <x v="0"/>
    <x v="3"/>
    <n v="56"/>
    <d v="2015-01-27T00:00:00"/>
    <n v="27"/>
    <n v="1"/>
    <x v="2"/>
    <x v="0"/>
    <n v="62575"/>
    <x v="2"/>
    <n v="0"/>
    <n v="0"/>
    <x v="0"/>
    <s v="Miami"/>
    <s v=""/>
    <s v="Employed"/>
  </r>
  <r>
    <s v="E01388"/>
    <s v="Ivy Soto"/>
    <x v="10"/>
    <x v="1"/>
    <x v="2"/>
    <x v="1"/>
    <x v="2"/>
    <n v="50"/>
    <d v="1997-10-23T00:00:00"/>
    <n v="23"/>
    <n v="10"/>
    <x v="27"/>
    <x v="10"/>
    <n v="91763"/>
    <x v="0"/>
    <n v="0"/>
    <n v="0"/>
    <x v="0"/>
    <s v="Austin"/>
    <s v=""/>
    <s v="Employed"/>
  </r>
  <r>
    <s v="E03875"/>
    <s v="Aurora Simmons"/>
    <x v="14"/>
    <x v="1"/>
    <x v="3"/>
    <x v="1"/>
    <x v="0"/>
    <n v="51"/>
    <d v="1995-12-22T00:00:00"/>
    <n v="22"/>
    <n v="12"/>
    <x v="19"/>
    <x v="8"/>
    <n v="96475"/>
    <x v="0"/>
    <n v="0"/>
    <n v="0"/>
    <x v="0"/>
    <s v="Austin"/>
    <s v=""/>
    <s v="Employed"/>
  </r>
  <r>
    <s v="E04413"/>
    <s v="Andrew Thomas"/>
    <x v="7"/>
    <x v="1"/>
    <x v="0"/>
    <x v="0"/>
    <x v="0"/>
    <n v="36"/>
    <d v="2016-12-02T00:00:00"/>
    <n v="2"/>
    <n v="12"/>
    <x v="15"/>
    <x v="8"/>
    <n v="113781"/>
    <x v="0"/>
    <n v="0"/>
    <n v="0"/>
    <x v="0"/>
    <s v="Columbus"/>
    <s v=""/>
    <s v="Employed"/>
  </r>
  <r>
    <s v="E04265"/>
    <s v="Natalia Diaz"/>
    <x v="12"/>
    <x v="1"/>
    <x v="3"/>
    <x v="1"/>
    <x v="2"/>
    <n v="62"/>
    <d v="2006-10-12T00:00:00"/>
    <n v="12"/>
    <n v="10"/>
    <x v="16"/>
    <x v="10"/>
    <n v="79785"/>
    <x v="0"/>
    <n v="0"/>
    <n v="0"/>
    <x v="0"/>
    <s v="Austin"/>
    <s v=""/>
    <s v="Employed"/>
  </r>
  <r>
    <s v="E00527"/>
    <s v="Mateo Chu"/>
    <x v="10"/>
    <x v="1"/>
    <x v="1"/>
    <x v="0"/>
    <x v="1"/>
    <n v="27"/>
    <d v="2020-04-16T00:00:00"/>
    <n v="16"/>
    <n v="4"/>
    <x v="4"/>
    <x v="4"/>
    <n v="71864"/>
    <x v="0"/>
    <n v="0"/>
    <n v="0"/>
    <x v="2"/>
    <s v="Chengdu"/>
    <s v=""/>
    <s v="Employed"/>
  </r>
  <r>
    <s v="E01713"/>
    <s v="Nolan Guzman"/>
    <x v="10"/>
    <x v="1"/>
    <x v="1"/>
    <x v="0"/>
    <x v="2"/>
    <n v="46"/>
    <d v="1999-06-20T00:00:00"/>
    <n v="20"/>
    <n v="6"/>
    <x v="28"/>
    <x v="6"/>
    <n v="96997"/>
    <x v="0"/>
    <n v="0"/>
    <n v="0"/>
    <x v="1"/>
    <s v="Sao Paulo"/>
    <s v=""/>
    <s v="Employed"/>
  </r>
  <r>
    <s v="E02464"/>
    <s v="Sophie Silva"/>
    <x v="4"/>
    <x v="1"/>
    <x v="3"/>
    <x v="1"/>
    <x v="2"/>
    <n v="28"/>
    <d v="2017-07-06T00:00:00"/>
    <n v="6"/>
    <n v="7"/>
    <x v="1"/>
    <x v="3"/>
    <n v="240488"/>
    <x v="1"/>
    <n v="0.4"/>
    <n v="96195.200000000012"/>
    <x v="1"/>
    <s v="Rio de Janerio"/>
    <s v=""/>
    <s v="Employed"/>
  </r>
  <r>
    <s v="E02939"/>
    <s v="Julian Fong"/>
    <x v="8"/>
    <x v="1"/>
    <x v="1"/>
    <x v="0"/>
    <x v="1"/>
    <n v="61"/>
    <d v="2002-11-22T00:00:00"/>
    <n v="22"/>
    <n v="11"/>
    <x v="23"/>
    <x v="1"/>
    <n v="80950"/>
    <x v="0"/>
    <n v="0"/>
    <n v="0"/>
    <x v="2"/>
    <s v="Chongqing"/>
    <s v=""/>
    <s v="Employed"/>
  </r>
  <r>
    <s v="E02706"/>
    <s v="Nevaeh Kang"/>
    <x v="11"/>
    <x v="1"/>
    <x v="2"/>
    <x v="1"/>
    <x v="1"/>
    <n v="46"/>
    <d v="2021-01-10T00:00:00"/>
    <n v="10"/>
    <n v="1"/>
    <x v="3"/>
    <x v="0"/>
    <n v="86538"/>
    <x v="0"/>
    <n v="0"/>
    <n v="0"/>
    <x v="2"/>
    <s v="Chengdu"/>
    <s v=""/>
    <s v="Employed"/>
  </r>
  <r>
    <s v="E01425"/>
    <s v="Anthony Rogers"/>
    <x v="4"/>
    <x v="1"/>
    <x v="3"/>
    <x v="0"/>
    <x v="0"/>
    <n v="33"/>
    <d v="2015-06-18T00:00:00"/>
    <n v="18"/>
    <n v="6"/>
    <x v="2"/>
    <x v="6"/>
    <n v="205314"/>
    <x v="1"/>
    <n v="0.3"/>
    <n v="61594.2"/>
    <x v="0"/>
    <s v="Columbus"/>
    <s v=""/>
    <s v="Employed"/>
  </r>
  <r>
    <s v="E04458"/>
    <s v="Alexander Bryant"/>
    <x v="10"/>
    <x v="1"/>
    <x v="1"/>
    <x v="0"/>
    <x v="0"/>
    <n v="30"/>
    <d v="2021-10-02T00:00:00"/>
    <n v="2"/>
    <n v="10"/>
    <x v="3"/>
    <x v="10"/>
    <n v="88758"/>
    <x v="0"/>
    <n v="0"/>
    <n v="0"/>
    <x v="0"/>
    <s v="Seattle"/>
    <s v=""/>
    <s v="Employed"/>
  </r>
  <r>
    <s v="E03717"/>
    <s v="Joseph Ruiz"/>
    <x v="10"/>
    <x v="1"/>
    <x v="0"/>
    <x v="0"/>
    <x v="2"/>
    <n v="45"/>
    <d v="2002-02-26T00:00:00"/>
    <n v="26"/>
    <n v="2"/>
    <x v="23"/>
    <x v="9"/>
    <n v="75819"/>
    <x v="0"/>
    <n v="0"/>
    <n v="0"/>
    <x v="1"/>
    <s v="Sao Paulo"/>
    <s v=""/>
    <s v="Employed"/>
  </r>
  <r>
    <s v="E01501"/>
    <s v="Hudson Liu"/>
    <x v="9"/>
    <x v="1"/>
    <x v="1"/>
    <x v="0"/>
    <x v="1"/>
    <n v="34"/>
    <d v="2017-11-16T00:00:00"/>
    <n v="16"/>
    <n v="11"/>
    <x v="1"/>
    <x v="1"/>
    <n v="110054"/>
    <x v="0"/>
    <n v="0.15"/>
    <n v="16508.099999999999"/>
    <x v="0"/>
    <s v="Miami"/>
    <s v=""/>
    <s v="Employed"/>
  </r>
  <r>
    <s v="E01141"/>
    <s v="Gianna Williams"/>
    <x v="8"/>
    <x v="1"/>
    <x v="2"/>
    <x v="1"/>
    <x v="3"/>
    <n v="27"/>
    <d v="2021-01-28T00:00:00"/>
    <n v="28"/>
    <n v="1"/>
    <x v="3"/>
    <x v="0"/>
    <n v="95786"/>
    <x v="0"/>
    <n v="0"/>
    <n v="0"/>
    <x v="0"/>
    <s v="Chicago"/>
    <s v=""/>
    <s v="Employed"/>
  </r>
  <r>
    <s v="E02942"/>
    <s v="Daniel Richardson"/>
    <x v="2"/>
    <x v="1"/>
    <x v="1"/>
    <x v="0"/>
    <x v="0"/>
    <n v="30"/>
    <d v="2018-05-20T00:00:00"/>
    <n v="20"/>
    <n v="5"/>
    <x v="8"/>
    <x v="7"/>
    <n v="184368"/>
    <x v="1"/>
    <n v="0.28999999999999998"/>
    <n v="53466.719999999994"/>
    <x v="0"/>
    <s v="Austin"/>
    <s v=""/>
    <s v="Employed"/>
  </r>
  <r>
    <s v="E00769"/>
    <s v="Jose Kang"/>
    <x v="9"/>
    <x v="1"/>
    <x v="3"/>
    <x v="0"/>
    <x v="1"/>
    <n v="57"/>
    <d v="1999-04-25T00:00:00"/>
    <n v="25"/>
    <n v="4"/>
    <x v="28"/>
    <x v="4"/>
    <n v="95061"/>
    <x v="0"/>
    <n v="0.1"/>
    <n v="9506.1"/>
    <x v="2"/>
    <s v="Shanghai"/>
    <s v=""/>
    <s v="Employed"/>
  </r>
  <r>
    <s v="E00715"/>
    <s v="Elijah Kang"/>
    <x v="4"/>
    <x v="1"/>
    <x v="0"/>
    <x v="0"/>
    <x v="1"/>
    <n v="35"/>
    <d v="2011-10-10T00:00:00"/>
    <n v="10"/>
    <n v="10"/>
    <x v="9"/>
    <x v="10"/>
    <n v="245482"/>
    <x v="1"/>
    <n v="0.39"/>
    <n v="95737.98000000001"/>
    <x v="0"/>
    <s v="Seattle"/>
    <s v=""/>
    <s v="Employed"/>
  </r>
  <r>
    <s v="E04288"/>
    <s v="Ella White"/>
    <x v="14"/>
    <x v="1"/>
    <x v="0"/>
    <x v="1"/>
    <x v="0"/>
    <n v="25"/>
    <d v="2020-01-20T00:00:00"/>
    <n v="20"/>
    <n v="1"/>
    <x v="4"/>
    <x v="0"/>
    <n v="71359"/>
    <x v="0"/>
    <n v="0"/>
    <n v="0"/>
    <x v="0"/>
    <s v="Phoenix"/>
    <s v=""/>
    <s v="Employed"/>
  </r>
  <r>
    <s v="E02421"/>
    <s v="Jordan Truong"/>
    <x v="2"/>
    <x v="1"/>
    <x v="1"/>
    <x v="0"/>
    <x v="1"/>
    <n v="45"/>
    <d v="2014-08-28T00:00:00"/>
    <n v="28"/>
    <n v="8"/>
    <x v="7"/>
    <x v="11"/>
    <n v="183161"/>
    <x v="1"/>
    <n v="0.22"/>
    <n v="40295.42"/>
    <x v="0"/>
    <s v="Miami"/>
    <s v=""/>
    <s v="Employed"/>
  </r>
  <r>
    <s v="E03615"/>
    <s v="Daniel Dixon"/>
    <x v="12"/>
    <x v="1"/>
    <x v="1"/>
    <x v="0"/>
    <x v="0"/>
    <n v="51"/>
    <d v="1999-10-09T00:00:00"/>
    <n v="9"/>
    <n v="10"/>
    <x v="28"/>
    <x v="10"/>
    <n v="95639"/>
    <x v="0"/>
    <n v="0"/>
    <n v="0"/>
    <x v="0"/>
    <s v="Austin"/>
    <s v=""/>
    <s v="Employed"/>
  </r>
  <r>
    <s v="E01286"/>
    <s v="Mateo Mendez"/>
    <x v="14"/>
    <x v="1"/>
    <x v="2"/>
    <x v="0"/>
    <x v="2"/>
    <n v="47"/>
    <d v="1998-07-14T00:00:00"/>
    <n v="14"/>
    <n v="7"/>
    <x v="25"/>
    <x v="3"/>
    <n v="99091"/>
    <x v="0"/>
    <n v="0"/>
    <n v="0"/>
    <x v="0"/>
    <s v="Austin"/>
    <s v=""/>
    <s v="Employed"/>
  </r>
  <r>
    <s v="E01409"/>
    <s v="Jose Molina"/>
    <x v="7"/>
    <x v="1"/>
    <x v="0"/>
    <x v="0"/>
    <x v="2"/>
    <n v="40"/>
    <d v="2008-02-28T00:00:00"/>
    <n v="28"/>
    <n v="2"/>
    <x v="13"/>
    <x v="9"/>
    <n v="113987"/>
    <x v="0"/>
    <n v="0"/>
    <n v="0"/>
    <x v="1"/>
    <s v="Manaus"/>
    <s v=""/>
    <s v="Employed"/>
  </r>
  <r>
    <s v="E00917"/>
    <s v="Skylar Bell"/>
    <x v="4"/>
    <x v="1"/>
    <x v="0"/>
    <x v="1"/>
    <x v="0"/>
    <n v="30"/>
    <d v="2018-03-06T00:00:00"/>
    <n v="6"/>
    <n v="3"/>
    <x v="8"/>
    <x v="5"/>
    <n v="255431"/>
    <x v="1"/>
    <n v="0.36"/>
    <n v="91955.16"/>
    <x v="0"/>
    <s v="Columbus"/>
    <s v=""/>
    <s v="Employed"/>
  </r>
  <r>
    <s v="E02813"/>
    <s v="Kai Chow"/>
    <x v="9"/>
    <x v="1"/>
    <x v="3"/>
    <x v="0"/>
    <x v="1"/>
    <n v="45"/>
    <d v="2001-04-12T00:00:00"/>
    <n v="12"/>
    <n v="4"/>
    <x v="12"/>
    <x v="4"/>
    <n v="95743"/>
    <x v="0"/>
    <n v="0.15"/>
    <n v="14361.449999999999"/>
    <x v="0"/>
    <s v="Austin"/>
    <d v="2010-01-15T00:00:00"/>
    <s v="Resign"/>
  </r>
  <r>
    <s v="E02031"/>
    <s v="Melody Cooper"/>
    <x v="14"/>
    <x v="1"/>
    <x v="2"/>
    <x v="1"/>
    <x v="0"/>
    <n v="44"/>
    <d v="2009-09-04T00:00:00"/>
    <n v="4"/>
    <n v="9"/>
    <x v="22"/>
    <x v="2"/>
    <n v="89695"/>
    <x v="0"/>
    <n v="0"/>
    <n v="0"/>
    <x v="0"/>
    <s v="Austin"/>
    <s v=""/>
    <s v="Employed"/>
  </r>
  <r>
    <s v="E03268"/>
    <s v="Emilia Rivera"/>
    <x v="13"/>
    <x v="1"/>
    <x v="2"/>
    <x v="1"/>
    <x v="2"/>
    <n v="42"/>
    <d v="2017-11-23T00:00:00"/>
    <n v="23"/>
    <n v="11"/>
    <x v="1"/>
    <x v="1"/>
    <n v="96023"/>
    <x v="0"/>
    <n v="0"/>
    <n v="0"/>
    <x v="0"/>
    <s v="Miami"/>
    <s v=""/>
    <s v="Employed"/>
  </r>
  <r>
    <s v="E01263"/>
    <s v="Adam Espinoza"/>
    <x v="13"/>
    <x v="1"/>
    <x v="0"/>
    <x v="0"/>
    <x v="2"/>
    <n v="36"/>
    <d v="2009-04-09T00:00:00"/>
    <n v="9"/>
    <n v="4"/>
    <x v="22"/>
    <x v="4"/>
    <n v="60055"/>
    <x v="2"/>
    <n v="0"/>
    <n v="0"/>
    <x v="0"/>
    <s v="Seattle"/>
    <s v=""/>
    <s v="Employed"/>
  </r>
  <r>
    <s v="E00119"/>
    <s v="Jack Maldonado"/>
    <x v="2"/>
    <x v="1"/>
    <x v="2"/>
    <x v="0"/>
    <x v="2"/>
    <n v="31"/>
    <d v="2020-08-26T00:00:00"/>
    <n v="26"/>
    <n v="8"/>
    <x v="4"/>
    <x v="11"/>
    <n v="189290"/>
    <x v="1"/>
    <n v="0.22"/>
    <n v="41643.800000000003"/>
    <x v="1"/>
    <s v="Sao Paulo"/>
    <d v="2020-09-25T00:00:00"/>
    <s v="Resign"/>
  </r>
  <r>
    <s v="E01271"/>
    <s v="Luke Munoz"/>
    <x v="2"/>
    <x v="1"/>
    <x v="1"/>
    <x v="0"/>
    <x v="2"/>
    <n v="64"/>
    <d v="2017-08-25T00:00:00"/>
    <n v="25"/>
    <n v="8"/>
    <x v="1"/>
    <x v="11"/>
    <n v="169509"/>
    <x v="1"/>
    <n v="0.18"/>
    <n v="30511.62"/>
    <x v="1"/>
    <s v="Manaus"/>
    <s v=""/>
    <s v="Employed"/>
  </r>
  <r>
    <s v="E03664"/>
    <s v="Aria Castro"/>
    <x v="9"/>
    <x v="1"/>
    <x v="1"/>
    <x v="1"/>
    <x v="2"/>
    <n v="45"/>
    <d v="2014-03-14T00:00:00"/>
    <n v="14"/>
    <n v="3"/>
    <x v="7"/>
    <x v="5"/>
    <n v="113873"/>
    <x v="0"/>
    <n v="0.11"/>
    <n v="12526.03"/>
    <x v="1"/>
    <s v="Rio de Janerio"/>
    <s v=""/>
    <s v="Employed"/>
  </r>
  <r>
    <s v="E00245"/>
    <s v="Benjamin Delgado"/>
    <x v="13"/>
    <x v="1"/>
    <x v="3"/>
    <x v="0"/>
    <x v="2"/>
    <n v="64"/>
    <d v="1992-09-28T00:00:00"/>
    <n v="28"/>
    <n v="9"/>
    <x v="26"/>
    <x v="2"/>
    <n v="70778"/>
    <x v="0"/>
    <n v="0"/>
    <n v="0"/>
    <x v="0"/>
    <s v="Austin"/>
    <s v=""/>
    <s v="Employed"/>
  </r>
  <r>
    <s v="E01807"/>
    <s v="Cameron Evans"/>
    <x v="13"/>
    <x v="1"/>
    <x v="3"/>
    <x v="0"/>
    <x v="0"/>
    <n v="50"/>
    <d v="2018-12-13T00:00:00"/>
    <n v="13"/>
    <n v="12"/>
    <x v="8"/>
    <x v="8"/>
    <n v="63098"/>
    <x v="2"/>
    <n v="0"/>
    <n v="0"/>
    <x v="0"/>
    <s v="Columbus"/>
    <s v=""/>
    <s v="Employed"/>
  </r>
  <r>
    <s v="E01091"/>
    <s v="Carter Reed"/>
    <x v="14"/>
    <x v="1"/>
    <x v="0"/>
    <x v="0"/>
    <x v="3"/>
    <n v="40"/>
    <d v="2005-07-07T00:00:00"/>
    <n v="7"/>
    <n v="7"/>
    <x v="24"/>
    <x v="3"/>
    <n v="74412"/>
    <x v="0"/>
    <n v="0"/>
    <n v="0"/>
    <x v="0"/>
    <s v="Seattle"/>
    <s v=""/>
    <s v="Employed"/>
  </r>
  <r>
    <s v="E02378"/>
    <s v="Audrey Smith"/>
    <x v="10"/>
    <x v="1"/>
    <x v="2"/>
    <x v="1"/>
    <x v="0"/>
    <n v="58"/>
    <d v="1995-10-27T00:00:00"/>
    <n v="27"/>
    <n v="10"/>
    <x v="19"/>
    <x v="10"/>
    <n v="70189"/>
    <x v="0"/>
    <n v="0"/>
    <n v="0"/>
    <x v="0"/>
    <s v="Columbus"/>
    <s v=""/>
    <s v="Employed"/>
  </r>
  <r>
    <s v="E04332"/>
    <s v="Ezra Simmons"/>
    <x v="11"/>
    <x v="1"/>
    <x v="1"/>
    <x v="0"/>
    <x v="0"/>
    <n v="38"/>
    <d v="2010-07-01T00:00:00"/>
    <n v="1"/>
    <n v="7"/>
    <x v="18"/>
    <x v="3"/>
    <n v="78237"/>
    <x v="0"/>
    <n v="0"/>
    <n v="0"/>
    <x v="0"/>
    <s v="Phoenix"/>
    <s v=""/>
    <s v="Employed"/>
  </r>
  <r>
    <s v="E03438"/>
    <s v="Asher Morales"/>
    <x v="11"/>
    <x v="1"/>
    <x v="2"/>
    <x v="0"/>
    <x v="2"/>
    <n v="52"/>
    <d v="2020-07-10T00:00:00"/>
    <n v="10"/>
    <n v="7"/>
    <x v="4"/>
    <x v="3"/>
    <n v="88272"/>
    <x v="0"/>
    <n v="0"/>
    <n v="0"/>
    <x v="1"/>
    <s v="Sao Paulo"/>
    <s v=""/>
    <s v="Employed"/>
  </r>
  <r>
    <s v="E02944"/>
    <s v="Joshua Fong"/>
    <x v="4"/>
    <x v="1"/>
    <x v="1"/>
    <x v="0"/>
    <x v="1"/>
    <n v="47"/>
    <d v="2012-06-11T00:00:00"/>
    <n v="11"/>
    <n v="6"/>
    <x v="21"/>
    <x v="6"/>
    <n v="222941"/>
    <x v="1"/>
    <n v="0.39"/>
    <n v="86946.99"/>
    <x v="2"/>
    <s v="Beijing"/>
    <s v=""/>
    <s v="Employed"/>
  </r>
  <r>
    <s v="E02148"/>
    <s v="Christopher Vega"/>
    <x v="9"/>
    <x v="1"/>
    <x v="2"/>
    <x v="0"/>
    <x v="2"/>
    <n v="54"/>
    <d v="2007-10-27T00:00:00"/>
    <n v="27"/>
    <n v="10"/>
    <x v="5"/>
    <x v="10"/>
    <n v="106313"/>
    <x v="0"/>
    <n v="0.15"/>
    <n v="15946.949999999999"/>
    <x v="0"/>
    <s v="Chicago"/>
    <s v=""/>
    <s v="Employed"/>
  </r>
  <r>
    <s v="E02838"/>
    <s v="Julia Pham"/>
    <x v="9"/>
    <x v="1"/>
    <x v="1"/>
    <x v="1"/>
    <x v="1"/>
    <n v="65"/>
    <d v="2006-03-16T00:00:00"/>
    <n v="16"/>
    <n v="3"/>
    <x v="16"/>
    <x v="5"/>
    <n v="83756"/>
    <x v="0"/>
    <n v="0.14000000000000001"/>
    <n v="11725.840000000002"/>
    <x v="2"/>
    <s v="Shanghai"/>
    <s v=""/>
    <s v="Employed"/>
  </r>
  <r>
    <s v="E04222"/>
    <s v="Quinn Xiong"/>
    <x v="13"/>
    <x v="1"/>
    <x v="2"/>
    <x v="1"/>
    <x v="1"/>
    <n v="55"/>
    <d v="2013-09-08T00:00:00"/>
    <n v="8"/>
    <n v="9"/>
    <x v="11"/>
    <x v="2"/>
    <n v="73248"/>
    <x v="0"/>
    <n v="0"/>
    <n v="0"/>
    <x v="0"/>
    <s v="Columbus"/>
    <s v=""/>
    <s v="Employed"/>
  </r>
  <r>
    <s v="E03018"/>
    <s v="Autumn Reed"/>
    <x v="14"/>
    <x v="1"/>
    <x v="3"/>
    <x v="1"/>
    <x v="0"/>
    <n v="37"/>
    <d v="2017-09-17T00:00:00"/>
    <n v="17"/>
    <n v="9"/>
    <x v="1"/>
    <x v="2"/>
    <n v="70770"/>
    <x v="0"/>
    <n v="0"/>
    <n v="0"/>
    <x v="0"/>
    <s v="Miami"/>
    <s v=""/>
    <s v="Employed"/>
  </r>
  <r>
    <s v="E00467"/>
    <s v="Sofia Dinh"/>
    <x v="12"/>
    <x v="1"/>
    <x v="3"/>
    <x v="1"/>
    <x v="1"/>
    <n v="55"/>
    <d v="1995-08-04T00:00:00"/>
    <n v="4"/>
    <n v="8"/>
    <x v="19"/>
    <x v="11"/>
    <n v="80701"/>
    <x v="0"/>
    <n v="0"/>
    <n v="0"/>
    <x v="0"/>
    <s v="Chicago"/>
    <d v="2005-04-14T00:00:00"/>
    <s v="Resign"/>
  </r>
  <r>
    <s v="E00306"/>
    <s v="Piper Patterson"/>
    <x v="8"/>
    <x v="1"/>
    <x v="3"/>
    <x v="1"/>
    <x v="0"/>
    <n v="45"/>
    <d v="2019-06-19T00:00:00"/>
    <n v="19"/>
    <n v="6"/>
    <x v="0"/>
    <x v="6"/>
    <n v="88045"/>
    <x v="0"/>
    <n v="0"/>
    <n v="0"/>
    <x v="0"/>
    <s v="Chicago"/>
    <s v=""/>
    <s v="Employed"/>
  </r>
  <r>
    <s v="E04779"/>
    <s v="Cameron Young"/>
    <x v="4"/>
    <x v="1"/>
    <x v="0"/>
    <x v="0"/>
    <x v="0"/>
    <n v="63"/>
    <d v="2016-01-18T00:00:00"/>
    <n v="18"/>
    <n v="1"/>
    <x v="15"/>
    <x v="0"/>
    <n v="180994"/>
    <x v="1"/>
    <n v="0.39"/>
    <n v="70587.66"/>
    <x v="0"/>
    <s v="Seattle"/>
    <s v=""/>
    <s v="Employed"/>
  </r>
  <r>
    <s v="E03347"/>
    <s v="Rylee Dinh"/>
    <x v="14"/>
    <x v="1"/>
    <x v="1"/>
    <x v="1"/>
    <x v="1"/>
    <n v="35"/>
    <d v="2017-02-10T00:00:00"/>
    <n v="10"/>
    <n v="2"/>
    <x v="1"/>
    <x v="9"/>
    <n v="60132"/>
    <x v="2"/>
    <n v="0"/>
    <n v="0"/>
    <x v="2"/>
    <s v="Chongqing"/>
    <s v=""/>
    <s v="Employed"/>
  </r>
  <r>
    <s v="E00422"/>
    <s v="Jade Acosta"/>
    <x v="14"/>
    <x v="1"/>
    <x v="2"/>
    <x v="1"/>
    <x v="2"/>
    <n v="47"/>
    <d v="2015-08-29T00:00:00"/>
    <n v="29"/>
    <n v="8"/>
    <x v="2"/>
    <x v="11"/>
    <n v="68488"/>
    <x v="2"/>
    <n v="0"/>
    <n v="0"/>
    <x v="0"/>
    <s v="Seattle"/>
    <s v=""/>
    <s v="Employed"/>
  </r>
  <r>
    <s v="E00265"/>
    <s v="Mila Vasquez"/>
    <x v="8"/>
    <x v="1"/>
    <x v="0"/>
    <x v="1"/>
    <x v="2"/>
    <n v="60"/>
    <d v="1998-07-16T00:00:00"/>
    <n v="16"/>
    <n v="7"/>
    <x v="25"/>
    <x v="3"/>
    <n v="92932"/>
    <x v="0"/>
    <n v="0"/>
    <n v="0"/>
    <x v="0"/>
    <s v="Columbus"/>
    <s v=""/>
    <s v="Employed"/>
  </r>
  <r>
    <s v="E02914"/>
    <s v="Maria Wilson"/>
    <x v="4"/>
    <x v="1"/>
    <x v="2"/>
    <x v="1"/>
    <x v="0"/>
    <n v="51"/>
    <d v="1996-06-14T00:00:00"/>
    <n v="14"/>
    <n v="6"/>
    <x v="14"/>
    <x v="6"/>
    <n v="200246"/>
    <x v="1"/>
    <n v="0.34"/>
    <n v="68083.64"/>
    <x v="0"/>
    <s v="Columbus"/>
    <s v=""/>
    <s v="Employed"/>
  </r>
  <r>
    <s v="E01924"/>
    <s v="Anna Gutierrez"/>
    <x v="2"/>
    <x v="1"/>
    <x v="2"/>
    <x v="1"/>
    <x v="2"/>
    <n v="59"/>
    <d v="2003-04-15T00:00:00"/>
    <n v="15"/>
    <n v="4"/>
    <x v="10"/>
    <x v="4"/>
    <n v="150699"/>
    <x v="1"/>
    <n v="0.28999999999999998"/>
    <n v="43702.71"/>
    <x v="1"/>
    <s v="Sao Paulo"/>
    <s v=""/>
    <s v="Employed"/>
  </r>
  <r>
    <s v="E04571"/>
    <s v="Hadley Contreras"/>
    <x v="2"/>
    <x v="1"/>
    <x v="3"/>
    <x v="1"/>
    <x v="2"/>
    <n v="60"/>
    <d v="2017-01-04T00:00:00"/>
    <n v="4"/>
    <n v="1"/>
    <x v="1"/>
    <x v="0"/>
    <n v="178502"/>
    <x v="1"/>
    <n v="0.2"/>
    <n v="35700.400000000001"/>
    <x v="0"/>
    <s v="Austin"/>
    <s v=""/>
    <s v="Employed"/>
  </r>
  <r>
    <s v="E02693"/>
    <s v="Grace Campos"/>
    <x v="2"/>
    <x v="1"/>
    <x v="2"/>
    <x v="1"/>
    <x v="2"/>
    <n v="37"/>
    <d v="2008-03-21T00:00:00"/>
    <n v="21"/>
    <n v="3"/>
    <x v="13"/>
    <x v="5"/>
    <n v="156277"/>
    <x v="1"/>
    <n v="0.22"/>
    <n v="34380.94"/>
    <x v="1"/>
    <s v="Manaus"/>
    <s v=""/>
    <s v="Employed"/>
  </r>
  <r>
    <s v="E03359"/>
    <s v="Autumn Ortiz"/>
    <x v="10"/>
    <x v="1"/>
    <x v="2"/>
    <x v="1"/>
    <x v="2"/>
    <n v="30"/>
    <d v="2017-12-17T00:00:00"/>
    <n v="17"/>
    <n v="12"/>
    <x v="1"/>
    <x v="8"/>
    <n v="87744"/>
    <x v="0"/>
    <n v="0"/>
    <n v="0"/>
    <x v="1"/>
    <s v="Sao Paulo"/>
    <s v=""/>
    <s v="Employed"/>
  </r>
  <r>
    <s v="E00360"/>
    <s v="Dylan Thao"/>
    <x v="2"/>
    <x v="1"/>
    <x v="0"/>
    <x v="0"/>
    <x v="1"/>
    <n v="53"/>
    <d v="2012-10-22T00:00:00"/>
    <n v="22"/>
    <n v="10"/>
    <x v="21"/>
    <x v="10"/>
    <n v="168510"/>
    <x v="1"/>
    <n v="0.28999999999999998"/>
    <n v="48867.899999999994"/>
    <x v="0"/>
    <s v="Seattle"/>
    <s v=""/>
    <s v="Employed"/>
  </r>
  <r>
    <s v="E02284"/>
    <s v="Josephine Salazar"/>
    <x v="10"/>
    <x v="1"/>
    <x v="1"/>
    <x v="1"/>
    <x v="2"/>
    <n v="36"/>
    <d v="2016-03-14T00:00:00"/>
    <n v="14"/>
    <n v="3"/>
    <x v="15"/>
    <x v="5"/>
    <n v="85870"/>
    <x v="0"/>
    <n v="0"/>
    <n v="0"/>
    <x v="1"/>
    <s v="Sao Paulo"/>
    <s v=""/>
    <s v="Employed"/>
  </r>
  <r>
    <s v="E01357"/>
    <s v="Paisley Hunter"/>
    <x v="9"/>
    <x v="1"/>
    <x v="2"/>
    <x v="1"/>
    <x v="0"/>
    <n v="61"/>
    <d v="2010-01-15T00:00:00"/>
    <n v="15"/>
    <n v="1"/>
    <x v="18"/>
    <x v="0"/>
    <n v="98110"/>
    <x v="0"/>
    <n v="0.13"/>
    <n v="12754.300000000001"/>
    <x v="0"/>
    <s v="Chicago"/>
    <s v=""/>
    <s v="Employed"/>
  </r>
  <r>
    <s v="E03802"/>
    <s v="Thomas Vazquez"/>
    <x v="2"/>
    <x v="1"/>
    <x v="3"/>
    <x v="0"/>
    <x v="2"/>
    <n v="46"/>
    <d v="2014-07-19T00:00:00"/>
    <n v="19"/>
    <n v="7"/>
    <x v="7"/>
    <x v="3"/>
    <n v="173629"/>
    <x v="1"/>
    <n v="0.21"/>
    <n v="36462.089999999997"/>
    <x v="1"/>
    <s v="Sao Paulo"/>
    <s v=""/>
    <s v="Employed"/>
  </r>
  <r>
    <s v="E02417"/>
    <s v="Alice Young"/>
    <x v="11"/>
    <x v="1"/>
    <x v="2"/>
    <x v="1"/>
    <x v="0"/>
    <n v="46"/>
    <d v="2008-01-24T00:00:00"/>
    <n v="24"/>
    <n v="1"/>
    <x v="13"/>
    <x v="0"/>
    <n v="91621"/>
    <x v="0"/>
    <n v="0"/>
    <n v="0"/>
    <x v="0"/>
    <s v="Chicago"/>
    <s v=""/>
    <s v="Employed"/>
  </r>
  <r>
    <s v="E04962"/>
    <s v="Elena Tan"/>
    <x v="4"/>
    <x v="1"/>
    <x v="0"/>
    <x v="1"/>
    <x v="1"/>
    <n v="50"/>
    <d v="2008-10-13T00:00:00"/>
    <n v="13"/>
    <n v="10"/>
    <x v="13"/>
    <x v="10"/>
    <n v="181801"/>
    <x v="1"/>
    <n v="0.4"/>
    <n v="72720.400000000009"/>
    <x v="2"/>
    <s v="Chongqing"/>
    <d v="2019-12-11T00:00:00"/>
    <s v="Resign"/>
  </r>
  <r>
    <s v="E03893"/>
    <s v="Alice Xiong"/>
    <x v="4"/>
    <x v="1"/>
    <x v="0"/>
    <x v="1"/>
    <x v="1"/>
    <n v="55"/>
    <d v="2018-09-02T00:00:00"/>
    <n v="2"/>
    <n v="9"/>
    <x v="8"/>
    <x v="2"/>
    <n v="221465"/>
    <x v="1"/>
    <n v="0.34"/>
    <n v="75298.100000000006"/>
    <x v="2"/>
    <s v="Chengdu"/>
    <s v=""/>
    <s v="Employed"/>
  </r>
  <r>
    <s v="E00553"/>
    <s v="Isla Yoon"/>
    <x v="8"/>
    <x v="1"/>
    <x v="2"/>
    <x v="1"/>
    <x v="1"/>
    <n v="50"/>
    <d v="2013-05-10T00:00:00"/>
    <n v="10"/>
    <n v="5"/>
    <x v="11"/>
    <x v="7"/>
    <n v="79388"/>
    <x v="0"/>
    <n v="0"/>
    <n v="0"/>
    <x v="0"/>
    <s v="Austin"/>
    <d v="2019-08-04T00:00:00"/>
    <s v="Resign"/>
  </r>
  <r>
    <s v="E04226"/>
    <s v="Andrew Moore"/>
    <x v="12"/>
    <x v="1"/>
    <x v="0"/>
    <x v="0"/>
    <x v="0"/>
    <n v="47"/>
    <d v="2001-01-02T00:00:00"/>
    <n v="2"/>
    <n v="1"/>
    <x v="12"/>
    <x v="0"/>
    <n v="120628"/>
    <x v="0"/>
    <n v="0"/>
    <n v="0"/>
    <x v="0"/>
    <s v="Chicago"/>
    <s v=""/>
    <s v="Employed"/>
  </r>
  <r>
    <s v="E04308"/>
    <s v="Kai Flores"/>
    <x v="14"/>
    <x v="1"/>
    <x v="0"/>
    <x v="0"/>
    <x v="2"/>
    <n v="35"/>
    <d v="2017-05-23T00:00:00"/>
    <n v="23"/>
    <n v="5"/>
    <x v="1"/>
    <x v="7"/>
    <n v="65566"/>
    <x v="2"/>
    <n v="0"/>
    <n v="0"/>
    <x v="0"/>
    <s v="Seattle"/>
    <s v=""/>
    <s v="Employed"/>
  </r>
  <r>
    <s v="E02730"/>
    <s v="Axel Soto"/>
    <x v="8"/>
    <x v="1"/>
    <x v="3"/>
    <x v="0"/>
    <x v="2"/>
    <n v="46"/>
    <d v="2005-04-22T00:00:00"/>
    <n v="22"/>
    <n v="4"/>
    <x v="24"/>
    <x v="4"/>
    <n v="96639"/>
    <x v="0"/>
    <n v="0"/>
    <n v="0"/>
    <x v="1"/>
    <s v="Rio de Janerio"/>
    <s v=""/>
    <s v="Employed"/>
  </r>
  <r>
    <s v="E00465"/>
    <s v="Dominic Parker"/>
    <x v="13"/>
    <x v="1"/>
    <x v="2"/>
    <x v="0"/>
    <x v="0"/>
    <n v="62"/>
    <d v="2011-10-04T00:00:00"/>
    <n v="4"/>
    <n v="10"/>
    <x v="9"/>
    <x v="10"/>
    <n v="63959"/>
    <x v="2"/>
    <n v="0"/>
    <n v="0"/>
    <x v="0"/>
    <s v="Seattle"/>
    <s v=""/>
    <s v="Employed"/>
  </r>
  <r>
    <s v="E04345"/>
    <s v="Eliana Grant"/>
    <x v="9"/>
    <x v="1"/>
    <x v="1"/>
    <x v="1"/>
    <x v="0"/>
    <n v="64"/>
    <d v="1994-06-20T00:00:00"/>
    <n v="20"/>
    <n v="6"/>
    <x v="17"/>
    <x v="6"/>
    <n v="109456"/>
    <x v="0"/>
    <n v="0.1"/>
    <n v="10945.6"/>
    <x v="0"/>
    <s v="Chicago"/>
    <s v=""/>
    <s v="Employed"/>
  </r>
  <r>
    <s v="E03750"/>
    <s v="Elias Dang"/>
    <x v="2"/>
    <x v="1"/>
    <x v="1"/>
    <x v="0"/>
    <x v="1"/>
    <n v="64"/>
    <d v="1995-08-29T00:00:00"/>
    <n v="29"/>
    <n v="8"/>
    <x v="19"/>
    <x v="11"/>
    <n v="158787"/>
    <x v="1"/>
    <n v="0.18"/>
    <n v="28581.66"/>
    <x v="2"/>
    <s v="Chengdu"/>
    <s v=""/>
    <s v="Employed"/>
  </r>
  <r>
    <s v="E00144"/>
    <s v="Theodore Ngo"/>
    <x v="7"/>
    <x v="1"/>
    <x v="2"/>
    <x v="0"/>
    <x v="1"/>
    <n v="55"/>
    <d v="2018-04-29T00:00:00"/>
    <n v="29"/>
    <n v="4"/>
    <x v="8"/>
    <x v="4"/>
    <n v="83378"/>
    <x v="0"/>
    <n v="0"/>
    <n v="0"/>
    <x v="2"/>
    <s v="Beijing"/>
    <s v=""/>
    <s v="Employed"/>
  </r>
  <r>
    <s v="E02678"/>
    <s v="Nicholas Rivera"/>
    <x v="2"/>
    <x v="1"/>
    <x v="3"/>
    <x v="0"/>
    <x v="2"/>
    <n v="45"/>
    <d v="2007-04-13T00:00:00"/>
    <n v="13"/>
    <n v="4"/>
    <x v="5"/>
    <x v="4"/>
    <n v="189680"/>
    <x v="1"/>
    <n v="0.23"/>
    <n v="43626.400000000001"/>
    <x v="1"/>
    <s v="Sao Paulo"/>
    <s v=""/>
    <s v="Employed"/>
  </r>
  <r>
    <s v="E02190"/>
    <s v="Gabriel Carter"/>
    <x v="13"/>
    <x v="1"/>
    <x v="0"/>
    <x v="0"/>
    <x v="0"/>
    <n v="57"/>
    <d v="2018-07-18T00:00:00"/>
    <n v="18"/>
    <n v="7"/>
    <x v="8"/>
    <x v="3"/>
    <n v="71167"/>
    <x v="0"/>
    <n v="0"/>
    <n v="0"/>
    <x v="0"/>
    <s v="Columbus"/>
    <s v=""/>
    <s v="Employed"/>
  </r>
  <r>
    <s v="E00268"/>
    <s v="Ian Flores"/>
    <x v="2"/>
    <x v="1"/>
    <x v="3"/>
    <x v="0"/>
    <x v="2"/>
    <n v="48"/>
    <d v="2019-12-10T00:00:00"/>
    <n v="10"/>
    <n v="12"/>
    <x v="0"/>
    <x v="8"/>
    <n v="183113"/>
    <x v="1"/>
    <n v="0.24"/>
    <n v="43947.119999999995"/>
    <x v="1"/>
    <s v="Rio de Janerio"/>
    <s v=""/>
    <s v="Employed"/>
  </r>
  <r>
    <s v="E03849"/>
    <s v="Harper Chin"/>
    <x v="8"/>
    <x v="1"/>
    <x v="0"/>
    <x v="1"/>
    <x v="1"/>
    <n v="50"/>
    <d v="2002-07-09T00:00:00"/>
    <n v="9"/>
    <n v="7"/>
    <x v="23"/>
    <x v="3"/>
    <n v="92209"/>
    <x v="0"/>
    <n v="0"/>
    <n v="0"/>
    <x v="2"/>
    <s v="Shanghai"/>
    <s v=""/>
    <s v="Employed"/>
  </r>
  <r>
    <s v="E04811"/>
    <s v="Athena Vasquez"/>
    <x v="10"/>
    <x v="1"/>
    <x v="1"/>
    <x v="1"/>
    <x v="2"/>
    <n v="59"/>
    <d v="2014-09-16T00:00:00"/>
    <n v="16"/>
    <n v="9"/>
    <x v="7"/>
    <x v="2"/>
    <n v="69578"/>
    <x v="2"/>
    <n v="0"/>
    <n v="0"/>
    <x v="1"/>
    <s v="Rio de Janerio"/>
    <s v=""/>
    <s v="Employed"/>
  </r>
  <r>
    <s v="E03404"/>
    <s v="Everleigh Nunez"/>
    <x v="10"/>
    <x v="1"/>
    <x v="1"/>
    <x v="1"/>
    <x v="2"/>
    <n v="42"/>
    <d v="2021-02-05T00:00:00"/>
    <n v="5"/>
    <n v="2"/>
    <x v="3"/>
    <x v="9"/>
    <n v="65507"/>
    <x v="2"/>
    <n v="0"/>
    <n v="0"/>
    <x v="1"/>
    <s v="Manaus"/>
    <s v=""/>
    <s v="Employed"/>
  </r>
  <r>
    <s v="E00153"/>
    <s v="Claire Jones"/>
    <x v="10"/>
    <x v="1"/>
    <x v="3"/>
    <x v="1"/>
    <x v="0"/>
    <n v="39"/>
    <d v="2019-03-12T00:00:00"/>
    <n v="12"/>
    <n v="3"/>
    <x v="0"/>
    <x v="5"/>
    <n v="62644"/>
    <x v="2"/>
    <n v="0"/>
    <n v="0"/>
    <x v="0"/>
    <s v="Seattle"/>
    <s v=""/>
    <s v="Employed"/>
  </r>
  <r>
    <s v="E00096"/>
    <s v="Peyton Cruz"/>
    <x v="14"/>
    <x v="1"/>
    <x v="0"/>
    <x v="1"/>
    <x v="2"/>
    <n v="30"/>
    <d v="2016-05-26T00:00:00"/>
    <n v="26"/>
    <n v="5"/>
    <x v="15"/>
    <x v="7"/>
    <n v="91134"/>
    <x v="0"/>
    <n v="0"/>
    <n v="0"/>
    <x v="1"/>
    <s v="Sao Paulo"/>
    <s v=""/>
    <s v="Employed"/>
  </r>
  <r>
    <s v="E02473"/>
    <s v="Leonardo Lo"/>
    <x v="8"/>
    <x v="1"/>
    <x v="1"/>
    <x v="0"/>
    <x v="1"/>
    <n v="29"/>
    <d v="2021-11-15T00:00:00"/>
    <n v="15"/>
    <n v="11"/>
    <x v="3"/>
    <x v="1"/>
    <n v="91782"/>
    <x v="0"/>
    <n v="0"/>
    <n v="0"/>
    <x v="2"/>
    <s v="Chongqing"/>
    <s v=""/>
    <s v="Employed"/>
  </r>
  <r>
    <s v="E01167"/>
    <s v="Kinsley Collins"/>
    <x v="11"/>
    <x v="1"/>
    <x v="1"/>
    <x v="1"/>
    <x v="0"/>
    <n v="28"/>
    <d v="2018-11-14T00:00:00"/>
    <n v="14"/>
    <n v="11"/>
    <x v="8"/>
    <x v="1"/>
    <n v="115854"/>
    <x v="0"/>
    <n v="0"/>
    <n v="0"/>
    <x v="0"/>
    <s v="Phoenix"/>
    <s v=""/>
    <s v="Employed"/>
  </r>
  <r>
    <s v="E03181"/>
    <s v="Greyson Dang"/>
    <x v="14"/>
    <x v="1"/>
    <x v="0"/>
    <x v="0"/>
    <x v="1"/>
    <n v="60"/>
    <d v="2009-05-11T00:00:00"/>
    <n v="11"/>
    <n v="5"/>
    <x v="22"/>
    <x v="7"/>
    <n v="62239"/>
    <x v="2"/>
    <n v="0"/>
    <n v="0"/>
    <x v="2"/>
    <s v="Beijing"/>
    <s v=""/>
    <s v="Employed"/>
  </r>
  <r>
    <s v="E00703"/>
    <s v="Wesley Dominguez"/>
    <x v="9"/>
    <x v="1"/>
    <x v="3"/>
    <x v="0"/>
    <x v="2"/>
    <n v="45"/>
    <d v="2018-04-27T00:00:00"/>
    <n v="27"/>
    <n v="4"/>
    <x v="8"/>
    <x v="4"/>
    <n v="115490"/>
    <x v="0"/>
    <n v="0.12"/>
    <n v="13858.8"/>
    <x v="0"/>
    <s v="Chicago"/>
    <s v=""/>
    <s v="Employed"/>
  </r>
  <r>
    <s v="E02179"/>
    <s v="Peyton Owens"/>
    <x v="7"/>
    <x v="1"/>
    <x v="1"/>
    <x v="1"/>
    <x v="0"/>
    <n v="48"/>
    <d v="2014-09-25T00:00:00"/>
    <n v="25"/>
    <n v="9"/>
    <x v="7"/>
    <x v="2"/>
    <n v="96693"/>
    <x v="0"/>
    <n v="0"/>
    <n v="0"/>
    <x v="0"/>
    <s v="Chicago"/>
    <s v=""/>
    <s v="Employed"/>
  </r>
  <r>
    <s v="E04242"/>
    <s v="Alice Lopez"/>
    <x v="13"/>
    <x v="1"/>
    <x v="1"/>
    <x v="1"/>
    <x v="2"/>
    <n v="48"/>
    <d v="2009-06-27T00:00:00"/>
    <n v="27"/>
    <n v="6"/>
    <x v="22"/>
    <x v="6"/>
    <n v="82907"/>
    <x v="0"/>
    <n v="0"/>
    <n v="0"/>
    <x v="0"/>
    <s v="Seattle"/>
    <s v=""/>
    <s v="Employed"/>
  </r>
  <r>
    <s v="E03065"/>
    <s v="Ezra Ortiz"/>
    <x v="8"/>
    <x v="1"/>
    <x v="2"/>
    <x v="0"/>
    <x v="2"/>
    <n v="41"/>
    <d v="2012-01-21T00:00:00"/>
    <n v="21"/>
    <n v="1"/>
    <x v="21"/>
    <x v="0"/>
    <n v="94658"/>
    <x v="0"/>
    <n v="0"/>
    <n v="0"/>
    <x v="0"/>
    <s v="Miami"/>
    <s v=""/>
    <s v="Employed"/>
  </r>
  <r>
    <s v="E01377"/>
    <s v="Grayson Luu"/>
    <x v="8"/>
    <x v="1"/>
    <x v="2"/>
    <x v="0"/>
    <x v="1"/>
    <n v="55"/>
    <d v="2011-04-30T00:00:00"/>
    <n v="30"/>
    <n v="4"/>
    <x v="9"/>
    <x v="4"/>
    <n v="89419"/>
    <x v="0"/>
    <n v="0"/>
    <n v="0"/>
    <x v="2"/>
    <s v="Shanghai"/>
    <s v=""/>
    <s v="Employed"/>
  </r>
  <r>
    <s v="E01787"/>
    <s v="Lillian Romero"/>
    <x v="2"/>
    <x v="1"/>
    <x v="3"/>
    <x v="1"/>
    <x v="2"/>
    <n v="27"/>
    <d v="2018-12-07T00:00:00"/>
    <n v="7"/>
    <n v="12"/>
    <x v="8"/>
    <x v="8"/>
    <n v="170164"/>
    <x v="1"/>
    <n v="0.17"/>
    <n v="28927.88"/>
    <x v="0"/>
    <s v="Austin"/>
    <s v=""/>
    <s v="Employed"/>
  </r>
  <r>
    <s v="E03402"/>
    <s v="Isaac Liu"/>
    <x v="10"/>
    <x v="1"/>
    <x v="0"/>
    <x v="0"/>
    <x v="1"/>
    <n v="60"/>
    <d v="1992-10-13T00:00:00"/>
    <n v="13"/>
    <n v="10"/>
    <x v="26"/>
    <x v="10"/>
    <n v="88213"/>
    <x v="0"/>
    <n v="0"/>
    <n v="0"/>
    <x v="2"/>
    <s v="Chongqing"/>
    <s v=""/>
    <s v="Employed"/>
  </r>
  <r>
    <s v="E03114"/>
    <s v="Jameson Juarez"/>
    <x v="14"/>
    <x v="1"/>
    <x v="1"/>
    <x v="0"/>
    <x v="2"/>
    <n v="62"/>
    <d v="1994-10-09T00:00:00"/>
    <n v="9"/>
    <n v="10"/>
    <x v="17"/>
    <x v="10"/>
    <n v="98230"/>
    <x v="0"/>
    <n v="0"/>
    <n v="0"/>
    <x v="0"/>
    <s v="Miami"/>
    <s v=""/>
    <s v="Employed"/>
  </r>
  <r>
    <s v="E04004"/>
    <s v="Everleigh Shah"/>
    <x v="13"/>
    <x v="1"/>
    <x v="2"/>
    <x v="1"/>
    <x v="1"/>
    <n v="36"/>
    <d v="2018-12-14T00:00:00"/>
    <n v="14"/>
    <n v="12"/>
    <x v="8"/>
    <x v="8"/>
    <n v="96757"/>
    <x v="0"/>
    <n v="0"/>
    <n v="0"/>
    <x v="0"/>
    <s v="Columbus"/>
    <s v=""/>
    <s v="Employed"/>
  </r>
  <r>
    <s v="E02477"/>
    <s v="Amelia Bui"/>
    <x v="2"/>
    <x v="1"/>
    <x v="1"/>
    <x v="1"/>
    <x v="1"/>
    <n v="46"/>
    <d v="2020-10-21T00:00:00"/>
    <n v="21"/>
    <n v="10"/>
    <x v="4"/>
    <x v="10"/>
    <n v="151853"/>
    <x v="1"/>
    <n v="0.16"/>
    <n v="24296.48"/>
    <x v="2"/>
    <s v="Chengdu"/>
    <s v=""/>
    <s v="Employed"/>
  </r>
  <r>
    <s v="E03160"/>
    <s v="Carter Ortiz"/>
    <x v="8"/>
    <x v="1"/>
    <x v="1"/>
    <x v="0"/>
    <x v="2"/>
    <n v="54"/>
    <d v="2012-04-29T00:00:00"/>
    <n v="29"/>
    <n v="4"/>
    <x v="21"/>
    <x v="4"/>
    <n v="96441"/>
    <x v="0"/>
    <n v="0"/>
    <n v="0"/>
    <x v="1"/>
    <s v="Sao Paulo"/>
    <s v=""/>
    <s v="Employed"/>
  </r>
  <r>
    <s v="E03919"/>
    <s v="Grayson Chan"/>
    <x v="9"/>
    <x v="1"/>
    <x v="1"/>
    <x v="0"/>
    <x v="1"/>
    <n v="46"/>
    <d v="2011-10-20T00:00:00"/>
    <n v="20"/>
    <n v="10"/>
    <x v="9"/>
    <x v="10"/>
    <n v="114250"/>
    <x v="0"/>
    <n v="0.14000000000000001"/>
    <n v="15995.000000000002"/>
    <x v="2"/>
    <s v="Chengdu"/>
    <s v=""/>
    <s v="Employed"/>
  </r>
  <r>
    <s v="E02856"/>
    <s v="Amelia Kaur"/>
    <x v="12"/>
    <x v="1"/>
    <x v="2"/>
    <x v="1"/>
    <x v="1"/>
    <n v="30"/>
    <d v="2015-11-14T00:00:00"/>
    <n v="14"/>
    <n v="11"/>
    <x v="2"/>
    <x v="1"/>
    <n v="77442"/>
    <x v="0"/>
    <n v="0"/>
    <n v="0"/>
    <x v="0"/>
    <s v="Columbus"/>
    <s v=""/>
    <s v="Employed"/>
  </r>
  <r>
    <s v="E01090"/>
    <s v="Jacob Cheng"/>
    <x v="8"/>
    <x v="1"/>
    <x v="2"/>
    <x v="0"/>
    <x v="1"/>
    <n v="59"/>
    <d v="2009-12-23T00:00:00"/>
    <n v="23"/>
    <n v="12"/>
    <x v="22"/>
    <x v="8"/>
    <n v="78006"/>
    <x v="0"/>
    <n v="0"/>
    <n v="0"/>
    <x v="0"/>
    <s v="Miami"/>
    <s v=""/>
    <s v="Employed"/>
  </r>
  <r>
    <s v="E01820"/>
    <s v="Nathan Miller"/>
    <x v="8"/>
    <x v="1"/>
    <x v="1"/>
    <x v="0"/>
    <x v="3"/>
    <n v="27"/>
    <d v="2019-05-28T00:00:00"/>
    <n v="28"/>
    <n v="5"/>
    <x v="0"/>
    <x v="7"/>
    <n v="70110"/>
    <x v="0"/>
    <n v="0"/>
    <n v="0"/>
    <x v="0"/>
    <s v="Miami"/>
    <d v="2021-01-07T00:00:00"/>
    <s v="Resign"/>
  </r>
  <r>
    <s v="E03563"/>
    <s v="Ian Barnes"/>
    <x v="12"/>
    <x v="1"/>
    <x v="3"/>
    <x v="0"/>
    <x v="0"/>
    <n v="47"/>
    <d v="2020-06-08T00:00:00"/>
    <n v="8"/>
    <n v="6"/>
    <x v="4"/>
    <x v="6"/>
    <n v="115765"/>
    <x v="0"/>
    <n v="0"/>
    <n v="0"/>
    <x v="0"/>
    <s v="Miami"/>
    <d v="2021-02-02T00:00:00"/>
    <s v="Resign"/>
  </r>
  <r>
    <s v="E00276"/>
    <s v="Kennedy Romero"/>
    <x v="9"/>
    <x v="1"/>
    <x v="2"/>
    <x v="1"/>
    <x v="2"/>
    <n v="37"/>
    <d v="2018-12-27T00:00:00"/>
    <n v="27"/>
    <n v="12"/>
    <x v="8"/>
    <x v="8"/>
    <n v="87359"/>
    <x v="0"/>
    <n v="0.11"/>
    <n v="9609.49"/>
    <x v="1"/>
    <s v="Rio de Janerio"/>
    <s v=""/>
    <s v="Employed"/>
  </r>
  <r>
    <s v="E04641"/>
    <s v="Scarlett Hill"/>
    <x v="2"/>
    <x v="1"/>
    <x v="1"/>
    <x v="1"/>
    <x v="3"/>
    <n v="45"/>
    <d v="2018-04-22T00:00:00"/>
    <n v="22"/>
    <n v="4"/>
    <x v="8"/>
    <x v="4"/>
    <n v="187205"/>
    <x v="1"/>
    <n v="0.24"/>
    <n v="44929.2"/>
    <x v="0"/>
    <s v="Columbus"/>
    <d v="2022-06-20T00:00:00"/>
    <s v="Resign"/>
  </r>
  <r>
    <s v="E03984"/>
    <s v="Hailey Foster"/>
    <x v="7"/>
    <x v="1"/>
    <x v="0"/>
    <x v="1"/>
    <x v="3"/>
    <n v="55"/>
    <d v="2021-03-21T00:00:00"/>
    <n v="21"/>
    <n v="3"/>
    <x v="3"/>
    <x v="5"/>
    <n v="95562"/>
    <x v="0"/>
    <n v="0"/>
    <n v="0"/>
    <x v="0"/>
    <s v="Chicago"/>
    <s v=""/>
    <s v="Employed"/>
  </r>
  <r>
    <s v="E02825"/>
    <s v="Wyatt Li"/>
    <x v="4"/>
    <x v="1"/>
    <x v="0"/>
    <x v="0"/>
    <x v="1"/>
    <n v="63"/>
    <d v="2013-06-03T00:00:00"/>
    <n v="3"/>
    <n v="6"/>
    <x v="11"/>
    <x v="6"/>
    <n v="254289"/>
    <x v="1"/>
    <n v="0.39"/>
    <n v="99172.71"/>
    <x v="0"/>
    <s v="Chicago"/>
    <s v=""/>
    <s v="Employed"/>
  </r>
  <r>
    <s v="E04720"/>
    <s v="Christopher Chung"/>
    <x v="7"/>
    <x v="1"/>
    <x v="3"/>
    <x v="0"/>
    <x v="1"/>
    <n v="28"/>
    <d v="2021-12-18T00:00:00"/>
    <n v="18"/>
    <n v="12"/>
    <x v="3"/>
    <x v="8"/>
    <n v="95670"/>
    <x v="0"/>
    <n v="0"/>
    <n v="0"/>
    <x v="0"/>
    <s v="Phoenix"/>
    <s v=""/>
    <s v="Employed"/>
  </r>
  <r>
    <s v="E02877"/>
    <s v="Mila Allen"/>
    <x v="7"/>
    <x v="1"/>
    <x v="3"/>
    <x v="1"/>
    <x v="0"/>
    <n v="56"/>
    <d v="2015-10-14T00:00:00"/>
    <n v="14"/>
    <n v="10"/>
    <x v="2"/>
    <x v="10"/>
    <n v="76272"/>
    <x v="0"/>
    <n v="0"/>
    <n v="0"/>
    <x v="0"/>
    <s v="Miami"/>
    <d v="2021-10-22T00:00:00"/>
    <s v="Resign"/>
  </r>
  <r>
    <s v="E03981"/>
    <s v="Eliana Li"/>
    <x v="13"/>
    <x v="1"/>
    <x v="2"/>
    <x v="1"/>
    <x v="1"/>
    <n v="63"/>
    <d v="2018-05-07T00:00:00"/>
    <n v="7"/>
    <n v="5"/>
    <x v="8"/>
    <x v="7"/>
    <n v="67987"/>
    <x v="2"/>
    <n v="0"/>
    <n v="0"/>
    <x v="0"/>
    <s v="Miami"/>
    <s v=""/>
    <s v="Employed"/>
  </r>
  <r>
    <s v="E01966"/>
    <s v="Thomas Williams"/>
    <x v="10"/>
    <x v="1"/>
    <x v="1"/>
    <x v="0"/>
    <x v="0"/>
    <n v="45"/>
    <d v="2015-11-21T00:00:00"/>
    <n v="21"/>
    <n v="11"/>
    <x v="2"/>
    <x v="1"/>
    <n v="87292"/>
    <x v="0"/>
    <n v="0"/>
    <n v="0"/>
    <x v="0"/>
    <s v="Columbus"/>
    <s v=""/>
    <s v="Employed"/>
  </r>
  <r>
    <s v="E03364"/>
    <s v="Audrey Lee"/>
    <x v="14"/>
    <x v="1"/>
    <x v="1"/>
    <x v="1"/>
    <x v="1"/>
    <n v="51"/>
    <d v="2017-02-11T00:00:00"/>
    <n v="11"/>
    <n v="2"/>
    <x v="1"/>
    <x v="9"/>
    <n v="87036"/>
    <x v="0"/>
    <n v="0"/>
    <n v="0"/>
    <x v="2"/>
    <s v="Chongqing"/>
    <s v=""/>
    <s v="Employed"/>
  </r>
  <r>
    <s v="E02298"/>
    <s v="Emily Doan"/>
    <x v="9"/>
    <x v="1"/>
    <x v="3"/>
    <x v="1"/>
    <x v="1"/>
    <n v="32"/>
    <d v="2014-12-04T00:00:00"/>
    <n v="4"/>
    <n v="12"/>
    <x v="7"/>
    <x v="8"/>
    <n v="99202"/>
    <x v="0"/>
    <n v="0.11"/>
    <n v="10912.22"/>
    <x v="0"/>
    <s v="Phoenix"/>
    <s v=""/>
    <s v="Employed"/>
  </r>
  <r>
    <s v="E04699"/>
    <s v="Ivy Tang"/>
    <x v="14"/>
    <x v="1"/>
    <x v="1"/>
    <x v="1"/>
    <x v="1"/>
    <n v="48"/>
    <d v="2012-05-03T00:00:00"/>
    <n v="3"/>
    <n v="5"/>
    <x v="21"/>
    <x v="7"/>
    <n v="65340"/>
    <x v="2"/>
    <n v="0"/>
    <n v="0"/>
    <x v="2"/>
    <s v="Shanghai"/>
    <d v="2018-05-09T00:00:00"/>
    <s v="Resign"/>
  </r>
  <r>
    <s v="E04969"/>
    <s v="Abigail Vang"/>
    <x v="12"/>
    <x v="1"/>
    <x v="2"/>
    <x v="1"/>
    <x v="1"/>
    <n v="40"/>
    <d v="2016-09-09T00:00:00"/>
    <n v="9"/>
    <n v="9"/>
    <x v="15"/>
    <x v="2"/>
    <n v="109680"/>
    <x v="0"/>
    <n v="0"/>
    <n v="0"/>
    <x v="2"/>
    <s v="Chengdu"/>
    <s v=""/>
    <s v="Employed"/>
  </r>
  <r>
    <s v="E00955"/>
    <s v="Theodore Marquez"/>
    <x v="14"/>
    <x v="1"/>
    <x v="1"/>
    <x v="0"/>
    <x v="2"/>
    <n v="54"/>
    <d v="2012-11-24T00:00:00"/>
    <n v="24"/>
    <n v="11"/>
    <x v="21"/>
    <x v="1"/>
    <n v="94407"/>
    <x v="0"/>
    <n v="0"/>
    <n v="0"/>
    <x v="1"/>
    <s v="Sao Paulo"/>
    <s v=""/>
    <s v="Employed"/>
  </r>
  <r>
    <s v="E00023"/>
    <s v="Gabriel Joseph"/>
    <x v="2"/>
    <x v="1"/>
    <x v="0"/>
    <x v="0"/>
    <x v="0"/>
    <n v="52"/>
    <d v="2006-10-28T00:00:00"/>
    <n v="28"/>
    <n v="10"/>
    <x v="16"/>
    <x v="10"/>
    <n v="187992"/>
    <x v="1"/>
    <n v="0.28000000000000003"/>
    <n v="52637.760000000002"/>
    <x v="0"/>
    <s v="Miami"/>
    <s v=""/>
    <s v="Employed"/>
  </r>
  <r>
    <s v="E04683"/>
    <s v="Ezekiel Delgado"/>
    <x v="2"/>
    <x v="1"/>
    <x v="1"/>
    <x v="0"/>
    <x v="2"/>
    <n v="40"/>
    <d v="2020-02-07T00:00:00"/>
    <n v="7"/>
    <n v="2"/>
    <x v="4"/>
    <x v="9"/>
    <n v="187187"/>
    <x v="1"/>
    <n v="0.18"/>
    <n v="33693.659999999996"/>
    <x v="1"/>
    <s v="Manaus"/>
    <s v=""/>
    <s v="Employed"/>
  </r>
  <r>
    <s v="E03834"/>
    <s v="Anthony Carter"/>
    <x v="2"/>
    <x v="1"/>
    <x v="1"/>
    <x v="0"/>
    <x v="0"/>
    <n v="41"/>
    <d v="2007-03-15T00:00:00"/>
    <n v="15"/>
    <n v="3"/>
    <x v="5"/>
    <x v="5"/>
    <n v="155926"/>
    <x v="1"/>
    <n v="0.24"/>
    <n v="37422.239999999998"/>
    <x v="0"/>
    <s v="Columbus"/>
    <d v="2008-05-30T00:00:00"/>
    <s v="Resign"/>
  </r>
  <r>
    <s v="E04484"/>
    <s v="Vivian Thao"/>
    <x v="8"/>
    <x v="1"/>
    <x v="2"/>
    <x v="1"/>
    <x v="1"/>
    <n v="45"/>
    <d v="2015-04-23T00:00:00"/>
    <n v="23"/>
    <n v="4"/>
    <x v="2"/>
    <x v="4"/>
    <n v="60017"/>
    <x v="2"/>
    <n v="0"/>
    <n v="0"/>
    <x v="0"/>
    <s v="Chicago"/>
    <s v=""/>
    <s v="Employed"/>
  </r>
  <r>
    <s v="E04926"/>
    <s v="Emma Luna"/>
    <x v="10"/>
    <x v="1"/>
    <x v="1"/>
    <x v="1"/>
    <x v="2"/>
    <n v="52"/>
    <d v="2008-03-25T00:00:00"/>
    <n v="25"/>
    <n v="3"/>
    <x v="13"/>
    <x v="5"/>
    <n v="97398"/>
    <x v="0"/>
    <n v="0"/>
    <n v="0"/>
    <x v="1"/>
    <s v="Manaus"/>
    <s v=""/>
    <s v="Employed"/>
  </r>
  <r>
    <s v="E02276"/>
    <s v="Hazel Griffin"/>
    <x v="10"/>
    <x v="1"/>
    <x v="3"/>
    <x v="1"/>
    <x v="0"/>
    <n v="32"/>
    <d v="2015-11-09T00:00:00"/>
    <n v="9"/>
    <n v="11"/>
    <x v="2"/>
    <x v="1"/>
    <n v="65247"/>
    <x v="2"/>
    <n v="0"/>
    <n v="0"/>
    <x v="0"/>
    <s v="Phoenix"/>
    <s v=""/>
    <s v="Employed"/>
  </r>
  <r>
    <s v="E02649"/>
    <s v="Charles Gonzalez"/>
    <x v="8"/>
    <x v="1"/>
    <x v="2"/>
    <x v="0"/>
    <x v="2"/>
    <n v="27"/>
    <d v="2018-09-28T00:00:00"/>
    <n v="28"/>
    <n v="9"/>
    <x v="8"/>
    <x v="2"/>
    <n v="64247"/>
    <x v="2"/>
    <n v="0"/>
    <n v="0"/>
    <x v="1"/>
    <s v="Rio de Janerio"/>
    <s v=""/>
    <s v="Employed"/>
  </r>
  <r>
    <s v="E01706"/>
    <s v="Avery Sun"/>
    <x v="12"/>
    <x v="1"/>
    <x v="0"/>
    <x v="1"/>
    <x v="1"/>
    <n v="45"/>
    <d v="2004-03-11T00:00:00"/>
    <n v="11"/>
    <n v="3"/>
    <x v="20"/>
    <x v="5"/>
    <n v="109422"/>
    <x v="0"/>
    <n v="0"/>
    <n v="0"/>
    <x v="2"/>
    <s v="Chongqing"/>
    <s v=""/>
    <s v="Employed"/>
  </r>
  <r>
    <s v="E03994"/>
    <s v="Henry Jung"/>
    <x v="11"/>
    <x v="1"/>
    <x v="0"/>
    <x v="0"/>
    <x v="1"/>
    <n v="57"/>
    <d v="2018-02-26T00:00:00"/>
    <n v="26"/>
    <n v="2"/>
    <x v="8"/>
    <x v="9"/>
    <n v="103183"/>
    <x v="0"/>
    <n v="0"/>
    <n v="0"/>
    <x v="0"/>
    <s v="Austin"/>
    <d v="2021-07-09T00:00:00"/>
    <s v="Resign"/>
  </r>
  <r>
    <s v="E00608"/>
    <s v="Anna Han"/>
    <x v="14"/>
    <x v="1"/>
    <x v="0"/>
    <x v="1"/>
    <x v="1"/>
    <n v="29"/>
    <d v="2019-11-09T00:00:00"/>
    <n v="9"/>
    <n v="11"/>
    <x v="0"/>
    <x v="1"/>
    <n v="75012"/>
    <x v="0"/>
    <n v="0"/>
    <n v="0"/>
    <x v="0"/>
    <s v="Chicago"/>
    <s v=""/>
    <s v="Employed"/>
  </r>
  <r>
    <s v="E00667"/>
    <s v="Skylar Shah"/>
    <x v="10"/>
    <x v="1"/>
    <x v="0"/>
    <x v="1"/>
    <x v="1"/>
    <n v="42"/>
    <d v="2012-04-27T00:00:00"/>
    <n v="27"/>
    <n v="4"/>
    <x v="21"/>
    <x v="4"/>
    <n v="72903"/>
    <x v="0"/>
    <n v="0"/>
    <n v="0"/>
    <x v="0"/>
    <s v="Phoenix"/>
    <s v=""/>
    <s v="Employed"/>
  </r>
  <r>
    <s v="E02024"/>
    <s v="Addison Perez"/>
    <x v="12"/>
    <x v="1"/>
    <x v="1"/>
    <x v="1"/>
    <x v="2"/>
    <n v="29"/>
    <d v="2020-09-25T00:00:00"/>
    <n v="25"/>
    <n v="9"/>
    <x v="4"/>
    <x v="2"/>
    <n v="123588"/>
    <x v="0"/>
    <n v="0"/>
    <n v="0"/>
    <x v="1"/>
    <s v="Sao Paulo"/>
    <s v=""/>
    <s v="Employed"/>
  </r>
  <r>
    <s v="E01508"/>
    <s v="Penelope Rodriguez"/>
    <x v="9"/>
    <x v="1"/>
    <x v="0"/>
    <x v="1"/>
    <x v="2"/>
    <n v="49"/>
    <d v="2016-03-12T00:00:00"/>
    <n v="12"/>
    <n v="3"/>
    <x v="15"/>
    <x v="5"/>
    <n v="100810"/>
    <x v="0"/>
    <n v="0.12"/>
    <n v="12097.199999999999"/>
    <x v="1"/>
    <s v="Rio de Janerio"/>
    <s v=""/>
    <s v="Employed"/>
  </r>
  <r>
    <s v="E00371"/>
    <s v="Melody Grant"/>
    <x v="8"/>
    <x v="1"/>
    <x v="3"/>
    <x v="1"/>
    <x v="0"/>
    <n v="41"/>
    <d v="2005-10-07T00:00:00"/>
    <n v="7"/>
    <n v="10"/>
    <x v="24"/>
    <x v="10"/>
    <n v="79352"/>
    <x v="0"/>
    <n v="0"/>
    <n v="0"/>
    <x v="0"/>
    <s v="Seattle"/>
    <s v=""/>
    <s v="Employed"/>
  </r>
  <r>
    <s v="E04369"/>
    <s v="Santiago f Gray"/>
    <x v="8"/>
    <x v="1"/>
    <x v="3"/>
    <x v="0"/>
    <x v="0"/>
    <n v="27"/>
    <d v="2018-09-11T00:00:00"/>
    <n v="11"/>
    <n v="9"/>
    <x v="8"/>
    <x v="2"/>
    <n v="80745"/>
    <x v="0"/>
    <n v="0"/>
    <n v="0"/>
    <x v="0"/>
    <s v="Chicago"/>
    <s v=""/>
    <s v="Employed"/>
  </r>
  <r>
    <s v="E03532"/>
    <s v="Jaxson Santiago"/>
    <x v="9"/>
    <x v="1"/>
    <x v="2"/>
    <x v="0"/>
    <x v="2"/>
    <n v="56"/>
    <d v="2018-09-20T00:00:00"/>
    <n v="20"/>
    <n v="9"/>
    <x v="8"/>
    <x v="2"/>
    <n v="78938"/>
    <x v="0"/>
    <n v="0.14000000000000001"/>
    <n v="11051.320000000002"/>
    <x v="0"/>
    <s v="Phoenix"/>
    <s v=""/>
    <s v="Employed"/>
  </r>
  <r>
    <s v="E00863"/>
    <s v="Lincoln Ramos"/>
    <x v="12"/>
    <x v="1"/>
    <x v="3"/>
    <x v="0"/>
    <x v="2"/>
    <n v="59"/>
    <d v="2008-09-10T00:00:00"/>
    <n v="10"/>
    <n v="9"/>
    <x v="13"/>
    <x v="2"/>
    <n v="96313"/>
    <x v="0"/>
    <n v="0"/>
    <n v="0"/>
    <x v="0"/>
    <s v="Austin"/>
    <s v=""/>
    <s v="Employed"/>
  </r>
  <r>
    <s v="E03310"/>
    <s v="Dylan Campbell"/>
    <x v="2"/>
    <x v="1"/>
    <x v="1"/>
    <x v="0"/>
    <x v="0"/>
    <n v="45"/>
    <d v="2010-11-29T00:00:00"/>
    <n v="29"/>
    <n v="11"/>
    <x v="18"/>
    <x v="1"/>
    <n v="153767"/>
    <x v="1"/>
    <n v="0.27"/>
    <n v="41517.090000000004"/>
    <x v="0"/>
    <s v="Phoenix"/>
    <s v=""/>
    <s v="Employed"/>
  </r>
  <r>
    <s v="E01242"/>
    <s v="Emery Doan"/>
    <x v="7"/>
    <x v="1"/>
    <x v="3"/>
    <x v="1"/>
    <x v="1"/>
    <n v="25"/>
    <d v="2021-06-23T00:00:00"/>
    <n v="23"/>
    <n v="6"/>
    <x v="3"/>
    <x v="6"/>
    <n v="86464"/>
    <x v="0"/>
    <n v="0"/>
    <n v="0"/>
    <x v="2"/>
    <s v="Shanghai"/>
    <s v=""/>
    <s v="Employed"/>
  </r>
  <r>
    <s v="E02535"/>
    <s v="Caroline Perez"/>
    <x v="7"/>
    <x v="1"/>
    <x v="3"/>
    <x v="1"/>
    <x v="2"/>
    <n v="29"/>
    <d v="2018-01-14T00:00:00"/>
    <n v="14"/>
    <n v="1"/>
    <x v="8"/>
    <x v="0"/>
    <n v="80516"/>
    <x v="0"/>
    <n v="0"/>
    <n v="0"/>
    <x v="1"/>
    <s v="Sao Paulo"/>
    <s v=""/>
    <s v="Employed"/>
  </r>
  <r>
    <s v="E04751"/>
    <s v="Grayson James"/>
    <x v="12"/>
    <x v="1"/>
    <x v="1"/>
    <x v="0"/>
    <x v="0"/>
    <n v="54"/>
    <d v="2010-12-05T00:00:00"/>
    <n v="5"/>
    <n v="12"/>
    <x v="18"/>
    <x v="8"/>
    <n v="113982"/>
    <x v="0"/>
    <n v="0"/>
    <n v="0"/>
    <x v="0"/>
    <s v="Seattle"/>
    <s v=""/>
    <s v="Employed"/>
  </r>
  <r>
    <s v="E00952"/>
    <s v="Jaxon Powell"/>
    <x v="10"/>
    <x v="1"/>
    <x v="2"/>
    <x v="0"/>
    <x v="0"/>
    <n v="59"/>
    <d v="1996-03-29T00:00:00"/>
    <n v="29"/>
    <n v="3"/>
    <x v="14"/>
    <x v="5"/>
    <n v="62605"/>
    <x v="2"/>
    <n v="0"/>
    <n v="0"/>
    <x v="0"/>
    <s v="Austin"/>
    <s v=""/>
    <s v="Employed"/>
  </r>
  <r>
    <s v="E04464"/>
    <s v="Cooper Yoon"/>
    <x v="9"/>
    <x v="1"/>
    <x v="2"/>
    <x v="0"/>
    <x v="1"/>
    <n v="60"/>
    <d v="2018-02-15T00:00:00"/>
    <n v="15"/>
    <n v="2"/>
    <x v="8"/>
    <x v="9"/>
    <n v="106079"/>
    <x v="0"/>
    <n v="0.14000000000000001"/>
    <n v="14851.060000000001"/>
    <x v="0"/>
    <s v="Austin"/>
    <d v="2021-04-09T00:00:00"/>
    <s v="Resign"/>
  </r>
  <r>
    <s v="E01684"/>
    <s v="Jaxson Liang"/>
    <x v="10"/>
    <x v="1"/>
    <x v="0"/>
    <x v="0"/>
    <x v="1"/>
    <n v="64"/>
    <d v="2019-03-03T00:00:00"/>
    <n v="3"/>
    <n v="3"/>
    <x v="0"/>
    <x v="5"/>
    <n v="67114"/>
    <x v="2"/>
    <n v="0"/>
    <n v="0"/>
    <x v="0"/>
    <s v="Phoenix"/>
    <s v=""/>
    <s v="Employed"/>
  </r>
  <r>
    <s v="E02563"/>
    <s v="Clara Sanchez"/>
    <x v="7"/>
    <x v="1"/>
    <x v="3"/>
    <x v="1"/>
    <x v="2"/>
    <n v="47"/>
    <d v="2018-10-02T00:00:00"/>
    <n v="2"/>
    <n v="10"/>
    <x v="8"/>
    <x v="10"/>
    <n v="111404"/>
    <x v="0"/>
    <n v="0"/>
    <n v="0"/>
    <x v="1"/>
    <s v="Rio de Janerio"/>
    <s v=""/>
    <s v="Employed"/>
  </r>
  <r>
    <s v="E02710"/>
    <s v="Silas Huang"/>
    <x v="9"/>
    <x v="1"/>
    <x v="2"/>
    <x v="0"/>
    <x v="1"/>
    <n v="57"/>
    <d v="1992-01-09T00:00:00"/>
    <n v="9"/>
    <n v="1"/>
    <x v="26"/>
    <x v="0"/>
    <n v="111299"/>
    <x v="0"/>
    <n v="0.12"/>
    <n v="13355.88"/>
    <x v="0"/>
    <s v="Miami"/>
    <s v=""/>
    <s v="Employed"/>
  </r>
  <r>
    <s v="E03457"/>
    <s v="Ivy Desai"/>
    <x v="7"/>
    <x v="1"/>
    <x v="2"/>
    <x v="1"/>
    <x v="1"/>
    <n v="59"/>
    <d v="2001-04-09T00:00:00"/>
    <n v="9"/>
    <n v="4"/>
    <x v="12"/>
    <x v="4"/>
    <n v="119699"/>
    <x v="0"/>
    <n v="0"/>
    <n v="0"/>
    <x v="2"/>
    <s v="Shanghai"/>
    <s v=""/>
    <s v="Employed"/>
  </r>
  <r>
    <s v="E04163"/>
    <s v="David Herrera"/>
    <x v="9"/>
    <x v="1"/>
    <x v="1"/>
    <x v="0"/>
    <x v="2"/>
    <n v="32"/>
    <d v="2021-10-09T00:00:00"/>
    <n v="9"/>
    <n v="10"/>
    <x v="3"/>
    <x v="10"/>
    <n v="102298"/>
    <x v="0"/>
    <n v="0.13"/>
    <n v="13298.74"/>
    <x v="1"/>
    <s v="Rio de Janerio"/>
    <s v=""/>
    <s v="Employed"/>
  </r>
  <r>
    <s v="E02696"/>
    <s v="Ryan Lu"/>
    <x v="14"/>
    <x v="1"/>
    <x v="1"/>
    <x v="0"/>
    <x v="1"/>
    <n v="25"/>
    <d v="2021-07-08T00:00:00"/>
    <n v="8"/>
    <n v="7"/>
    <x v="3"/>
    <x v="3"/>
    <n v="67275"/>
    <x v="2"/>
    <n v="0"/>
    <n v="0"/>
    <x v="0"/>
    <s v="Columbus"/>
    <s v=""/>
    <s v="Employed"/>
  </r>
  <r>
    <s v="E00956"/>
    <s v="Eleanor Chau"/>
    <x v="14"/>
    <x v="1"/>
    <x v="2"/>
    <x v="1"/>
    <x v="1"/>
    <n v="37"/>
    <d v="2020-03-08T00:00:00"/>
    <n v="8"/>
    <n v="3"/>
    <x v="4"/>
    <x v="5"/>
    <n v="80659"/>
    <x v="0"/>
    <n v="0"/>
    <n v="0"/>
    <x v="0"/>
    <s v="Phoenix"/>
    <s v=""/>
    <s v="Employed"/>
  </r>
  <r>
    <s v="E02661"/>
    <s v="Maya Chan"/>
    <x v="7"/>
    <x v="1"/>
    <x v="1"/>
    <x v="1"/>
    <x v="1"/>
    <n v="37"/>
    <d v="2013-02-13T00:00:00"/>
    <n v="13"/>
    <n v="2"/>
    <x v="11"/>
    <x v="9"/>
    <n v="124827"/>
    <x v="0"/>
    <n v="0"/>
    <n v="0"/>
    <x v="2"/>
    <s v="Beijing"/>
    <s v=""/>
    <s v="Employed"/>
  </r>
  <r>
    <s v="E04032"/>
    <s v="Emery Zhang"/>
    <x v="10"/>
    <x v="1"/>
    <x v="3"/>
    <x v="1"/>
    <x v="1"/>
    <n v="45"/>
    <d v="2012-02-28T00:00:00"/>
    <n v="28"/>
    <n v="2"/>
    <x v="21"/>
    <x v="9"/>
    <n v="89659"/>
    <x v="0"/>
    <n v="0"/>
    <n v="0"/>
    <x v="2"/>
    <s v="Beijing"/>
    <s v=""/>
    <s v="Employed"/>
  </r>
  <r>
    <s v="E02572"/>
    <s v="Luna Sanders"/>
    <x v="2"/>
    <x v="2"/>
    <x v="1"/>
    <x v="1"/>
    <x v="0"/>
    <n v="50"/>
    <d v="2006-10-26T00:00:00"/>
    <n v="26"/>
    <n v="10"/>
    <x v="16"/>
    <x v="10"/>
    <n v="163099"/>
    <x v="1"/>
    <n v="0.2"/>
    <n v="32619.800000000003"/>
    <x v="0"/>
    <s v="Chicago"/>
    <s v=""/>
    <s v="Employed"/>
  </r>
  <r>
    <s v="E01639"/>
    <s v="Austin Vo"/>
    <x v="1"/>
    <x v="2"/>
    <x v="0"/>
    <x v="0"/>
    <x v="1"/>
    <n v="55"/>
    <d v="1995-11-20T00:00:00"/>
    <n v="20"/>
    <n v="11"/>
    <x v="19"/>
    <x v="1"/>
    <n v="95409"/>
    <x v="0"/>
    <n v="0"/>
    <n v="0"/>
    <x v="0"/>
    <s v="Phoenix"/>
    <s v=""/>
    <s v="Employed"/>
  </r>
  <r>
    <s v="E04332"/>
    <s v="Luke Martin"/>
    <x v="5"/>
    <x v="2"/>
    <x v="0"/>
    <x v="0"/>
    <x v="3"/>
    <n v="25"/>
    <d v="2020-05-16T00:00:00"/>
    <n v="16"/>
    <n v="5"/>
    <x v="4"/>
    <x v="7"/>
    <n v="41336"/>
    <x v="2"/>
    <n v="0"/>
    <n v="0"/>
    <x v="0"/>
    <s v="Miami"/>
    <d v="2021-05-20T00:00:00"/>
    <s v="Resign"/>
  </r>
  <r>
    <s v="E03838"/>
    <s v="Madeline Walker"/>
    <x v="1"/>
    <x v="2"/>
    <x v="1"/>
    <x v="1"/>
    <x v="0"/>
    <n v="34"/>
    <d v="2018-06-13T00:00:00"/>
    <n v="13"/>
    <n v="6"/>
    <x v="8"/>
    <x v="6"/>
    <n v="77203"/>
    <x v="0"/>
    <n v="0"/>
    <n v="0"/>
    <x v="0"/>
    <s v="Chicago"/>
    <s v=""/>
    <s v="Employed"/>
  </r>
  <r>
    <s v="E04239"/>
    <s v="Everleigh Ng"/>
    <x v="6"/>
    <x v="2"/>
    <x v="2"/>
    <x v="1"/>
    <x v="1"/>
    <n v="51"/>
    <d v="2021-06-10T00:00:00"/>
    <n v="10"/>
    <n v="6"/>
    <x v="3"/>
    <x v="6"/>
    <n v="146742"/>
    <x v="1"/>
    <n v="0.1"/>
    <n v="14674.2"/>
    <x v="2"/>
    <s v="Shanghai"/>
    <s v=""/>
    <s v="Employed"/>
  </r>
  <r>
    <s v="E00163"/>
    <s v="Bella Powell"/>
    <x v="2"/>
    <x v="2"/>
    <x v="2"/>
    <x v="1"/>
    <x v="3"/>
    <n v="65"/>
    <d v="2002-03-04T00:00:00"/>
    <n v="4"/>
    <n v="3"/>
    <x v="23"/>
    <x v="5"/>
    <n v="175837"/>
    <x v="1"/>
    <n v="0.2"/>
    <n v="35167.4"/>
    <x v="0"/>
    <s v="Phoenix"/>
    <s v=""/>
    <s v="Employed"/>
  </r>
  <r>
    <s v="E00402"/>
    <s v="Dominic Guzman"/>
    <x v="5"/>
    <x v="2"/>
    <x v="0"/>
    <x v="0"/>
    <x v="2"/>
    <n v="65"/>
    <d v="2004-05-16T00:00:00"/>
    <n v="16"/>
    <n v="5"/>
    <x v="20"/>
    <x v="7"/>
    <n v="55499"/>
    <x v="2"/>
    <n v="0"/>
    <n v="0"/>
    <x v="1"/>
    <s v="Manaus"/>
    <s v=""/>
    <s v="Employed"/>
  </r>
  <r>
    <s v="E03247"/>
    <s v="Caroline Jenkins"/>
    <x v="5"/>
    <x v="2"/>
    <x v="2"/>
    <x v="1"/>
    <x v="0"/>
    <n v="27"/>
    <d v="2018-05-06T00:00:00"/>
    <n v="6"/>
    <n v="5"/>
    <x v="8"/>
    <x v="7"/>
    <n v="49011"/>
    <x v="2"/>
    <n v="0"/>
    <n v="0"/>
    <x v="0"/>
    <s v="Chicago"/>
    <s v=""/>
    <s v="Employed"/>
  </r>
  <r>
    <s v="E03824"/>
    <s v="Penelope Coleman"/>
    <x v="5"/>
    <x v="2"/>
    <x v="3"/>
    <x v="1"/>
    <x v="3"/>
    <n v="36"/>
    <d v="2021-08-27T00:00:00"/>
    <n v="27"/>
    <n v="8"/>
    <x v="3"/>
    <x v="11"/>
    <n v="48906"/>
    <x v="2"/>
    <n v="0"/>
    <n v="0"/>
    <x v="0"/>
    <s v="Miami"/>
    <s v=""/>
    <s v="Employed"/>
  </r>
  <r>
    <s v="E01499"/>
    <s v="Jade Rojas"/>
    <x v="2"/>
    <x v="2"/>
    <x v="1"/>
    <x v="1"/>
    <x v="2"/>
    <n v="37"/>
    <d v="2019-01-28T00:00:00"/>
    <n v="28"/>
    <n v="1"/>
    <x v="0"/>
    <x v="0"/>
    <n v="165927"/>
    <x v="1"/>
    <n v="0.2"/>
    <n v="33185.4"/>
    <x v="0"/>
    <s v="Phoenix"/>
    <s v=""/>
    <s v="Employed"/>
  </r>
  <r>
    <s v="E00254"/>
    <s v="Samuel Morales"/>
    <x v="3"/>
    <x v="2"/>
    <x v="3"/>
    <x v="0"/>
    <x v="2"/>
    <n v="34"/>
    <d v="2015-06-27T00:00:00"/>
    <n v="27"/>
    <n v="6"/>
    <x v="2"/>
    <x v="6"/>
    <n v="57008"/>
    <x v="2"/>
    <n v="0"/>
    <n v="0"/>
    <x v="0"/>
    <s v="Phoenix"/>
    <s v=""/>
    <s v="Employed"/>
  </r>
  <r>
    <s v="E02166"/>
    <s v="John Soto"/>
    <x v="6"/>
    <x v="2"/>
    <x v="0"/>
    <x v="0"/>
    <x v="2"/>
    <n v="60"/>
    <d v="2015-09-23T00:00:00"/>
    <n v="23"/>
    <n v="9"/>
    <x v="2"/>
    <x v="2"/>
    <n v="141899"/>
    <x v="1"/>
    <n v="0.15"/>
    <n v="21284.85"/>
    <x v="0"/>
    <s v="Phoenix"/>
    <s v=""/>
    <s v="Employed"/>
  </r>
  <r>
    <s v="E00595"/>
    <s v="Everly Chow"/>
    <x v="6"/>
    <x v="2"/>
    <x v="1"/>
    <x v="1"/>
    <x v="1"/>
    <n v="33"/>
    <d v="2018-04-21T00:00:00"/>
    <n v="21"/>
    <n v="4"/>
    <x v="8"/>
    <x v="4"/>
    <n v="140402"/>
    <x v="1"/>
    <n v="0.15"/>
    <n v="21060.3"/>
    <x v="2"/>
    <s v="Beijing"/>
    <s v=""/>
    <s v="Employed"/>
  </r>
  <r>
    <s v="E00972"/>
    <s v="Amelia Salazar"/>
    <x v="3"/>
    <x v="2"/>
    <x v="3"/>
    <x v="1"/>
    <x v="2"/>
    <n v="26"/>
    <d v="2019-04-23T00:00:00"/>
    <n v="23"/>
    <n v="4"/>
    <x v="0"/>
    <x v="4"/>
    <n v="59817"/>
    <x v="2"/>
    <n v="0"/>
    <n v="0"/>
    <x v="1"/>
    <s v="Sao Paulo"/>
    <s v=""/>
    <s v="Employed"/>
  </r>
  <r>
    <s v="E04568"/>
    <s v="Rylee Yu"/>
    <x v="4"/>
    <x v="2"/>
    <x v="1"/>
    <x v="1"/>
    <x v="1"/>
    <n v="54"/>
    <d v="2011-07-10T00:00:00"/>
    <n v="10"/>
    <n v="7"/>
    <x v="9"/>
    <x v="3"/>
    <n v="247022"/>
    <x v="1"/>
    <n v="0.3"/>
    <n v="74106.599999999991"/>
    <x v="2"/>
    <s v="Beijing"/>
    <s v=""/>
    <s v="Employed"/>
  </r>
  <r>
    <s v="E03612"/>
    <s v="Grayson Cooper"/>
    <x v="6"/>
    <x v="2"/>
    <x v="1"/>
    <x v="0"/>
    <x v="3"/>
    <n v="64"/>
    <d v="2013-06-29T00:00:00"/>
    <n v="29"/>
    <n v="6"/>
    <x v="11"/>
    <x v="6"/>
    <n v="159571"/>
    <x v="1"/>
    <n v="0.1"/>
    <n v="15957.1"/>
    <x v="0"/>
    <s v="Columbus"/>
    <s v=""/>
    <s v="Employed"/>
  </r>
  <r>
    <s v="E00691"/>
    <s v="Ezekiel Desai"/>
    <x v="2"/>
    <x v="2"/>
    <x v="2"/>
    <x v="0"/>
    <x v="1"/>
    <n v="42"/>
    <d v="2003-01-15T00:00:00"/>
    <n v="15"/>
    <n v="1"/>
    <x v="10"/>
    <x v="0"/>
    <n v="166599"/>
    <x v="1"/>
    <n v="0.26"/>
    <n v="43315.74"/>
    <x v="0"/>
    <s v="Seattle"/>
    <s v=""/>
    <s v="Employed"/>
  </r>
  <r>
    <s v="E04379"/>
    <s v="Scarlett Rodriguez"/>
    <x v="1"/>
    <x v="2"/>
    <x v="0"/>
    <x v="1"/>
    <x v="2"/>
    <n v="60"/>
    <d v="2007-02-24T00:00:00"/>
    <n v="24"/>
    <n v="2"/>
    <x v="5"/>
    <x v="9"/>
    <n v="71699"/>
    <x v="0"/>
    <n v="0"/>
    <n v="0"/>
    <x v="1"/>
    <s v="Manaus"/>
    <s v=""/>
    <s v="Employed"/>
  </r>
  <r>
    <s v="E02872"/>
    <s v="Liam Jung"/>
    <x v="0"/>
    <x v="2"/>
    <x v="3"/>
    <x v="0"/>
    <x v="1"/>
    <n v="39"/>
    <d v="2010-01-14T00:00:00"/>
    <n v="14"/>
    <n v="1"/>
    <x v="18"/>
    <x v="0"/>
    <n v="103504"/>
    <x v="0"/>
    <n v="7.0000000000000007E-2"/>
    <n v="7245.2800000000007"/>
    <x v="2"/>
    <s v="Chengdu"/>
    <s v=""/>
    <s v="Employed"/>
  </r>
  <r>
    <s v="E00417"/>
    <s v="Athena Carrillo"/>
    <x v="3"/>
    <x v="2"/>
    <x v="1"/>
    <x v="1"/>
    <x v="2"/>
    <n v="39"/>
    <d v="2006-04-06T00:00:00"/>
    <n v="6"/>
    <n v="4"/>
    <x v="16"/>
    <x v="4"/>
    <n v="71531"/>
    <x v="0"/>
    <n v="0"/>
    <n v="0"/>
    <x v="0"/>
    <s v="Columbus"/>
    <s v=""/>
    <s v="Employed"/>
  </r>
  <r>
    <s v="E00013"/>
    <s v="Elena Vang"/>
    <x v="5"/>
    <x v="2"/>
    <x v="3"/>
    <x v="1"/>
    <x v="1"/>
    <n v="52"/>
    <d v="2019-02-19T00:00:00"/>
    <n v="19"/>
    <n v="2"/>
    <x v="0"/>
    <x v="9"/>
    <n v="55859"/>
    <x v="2"/>
    <n v="0"/>
    <n v="0"/>
    <x v="2"/>
    <s v="Beijing"/>
    <s v=""/>
    <s v="Employed"/>
  </r>
  <r>
    <s v="E01095"/>
    <s v="Isla Lai"/>
    <x v="4"/>
    <x v="2"/>
    <x v="3"/>
    <x v="1"/>
    <x v="1"/>
    <n v="37"/>
    <d v="2011-12-06T00:00:00"/>
    <n v="6"/>
    <n v="12"/>
    <x v="9"/>
    <x v="8"/>
    <n v="225558"/>
    <x v="1"/>
    <n v="0.33"/>
    <n v="74434.14"/>
    <x v="2"/>
    <s v="Shanghai"/>
    <s v=""/>
    <s v="Employed"/>
  </r>
  <r>
    <s v="E04449"/>
    <s v="Miles Hsu"/>
    <x v="3"/>
    <x v="2"/>
    <x v="2"/>
    <x v="0"/>
    <x v="1"/>
    <n v="55"/>
    <d v="2014-03-16T00:00:00"/>
    <n v="16"/>
    <n v="3"/>
    <x v="7"/>
    <x v="5"/>
    <n v="74552"/>
    <x v="0"/>
    <n v="0"/>
    <n v="0"/>
    <x v="2"/>
    <s v="Chengdu"/>
    <s v=""/>
    <s v="Employed"/>
  </r>
  <r>
    <s v="E03907"/>
    <s v="Camila Watson"/>
    <x v="4"/>
    <x v="2"/>
    <x v="1"/>
    <x v="1"/>
    <x v="0"/>
    <n v="32"/>
    <d v="2018-01-02T00:00:00"/>
    <n v="2"/>
    <n v="1"/>
    <x v="8"/>
    <x v="0"/>
    <n v="190253"/>
    <x v="1"/>
    <n v="0.33"/>
    <n v="62783.490000000005"/>
    <x v="0"/>
    <s v="Austin"/>
    <s v=""/>
    <s v="Employed"/>
  </r>
  <r>
    <s v="E04130"/>
    <s v="Elias Figueroa"/>
    <x v="6"/>
    <x v="2"/>
    <x v="3"/>
    <x v="0"/>
    <x v="2"/>
    <n v="45"/>
    <d v="2021-12-24T00:00:00"/>
    <n v="24"/>
    <n v="12"/>
    <x v="3"/>
    <x v="8"/>
    <n v="144754"/>
    <x v="1"/>
    <n v="0.15"/>
    <n v="21713.1"/>
    <x v="0"/>
    <s v="Phoenix"/>
    <s v=""/>
    <s v="Employed"/>
  </r>
  <r>
    <s v="E01546"/>
    <s v="Maria Hong"/>
    <x v="4"/>
    <x v="2"/>
    <x v="1"/>
    <x v="1"/>
    <x v="1"/>
    <n v="43"/>
    <d v="2005-07-31T00:00:00"/>
    <n v="31"/>
    <n v="7"/>
    <x v="24"/>
    <x v="3"/>
    <n v="249686"/>
    <x v="1"/>
    <n v="0.31"/>
    <n v="77402.66"/>
    <x v="2"/>
    <s v="Chongqing"/>
    <s v=""/>
    <s v="Employed"/>
  </r>
  <r>
    <s v="E00941"/>
    <s v="Sophie Ali"/>
    <x v="5"/>
    <x v="2"/>
    <x v="0"/>
    <x v="1"/>
    <x v="1"/>
    <n v="55"/>
    <d v="2002-03-28T00:00:00"/>
    <n v="28"/>
    <n v="3"/>
    <x v="23"/>
    <x v="5"/>
    <n v="50475"/>
    <x v="2"/>
    <n v="0"/>
    <n v="0"/>
    <x v="0"/>
    <s v="Columbus"/>
    <s v=""/>
    <s v="Employed"/>
  </r>
  <r>
    <s v="E00626"/>
    <s v="Luna Simmons"/>
    <x v="1"/>
    <x v="2"/>
    <x v="3"/>
    <x v="1"/>
    <x v="0"/>
    <n v="28"/>
    <d v="2020-09-04T00:00:00"/>
    <n v="4"/>
    <n v="9"/>
    <x v="4"/>
    <x v="2"/>
    <n v="95045"/>
    <x v="0"/>
    <n v="0"/>
    <n v="0"/>
    <x v="0"/>
    <s v="Chicago"/>
    <s v=""/>
    <s v="Employed"/>
  </r>
  <r>
    <s v="E03904"/>
    <s v="Hunter Ortiz"/>
    <x v="1"/>
    <x v="2"/>
    <x v="3"/>
    <x v="0"/>
    <x v="2"/>
    <n v="46"/>
    <d v="2013-01-20T00:00:00"/>
    <n v="20"/>
    <n v="1"/>
    <x v="11"/>
    <x v="0"/>
    <n v="86061"/>
    <x v="0"/>
    <n v="0"/>
    <n v="0"/>
    <x v="1"/>
    <s v="Rio de Janerio"/>
    <s v=""/>
    <s v="Employed"/>
  </r>
  <r>
    <s v="E03864"/>
    <s v="Ella Hunter"/>
    <x v="5"/>
    <x v="2"/>
    <x v="0"/>
    <x v="1"/>
    <x v="0"/>
    <n v="51"/>
    <d v="2017-01-18T00:00:00"/>
    <n v="18"/>
    <n v="1"/>
    <x v="1"/>
    <x v="0"/>
    <n v="53799"/>
    <x v="2"/>
    <n v="0"/>
    <n v="0"/>
    <x v="0"/>
    <s v="Columbus"/>
    <s v=""/>
    <s v="Employed"/>
  </r>
  <r>
    <s v="E03252"/>
    <s v="James Bui"/>
    <x v="0"/>
    <x v="2"/>
    <x v="0"/>
    <x v="0"/>
    <x v="1"/>
    <n v="64"/>
    <d v="1998-07-20T00:00:00"/>
    <n v="20"/>
    <n v="7"/>
    <x v="25"/>
    <x v="3"/>
    <n v="122753"/>
    <x v="0"/>
    <n v="0.09"/>
    <n v="11047.77"/>
    <x v="2"/>
    <s v="Chongqing"/>
    <s v=""/>
    <s v="Employed"/>
  </r>
  <r>
    <s v="E01070"/>
    <s v="Leonardo Martin"/>
    <x v="0"/>
    <x v="2"/>
    <x v="1"/>
    <x v="0"/>
    <x v="3"/>
    <n v="51"/>
    <d v="1995-02-16T00:00:00"/>
    <n v="16"/>
    <n v="2"/>
    <x v="19"/>
    <x v="9"/>
    <n v="125375"/>
    <x v="0"/>
    <n v="0.09"/>
    <n v="11283.75"/>
    <x v="0"/>
    <s v="Chicago"/>
    <s v=""/>
    <s v="Employed"/>
  </r>
  <r>
    <s v="E02810"/>
    <s v="Layla Torres"/>
    <x v="6"/>
    <x v="2"/>
    <x v="0"/>
    <x v="1"/>
    <x v="2"/>
    <n v="37"/>
    <d v="2013-02-24T00:00:00"/>
    <n v="24"/>
    <n v="2"/>
    <x v="11"/>
    <x v="9"/>
    <n v="157474"/>
    <x v="1"/>
    <n v="0.11"/>
    <n v="17322.14"/>
    <x v="1"/>
    <s v="Rio de Janerio"/>
    <s v=""/>
    <s v="Employed"/>
  </r>
  <r>
    <s v="E00842"/>
    <s v="John Vega"/>
    <x v="4"/>
    <x v="2"/>
    <x v="3"/>
    <x v="0"/>
    <x v="2"/>
    <n v="50"/>
    <d v="2004-01-18T00:00:00"/>
    <n v="18"/>
    <n v="1"/>
    <x v="20"/>
    <x v="0"/>
    <n v="247939"/>
    <x v="1"/>
    <n v="0.35"/>
    <n v="86778.65"/>
    <x v="1"/>
    <s v="Rio de Janerio"/>
    <s v=""/>
    <s v="Employed"/>
  </r>
  <r>
    <s v="E04103"/>
    <s v="Isabella Soto"/>
    <x v="4"/>
    <x v="2"/>
    <x v="3"/>
    <x v="1"/>
    <x v="2"/>
    <n v="27"/>
    <d v="2021-12-15T00:00:00"/>
    <n v="15"/>
    <n v="12"/>
    <x v="3"/>
    <x v="8"/>
    <n v="255369"/>
    <x v="1"/>
    <n v="0.33"/>
    <n v="84271.77"/>
    <x v="1"/>
    <s v="Sao Paulo"/>
    <s v=""/>
    <s v="Employed"/>
  </r>
  <r>
    <s v="E00187"/>
    <s v="Miles Mehta"/>
    <x v="2"/>
    <x v="2"/>
    <x v="2"/>
    <x v="0"/>
    <x v="1"/>
    <n v="64"/>
    <d v="1996-05-02T00:00:00"/>
    <n v="2"/>
    <n v="5"/>
    <x v="14"/>
    <x v="7"/>
    <n v="189933"/>
    <x v="1"/>
    <n v="0.23"/>
    <n v="43684.590000000004"/>
    <x v="0"/>
    <s v="Miami"/>
    <s v=""/>
    <s v="Employed"/>
  </r>
  <r>
    <s v="E04136"/>
    <s v="Mason Cao"/>
    <x v="3"/>
    <x v="2"/>
    <x v="3"/>
    <x v="0"/>
    <x v="1"/>
    <n v="52"/>
    <d v="2017-09-14T00:00:00"/>
    <n v="14"/>
    <n v="9"/>
    <x v="1"/>
    <x v="2"/>
    <n v="74449"/>
    <x v="0"/>
    <n v="0"/>
    <n v="0"/>
    <x v="2"/>
    <s v="Beijing"/>
    <s v=""/>
    <s v="Employed"/>
  </r>
  <r>
    <s v="E03096"/>
    <s v="Kennedy Zhang"/>
    <x v="2"/>
    <x v="2"/>
    <x v="2"/>
    <x v="1"/>
    <x v="1"/>
    <n v="63"/>
    <d v="2000-10-27T00:00:00"/>
    <n v="27"/>
    <n v="10"/>
    <x v="6"/>
    <x v="10"/>
    <n v="155320"/>
    <x v="1"/>
    <n v="0.17"/>
    <n v="26404.400000000001"/>
    <x v="2"/>
    <s v="Chongqing"/>
    <s v=""/>
    <s v="Employed"/>
  </r>
  <r>
    <s v="E01896"/>
    <s v="Adam Nelson"/>
    <x v="2"/>
    <x v="2"/>
    <x v="1"/>
    <x v="0"/>
    <x v="0"/>
    <n v="25"/>
    <d v="2020-01-14T00:00:00"/>
    <n v="14"/>
    <n v="1"/>
    <x v="4"/>
    <x v="0"/>
    <n v="168014"/>
    <x v="1"/>
    <n v="0.27"/>
    <n v="45363.780000000006"/>
    <x v="0"/>
    <s v="Chicago"/>
    <d v="2021-07-27T00:00:00"/>
    <s v="Resign"/>
  </r>
  <r>
    <s v="E04037"/>
    <s v="Roman Martinez"/>
    <x v="6"/>
    <x v="2"/>
    <x v="2"/>
    <x v="0"/>
    <x v="2"/>
    <n v="31"/>
    <d v="2015-09-19T00:00:00"/>
    <n v="19"/>
    <n v="9"/>
    <x v="2"/>
    <x v="2"/>
    <n v="145846"/>
    <x v="1"/>
    <n v="0.15"/>
    <n v="21876.899999999998"/>
    <x v="1"/>
    <s v="Manaus"/>
    <s v=""/>
    <s v="Employed"/>
  </r>
  <r>
    <s v="E04072"/>
    <s v="Emery Mitchell"/>
    <x v="4"/>
    <x v="2"/>
    <x v="0"/>
    <x v="1"/>
    <x v="0"/>
    <n v="48"/>
    <d v="2018-06-02T00:00:00"/>
    <n v="2"/>
    <n v="6"/>
    <x v="8"/>
    <x v="6"/>
    <n v="231567"/>
    <x v="1"/>
    <n v="0.36"/>
    <n v="83364.12"/>
    <x v="0"/>
    <s v="Seattle"/>
    <s v=""/>
    <s v="Employed"/>
  </r>
  <r>
    <s v="E00501"/>
    <s v="Melody Ho"/>
    <x v="3"/>
    <x v="2"/>
    <x v="2"/>
    <x v="1"/>
    <x v="1"/>
    <n v="55"/>
    <d v="2007-12-02T00:00:00"/>
    <n v="2"/>
    <n v="12"/>
    <x v="5"/>
    <x v="8"/>
    <n v="64494"/>
    <x v="2"/>
    <n v="0"/>
    <n v="0"/>
    <x v="0"/>
    <s v="Columbus"/>
    <s v=""/>
    <s v="Employed"/>
  </r>
  <r>
    <s v="E04601"/>
    <s v="Allison Ayala"/>
    <x v="5"/>
    <x v="2"/>
    <x v="3"/>
    <x v="1"/>
    <x v="2"/>
    <n v="36"/>
    <d v="2009-06-30T00:00:00"/>
    <n v="30"/>
    <n v="6"/>
    <x v="22"/>
    <x v="6"/>
    <n v="43363"/>
    <x v="2"/>
    <n v="0"/>
    <n v="0"/>
    <x v="0"/>
    <s v="Austin"/>
    <s v=""/>
    <s v="Employed"/>
  </r>
  <r>
    <s v="E02147"/>
    <s v="Allison Medina"/>
    <x v="0"/>
    <x v="2"/>
    <x v="1"/>
    <x v="1"/>
    <x v="2"/>
    <n v="55"/>
    <d v="2010-04-29T00:00:00"/>
    <n v="29"/>
    <n v="4"/>
    <x v="18"/>
    <x v="4"/>
    <n v="111038"/>
    <x v="0"/>
    <n v="0.05"/>
    <n v="5551.9000000000005"/>
    <x v="1"/>
    <s v="Sao Paulo"/>
    <s v=""/>
    <s v="Employed"/>
  </r>
  <r>
    <s v="E01977"/>
    <s v="Raelynn Gupta"/>
    <x v="6"/>
    <x v="2"/>
    <x v="3"/>
    <x v="1"/>
    <x v="1"/>
    <n v="48"/>
    <d v="2001-09-10T00:00:00"/>
    <n v="10"/>
    <n v="9"/>
    <x v="12"/>
    <x v="2"/>
    <n v="125730"/>
    <x v="0"/>
    <n v="0.11"/>
    <n v="13830.3"/>
    <x v="2"/>
    <s v="Chongqing"/>
    <s v=""/>
    <s v="Employed"/>
  </r>
  <r>
    <s v="E00834"/>
    <s v="Vivian Guzman"/>
    <x v="3"/>
    <x v="2"/>
    <x v="1"/>
    <x v="1"/>
    <x v="2"/>
    <n v="53"/>
    <d v="2002-02-09T00:00:00"/>
    <n v="9"/>
    <n v="2"/>
    <x v="23"/>
    <x v="9"/>
    <n v="58605"/>
    <x v="2"/>
    <n v="0"/>
    <n v="0"/>
    <x v="0"/>
    <s v="Phoenix"/>
    <s v=""/>
    <s v="Employed"/>
  </r>
  <r>
    <s v="E00399"/>
    <s v="Connor Walker"/>
    <x v="3"/>
    <x v="2"/>
    <x v="0"/>
    <x v="0"/>
    <x v="0"/>
    <n v="30"/>
    <d v="2019-03-18T00:00:00"/>
    <n v="18"/>
    <n v="3"/>
    <x v="0"/>
    <x v="5"/>
    <n v="54714"/>
    <x v="2"/>
    <n v="0"/>
    <n v="0"/>
    <x v="0"/>
    <s v="Columbus"/>
    <s v=""/>
    <s v="Employed"/>
  </r>
  <r>
    <s v="E01711"/>
    <s v="Benjamin Ford"/>
    <x v="3"/>
    <x v="2"/>
    <x v="1"/>
    <x v="0"/>
    <x v="0"/>
    <n v="31"/>
    <d v="2021-04-22T00:00:00"/>
    <n v="22"/>
    <n v="4"/>
    <x v="3"/>
    <x v="4"/>
    <n v="74215"/>
    <x v="0"/>
    <n v="0"/>
    <n v="0"/>
    <x v="0"/>
    <s v="Phoenix"/>
    <s v=""/>
    <s v="Employed"/>
  </r>
  <r>
    <s v="E04749"/>
    <s v="Caroline Phan"/>
    <x v="6"/>
    <x v="2"/>
    <x v="3"/>
    <x v="1"/>
    <x v="1"/>
    <n v="41"/>
    <d v="2004-03-14T00:00:00"/>
    <n v="14"/>
    <n v="3"/>
    <x v="20"/>
    <x v="5"/>
    <n v="155004"/>
    <x v="1"/>
    <n v="0.12"/>
    <n v="18600.48"/>
    <x v="0"/>
    <s v="Austin"/>
    <s v=""/>
    <s v="Employed"/>
  </r>
  <r>
    <s v="E02108"/>
    <s v="Madeline Coleman"/>
    <x v="6"/>
    <x v="2"/>
    <x v="2"/>
    <x v="1"/>
    <x v="0"/>
    <n v="51"/>
    <d v="2006-04-28T00:00:00"/>
    <n v="28"/>
    <n v="4"/>
    <x v="16"/>
    <x v="4"/>
    <n v="150758"/>
    <x v="1"/>
    <n v="0.13"/>
    <n v="19598.54"/>
    <x v="0"/>
    <s v="Chicago"/>
    <d v="2007-08-16T00:00:00"/>
    <s v="Resign"/>
  </r>
  <r>
    <s v="E02769"/>
    <s v="Riley Marquez"/>
    <x v="6"/>
    <x v="2"/>
    <x v="2"/>
    <x v="1"/>
    <x v="2"/>
    <n v="39"/>
    <d v="2019-10-18T00:00:00"/>
    <n v="18"/>
    <n v="10"/>
    <x v="0"/>
    <x v="10"/>
    <n v="122829"/>
    <x v="0"/>
    <n v="0.11"/>
    <n v="13511.19"/>
    <x v="0"/>
    <s v="Chicago"/>
    <s v=""/>
    <s v="Employed"/>
  </r>
  <r>
    <s v="E01981"/>
    <s v="Genesis Banks"/>
    <x v="5"/>
    <x v="2"/>
    <x v="3"/>
    <x v="1"/>
    <x v="0"/>
    <n v="63"/>
    <d v="2012-03-16T00:00:00"/>
    <n v="16"/>
    <n v="3"/>
    <x v="21"/>
    <x v="5"/>
    <n v="46081"/>
    <x v="2"/>
    <n v="0"/>
    <n v="0"/>
    <x v="0"/>
    <s v="Chicago"/>
    <s v=""/>
    <s v="Employed"/>
  </r>
  <r>
    <s v="E04927"/>
    <s v="Ezekiel Bryant"/>
    <x v="1"/>
    <x v="2"/>
    <x v="0"/>
    <x v="0"/>
    <x v="0"/>
    <n v="55"/>
    <d v="2002-07-19T00:00:00"/>
    <n v="19"/>
    <n v="7"/>
    <x v="23"/>
    <x v="3"/>
    <n v="77396"/>
    <x v="0"/>
    <n v="0"/>
    <n v="0"/>
    <x v="0"/>
    <s v="Miami"/>
    <s v=""/>
    <s v="Employed"/>
  </r>
  <r>
    <s v="E03799"/>
    <s v="Natalie Hwang"/>
    <x v="1"/>
    <x v="2"/>
    <x v="1"/>
    <x v="1"/>
    <x v="1"/>
    <n v="63"/>
    <d v="1999-12-31T00:00:00"/>
    <n v="31"/>
    <n v="12"/>
    <x v="28"/>
    <x v="8"/>
    <n v="89523"/>
    <x v="0"/>
    <n v="0"/>
    <n v="0"/>
    <x v="0"/>
    <s v="Phoenix"/>
    <s v=""/>
    <s v="Employed"/>
  </r>
  <r>
    <s v="E02965"/>
    <s v="Andrew Do"/>
    <x v="6"/>
    <x v="2"/>
    <x v="2"/>
    <x v="0"/>
    <x v="1"/>
    <n v="43"/>
    <d v="2021-04-17T00:00:00"/>
    <n v="17"/>
    <n v="4"/>
    <x v="3"/>
    <x v="4"/>
    <n v="146140"/>
    <x v="1"/>
    <n v="0.15"/>
    <n v="21921"/>
    <x v="0"/>
    <s v="Seattle"/>
    <s v=""/>
    <s v="Employed"/>
  </r>
  <r>
    <s v="E02895"/>
    <s v="Mila Soto"/>
    <x v="2"/>
    <x v="2"/>
    <x v="2"/>
    <x v="1"/>
    <x v="2"/>
    <n v="65"/>
    <d v="2008-10-07T00:00:00"/>
    <n v="7"/>
    <n v="10"/>
    <x v="13"/>
    <x v="10"/>
    <n v="170221"/>
    <x v="1"/>
    <n v="0.15"/>
    <n v="25533.149999999998"/>
    <x v="1"/>
    <s v="Manaus"/>
    <s v=""/>
    <s v="Employed"/>
  </r>
  <r>
    <s v="E03226"/>
    <s v="Angel Stewart"/>
    <x v="4"/>
    <x v="2"/>
    <x v="3"/>
    <x v="0"/>
    <x v="0"/>
    <n v="28"/>
    <d v="2019-06-22T00:00:00"/>
    <n v="22"/>
    <n v="6"/>
    <x v="0"/>
    <x v="6"/>
    <n v="250767"/>
    <x v="1"/>
    <n v="0.38"/>
    <n v="95291.46"/>
    <x v="0"/>
    <s v="Seattle"/>
    <s v=""/>
    <s v="Employed"/>
  </r>
  <r>
    <s v="E01845"/>
    <s v="Leo Fernandez"/>
    <x v="0"/>
    <x v="2"/>
    <x v="2"/>
    <x v="0"/>
    <x v="2"/>
    <n v="54"/>
    <d v="1998-04-28T00:00:00"/>
    <n v="28"/>
    <n v="4"/>
    <x v="25"/>
    <x v="4"/>
    <n v="108268"/>
    <x v="0"/>
    <n v="0.09"/>
    <n v="9744.119999999999"/>
    <x v="1"/>
    <s v="Sao Paulo"/>
    <d v="2004-05-15T00:00:00"/>
    <s v="Resign"/>
  </r>
  <r>
    <s v="E04448"/>
    <s v="Adrian Ruiz"/>
    <x v="1"/>
    <x v="2"/>
    <x v="3"/>
    <x v="0"/>
    <x v="2"/>
    <n v="34"/>
    <d v="2014-09-04T00:00:00"/>
    <n v="4"/>
    <n v="9"/>
    <x v="7"/>
    <x v="2"/>
    <n v="95499"/>
    <x v="0"/>
    <n v="0"/>
    <n v="0"/>
    <x v="1"/>
    <s v="Sao Paulo"/>
    <d v="2017-08-11T00:00:00"/>
    <s v="Resign"/>
  </r>
  <r>
    <s v="E01870"/>
    <s v="Carson Chau"/>
    <x v="2"/>
    <x v="2"/>
    <x v="3"/>
    <x v="0"/>
    <x v="1"/>
    <n v="58"/>
    <d v="2007-10-12T00:00:00"/>
    <n v="12"/>
    <n v="10"/>
    <x v="5"/>
    <x v="10"/>
    <n v="162038"/>
    <x v="1"/>
    <n v="0.24"/>
    <n v="38889.119999999995"/>
    <x v="2"/>
    <s v="Chongqing"/>
    <s v=""/>
    <s v="Employed"/>
  </r>
  <r>
    <s v="E02604"/>
    <s v="Brooklyn Collins"/>
    <x v="6"/>
    <x v="2"/>
    <x v="3"/>
    <x v="1"/>
    <x v="3"/>
    <n v="59"/>
    <d v="2018-10-27T00:00:00"/>
    <n v="27"/>
    <n v="10"/>
    <x v="8"/>
    <x v="10"/>
    <n v="139208"/>
    <x v="0"/>
    <n v="0.11"/>
    <n v="15312.88"/>
    <x v="0"/>
    <s v="Austin"/>
    <s v=""/>
    <s v="Employed"/>
  </r>
  <r>
    <s v="E01262"/>
    <s v="Miles Mehta"/>
    <x v="0"/>
    <x v="2"/>
    <x v="0"/>
    <x v="0"/>
    <x v="1"/>
    <n v="50"/>
    <d v="2018-05-19T00:00:00"/>
    <n v="19"/>
    <n v="5"/>
    <x v="8"/>
    <x v="7"/>
    <n v="106437"/>
    <x v="0"/>
    <n v="7.0000000000000007E-2"/>
    <n v="7450.5900000000011"/>
    <x v="2"/>
    <s v="Chongqing"/>
    <s v=""/>
    <s v="Employed"/>
  </r>
  <r>
    <s v="E01075"/>
    <s v="Joshua Juarez"/>
    <x v="3"/>
    <x v="2"/>
    <x v="0"/>
    <x v="0"/>
    <x v="2"/>
    <n v="46"/>
    <d v="2015-05-05T00:00:00"/>
    <n v="5"/>
    <n v="5"/>
    <x v="2"/>
    <x v="7"/>
    <n v="64364"/>
    <x v="2"/>
    <n v="0"/>
    <n v="0"/>
    <x v="1"/>
    <s v="Sao Paulo"/>
    <s v=""/>
    <s v="Employed"/>
  </r>
  <r>
    <s v="E03720"/>
    <s v="Genesis Hunter"/>
    <x v="0"/>
    <x v="2"/>
    <x v="3"/>
    <x v="1"/>
    <x v="0"/>
    <n v="48"/>
    <d v="1999-04-22T00:00:00"/>
    <n v="22"/>
    <n v="4"/>
    <x v="28"/>
    <x v="4"/>
    <n v="102847"/>
    <x v="0"/>
    <n v="0.05"/>
    <n v="5142.3500000000004"/>
    <x v="0"/>
    <s v="Chicago"/>
    <s v=""/>
    <s v="Employed"/>
  </r>
  <r>
    <s v="E03393"/>
    <s v="Henry Figueroa"/>
    <x v="6"/>
    <x v="2"/>
    <x v="0"/>
    <x v="0"/>
    <x v="2"/>
    <n v="46"/>
    <d v="2010-07-19T00:00:00"/>
    <n v="19"/>
    <n v="7"/>
    <x v="18"/>
    <x v="3"/>
    <n v="134881"/>
    <x v="0"/>
    <n v="0.15"/>
    <n v="20232.149999999998"/>
    <x v="1"/>
    <s v="Manaus"/>
    <s v=""/>
    <s v="Employed"/>
  </r>
  <r>
    <s v="E00711"/>
    <s v="Melody Chin"/>
    <x v="6"/>
    <x v="2"/>
    <x v="3"/>
    <x v="1"/>
    <x v="1"/>
    <n v="43"/>
    <d v="2006-10-15T00:00:00"/>
    <n v="15"/>
    <n v="10"/>
    <x v="16"/>
    <x v="10"/>
    <n v="153492"/>
    <x v="1"/>
    <n v="0.11"/>
    <n v="16884.12"/>
    <x v="0"/>
    <s v="Chicago"/>
    <s v=""/>
    <s v="Employed"/>
  </r>
  <r>
    <s v="E01194"/>
    <s v="Ella Jenkins"/>
    <x v="3"/>
    <x v="2"/>
    <x v="1"/>
    <x v="1"/>
    <x v="0"/>
    <n v="52"/>
    <d v="2019-12-20T00:00:00"/>
    <n v="20"/>
    <n v="12"/>
    <x v="0"/>
    <x v="8"/>
    <n v="61026"/>
    <x v="2"/>
    <n v="0"/>
    <n v="0"/>
    <x v="0"/>
    <s v="Phoenix"/>
    <s v=""/>
    <s v="Employed"/>
  </r>
  <r>
    <s v="E01668"/>
    <s v="Naomi Xi"/>
    <x v="2"/>
    <x v="2"/>
    <x v="3"/>
    <x v="1"/>
    <x v="1"/>
    <n v="53"/>
    <d v="2002-02-17T00:00:00"/>
    <n v="17"/>
    <n v="2"/>
    <x v="23"/>
    <x v="9"/>
    <n v="179494"/>
    <x v="1"/>
    <n v="0.2"/>
    <n v="35898.800000000003"/>
    <x v="2"/>
    <s v="Chongqing"/>
    <s v=""/>
    <s v="Employed"/>
  </r>
  <r>
    <s v="E02088"/>
    <s v="Skylar Ayala"/>
    <x v="6"/>
    <x v="2"/>
    <x v="3"/>
    <x v="1"/>
    <x v="2"/>
    <n v="55"/>
    <d v="2017-02-06T00:00:00"/>
    <n v="6"/>
    <n v="2"/>
    <x v="1"/>
    <x v="9"/>
    <n v="144986"/>
    <x v="1"/>
    <n v="0.12"/>
    <n v="17398.32"/>
    <x v="0"/>
    <s v="Phoenix"/>
    <s v=""/>
    <s v="Employed"/>
  </r>
  <r>
    <s v="E00013"/>
    <s v="Raelynn Ma"/>
    <x v="1"/>
    <x v="2"/>
    <x v="1"/>
    <x v="1"/>
    <x v="1"/>
    <n v="33"/>
    <d v="2015-10-08T00:00:00"/>
    <n v="8"/>
    <n v="10"/>
    <x v="2"/>
    <x v="10"/>
    <n v="94876"/>
    <x v="0"/>
    <n v="0"/>
    <n v="0"/>
    <x v="0"/>
    <s v="Miami"/>
    <s v=""/>
    <s v="Employed"/>
  </r>
  <r>
    <s v="E02857"/>
    <s v="Mason Jimenez"/>
    <x v="6"/>
    <x v="2"/>
    <x v="1"/>
    <x v="0"/>
    <x v="2"/>
    <n v="44"/>
    <d v="2019-08-08T00:00:00"/>
    <n v="8"/>
    <n v="8"/>
    <x v="0"/>
    <x v="11"/>
    <n v="130133"/>
    <x v="0"/>
    <n v="0.15"/>
    <n v="19519.95"/>
    <x v="0"/>
    <s v="Austin"/>
    <d v="2022-05-18T00:00:00"/>
    <s v="Resign"/>
  </r>
  <r>
    <s v="E02687"/>
    <s v="Caroline Nelson"/>
    <x v="4"/>
    <x v="2"/>
    <x v="3"/>
    <x v="1"/>
    <x v="0"/>
    <n v="36"/>
    <d v="2014-01-11T00:00:00"/>
    <n v="11"/>
    <n v="1"/>
    <x v="7"/>
    <x v="0"/>
    <n v="202323"/>
    <x v="1"/>
    <n v="0.39"/>
    <n v="78905.97"/>
    <x v="0"/>
    <s v="Chicago"/>
    <s v=""/>
    <s v="Employed"/>
  </r>
  <r>
    <s v="E02748"/>
    <s v="Genesis Zhu"/>
    <x v="2"/>
    <x v="2"/>
    <x v="1"/>
    <x v="1"/>
    <x v="1"/>
    <n v="34"/>
    <d v="2020-07-20T00:00:00"/>
    <n v="20"/>
    <n v="7"/>
    <x v="4"/>
    <x v="3"/>
    <n v="184960"/>
    <x v="1"/>
    <n v="0.18"/>
    <n v="33292.799999999996"/>
    <x v="0"/>
    <s v="Seattle"/>
    <s v=""/>
    <s v="Employed"/>
  </r>
  <r>
    <s v="E02706"/>
    <s v="Lucy Figueroa"/>
    <x v="6"/>
    <x v="2"/>
    <x v="2"/>
    <x v="1"/>
    <x v="2"/>
    <n v="45"/>
    <d v="2016-01-10T00:00:00"/>
    <n v="10"/>
    <n v="1"/>
    <x v="15"/>
    <x v="0"/>
    <n v="149761"/>
    <x v="1"/>
    <n v="0.12"/>
    <n v="17971.32"/>
    <x v="0"/>
    <s v="Columbus"/>
    <s v=""/>
    <s v="Employed"/>
  </r>
  <r>
    <s v="E02899"/>
    <s v="Joshua Cortez"/>
    <x v="6"/>
    <x v="2"/>
    <x v="3"/>
    <x v="0"/>
    <x v="2"/>
    <n v="44"/>
    <d v="2007-08-11T00:00:00"/>
    <n v="11"/>
    <n v="8"/>
    <x v="5"/>
    <x v="11"/>
    <n v="126277"/>
    <x v="0"/>
    <n v="0.13"/>
    <n v="16416.010000000002"/>
    <x v="1"/>
    <s v="Manaus"/>
    <s v=""/>
    <s v="Employed"/>
  </r>
  <r>
    <s v="E01639"/>
    <s v="Everleigh Simmons"/>
    <x v="5"/>
    <x v="2"/>
    <x v="0"/>
    <x v="1"/>
    <x v="0"/>
    <n v="55"/>
    <d v="2021-04-16T00:00:00"/>
    <n v="16"/>
    <n v="4"/>
    <x v="3"/>
    <x v="4"/>
    <n v="48266"/>
    <x v="2"/>
    <n v="0"/>
    <n v="0"/>
    <x v="0"/>
    <s v="Chicago"/>
    <s v=""/>
    <s v="Employed"/>
  </r>
  <r>
    <s v="E03947"/>
    <s v="Logan Soto"/>
    <x v="4"/>
    <x v="2"/>
    <x v="2"/>
    <x v="0"/>
    <x v="2"/>
    <n v="36"/>
    <d v="2018-08-18T00:00:00"/>
    <n v="18"/>
    <n v="8"/>
    <x v="8"/>
    <x v="11"/>
    <n v="223404"/>
    <x v="1"/>
    <n v="0.32"/>
    <n v="71489.279999999999"/>
    <x v="0"/>
    <s v="Columbus"/>
    <s v=""/>
    <s v="Employed"/>
  </r>
  <r>
    <s v="E02628"/>
    <s v="Nora Nelson"/>
    <x v="3"/>
    <x v="2"/>
    <x v="0"/>
    <x v="1"/>
    <x v="0"/>
    <n v="41"/>
    <d v="2007-01-09T00:00:00"/>
    <n v="9"/>
    <n v="1"/>
    <x v="5"/>
    <x v="0"/>
    <n v="50685"/>
    <x v="2"/>
    <n v="0"/>
    <n v="0"/>
    <x v="0"/>
    <s v="Columbus"/>
    <s v=""/>
    <s v="Employed"/>
  </r>
  <r>
    <s v="E02665"/>
    <s v="Bella Butler"/>
    <x v="6"/>
    <x v="2"/>
    <x v="0"/>
    <x v="1"/>
    <x v="3"/>
    <n v="33"/>
    <d v="2019-10-25T00:00:00"/>
    <n v="25"/>
    <n v="10"/>
    <x v="0"/>
    <x v="10"/>
    <n v="131652"/>
    <x v="0"/>
    <n v="0.11"/>
    <n v="14481.72"/>
    <x v="0"/>
    <s v="Seattle"/>
    <s v=""/>
    <s v="Employed"/>
  </r>
  <r>
    <s v="E00605"/>
    <s v="Nova Williams"/>
    <x v="0"/>
    <x v="2"/>
    <x v="1"/>
    <x v="1"/>
    <x v="3"/>
    <n v="61"/>
    <d v="2010-04-25T00:00:00"/>
    <n v="25"/>
    <n v="4"/>
    <x v="18"/>
    <x v="4"/>
    <n v="110302"/>
    <x v="0"/>
    <n v="0.06"/>
    <n v="6618.12"/>
    <x v="0"/>
    <s v="Miami"/>
    <s v=""/>
    <s v="Employed"/>
  </r>
  <r>
    <s v="E03694"/>
    <s v="Elena Patterson"/>
    <x v="4"/>
    <x v="2"/>
    <x v="1"/>
    <x v="1"/>
    <x v="3"/>
    <n v="38"/>
    <d v="2018-11-09T00:00:00"/>
    <n v="9"/>
    <n v="11"/>
    <x v="8"/>
    <x v="1"/>
    <n v="223805"/>
    <x v="1"/>
    <n v="0.36"/>
    <n v="80569.8"/>
    <x v="0"/>
    <s v="Chicago"/>
    <s v=""/>
    <s v="Employed"/>
  </r>
  <r>
    <s v="E04005"/>
    <s v="Lincoln Wong"/>
    <x v="1"/>
    <x v="2"/>
    <x v="3"/>
    <x v="0"/>
    <x v="1"/>
    <n v="49"/>
    <d v="2019-06-07T00:00:00"/>
    <n v="7"/>
    <n v="6"/>
    <x v="0"/>
    <x v="6"/>
    <n v="80700"/>
    <x v="0"/>
    <n v="0"/>
    <n v="0"/>
    <x v="0"/>
    <s v="Columbus"/>
    <s v=""/>
    <s v="Employed"/>
  </r>
  <r>
    <s v="E03465"/>
    <s v="Harper Phan"/>
    <x v="3"/>
    <x v="2"/>
    <x v="0"/>
    <x v="1"/>
    <x v="1"/>
    <n v="45"/>
    <d v="2016-12-07T00:00:00"/>
    <n v="7"/>
    <n v="12"/>
    <x v="15"/>
    <x v="8"/>
    <n v="71454"/>
    <x v="0"/>
    <n v="0"/>
    <n v="0"/>
    <x v="2"/>
    <s v="Shanghai"/>
    <s v=""/>
    <s v="Employed"/>
  </r>
  <r>
    <s v="E01006"/>
    <s v="Autumn Leung"/>
    <x v="4"/>
    <x v="2"/>
    <x v="2"/>
    <x v="1"/>
    <x v="1"/>
    <n v="25"/>
    <d v="2021-11-15T00:00:00"/>
    <n v="15"/>
    <n v="11"/>
    <x v="3"/>
    <x v="1"/>
    <n v="210708"/>
    <x v="1"/>
    <n v="0.33"/>
    <n v="69533.64"/>
    <x v="0"/>
    <s v="Chicago"/>
    <s v=""/>
    <s v="Employed"/>
  </r>
  <r>
    <s v="E00091"/>
    <s v="Emilia Chu"/>
    <x v="3"/>
    <x v="2"/>
    <x v="0"/>
    <x v="1"/>
    <x v="1"/>
    <n v="48"/>
    <d v="2003-06-24T00:00:00"/>
    <n v="24"/>
    <n v="6"/>
    <x v="10"/>
    <x v="6"/>
    <n v="55760"/>
    <x v="2"/>
    <n v="0"/>
    <n v="0"/>
    <x v="0"/>
    <s v="Austin"/>
    <s v=""/>
    <s v="Employed"/>
  </r>
  <r>
    <s v="E04221"/>
    <s v="Roman King"/>
    <x v="3"/>
    <x v="2"/>
    <x v="3"/>
    <x v="0"/>
    <x v="0"/>
    <n v="60"/>
    <d v="2007-08-16T00:00:00"/>
    <n v="16"/>
    <n v="8"/>
    <x v="5"/>
    <x v="11"/>
    <n v="58671"/>
    <x v="2"/>
    <n v="0"/>
    <n v="0"/>
    <x v="0"/>
    <s v="Columbus"/>
    <s v=""/>
    <s v="Employed"/>
  </r>
  <r>
    <s v="E02249"/>
    <s v="Allison Daniels"/>
    <x v="0"/>
    <x v="2"/>
    <x v="0"/>
    <x v="1"/>
    <x v="0"/>
    <n v="37"/>
    <d v="2020-04-14T00:00:00"/>
    <n v="14"/>
    <n v="4"/>
    <x v="4"/>
    <x v="4"/>
    <n v="103524"/>
    <x v="0"/>
    <n v="0.09"/>
    <n v="9317.16"/>
    <x v="0"/>
    <s v="Phoenix"/>
    <s v=""/>
    <s v="Employed"/>
  </r>
  <r>
    <s v="E01638"/>
    <s v="Elizabeth Huang"/>
    <x v="5"/>
    <x v="2"/>
    <x v="1"/>
    <x v="1"/>
    <x v="1"/>
    <n v="62"/>
    <d v="2002-09-20T00:00:00"/>
    <n v="20"/>
    <n v="9"/>
    <x v="23"/>
    <x v="2"/>
    <n v="49738"/>
    <x v="2"/>
    <n v="0"/>
    <n v="0"/>
    <x v="2"/>
    <s v="Beijing"/>
    <s v=""/>
    <s v="Employed"/>
  </r>
  <r>
    <s v="E01193"/>
    <s v="Raelynn Lu"/>
    <x v="2"/>
    <x v="2"/>
    <x v="2"/>
    <x v="1"/>
    <x v="1"/>
    <n v="27"/>
    <d v="2020-05-26T00:00:00"/>
    <n v="26"/>
    <n v="5"/>
    <x v="4"/>
    <x v="7"/>
    <n v="153628"/>
    <x v="1"/>
    <n v="0.28999999999999998"/>
    <n v="44552.119999999995"/>
    <x v="2"/>
    <s v="Chongqing"/>
    <d v="2020-12-12T00:00:00"/>
    <s v="Resign"/>
  </r>
  <r>
    <s v="E00440"/>
    <s v="Adeline Thao"/>
    <x v="4"/>
    <x v="2"/>
    <x v="3"/>
    <x v="1"/>
    <x v="1"/>
    <n v="54"/>
    <d v="2007-09-05T00:00:00"/>
    <n v="5"/>
    <n v="9"/>
    <x v="5"/>
    <x v="2"/>
    <n v="183239"/>
    <x v="1"/>
    <n v="0.32"/>
    <n v="58636.480000000003"/>
    <x v="0"/>
    <s v="Seattle"/>
    <s v=""/>
    <s v="Employed"/>
  </r>
  <r>
    <s v="E00206"/>
    <s v="Theodore Xi"/>
    <x v="0"/>
    <x v="2"/>
    <x v="3"/>
    <x v="0"/>
    <x v="1"/>
    <n v="52"/>
    <d v="2009-10-05T00:00:00"/>
    <n v="5"/>
    <n v="10"/>
    <x v="22"/>
    <x v="10"/>
    <n v="122890"/>
    <x v="0"/>
    <n v="7.0000000000000007E-2"/>
    <n v="8602.3000000000011"/>
    <x v="2"/>
    <s v="Shanghai"/>
    <s v=""/>
    <s v="Employed"/>
  </r>
  <r>
    <s v="E04088"/>
    <s v="Ezra Liang"/>
    <x v="4"/>
    <x v="2"/>
    <x v="2"/>
    <x v="0"/>
    <x v="1"/>
    <n v="52"/>
    <d v="1997-05-26T00:00:00"/>
    <n v="26"/>
    <n v="5"/>
    <x v="27"/>
    <x v="7"/>
    <n v="216999"/>
    <x v="1"/>
    <n v="0.37"/>
    <n v="80289.63"/>
    <x v="0"/>
    <s v="Miami"/>
    <s v=""/>
    <s v="Employed"/>
  </r>
  <r>
    <s v="E02907"/>
    <s v="Jose Singh"/>
    <x v="6"/>
    <x v="2"/>
    <x v="1"/>
    <x v="0"/>
    <x v="1"/>
    <n v="44"/>
    <d v="2010-04-06T00:00:00"/>
    <n v="6"/>
    <n v="4"/>
    <x v="18"/>
    <x v="4"/>
    <n v="142878"/>
    <x v="1"/>
    <n v="0.12"/>
    <n v="17145.36"/>
    <x v="0"/>
    <s v="Columbus"/>
    <s v=""/>
    <s v="Employed"/>
  </r>
  <r>
    <s v="E02375"/>
    <s v="Lincoln Huynh"/>
    <x v="6"/>
    <x v="2"/>
    <x v="0"/>
    <x v="0"/>
    <x v="1"/>
    <n v="63"/>
    <d v="2002-02-08T00:00:00"/>
    <n v="8"/>
    <n v="2"/>
    <x v="23"/>
    <x v="9"/>
    <n v="128703"/>
    <x v="0"/>
    <n v="0.13"/>
    <n v="16731.39"/>
    <x v="0"/>
    <s v="Austin"/>
    <s v=""/>
    <s v="Employed"/>
  </r>
  <r>
    <s v="E00324"/>
    <s v="Hailey Song"/>
    <x v="0"/>
    <x v="2"/>
    <x v="2"/>
    <x v="1"/>
    <x v="1"/>
    <n v="37"/>
    <d v="2016-08-23T00:00:00"/>
    <n v="23"/>
    <n v="8"/>
    <x v="15"/>
    <x v="11"/>
    <n v="124928"/>
    <x v="0"/>
    <n v="0.06"/>
    <n v="7495.6799999999994"/>
    <x v="2"/>
    <s v="Chongqing"/>
    <s v=""/>
    <s v="Employed"/>
  </r>
  <r>
    <s v="E00518"/>
    <s v="Lydia Morales"/>
    <x v="0"/>
    <x v="2"/>
    <x v="1"/>
    <x v="1"/>
    <x v="2"/>
    <n v="51"/>
    <d v="2013-06-14T00:00:00"/>
    <n v="14"/>
    <n v="6"/>
    <x v="11"/>
    <x v="6"/>
    <n v="108221"/>
    <x v="0"/>
    <n v="0.05"/>
    <n v="5411.05"/>
    <x v="1"/>
    <s v="Manaus"/>
    <s v=""/>
    <s v="Employed"/>
  </r>
  <r>
    <s v="E02033"/>
    <s v="Grace Sun"/>
    <x v="2"/>
    <x v="2"/>
    <x v="2"/>
    <x v="1"/>
    <x v="1"/>
    <n v="25"/>
    <d v="2021-04-17T00:00:00"/>
    <n v="17"/>
    <n v="4"/>
    <x v="3"/>
    <x v="4"/>
    <n v="186870"/>
    <x v="1"/>
    <n v="0.2"/>
    <n v="37374"/>
    <x v="2"/>
    <s v="Shanghai"/>
    <s v=""/>
    <s v="Employed"/>
  </r>
  <r>
    <s v="E01844"/>
    <s v="Jayden Kang"/>
    <x v="5"/>
    <x v="2"/>
    <x v="2"/>
    <x v="0"/>
    <x v="1"/>
    <n v="46"/>
    <d v="2011-04-24T00:00:00"/>
    <n v="24"/>
    <n v="4"/>
    <x v="9"/>
    <x v="4"/>
    <n v="55894"/>
    <x v="2"/>
    <n v="0"/>
    <n v="0"/>
    <x v="0"/>
    <s v="Seattle"/>
    <s v=""/>
    <s v="Employed"/>
  </r>
  <r>
    <s v="E02639"/>
    <s v="Sebastian Le"/>
    <x v="5"/>
    <x v="2"/>
    <x v="3"/>
    <x v="0"/>
    <x v="1"/>
    <n v="37"/>
    <d v="2015-11-09T00:00:00"/>
    <n v="9"/>
    <n v="11"/>
    <x v="2"/>
    <x v="1"/>
    <n v="45369"/>
    <x v="2"/>
    <n v="0"/>
    <n v="0"/>
    <x v="2"/>
    <s v="Beijing"/>
    <s v=""/>
    <s v="Employed"/>
  </r>
  <r>
    <s v="E00287"/>
    <s v="Luca Nelson"/>
    <x v="0"/>
    <x v="2"/>
    <x v="1"/>
    <x v="0"/>
    <x v="0"/>
    <n v="60"/>
    <d v="2010-06-15T00:00:00"/>
    <n v="15"/>
    <n v="6"/>
    <x v="18"/>
    <x v="6"/>
    <n v="106578"/>
    <x v="0"/>
    <n v="0.09"/>
    <n v="9592.02"/>
    <x v="0"/>
    <s v="Miami"/>
    <s v=""/>
    <s v="Employed"/>
  </r>
  <r>
    <s v="E01947"/>
    <s v="Sophie Owens"/>
    <x v="3"/>
    <x v="2"/>
    <x v="2"/>
    <x v="1"/>
    <x v="0"/>
    <n v="30"/>
    <d v="2015-03-05T00:00:00"/>
    <n v="5"/>
    <n v="3"/>
    <x v="2"/>
    <x v="5"/>
    <n v="52697"/>
    <x v="2"/>
    <n v="0"/>
    <n v="0"/>
    <x v="0"/>
    <s v="Seattle"/>
    <s v=""/>
    <s v="Employed"/>
  </r>
  <r>
    <s v="E02259"/>
    <s v="Emily Lau"/>
    <x v="1"/>
    <x v="2"/>
    <x v="0"/>
    <x v="1"/>
    <x v="1"/>
    <n v="35"/>
    <d v="2019-03-18T00:00:00"/>
    <n v="18"/>
    <n v="3"/>
    <x v="0"/>
    <x v="5"/>
    <n v="74779"/>
    <x v="0"/>
    <n v="0"/>
    <n v="0"/>
    <x v="0"/>
    <s v="Phoenix"/>
    <s v=""/>
    <s v="Employed"/>
  </r>
  <r>
    <s v="E00342"/>
    <s v="Wesley Doan"/>
    <x v="0"/>
    <x v="2"/>
    <x v="3"/>
    <x v="0"/>
    <x v="1"/>
    <n v="63"/>
    <d v="2004-04-19T00:00:00"/>
    <n v="19"/>
    <n v="4"/>
    <x v="20"/>
    <x v="4"/>
    <n v="122487"/>
    <x v="0"/>
    <n v="0.08"/>
    <n v="9798.9600000000009"/>
    <x v="2"/>
    <s v="Shanghai"/>
    <s v=""/>
    <s v="Employed"/>
  </r>
  <r>
    <s v="E01832"/>
    <s v="Ezra Singh"/>
    <x v="5"/>
    <x v="2"/>
    <x v="0"/>
    <x v="0"/>
    <x v="1"/>
    <n v="56"/>
    <d v="2006-05-10T00:00:00"/>
    <n v="10"/>
    <n v="5"/>
    <x v="16"/>
    <x v="7"/>
    <n v="41561"/>
    <x v="2"/>
    <n v="0"/>
    <n v="0"/>
    <x v="0"/>
    <s v="Austin"/>
    <s v=""/>
    <s v="Employed"/>
  </r>
  <r>
    <s v="E01755"/>
    <s v="Audrey Patel"/>
    <x v="6"/>
    <x v="2"/>
    <x v="1"/>
    <x v="1"/>
    <x v="1"/>
    <n v="37"/>
    <d v="2011-04-24T00:00:00"/>
    <n v="24"/>
    <n v="4"/>
    <x v="9"/>
    <x v="4"/>
    <n v="131183"/>
    <x v="0"/>
    <n v="0.14000000000000001"/>
    <n v="18365.620000000003"/>
    <x v="2"/>
    <s v="Shanghai"/>
    <d v="2016-03-16T00:00:00"/>
    <s v="Resign"/>
  </r>
  <r>
    <s v="E03055"/>
    <s v="Austin Rojas"/>
    <x v="4"/>
    <x v="2"/>
    <x v="3"/>
    <x v="0"/>
    <x v="2"/>
    <n v="29"/>
    <d v="2018-12-05T00:00:00"/>
    <n v="5"/>
    <n v="12"/>
    <x v="8"/>
    <x v="8"/>
    <n v="199504"/>
    <x v="1"/>
    <n v="0.3"/>
    <n v="59851.199999999997"/>
    <x v="0"/>
    <s v="Austin"/>
    <s v=""/>
    <s v="Employed"/>
  </r>
  <r>
    <s v="E02968"/>
    <s v="Caroline Santos"/>
    <x v="3"/>
    <x v="2"/>
    <x v="2"/>
    <x v="1"/>
    <x v="2"/>
    <n v="25"/>
    <d v="2020-07-12T00:00:00"/>
    <n v="12"/>
    <n v="7"/>
    <x v="4"/>
    <x v="3"/>
    <n v="56565"/>
    <x v="2"/>
    <n v="0"/>
    <n v="0"/>
    <x v="1"/>
    <s v="Sao Paulo"/>
    <s v=""/>
    <s v="Employed"/>
  </r>
  <r>
    <s v="E01337"/>
    <s v="Andrew Coleman"/>
    <x v="2"/>
    <x v="2"/>
    <x v="3"/>
    <x v="0"/>
    <x v="0"/>
    <n v="41"/>
    <d v="2019-05-15T00:00:00"/>
    <n v="15"/>
    <n v="5"/>
    <x v="0"/>
    <x v="7"/>
    <n v="174415"/>
    <x v="1"/>
    <n v="0.23"/>
    <n v="40115.450000000004"/>
    <x v="0"/>
    <s v="Miami"/>
    <s v=""/>
    <s v="Employed"/>
  </r>
  <r>
    <s v="E04035"/>
    <s v="Hailey Lai"/>
    <x v="6"/>
    <x v="2"/>
    <x v="0"/>
    <x v="1"/>
    <x v="1"/>
    <n v="42"/>
    <d v="2011-03-18T00:00:00"/>
    <n v="18"/>
    <n v="3"/>
    <x v="9"/>
    <x v="5"/>
    <n v="150034"/>
    <x v="1"/>
    <n v="0.12"/>
    <n v="18004.079999999998"/>
    <x v="2"/>
    <s v="Beijing"/>
    <s v=""/>
    <s v="Employed"/>
  </r>
  <r>
    <s v="E00577"/>
    <s v="Nora Nunez"/>
    <x v="3"/>
    <x v="2"/>
    <x v="2"/>
    <x v="1"/>
    <x v="2"/>
    <n v="45"/>
    <d v="2012-08-06T00:00:00"/>
    <n v="6"/>
    <n v="8"/>
    <x v="21"/>
    <x v="11"/>
    <n v="58586"/>
    <x v="2"/>
    <n v="0"/>
    <n v="0"/>
    <x v="1"/>
    <s v="Sao Paulo"/>
    <s v=""/>
    <s v="Employed"/>
  </r>
  <r>
    <s v="E00225"/>
    <s v="Angel Delgado"/>
    <x v="2"/>
    <x v="2"/>
    <x v="3"/>
    <x v="0"/>
    <x v="2"/>
    <n v="31"/>
    <d v="2017-08-10T00:00:00"/>
    <n v="10"/>
    <n v="8"/>
    <x v="1"/>
    <x v="11"/>
    <n v="156931"/>
    <x v="1"/>
    <n v="0.28000000000000003"/>
    <n v="43940.680000000008"/>
    <x v="0"/>
    <s v="Seattle"/>
    <s v=""/>
    <s v="Employed"/>
  </r>
  <r>
    <s v="E03106"/>
    <s v="Xavier Davis"/>
    <x v="4"/>
    <x v="2"/>
    <x v="3"/>
    <x v="0"/>
    <x v="0"/>
    <n v="36"/>
    <d v="2009-01-17T00:00:00"/>
    <n v="17"/>
    <n v="1"/>
    <x v="22"/>
    <x v="0"/>
    <n v="238236"/>
    <x v="1"/>
    <n v="0.31"/>
    <n v="73853.16"/>
    <x v="0"/>
    <s v="Seattle"/>
    <s v=""/>
    <s v="Employed"/>
  </r>
  <r>
    <s v="E01350"/>
    <s v="Natalie Carter"/>
    <x v="2"/>
    <x v="2"/>
    <x v="3"/>
    <x v="1"/>
    <x v="0"/>
    <n v="64"/>
    <d v="2012-12-21T00:00:00"/>
    <n v="21"/>
    <n v="12"/>
    <x v="21"/>
    <x v="8"/>
    <n v="153253"/>
    <x v="1"/>
    <n v="0.24"/>
    <n v="36780.720000000001"/>
    <x v="0"/>
    <s v="Austin"/>
    <s v=""/>
    <s v="Employed"/>
  </r>
  <r>
    <s v="E03718"/>
    <s v="Zoe Zhou"/>
    <x v="0"/>
    <x v="2"/>
    <x v="3"/>
    <x v="1"/>
    <x v="1"/>
    <n v="61"/>
    <d v="2009-10-06T00:00:00"/>
    <n v="6"/>
    <n v="10"/>
    <x v="22"/>
    <x v="10"/>
    <n v="103096"/>
    <x v="0"/>
    <n v="7.0000000000000007E-2"/>
    <n v="7216.72"/>
    <x v="2"/>
    <s v="Beijing"/>
    <s v=""/>
    <s v="Employed"/>
  </r>
  <r>
    <s v="E01338"/>
    <s v="Jaxson Coleman"/>
    <x v="0"/>
    <x v="2"/>
    <x v="0"/>
    <x v="0"/>
    <x v="0"/>
    <n v="32"/>
    <d v="2020-04-15T00:00:00"/>
    <n v="15"/>
    <n v="4"/>
    <x v="4"/>
    <x v="4"/>
    <n v="126671"/>
    <x v="0"/>
    <n v="0.09"/>
    <n v="11400.39"/>
    <x v="0"/>
    <s v="Miami"/>
    <s v=""/>
    <s v="Employed"/>
  </r>
  <r>
    <s v="E02684"/>
    <s v="Aaron Maldonado"/>
    <x v="3"/>
    <x v="2"/>
    <x v="0"/>
    <x v="0"/>
    <x v="2"/>
    <n v="39"/>
    <d v="2008-09-17T00:00:00"/>
    <n v="17"/>
    <n v="9"/>
    <x v="13"/>
    <x v="2"/>
    <n v="62861"/>
    <x v="2"/>
    <n v="0"/>
    <n v="0"/>
    <x v="0"/>
    <s v="Seattle"/>
    <s v=""/>
    <s v="Employed"/>
  </r>
  <r>
    <s v="E04415"/>
    <s v="Leonardo Luong"/>
    <x v="0"/>
    <x v="2"/>
    <x v="0"/>
    <x v="0"/>
    <x v="1"/>
    <n v="52"/>
    <d v="1999-12-29T00:00:00"/>
    <n v="29"/>
    <n v="12"/>
    <x v="28"/>
    <x v="8"/>
    <n v="116527"/>
    <x v="0"/>
    <n v="7.0000000000000007E-2"/>
    <n v="8156.89"/>
    <x v="0"/>
    <s v="Phoenix"/>
    <s v=""/>
    <s v="Employed"/>
  </r>
  <r>
    <s v="E03349"/>
    <s v="Dylan Chin"/>
    <x v="2"/>
    <x v="2"/>
    <x v="3"/>
    <x v="0"/>
    <x v="1"/>
    <n v="60"/>
    <d v="2017-06-05T00:00:00"/>
    <n v="5"/>
    <n v="6"/>
    <x v="1"/>
    <x v="6"/>
    <n v="158898"/>
    <x v="1"/>
    <n v="0.18"/>
    <n v="28601.64"/>
    <x v="0"/>
    <s v="Miami"/>
    <s v=""/>
    <s v="Employed"/>
  </r>
  <r>
    <s v="E01909"/>
    <s v="Lillian Khan"/>
    <x v="5"/>
    <x v="2"/>
    <x v="1"/>
    <x v="1"/>
    <x v="1"/>
    <n v="44"/>
    <d v="2010-05-31T00:00:00"/>
    <n v="31"/>
    <n v="5"/>
    <x v="18"/>
    <x v="7"/>
    <n v="47387"/>
    <x v="2"/>
    <n v="0"/>
    <n v="0"/>
    <x v="2"/>
    <s v="Chengdu"/>
    <d v="2018-01-08T00:00:00"/>
    <s v="Resign"/>
  </r>
  <r>
    <s v="E02521"/>
    <s v="Lily Nguyen"/>
    <x v="1"/>
    <x v="2"/>
    <x v="1"/>
    <x v="1"/>
    <x v="1"/>
    <n v="33"/>
    <d v="2012-01-28T00:00:00"/>
    <n v="28"/>
    <n v="1"/>
    <x v="21"/>
    <x v="0"/>
    <n v="95960"/>
    <x v="0"/>
    <n v="0"/>
    <n v="0"/>
    <x v="2"/>
    <s v="Chengdu"/>
    <s v=""/>
    <s v="Employed"/>
  </r>
  <r>
    <s v="E00591"/>
    <s v="Savannah Ali"/>
    <x v="6"/>
    <x v="3"/>
    <x v="0"/>
    <x v="1"/>
    <x v="1"/>
    <n v="36"/>
    <d v="2009-02-11T00:00:00"/>
    <n v="11"/>
    <n v="2"/>
    <x v="22"/>
    <x v="9"/>
    <n v="157333"/>
    <x v="1"/>
    <n v="0.15"/>
    <n v="23599.95"/>
    <x v="0"/>
    <s v="Miami"/>
    <s v=""/>
    <s v="Employed"/>
  </r>
  <r>
    <s v="E00530"/>
    <s v="Eli Jones"/>
    <x v="0"/>
    <x v="3"/>
    <x v="0"/>
    <x v="0"/>
    <x v="0"/>
    <n v="59"/>
    <d v="1999-03-14T00:00:00"/>
    <n v="14"/>
    <n v="3"/>
    <x v="28"/>
    <x v="5"/>
    <n v="105086"/>
    <x v="0"/>
    <n v="0.09"/>
    <n v="9457.74"/>
    <x v="0"/>
    <s v="Austin"/>
    <s v=""/>
    <s v="Employed"/>
  </r>
  <r>
    <s v="E02206"/>
    <s v="Jose Henderson"/>
    <x v="2"/>
    <x v="3"/>
    <x v="1"/>
    <x v="0"/>
    <x v="3"/>
    <n v="41"/>
    <d v="2015-04-17T00:00:00"/>
    <n v="17"/>
    <n v="4"/>
    <x v="2"/>
    <x v="4"/>
    <n v="152239"/>
    <x v="1"/>
    <n v="0.23"/>
    <n v="35014.97"/>
    <x v="0"/>
    <s v="Columbus"/>
    <s v=""/>
    <s v="Employed"/>
  </r>
  <r>
    <s v="E01754"/>
    <s v="Owen Lam"/>
    <x v="15"/>
    <x v="3"/>
    <x v="1"/>
    <x v="0"/>
    <x v="1"/>
    <n v="30"/>
    <d v="2017-05-29T00:00:00"/>
    <n v="29"/>
    <n v="5"/>
    <x v="1"/>
    <x v="7"/>
    <n v="86317"/>
    <x v="0"/>
    <n v="0"/>
    <n v="0"/>
    <x v="2"/>
    <s v="Chengdu"/>
    <d v="2017-07-16T00:00:00"/>
    <s v="Resign"/>
  </r>
  <r>
    <s v="E04917"/>
    <s v="Everleigh Washington"/>
    <x v="16"/>
    <x v="3"/>
    <x v="2"/>
    <x v="1"/>
    <x v="0"/>
    <n v="64"/>
    <d v="2001-10-20T00:00:00"/>
    <n v="20"/>
    <n v="10"/>
    <x v="12"/>
    <x v="10"/>
    <n v="64057"/>
    <x v="2"/>
    <n v="0"/>
    <n v="0"/>
    <x v="0"/>
    <s v="Phoenix"/>
    <s v=""/>
    <s v="Employed"/>
  </r>
  <r>
    <s v="E01848"/>
    <s v="Zoey Jackson"/>
    <x v="17"/>
    <x v="3"/>
    <x v="0"/>
    <x v="1"/>
    <x v="3"/>
    <n v="46"/>
    <d v="2008-08-21T00:00:00"/>
    <n v="21"/>
    <n v="8"/>
    <x v="13"/>
    <x v="11"/>
    <n v="59067"/>
    <x v="2"/>
    <n v="0"/>
    <n v="0"/>
    <x v="0"/>
    <s v="Miami"/>
    <s v=""/>
    <s v="Employed"/>
  </r>
  <r>
    <s v="E02112"/>
    <s v="Christian Sanders"/>
    <x v="4"/>
    <x v="3"/>
    <x v="1"/>
    <x v="0"/>
    <x v="3"/>
    <n v="45"/>
    <d v="2013-08-07T00:00:00"/>
    <n v="7"/>
    <n v="8"/>
    <x v="11"/>
    <x v="11"/>
    <n v="236946"/>
    <x v="1"/>
    <n v="0.37"/>
    <n v="87670.02"/>
    <x v="0"/>
    <s v="Seattle"/>
    <s v=""/>
    <s v="Employed"/>
  </r>
  <r>
    <s v="E00436"/>
    <s v="Everly Walker"/>
    <x v="16"/>
    <x v="3"/>
    <x v="1"/>
    <x v="1"/>
    <x v="0"/>
    <n v="41"/>
    <d v="2009-10-23T00:00:00"/>
    <n v="23"/>
    <n v="10"/>
    <x v="22"/>
    <x v="10"/>
    <n v="54415"/>
    <x v="2"/>
    <n v="0"/>
    <n v="0"/>
    <x v="0"/>
    <s v="Seattle"/>
    <d v="2014-01-22T00:00:00"/>
    <s v="Resign"/>
  </r>
  <r>
    <s v="E01516"/>
    <s v="Willow Mai"/>
    <x v="17"/>
    <x v="3"/>
    <x v="0"/>
    <x v="1"/>
    <x v="1"/>
    <n v="45"/>
    <d v="2003-12-17T00:00:00"/>
    <n v="17"/>
    <n v="12"/>
    <x v="10"/>
    <x v="8"/>
    <n v="48345"/>
    <x v="2"/>
    <n v="0"/>
    <n v="0"/>
    <x v="2"/>
    <s v="Chengdu"/>
    <s v=""/>
    <s v="Employed"/>
  </r>
  <r>
    <s v="E01234"/>
    <s v="Jack Cheng"/>
    <x v="2"/>
    <x v="3"/>
    <x v="0"/>
    <x v="0"/>
    <x v="1"/>
    <n v="42"/>
    <d v="2014-01-16T00:00:00"/>
    <n v="16"/>
    <n v="1"/>
    <x v="7"/>
    <x v="0"/>
    <n v="152214"/>
    <x v="1"/>
    <n v="0.3"/>
    <n v="45664.2"/>
    <x v="2"/>
    <s v="Beijing"/>
    <s v=""/>
    <s v="Employed"/>
  </r>
  <r>
    <s v="E02802"/>
    <s v="Matthew Chau"/>
    <x v="15"/>
    <x v="3"/>
    <x v="2"/>
    <x v="0"/>
    <x v="1"/>
    <n v="53"/>
    <d v="2002-11-16T00:00:00"/>
    <n v="16"/>
    <n v="11"/>
    <x v="23"/>
    <x v="1"/>
    <n v="95998"/>
    <x v="0"/>
    <n v="0"/>
    <n v="0"/>
    <x v="0"/>
    <s v="Seattle"/>
    <s v=""/>
    <s v="Employed"/>
  </r>
  <r>
    <s v="E03816"/>
    <s v="Leilani Chow"/>
    <x v="2"/>
    <x v="3"/>
    <x v="3"/>
    <x v="1"/>
    <x v="1"/>
    <n v="27"/>
    <d v="2021-02-23T00:00:00"/>
    <n v="23"/>
    <n v="2"/>
    <x v="3"/>
    <x v="9"/>
    <n v="199041"/>
    <x v="1"/>
    <n v="0.16"/>
    <n v="31846.560000000001"/>
    <x v="2"/>
    <s v="Beijing"/>
    <s v=""/>
    <s v="Employed"/>
  </r>
  <r>
    <s v="E02017"/>
    <s v="Connor Joseph"/>
    <x v="2"/>
    <x v="3"/>
    <x v="3"/>
    <x v="0"/>
    <x v="0"/>
    <n v="50"/>
    <d v="1998-07-22T00:00:00"/>
    <n v="22"/>
    <n v="7"/>
    <x v="25"/>
    <x v="3"/>
    <n v="174895"/>
    <x v="1"/>
    <n v="0.15"/>
    <n v="26234.25"/>
    <x v="0"/>
    <s v="Chicago"/>
    <s v=""/>
    <s v="Employed"/>
  </r>
  <r>
    <s v="E00128"/>
    <s v="Everleigh Espinoza"/>
    <x v="2"/>
    <x v="3"/>
    <x v="0"/>
    <x v="1"/>
    <x v="2"/>
    <n v="54"/>
    <d v="2018-01-22T00:00:00"/>
    <n v="22"/>
    <n v="1"/>
    <x v="8"/>
    <x v="0"/>
    <n v="176294"/>
    <x v="1"/>
    <n v="0.28000000000000003"/>
    <n v="49362.320000000007"/>
    <x v="0"/>
    <s v="Austin"/>
    <s v=""/>
    <s v="Employed"/>
  </r>
  <r>
    <s v="E03737"/>
    <s v="Kennedy Rahman"/>
    <x v="4"/>
    <x v="3"/>
    <x v="0"/>
    <x v="1"/>
    <x v="1"/>
    <n v="49"/>
    <d v="2003-02-28T00:00:00"/>
    <n v="28"/>
    <n v="2"/>
    <x v="10"/>
    <x v="9"/>
    <n v="211291"/>
    <x v="1"/>
    <n v="0.37"/>
    <n v="78177.67"/>
    <x v="2"/>
    <s v="Chongqing"/>
    <s v=""/>
    <s v="Employed"/>
  </r>
  <r>
    <s v="E00130"/>
    <s v="Paisley Kang"/>
    <x v="4"/>
    <x v="3"/>
    <x v="3"/>
    <x v="1"/>
    <x v="1"/>
    <n v="61"/>
    <d v="2017-03-10T00:00:00"/>
    <n v="10"/>
    <n v="3"/>
    <x v="1"/>
    <x v="5"/>
    <n v="196951"/>
    <x v="1"/>
    <n v="0.33"/>
    <n v="64993.83"/>
    <x v="2"/>
    <s v="Beijing"/>
    <s v=""/>
    <s v="Employed"/>
  </r>
  <r>
    <s v="E04682"/>
    <s v="Colton Thao"/>
    <x v="0"/>
    <x v="3"/>
    <x v="0"/>
    <x v="0"/>
    <x v="1"/>
    <n v="55"/>
    <d v="1995-11-16T00:00:00"/>
    <n v="16"/>
    <n v="11"/>
    <x v="19"/>
    <x v="1"/>
    <n v="125936"/>
    <x v="0"/>
    <n v="0.08"/>
    <n v="10074.880000000001"/>
    <x v="2"/>
    <s v="Chongqing"/>
    <s v=""/>
    <s v="Employed"/>
  </r>
  <r>
    <s v="E00431"/>
    <s v="Skylar Doan"/>
    <x v="15"/>
    <x v="3"/>
    <x v="2"/>
    <x v="1"/>
    <x v="1"/>
    <n v="58"/>
    <d v="1994-08-21T00:00:00"/>
    <n v="21"/>
    <n v="8"/>
    <x v="17"/>
    <x v="11"/>
    <n v="93102"/>
    <x v="0"/>
    <n v="0"/>
    <n v="0"/>
    <x v="0"/>
    <s v="Seattle"/>
    <d v="2013-12-13T00:00:00"/>
    <s v="Resign"/>
  </r>
  <r>
    <s v="E00672"/>
    <s v="Mila Pena"/>
    <x v="15"/>
    <x v="3"/>
    <x v="0"/>
    <x v="1"/>
    <x v="2"/>
    <n v="45"/>
    <d v="2007-12-21T00:00:00"/>
    <n v="21"/>
    <n v="12"/>
    <x v="5"/>
    <x v="8"/>
    <n v="93840"/>
    <x v="0"/>
    <n v="0"/>
    <n v="0"/>
    <x v="1"/>
    <s v="Manaus"/>
    <s v=""/>
    <s v="Employed"/>
  </r>
  <r>
    <s v="E03506"/>
    <s v="Jaxson Mai"/>
    <x v="4"/>
    <x v="3"/>
    <x v="2"/>
    <x v="0"/>
    <x v="1"/>
    <n v="48"/>
    <d v="2014-03-08T00:00:00"/>
    <n v="8"/>
    <n v="3"/>
    <x v="7"/>
    <x v="5"/>
    <n v="197367"/>
    <x v="1"/>
    <n v="0.39"/>
    <n v="76973.13"/>
    <x v="0"/>
    <s v="Austin"/>
    <s v=""/>
    <s v="Employed"/>
  </r>
  <r>
    <s v="E01584"/>
    <s v="Carter Mejia"/>
    <x v="6"/>
    <x v="3"/>
    <x v="2"/>
    <x v="0"/>
    <x v="2"/>
    <n v="29"/>
    <d v="2019-05-09T00:00:00"/>
    <n v="9"/>
    <n v="5"/>
    <x v="0"/>
    <x v="7"/>
    <n v="125828"/>
    <x v="0"/>
    <n v="0.15"/>
    <n v="18874.2"/>
    <x v="1"/>
    <s v="Sao Paulo"/>
    <s v=""/>
    <s v="Employed"/>
  </r>
  <r>
    <s v="E02489"/>
    <s v="Ethan Clark"/>
    <x v="15"/>
    <x v="3"/>
    <x v="0"/>
    <x v="0"/>
    <x v="0"/>
    <n v="33"/>
    <d v="2017-08-04T00:00:00"/>
    <n v="4"/>
    <n v="8"/>
    <x v="1"/>
    <x v="11"/>
    <n v="92610"/>
    <x v="0"/>
    <n v="0"/>
    <n v="0"/>
    <x v="0"/>
    <s v="Columbus"/>
    <s v=""/>
    <s v="Employed"/>
  </r>
  <r>
    <s v="E02761"/>
    <s v="Luca Duong"/>
    <x v="0"/>
    <x v="3"/>
    <x v="2"/>
    <x v="0"/>
    <x v="1"/>
    <n v="48"/>
    <d v="2004-06-30T00:00:00"/>
    <n v="30"/>
    <n v="6"/>
    <x v="20"/>
    <x v="6"/>
    <n v="120660"/>
    <x v="0"/>
    <n v="7.0000000000000007E-2"/>
    <n v="8446.2000000000007"/>
    <x v="2"/>
    <s v="Chengdu"/>
    <s v=""/>
    <s v="Employed"/>
  </r>
  <r>
    <s v="E01970"/>
    <s v="Vivian Barnes"/>
    <x v="2"/>
    <x v="3"/>
    <x v="2"/>
    <x v="1"/>
    <x v="0"/>
    <n v="51"/>
    <d v="2021-03-28T00:00:00"/>
    <n v="28"/>
    <n v="3"/>
    <x v="3"/>
    <x v="5"/>
    <n v="180687"/>
    <x v="1"/>
    <n v="0.19"/>
    <n v="34330.53"/>
    <x v="0"/>
    <s v="Phoenix"/>
    <s v=""/>
    <s v="Employed"/>
  </r>
  <r>
    <s v="E04871"/>
    <s v="Liam Grant"/>
    <x v="15"/>
    <x v="3"/>
    <x v="2"/>
    <x v="0"/>
    <x v="0"/>
    <n v="30"/>
    <d v="2015-03-15T00:00:00"/>
    <n v="15"/>
    <n v="3"/>
    <x v="2"/>
    <x v="5"/>
    <n v="93734"/>
    <x v="0"/>
    <n v="0"/>
    <n v="0"/>
    <x v="0"/>
    <s v="Phoenix"/>
    <s v=""/>
    <s v="Employed"/>
  </r>
  <r>
    <s v="E01687"/>
    <s v="Luke Mai"/>
    <x v="16"/>
    <x v="3"/>
    <x v="2"/>
    <x v="0"/>
    <x v="1"/>
    <n v="41"/>
    <d v="2007-10-24T00:00:00"/>
    <n v="24"/>
    <n v="10"/>
    <x v="5"/>
    <x v="10"/>
    <n v="51630"/>
    <x v="2"/>
    <n v="0"/>
    <n v="0"/>
    <x v="2"/>
    <s v="Beijing"/>
    <s v=""/>
    <s v="Employed"/>
  </r>
  <r>
    <s v="E04167"/>
    <s v="Henry Alvarez"/>
    <x v="15"/>
    <x v="3"/>
    <x v="0"/>
    <x v="0"/>
    <x v="2"/>
    <n v="48"/>
    <d v="2005-04-12T00:00:00"/>
    <n v="12"/>
    <n v="4"/>
    <x v="24"/>
    <x v="4"/>
    <n v="87158"/>
    <x v="0"/>
    <n v="0"/>
    <n v="0"/>
    <x v="1"/>
    <s v="Manaus"/>
    <s v=""/>
    <s v="Employed"/>
  </r>
  <r>
    <s v="E00976"/>
    <s v="Zoe Rodriguez"/>
    <x v="2"/>
    <x v="3"/>
    <x v="1"/>
    <x v="1"/>
    <x v="2"/>
    <n v="65"/>
    <d v="2004-05-23T00:00:00"/>
    <n v="23"/>
    <n v="5"/>
    <x v="20"/>
    <x v="7"/>
    <n v="153938"/>
    <x v="1"/>
    <n v="0.2"/>
    <n v="30787.600000000002"/>
    <x v="0"/>
    <s v="Phoenix"/>
    <s v=""/>
    <s v="Employed"/>
  </r>
  <r>
    <s v="E01412"/>
    <s v="Eva Jenkins"/>
    <x v="6"/>
    <x v="3"/>
    <x v="0"/>
    <x v="1"/>
    <x v="3"/>
    <n v="55"/>
    <d v="2004-11-10T00:00:00"/>
    <n v="10"/>
    <n v="11"/>
    <x v="20"/>
    <x v="1"/>
    <n v="142318"/>
    <x v="1"/>
    <n v="0.14000000000000001"/>
    <n v="19924.52"/>
    <x v="0"/>
    <s v="Chicago"/>
    <s v=""/>
    <s v="Employed"/>
  </r>
  <r>
    <s v="E04386"/>
    <s v="Cameron Powell"/>
    <x v="17"/>
    <x v="3"/>
    <x v="0"/>
    <x v="0"/>
    <x v="3"/>
    <n v="41"/>
    <d v="2004-08-20T00:00:00"/>
    <n v="20"/>
    <n v="8"/>
    <x v="20"/>
    <x v="11"/>
    <n v="49186"/>
    <x v="2"/>
    <n v="0"/>
    <n v="0"/>
    <x v="0"/>
    <s v="Austin"/>
    <d v="2008-06-17T00:00:00"/>
    <s v="Resign"/>
  </r>
  <r>
    <s v="E01232"/>
    <s v="Samantha Foster"/>
    <x v="4"/>
    <x v="3"/>
    <x v="2"/>
    <x v="1"/>
    <x v="3"/>
    <n v="34"/>
    <d v="2019-07-27T00:00:00"/>
    <n v="27"/>
    <n v="7"/>
    <x v="0"/>
    <x v="3"/>
    <n v="220937"/>
    <x v="1"/>
    <n v="0.38"/>
    <n v="83956.06"/>
    <x v="0"/>
    <s v="Austin"/>
    <s v=""/>
    <s v="Employed"/>
  </r>
  <r>
    <s v="E02072"/>
    <s v="Charles Robinson"/>
    <x v="16"/>
    <x v="3"/>
    <x v="1"/>
    <x v="0"/>
    <x v="0"/>
    <n v="26"/>
    <d v="2021-03-12T00:00:00"/>
    <n v="12"/>
    <n v="3"/>
    <x v="3"/>
    <x v="5"/>
    <n v="70369"/>
    <x v="0"/>
    <n v="0"/>
    <n v="0"/>
    <x v="0"/>
    <s v="Seattle"/>
    <s v=""/>
    <s v="Employed"/>
  </r>
  <r>
    <s v="E00078"/>
    <s v="Eva Garcia"/>
    <x v="16"/>
    <x v="3"/>
    <x v="3"/>
    <x v="1"/>
    <x v="2"/>
    <n v="31"/>
    <d v="2021-04-11T00:00:00"/>
    <n v="11"/>
    <n v="4"/>
    <x v="3"/>
    <x v="4"/>
    <n v="72235"/>
    <x v="0"/>
    <n v="0"/>
    <n v="0"/>
    <x v="1"/>
    <s v="Manaus"/>
    <s v=""/>
    <s v="Employed"/>
  </r>
  <r>
    <s v="E02980"/>
    <s v="Hailey Shin"/>
    <x v="2"/>
    <x v="3"/>
    <x v="3"/>
    <x v="1"/>
    <x v="1"/>
    <n v="57"/>
    <d v="2016-10-24T00:00:00"/>
    <n v="24"/>
    <n v="10"/>
    <x v="15"/>
    <x v="10"/>
    <n v="176324"/>
    <x v="1"/>
    <n v="0.23"/>
    <n v="40554.520000000004"/>
    <x v="2"/>
    <s v="Shanghai"/>
    <s v=""/>
    <s v="Employed"/>
  </r>
  <r>
    <s v="E04348"/>
    <s v="Natalia Owens"/>
    <x v="0"/>
    <x v="3"/>
    <x v="0"/>
    <x v="1"/>
    <x v="0"/>
    <n v="31"/>
    <d v="2021-01-18T00:00:00"/>
    <n v="18"/>
    <n v="1"/>
    <x v="3"/>
    <x v="0"/>
    <n v="104162"/>
    <x v="0"/>
    <n v="7.0000000000000007E-2"/>
    <n v="7291.3400000000011"/>
    <x v="0"/>
    <s v="Austin"/>
    <s v=""/>
    <s v="Employed"/>
  </r>
  <r>
    <s v="E03325"/>
    <s v="Robert Edwards"/>
    <x v="16"/>
    <x v="3"/>
    <x v="3"/>
    <x v="0"/>
    <x v="0"/>
    <n v="62"/>
    <d v="2004-10-11T00:00:00"/>
    <n v="11"/>
    <n v="10"/>
    <x v="20"/>
    <x v="10"/>
    <n v="50825"/>
    <x v="2"/>
    <n v="0"/>
    <n v="0"/>
    <x v="0"/>
    <s v="Seattle"/>
    <s v=""/>
    <s v="Employed"/>
  </r>
  <r>
    <s v="E01902"/>
    <s v="Eleanor Li"/>
    <x v="6"/>
    <x v="3"/>
    <x v="2"/>
    <x v="1"/>
    <x v="1"/>
    <n v="64"/>
    <d v="2003-12-07T00:00:00"/>
    <n v="7"/>
    <n v="12"/>
    <x v="10"/>
    <x v="8"/>
    <n v="125807"/>
    <x v="0"/>
    <n v="0.15"/>
    <n v="18871.05"/>
    <x v="0"/>
    <s v="Chicago"/>
    <s v=""/>
    <s v="Employed"/>
  </r>
  <r>
    <s v="E02744"/>
    <s v="Dylan Padilla"/>
    <x v="16"/>
    <x v="3"/>
    <x v="0"/>
    <x v="0"/>
    <x v="2"/>
    <n v="31"/>
    <d v="2015-12-09T00:00:00"/>
    <n v="9"/>
    <n v="12"/>
    <x v="2"/>
    <x v="8"/>
    <n v="73854"/>
    <x v="0"/>
    <n v="0"/>
    <n v="0"/>
    <x v="0"/>
    <s v="Seattle"/>
    <s v=""/>
    <s v="Employed"/>
  </r>
  <r>
    <s v="E04029"/>
    <s v="Jayden Jimenez"/>
    <x v="0"/>
    <x v="3"/>
    <x v="3"/>
    <x v="0"/>
    <x v="2"/>
    <n v="46"/>
    <d v="2011-09-24T00:00:00"/>
    <n v="24"/>
    <n v="9"/>
    <x v="9"/>
    <x v="2"/>
    <n v="102167"/>
    <x v="0"/>
    <n v="0.06"/>
    <n v="6130.0199999999995"/>
    <x v="1"/>
    <s v="Rio de Janerio"/>
    <s v=""/>
    <s v="Employed"/>
  </r>
  <r>
    <s v="E00311"/>
    <s v="Scarlett Figueroa"/>
    <x v="17"/>
    <x v="3"/>
    <x v="1"/>
    <x v="1"/>
    <x v="2"/>
    <n v="34"/>
    <d v="2016-10-21T00:00:00"/>
    <n v="21"/>
    <n v="10"/>
    <x v="15"/>
    <x v="10"/>
    <n v="52811"/>
    <x v="2"/>
    <n v="0"/>
    <n v="0"/>
    <x v="0"/>
    <s v="Miami"/>
    <s v=""/>
    <s v="Employed"/>
  </r>
  <r>
    <s v="E03167"/>
    <s v="Luke Zheng"/>
    <x v="2"/>
    <x v="3"/>
    <x v="1"/>
    <x v="0"/>
    <x v="1"/>
    <n v="39"/>
    <d v="2006-11-28T00:00:00"/>
    <n v="28"/>
    <n v="11"/>
    <x v="16"/>
    <x v="1"/>
    <n v="161690"/>
    <x v="1"/>
    <n v="0.28999999999999998"/>
    <n v="46890.1"/>
    <x v="2"/>
    <s v="Beijing"/>
    <s v=""/>
    <s v="Employed"/>
  </r>
  <r>
    <s v="E00432"/>
    <s v="Eli Gupta"/>
    <x v="2"/>
    <x v="3"/>
    <x v="2"/>
    <x v="0"/>
    <x v="1"/>
    <n v="37"/>
    <d v="2012-05-19T00:00:00"/>
    <n v="19"/>
    <n v="5"/>
    <x v="21"/>
    <x v="7"/>
    <n v="160280"/>
    <x v="1"/>
    <n v="0.19"/>
    <n v="30453.200000000001"/>
    <x v="2"/>
    <s v="Beijing"/>
    <s v=""/>
    <s v="Employed"/>
  </r>
  <r>
    <s v="E03045"/>
    <s v="Andrew Huynh"/>
    <x v="17"/>
    <x v="3"/>
    <x v="1"/>
    <x v="0"/>
    <x v="1"/>
    <n v="57"/>
    <d v="1997-04-28T00:00:00"/>
    <n v="28"/>
    <n v="4"/>
    <x v="27"/>
    <x v="4"/>
    <n v="54051"/>
    <x v="2"/>
    <n v="0"/>
    <n v="0"/>
    <x v="0"/>
    <s v="Miami"/>
    <d v="1998-10-11T00:00:00"/>
    <s v="Resign"/>
  </r>
  <r>
    <s v="E04590"/>
    <s v="Isaac Sanders"/>
    <x v="16"/>
    <x v="3"/>
    <x v="0"/>
    <x v="0"/>
    <x v="0"/>
    <n v="49"/>
    <d v="2001-03-29T00:00:00"/>
    <n v="29"/>
    <n v="3"/>
    <x v="12"/>
    <x v="5"/>
    <n v="57606"/>
    <x v="2"/>
    <n v="0"/>
    <n v="0"/>
    <x v="0"/>
    <s v="Miami"/>
    <s v=""/>
    <s v="Employed"/>
  </r>
  <r>
    <s v="E04224"/>
    <s v="Lucas Ramos"/>
    <x v="15"/>
    <x v="3"/>
    <x v="1"/>
    <x v="0"/>
    <x v="2"/>
    <n v="56"/>
    <d v="1998-01-21T00:00:00"/>
    <n v="21"/>
    <n v="1"/>
    <x v="25"/>
    <x v="0"/>
    <n v="72303"/>
    <x v="0"/>
    <n v="0"/>
    <n v="0"/>
    <x v="0"/>
    <s v="Phoenix"/>
    <s v=""/>
    <s v="Employed"/>
  </r>
  <r>
    <s v="E00207"/>
    <s v="Hailey Lai"/>
    <x v="4"/>
    <x v="3"/>
    <x v="0"/>
    <x v="1"/>
    <x v="1"/>
    <n v="52"/>
    <d v="2012-07-23T00:00:00"/>
    <n v="23"/>
    <n v="7"/>
    <x v="21"/>
    <x v="3"/>
    <n v="187048"/>
    <x v="1"/>
    <n v="0.32"/>
    <n v="59855.360000000001"/>
    <x v="2"/>
    <s v="Chengdu"/>
    <s v=""/>
    <s v="Employed"/>
  </r>
  <r>
    <s v="E04972"/>
    <s v="Ivy Daniels"/>
    <x v="6"/>
    <x v="3"/>
    <x v="1"/>
    <x v="1"/>
    <x v="0"/>
    <n v="41"/>
    <d v="2008-10-26T00:00:00"/>
    <n v="26"/>
    <n v="10"/>
    <x v="13"/>
    <x v="10"/>
    <n v="131841"/>
    <x v="0"/>
    <n v="0.13"/>
    <n v="17139.330000000002"/>
    <x v="0"/>
    <s v="Columbus"/>
    <s v=""/>
    <s v="Employed"/>
  </r>
  <r>
    <s v="E02599"/>
    <s v="Daniel Huang"/>
    <x v="4"/>
    <x v="3"/>
    <x v="3"/>
    <x v="0"/>
    <x v="1"/>
    <n v="31"/>
    <d v="2015-09-03T00:00:00"/>
    <n v="3"/>
    <n v="9"/>
    <x v="2"/>
    <x v="2"/>
    <n v="250953"/>
    <x v="1"/>
    <n v="0.34"/>
    <n v="85324.02"/>
    <x v="0"/>
    <s v="Columbus"/>
    <s v=""/>
    <s v="Employed"/>
  </r>
  <r>
    <s v="E02044"/>
    <s v="Caroline Alexander"/>
    <x v="17"/>
    <x v="3"/>
    <x v="0"/>
    <x v="1"/>
    <x v="3"/>
    <n v="42"/>
    <d v="2020-09-18T00:00:00"/>
    <n v="18"/>
    <n v="9"/>
    <x v="4"/>
    <x v="2"/>
    <n v="47071"/>
    <x v="2"/>
    <n v="0"/>
    <n v="0"/>
    <x v="0"/>
    <s v="Columbus"/>
    <s v=""/>
    <s v="Employed"/>
  </r>
  <r>
    <s v="E01118"/>
    <s v="Roman Yang"/>
    <x v="0"/>
    <x v="3"/>
    <x v="0"/>
    <x v="0"/>
    <x v="1"/>
    <n v="42"/>
    <d v="2009-12-12T00:00:00"/>
    <n v="12"/>
    <n v="12"/>
    <x v="22"/>
    <x v="8"/>
    <n v="114242"/>
    <x v="0"/>
    <n v="0.08"/>
    <n v="9139.36"/>
    <x v="0"/>
    <s v="Phoenix"/>
    <s v=""/>
    <s v="Employed"/>
  </r>
  <r>
    <s v="E00650"/>
    <s v="Emery Chang"/>
    <x v="17"/>
    <x v="3"/>
    <x v="2"/>
    <x v="1"/>
    <x v="1"/>
    <n v="45"/>
    <d v="2000-08-17T00:00:00"/>
    <n v="17"/>
    <n v="8"/>
    <x v="6"/>
    <x v="11"/>
    <n v="55563"/>
    <x v="2"/>
    <n v="0"/>
    <n v="0"/>
    <x v="2"/>
    <s v="Chengdu"/>
    <s v=""/>
    <s v="Employed"/>
  </r>
  <r>
    <s v="E03461"/>
    <s v="Nathan Lau"/>
    <x v="17"/>
    <x v="3"/>
    <x v="2"/>
    <x v="0"/>
    <x v="1"/>
    <n v="35"/>
    <d v="2011-02-22T00:00:00"/>
    <n v="22"/>
    <n v="2"/>
    <x v="9"/>
    <x v="9"/>
    <n v="43336"/>
    <x v="2"/>
    <n v="0"/>
    <n v="0"/>
    <x v="0"/>
    <s v="Austin"/>
    <d v="2020-07-12T00:00:00"/>
    <s v="Resign"/>
  </r>
  <r>
    <s v="E03490"/>
    <s v="Henry Campos"/>
    <x v="6"/>
    <x v="3"/>
    <x v="3"/>
    <x v="0"/>
    <x v="2"/>
    <n v="38"/>
    <d v="2009-09-27T00:00:00"/>
    <n v="27"/>
    <n v="9"/>
    <x v="22"/>
    <x v="2"/>
    <n v="127801"/>
    <x v="0"/>
    <n v="0.15"/>
    <n v="19170.149999999998"/>
    <x v="0"/>
    <s v="Phoenix"/>
    <s v=""/>
    <s v="Employed"/>
  </r>
  <r>
    <s v="E02185"/>
    <s v="Aubrey Yoon"/>
    <x v="15"/>
    <x v="3"/>
    <x v="2"/>
    <x v="1"/>
    <x v="1"/>
    <n v="60"/>
    <d v="2005-11-11T00:00:00"/>
    <n v="11"/>
    <n v="11"/>
    <x v="24"/>
    <x v="1"/>
    <n v="78388"/>
    <x v="0"/>
    <n v="0"/>
    <n v="0"/>
    <x v="2"/>
    <s v="Chongqing"/>
    <s v=""/>
    <s v="Employed"/>
  </r>
  <r>
    <s v="E00403"/>
    <s v="Liliana Soto"/>
    <x v="17"/>
    <x v="3"/>
    <x v="0"/>
    <x v="1"/>
    <x v="2"/>
    <n v="58"/>
    <d v="2010-10-12T00:00:00"/>
    <n v="12"/>
    <n v="10"/>
    <x v="18"/>
    <x v="10"/>
    <n v="43001"/>
    <x v="2"/>
    <n v="0"/>
    <n v="0"/>
    <x v="0"/>
    <s v="Austin"/>
    <s v=""/>
    <s v="Employed"/>
  </r>
  <r>
    <s v="E04358"/>
    <s v="Grayson Soto"/>
    <x v="17"/>
    <x v="3"/>
    <x v="0"/>
    <x v="0"/>
    <x v="2"/>
    <n v="34"/>
    <d v="2015-08-03T00:00:00"/>
    <n v="3"/>
    <n v="8"/>
    <x v="2"/>
    <x v="11"/>
    <n v="52200"/>
    <x v="2"/>
    <n v="0"/>
    <n v="0"/>
    <x v="0"/>
    <s v="Columbus"/>
    <s v=""/>
    <s v="Employed"/>
  </r>
  <r>
    <s v="E04662"/>
    <s v="Julia Morris"/>
    <x v="6"/>
    <x v="3"/>
    <x v="3"/>
    <x v="1"/>
    <x v="0"/>
    <n v="60"/>
    <d v="2008-10-18T00:00:00"/>
    <n v="18"/>
    <n v="10"/>
    <x v="13"/>
    <x v="10"/>
    <n v="150855"/>
    <x v="1"/>
    <n v="0.11"/>
    <n v="16594.05"/>
    <x v="0"/>
    <s v="Phoenix"/>
    <s v=""/>
    <s v="Employed"/>
  </r>
  <r>
    <s v="E02140"/>
    <s v="Naomi Zhao"/>
    <x v="4"/>
    <x v="3"/>
    <x v="1"/>
    <x v="1"/>
    <x v="1"/>
    <n v="45"/>
    <d v="2021-09-22T00:00:00"/>
    <n v="22"/>
    <n v="9"/>
    <x v="3"/>
    <x v="2"/>
    <n v="201396"/>
    <x v="1"/>
    <n v="0.32"/>
    <n v="64446.720000000001"/>
    <x v="0"/>
    <s v="Miami"/>
    <s v=""/>
    <s v="Employed"/>
  </r>
  <r>
    <s v="E00364"/>
    <s v="Matthew Howard"/>
    <x v="2"/>
    <x v="3"/>
    <x v="0"/>
    <x v="0"/>
    <x v="0"/>
    <n v="50"/>
    <d v="2021-10-17T00:00:00"/>
    <n v="17"/>
    <n v="10"/>
    <x v="3"/>
    <x v="10"/>
    <n v="172180"/>
    <x v="1"/>
    <n v="0.3"/>
    <n v="51654"/>
    <x v="0"/>
    <s v="Columbus"/>
    <s v=""/>
    <s v="Employed"/>
  </r>
  <r>
    <s v="E03889"/>
    <s v="Caleb Flores"/>
    <x v="0"/>
    <x v="3"/>
    <x v="0"/>
    <x v="0"/>
    <x v="2"/>
    <n v="34"/>
    <d v="2013-08-13T00:00:00"/>
    <n v="13"/>
    <n v="8"/>
    <x v="11"/>
    <x v="11"/>
    <n v="113909"/>
    <x v="0"/>
    <n v="0.06"/>
    <n v="6834.54"/>
    <x v="1"/>
    <s v="Rio de Janerio"/>
    <s v=""/>
    <s v="Employed"/>
  </r>
  <r>
    <s v="E04795"/>
    <s v="Eloise Alexander"/>
    <x v="4"/>
    <x v="3"/>
    <x v="3"/>
    <x v="1"/>
    <x v="3"/>
    <n v="28"/>
    <d v="2018-01-21T00:00:00"/>
    <n v="21"/>
    <n v="1"/>
    <x v="8"/>
    <x v="0"/>
    <n v="208210"/>
    <x v="1"/>
    <n v="0.3"/>
    <n v="62463"/>
    <x v="0"/>
    <s v="Seattle"/>
    <s v=""/>
    <s v="Employed"/>
  </r>
  <r>
    <s v="E02103"/>
    <s v="Andrew Ma"/>
    <x v="16"/>
    <x v="3"/>
    <x v="3"/>
    <x v="0"/>
    <x v="1"/>
    <n v="31"/>
    <d v="2017-09-24T00:00:00"/>
    <n v="24"/>
    <n v="9"/>
    <x v="1"/>
    <x v="2"/>
    <n v="71755"/>
    <x v="0"/>
    <n v="0"/>
    <n v="0"/>
    <x v="2"/>
    <s v="Chongqing"/>
    <s v=""/>
    <s v="Employed"/>
  </r>
  <r>
    <s v="E03097"/>
    <s v="Brooks Stewart"/>
    <x v="16"/>
    <x v="3"/>
    <x v="0"/>
    <x v="0"/>
    <x v="3"/>
    <n v="45"/>
    <d v="2015-12-19T00:00:00"/>
    <n v="19"/>
    <n v="12"/>
    <x v="2"/>
    <x v="8"/>
    <n v="51983"/>
    <x v="2"/>
    <n v="0"/>
    <n v="0"/>
    <x v="0"/>
    <s v="Columbus"/>
    <s v=""/>
    <s v="Employed"/>
  </r>
  <r>
    <s v="E00972"/>
    <s v="Hazel Cortez"/>
    <x v="16"/>
    <x v="3"/>
    <x v="2"/>
    <x v="1"/>
    <x v="2"/>
    <n v="52"/>
    <d v="2021-04-18T00:00:00"/>
    <n v="18"/>
    <n v="4"/>
    <x v="3"/>
    <x v="4"/>
    <n v="50548"/>
    <x v="2"/>
    <n v="0"/>
    <n v="0"/>
    <x v="1"/>
    <s v="Sao Paulo"/>
    <s v=""/>
    <s v="Employed"/>
  </r>
  <r>
    <s v="E04799"/>
    <s v="Mila Roberts"/>
    <x v="15"/>
    <x v="3"/>
    <x v="3"/>
    <x v="1"/>
    <x v="0"/>
    <n v="30"/>
    <d v="2017-01-26T00:00:00"/>
    <n v="26"/>
    <n v="1"/>
    <x v="1"/>
    <x v="0"/>
    <n v="88663"/>
    <x v="0"/>
    <n v="0"/>
    <n v="0"/>
    <x v="0"/>
    <s v="Phoenix"/>
    <s v=""/>
    <s v="Employed"/>
  </r>
  <r>
    <s v="E04417"/>
    <s v="Chloe Salazar"/>
    <x v="6"/>
    <x v="3"/>
    <x v="1"/>
    <x v="1"/>
    <x v="2"/>
    <n v="45"/>
    <d v="2011-05-22T00:00:00"/>
    <n v="22"/>
    <n v="5"/>
    <x v="9"/>
    <x v="7"/>
    <n v="152353"/>
    <x v="1"/>
    <n v="0.14000000000000001"/>
    <n v="21329.420000000002"/>
    <x v="0"/>
    <s v="Seattle"/>
    <s v=""/>
    <s v="Employed"/>
  </r>
  <r>
    <s v="E01407"/>
    <s v="Ellie Guerrero"/>
    <x v="6"/>
    <x v="3"/>
    <x v="3"/>
    <x v="1"/>
    <x v="2"/>
    <n v="29"/>
    <d v="2020-07-13T00:00:00"/>
    <n v="13"/>
    <n v="7"/>
    <x v="4"/>
    <x v="3"/>
    <n v="141555"/>
    <x v="1"/>
    <n v="0.11"/>
    <n v="15571.05"/>
    <x v="1"/>
    <s v="Manaus"/>
    <s v=""/>
    <s v="Employed"/>
  </r>
  <r>
    <s v="E01714"/>
    <s v="Savannah Park"/>
    <x v="16"/>
    <x v="3"/>
    <x v="0"/>
    <x v="1"/>
    <x v="1"/>
    <n v="44"/>
    <d v="2009-01-28T00:00:00"/>
    <n v="28"/>
    <n v="1"/>
    <x v="22"/>
    <x v="0"/>
    <n v="53301"/>
    <x v="2"/>
    <n v="0"/>
    <n v="0"/>
    <x v="0"/>
    <s v="Seattle"/>
    <s v=""/>
    <s v="Employed"/>
  </r>
  <r>
    <s v="E01076"/>
    <s v="Sofia Vu"/>
    <x v="6"/>
    <x v="3"/>
    <x v="2"/>
    <x v="1"/>
    <x v="1"/>
    <n v="52"/>
    <d v="2017-09-05T00:00:00"/>
    <n v="5"/>
    <n v="9"/>
    <x v="1"/>
    <x v="2"/>
    <n v="140042"/>
    <x v="1"/>
    <n v="0.13"/>
    <n v="18205.46"/>
    <x v="0"/>
    <s v="Austin"/>
    <s v=""/>
    <s v="Employed"/>
  </r>
  <r>
    <s v="E02843"/>
    <s v="Lily Pena"/>
    <x v="0"/>
    <x v="3"/>
    <x v="1"/>
    <x v="1"/>
    <x v="2"/>
    <n v="55"/>
    <d v="2010-02-24T00:00:00"/>
    <n v="24"/>
    <n v="2"/>
    <x v="18"/>
    <x v="9"/>
    <n v="102839"/>
    <x v="0"/>
    <n v="0.05"/>
    <n v="5141.9500000000007"/>
    <x v="0"/>
    <s v="Miami"/>
    <s v=""/>
    <s v="Employed"/>
  </r>
  <r>
    <s v="E02063"/>
    <s v="Ian Gutierrez"/>
    <x v="15"/>
    <x v="3"/>
    <x v="2"/>
    <x v="0"/>
    <x v="2"/>
    <n v="32"/>
    <d v="2021-04-09T00:00:00"/>
    <n v="9"/>
    <n v="4"/>
    <x v="3"/>
    <x v="4"/>
    <n v="70980"/>
    <x v="0"/>
    <n v="0"/>
    <n v="0"/>
    <x v="1"/>
    <s v="Rio de Janerio"/>
    <s v=""/>
    <s v="Employed"/>
  </r>
  <r>
    <s v="E03571"/>
    <s v="Lincoln Henderson"/>
    <x v="17"/>
    <x v="3"/>
    <x v="1"/>
    <x v="0"/>
    <x v="0"/>
    <n v="28"/>
    <d v="2021-06-27T00:00:00"/>
    <n v="27"/>
    <n v="6"/>
    <x v="3"/>
    <x v="6"/>
    <n v="48510"/>
    <x v="2"/>
    <n v="0"/>
    <n v="0"/>
    <x v="0"/>
    <s v="Chicago"/>
    <s v=""/>
    <s v="Employed"/>
  </r>
  <r>
    <s v="E02770"/>
    <s v="James Huang"/>
    <x v="0"/>
    <x v="3"/>
    <x v="1"/>
    <x v="0"/>
    <x v="1"/>
    <n v="54"/>
    <d v="1997-03-11T00:00:00"/>
    <n v="11"/>
    <n v="3"/>
    <x v="27"/>
    <x v="5"/>
    <n v="128136"/>
    <x v="0"/>
    <n v="0.05"/>
    <n v="6406.8"/>
    <x v="2"/>
    <s v="Beijing"/>
    <s v=""/>
    <s v="Employed"/>
  </r>
  <r>
    <s v="E02884"/>
    <s v="Axel Johnson"/>
    <x v="2"/>
    <x v="3"/>
    <x v="3"/>
    <x v="0"/>
    <x v="0"/>
    <n v="60"/>
    <d v="2015-04-14T00:00:00"/>
    <n v="14"/>
    <n v="4"/>
    <x v="2"/>
    <x v="4"/>
    <n v="155788"/>
    <x v="1"/>
    <n v="0.17"/>
    <n v="26483.960000000003"/>
    <x v="0"/>
    <s v="Seattle"/>
    <s v=""/>
    <s v="Employed"/>
  </r>
  <r>
    <s v="E00701"/>
    <s v="Madeline Garcia"/>
    <x v="15"/>
    <x v="3"/>
    <x v="1"/>
    <x v="1"/>
    <x v="2"/>
    <n v="45"/>
    <d v="2019-04-26T00:00:00"/>
    <n v="26"/>
    <n v="4"/>
    <x v="0"/>
    <x v="4"/>
    <n v="74891"/>
    <x v="0"/>
    <n v="0"/>
    <n v="0"/>
    <x v="1"/>
    <s v="Rio de Janerio"/>
    <s v=""/>
    <s v="Employed"/>
  </r>
  <r>
    <s v="E02920"/>
    <s v="Willow Woods"/>
    <x v="4"/>
    <x v="3"/>
    <x v="1"/>
    <x v="1"/>
    <x v="0"/>
    <n v="28"/>
    <d v="2021-07-25T00:00:00"/>
    <n v="25"/>
    <n v="7"/>
    <x v="3"/>
    <x v="3"/>
    <n v="231850"/>
    <x v="1"/>
    <n v="0.39"/>
    <n v="90421.5"/>
    <x v="0"/>
    <s v="Miami"/>
    <s v=""/>
    <s v="Employed"/>
  </r>
  <r>
    <s v="E04299"/>
    <s v="Paisley Hall"/>
    <x v="2"/>
    <x v="3"/>
    <x v="1"/>
    <x v="1"/>
    <x v="0"/>
    <n v="41"/>
    <d v="2010-05-21T00:00:00"/>
    <n v="21"/>
    <n v="5"/>
    <x v="18"/>
    <x v="7"/>
    <n v="153275"/>
    <x v="1"/>
    <n v="0.24"/>
    <n v="36786"/>
    <x v="0"/>
    <s v="Columbus"/>
    <s v=""/>
    <s v="Employed"/>
  </r>
  <r>
    <s v="E03471"/>
    <s v="Julia Sandoval"/>
    <x v="0"/>
    <x v="3"/>
    <x v="3"/>
    <x v="1"/>
    <x v="2"/>
    <n v="42"/>
    <d v="2017-11-19T00:00:00"/>
    <n v="19"/>
    <n v="11"/>
    <x v="1"/>
    <x v="1"/>
    <n v="101143"/>
    <x v="0"/>
    <n v="0.06"/>
    <n v="6068.58"/>
    <x v="0"/>
    <s v="Miami"/>
    <s v=""/>
    <s v="Employed"/>
  </r>
  <r>
    <s v="E00717"/>
    <s v="Kennedy Vargas"/>
    <x v="17"/>
    <x v="3"/>
    <x v="0"/>
    <x v="1"/>
    <x v="2"/>
    <n v="45"/>
    <d v="2005-10-14T00:00:00"/>
    <n v="14"/>
    <n v="10"/>
    <x v="24"/>
    <x v="10"/>
    <n v="51404"/>
    <x v="2"/>
    <n v="0"/>
    <n v="0"/>
    <x v="1"/>
    <s v="Manaus"/>
    <d v="2009-12-06T00:00:00"/>
    <s v="Resign"/>
  </r>
  <r>
    <s v="E02066"/>
    <s v="Grayson Yee"/>
    <x v="0"/>
    <x v="3"/>
    <x v="3"/>
    <x v="0"/>
    <x v="1"/>
    <n v="48"/>
    <d v="2015-07-16T00:00:00"/>
    <n v="16"/>
    <n v="7"/>
    <x v="2"/>
    <x v="3"/>
    <n v="110565"/>
    <x v="0"/>
    <n v="0.09"/>
    <n v="9950.85"/>
    <x v="2"/>
    <s v="Beijing"/>
    <s v=""/>
    <s v="Employed"/>
  </r>
  <r>
    <s v="E03681"/>
    <s v="Lyla Chen"/>
    <x v="15"/>
    <x v="3"/>
    <x v="2"/>
    <x v="1"/>
    <x v="1"/>
    <n v="45"/>
    <d v="2019-04-26T00:00:00"/>
    <n v="26"/>
    <n v="4"/>
    <x v="0"/>
    <x v="4"/>
    <n v="90870"/>
    <x v="0"/>
    <n v="0"/>
    <n v="0"/>
    <x v="0"/>
    <s v="Chicago"/>
    <s v=""/>
    <s v="Employed"/>
  </r>
  <r>
    <s v="E00810"/>
    <s v="Hunter Nunez"/>
    <x v="4"/>
    <x v="3"/>
    <x v="3"/>
    <x v="0"/>
    <x v="2"/>
    <n v="62"/>
    <d v="2002-08-16T00:00:00"/>
    <n v="16"/>
    <n v="8"/>
    <x v="23"/>
    <x v="11"/>
    <n v="234594"/>
    <x v="1"/>
    <n v="0.33"/>
    <n v="77416.02"/>
    <x v="0"/>
    <s v="Seattle"/>
    <s v=""/>
    <s v="Employed"/>
  </r>
  <r>
    <s v="E02391"/>
    <s v="Natalia Santos"/>
    <x v="4"/>
    <x v="3"/>
    <x v="1"/>
    <x v="1"/>
    <x v="2"/>
    <n v="45"/>
    <d v="2019-02-25T00:00:00"/>
    <n v="25"/>
    <n v="2"/>
    <x v="0"/>
    <x v="9"/>
    <n v="249801"/>
    <x v="1"/>
    <n v="0.39"/>
    <n v="97422.39"/>
    <x v="1"/>
    <s v="Sao Paulo"/>
    <s v=""/>
    <s v="Employed"/>
  </r>
  <r>
    <s v="E02642"/>
    <s v="Sebastian Rogers"/>
    <x v="16"/>
    <x v="3"/>
    <x v="2"/>
    <x v="0"/>
    <x v="0"/>
    <n v="38"/>
    <d v="2019-11-29T00:00:00"/>
    <n v="29"/>
    <n v="11"/>
    <x v="0"/>
    <x v="1"/>
    <n v="69647"/>
    <x v="2"/>
    <n v="0"/>
    <n v="0"/>
    <x v="0"/>
    <s v="Miami"/>
    <d v="2022-04-20T00:00:00"/>
    <s v="Resign"/>
  </r>
  <r>
    <s v="E03528"/>
    <s v="Leo Hsu"/>
    <x v="6"/>
    <x v="3"/>
    <x v="0"/>
    <x v="0"/>
    <x v="1"/>
    <n v="62"/>
    <d v="2017-11-22T00:00:00"/>
    <n v="22"/>
    <n v="11"/>
    <x v="1"/>
    <x v="1"/>
    <n v="138808"/>
    <x v="0"/>
    <n v="0.15"/>
    <n v="20821.2"/>
    <x v="2"/>
    <s v="Chongqing"/>
    <s v=""/>
    <s v="Employed"/>
  </r>
  <r>
    <s v="E01268"/>
    <s v="Charlotte Wu"/>
    <x v="15"/>
    <x v="3"/>
    <x v="0"/>
    <x v="1"/>
    <x v="1"/>
    <n v="63"/>
    <d v="2007-05-02T00:00:00"/>
    <n v="2"/>
    <n v="5"/>
    <x v="5"/>
    <x v="7"/>
    <n v="72805"/>
    <x v="0"/>
    <n v="0"/>
    <n v="0"/>
    <x v="2"/>
    <s v="Shanghai"/>
    <s v=""/>
    <s v="Employed"/>
  </r>
  <r>
    <s v="E01209"/>
    <s v="Jayden Williams"/>
    <x v="0"/>
    <x v="3"/>
    <x v="0"/>
    <x v="0"/>
    <x v="0"/>
    <n v="64"/>
    <d v="1992-12-26T00:00:00"/>
    <n v="26"/>
    <n v="12"/>
    <x v="26"/>
    <x v="8"/>
    <n v="104668"/>
    <x v="0"/>
    <n v="0.08"/>
    <n v="8373.44"/>
    <x v="0"/>
    <s v="Columbus"/>
    <s v=""/>
    <s v="Employed"/>
  </r>
  <r>
    <s v="E00276"/>
    <s v="Alexander Jackson"/>
    <x v="0"/>
    <x v="3"/>
    <x v="3"/>
    <x v="0"/>
    <x v="0"/>
    <n v="45"/>
    <d v="2012-07-09T00:00:00"/>
    <n v="9"/>
    <n v="7"/>
    <x v="21"/>
    <x v="3"/>
    <n v="109883"/>
    <x v="0"/>
    <n v="7.0000000000000007E-2"/>
    <n v="7691.81"/>
    <x v="0"/>
    <s v="Columbus"/>
    <s v=""/>
    <s v="Employed"/>
  </r>
  <r>
    <s v="E00951"/>
    <s v="Everly Lin"/>
    <x v="17"/>
    <x v="3"/>
    <x v="0"/>
    <x v="1"/>
    <x v="1"/>
    <n v="25"/>
    <d v="2021-03-15T00:00:00"/>
    <n v="15"/>
    <n v="3"/>
    <x v="3"/>
    <x v="5"/>
    <n v="47974"/>
    <x v="2"/>
    <n v="0"/>
    <n v="0"/>
    <x v="2"/>
    <s v="Chongqing"/>
    <s v=""/>
    <s v="Employed"/>
  </r>
  <r>
    <s v="E00503"/>
    <s v="Leah Patterson"/>
    <x v="0"/>
    <x v="3"/>
    <x v="2"/>
    <x v="1"/>
    <x v="0"/>
    <n v="33"/>
    <d v="2012-06-11T00:00:00"/>
    <n v="11"/>
    <n v="6"/>
    <x v="21"/>
    <x v="6"/>
    <n v="118253"/>
    <x v="0"/>
    <n v="0.08"/>
    <n v="9460.24"/>
    <x v="0"/>
    <s v="Austin"/>
    <s v=""/>
    <s v="Employed"/>
  </r>
  <r>
    <s v="E00676"/>
    <s v="Isaac Yoon"/>
    <x v="0"/>
    <x v="3"/>
    <x v="3"/>
    <x v="0"/>
    <x v="1"/>
    <n v="41"/>
    <d v="2019-02-06T00:00:00"/>
    <n v="6"/>
    <n v="2"/>
    <x v="0"/>
    <x v="9"/>
    <n v="126950"/>
    <x v="0"/>
    <n v="0.1"/>
    <n v="12695"/>
    <x v="0"/>
    <s v="Chicago"/>
    <s v=""/>
    <s v="Employed"/>
  </r>
  <r>
    <s v="E01286"/>
    <s v="Liam Sanders"/>
    <x v="15"/>
    <x v="3"/>
    <x v="3"/>
    <x v="0"/>
    <x v="0"/>
    <n v="46"/>
    <d v="2007-02-20T00:00:00"/>
    <n v="20"/>
    <n v="2"/>
    <x v="5"/>
    <x v="9"/>
    <n v="75579"/>
    <x v="0"/>
    <n v="0"/>
    <n v="0"/>
    <x v="0"/>
    <s v="Seattle"/>
    <s v=""/>
    <s v="Employed"/>
  </r>
  <r>
    <s v="E04564"/>
    <s v="Luke Sanchez"/>
    <x v="6"/>
    <x v="3"/>
    <x v="0"/>
    <x v="0"/>
    <x v="2"/>
    <n v="41"/>
    <d v="2015-12-27T00:00:00"/>
    <n v="27"/>
    <n v="12"/>
    <x v="2"/>
    <x v="8"/>
    <n v="129903"/>
    <x v="0"/>
    <n v="0.13"/>
    <n v="16887.39"/>
    <x v="1"/>
    <s v="Sao Paulo"/>
    <s v=""/>
    <s v="Employed"/>
  </r>
  <r>
    <s v="E02235"/>
    <s v="Riley Ramirez"/>
    <x v="15"/>
    <x v="3"/>
    <x v="2"/>
    <x v="1"/>
    <x v="2"/>
    <n v="52"/>
    <d v="1999-09-13T00:00:00"/>
    <n v="13"/>
    <n v="9"/>
    <x v="28"/>
    <x v="2"/>
    <n v="92994"/>
    <x v="0"/>
    <n v="0"/>
    <n v="0"/>
    <x v="0"/>
    <s v="Chicago"/>
    <s v=""/>
    <s v="Employed"/>
  </r>
  <r>
    <s v="E01188"/>
    <s v="Alexander James"/>
    <x v="6"/>
    <x v="3"/>
    <x v="0"/>
    <x v="0"/>
    <x v="0"/>
    <n v="42"/>
    <d v="2013-04-18T00:00:00"/>
    <n v="18"/>
    <n v="4"/>
    <x v="11"/>
    <x v="4"/>
    <n v="131179"/>
    <x v="0"/>
    <n v="0.15"/>
    <n v="19676.849999999999"/>
    <x v="0"/>
    <s v="Columbus"/>
    <s v=""/>
    <s v="Employed"/>
  </r>
  <r>
    <s v="E04920"/>
    <s v="Nevaeh Hsu"/>
    <x v="6"/>
    <x v="3"/>
    <x v="0"/>
    <x v="1"/>
    <x v="1"/>
    <n v="32"/>
    <d v="2017-04-14T00:00:00"/>
    <n v="14"/>
    <n v="4"/>
    <x v="1"/>
    <x v="4"/>
    <n v="154956"/>
    <x v="1"/>
    <n v="0.13"/>
    <n v="20144.280000000002"/>
    <x v="0"/>
    <s v="Phoenix"/>
    <s v=""/>
    <s v="Employed"/>
  </r>
  <r>
    <s v="E03910"/>
    <s v="Nova Hsu"/>
    <x v="0"/>
    <x v="3"/>
    <x v="1"/>
    <x v="1"/>
    <x v="1"/>
    <n v="32"/>
    <d v="2017-01-03T00:00:00"/>
    <n v="3"/>
    <n v="1"/>
    <x v="1"/>
    <x v="0"/>
    <n v="101870"/>
    <x v="0"/>
    <n v="0.1"/>
    <n v="10187"/>
    <x v="0"/>
    <s v="Phoenix"/>
    <s v=""/>
    <s v="Employed"/>
  </r>
  <r>
    <s v="E00369"/>
    <s v="Genesis Woods"/>
    <x v="0"/>
    <x v="3"/>
    <x v="1"/>
    <x v="1"/>
    <x v="3"/>
    <n v="33"/>
    <d v="2013-08-21T00:00:00"/>
    <n v="21"/>
    <n v="8"/>
    <x v="11"/>
    <x v="11"/>
    <n v="105390"/>
    <x v="0"/>
    <n v="0.06"/>
    <n v="6323.4"/>
    <x v="0"/>
    <s v="Columbus"/>
    <s v=""/>
    <s v="Employed"/>
  </r>
  <r>
    <s v="E02492"/>
    <s v="Parker Sandoval"/>
    <x v="0"/>
    <x v="3"/>
    <x v="1"/>
    <x v="0"/>
    <x v="2"/>
    <n v="59"/>
    <d v="2015-06-10T00:00:00"/>
    <n v="10"/>
    <n v="6"/>
    <x v="2"/>
    <x v="6"/>
    <n v="101985"/>
    <x v="0"/>
    <n v="7.0000000000000007E-2"/>
    <n v="7138.9500000000007"/>
    <x v="0"/>
    <s v="Miami"/>
    <s v=""/>
    <s v="Employed"/>
  </r>
  <r>
    <s v="E01388"/>
    <s v="Cooper Gupta"/>
    <x v="17"/>
    <x v="3"/>
    <x v="1"/>
    <x v="0"/>
    <x v="1"/>
    <n v="58"/>
    <d v="2014-06-20T00:00:00"/>
    <n v="20"/>
    <n v="6"/>
    <x v="7"/>
    <x v="6"/>
    <n v="41728"/>
    <x v="2"/>
    <n v="0"/>
    <n v="0"/>
    <x v="2"/>
    <s v="Chongqing"/>
    <s v=""/>
    <s v="Employed"/>
  </r>
  <r>
    <s v="E00340"/>
    <s v="Eliana Allen"/>
    <x v="17"/>
    <x v="3"/>
    <x v="2"/>
    <x v="1"/>
    <x v="0"/>
    <n v="56"/>
    <d v="2009-08-20T00:00:00"/>
    <n v="20"/>
    <n v="8"/>
    <x v="22"/>
    <x v="11"/>
    <n v="52800"/>
    <x v="2"/>
    <n v="0"/>
    <n v="0"/>
    <x v="0"/>
    <s v="Phoenix"/>
    <s v=""/>
    <s v="Employed"/>
  </r>
  <r>
    <s v="E01111"/>
    <s v="Santiago f Moua"/>
    <x v="6"/>
    <x v="3"/>
    <x v="3"/>
    <x v="0"/>
    <x v="1"/>
    <n v="45"/>
    <d v="2010-05-07T00:00:00"/>
    <n v="7"/>
    <n v="5"/>
    <x v="18"/>
    <x v="7"/>
    <n v="145093"/>
    <x v="1"/>
    <n v="0.12"/>
    <n v="17411.16"/>
    <x v="0"/>
    <s v="Chicago"/>
    <s v=""/>
    <s v="Employed"/>
  </r>
  <r>
    <s v="E00089"/>
    <s v="Sofia Yoon"/>
    <x v="6"/>
    <x v="3"/>
    <x v="2"/>
    <x v="1"/>
    <x v="1"/>
    <n v="37"/>
    <d v="2011-01-17T00:00:00"/>
    <n v="17"/>
    <n v="1"/>
    <x v="9"/>
    <x v="0"/>
    <n v="131353"/>
    <x v="0"/>
    <n v="0.11"/>
    <n v="14448.83"/>
    <x v="2"/>
    <s v="Shanghai"/>
    <s v=""/>
    <s v="Employed"/>
  </r>
  <r>
    <s v="E03362"/>
    <s v="Lily Henderson"/>
    <x v="16"/>
    <x v="3"/>
    <x v="0"/>
    <x v="1"/>
    <x v="0"/>
    <n v="61"/>
    <d v="2011-05-20T00:00:00"/>
    <n v="20"/>
    <n v="5"/>
    <x v="9"/>
    <x v="7"/>
    <n v="64937"/>
    <x v="2"/>
    <n v="0"/>
    <n v="0"/>
    <x v="0"/>
    <s v="Phoenix"/>
    <s v=""/>
    <s v="Employed"/>
  </r>
  <r>
    <s v="E03637"/>
    <s v="Landon Thao"/>
    <x v="16"/>
    <x v="3"/>
    <x v="1"/>
    <x v="0"/>
    <x v="1"/>
    <n v="25"/>
    <d v="2021-01-21T00:00:00"/>
    <n v="21"/>
    <n v="1"/>
    <x v="3"/>
    <x v="0"/>
    <n v="67299"/>
    <x v="2"/>
    <n v="0"/>
    <n v="0"/>
    <x v="0"/>
    <s v="Phoenix"/>
    <s v=""/>
    <s v="Employed"/>
  </r>
  <r>
    <s v="E01264"/>
    <s v="Hazel Alvarez"/>
    <x v="17"/>
    <x v="3"/>
    <x v="2"/>
    <x v="1"/>
    <x v="2"/>
    <n v="62"/>
    <d v="2014-04-19T00:00:00"/>
    <n v="19"/>
    <n v="4"/>
    <x v="7"/>
    <x v="4"/>
    <n v="45295"/>
    <x v="2"/>
    <n v="0"/>
    <n v="0"/>
    <x v="1"/>
    <s v="Sao Paulo"/>
    <s v=""/>
    <s v="Employed"/>
  </r>
  <r>
    <s v="E00480"/>
    <s v="Hadley Yee"/>
    <x v="17"/>
    <x v="3"/>
    <x v="1"/>
    <x v="1"/>
    <x v="1"/>
    <n v="31"/>
    <d v="2018-03-12T00:00:00"/>
    <n v="12"/>
    <n v="3"/>
    <x v="8"/>
    <x v="5"/>
    <n v="47913"/>
    <x v="2"/>
    <n v="0"/>
    <n v="0"/>
    <x v="0"/>
    <s v="Seattle"/>
    <s v=""/>
    <s v="Employed"/>
  </r>
  <r>
    <s v="E00203"/>
    <s v="Julia Doan"/>
    <x v="17"/>
    <x v="3"/>
    <x v="1"/>
    <x v="1"/>
    <x v="1"/>
    <n v="53"/>
    <d v="2017-09-07T00:00:00"/>
    <n v="7"/>
    <n v="9"/>
    <x v="1"/>
    <x v="2"/>
    <n v="46727"/>
    <x v="2"/>
    <n v="0"/>
    <n v="0"/>
    <x v="0"/>
    <s v="Columbus"/>
    <d v="2018-05-31T00:00:00"/>
    <s v="Resign"/>
  </r>
  <r>
    <s v="E00647"/>
    <s v="Dylan Ali"/>
    <x v="6"/>
    <x v="3"/>
    <x v="1"/>
    <x v="0"/>
    <x v="1"/>
    <n v="27"/>
    <d v="2021-04-16T00:00:00"/>
    <n v="16"/>
    <n v="4"/>
    <x v="3"/>
    <x v="4"/>
    <n v="133400"/>
    <x v="0"/>
    <n v="0.11"/>
    <n v="14674"/>
    <x v="0"/>
    <s v="Phoenix"/>
    <s v=""/>
    <s v="Employed"/>
  </r>
  <r>
    <s v="E00647"/>
    <s v="Emily Gupta"/>
    <x v="16"/>
    <x v="3"/>
    <x v="3"/>
    <x v="1"/>
    <x v="1"/>
    <n v="44"/>
    <d v="2006-02-23T00:00:00"/>
    <n v="23"/>
    <n v="2"/>
    <x v="16"/>
    <x v="9"/>
    <n v="63705"/>
    <x v="2"/>
    <n v="0"/>
    <n v="0"/>
    <x v="0"/>
    <s v="Miami"/>
    <s v=""/>
    <s v="Employed"/>
  </r>
  <r>
    <s v="E00459"/>
    <s v="Jackson Jordan"/>
    <x v="17"/>
    <x v="3"/>
    <x v="2"/>
    <x v="0"/>
    <x v="3"/>
    <n v="48"/>
    <d v="2020-09-21T00:00:00"/>
    <n v="21"/>
    <n v="9"/>
    <x v="4"/>
    <x v="2"/>
    <n v="54654"/>
    <x v="2"/>
    <n v="0"/>
    <n v="0"/>
    <x v="0"/>
    <s v="Phoenix"/>
    <s v=""/>
    <s v="Employed"/>
  </r>
  <r>
    <s v="E00952"/>
    <s v="Leilani Thao"/>
    <x v="2"/>
    <x v="3"/>
    <x v="1"/>
    <x v="1"/>
    <x v="1"/>
    <n v="38"/>
    <d v="2007-05-30T00:00:00"/>
    <n v="30"/>
    <n v="5"/>
    <x v="5"/>
    <x v="7"/>
    <n v="198562"/>
    <x v="1"/>
    <n v="0.22"/>
    <n v="43683.64"/>
    <x v="0"/>
    <s v="Seattle"/>
    <s v=""/>
    <s v="Employed"/>
  </r>
  <r>
    <s v="E03379"/>
    <s v="Landon Kim"/>
    <x v="0"/>
    <x v="3"/>
    <x v="1"/>
    <x v="0"/>
    <x v="1"/>
    <n v="50"/>
    <d v="2012-03-15T00:00:00"/>
    <n v="15"/>
    <n v="3"/>
    <x v="21"/>
    <x v="5"/>
    <n v="117226"/>
    <x v="0"/>
    <n v="0.08"/>
    <n v="9378.08"/>
    <x v="0"/>
    <s v="Phoenix"/>
    <s v=""/>
    <s v="Employed"/>
  </r>
  <r>
    <s v="E02193"/>
    <s v="Josephine Acosta"/>
    <x v="2"/>
    <x v="3"/>
    <x v="1"/>
    <x v="1"/>
    <x v="2"/>
    <n v="40"/>
    <d v="2020-09-20T00:00:00"/>
    <n v="20"/>
    <n v="9"/>
    <x v="4"/>
    <x v="2"/>
    <n v="198176"/>
    <x v="1"/>
    <n v="0.17"/>
    <n v="33689.920000000006"/>
    <x v="1"/>
    <s v="Manaus"/>
    <s v=""/>
    <s v="Employed"/>
  </r>
  <r>
    <s v="E00880"/>
    <s v="Grace Carter"/>
    <x v="6"/>
    <x v="3"/>
    <x v="1"/>
    <x v="1"/>
    <x v="3"/>
    <n v="25"/>
    <d v="2021-03-17T00:00:00"/>
    <n v="17"/>
    <n v="3"/>
    <x v="3"/>
    <x v="5"/>
    <n v="155080"/>
    <x v="1"/>
    <n v="0.1"/>
    <n v="15508"/>
    <x v="0"/>
    <s v="Austin"/>
    <s v=""/>
    <s v="Employed"/>
  </r>
  <r>
    <s v="E04562"/>
    <s v="Kinsley Martinez"/>
    <x v="2"/>
    <x v="3"/>
    <x v="1"/>
    <x v="1"/>
    <x v="2"/>
    <n v="52"/>
    <d v="1993-08-28T00:00:00"/>
    <n v="28"/>
    <n v="8"/>
    <x v="29"/>
    <x v="11"/>
    <n v="177443"/>
    <x v="1"/>
    <n v="0.25"/>
    <n v="44360.75"/>
    <x v="1"/>
    <s v="Sao Paulo"/>
    <s v=""/>
    <s v="Employed"/>
  </r>
  <r>
    <s v="E02554"/>
    <s v="Joshua Ramirez"/>
    <x v="4"/>
    <x v="3"/>
    <x v="3"/>
    <x v="0"/>
    <x v="2"/>
    <n v="44"/>
    <d v="2007-09-10T00:00:00"/>
    <n v="10"/>
    <n v="9"/>
    <x v="5"/>
    <x v="2"/>
    <n v="181247"/>
    <x v="1"/>
    <n v="0.33"/>
    <n v="59811.51"/>
    <x v="1"/>
    <s v="Sao Paulo"/>
    <s v=""/>
    <s v="Employed"/>
  </r>
  <r>
    <s v="E03412"/>
    <s v="Joshua Martin"/>
    <x v="6"/>
    <x v="3"/>
    <x v="2"/>
    <x v="0"/>
    <x v="3"/>
    <n v="42"/>
    <d v="2003-10-20T00:00:00"/>
    <n v="20"/>
    <n v="10"/>
    <x v="10"/>
    <x v="10"/>
    <n v="135558"/>
    <x v="0"/>
    <n v="0.14000000000000001"/>
    <n v="18978.120000000003"/>
    <x v="0"/>
    <s v="Phoenix"/>
    <s v=""/>
    <s v="Employed"/>
  </r>
  <r>
    <s v="E00446"/>
    <s v="Isaac Han"/>
    <x v="4"/>
    <x v="3"/>
    <x v="1"/>
    <x v="0"/>
    <x v="1"/>
    <n v="31"/>
    <d v="2015-01-14T00:00:00"/>
    <n v="14"/>
    <n v="1"/>
    <x v="2"/>
    <x v="0"/>
    <n v="230025"/>
    <x v="1"/>
    <n v="0.34"/>
    <n v="78208.5"/>
    <x v="0"/>
    <s v="Phoenix"/>
    <s v=""/>
    <s v="Employed"/>
  </r>
  <r>
    <s v="E02363"/>
    <s v="Eliza Liang"/>
    <x v="6"/>
    <x v="3"/>
    <x v="1"/>
    <x v="1"/>
    <x v="1"/>
    <n v="36"/>
    <d v="2010-03-11T00:00:00"/>
    <n v="11"/>
    <n v="3"/>
    <x v="18"/>
    <x v="5"/>
    <n v="134006"/>
    <x v="0"/>
    <n v="0.13"/>
    <n v="17420.78"/>
    <x v="2"/>
    <s v="Beijing"/>
    <s v=""/>
    <s v="Employed"/>
  </r>
  <r>
    <s v="E02561"/>
    <s v="Samantha Vargas"/>
    <x v="2"/>
    <x v="3"/>
    <x v="3"/>
    <x v="1"/>
    <x v="2"/>
    <n v="53"/>
    <d v="2006-07-21T00:00:00"/>
    <n v="21"/>
    <n v="7"/>
    <x v="16"/>
    <x v="3"/>
    <n v="151246"/>
    <x v="1"/>
    <n v="0.21"/>
    <n v="31761.66"/>
    <x v="1"/>
    <s v="Sao Paulo"/>
    <s v=""/>
    <s v="Employed"/>
  </r>
  <r>
    <s v="E00758"/>
    <s v="Alice Roberts"/>
    <x v="2"/>
    <x v="3"/>
    <x v="0"/>
    <x v="1"/>
    <x v="0"/>
    <n v="54"/>
    <d v="1994-09-26T00:00:00"/>
    <n v="26"/>
    <n v="9"/>
    <x v="17"/>
    <x v="2"/>
    <n v="162978"/>
    <x v="1"/>
    <n v="0.17"/>
    <n v="27706.260000000002"/>
    <x v="0"/>
    <s v="Miami"/>
    <d v="2004-05-24T00:00:00"/>
    <s v="Resign"/>
  </r>
  <r>
    <s v="E03858"/>
    <s v="John Cho"/>
    <x v="2"/>
    <x v="3"/>
    <x v="1"/>
    <x v="0"/>
    <x v="1"/>
    <n v="47"/>
    <d v="2019-11-03T00:00:00"/>
    <n v="3"/>
    <n v="11"/>
    <x v="0"/>
    <x v="1"/>
    <n v="195385"/>
    <x v="1"/>
    <n v="0.21"/>
    <n v="41030.85"/>
    <x v="2"/>
    <s v="Chengdu"/>
    <s v=""/>
    <s v="Employed"/>
  </r>
  <r>
    <s v="E02310"/>
    <s v="Jordan Phillips"/>
    <x v="4"/>
    <x v="3"/>
    <x v="3"/>
    <x v="0"/>
    <x v="3"/>
    <n v="45"/>
    <d v="2010-12-12T00:00:00"/>
    <n v="12"/>
    <n v="12"/>
    <x v="18"/>
    <x v="8"/>
    <n v="190512"/>
    <x v="1"/>
    <n v="0.32"/>
    <n v="60963.840000000004"/>
    <x v="0"/>
    <s v="Columbus"/>
    <s v=""/>
    <s v="Employed"/>
  </r>
  <r>
    <s v="E03430"/>
    <s v="Leo Herrera"/>
    <x v="15"/>
    <x v="3"/>
    <x v="2"/>
    <x v="0"/>
    <x v="2"/>
    <n v="48"/>
    <d v="1998-04-22T00:00:00"/>
    <n v="22"/>
    <n v="4"/>
    <x v="25"/>
    <x v="4"/>
    <n v="85369"/>
    <x v="0"/>
    <n v="0"/>
    <n v="0"/>
    <x v="1"/>
    <s v="Manaus"/>
    <d v="2004-11-27T00:00:00"/>
    <s v="Resign"/>
  </r>
  <r>
    <s v="E02387"/>
    <s v="Emily Davis"/>
    <x v="6"/>
    <x v="4"/>
    <x v="2"/>
    <x v="1"/>
    <x v="3"/>
    <n v="55"/>
    <d v="2016-04-08T00:00:00"/>
    <n v="8"/>
    <n v="4"/>
    <x v="15"/>
    <x v="4"/>
    <n v="141604"/>
    <x v="1"/>
    <n v="0.15"/>
    <n v="21240.6"/>
    <x v="0"/>
    <s v="Seattle"/>
    <d v="2021-10-16T00:00:00"/>
    <s v="Resign"/>
  </r>
  <r>
    <s v="E04105"/>
    <s v="Theodore Dinh"/>
    <x v="18"/>
    <x v="4"/>
    <x v="0"/>
    <x v="0"/>
    <x v="1"/>
    <n v="59"/>
    <d v="1997-11-29T00:00:00"/>
    <n v="29"/>
    <n v="11"/>
    <x v="27"/>
    <x v="1"/>
    <n v="99975"/>
    <x v="0"/>
    <n v="0"/>
    <n v="0"/>
    <x v="2"/>
    <s v="Chongqing"/>
    <s v=""/>
    <s v="Employed"/>
  </r>
  <r>
    <s v="E02832"/>
    <s v="Penelope Jordan"/>
    <x v="19"/>
    <x v="4"/>
    <x v="0"/>
    <x v="1"/>
    <x v="0"/>
    <n v="26"/>
    <d v="2019-09-27T00:00:00"/>
    <n v="27"/>
    <n v="9"/>
    <x v="0"/>
    <x v="2"/>
    <n v="84913"/>
    <x v="0"/>
    <n v="7.0000000000000007E-2"/>
    <n v="5943.9100000000008"/>
    <x v="0"/>
    <s v="Chicago"/>
    <s v=""/>
    <s v="Employed"/>
  </r>
  <r>
    <s v="E01550"/>
    <s v="Ruby Barnes"/>
    <x v="0"/>
    <x v="4"/>
    <x v="3"/>
    <x v="1"/>
    <x v="0"/>
    <n v="27"/>
    <d v="2020-07-01T00:00:00"/>
    <n v="1"/>
    <n v="7"/>
    <x v="4"/>
    <x v="3"/>
    <n v="119746"/>
    <x v="0"/>
    <n v="0.1"/>
    <n v="11974.6"/>
    <x v="0"/>
    <s v="Phoenix"/>
    <s v=""/>
    <s v="Employed"/>
  </r>
  <r>
    <s v="E04116"/>
    <s v="David Barnes"/>
    <x v="2"/>
    <x v="4"/>
    <x v="3"/>
    <x v="0"/>
    <x v="0"/>
    <n v="64"/>
    <d v="2013-11-03T00:00:00"/>
    <n v="3"/>
    <n v="11"/>
    <x v="11"/>
    <x v="1"/>
    <n v="186503"/>
    <x v="1"/>
    <n v="0.24"/>
    <n v="44760.72"/>
    <x v="0"/>
    <s v="Columbus"/>
    <s v=""/>
    <s v="Employed"/>
  </r>
  <r>
    <s v="E03680"/>
    <s v="Elias Alvarado"/>
    <x v="6"/>
    <x v="4"/>
    <x v="0"/>
    <x v="0"/>
    <x v="2"/>
    <n v="56"/>
    <d v="2012-01-09T00:00:00"/>
    <n v="9"/>
    <n v="1"/>
    <x v="21"/>
    <x v="0"/>
    <n v="146140"/>
    <x v="1"/>
    <n v="0.1"/>
    <n v="14614"/>
    <x v="1"/>
    <s v="Manaus"/>
    <s v=""/>
    <s v="Employed"/>
  </r>
  <r>
    <s v="E03484"/>
    <s v="Logan Rivera"/>
    <x v="2"/>
    <x v="4"/>
    <x v="2"/>
    <x v="0"/>
    <x v="2"/>
    <n v="59"/>
    <d v="2002-05-24T00:00:00"/>
    <n v="24"/>
    <n v="5"/>
    <x v="23"/>
    <x v="7"/>
    <n v="172787"/>
    <x v="1"/>
    <n v="0.28000000000000003"/>
    <n v="48380.360000000008"/>
    <x v="1"/>
    <s v="Rio de Janerio"/>
    <s v=""/>
    <s v="Employed"/>
  </r>
  <r>
    <s v="E00304"/>
    <s v="Dylan Choi"/>
    <x v="4"/>
    <x v="4"/>
    <x v="3"/>
    <x v="0"/>
    <x v="1"/>
    <n v="63"/>
    <d v="2012-05-11T00:00:00"/>
    <n v="11"/>
    <n v="5"/>
    <x v="21"/>
    <x v="7"/>
    <n v="231141"/>
    <x v="1"/>
    <n v="0.34"/>
    <n v="78587.94"/>
    <x v="2"/>
    <s v="Beijing"/>
    <s v=""/>
    <s v="Employed"/>
  </r>
  <r>
    <s v="E02594"/>
    <s v="Ezekiel Kumar"/>
    <x v="20"/>
    <x v="4"/>
    <x v="2"/>
    <x v="0"/>
    <x v="1"/>
    <n v="28"/>
    <d v="2017-06-25T00:00:00"/>
    <n v="25"/>
    <n v="6"/>
    <x v="1"/>
    <x v="6"/>
    <n v="54775"/>
    <x v="2"/>
    <n v="0"/>
    <n v="0"/>
    <x v="0"/>
    <s v="Columbus"/>
    <s v=""/>
    <s v="Employed"/>
  </r>
  <r>
    <s v="E02074"/>
    <s v="Nora Brown"/>
    <x v="21"/>
    <x v="4"/>
    <x v="0"/>
    <x v="1"/>
    <x v="0"/>
    <n v="32"/>
    <d v="2014-02-11T00:00:00"/>
    <n v="11"/>
    <n v="2"/>
    <x v="7"/>
    <x v="9"/>
    <n v="99575"/>
    <x v="0"/>
    <n v="0"/>
    <n v="0"/>
    <x v="0"/>
    <s v="Austin"/>
    <s v=""/>
    <s v="Employed"/>
  </r>
  <r>
    <s v="E04285"/>
    <s v="Riley Padilla"/>
    <x v="18"/>
    <x v="4"/>
    <x v="0"/>
    <x v="1"/>
    <x v="2"/>
    <n v="35"/>
    <d v="2013-05-15T00:00:00"/>
    <n v="15"/>
    <n v="5"/>
    <x v="11"/>
    <x v="7"/>
    <n v="78940"/>
    <x v="0"/>
    <n v="0"/>
    <n v="0"/>
    <x v="0"/>
    <s v="Miami"/>
    <s v=""/>
    <s v="Employed"/>
  </r>
  <r>
    <s v="E01417"/>
    <s v="Leah Pena"/>
    <x v="21"/>
    <x v="4"/>
    <x v="3"/>
    <x v="1"/>
    <x v="2"/>
    <n v="57"/>
    <d v="1994-01-03T00:00:00"/>
    <n v="3"/>
    <n v="1"/>
    <x v="17"/>
    <x v="0"/>
    <n v="82872"/>
    <x v="0"/>
    <n v="0"/>
    <n v="0"/>
    <x v="1"/>
    <s v="Manaus"/>
    <s v=""/>
    <s v="Employed"/>
  </r>
  <r>
    <s v="E03574"/>
    <s v="John Moore"/>
    <x v="4"/>
    <x v="4"/>
    <x v="1"/>
    <x v="0"/>
    <x v="0"/>
    <n v="52"/>
    <d v="2005-11-08T00:00:00"/>
    <n v="8"/>
    <n v="11"/>
    <x v="24"/>
    <x v="1"/>
    <n v="199808"/>
    <x v="1"/>
    <n v="0.32"/>
    <n v="63938.560000000005"/>
    <x v="0"/>
    <s v="Seattle"/>
    <s v=""/>
    <s v="Employed"/>
  </r>
  <r>
    <s v="E03538"/>
    <s v="Gabriel Holmes"/>
    <x v="21"/>
    <x v="4"/>
    <x v="2"/>
    <x v="0"/>
    <x v="0"/>
    <n v="40"/>
    <d v="2010-11-04T00:00:00"/>
    <n v="4"/>
    <n v="11"/>
    <x v="18"/>
    <x v="1"/>
    <n v="92952"/>
    <x v="0"/>
    <n v="0"/>
    <n v="0"/>
    <x v="0"/>
    <s v="Seattle"/>
    <s v=""/>
    <s v="Employed"/>
  </r>
  <r>
    <s v="E02185"/>
    <s v="Wyatt Rojas"/>
    <x v="19"/>
    <x v="4"/>
    <x v="3"/>
    <x v="0"/>
    <x v="2"/>
    <n v="32"/>
    <d v="2013-03-20T00:00:00"/>
    <n v="20"/>
    <n v="3"/>
    <x v="11"/>
    <x v="5"/>
    <n v="79921"/>
    <x v="0"/>
    <n v="0.05"/>
    <n v="3996.05"/>
    <x v="0"/>
    <s v="Austin"/>
    <s v=""/>
    <s v="Employed"/>
  </r>
  <r>
    <s v="E03830"/>
    <s v="Eva Coleman"/>
    <x v="2"/>
    <x v="4"/>
    <x v="2"/>
    <x v="1"/>
    <x v="3"/>
    <n v="37"/>
    <d v="2009-09-20T00:00:00"/>
    <n v="20"/>
    <n v="9"/>
    <x v="22"/>
    <x v="2"/>
    <n v="167199"/>
    <x v="1"/>
    <n v="0.2"/>
    <n v="33439.800000000003"/>
    <x v="0"/>
    <s v="Seattle"/>
    <s v=""/>
    <s v="Employed"/>
  </r>
  <r>
    <s v="E02862"/>
    <s v="Peyton Huang"/>
    <x v="6"/>
    <x v="4"/>
    <x v="0"/>
    <x v="1"/>
    <x v="1"/>
    <n v="25"/>
    <d v="2021-07-02T00:00:00"/>
    <n v="2"/>
    <n v="7"/>
    <x v="3"/>
    <x v="3"/>
    <n v="125633"/>
    <x v="0"/>
    <n v="0.11"/>
    <n v="13819.63"/>
    <x v="2"/>
    <s v="Beijing"/>
    <s v=""/>
    <s v="Employed"/>
  </r>
  <r>
    <s v="E00699"/>
    <s v="Ava Ayala"/>
    <x v="6"/>
    <x v="4"/>
    <x v="3"/>
    <x v="1"/>
    <x v="2"/>
    <n v="55"/>
    <d v="2006-08-16T00:00:00"/>
    <n v="16"/>
    <n v="8"/>
    <x v="16"/>
    <x v="11"/>
    <n v="159044"/>
    <x v="1"/>
    <n v="0.1"/>
    <n v="15904.400000000001"/>
    <x v="1"/>
    <s v="Manaus"/>
    <s v=""/>
    <s v="Employed"/>
  </r>
  <r>
    <s v="E01249"/>
    <s v="Penelope Guerrero"/>
    <x v="4"/>
    <x v="4"/>
    <x v="1"/>
    <x v="1"/>
    <x v="2"/>
    <n v="43"/>
    <d v="2009-08-04T00:00:00"/>
    <n v="4"/>
    <n v="8"/>
    <x v="22"/>
    <x v="11"/>
    <n v="208415"/>
    <x v="1"/>
    <n v="0.35"/>
    <n v="72945.25"/>
    <x v="0"/>
    <s v="Seattle"/>
    <s v=""/>
    <s v="Employed"/>
  </r>
  <r>
    <s v="E03349"/>
    <s v="Anna Mehta"/>
    <x v="22"/>
    <x v="4"/>
    <x v="1"/>
    <x v="1"/>
    <x v="1"/>
    <n v="32"/>
    <d v="2020-01-05T00:00:00"/>
    <n v="5"/>
    <n v="1"/>
    <x v="4"/>
    <x v="0"/>
    <n v="78844"/>
    <x v="0"/>
    <n v="0"/>
    <n v="0"/>
    <x v="0"/>
    <s v="Seattle"/>
    <s v=""/>
    <s v="Employed"/>
  </r>
  <r>
    <s v="E01540"/>
    <s v="Miles Salazar"/>
    <x v="20"/>
    <x v="4"/>
    <x v="0"/>
    <x v="0"/>
    <x v="2"/>
    <n v="36"/>
    <d v="2010-12-23T00:00:00"/>
    <n v="23"/>
    <n v="12"/>
    <x v="18"/>
    <x v="8"/>
    <n v="53215"/>
    <x v="2"/>
    <n v="0"/>
    <n v="0"/>
    <x v="1"/>
    <s v="Sao Paulo"/>
    <d v="2014-03-27T00:00:00"/>
    <s v="Resign"/>
  </r>
  <r>
    <s v="E03417"/>
    <s v="Benjamin Moua"/>
    <x v="19"/>
    <x v="4"/>
    <x v="0"/>
    <x v="0"/>
    <x v="1"/>
    <n v="40"/>
    <d v="2007-07-02T00:00:00"/>
    <n v="2"/>
    <n v="7"/>
    <x v="5"/>
    <x v="3"/>
    <n v="93971"/>
    <x v="0"/>
    <n v="0.08"/>
    <n v="7517.68"/>
    <x v="2"/>
    <s v="Chongqing"/>
    <s v=""/>
    <s v="Employed"/>
  </r>
  <r>
    <s v="E03440"/>
    <s v="Genesis Navarro"/>
    <x v="22"/>
    <x v="4"/>
    <x v="3"/>
    <x v="1"/>
    <x v="2"/>
    <n v="41"/>
    <d v="2009-04-28T00:00:00"/>
    <n v="28"/>
    <n v="4"/>
    <x v="22"/>
    <x v="4"/>
    <n v="69803"/>
    <x v="2"/>
    <n v="0"/>
    <n v="0"/>
    <x v="1"/>
    <s v="Manaus"/>
    <s v=""/>
    <s v="Employed"/>
  </r>
  <r>
    <s v="E00431"/>
    <s v="Eliza Hernandez"/>
    <x v="23"/>
    <x v="4"/>
    <x v="3"/>
    <x v="1"/>
    <x v="2"/>
    <n v="48"/>
    <d v="2019-07-04T00:00:00"/>
    <n v="4"/>
    <n v="7"/>
    <x v="0"/>
    <x v="3"/>
    <n v="76588"/>
    <x v="0"/>
    <n v="0"/>
    <n v="0"/>
    <x v="1"/>
    <s v="Rio de Janerio"/>
    <s v=""/>
    <s v="Employed"/>
  </r>
  <r>
    <s v="E01258"/>
    <s v="Gabriel Brooks"/>
    <x v="24"/>
    <x v="4"/>
    <x v="0"/>
    <x v="0"/>
    <x v="0"/>
    <n v="29"/>
    <d v="2018-12-10T00:00:00"/>
    <n v="10"/>
    <n v="12"/>
    <x v="8"/>
    <x v="8"/>
    <n v="84596"/>
    <x v="0"/>
    <n v="0"/>
    <n v="0"/>
    <x v="0"/>
    <s v="Miami"/>
    <s v=""/>
    <s v="Employed"/>
  </r>
  <r>
    <s v="E04931"/>
    <s v="Zoe Romero"/>
    <x v="23"/>
    <x v="4"/>
    <x v="0"/>
    <x v="1"/>
    <x v="2"/>
    <n v="32"/>
    <d v="2021-10-05T00:00:00"/>
    <n v="5"/>
    <n v="10"/>
    <x v="3"/>
    <x v="10"/>
    <n v="88072"/>
    <x v="0"/>
    <n v="0"/>
    <n v="0"/>
    <x v="1"/>
    <s v="Sao Paulo"/>
    <s v=""/>
    <s v="Employed"/>
  </r>
  <r>
    <s v="E00443"/>
    <s v="Nolan Bui"/>
    <x v="19"/>
    <x v="4"/>
    <x v="2"/>
    <x v="0"/>
    <x v="1"/>
    <n v="28"/>
    <d v="2020-05-26T00:00:00"/>
    <n v="26"/>
    <n v="5"/>
    <x v="4"/>
    <x v="7"/>
    <n v="67925"/>
    <x v="2"/>
    <n v="0.08"/>
    <n v="5434"/>
    <x v="2"/>
    <s v="Shanghai"/>
    <s v=""/>
    <s v="Employed"/>
  </r>
  <r>
    <s v="E02875"/>
    <s v="Madeline Shin"/>
    <x v="19"/>
    <x v="4"/>
    <x v="1"/>
    <x v="1"/>
    <x v="1"/>
    <n v="48"/>
    <d v="2007-01-09T00:00:00"/>
    <n v="9"/>
    <n v="1"/>
    <x v="5"/>
    <x v="0"/>
    <n v="74546"/>
    <x v="0"/>
    <n v="0.09"/>
    <n v="6709.1399999999994"/>
    <x v="0"/>
    <s v="Seattle"/>
    <s v=""/>
    <s v="Employed"/>
  </r>
  <r>
    <s v="E04903"/>
    <s v="Skylar Liu"/>
    <x v="2"/>
    <x v="4"/>
    <x v="2"/>
    <x v="1"/>
    <x v="1"/>
    <n v="29"/>
    <d v="2020-08-09T00:00:00"/>
    <n v="9"/>
    <n v="8"/>
    <x v="4"/>
    <x v="11"/>
    <n v="161203"/>
    <x v="1"/>
    <n v="0.15"/>
    <n v="24180.45"/>
    <x v="2"/>
    <s v="Chengdu"/>
    <s v=""/>
    <s v="Employed"/>
  </r>
  <r>
    <s v="E04735"/>
    <s v="Nova Coleman"/>
    <x v="25"/>
    <x v="4"/>
    <x v="0"/>
    <x v="1"/>
    <x v="0"/>
    <n v="44"/>
    <d v="2006-12-13T00:00:00"/>
    <n v="13"/>
    <n v="12"/>
    <x v="16"/>
    <x v="8"/>
    <n v="74738"/>
    <x v="0"/>
    <n v="0"/>
    <n v="0"/>
    <x v="0"/>
    <s v="Miami"/>
    <s v=""/>
    <s v="Employed"/>
  </r>
  <r>
    <s v="E01642"/>
    <s v="Mia Lam"/>
    <x v="6"/>
    <x v="4"/>
    <x v="0"/>
    <x v="1"/>
    <x v="1"/>
    <n v="49"/>
    <d v="2006-04-18T00:00:00"/>
    <n v="18"/>
    <n v="4"/>
    <x v="16"/>
    <x v="4"/>
    <n v="134486"/>
    <x v="0"/>
    <n v="0.14000000000000001"/>
    <n v="18828.04"/>
    <x v="0"/>
    <s v="Austin"/>
    <s v=""/>
    <s v="Employed"/>
  </r>
  <r>
    <s v="E02331"/>
    <s v="Sophia Huynh"/>
    <x v="21"/>
    <x v="4"/>
    <x v="0"/>
    <x v="1"/>
    <x v="1"/>
    <n v="55"/>
    <d v="2005-08-09T00:00:00"/>
    <n v="9"/>
    <n v="8"/>
    <x v="24"/>
    <x v="11"/>
    <n v="92771"/>
    <x v="0"/>
    <n v="0"/>
    <n v="0"/>
    <x v="0"/>
    <s v="Miami"/>
    <s v=""/>
    <s v="Employed"/>
  </r>
  <r>
    <s v="E04267"/>
    <s v="Greyson Sanders"/>
    <x v="22"/>
    <x v="4"/>
    <x v="1"/>
    <x v="0"/>
    <x v="3"/>
    <n v="28"/>
    <d v="2019-03-06T00:00:00"/>
    <n v="6"/>
    <n v="3"/>
    <x v="0"/>
    <x v="5"/>
    <n v="90304"/>
    <x v="0"/>
    <n v="0"/>
    <n v="0"/>
    <x v="0"/>
    <s v="Chicago"/>
    <s v=""/>
    <s v="Employed"/>
  </r>
  <r>
    <s v="E03042"/>
    <s v="Ava Nelson"/>
    <x v="26"/>
    <x v="4"/>
    <x v="0"/>
    <x v="1"/>
    <x v="0"/>
    <n v="63"/>
    <d v="1992-04-01T00:00:00"/>
    <n v="1"/>
    <n v="4"/>
    <x v="26"/>
    <x v="4"/>
    <n v="53809"/>
    <x v="2"/>
    <n v="0"/>
    <n v="0"/>
    <x v="0"/>
    <s v="Phoenix"/>
    <s v=""/>
    <s v="Employed"/>
  </r>
  <r>
    <s v="E03131"/>
    <s v="Ezekiel Reed"/>
    <x v="6"/>
    <x v="4"/>
    <x v="0"/>
    <x v="0"/>
    <x v="0"/>
    <n v="37"/>
    <d v="2014-02-25T00:00:00"/>
    <n v="25"/>
    <n v="2"/>
    <x v="7"/>
    <x v="9"/>
    <n v="128984"/>
    <x v="0"/>
    <n v="0.12"/>
    <n v="15478.08"/>
    <x v="0"/>
    <s v="Miami"/>
    <d v="2021-05-01T00:00:00"/>
    <s v="Resign"/>
  </r>
  <r>
    <s v="E00306"/>
    <s v="Mateo Williams"/>
    <x v="21"/>
    <x v="4"/>
    <x v="0"/>
    <x v="0"/>
    <x v="0"/>
    <n v="40"/>
    <d v="2011-01-22T00:00:00"/>
    <n v="22"/>
    <n v="1"/>
    <x v="9"/>
    <x v="0"/>
    <n v="97339"/>
    <x v="0"/>
    <n v="0"/>
    <n v="0"/>
    <x v="0"/>
    <s v="Austin"/>
    <s v=""/>
    <s v="Employed"/>
  </r>
  <r>
    <s v="E02094"/>
    <s v="Matthew Gupta"/>
    <x v="24"/>
    <x v="4"/>
    <x v="1"/>
    <x v="0"/>
    <x v="1"/>
    <n v="45"/>
    <d v="2005-09-18T00:00:00"/>
    <n v="18"/>
    <n v="9"/>
    <x v="24"/>
    <x v="2"/>
    <n v="67686"/>
    <x v="2"/>
    <n v="0"/>
    <n v="0"/>
    <x v="2"/>
    <s v="Beijing"/>
    <s v=""/>
    <s v="Employed"/>
  </r>
  <r>
    <s v="E03567"/>
    <s v="Silas Chavez"/>
    <x v="18"/>
    <x v="4"/>
    <x v="2"/>
    <x v="0"/>
    <x v="2"/>
    <n v="51"/>
    <d v="2008-04-15T00:00:00"/>
    <n v="15"/>
    <n v="4"/>
    <x v="13"/>
    <x v="4"/>
    <n v="86431"/>
    <x v="0"/>
    <n v="0"/>
    <n v="0"/>
    <x v="0"/>
    <s v="Columbus"/>
    <s v=""/>
    <s v="Employed"/>
  </r>
  <r>
    <s v="E01499"/>
    <s v="Elias Zhang"/>
    <x v="27"/>
    <x v="4"/>
    <x v="2"/>
    <x v="0"/>
    <x v="1"/>
    <n v="54"/>
    <d v="2013-07-13T00:00:00"/>
    <n v="13"/>
    <n v="7"/>
    <x v="11"/>
    <x v="3"/>
    <n v="83639"/>
    <x v="0"/>
    <n v="0"/>
    <n v="0"/>
    <x v="2"/>
    <s v="Beijing"/>
    <s v=""/>
    <s v="Employed"/>
  </r>
  <r>
    <s v="E00521"/>
    <s v="Lily Carter"/>
    <x v="23"/>
    <x v="4"/>
    <x v="2"/>
    <x v="1"/>
    <x v="0"/>
    <n v="54"/>
    <d v="1998-05-18T00:00:00"/>
    <n v="18"/>
    <n v="5"/>
    <x v="25"/>
    <x v="7"/>
    <n v="68268"/>
    <x v="2"/>
    <n v="0"/>
    <n v="0"/>
    <x v="0"/>
    <s v="Phoenix"/>
    <s v=""/>
    <s v="Employed"/>
  </r>
  <r>
    <s v="E02855"/>
    <s v="Piper Cheng"/>
    <x v="21"/>
    <x v="4"/>
    <x v="0"/>
    <x v="1"/>
    <x v="1"/>
    <n v="62"/>
    <d v="2009-03-15T00:00:00"/>
    <n v="15"/>
    <n v="3"/>
    <x v="22"/>
    <x v="5"/>
    <n v="82839"/>
    <x v="0"/>
    <n v="0"/>
    <n v="0"/>
    <x v="0"/>
    <s v="Miami"/>
    <s v=""/>
    <s v="Employed"/>
  </r>
  <r>
    <s v="E00816"/>
    <s v="Skylar Watson"/>
    <x v="23"/>
    <x v="4"/>
    <x v="1"/>
    <x v="1"/>
    <x v="0"/>
    <n v="28"/>
    <d v="2021-10-08T00:00:00"/>
    <n v="8"/>
    <n v="10"/>
    <x v="3"/>
    <x v="10"/>
    <n v="64475"/>
    <x v="2"/>
    <n v="0"/>
    <n v="0"/>
    <x v="0"/>
    <s v="Phoenix"/>
    <s v=""/>
    <s v="Employed"/>
  </r>
  <r>
    <s v="E02283"/>
    <s v="Jaxon Park"/>
    <x v="23"/>
    <x v="4"/>
    <x v="0"/>
    <x v="0"/>
    <x v="1"/>
    <n v="33"/>
    <d v="2020-07-24T00:00:00"/>
    <n v="24"/>
    <n v="7"/>
    <x v="4"/>
    <x v="3"/>
    <n v="69453"/>
    <x v="2"/>
    <n v="0"/>
    <n v="0"/>
    <x v="2"/>
    <s v="Chengdu"/>
    <s v=""/>
    <s v="Employed"/>
  </r>
  <r>
    <s v="E04888"/>
    <s v="Elijah Henry"/>
    <x v="0"/>
    <x v="4"/>
    <x v="3"/>
    <x v="0"/>
    <x v="0"/>
    <n v="32"/>
    <d v="2014-01-03T00:00:00"/>
    <n v="3"/>
    <n v="1"/>
    <x v="7"/>
    <x v="0"/>
    <n v="127148"/>
    <x v="0"/>
    <n v="0.1"/>
    <n v="12714.800000000001"/>
    <x v="0"/>
    <s v="Miami"/>
    <s v=""/>
    <s v="Employed"/>
  </r>
  <r>
    <s v="E04504"/>
    <s v="Jameson Alvarado"/>
    <x v="21"/>
    <x v="4"/>
    <x v="0"/>
    <x v="0"/>
    <x v="2"/>
    <n v="47"/>
    <d v="1999-03-14T00:00:00"/>
    <n v="14"/>
    <n v="3"/>
    <x v="28"/>
    <x v="5"/>
    <n v="92897"/>
    <x v="0"/>
    <n v="0"/>
    <n v="0"/>
    <x v="1"/>
    <s v="Sao Paulo"/>
    <s v=""/>
    <s v="Employed"/>
  </r>
  <r>
    <s v="E04618"/>
    <s v="Mason Zhao"/>
    <x v="18"/>
    <x v="4"/>
    <x v="2"/>
    <x v="0"/>
    <x v="1"/>
    <n v="46"/>
    <d v="2021-10-26T00:00:00"/>
    <n v="26"/>
    <n v="10"/>
    <x v="3"/>
    <x v="10"/>
    <n v="94790"/>
    <x v="0"/>
    <n v="0"/>
    <n v="0"/>
    <x v="2"/>
    <s v="Chongqing"/>
    <s v=""/>
    <s v="Employed"/>
  </r>
  <r>
    <s v="E00535"/>
    <s v="Nathan Mendez"/>
    <x v="0"/>
    <x v="4"/>
    <x v="1"/>
    <x v="0"/>
    <x v="2"/>
    <n v="53"/>
    <d v="2006-10-31T00:00:00"/>
    <n v="31"/>
    <n v="10"/>
    <x v="16"/>
    <x v="10"/>
    <n v="120128"/>
    <x v="0"/>
    <n v="0.1"/>
    <n v="12012.800000000001"/>
    <x v="0"/>
    <s v="Austin"/>
    <s v=""/>
    <s v="Employed"/>
  </r>
  <r>
    <s v="E01361"/>
    <s v="Emma Hill"/>
    <x v="20"/>
    <x v="4"/>
    <x v="0"/>
    <x v="1"/>
    <x v="0"/>
    <n v="54"/>
    <d v="2016-12-27T00:00:00"/>
    <n v="27"/>
    <n v="12"/>
    <x v="15"/>
    <x v="8"/>
    <n v="41673"/>
    <x v="2"/>
    <n v="0"/>
    <n v="0"/>
    <x v="0"/>
    <s v="Miami"/>
    <s v=""/>
    <s v="Employed"/>
  </r>
  <r>
    <s v="E03269"/>
    <s v="Charlotte Chu"/>
    <x v="24"/>
    <x v="4"/>
    <x v="0"/>
    <x v="1"/>
    <x v="1"/>
    <n v="50"/>
    <d v="2001-01-23T00:00:00"/>
    <n v="23"/>
    <n v="1"/>
    <x v="12"/>
    <x v="0"/>
    <n v="97537"/>
    <x v="0"/>
    <n v="0"/>
    <n v="0"/>
    <x v="2"/>
    <s v="Chengdu"/>
    <s v=""/>
    <s v="Employed"/>
  </r>
  <r>
    <s v="E01037"/>
    <s v="Jeremiah Chu"/>
    <x v="28"/>
    <x v="4"/>
    <x v="2"/>
    <x v="0"/>
    <x v="1"/>
    <n v="31"/>
    <d v="2020-09-12T00:00:00"/>
    <n v="12"/>
    <n v="9"/>
    <x v="4"/>
    <x v="2"/>
    <n v="96567"/>
    <x v="0"/>
    <n v="0"/>
    <n v="0"/>
    <x v="2"/>
    <s v="Shanghai"/>
    <s v=""/>
    <s v="Employed"/>
  </r>
  <r>
    <s v="E00671"/>
    <s v="Miles Cho"/>
    <x v="26"/>
    <x v="4"/>
    <x v="1"/>
    <x v="0"/>
    <x v="1"/>
    <n v="47"/>
    <d v="1999-03-10T00:00:00"/>
    <n v="10"/>
    <n v="3"/>
    <x v="28"/>
    <x v="5"/>
    <n v="49404"/>
    <x v="2"/>
    <n v="0"/>
    <n v="0"/>
    <x v="2"/>
    <s v="Beijing"/>
    <s v=""/>
    <s v="Employed"/>
  </r>
  <r>
    <s v="E02216"/>
    <s v="Caleb Marquez"/>
    <x v="28"/>
    <x v="4"/>
    <x v="2"/>
    <x v="0"/>
    <x v="2"/>
    <n v="29"/>
    <d v="2019-10-15T00:00:00"/>
    <n v="15"/>
    <n v="10"/>
    <x v="0"/>
    <x v="10"/>
    <n v="66819"/>
    <x v="2"/>
    <n v="0"/>
    <n v="0"/>
    <x v="1"/>
    <s v="Rio de Janerio"/>
    <s v=""/>
    <s v="Employed"/>
  </r>
  <r>
    <s v="E02333"/>
    <s v="Jaxson Wright"/>
    <x v="29"/>
    <x v="4"/>
    <x v="0"/>
    <x v="0"/>
    <x v="3"/>
    <n v="54"/>
    <d v="2010-12-28T00:00:00"/>
    <n v="28"/>
    <n v="12"/>
    <x v="18"/>
    <x v="8"/>
    <n v="64417"/>
    <x v="2"/>
    <n v="0"/>
    <n v="0"/>
    <x v="0"/>
    <s v="Columbus"/>
    <s v=""/>
    <s v="Employed"/>
  </r>
  <r>
    <s v="E00233"/>
    <s v="Brooklyn Reyes"/>
    <x v="29"/>
    <x v="4"/>
    <x v="0"/>
    <x v="1"/>
    <x v="2"/>
    <n v="36"/>
    <d v="2019-12-19T00:00:00"/>
    <n v="19"/>
    <n v="12"/>
    <x v="0"/>
    <x v="8"/>
    <n v="91954"/>
    <x v="0"/>
    <n v="0"/>
    <n v="0"/>
    <x v="0"/>
    <s v="Columbus"/>
    <s v=""/>
    <s v="Employed"/>
  </r>
  <r>
    <s v="E00697"/>
    <s v="Jonathan Chavez"/>
    <x v="25"/>
    <x v="4"/>
    <x v="0"/>
    <x v="0"/>
    <x v="2"/>
    <n v="29"/>
    <d v="2017-05-11T00:00:00"/>
    <n v="11"/>
    <n v="5"/>
    <x v="1"/>
    <x v="7"/>
    <n v="87536"/>
    <x v="0"/>
    <n v="0"/>
    <n v="0"/>
    <x v="0"/>
    <s v="Seattle"/>
    <s v=""/>
    <s v="Employed"/>
  </r>
  <r>
    <s v="E00523"/>
    <s v="Daniel Jordan"/>
    <x v="30"/>
    <x v="4"/>
    <x v="3"/>
    <x v="0"/>
    <x v="0"/>
    <n v="58"/>
    <d v="1993-07-26T00:00:00"/>
    <n v="26"/>
    <n v="7"/>
    <x v="29"/>
    <x v="3"/>
    <n v="69260"/>
    <x v="2"/>
    <n v="0"/>
    <n v="0"/>
    <x v="0"/>
    <s v="Phoenix"/>
    <s v=""/>
    <s v="Employed"/>
  </r>
  <r>
    <s v="E01986"/>
    <s v="Wesley Sharma"/>
    <x v="0"/>
    <x v="4"/>
    <x v="3"/>
    <x v="0"/>
    <x v="1"/>
    <n v="51"/>
    <d v="1994-02-23T00:00:00"/>
    <n v="23"/>
    <n v="2"/>
    <x v="17"/>
    <x v="9"/>
    <n v="122802"/>
    <x v="0"/>
    <n v="0.05"/>
    <n v="6140.1"/>
    <x v="2"/>
    <s v="Shanghai"/>
    <s v=""/>
    <s v="Employed"/>
  </r>
  <r>
    <s v="E01484"/>
    <s v="Anna Zhu"/>
    <x v="29"/>
    <x v="4"/>
    <x v="0"/>
    <x v="1"/>
    <x v="1"/>
    <n v="48"/>
    <d v="2003-08-22T00:00:00"/>
    <n v="22"/>
    <n v="8"/>
    <x v="10"/>
    <x v="11"/>
    <n v="82017"/>
    <x v="0"/>
    <n v="0"/>
    <n v="0"/>
    <x v="2"/>
    <s v="Beijing"/>
    <s v=""/>
    <s v="Employed"/>
  </r>
  <r>
    <s v="E02227"/>
    <s v="Sofia Parker"/>
    <x v="22"/>
    <x v="4"/>
    <x v="0"/>
    <x v="1"/>
    <x v="0"/>
    <n v="36"/>
    <d v="2014-05-30T00:00:00"/>
    <n v="30"/>
    <n v="5"/>
    <x v="7"/>
    <x v="7"/>
    <n v="99080"/>
    <x v="0"/>
    <n v="0"/>
    <n v="0"/>
    <x v="0"/>
    <s v="Chicago"/>
    <s v=""/>
    <s v="Employed"/>
  </r>
  <r>
    <s v="E03935"/>
    <s v="Cora Jiang"/>
    <x v="4"/>
    <x v="4"/>
    <x v="3"/>
    <x v="1"/>
    <x v="1"/>
    <n v="53"/>
    <d v="2008-04-30T00:00:00"/>
    <n v="30"/>
    <n v="4"/>
    <x v="13"/>
    <x v="4"/>
    <n v="182202"/>
    <x v="1"/>
    <n v="0.3"/>
    <n v="54660.6"/>
    <x v="0"/>
    <s v="Austin"/>
    <s v=""/>
    <s v="Employed"/>
  </r>
  <r>
    <s v="E00813"/>
    <s v="Autumn Joseph"/>
    <x v="21"/>
    <x v="4"/>
    <x v="3"/>
    <x v="1"/>
    <x v="3"/>
    <n v="39"/>
    <d v="2018-05-09T00:00:00"/>
    <n v="9"/>
    <n v="5"/>
    <x v="8"/>
    <x v="7"/>
    <n v="73317"/>
    <x v="0"/>
    <n v="0"/>
    <n v="0"/>
    <x v="0"/>
    <s v="Miami"/>
    <s v=""/>
    <s v="Employed"/>
  </r>
  <r>
    <s v="E00870"/>
    <s v="Evelyn Liang"/>
    <x v="29"/>
    <x v="4"/>
    <x v="1"/>
    <x v="1"/>
    <x v="1"/>
    <n v="40"/>
    <d v="2013-06-26T00:00:00"/>
    <n v="26"/>
    <n v="6"/>
    <x v="11"/>
    <x v="6"/>
    <n v="69096"/>
    <x v="2"/>
    <n v="0"/>
    <n v="0"/>
    <x v="0"/>
    <s v="Seattle"/>
    <s v=""/>
    <s v="Employed"/>
  </r>
  <r>
    <s v="E04112"/>
    <s v="Axel Chu"/>
    <x v="26"/>
    <x v="4"/>
    <x v="2"/>
    <x v="0"/>
    <x v="1"/>
    <n v="43"/>
    <d v="2018-05-04T00:00:00"/>
    <n v="4"/>
    <n v="5"/>
    <x v="8"/>
    <x v="7"/>
    <n v="59888"/>
    <x v="2"/>
    <n v="0"/>
    <n v="0"/>
    <x v="2"/>
    <s v="Beijing"/>
    <s v=""/>
    <s v="Employed"/>
  </r>
  <r>
    <s v="E04572"/>
    <s v="Jade Li"/>
    <x v="2"/>
    <x v="4"/>
    <x v="1"/>
    <x v="1"/>
    <x v="1"/>
    <n v="47"/>
    <d v="2012-10-26T00:00:00"/>
    <n v="26"/>
    <n v="10"/>
    <x v="21"/>
    <x v="10"/>
    <n v="183156"/>
    <x v="1"/>
    <n v="0.3"/>
    <n v="54946.799999999996"/>
    <x v="0"/>
    <s v="Seattle"/>
    <s v=""/>
    <s v="Employed"/>
  </r>
  <r>
    <s v="E02747"/>
    <s v="Kinsley Acosta"/>
    <x v="4"/>
    <x v="4"/>
    <x v="1"/>
    <x v="1"/>
    <x v="2"/>
    <n v="32"/>
    <d v="2020-07-22T00:00:00"/>
    <n v="22"/>
    <n v="7"/>
    <x v="4"/>
    <x v="3"/>
    <n v="192749"/>
    <x v="1"/>
    <n v="0.31"/>
    <n v="59752.19"/>
    <x v="0"/>
    <s v="Chicago"/>
    <s v=""/>
    <s v="Employed"/>
  </r>
  <r>
    <s v="E01064"/>
    <s v="Clara Kang"/>
    <x v="6"/>
    <x v="4"/>
    <x v="0"/>
    <x v="1"/>
    <x v="1"/>
    <n v="39"/>
    <d v="2017-03-25T00:00:00"/>
    <n v="25"/>
    <n v="3"/>
    <x v="1"/>
    <x v="5"/>
    <n v="135325"/>
    <x v="0"/>
    <n v="0.14000000000000001"/>
    <n v="18945.5"/>
    <x v="0"/>
    <s v="Phoenix"/>
    <s v=""/>
    <s v="Employed"/>
  </r>
  <r>
    <s v="E01525"/>
    <s v="Charlotte Ruiz"/>
    <x v="19"/>
    <x v="4"/>
    <x v="0"/>
    <x v="1"/>
    <x v="2"/>
    <n v="32"/>
    <d v="2017-10-02T00:00:00"/>
    <n v="2"/>
    <n v="10"/>
    <x v="1"/>
    <x v="10"/>
    <n v="61886"/>
    <x v="2"/>
    <n v="0.09"/>
    <n v="5569.74"/>
    <x v="1"/>
    <s v="Rio de Janerio"/>
    <s v=""/>
    <s v="Employed"/>
  </r>
  <r>
    <s v="E00691"/>
    <s v="Avery Yee"/>
    <x v="26"/>
    <x v="4"/>
    <x v="0"/>
    <x v="1"/>
    <x v="1"/>
    <n v="34"/>
    <d v="2016-05-22T00:00:00"/>
    <n v="22"/>
    <n v="5"/>
    <x v="15"/>
    <x v="7"/>
    <n v="44614"/>
    <x v="2"/>
    <n v="0"/>
    <n v="0"/>
    <x v="0"/>
    <s v="Miami"/>
    <s v=""/>
    <s v="Employed"/>
  </r>
  <r>
    <s v="E01403"/>
    <s v="Xavier Park"/>
    <x v="4"/>
    <x v="4"/>
    <x v="2"/>
    <x v="0"/>
    <x v="1"/>
    <n v="40"/>
    <d v="2020-11-08T00:00:00"/>
    <n v="8"/>
    <n v="11"/>
    <x v="4"/>
    <x v="1"/>
    <n v="234469"/>
    <x v="1"/>
    <n v="0.31"/>
    <n v="72685.39"/>
    <x v="2"/>
    <s v="Chengdu"/>
    <s v=""/>
    <s v="Employed"/>
  </r>
  <r>
    <s v="E03941"/>
    <s v="Isla Han"/>
    <x v="18"/>
    <x v="4"/>
    <x v="0"/>
    <x v="1"/>
    <x v="1"/>
    <n v="58"/>
    <d v="2005-06-18T00:00:00"/>
    <n v="18"/>
    <n v="6"/>
    <x v="24"/>
    <x v="6"/>
    <n v="86089"/>
    <x v="0"/>
    <n v="0"/>
    <n v="0"/>
    <x v="0"/>
    <s v="Chicago"/>
    <s v=""/>
    <s v="Employed"/>
  </r>
  <r>
    <s v="E01638"/>
    <s v="Maria He"/>
    <x v="28"/>
    <x v="4"/>
    <x v="3"/>
    <x v="1"/>
    <x v="1"/>
    <n v="45"/>
    <d v="2010-08-28T00:00:00"/>
    <n v="28"/>
    <n v="8"/>
    <x v="18"/>
    <x v="11"/>
    <n v="82162"/>
    <x v="0"/>
    <n v="0"/>
    <n v="0"/>
    <x v="2"/>
    <s v="Beijing"/>
    <d v="2020-10-03T00:00:00"/>
    <s v="Resign"/>
  </r>
  <r>
    <s v="E03474"/>
    <s v="Violet Hall"/>
    <x v="27"/>
    <x v="4"/>
    <x v="3"/>
    <x v="1"/>
    <x v="0"/>
    <n v="40"/>
    <d v="2010-12-10T00:00:00"/>
    <n v="10"/>
    <n v="12"/>
    <x v="18"/>
    <x v="8"/>
    <n v="97807"/>
    <x v="0"/>
    <n v="0"/>
    <n v="0"/>
    <x v="0"/>
    <s v="Chicago"/>
    <s v=""/>
    <s v="Employed"/>
  </r>
  <r>
    <s v="E01281"/>
    <s v="Isaac Mitchell"/>
    <x v="23"/>
    <x v="4"/>
    <x v="1"/>
    <x v="0"/>
    <x v="3"/>
    <n v="46"/>
    <d v="2005-06-10T00:00:00"/>
    <n v="10"/>
    <n v="6"/>
    <x v="24"/>
    <x v="6"/>
    <n v="67374"/>
    <x v="2"/>
    <n v="0"/>
    <n v="0"/>
    <x v="0"/>
    <s v="Austin"/>
    <s v=""/>
    <s v="Employed"/>
  </r>
  <r>
    <s v="E00672"/>
    <s v="Landon Luu"/>
    <x v="4"/>
    <x v="4"/>
    <x v="2"/>
    <x v="0"/>
    <x v="1"/>
    <n v="31"/>
    <d v="2015-07-12T00:00:00"/>
    <n v="12"/>
    <n v="7"/>
    <x v="2"/>
    <x v="3"/>
    <n v="215388"/>
    <x v="1"/>
    <n v="0.33"/>
    <n v="71078.040000000008"/>
    <x v="0"/>
    <s v="Miami"/>
    <s v=""/>
    <s v="Employed"/>
  </r>
  <r>
    <s v="E03292"/>
    <s v="Cora Evans"/>
    <x v="19"/>
    <x v="4"/>
    <x v="1"/>
    <x v="1"/>
    <x v="3"/>
    <n v="45"/>
    <d v="2018-03-26T00:00:00"/>
    <n v="26"/>
    <n v="3"/>
    <x v="8"/>
    <x v="5"/>
    <n v="86478"/>
    <x v="0"/>
    <n v="0.06"/>
    <n v="5188.6799999999994"/>
    <x v="0"/>
    <s v="Austin"/>
    <s v=""/>
    <s v="Employed"/>
  </r>
  <r>
    <s v="E04567"/>
    <s v="Madeline Hoang"/>
    <x v="26"/>
    <x v="4"/>
    <x v="2"/>
    <x v="1"/>
    <x v="1"/>
    <n v="28"/>
    <d v="2019-10-25T00:00:00"/>
    <n v="25"/>
    <n v="10"/>
    <x v="0"/>
    <x v="10"/>
    <n v="50111"/>
    <x v="2"/>
    <n v="0"/>
    <n v="0"/>
    <x v="2"/>
    <s v="Chengdu"/>
    <s v=""/>
    <s v="Employed"/>
  </r>
  <r>
    <s v="E04378"/>
    <s v="Ezra Simmons"/>
    <x v="30"/>
    <x v="4"/>
    <x v="0"/>
    <x v="0"/>
    <x v="3"/>
    <n v="31"/>
    <d v="2016-05-07T00:00:00"/>
    <n v="7"/>
    <n v="5"/>
    <x v="15"/>
    <x v="7"/>
    <n v="71192"/>
    <x v="0"/>
    <n v="0"/>
    <n v="0"/>
    <x v="0"/>
    <s v="Austin"/>
    <s v=""/>
    <s v="Employed"/>
  </r>
  <r>
    <s v="E03908"/>
    <s v="Miles Evans"/>
    <x v="23"/>
    <x v="4"/>
    <x v="0"/>
    <x v="0"/>
    <x v="0"/>
    <n v="54"/>
    <d v="1994-10-24T00:00:00"/>
    <n v="24"/>
    <n v="10"/>
    <x v="17"/>
    <x v="10"/>
    <n v="87216"/>
    <x v="0"/>
    <n v="0"/>
    <n v="0"/>
    <x v="0"/>
    <s v="Miami"/>
    <s v=""/>
    <s v="Employed"/>
  </r>
  <r>
    <s v="E01351"/>
    <s v="Leo Owens"/>
    <x v="26"/>
    <x v="4"/>
    <x v="3"/>
    <x v="0"/>
    <x v="0"/>
    <n v="47"/>
    <d v="2020-04-23T00:00:00"/>
    <n v="23"/>
    <n v="4"/>
    <x v="4"/>
    <x v="4"/>
    <n v="50069"/>
    <x v="2"/>
    <n v="0"/>
    <n v="0"/>
    <x v="0"/>
    <s v="Seattle"/>
    <s v=""/>
    <s v="Employed"/>
  </r>
  <r>
    <s v="E02681"/>
    <s v="Caroline Owens"/>
    <x v="2"/>
    <x v="4"/>
    <x v="1"/>
    <x v="1"/>
    <x v="0"/>
    <n v="26"/>
    <d v="2021-07-26T00:00:00"/>
    <n v="26"/>
    <n v="7"/>
    <x v="3"/>
    <x v="3"/>
    <n v="151108"/>
    <x v="1"/>
    <n v="0.22"/>
    <n v="33243.760000000002"/>
    <x v="0"/>
    <s v="Phoenix"/>
    <s v=""/>
    <s v="Employed"/>
  </r>
  <r>
    <s v="E03807"/>
    <s v="Kennedy Do"/>
    <x v="19"/>
    <x v="4"/>
    <x v="0"/>
    <x v="1"/>
    <x v="1"/>
    <n v="42"/>
    <d v="2005-10-15T00:00:00"/>
    <n v="15"/>
    <n v="10"/>
    <x v="24"/>
    <x v="10"/>
    <n v="67398"/>
    <x v="2"/>
    <n v="7.0000000000000007E-2"/>
    <n v="4717.8600000000006"/>
    <x v="0"/>
    <s v="Phoenix"/>
    <s v=""/>
    <s v="Employed"/>
  </r>
  <r>
    <s v="E04816"/>
    <s v="Jace Zhang"/>
    <x v="29"/>
    <x v="4"/>
    <x v="1"/>
    <x v="0"/>
    <x v="1"/>
    <n v="31"/>
    <d v="2017-02-14T00:00:00"/>
    <n v="14"/>
    <n v="2"/>
    <x v="1"/>
    <x v="9"/>
    <n v="95963"/>
    <x v="0"/>
    <n v="0"/>
    <n v="0"/>
    <x v="2"/>
    <s v="Chengdu"/>
    <s v=""/>
    <s v="Employed"/>
  </r>
  <r>
    <s v="E03268"/>
    <s v="Everly Coleman"/>
    <x v="4"/>
    <x v="4"/>
    <x v="3"/>
    <x v="1"/>
    <x v="0"/>
    <n v="48"/>
    <d v="2015-02-18T00:00:00"/>
    <n v="18"/>
    <n v="2"/>
    <x v="2"/>
    <x v="9"/>
    <n v="194871"/>
    <x v="1"/>
    <n v="0.35"/>
    <n v="68204.849999999991"/>
    <x v="0"/>
    <s v="Columbus"/>
    <s v=""/>
    <s v="Employed"/>
  </r>
  <r>
    <s v="E04290"/>
    <s v="Hannah Gomez"/>
    <x v="18"/>
    <x v="4"/>
    <x v="0"/>
    <x v="1"/>
    <x v="2"/>
    <n v="25"/>
    <d v="2021-05-11T00:00:00"/>
    <n v="11"/>
    <n v="5"/>
    <x v="3"/>
    <x v="7"/>
    <n v="83934"/>
    <x v="0"/>
    <n v="0"/>
    <n v="0"/>
    <x v="0"/>
    <s v="Miami"/>
    <s v=""/>
    <s v="Employed"/>
  </r>
  <r>
    <s v="E02770"/>
    <s v="Liliana Do"/>
    <x v="29"/>
    <x v="4"/>
    <x v="0"/>
    <x v="1"/>
    <x v="1"/>
    <n v="30"/>
    <d v="2019-03-29T00:00:00"/>
    <n v="29"/>
    <n v="3"/>
    <x v="0"/>
    <x v="5"/>
    <n v="86774"/>
    <x v="0"/>
    <n v="0"/>
    <n v="0"/>
    <x v="2"/>
    <s v="Chengdu"/>
    <s v=""/>
    <s v="Employed"/>
  </r>
  <r>
    <s v="E01378"/>
    <s v="Genesis Xiong"/>
    <x v="25"/>
    <x v="4"/>
    <x v="2"/>
    <x v="1"/>
    <x v="1"/>
    <n v="51"/>
    <d v="2012-02-25T00:00:00"/>
    <n v="25"/>
    <n v="2"/>
    <x v="21"/>
    <x v="9"/>
    <n v="64170"/>
    <x v="2"/>
    <n v="0"/>
    <n v="0"/>
    <x v="0"/>
    <s v="Columbus"/>
    <s v=""/>
    <s v="Employed"/>
  </r>
  <r>
    <s v="E02971"/>
    <s v="Mia Wu"/>
    <x v="21"/>
    <x v="4"/>
    <x v="3"/>
    <x v="1"/>
    <x v="1"/>
    <n v="45"/>
    <d v="2013-08-25T00:00:00"/>
    <n v="25"/>
    <n v="8"/>
    <x v="11"/>
    <x v="11"/>
    <n v="99169"/>
    <x v="0"/>
    <n v="0"/>
    <n v="0"/>
    <x v="2"/>
    <s v="Beijing"/>
    <s v=""/>
    <s v="Employed"/>
  </r>
  <r>
    <s v="E00836"/>
    <s v="Addison Roberts"/>
    <x v="23"/>
    <x v="4"/>
    <x v="0"/>
    <x v="1"/>
    <x v="0"/>
    <n v="65"/>
    <d v="2018-05-14T00:00:00"/>
    <n v="14"/>
    <n v="5"/>
    <x v="8"/>
    <x v="7"/>
    <n v="60985"/>
    <x v="2"/>
    <n v="0"/>
    <n v="0"/>
    <x v="0"/>
    <s v="Seattle"/>
    <s v=""/>
    <s v="Employed"/>
  </r>
  <r>
    <s v="E03854"/>
    <s v="Camila Li"/>
    <x v="6"/>
    <x v="4"/>
    <x v="2"/>
    <x v="1"/>
    <x v="1"/>
    <n v="60"/>
    <d v="2010-07-24T00:00:00"/>
    <n v="24"/>
    <n v="7"/>
    <x v="18"/>
    <x v="3"/>
    <n v="126911"/>
    <x v="0"/>
    <n v="0.1"/>
    <n v="12691.1"/>
    <x v="2"/>
    <s v="Shanghai"/>
    <s v=""/>
    <s v="Employed"/>
  </r>
  <r>
    <s v="E02861"/>
    <s v="Daniel Perry"/>
    <x v="21"/>
    <x v="4"/>
    <x v="2"/>
    <x v="0"/>
    <x v="0"/>
    <n v="62"/>
    <d v="2001-04-15T00:00:00"/>
    <n v="15"/>
    <n v="4"/>
    <x v="12"/>
    <x v="4"/>
    <n v="80921"/>
    <x v="0"/>
    <n v="0"/>
    <n v="0"/>
    <x v="0"/>
    <s v="Columbus"/>
    <s v=""/>
    <s v="Employed"/>
  </r>
  <r>
    <s v="E04387"/>
    <s v="Everleigh White"/>
    <x v="23"/>
    <x v="4"/>
    <x v="1"/>
    <x v="1"/>
    <x v="0"/>
    <n v="59"/>
    <d v="2017-10-20T00:00:00"/>
    <n v="20"/>
    <n v="10"/>
    <x v="1"/>
    <x v="10"/>
    <n v="86831"/>
    <x v="0"/>
    <n v="0"/>
    <n v="0"/>
    <x v="0"/>
    <s v="Phoenix"/>
    <s v=""/>
    <s v="Employed"/>
  </r>
  <r>
    <s v="E03090"/>
    <s v="Penelope Choi"/>
    <x v="18"/>
    <x v="4"/>
    <x v="1"/>
    <x v="1"/>
    <x v="1"/>
    <n v="49"/>
    <d v="2010-09-10T00:00:00"/>
    <n v="10"/>
    <n v="9"/>
    <x v="18"/>
    <x v="2"/>
    <n v="72826"/>
    <x v="0"/>
    <n v="0"/>
    <n v="0"/>
    <x v="2"/>
    <s v="Beijing"/>
    <s v=""/>
    <s v="Employed"/>
  </r>
  <r>
    <s v="E03328"/>
    <s v="Lucy Johnson"/>
    <x v="0"/>
    <x v="4"/>
    <x v="2"/>
    <x v="1"/>
    <x v="0"/>
    <n v="57"/>
    <d v="2020-04-27T00:00:00"/>
    <n v="27"/>
    <n v="4"/>
    <x v="4"/>
    <x v="4"/>
    <n v="103058"/>
    <x v="0"/>
    <n v="7.0000000000000007E-2"/>
    <n v="7214.06"/>
    <x v="0"/>
    <s v="Columbus"/>
    <s v=""/>
    <s v="Employed"/>
  </r>
  <r>
    <s v="E01241"/>
    <s v="Hadley Guerrero"/>
    <x v="6"/>
    <x v="4"/>
    <x v="2"/>
    <x v="1"/>
    <x v="2"/>
    <n v="49"/>
    <d v="2004-01-14T00:00:00"/>
    <n v="14"/>
    <n v="1"/>
    <x v="20"/>
    <x v="0"/>
    <n v="125086"/>
    <x v="0"/>
    <n v="0.1"/>
    <n v="12508.6"/>
    <x v="1"/>
    <s v="Sao Paulo"/>
    <s v=""/>
    <s v="Employed"/>
  </r>
  <r>
    <s v="E03255"/>
    <s v="Jose Brown"/>
    <x v="25"/>
    <x v="4"/>
    <x v="1"/>
    <x v="0"/>
    <x v="0"/>
    <n v="43"/>
    <d v="2016-04-07T00:00:00"/>
    <n v="7"/>
    <n v="4"/>
    <x v="15"/>
    <x v="4"/>
    <n v="67976"/>
    <x v="2"/>
    <n v="0"/>
    <n v="0"/>
    <x v="0"/>
    <s v="Seattle"/>
    <s v=""/>
    <s v="Employed"/>
  </r>
  <r>
    <s v="E02023"/>
    <s v="Maverick Mehta"/>
    <x v="26"/>
    <x v="4"/>
    <x v="0"/>
    <x v="0"/>
    <x v="1"/>
    <n v="40"/>
    <d v="2007-07-30T00:00:00"/>
    <n v="30"/>
    <n v="7"/>
    <x v="5"/>
    <x v="3"/>
    <n v="41859"/>
    <x v="2"/>
    <n v="0"/>
    <n v="0"/>
    <x v="0"/>
    <s v="Seattle"/>
    <s v=""/>
    <s v="Employed"/>
  </r>
  <r>
    <s v="E03166"/>
    <s v="Austin Edwards"/>
    <x v="20"/>
    <x v="4"/>
    <x v="0"/>
    <x v="0"/>
    <x v="3"/>
    <n v="42"/>
    <d v="2006-09-24T00:00:00"/>
    <n v="24"/>
    <n v="9"/>
    <x v="16"/>
    <x v="2"/>
    <n v="52733"/>
    <x v="2"/>
    <n v="0"/>
    <n v="0"/>
    <x v="0"/>
    <s v="Chicago"/>
    <s v=""/>
    <s v="Employed"/>
  </r>
  <r>
    <s v="E04529"/>
    <s v="Gabriel Yu"/>
    <x v="18"/>
    <x v="4"/>
    <x v="1"/>
    <x v="0"/>
    <x v="1"/>
    <n v="42"/>
    <d v="2014-06-23T00:00:00"/>
    <n v="23"/>
    <n v="6"/>
    <x v="7"/>
    <x v="6"/>
    <n v="64677"/>
    <x v="2"/>
    <n v="0"/>
    <n v="0"/>
    <x v="2"/>
    <s v="Chongqing"/>
    <s v=""/>
    <s v="Employed"/>
  </r>
  <r>
    <s v="E00085"/>
    <s v="Mason Watson"/>
    <x v="6"/>
    <x v="4"/>
    <x v="3"/>
    <x v="0"/>
    <x v="0"/>
    <n v="46"/>
    <d v="2004-09-14T00:00:00"/>
    <n v="14"/>
    <n v="9"/>
    <x v="20"/>
    <x v="2"/>
    <n v="130274"/>
    <x v="0"/>
    <n v="0.11"/>
    <n v="14330.14"/>
    <x v="0"/>
    <s v="Chicago"/>
    <s v=""/>
    <s v="Employed"/>
  </r>
  <r>
    <s v="E00632"/>
    <s v="Angel Chang"/>
    <x v="23"/>
    <x v="4"/>
    <x v="2"/>
    <x v="0"/>
    <x v="1"/>
    <n v="37"/>
    <d v="2017-07-06T00:00:00"/>
    <n v="6"/>
    <n v="7"/>
    <x v="1"/>
    <x v="3"/>
    <n v="96331"/>
    <x v="0"/>
    <n v="0"/>
    <n v="0"/>
    <x v="2"/>
    <s v="Shanghai"/>
    <s v=""/>
    <s v="Employed"/>
  </r>
  <r>
    <s v="E03685"/>
    <s v="Silas Hunter"/>
    <x v="27"/>
    <x v="4"/>
    <x v="3"/>
    <x v="0"/>
    <x v="3"/>
    <n v="55"/>
    <d v="1998-05-04T00:00:00"/>
    <n v="4"/>
    <n v="5"/>
    <x v="25"/>
    <x v="7"/>
    <n v="62174"/>
    <x v="2"/>
    <n v="0"/>
    <n v="0"/>
    <x v="0"/>
    <s v="Chicago"/>
    <s v=""/>
    <s v="Employed"/>
  </r>
  <r>
    <s v="E00401"/>
    <s v="Wesley Adams"/>
    <x v="25"/>
    <x v="4"/>
    <x v="3"/>
    <x v="0"/>
    <x v="0"/>
    <n v="48"/>
    <d v="2003-08-11T00:00:00"/>
    <n v="11"/>
    <n v="8"/>
    <x v="10"/>
    <x v="11"/>
    <n v="93017"/>
    <x v="0"/>
    <n v="0"/>
    <n v="0"/>
    <x v="0"/>
    <s v="Seattle"/>
    <s v=""/>
    <s v="Employed"/>
  </r>
  <r>
    <s v="E01479"/>
    <s v="Serenity Bailey"/>
    <x v="28"/>
    <x v="4"/>
    <x v="0"/>
    <x v="1"/>
    <x v="0"/>
    <n v="55"/>
    <d v="2011-11-21T00:00:00"/>
    <n v="21"/>
    <n v="11"/>
    <x v="9"/>
    <x v="1"/>
    <n v="81218"/>
    <x v="0"/>
    <n v="0"/>
    <n v="0"/>
    <x v="0"/>
    <s v="Chicago"/>
    <s v=""/>
    <s v="Employed"/>
  </r>
  <r>
    <s v="E03540"/>
    <s v="Emma Perry"/>
    <x v="27"/>
    <x v="4"/>
    <x v="0"/>
    <x v="1"/>
    <x v="0"/>
    <n v="28"/>
    <d v="2018-01-22T00:00:00"/>
    <n v="22"/>
    <n v="1"/>
    <x v="8"/>
    <x v="0"/>
    <n v="68176"/>
    <x v="2"/>
    <n v="0"/>
    <n v="0"/>
    <x v="0"/>
    <s v="Seattle"/>
    <s v=""/>
    <s v="Employed"/>
  </r>
  <r>
    <s v="E04041"/>
    <s v="Clara Huynh"/>
    <x v="20"/>
    <x v="4"/>
    <x v="1"/>
    <x v="1"/>
    <x v="1"/>
    <n v="39"/>
    <d v="2020-11-18T00:00:00"/>
    <n v="18"/>
    <n v="11"/>
    <x v="4"/>
    <x v="1"/>
    <n v="48415"/>
    <x v="2"/>
    <n v="0"/>
    <n v="0"/>
    <x v="2"/>
    <s v="Shanghai"/>
    <s v=""/>
    <s v="Employed"/>
  </r>
  <r>
    <s v="E04546"/>
    <s v="Jade Hunter"/>
    <x v="22"/>
    <x v="4"/>
    <x v="3"/>
    <x v="1"/>
    <x v="0"/>
    <n v="42"/>
    <d v="2020-02-05T00:00:00"/>
    <n v="5"/>
    <n v="2"/>
    <x v="4"/>
    <x v="9"/>
    <n v="96636"/>
    <x v="0"/>
    <n v="0"/>
    <n v="0"/>
    <x v="0"/>
    <s v="Columbus"/>
    <s v=""/>
    <s v="Employed"/>
  </r>
  <r>
    <s v="E04217"/>
    <s v="Lydia Williams"/>
    <x v="25"/>
    <x v="4"/>
    <x v="0"/>
    <x v="1"/>
    <x v="3"/>
    <n v="35"/>
    <d v="2014-10-29T00:00:00"/>
    <n v="29"/>
    <n v="10"/>
    <x v="7"/>
    <x v="10"/>
    <n v="91592"/>
    <x v="0"/>
    <n v="0"/>
    <n v="0"/>
    <x v="0"/>
    <s v="Chicago"/>
    <s v=""/>
    <s v="Employed"/>
  </r>
  <r>
    <s v="E00344"/>
    <s v="Savannah He"/>
    <x v="2"/>
    <x v="4"/>
    <x v="2"/>
    <x v="1"/>
    <x v="1"/>
    <n v="52"/>
    <d v="1996-02-14T00:00:00"/>
    <n v="14"/>
    <n v="2"/>
    <x v="14"/>
    <x v="9"/>
    <n v="159724"/>
    <x v="1"/>
    <n v="0.23"/>
    <n v="36736.520000000004"/>
    <x v="2"/>
    <s v="Beijing"/>
    <s v=""/>
    <s v="Employed"/>
  </r>
  <r>
    <s v="E00965"/>
    <s v="Jacob Khan"/>
    <x v="19"/>
    <x v="4"/>
    <x v="1"/>
    <x v="0"/>
    <x v="1"/>
    <n v="53"/>
    <d v="2008-02-09T00:00:00"/>
    <n v="9"/>
    <n v="2"/>
    <x v="13"/>
    <x v="9"/>
    <n v="84193"/>
    <x v="0"/>
    <n v="0.09"/>
    <n v="7577.37"/>
    <x v="2"/>
    <s v="Shanghai"/>
    <s v=""/>
    <s v="Employed"/>
  </r>
  <r>
    <s v="E04639"/>
    <s v="Luna Taylor"/>
    <x v="30"/>
    <x v="4"/>
    <x v="0"/>
    <x v="1"/>
    <x v="0"/>
    <n v="47"/>
    <d v="2018-07-28T00:00:00"/>
    <n v="28"/>
    <n v="7"/>
    <x v="8"/>
    <x v="3"/>
    <n v="87806"/>
    <x v="0"/>
    <n v="0"/>
    <n v="0"/>
    <x v="0"/>
    <s v="Seattle"/>
    <s v=""/>
    <s v="Employed"/>
  </r>
  <r>
    <s v="E03058"/>
    <s v="Angel Xiong"/>
    <x v="4"/>
    <x v="4"/>
    <x v="2"/>
    <x v="0"/>
    <x v="1"/>
    <n v="35"/>
    <d v="2015-06-11T00:00:00"/>
    <n v="11"/>
    <n v="6"/>
    <x v="2"/>
    <x v="6"/>
    <n v="234723"/>
    <x v="1"/>
    <n v="0.36"/>
    <n v="84500.28"/>
    <x v="2"/>
    <s v="Shanghai"/>
    <s v=""/>
    <s v="Employed"/>
  </r>
  <r>
    <s v="E04538"/>
    <s v="Adeline Yang"/>
    <x v="22"/>
    <x v="4"/>
    <x v="3"/>
    <x v="1"/>
    <x v="1"/>
    <n v="53"/>
    <d v="2011-07-20T00:00:00"/>
    <n v="20"/>
    <n v="7"/>
    <x v="9"/>
    <x v="3"/>
    <n v="86173"/>
    <x v="0"/>
    <n v="0"/>
    <n v="0"/>
    <x v="2"/>
    <s v="Chongqing"/>
    <s v=""/>
    <s v="Employed"/>
  </r>
  <r>
    <s v="E01132"/>
    <s v="Gabriella Johnson"/>
    <x v="19"/>
    <x v="4"/>
    <x v="2"/>
    <x v="1"/>
    <x v="0"/>
    <n v="42"/>
    <d v="2006-03-01T00:00:00"/>
    <n v="1"/>
    <n v="3"/>
    <x v="16"/>
    <x v="5"/>
    <n v="97433"/>
    <x v="0"/>
    <n v="0.05"/>
    <n v="4871.6500000000005"/>
    <x v="0"/>
    <s v="Seattle"/>
    <d v="2015-08-08T00:00:00"/>
    <s v="Resign"/>
  </r>
  <r>
    <s v="E04466"/>
    <s v="Connor Bell"/>
    <x v="30"/>
    <x v="4"/>
    <x v="3"/>
    <x v="0"/>
    <x v="3"/>
    <n v="54"/>
    <d v="2000-04-01T00:00:00"/>
    <n v="1"/>
    <n v="4"/>
    <x v="6"/>
    <x v="4"/>
    <n v="76352"/>
    <x v="0"/>
    <n v="0"/>
    <n v="0"/>
    <x v="0"/>
    <s v="Austin"/>
    <s v=""/>
    <s v="Employed"/>
  </r>
  <r>
    <s v="E00747"/>
    <s v="Leilani Baker"/>
    <x v="18"/>
    <x v="4"/>
    <x v="1"/>
    <x v="1"/>
    <x v="0"/>
    <n v="59"/>
    <d v="2010-04-04T00:00:00"/>
    <n v="4"/>
    <n v="4"/>
    <x v="18"/>
    <x v="4"/>
    <n v="76027"/>
    <x v="0"/>
    <n v="0"/>
    <n v="0"/>
    <x v="0"/>
    <s v="Seattle"/>
    <s v=""/>
    <s v="Employed"/>
  </r>
  <r>
    <s v="E01524"/>
    <s v="Ian Miller"/>
    <x v="19"/>
    <x v="4"/>
    <x v="3"/>
    <x v="0"/>
    <x v="3"/>
    <n v="31"/>
    <d v="2016-10-13T00:00:00"/>
    <n v="13"/>
    <n v="10"/>
    <x v="15"/>
    <x v="10"/>
    <n v="63744"/>
    <x v="2"/>
    <n v="0.08"/>
    <n v="5099.5200000000004"/>
    <x v="0"/>
    <s v="Austin"/>
    <s v=""/>
    <s v="Employed"/>
  </r>
  <r>
    <s v="E01952"/>
    <s v="Everett Lee"/>
    <x v="30"/>
    <x v="4"/>
    <x v="2"/>
    <x v="0"/>
    <x v="1"/>
    <n v="45"/>
    <d v="2010-02-26T00:00:00"/>
    <n v="26"/>
    <n v="2"/>
    <x v="18"/>
    <x v="9"/>
    <n v="90770"/>
    <x v="0"/>
    <n v="0"/>
    <n v="0"/>
    <x v="0"/>
    <s v="Columbus"/>
    <s v=""/>
    <s v="Employed"/>
  </r>
  <r>
    <s v="E04784"/>
    <s v="Joshua Lin"/>
    <x v="18"/>
    <x v="4"/>
    <x v="2"/>
    <x v="0"/>
    <x v="1"/>
    <n v="37"/>
    <d v="2016-02-05T00:00:00"/>
    <n v="5"/>
    <n v="2"/>
    <x v="15"/>
    <x v="9"/>
    <n v="80055"/>
    <x v="0"/>
    <n v="0"/>
    <n v="0"/>
    <x v="2"/>
    <s v="Beijing"/>
    <s v=""/>
    <s v="Employed"/>
  </r>
  <r>
    <s v="E01070"/>
    <s v="Grayson Brown"/>
    <x v="4"/>
    <x v="4"/>
    <x v="3"/>
    <x v="0"/>
    <x v="0"/>
    <n v="38"/>
    <d v="2016-06-22T00:00:00"/>
    <n v="22"/>
    <n v="6"/>
    <x v="15"/>
    <x v="6"/>
    <n v="249870"/>
    <x v="1"/>
    <n v="0.34"/>
    <n v="84955.8"/>
    <x v="0"/>
    <s v="Chicago"/>
    <s v=""/>
    <s v="Employed"/>
  </r>
  <r>
    <s v="E00784"/>
    <s v="Ella Nguyen"/>
    <x v="29"/>
    <x v="4"/>
    <x v="3"/>
    <x v="1"/>
    <x v="1"/>
    <n v="60"/>
    <d v="2004-02-10T00:00:00"/>
    <n v="10"/>
    <n v="2"/>
    <x v="20"/>
    <x v="9"/>
    <n v="90258"/>
    <x v="0"/>
    <n v="0"/>
    <n v="0"/>
    <x v="2"/>
    <s v="Chongqing"/>
    <s v=""/>
    <s v="Employed"/>
  </r>
  <r>
    <s v="E04925"/>
    <s v="Athena Jordan"/>
    <x v="25"/>
    <x v="4"/>
    <x v="0"/>
    <x v="1"/>
    <x v="3"/>
    <n v="42"/>
    <d v="2011-02-19T00:00:00"/>
    <n v="19"/>
    <n v="2"/>
    <x v="9"/>
    <x v="9"/>
    <n v="72486"/>
    <x v="0"/>
    <n v="0"/>
    <n v="0"/>
    <x v="0"/>
    <s v="Seattle"/>
    <s v=""/>
    <s v="Employed"/>
  </r>
  <r>
    <s v="E00436"/>
    <s v="Lincoln Reyes"/>
    <x v="19"/>
    <x v="4"/>
    <x v="0"/>
    <x v="0"/>
    <x v="2"/>
    <n v="60"/>
    <d v="1998-08-03T00:00:00"/>
    <n v="3"/>
    <n v="8"/>
    <x v="25"/>
    <x v="11"/>
    <n v="85120"/>
    <x v="0"/>
    <n v="0.09"/>
    <n v="7660.7999999999993"/>
    <x v="0"/>
    <s v="Seattle"/>
    <s v=""/>
    <s v="Employed"/>
  </r>
  <r>
    <s v="E01496"/>
    <s v="Ava Ortiz"/>
    <x v="21"/>
    <x v="4"/>
    <x v="0"/>
    <x v="1"/>
    <x v="2"/>
    <n v="53"/>
    <d v="2004-07-20T00:00:00"/>
    <n v="20"/>
    <n v="7"/>
    <x v="20"/>
    <x v="3"/>
    <n v="65702"/>
    <x v="2"/>
    <n v="0"/>
    <n v="0"/>
    <x v="0"/>
    <s v="Columbus"/>
    <s v=""/>
    <s v="Employed"/>
  </r>
  <r>
    <s v="E03616"/>
    <s v="Josiah Lewis"/>
    <x v="0"/>
    <x v="4"/>
    <x v="2"/>
    <x v="0"/>
    <x v="0"/>
    <n v="46"/>
    <d v="2021-08-11T00:00:00"/>
    <n v="11"/>
    <n v="8"/>
    <x v="3"/>
    <x v="11"/>
    <n v="127559"/>
    <x v="0"/>
    <n v="0.1"/>
    <n v="12755.900000000001"/>
    <x v="0"/>
    <s v="Austin"/>
    <s v=""/>
    <s v="Employed"/>
  </r>
  <r>
    <s v="E02313"/>
    <s v="Jeremiah Lu"/>
    <x v="23"/>
    <x v="4"/>
    <x v="0"/>
    <x v="0"/>
    <x v="1"/>
    <n v="50"/>
    <d v="2001-03-06T00:00:00"/>
    <n v="6"/>
    <n v="3"/>
    <x v="12"/>
    <x v="5"/>
    <n v="73907"/>
    <x v="0"/>
    <n v="0"/>
    <n v="0"/>
    <x v="2"/>
    <s v="Shanghai"/>
    <s v=""/>
    <s v="Employed"/>
  </r>
  <r>
    <s v="E03881"/>
    <s v="Andrew Reed"/>
    <x v="25"/>
    <x v="4"/>
    <x v="3"/>
    <x v="0"/>
    <x v="3"/>
    <n v="28"/>
    <d v="2019-06-17T00:00:00"/>
    <n v="17"/>
    <n v="6"/>
    <x v="0"/>
    <x v="6"/>
    <n v="65341"/>
    <x v="2"/>
    <n v="0"/>
    <n v="0"/>
    <x v="0"/>
    <s v="Miami"/>
    <d v="2022-04-11T00:00:00"/>
    <s v="Resign"/>
  </r>
  <r>
    <s v="E03223"/>
    <s v="Ethan Joseph"/>
    <x v="20"/>
    <x v="4"/>
    <x v="2"/>
    <x v="0"/>
    <x v="0"/>
    <n v="45"/>
    <d v="2018-05-28T00:00:00"/>
    <n v="28"/>
    <n v="5"/>
    <x v="8"/>
    <x v="7"/>
    <n v="49219"/>
    <x v="2"/>
    <n v="0"/>
    <n v="0"/>
    <x v="0"/>
    <s v="Columbus"/>
    <s v=""/>
    <s v="Employed"/>
  </r>
  <r>
    <s v="E02917"/>
    <s v="Everett Morales"/>
    <x v="27"/>
    <x v="4"/>
    <x v="1"/>
    <x v="0"/>
    <x v="2"/>
    <n v="57"/>
    <d v="2014-07-10T00:00:00"/>
    <n v="10"/>
    <n v="7"/>
    <x v="7"/>
    <x v="3"/>
    <n v="66649"/>
    <x v="2"/>
    <n v="0"/>
    <n v="0"/>
    <x v="1"/>
    <s v="Rio de Janerio"/>
    <s v=""/>
    <s v="Employed"/>
  </r>
  <r>
    <s v="E03371"/>
    <s v="Jack Alexander"/>
    <x v="4"/>
    <x v="4"/>
    <x v="0"/>
    <x v="0"/>
    <x v="0"/>
    <n v="56"/>
    <d v="2006-05-29T00:00:00"/>
    <n v="29"/>
    <n v="5"/>
    <x v="16"/>
    <x v="7"/>
    <n v="228822"/>
    <x v="1"/>
    <n v="0.36"/>
    <n v="82375.92"/>
    <x v="0"/>
    <s v="Miami"/>
    <s v=""/>
    <s v="Employed"/>
  </r>
  <r>
    <s v="E01499"/>
    <s v="Liam Jordan"/>
    <x v="19"/>
    <x v="4"/>
    <x v="0"/>
    <x v="0"/>
    <x v="0"/>
    <n v="28"/>
    <d v="2020-08-08T00:00:00"/>
    <n v="8"/>
    <n v="8"/>
    <x v="4"/>
    <x v="11"/>
    <n v="73255"/>
    <x v="0"/>
    <n v="0.09"/>
    <n v="6592.95"/>
    <x v="0"/>
    <s v="Phoenix"/>
    <s v=""/>
    <s v="Employed"/>
  </r>
  <r>
    <s v="E00593"/>
    <s v="Luke Wilson"/>
    <x v="27"/>
    <x v="4"/>
    <x v="1"/>
    <x v="0"/>
    <x v="0"/>
    <n v="34"/>
    <d v="2016-05-24T00:00:00"/>
    <n v="24"/>
    <n v="5"/>
    <x v="15"/>
    <x v="7"/>
    <n v="94352"/>
    <x v="0"/>
    <n v="0"/>
    <n v="0"/>
    <x v="0"/>
    <s v="Miami"/>
    <s v=""/>
    <s v="Employed"/>
  </r>
  <r>
    <s v="E01103"/>
    <s v="Lyla Alvarez"/>
    <x v="28"/>
    <x v="4"/>
    <x v="2"/>
    <x v="1"/>
    <x v="2"/>
    <n v="55"/>
    <d v="1994-08-30T00:00:00"/>
    <n v="30"/>
    <n v="8"/>
    <x v="17"/>
    <x v="11"/>
    <n v="73955"/>
    <x v="0"/>
    <n v="0"/>
    <n v="0"/>
    <x v="0"/>
    <s v="Phoenix"/>
    <s v=""/>
    <s v="Employed"/>
  </r>
  <r>
    <s v="E01958"/>
    <s v="Angel Lin"/>
    <x v="30"/>
    <x v="4"/>
    <x v="0"/>
    <x v="0"/>
    <x v="1"/>
    <n v="27"/>
    <d v="2020-12-24T00:00:00"/>
    <n v="24"/>
    <n v="12"/>
    <x v="4"/>
    <x v="8"/>
    <n v="92321"/>
    <x v="0"/>
    <n v="0"/>
    <n v="0"/>
    <x v="0"/>
    <s v="Chicago"/>
    <s v=""/>
    <s v="Employed"/>
  </r>
  <r>
    <s v="E01870"/>
    <s v="Easton Moore"/>
    <x v="19"/>
    <x v="4"/>
    <x v="2"/>
    <x v="0"/>
    <x v="0"/>
    <n v="52"/>
    <d v="2013-05-23T00:00:00"/>
    <n v="23"/>
    <n v="5"/>
    <x v="11"/>
    <x v="7"/>
    <n v="99557"/>
    <x v="0"/>
    <n v="0.09"/>
    <n v="8960.1299999999992"/>
    <x v="0"/>
    <s v="Seattle"/>
    <s v=""/>
    <s v="Employed"/>
  </r>
  <r>
    <s v="E00099"/>
    <s v="Brooklyn Salazar"/>
    <x v="28"/>
    <x v="4"/>
    <x v="0"/>
    <x v="1"/>
    <x v="2"/>
    <n v="44"/>
    <d v="2011-03-01T00:00:00"/>
    <n v="1"/>
    <n v="3"/>
    <x v="9"/>
    <x v="5"/>
    <n v="82462"/>
    <x v="0"/>
    <n v="0"/>
    <n v="0"/>
    <x v="0"/>
    <s v="Austin"/>
    <s v=""/>
    <s v="Employed"/>
  </r>
  <r>
    <s v="E00044"/>
    <s v="Scarlett Jenkins"/>
    <x v="4"/>
    <x v="4"/>
    <x v="2"/>
    <x v="1"/>
    <x v="0"/>
    <n v="53"/>
    <d v="2011-11-09T00:00:00"/>
    <n v="9"/>
    <n v="11"/>
    <x v="9"/>
    <x v="1"/>
    <n v="198473"/>
    <x v="1"/>
    <n v="0.32"/>
    <n v="63511.360000000001"/>
    <x v="0"/>
    <s v="Miami"/>
    <s v=""/>
    <s v="Employed"/>
  </r>
  <r>
    <s v="E04756"/>
    <s v="Aiden Le"/>
    <x v="22"/>
    <x v="4"/>
    <x v="3"/>
    <x v="0"/>
    <x v="1"/>
    <n v="55"/>
    <d v="1994-12-24T00:00:00"/>
    <n v="24"/>
    <n v="12"/>
    <x v="17"/>
    <x v="8"/>
    <n v="99774"/>
    <x v="0"/>
    <n v="0"/>
    <n v="0"/>
    <x v="0"/>
    <s v="Austin"/>
    <s v=""/>
    <s v="Employed"/>
  </r>
  <r>
    <s v="E04114"/>
    <s v="Christopher Lim"/>
    <x v="2"/>
    <x v="4"/>
    <x v="2"/>
    <x v="0"/>
    <x v="1"/>
    <n v="55"/>
    <d v="2007-03-13T00:00:00"/>
    <n v="13"/>
    <n v="3"/>
    <x v="5"/>
    <x v="5"/>
    <n v="184648"/>
    <x v="1"/>
    <n v="0.24"/>
    <n v="44315.519999999997"/>
    <x v="2"/>
    <s v="Shanghai"/>
    <s v=""/>
    <s v="Employed"/>
  </r>
  <r>
    <s v="E01423"/>
    <s v="James Castillo"/>
    <x v="4"/>
    <x v="4"/>
    <x v="0"/>
    <x v="0"/>
    <x v="2"/>
    <n v="51"/>
    <d v="2001-07-19T00:00:00"/>
    <n v="19"/>
    <n v="7"/>
    <x v="12"/>
    <x v="3"/>
    <n v="247874"/>
    <x v="1"/>
    <n v="0.33"/>
    <n v="81798.42"/>
    <x v="1"/>
    <s v="Manaus"/>
    <s v=""/>
    <s v="Employed"/>
  </r>
  <r>
    <s v="E03354"/>
    <s v="Silas Estrada"/>
    <x v="28"/>
    <x v="4"/>
    <x v="3"/>
    <x v="0"/>
    <x v="2"/>
    <n v="49"/>
    <d v="2016-06-24T00:00:00"/>
    <n v="24"/>
    <n v="6"/>
    <x v="15"/>
    <x v="6"/>
    <n v="68426"/>
    <x v="2"/>
    <n v="0"/>
    <n v="0"/>
    <x v="1"/>
    <s v="Rio de Janerio"/>
    <s v=""/>
    <s v="Employed"/>
  </r>
  <r>
    <s v="E04359"/>
    <s v="Layla Salazar"/>
    <x v="27"/>
    <x v="4"/>
    <x v="3"/>
    <x v="1"/>
    <x v="2"/>
    <n v="59"/>
    <d v="2014-03-19T00:00:00"/>
    <n v="19"/>
    <n v="3"/>
    <x v="7"/>
    <x v="5"/>
    <n v="90901"/>
    <x v="0"/>
    <n v="0"/>
    <n v="0"/>
    <x v="0"/>
    <s v="Seattle"/>
    <s v=""/>
    <s v="Employed"/>
  </r>
  <r>
    <s v="E01724"/>
    <s v="Nolan Molina"/>
    <x v="19"/>
    <x v="4"/>
    <x v="3"/>
    <x v="0"/>
    <x v="2"/>
    <n v="36"/>
    <d v="2020-12-27T00:00:00"/>
    <n v="27"/>
    <n v="12"/>
    <x v="4"/>
    <x v="8"/>
    <n v="70165"/>
    <x v="0"/>
    <n v="7.0000000000000007E-2"/>
    <n v="4911.55"/>
    <x v="1"/>
    <s v="Manaus"/>
    <s v=""/>
    <s v="Employed"/>
  </r>
  <r>
    <s v="E04087"/>
    <s v="Adam Kaur"/>
    <x v="0"/>
    <x v="4"/>
    <x v="3"/>
    <x v="0"/>
    <x v="1"/>
    <n v="60"/>
    <d v="2000-01-29T00:00:00"/>
    <n v="29"/>
    <n v="1"/>
    <x v="6"/>
    <x v="0"/>
    <n v="109059"/>
    <x v="0"/>
    <n v="7.0000000000000007E-2"/>
    <n v="7634.130000000001"/>
    <x v="2"/>
    <s v="Chengdu"/>
    <s v=""/>
    <s v="Employed"/>
  </r>
  <r>
    <s v="E00319"/>
    <s v="Ezra Wilson"/>
    <x v="29"/>
    <x v="4"/>
    <x v="0"/>
    <x v="0"/>
    <x v="0"/>
    <n v="55"/>
    <d v="2013-10-18T00:00:00"/>
    <n v="18"/>
    <n v="10"/>
    <x v="11"/>
    <x v="10"/>
    <n v="70334"/>
    <x v="0"/>
    <n v="0"/>
    <n v="0"/>
    <x v="0"/>
    <s v="Miami"/>
    <s v=""/>
    <s v="Employed"/>
  </r>
  <r>
    <s v="E04323"/>
    <s v="Melody Valdez"/>
    <x v="2"/>
    <x v="4"/>
    <x v="0"/>
    <x v="1"/>
    <x v="2"/>
    <n v="28"/>
    <d v="2021-01-25T00:00:00"/>
    <n v="25"/>
    <n v="1"/>
    <x v="3"/>
    <x v="0"/>
    <n v="160385"/>
    <x v="1"/>
    <n v="0.23"/>
    <n v="36888.550000000003"/>
    <x v="0"/>
    <s v="Miami"/>
    <d v="2021-05-18T00:00:00"/>
    <s v="Resign"/>
  </r>
  <r>
    <s v="E01995"/>
    <s v="Jonathan Ho"/>
    <x v="4"/>
    <x v="4"/>
    <x v="0"/>
    <x v="0"/>
    <x v="1"/>
    <n v="37"/>
    <d v="2011-06-25T00:00:00"/>
    <n v="25"/>
    <n v="6"/>
    <x v="9"/>
    <x v="6"/>
    <n v="221592"/>
    <x v="1"/>
    <n v="0.31"/>
    <n v="68693.52"/>
    <x v="0"/>
    <s v="Columbus"/>
    <s v=""/>
    <s v="Employed"/>
  </r>
  <r>
    <s v="E04491"/>
    <s v="Nathan Chan"/>
    <x v="22"/>
    <x v="4"/>
    <x v="3"/>
    <x v="0"/>
    <x v="1"/>
    <n v="45"/>
    <d v="2000-03-02T00:00:00"/>
    <n v="2"/>
    <n v="3"/>
    <x v="6"/>
    <x v="5"/>
    <n v="91276"/>
    <x v="0"/>
    <n v="0"/>
    <n v="0"/>
    <x v="0"/>
    <s v="Seattle"/>
    <s v=""/>
    <s v="Employed"/>
  </r>
  <r>
    <s v="E04170"/>
    <s v="Grayson Chin"/>
    <x v="4"/>
    <x v="4"/>
    <x v="2"/>
    <x v="0"/>
    <x v="1"/>
    <n v="26"/>
    <d v="2020-05-09T00:00:00"/>
    <n v="9"/>
    <n v="5"/>
    <x v="4"/>
    <x v="7"/>
    <n v="256561"/>
    <x v="1"/>
    <n v="0.39"/>
    <n v="100058.79000000001"/>
    <x v="0"/>
    <s v="Austin"/>
    <s v=""/>
    <s v="Employed"/>
  </r>
  <r>
    <s v="E00929"/>
    <s v="Allison Espinoza"/>
    <x v="27"/>
    <x v="4"/>
    <x v="1"/>
    <x v="1"/>
    <x v="2"/>
    <n v="45"/>
    <d v="2020-04-16T00:00:00"/>
    <n v="16"/>
    <n v="4"/>
    <x v="4"/>
    <x v="4"/>
    <n v="66958"/>
    <x v="2"/>
    <n v="0"/>
    <n v="0"/>
    <x v="0"/>
    <s v="Miami"/>
    <s v=""/>
    <s v="Employed"/>
  </r>
  <r>
    <s v="E03824"/>
    <s v="Jameson Martin"/>
    <x v="18"/>
    <x v="4"/>
    <x v="3"/>
    <x v="0"/>
    <x v="0"/>
    <n v="37"/>
    <d v="2008-02-15T00:00:00"/>
    <n v="15"/>
    <n v="2"/>
    <x v="13"/>
    <x v="9"/>
    <n v="71695"/>
    <x v="0"/>
    <n v="0"/>
    <n v="0"/>
    <x v="0"/>
    <s v="Phoenix"/>
    <s v=""/>
    <s v="Employed"/>
  </r>
  <r>
    <s v="E04535"/>
    <s v="Charlotte Vo"/>
    <x v="25"/>
    <x v="4"/>
    <x v="1"/>
    <x v="1"/>
    <x v="1"/>
    <n v="57"/>
    <d v="2014-01-10T00:00:00"/>
    <n v="10"/>
    <n v="1"/>
    <x v="7"/>
    <x v="0"/>
    <n v="74854"/>
    <x v="0"/>
    <n v="0"/>
    <n v="0"/>
    <x v="0"/>
    <s v="Seattle"/>
    <s v=""/>
    <s v="Employed"/>
  </r>
  <r>
    <s v="E01432"/>
    <s v="Peyton Garza"/>
    <x v="26"/>
    <x v="4"/>
    <x v="0"/>
    <x v="1"/>
    <x v="2"/>
    <n v="53"/>
    <d v="2004-08-15T00:00:00"/>
    <n v="15"/>
    <n v="8"/>
    <x v="20"/>
    <x v="11"/>
    <n v="44735"/>
    <x v="2"/>
    <n v="0"/>
    <n v="0"/>
    <x v="1"/>
    <s v="Manaus"/>
    <s v=""/>
    <s v="Employed"/>
  </r>
  <r>
    <s v="E03890"/>
    <s v="Everett Khan"/>
    <x v="27"/>
    <x v="4"/>
    <x v="0"/>
    <x v="0"/>
    <x v="1"/>
    <n v="43"/>
    <d v="2017-01-18T00:00:00"/>
    <n v="18"/>
    <n v="1"/>
    <x v="1"/>
    <x v="0"/>
    <n v="86417"/>
    <x v="0"/>
    <n v="0"/>
    <n v="0"/>
    <x v="0"/>
    <s v="Chicago"/>
    <s v=""/>
    <s v="Employed"/>
  </r>
  <r>
    <s v="E02012"/>
    <s v="Anna Han"/>
    <x v="25"/>
    <x v="4"/>
    <x v="2"/>
    <x v="1"/>
    <x v="1"/>
    <n v="65"/>
    <d v="2003-05-08T00:00:00"/>
    <n v="8"/>
    <n v="5"/>
    <x v="10"/>
    <x v="7"/>
    <n v="96548"/>
    <x v="0"/>
    <n v="0"/>
    <n v="0"/>
    <x v="0"/>
    <s v="Austin"/>
    <s v=""/>
    <s v="Employed"/>
  </r>
  <r>
    <s v="E01519"/>
    <s v="Anthony Marquez"/>
    <x v="4"/>
    <x v="4"/>
    <x v="1"/>
    <x v="0"/>
    <x v="2"/>
    <n v="54"/>
    <d v="2009-08-15T00:00:00"/>
    <n v="15"/>
    <n v="8"/>
    <x v="22"/>
    <x v="11"/>
    <n v="241083"/>
    <x v="1"/>
    <n v="0.39"/>
    <n v="94022.37000000001"/>
    <x v="0"/>
    <s v="Columbus"/>
    <s v=""/>
    <s v="Employed"/>
  </r>
  <r>
    <s v="E01366"/>
    <s v="William Walker"/>
    <x v="19"/>
    <x v="4"/>
    <x v="2"/>
    <x v="0"/>
    <x v="3"/>
    <n v="40"/>
    <d v="2019-02-24T00:00:00"/>
    <n v="24"/>
    <n v="2"/>
    <x v="0"/>
    <x v="9"/>
    <n v="95899"/>
    <x v="0"/>
    <n v="0.1"/>
    <n v="9589.9"/>
    <x v="0"/>
    <s v="Columbus"/>
    <d v="2021-03-08T00:00:00"/>
    <s v="Resign"/>
  </r>
  <r>
    <s v="E01591"/>
    <s v="Paisley Trinh"/>
    <x v="18"/>
    <x v="4"/>
    <x v="3"/>
    <x v="1"/>
    <x v="1"/>
    <n v="57"/>
    <d v="1992-05-04T00:00:00"/>
    <n v="4"/>
    <n v="5"/>
    <x v="26"/>
    <x v="7"/>
    <n v="76202"/>
    <x v="0"/>
    <n v="0"/>
    <n v="0"/>
    <x v="0"/>
    <s v="Austin"/>
    <d v="1994-12-18T00:00:00"/>
    <s v="Resign"/>
  </r>
  <r>
    <s v="E03870"/>
    <s v="Madeline Allen"/>
    <x v="22"/>
    <x v="4"/>
    <x v="0"/>
    <x v="1"/>
    <x v="0"/>
    <n v="30"/>
    <d v="2020-02-03T00:00:00"/>
    <n v="3"/>
    <n v="2"/>
    <x v="4"/>
    <x v="9"/>
    <n v="94652"/>
    <x v="0"/>
    <n v="0"/>
    <n v="0"/>
    <x v="0"/>
    <s v="Seattle"/>
    <s v=""/>
    <s v="Employed"/>
  </r>
  <r>
    <s v="E01927"/>
    <s v="Charles Moore"/>
    <x v="18"/>
    <x v="4"/>
    <x v="0"/>
    <x v="0"/>
    <x v="3"/>
    <n v="34"/>
    <d v="2016-02-16T00:00:00"/>
    <n v="16"/>
    <n v="2"/>
    <x v="15"/>
    <x v="9"/>
    <n v="63411"/>
    <x v="2"/>
    <n v="0"/>
    <n v="0"/>
    <x v="0"/>
    <s v="Miami"/>
    <s v=""/>
    <s v="Employed"/>
  </r>
  <r>
    <s v="E04174"/>
    <s v="Maverick Henry"/>
    <x v="19"/>
    <x v="4"/>
    <x v="2"/>
    <x v="0"/>
    <x v="0"/>
    <n v="26"/>
    <d v="2019-07-10T00:00:00"/>
    <n v="10"/>
    <n v="7"/>
    <x v="0"/>
    <x v="3"/>
    <n v="69110"/>
    <x v="2"/>
    <n v="0.05"/>
    <n v="3455.5"/>
    <x v="0"/>
    <s v="Chicago"/>
    <s v=""/>
    <s v="Employed"/>
  </r>
  <r>
    <s v="E02903"/>
    <s v="Robert Vazquez"/>
    <x v="25"/>
    <x v="4"/>
    <x v="3"/>
    <x v="0"/>
    <x v="2"/>
    <n v="40"/>
    <d v="2021-09-26T00:00:00"/>
    <n v="26"/>
    <n v="9"/>
    <x v="3"/>
    <x v="2"/>
    <n v="87770"/>
    <x v="0"/>
    <n v="0"/>
    <n v="0"/>
    <x v="0"/>
    <s v="Austin"/>
    <s v=""/>
    <s v="Employed"/>
  </r>
  <r>
    <s v="E01387"/>
    <s v="Cora Zheng"/>
    <x v="2"/>
    <x v="4"/>
    <x v="0"/>
    <x v="1"/>
    <x v="1"/>
    <n v="27"/>
    <d v="2018-01-03T00:00:00"/>
    <n v="3"/>
    <n v="1"/>
    <x v="8"/>
    <x v="0"/>
    <n v="167100"/>
    <x v="1"/>
    <n v="0.2"/>
    <n v="33420"/>
    <x v="2"/>
    <s v="Chengdu"/>
    <s v=""/>
    <s v="Employed"/>
  </r>
  <r>
    <s v="E01363"/>
    <s v="Ayla Daniels"/>
    <x v="18"/>
    <x v="4"/>
    <x v="3"/>
    <x v="1"/>
    <x v="0"/>
    <n v="53"/>
    <d v="1997-04-23T00:00:00"/>
    <n v="23"/>
    <n v="4"/>
    <x v="27"/>
    <x v="4"/>
    <n v="78153"/>
    <x v="0"/>
    <n v="0"/>
    <n v="0"/>
    <x v="0"/>
    <s v="Miami"/>
    <s v=""/>
    <s v="Employed"/>
  </r>
  <r>
    <s v="E02987"/>
    <s v="Mateo Harris"/>
    <x v="0"/>
    <x v="4"/>
    <x v="3"/>
    <x v="0"/>
    <x v="0"/>
    <n v="30"/>
    <d v="2017-08-05T00:00:00"/>
    <n v="5"/>
    <n v="8"/>
    <x v="1"/>
    <x v="11"/>
    <n v="119906"/>
    <x v="0"/>
    <n v="0.05"/>
    <n v="5995.3"/>
    <x v="0"/>
    <s v="Columbus"/>
    <s v=""/>
    <s v="Employed"/>
  </r>
  <r>
    <s v="E04048"/>
    <s v="Julian Lee"/>
    <x v="28"/>
    <x v="4"/>
    <x v="3"/>
    <x v="0"/>
    <x v="1"/>
    <n v="51"/>
    <d v="2003-01-17T00:00:00"/>
    <n v="17"/>
    <n v="1"/>
    <x v="10"/>
    <x v="0"/>
    <n v="91399"/>
    <x v="0"/>
    <n v="0"/>
    <n v="0"/>
    <x v="0"/>
    <s v="Seattle"/>
    <s v=""/>
    <s v="Employed"/>
  </r>
  <r>
    <s v="E03626"/>
    <s v="Nicholas Avila"/>
    <x v="21"/>
    <x v="4"/>
    <x v="2"/>
    <x v="0"/>
    <x v="2"/>
    <n v="28"/>
    <d v="2017-09-28T00:00:00"/>
    <n v="28"/>
    <n v="9"/>
    <x v="1"/>
    <x v="2"/>
    <n v="97336"/>
    <x v="0"/>
    <n v="0"/>
    <n v="0"/>
    <x v="0"/>
    <s v="Austin"/>
    <s v=""/>
    <s v="Employed"/>
  </r>
  <r>
    <s v="E02192"/>
    <s v="Lucy Avila"/>
    <x v="27"/>
    <x v="4"/>
    <x v="1"/>
    <x v="1"/>
    <x v="2"/>
    <n v="43"/>
    <d v="2010-04-22T00:00:00"/>
    <n v="22"/>
    <n v="4"/>
    <x v="18"/>
    <x v="4"/>
    <n v="76912"/>
    <x v="0"/>
    <n v="0"/>
    <n v="0"/>
    <x v="1"/>
    <s v="Sao Paulo"/>
    <s v=""/>
    <s v="Employed"/>
  </r>
  <r>
    <s v="E04123"/>
    <s v="Andrew Holmes"/>
    <x v="4"/>
    <x v="4"/>
    <x v="1"/>
    <x v="0"/>
    <x v="3"/>
    <n v="59"/>
    <d v="2010-12-30T00:00:00"/>
    <n v="30"/>
    <n v="12"/>
    <x v="18"/>
    <x v="8"/>
    <n v="246619"/>
    <x v="1"/>
    <n v="0.36"/>
    <n v="88782.84"/>
    <x v="0"/>
    <s v="Miami"/>
    <s v=""/>
    <s v="Employed"/>
  </r>
  <r>
    <s v="E03694"/>
    <s v="Eli Reed"/>
    <x v="26"/>
    <x v="4"/>
    <x v="3"/>
    <x v="0"/>
    <x v="0"/>
    <n v="51"/>
    <d v="2014-02-27T00:00:00"/>
    <n v="27"/>
    <n v="2"/>
    <x v="7"/>
    <x v="9"/>
    <n v="53929"/>
    <x v="2"/>
    <n v="0"/>
    <n v="0"/>
    <x v="0"/>
    <s v="Miami"/>
    <d v="2017-12-22T00:00:00"/>
    <s v="Resign"/>
  </r>
  <r>
    <s v="E03227"/>
    <s v="Eli Richardson"/>
    <x v="20"/>
    <x v="4"/>
    <x v="1"/>
    <x v="0"/>
    <x v="0"/>
    <n v="38"/>
    <d v="2015-04-19T00:00:00"/>
    <n v="19"/>
    <n v="4"/>
    <x v="2"/>
    <x v="4"/>
    <n v="48762"/>
    <x v="2"/>
    <n v="0"/>
    <n v="0"/>
    <x v="0"/>
    <s v="Seattle"/>
    <s v=""/>
    <s v="Employed"/>
  </r>
  <r>
    <s v="E02258"/>
    <s v="Eliza Chen"/>
    <x v="21"/>
    <x v="4"/>
    <x v="2"/>
    <x v="1"/>
    <x v="1"/>
    <n v="36"/>
    <d v="2016-04-29T00:00:00"/>
    <n v="29"/>
    <n v="4"/>
    <x v="15"/>
    <x v="4"/>
    <n v="75862"/>
    <x v="0"/>
    <n v="0"/>
    <n v="0"/>
    <x v="0"/>
    <s v="Austin"/>
    <s v=""/>
    <s v="Employed"/>
  </r>
  <r>
    <s v="E02440"/>
    <s v="Grayson Turner"/>
    <x v="27"/>
    <x v="4"/>
    <x v="3"/>
    <x v="0"/>
    <x v="0"/>
    <n v="54"/>
    <d v="1992-06-30T00:00:00"/>
    <n v="30"/>
    <n v="6"/>
    <x v="26"/>
    <x v="6"/>
    <n v="63196"/>
    <x v="2"/>
    <n v="0"/>
    <n v="0"/>
    <x v="0"/>
    <s v="Chicago"/>
    <d v="2014-10-26T00:00:00"/>
    <s v="Resign"/>
  </r>
  <r>
    <s v="E01649"/>
    <s v="Eva Alvarado"/>
    <x v="19"/>
    <x v="4"/>
    <x v="0"/>
    <x v="1"/>
    <x v="2"/>
    <n v="46"/>
    <d v="2017-04-24T00:00:00"/>
    <n v="24"/>
    <n v="4"/>
    <x v="1"/>
    <x v="4"/>
    <n v="77461"/>
    <x v="0"/>
    <n v="0.09"/>
    <n v="6971.49"/>
    <x v="1"/>
    <s v="Sao Paulo"/>
    <s v=""/>
    <s v="Employed"/>
  </r>
  <r>
    <s v="E02798"/>
    <s v="Charles Henderson"/>
    <x v="26"/>
    <x v="4"/>
    <x v="1"/>
    <x v="0"/>
    <x v="0"/>
    <n v="48"/>
    <d v="2002-02-11T00:00:00"/>
    <n v="11"/>
    <n v="2"/>
    <x v="23"/>
    <x v="9"/>
    <n v="43080"/>
    <x v="2"/>
    <n v="0"/>
    <n v="0"/>
    <x v="0"/>
    <s v="Austin"/>
    <s v=""/>
    <s v="Employed"/>
  </r>
  <r>
    <s v="E01429"/>
    <s v="Dylan Wilson"/>
    <x v="30"/>
    <x v="4"/>
    <x v="2"/>
    <x v="0"/>
    <x v="0"/>
    <n v="48"/>
    <d v="2006-09-27T00:00:00"/>
    <n v="27"/>
    <n v="9"/>
    <x v="16"/>
    <x v="2"/>
    <n v="76505"/>
    <x v="0"/>
    <n v="0"/>
    <n v="0"/>
    <x v="0"/>
    <s v="Seattle"/>
    <d v="2007-04-08T00:00:00"/>
    <s v="Resign"/>
  </r>
  <r>
    <s v="E00494"/>
    <s v="Robert Alvarez"/>
    <x v="29"/>
    <x v="4"/>
    <x v="3"/>
    <x v="0"/>
    <x v="2"/>
    <n v="39"/>
    <d v="2016-10-21T00:00:00"/>
    <n v="21"/>
    <n v="10"/>
    <x v="15"/>
    <x v="10"/>
    <n v="84297"/>
    <x v="0"/>
    <n v="0"/>
    <n v="0"/>
    <x v="1"/>
    <s v="Manaus"/>
    <s v=""/>
    <s v="Employed"/>
  </r>
  <r>
    <s v="E04732"/>
    <s v="Benjamin Ramirez"/>
    <x v="24"/>
    <x v="4"/>
    <x v="2"/>
    <x v="0"/>
    <x v="2"/>
    <n v="48"/>
    <d v="2005-07-27T00:00:00"/>
    <n v="27"/>
    <n v="7"/>
    <x v="24"/>
    <x v="3"/>
    <n v="68987"/>
    <x v="2"/>
    <n v="0"/>
    <n v="0"/>
    <x v="0"/>
    <s v="Chicago"/>
    <d v="2006-04-22T00:00:00"/>
    <s v="Resign"/>
  </r>
  <r>
    <s v="E00981"/>
    <s v="Miles Thao"/>
    <x v="25"/>
    <x v="4"/>
    <x v="3"/>
    <x v="0"/>
    <x v="1"/>
    <n v="57"/>
    <d v="2003-06-26T00:00:00"/>
    <n v="26"/>
    <n v="6"/>
    <x v="10"/>
    <x v="6"/>
    <n v="63318"/>
    <x v="2"/>
    <n v="0"/>
    <n v="0"/>
    <x v="0"/>
    <s v="Columbus"/>
    <s v=""/>
    <s v="Employed"/>
  </r>
  <r>
    <s v="E04547"/>
    <s v="Avery Grant"/>
    <x v="21"/>
    <x v="4"/>
    <x v="2"/>
    <x v="1"/>
    <x v="0"/>
    <n v="49"/>
    <d v="2014-03-05T00:00:00"/>
    <n v="5"/>
    <n v="3"/>
    <x v="7"/>
    <x v="5"/>
    <n v="88777"/>
    <x v="0"/>
    <n v="0"/>
    <n v="0"/>
    <x v="0"/>
    <s v="Chicago"/>
    <s v=""/>
    <s v="Employed"/>
  </r>
  <r>
    <s v="E03248"/>
    <s v="Lyla Stewart"/>
    <x v="6"/>
    <x v="4"/>
    <x v="1"/>
    <x v="1"/>
    <x v="0"/>
    <n v="43"/>
    <d v="2015-03-27T00:00:00"/>
    <n v="27"/>
    <n v="3"/>
    <x v="2"/>
    <x v="5"/>
    <n v="120321"/>
    <x v="0"/>
    <n v="0.12"/>
    <n v="14438.519999999999"/>
    <x v="0"/>
    <s v="Austin"/>
    <s v=""/>
    <s v="Employed"/>
  </r>
  <r>
    <s v="E04444"/>
    <s v="Brooklyn Ruiz"/>
    <x v="20"/>
    <x v="4"/>
    <x v="0"/>
    <x v="1"/>
    <x v="2"/>
    <n v="61"/>
    <d v="2014-08-10T00:00:00"/>
    <n v="10"/>
    <n v="8"/>
    <x v="7"/>
    <x v="11"/>
    <n v="57446"/>
    <x v="2"/>
    <n v="0"/>
    <n v="0"/>
    <x v="0"/>
    <s v="Phoenix"/>
    <s v=""/>
    <s v="Employed"/>
  </r>
  <r>
    <s v="E02005"/>
    <s v="Isabella Bui"/>
    <x v="21"/>
    <x v="4"/>
    <x v="0"/>
    <x v="1"/>
    <x v="1"/>
    <n v="36"/>
    <d v="2014-11-21T00:00:00"/>
    <n v="21"/>
    <n v="11"/>
    <x v="7"/>
    <x v="1"/>
    <n v="97500"/>
    <x v="0"/>
    <n v="0"/>
    <n v="0"/>
    <x v="0"/>
    <s v="Miami"/>
    <s v=""/>
    <s v="Employed"/>
  </r>
  <r>
    <s v="E01895"/>
    <s v="Gabriel Zhou"/>
    <x v="20"/>
    <x v="4"/>
    <x v="0"/>
    <x v="0"/>
    <x v="1"/>
    <n v="25"/>
    <d v="2021-01-17T00:00:00"/>
    <n v="17"/>
    <n v="1"/>
    <x v="3"/>
    <x v="0"/>
    <n v="41844"/>
    <x v="2"/>
    <n v="0"/>
    <n v="0"/>
    <x v="2"/>
    <s v="Chongqing"/>
    <s v=""/>
    <s v="Employed"/>
  </r>
  <r>
    <s v="E03928"/>
    <s v="Miles Dang"/>
    <x v="20"/>
    <x v="4"/>
    <x v="1"/>
    <x v="0"/>
    <x v="1"/>
    <n v="61"/>
    <d v="2000-09-24T00:00:00"/>
    <n v="24"/>
    <n v="9"/>
    <x v="6"/>
    <x v="2"/>
    <n v="40063"/>
    <x v="2"/>
    <n v="0"/>
    <n v="0"/>
    <x v="0"/>
    <s v="Miami"/>
    <s v=""/>
    <s v="Employed"/>
  </r>
  <r>
    <s v="E04109"/>
    <s v="Leah Bryant"/>
    <x v="20"/>
    <x v="4"/>
    <x v="0"/>
    <x v="1"/>
    <x v="0"/>
    <n v="55"/>
    <d v="2004-04-30T00:00:00"/>
    <n v="30"/>
    <n v="4"/>
    <x v="20"/>
    <x v="4"/>
    <n v="40124"/>
    <x v="2"/>
    <n v="0"/>
    <n v="0"/>
    <x v="0"/>
    <s v="Austin"/>
    <s v=""/>
    <s v="Employed"/>
  </r>
  <r>
    <s v="E00639"/>
    <s v="Benjamin Mai"/>
    <x v="25"/>
    <x v="4"/>
    <x v="3"/>
    <x v="0"/>
    <x v="1"/>
    <n v="54"/>
    <d v="1998-06-15T00:00:00"/>
    <n v="15"/>
    <n v="6"/>
    <x v="25"/>
    <x v="6"/>
    <n v="95239"/>
    <x v="0"/>
    <n v="0"/>
    <n v="0"/>
    <x v="0"/>
    <s v="Phoenix"/>
    <s v=""/>
    <s v="Employed"/>
  </r>
  <r>
    <s v="E04189"/>
    <s v="Ariana Kim"/>
    <x v="23"/>
    <x v="4"/>
    <x v="0"/>
    <x v="1"/>
    <x v="1"/>
    <n v="33"/>
    <d v="2014-06-29T00:00:00"/>
    <n v="29"/>
    <n v="6"/>
    <x v="7"/>
    <x v="6"/>
    <n v="96366"/>
    <x v="0"/>
    <n v="0"/>
    <n v="0"/>
    <x v="2"/>
    <s v="Chengdu"/>
    <s v=""/>
    <s v="Employed"/>
  </r>
  <r>
    <s v="E03583"/>
    <s v="Kayden Jordan"/>
    <x v="22"/>
    <x v="4"/>
    <x v="2"/>
    <x v="0"/>
    <x v="0"/>
    <n v="48"/>
    <d v="2010-09-14T00:00:00"/>
    <n v="14"/>
    <n v="9"/>
    <x v="18"/>
    <x v="2"/>
    <n v="99335"/>
    <x v="0"/>
    <n v="0"/>
    <n v="0"/>
    <x v="0"/>
    <s v="Phoenix"/>
    <s v=""/>
    <s v="Employed"/>
  </r>
  <r>
    <s v="E02428"/>
    <s v="Connor Luu"/>
    <x v="19"/>
    <x v="4"/>
    <x v="1"/>
    <x v="0"/>
    <x v="1"/>
    <n v="35"/>
    <d v="2016-05-03T00:00:00"/>
    <n v="3"/>
    <n v="5"/>
    <x v="15"/>
    <x v="7"/>
    <n v="73899"/>
    <x v="0"/>
    <n v="0.05"/>
    <n v="3694.9500000000003"/>
    <x v="2"/>
    <s v="Chengdu"/>
    <s v=""/>
    <s v="Employed"/>
  </r>
  <r>
    <s v="E03830"/>
    <s v="Madison Her"/>
    <x v="18"/>
    <x v="4"/>
    <x v="1"/>
    <x v="1"/>
    <x v="1"/>
    <n v="56"/>
    <d v="1996-06-22T00:00:00"/>
    <n v="22"/>
    <n v="6"/>
    <x v="14"/>
    <x v="6"/>
    <n v="82806"/>
    <x v="0"/>
    <n v="0"/>
    <n v="0"/>
    <x v="0"/>
    <s v="Seattle"/>
    <s v=""/>
    <s v="Employed"/>
  </r>
  <r>
    <s v="E04079"/>
    <s v="Christopher Butler"/>
    <x v="23"/>
    <x v="4"/>
    <x v="0"/>
    <x v="0"/>
    <x v="0"/>
    <n v="41"/>
    <d v="2017-10-05T00:00:00"/>
    <n v="5"/>
    <n v="10"/>
    <x v="1"/>
    <x v="10"/>
    <n v="67468"/>
    <x v="2"/>
    <n v="0"/>
    <n v="0"/>
    <x v="0"/>
    <s v="Miami"/>
    <s v=""/>
    <s v="Employed"/>
  </r>
  <r>
    <s v="E04972"/>
    <s v="Sophie Oh"/>
    <x v="24"/>
    <x v="4"/>
    <x v="3"/>
    <x v="1"/>
    <x v="1"/>
    <n v="29"/>
    <d v="2017-11-09T00:00:00"/>
    <n v="9"/>
    <n v="11"/>
    <x v="1"/>
    <x v="1"/>
    <n v="63985"/>
    <x v="2"/>
    <n v="0"/>
    <n v="0"/>
    <x v="0"/>
    <s v="Miami"/>
    <s v=""/>
    <s v="Employed"/>
  </r>
  <r>
    <s v="E01834"/>
    <s v="Chloe Allen"/>
    <x v="27"/>
    <x v="4"/>
    <x v="0"/>
    <x v="1"/>
    <x v="0"/>
    <n v="64"/>
    <d v="2004-07-08T00:00:00"/>
    <n v="8"/>
    <n v="7"/>
    <x v="20"/>
    <x v="3"/>
    <n v="77903"/>
    <x v="0"/>
    <n v="0"/>
    <n v="0"/>
    <x v="0"/>
    <s v="Seattle"/>
    <s v=""/>
    <s v="Employed"/>
  </r>
  <r>
    <s v="E01898"/>
    <s v="Oliver Moua"/>
    <x v="28"/>
    <x v="4"/>
    <x v="3"/>
    <x v="0"/>
    <x v="1"/>
    <n v="29"/>
    <d v="2021-06-28T00:00:00"/>
    <n v="28"/>
    <n v="6"/>
    <x v="3"/>
    <x v="6"/>
    <n v="71234"/>
    <x v="0"/>
    <n v="0"/>
    <n v="0"/>
    <x v="0"/>
    <s v="Seattle"/>
    <s v=""/>
    <s v="Employed"/>
  </r>
  <r>
    <s v="E00862"/>
    <s v="Levi Moreno"/>
    <x v="26"/>
    <x v="4"/>
    <x v="2"/>
    <x v="0"/>
    <x v="2"/>
    <n v="64"/>
    <d v="2020-06-27T00:00:00"/>
    <n v="27"/>
    <n v="6"/>
    <x v="4"/>
    <x v="6"/>
    <n v="40316"/>
    <x v="2"/>
    <n v="0"/>
    <n v="0"/>
    <x v="1"/>
    <s v="Manaus"/>
    <s v=""/>
    <s v="Employed"/>
  </r>
  <r>
    <s v="E02576"/>
    <s v="Gianna Ha"/>
    <x v="0"/>
    <x v="4"/>
    <x v="2"/>
    <x v="1"/>
    <x v="1"/>
    <n v="55"/>
    <d v="2005-02-08T00:00:00"/>
    <n v="8"/>
    <n v="2"/>
    <x v="24"/>
    <x v="9"/>
    <n v="115145"/>
    <x v="0"/>
    <n v="0.05"/>
    <n v="5757.25"/>
    <x v="2"/>
    <s v="Chongqing"/>
    <s v=""/>
    <s v="Employed"/>
  </r>
  <r>
    <s v="E00035"/>
    <s v="Lillian Gonzales"/>
    <x v="22"/>
    <x v="4"/>
    <x v="0"/>
    <x v="1"/>
    <x v="2"/>
    <n v="43"/>
    <d v="2009-03-13T00:00:00"/>
    <n v="13"/>
    <n v="3"/>
    <x v="22"/>
    <x v="5"/>
    <n v="62335"/>
    <x v="2"/>
    <n v="0"/>
    <n v="0"/>
    <x v="1"/>
    <s v="Manaus"/>
    <s v=""/>
    <s v="Employed"/>
  </r>
  <r>
    <s v="E00465"/>
    <s v="Brooklyn Cho"/>
    <x v="18"/>
    <x v="4"/>
    <x v="0"/>
    <x v="1"/>
    <x v="1"/>
    <n v="45"/>
    <d v="2002-07-08T00:00:00"/>
    <n v="8"/>
    <n v="7"/>
    <x v="23"/>
    <x v="3"/>
    <n v="92655"/>
    <x v="0"/>
    <n v="0"/>
    <n v="0"/>
    <x v="2"/>
    <s v="Chengdu"/>
    <s v=""/>
    <s v="Employed"/>
  </r>
  <r>
    <s v="E04697"/>
    <s v="Eleanor Williams"/>
    <x v="21"/>
    <x v="4"/>
    <x v="1"/>
    <x v="1"/>
    <x v="0"/>
    <n v="61"/>
    <d v="2005-02-09T00:00:00"/>
    <n v="9"/>
    <n v="2"/>
    <x v="24"/>
    <x v="9"/>
    <n v="64462"/>
    <x v="2"/>
    <n v="0"/>
    <n v="0"/>
    <x v="0"/>
    <s v="Chicago"/>
    <s v=""/>
    <s v="Employed"/>
  </r>
  <r>
    <s v="E00592"/>
    <s v="Josephine Richardson"/>
    <x v="25"/>
    <x v="4"/>
    <x v="0"/>
    <x v="1"/>
    <x v="0"/>
    <n v="57"/>
    <d v="1996-02-18T00:00:00"/>
    <n v="18"/>
    <n v="2"/>
    <x v="14"/>
    <x v="9"/>
    <n v="75354"/>
    <x v="0"/>
    <n v="0"/>
    <n v="0"/>
    <x v="0"/>
    <s v="Austin"/>
    <d v="1996-12-14T00:00:00"/>
    <s v="Resign"/>
  </r>
  <r>
    <s v="E03332"/>
    <s v="Ruby Sun"/>
    <x v="22"/>
    <x v="4"/>
    <x v="0"/>
    <x v="1"/>
    <x v="1"/>
    <n v="50"/>
    <d v="2021-09-06T00:00:00"/>
    <n v="6"/>
    <n v="9"/>
    <x v="3"/>
    <x v="2"/>
    <n v="83418"/>
    <x v="0"/>
    <n v="0"/>
    <n v="0"/>
    <x v="2"/>
    <s v="Shanghai"/>
    <s v=""/>
    <s v="Employed"/>
  </r>
  <r>
    <s v="E03278"/>
    <s v="Nevaeh James"/>
    <x v="27"/>
    <x v="4"/>
    <x v="1"/>
    <x v="1"/>
    <x v="0"/>
    <n v="45"/>
    <d v="2017-11-03T00:00:00"/>
    <n v="3"/>
    <n v="11"/>
    <x v="1"/>
    <x v="1"/>
    <n v="66660"/>
    <x v="2"/>
    <n v="0"/>
    <n v="0"/>
    <x v="0"/>
    <s v="Austin"/>
    <s v=""/>
    <s v="Employed"/>
  </r>
  <r>
    <s v="E03240"/>
    <s v="Aiden Silva"/>
    <x v="4"/>
    <x v="4"/>
    <x v="2"/>
    <x v="0"/>
    <x v="2"/>
    <n v="42"/>
    <d v="2010-11-29T00:00:00"/>
    <n v="29"/>
    <n v="11"/>
    <x v="18"/>
    <x v="1"/>
    <n v="186725"/>
    <x v="1"/>
    <n v="0.32"/>
    <n v="59752"/>
    <x v="1"/>
    <s v="Manaus"/>
    <s v=""/>
    <s v="Employed"/>
  </r>
  <r>
    <s v="E00555"/>
    <s v="Sofia Trinh"/>
    <x v="23"/>
    <x v="4"/>
    <x v="1"/>
    <x v="1"/>
    <x v="1"/>
    <n v="45"/>
    <d v="2006-12-18T00:00:00"/>
    <n v="18"/>
    <n v="12"/>
    <x v="16"/>
    <x v="8"/>
    <n v="68337"/>
    <x v="2"/>
    <n v="0"/>
    <n v="0"/>
    <x v="2"/>
    <s v="Chongqing"/>
    <s v=""/>
    <s v="Employed"/>
  </r>
  <r>
    <s v="E03149"/>
    <s v="Layla Collins"/>
    <x v="28"/>
    <x v="4"/>
    <x v="1"/>
    <x v="1"/>
    <x v="0"/>
    <n v="26"/>
    <d v="2021-03-11T00:00:00"/>
    <n v="11"/>
    <n v="3"/>
    <x v="3"/>
    <x v="5"/>
    <n v="74170"/>
    <x v="0"/>
    <n v="0"/>
    <n v="0"/>
    <x v="0"/>
    <s v="Austin"/>
    <s v=""/>
    <s v="Employed"/>
  </r>
  <r>
    <s v="E04380"/>
    <s v="Naomi Washington"/>
    <x v="0"/>
    <x v="4"/>
    <x v="1"/>
    <x v="1"/>
    <x v="0"/>
    <n v="51"/>
    <d v="2020-03-13T00:00:00"/>
    <n v="13"/>
    <n v="3"/>
    <x v="4"/>
    <x v="5"/>
    <n v="107195"/>
    <x v="0"/>
    <n v="0.09"/>
    <n v="9647.5499999999993"/>
    <x v="0"/>
    <s v="Austin"/>
    <s v=""/>
    <s v="Employed"/>
  </r>
  <r>
    <s v="E02035"/>
    <s v="Eli Rahman"/>
    <x v="29"/>
    <x v="4"/>
    <x v="0"/>
    <x v="0"/>
    <x v="1"/>
    <n v="45"/>
    <d v="2010-03-16T00:00:00"/>
    <n v="16"/>
    <n v="3"/>
    <x v="18"/>
    <x v="5"/>
    <n v="88182"/>
    <x v="0"/>
    <n v="0"/>
    <n v="0"/>
    <x v="2"/>
    <s v="Chengdu"/>
    <s v=""/>
    <s v="Employed"/>
  </r>
  <r>
    <s v="E03595"/>
    <s v="Christopher Howard"/>
    <x v="21"/>
    <x v="4"/>
    <x v="1"/>
    <x v="0"/>
    <x v="0"/>
    <n v="61"/>
    <d v="2019-08-26T00:00:00"/>
    <n v="26"/>
    <n v="8"/>
    <x v="0"/>
    <x v="11"/>
    <n v="75780"/>
    <x v="0"/>
    <n v="0"/>
    <n v="0"/>
    <x v="0"/>
    <s v="Seattle"/>
    <s v=""/>
    <s v="Employed"/>
  </r>
  <r>
    <s v="E02135"/>
    <s v="John Delgado"/>
    <x v="22"/>
    <x v="4"/>
    <x v="3"/>
    <x v="0"/>
    <x v="2"/>
    <n v="30"/>
    <d v="2017-02-11T00:00:00"/>
    <n v="11"/>
    <n v="2"/>
    <x v="1"/>
    <x v="9"/>
    <n v="92058"/>
    <x v="0"/>
    <n v="0"/>
    <n v="0"/>
    <x v="0"/>
    <s v="Austin"/>
    <s v=""/>
    <s v="Employed"/>
  </r>
  <r>
    <s v="E02217"/>
    <s v="William Phillips"/>
    <x v="23"/>
    <x v="4"/>
    <x v="3"/>
    <x v="0"/>
    <x v="3"/>
    <n v="61"/>
    <d v="2004-01-27T00:00:00"/>
    <n v="27"/>
    <n v="1"/>
    <x v="20"/>
    <x v="0"/>
    <n v="88478"/>
    <x v="0"/>
    <n v="0"/>
    <n v="0"/>
    <x v="0"/>
    <s v="Austin"/>
    <s v=""/>
    <s v="Employed"/>
  </r>
  <r>
    <s v="E03519"/>
    <s v="Eliza Zheng"/>
    <x v="19"/>
    <x v="4"/>
    <x v="1"/>
    <x v="1"/>
    <x v="1"/>
    <n v="48"/>
    <d v="2014-04-20T00:00:00"/>
    <n v="20"/>
    <n v="4"/>
    <x v="7"/>
    <x v="4"/>
    <n v="91679"/>
    <x v="0"/>
    <n v="7.0000000000000007E-2"/>
    <n v="6417.5300000000007"/>
    <x v="2"/>
    <s v="Chongqing"/>
    <s v=""/>
    <s v="Employed"/>
  </r>
  <r>
    <s v="E01125"/>
    <s v="Joshua Yang"/>
    <x v="24"/>
    <x v="4"/>
    <x v="0"/>
    <x v="0"/>
    <x v="1"/>
    <n v="34"/>
    <d v="2018-11-10T00:00:00"/>
    <n v="10"/>
    <n v="11"/>
    <x v="8"/>
    <x v="1"/>
    <n v="61944"/>
    <x v="2"/>
    <n v="0"/>
    <n v="0"/>
    <x v="2"/>
    <s v="Shanghai"/>
    <s v=""/>
    <s v="Employed"/>
  </r>
  <r>
    <s v="E00102"/>
    <s v="Riley Rojas"/>
    <x v="23"/>
    <x v="4"/>
    <x v="1"/>
    <x v="1"/>
    <x v="2"/>
    <n v="36"/>
    <d v="2021-01-21T00:00:00"/>
    <n v="21"/>
    <n v="1"/>
    <x v="3"/>
    <x v="0"/>
    <n v="90333"/>
    <x v="0"/>
    <n v="0"/>
    <n v="0"/>
    <x v="1"/>
    <s v="Rio de Janerio"/>
    <s v=""/>
    <s v="Employed"/>
  </r>
  <r>
    <s v="E03455"/>
    <s v="Hadley Ford"/>
    <x v="26"/>
    <x v="4"/>
    <x v="2"/>
    <x v="1"/>
    <x v="0"/>
    <n v="52"/>
    <d v="2005-02-23T00:00:00"/>
    <n v="23"/>
    <n v="2"/>
    <x v="24"/>
    <x v="9"/>
    <n v="45286"/>
    <x v="2"/>
    <n v="0"/>
    <n v="0"/>
    <x v="0"/>
    <s v="Chicago"/>
    <s v=""/>
    <s v="Employed"/>
  </r>
  <r>
    <s v="E02274"/>
    <s v="Isabella Bailey"/>
    <x v="30"/>
    <x v="4"/>
    <x v="0"/>
    <x v="1"/>
    <x v="0"/>
    <n v="36"/>
    <d v="2010-08-23T00:00:00"/>
    <n v="23"/>
    <n v="8"/>
    <x v="18"/>
    <x v="11"/>
    <n v="61310"/>
    <x v="2"/>
    <n v="0"/>
    <n v="0"/>
    <x v="0"/>
    <s v="Phoenix"/>
    <s v=""/>
    <s v="Employed"/>
  </r>
  <r>
    <s v="E02848"/>
    <s v="Lincoln Huynh"/>
    <x v="25"/>
    <x v="4"/>
    <x v="2"/>
    <x v="0"/>
    <x v="1"/>
    <n v="55"/>
    <d v="2016-11-09T00:00:00"/>
    <n v="9"/>
    <n v="11"/>
    <x v="15"/>
    <x v="1"/>
    <n v="87851"/>
    <x v="0"/>
    <n v="0"/>
    <n v="0"/>
    <x v="2"/>
    <s v="Chongqing"/>
    <s v=""/>
    <s v="Employed"/>
  </r>
  <r>
    <s v="E03296"/>
    <s v="Eloise Trinh"/>
    <x v="27"/>
    <x v="4"/>
    <x v="1"/>
    <x v="1"/>
    <x v="1"/>
    <n v="39"/>
    <d v="2020-04-22T00:00:00"/>
    <n v="22"/>
    <n v="4"/>
    <x v="4"/>
    <x v="4"/>
    <n v="90535"/>
    <x v="0"/>
    <n v="0"/>
    <n v="0"/>
    <x v="0"/>
    <s v="Miami"/>
    <s v=""/>
    <s v="Employed"/>
  </r>
  <r>
    <s v="E01339"/>
    <s v="Jeremiah Hernandez"/>
    <x v="24"/>
    <x v="4"/>
    <x v="0"/>
    <x v="0"/>
    <x v="2"/>
    <n v="26"/>
    <d v="2019-04-14T00:00:00"/>
    <n v="14"/>
    <n v="4"/>
    <x v="0"/>
    <x v="4"/>
    <n v="74467"/>
    <x v="0"/>
    <n v="0"/>
    <n v="0"/>
    <x v="0"/>
    <s v="Columbus"/>
    <d v="2021-01-15T00:00:00"/>
    <s v="Resign"/>
  </r>
  <r>
    <s v="E00869"/>
    <s v="Nova Lin"/>
    <x v="22"/>
    <x v="4"/>
    <x v="0"/>
    <x v="1"/>
    <x v="1"/>
    <n v="33"/>
    <d v="2017-10-21T00:00:00"/>
    <n v="21"/>
    <n v="10"/>
    <x v="1"/>
    <x v="10"/>
    <n v="69332"/>
    <x v="2"/>
    <n v="0"/>
    <n v="0"/>
    <x v="0"/>
    <s v="Columbus"/>
    <s v=""/>
    <s v="Employed"/>
  </r>
  <r>
    <s v="E04978"/>
    <s v="Peyton Harris"/>
    <x v="21"/>
    <x v="4"/>
    <x v="2"/>
    <x v="1"/>
    <x v="0"/>
    <n v="45"/>
    <d v="2009-04-05T00:00:00"/>
    <n v="5"/>
    <n v="4"/>
    <x v="22"/>
    <x v="4"/>
    <n v="64505"/>
    <x v="2"/>
    <n v="0"/>
    <n v="0"/>
    <x v="0"/>
    <s v="Miami"/>
    <s v=""/>
    <s v="Employed"/>
  </r>
  <r>
    <s v="E04089"/>
    <s v="Sebastian Fong"/>
    <x v="6"/>
    <x v="4"/>
    <x v="0"/>
    <x v="0"/>
    <x v="1"/>
    <n v="46"/>
    <d v="2017-12-16T00:00:00"/>
    <n v="16"/>
    <n v="12"/>
    <x v="1"/>
    <x v="8"/>
    <n v="136716"/>
    <x v="0"/>
    <n v="0.12"/>
    <n v="16405.919999999998"/>
    <x v="0"/>
    <s v="Austin"/>
    <s v=""/>
    <s v="Employed"/>
  </r>
  <r>
    <s v="E01722"/>
    <s v="Asher Huynh"/>
    <x v="0"/>
    <x v="4"/>
    <x v="0"/>
    <x v="0"/>
    <x v="1"/>
    <n v="45"/>
    <d v="2015-01-22T00:00:00"/>
    <n v="22"/>
    <n v="1"/>
    <x v="2"/>
    <x v="0"/>
    <n v="101288"/>
    <x v="0"/>
    <n v="0.1"/>
    <n v="10128.800000000001"/>
    <x v="0"/>
    <s v="Phoenix"/>
    <s v=""/>
    <s v="Employed"/>
  </r>
  <r>
    <s v="E00640"/>
    <s v="Paisley Bryant"/>
    <x v="22"/>
    <x v="4"/>
    <x v="0"/>
    <x v="1"/>
    <x v="3"/>
    <n v="37"/>
    <d v="2016-04-27T00:00:00"/>
    <n v="27"/>
    <n v="4"/>
    <x v="15"/>
    <x v="4"/>
    <n v="91400"/>
    <x v="0"/>
    <n v="0"/>
    <n v="0"/>
    <x v="0"/>
    <s v="Chicago"/>
    <s v=""/>
    <s v="Employed"/>
  </r>
  <r>
    <s v="E04670"/>
    <s v="Angel Do"/>
    <x v="28"/>
    <x v="4"/>
    <x v="1"/>
    <x v="0"/>
    <x v="1"/>
    <n v="34"/>
    <d v="2019-09-20T00:00:00"/>
    <n v="20"/>
    <n v="9"/>
    <x v="0"/>
    <x v="2"/>
    <n v="94735"/>
    <x v="0"/>
    <n v="0"/>
    <n v="0"/>
    <x v="2"/>
    <s v="Beijing"/>
    <s v=""/>
    <s v="Employed"/>
  </r>
  <r>
    <s v="E02888"/>
    <s v="Elijah Ramos"/>
    <x v="6"/>
    <x v="4"/>
    <x v="1"/>
    <x v="0"/>
    <x v="2"/>
    <n v="33"/>
    <d v="2012-12-24T00:00:00"/>
    <n v="24"/>
    <n v="12"/>
    <x v="21"/>
    <x v="8"/>
    <n v="132544"/>
    <x v="0"/>
    <n v="0.1"/>
    <n v="13254.400000000001"/>
    <x v="1"/>
    <s v="Rio de Janerio"/>
    <s v=""/>
    <s v="Employed"/>
  </r>
  <r>
    <s v="E01611"/>
    <s v="Gabriella Zhu"/>
    <x v="19"/>
    <x v="4"/>
    <x v="1"/>
    <x v="1"/>
    <x v="1"/>
    <n v="36"/>
    <d v="2014-11-29T00:00:00"/>
    <n v="29"/>
    <n v="11"/>
    <x v="7"/>
    <x v="1"/>
    <n v="88730"/>
    <x v="0"/>
    <n v="0.08"/>
    <n v="7098.4000000000005"/>
    <x v="2"/>
    <s v="Chongqing"/>
    <s v=""/>
    <s v="Employed"/>
  </r>
  <r>
    <s v="E03168"/>
    <s v="Nora Le"/>
    <x v="6"/>
    <x v="4"/>
    <x v="0"/>
    <x v="1"/>
    <x v="1"/>
    <n v="53"/>
    <d v="1997-04-12T00:00:00"/>
    <n v="12"/>
    <n v="4"/>
    <x v="27"/>
    <x v="4"/>
    <n v="154388"/>
    <x v="1"/>
    <n v="0.1"/>
    <n v="15438.800000000001"/>
    <x v="0"/>
    <s v="Seattle"/>
    <s v=""/>
    <s v="Employed"/>
  </r>
  <r>
    <s v="E03691"/>
    <s v="Colton Garcia"/>
    <x v="27"/>
    <x v="4"/>
    <x v="1"/>
    <x v="0"/>
    <x v="2"/>
    <n v="55"/>
    <d v="1993-11-17T00:00:00"/>
    <n v="17"/>
    <n v="11"/>
    <x v="29"/>
    <x v="1"/>
    <n v="80170"/>
    <x v="0"/>
    <n v="0"/>
    <n v="0"/>
    <x v="0"/>
    <s v="Miami"/>
    <s v=""/>
    <s v="Employed"/>
  </r>
  <r>
    <s v="E00559"/>
    <s v="Penelope Silva"/>
    <x v="23"/>
    <x v="4"/>
    <x v="1"/>
    <x v="1"/>
    <x v="2"/>
    <n v="36"/>
    <d v="2016-11-03T00:00:00"/>
    <n v="3"/>
    <n v="11"/>
    <x v="15"/>
    <x v="1"/>
    <n v="94618"/>
    <x v="0"/>
    <n v="0"/>
    <n v="0"/>
    <x v="0"/>
    <s v="Columbus"/>
    <s v=""/>
    <s v="Employed"/>
  </r>
  <r>
    <s v="E02221"/>
    <s v="Julian Delgado"/>
    <x v="26"/>
    <x v="4"/>
    <x v="1"/>
    <x v="0"/>
    <x v="2"/>
    <n v="29"/>
    <d v="2016-05-19T00:00:00"/>
    <n v="19"/>
    <n v="5"/>
    <x v="15"/>
    <x v="7"/>
    <n v="52693"/>
    <x v="2"/>
    <n v="0"/>
    <n v="0"/>
    <x v="1"/>
    <s v="Rio de Janerio"/>
    <s v=""/>
    <s v="Employed"/>
  </r>
  <r>
    <s v="E00126"/>
    <s v="Isabella Scott"/>
    <x v="30"/>
    <x v="4"/>
    <x v="2"/>
    <x v="1"/>
    <x v="0"/>
    <n v="58"/>
    <d v="2016-04-26T00:00:00"/>
    <n v="26"/>
    <n v="4"/>
    <x v="15"/>
    <x v="4"/>
    <n v="72045"/>
    <x v="0"/>
    <n v="0"/>
    <n v="0"/>
    <x v="0"/>
    <s v="Phoenix"/>
    <s v=""/>
    <s v="Employed"/>
  </r>
  <r>
    <s v="E00481"/>
    <s v="Jameson Nelson"/>
    <x v="23"/>
    <x v="4"/>
    <x v="2"/>
    <x v="0"/>
    <x v="0"/>
    <n v="61"/>
    <d v="2016-03-08T00:00:00"/>
    <n v="8"/>
    <n v="3"/>
    <x v="15"/>
    <x v="5"/>
    <n v="96566"/>
    <x v="0"/>
    <n v="0"/>
    <n v="0"/>
    <x v="0"/>
    <s v="Columbus"/>
    <s v=""/>
    <s v="Employed"/>
  </r>
  <r>
    <s v="E02833"/>
    <s v="Adrian Fernandez"/>
    <x v="26"/>
    <x v="4"/>
    <x v="2"/>
    <x v="0"/>
    <x v="2"/>
    <n v="45"/>
    <d v="2001-08-23T00:00:00"/>
    <n v="23"/>
    <n v="8"/>
    <x v="12"/>
    <x v="11"/>
    <n v="54994"/>
    <x v="2"/>
    <n v="0"/>
    <n v="0"/>
    <x v="0"/>
    <s v="Columbus"/>
    <s v=""/>
    <s v="Employed"/>
  </r>
  <r>
    <s v="E03902"/>
    <s v="Madison Hunter"/>
    <x v="30"/>
    <x v="4"/>
    <x v="3"/>
    <x v="1"/>
    <x v="0"/>
    <n v="40"/>
    <d v="2012-02-05T00:00:00"/>
    <n v="5"/>
    <n v="2"/>
    <x v="21"/>
    <x v="9"/>
    <n v="61523"/>
    <x v="2"/>
    <n v="0"/>
    <n v="0"/>
    <x v="0"/>
    <s v="Columbus"/>
    <s v=""/>
    <s v="Employed"/>
  </r>
  <r>
    <s v="E00287"/>
    <s v="Maverick Figueroa"/>
    <x v="28"/>
    <x v="4"/>
    <x v="3"/>
    <x v="0"/>
    <x v="2"/>
    <n v="48"/>
    <d v="2008-07-06T00:00:00"/>
    <n v="6"/>
    <n v="7"/>
    <x v="13"/>
    <x v="3"/>
    <n v="94815"/>
    <x v="0"/>
    <n v="0"/>
    <n v="0"/>
    <x v="0"/>
    <s v="Chicago"/>
    <s v=""/>
    <s v="Employed"/>
  </r>
  <r>
    <s v="E03247"/>
    <s v="Aaliyah Mai"/>
    <x v="4"/>
    <x v="4"/>
    <x v="1"/>
    <x v="1"/>
    <x v="1"/>
    <n v="57"/>
    <d v="2016-11-11T00:00:00"/>
    <n v="11"/>
    <n v="11"/>
    <x v="15"/>
    <x v="1"/>
    <n v="246589"/>
    <x v="1"/>
    <n v="0.33"/>
    <n v="81374.37000000001"/>
    <x v="0"/>
    <s v="Phoenix"/>
    <d v="2017-03-26T00:00:00"/>
    <s v="Resign"/>
  </r>
  <r>
    <s v="E00156"/>
    <s v="Madelyn Scott"/>
    <x v="6"/>
    <x v="4"/>
    <x v="2"/>
    <x v="1"/>
    <x v="0"/>
    <n v="46"/>
    <d v="2002-01-09T00:00:00"/>
    <n v="9"/>
    <n v="1"/>
    <x v="23"/>
    <x v="0"/>
    <n v="148035"/>
    <x v="1"/>
    <n v="0.14000000000000001"/>
    <n v="20724.900000000001"/>
    <x v="0"/>
    <s v="Phoenix"/>
    <s v=""/>
    <s v="Employed"/>
  </r>
  <r>
    <s v="E01578"/>
    <s v="Anthony Hong"/>
    <x v="6"/>
    <x v="4"/>
    <x v="2"/>
    <x v="0"/>
    <x v="1"/>
    <n v="37"/>
    <d v="2010-11-29T00:00:00"/>
    <n v="29"/>
    <n v="11"/>
    <x v="18"/>
    <x v="1"/>
    <n v="146961"/>
    <x v="1"/>
    <n v="0.11"/>
    <n v="16165.710000000001"/>
    <x v="0"/>
    <s v="Columbus"/>
    <s v=""/>
    <s v="Employed"/>
  </r>
  <r>
    <s v="E03058"/>
    <s v="Robert Wright"/>
    <x v="18"/>
    <x v="4"/>
    <x v="0"/>
    <x v="0"/>
    <x v="0"/>
    <n v="30"/>
    <d v="2015-06-14T00:00:00"/>
    <n v="14"/>
    <n v="6"/>
    <x v="2"/>
    <x v="6"/>
    <n v="67489"/>
    <x v="2"/>
    <n v="0"/>
    <n v="0"/>
    <x v="0"/>
    <s v="Chicago"/>
    <s v=""/>
    <s v="Employed"/>
  </r>
  <r>
    <s v="E04762"/>
    <s v="Audrey Richardson"/>
    <x v="2"/>
    <x v="4"/>
    <x v="0"/>
    <x v="1"/>
    <x v="0"/>
    <n v="46"/>
    <d v="2018-10-06T00:00:00"/>
    <n v="6"/>
    <n v="10"/>
    <x v="8"/>
    <x v="10"/>
    <n v="166259"/>
    <x v="1"/>
    <n v="0.17"/>
    <n v="28264.030000000002"/>
    <x v="0"/>
    <s v="Chicago"/>
    <s v=""/>
    <s v="Employed"/>
  </r>
  <r>
    <s v="E01148"/>
    <s v="Scarlett Kumar"/>
    <x v="26"/>
    <x v="4"/>
    <x v="3"/>
    <x v="1"/>
    <x v="1"/>
    <n v="55"/>
    <d v="2009-01-07T00:00:00"/>
    <n v="7"/>
    <n v="1"/>
    <x v="22"/>
    <x v="0"/>
    <n v="47032"/>
    <x v="2"/>
    <n v="0"/>
    <n v="0"/>
    <x v="0"/>
    <s v="Columbus"/>
    <s v=""/>
    <s v="Employed"/>
  </r>
  <r>
    <s v="E00549"/>
    <s v="Isabella Xi"/>
    <x v="4"/>
    <x v="5"/>
    <x v="2"/>
    <x v="1"/>
    <x v="1"/>
    <n v="41"/>
    <d v="2013-03-13T00:00:00"/>
    <n v="13"/>
    <n v="3"/>
    <x v="11"/>
    <x v="5"/>
    <n v="249270"/>
    <x v="1"/>
    <n v="0.3"/>
    <n v="74781"/>
    <x v="0"/>
    <s v="Seattle"/>
    <s v=""/>
    <s v="Employed"/>
  </r>
  <r>
    <s v="E00884"/>
    <s v="Camila Silva"/>
    <x v="6"/>
    <x v="5"/>
    <x v="1"/>
    <x v="1"/>
    <x v="2"/>
    <n v="64"/>
    <d v="2003-12-01T00:00:00"/>
    <n v="1"/>
    <n v="12"/>
    <x v="10"/>
    <x v="8"/>
    <n v="154828"/>
    <x v="1"/>
    <n v="0.13"/>
    <n v="20127.64"/>
    <x v="0"/>
    <s v="Seattle"/>
    <s v=""/>
    <s v="Employed"/>
  </r>
  <r>
    <s v="E01628"/>
    <s v="Jackson Perry"/>
    <x v="4"/>
    <x v="5"/>
    <x v="2"/>
    <x v="0"/>
    <x v="0"/>
    <n v="27"/>
    <d v="2019-10-20T00:00:00"/>
    <n v="20"/>
    <n v="10"/>
    <x v="0"/>
    <x v="10"/>
    <n v="256420"/>
    <x v="1"/>
    <n v="0.3"/>
    <n v="76926"/>
    <x v="0"/>
    <s v="Phoenix"/>
    <s v=""/>
    <s v="Employed"/>
  </r>
  <r>
    <s v="E03749"/>
    <s v="Kennedy Foster"/>
    <x v="0"/>
    <x v="5"/>
    <x v="1"/>
    <x v="1"/>
    <x v="0"/>
    <n v="53"/>
    <d v="2013-11-23T00:00:00"/>
    <n v="23"/>
    <n v="11"/>
    <x v="11"/>
    <x v="1"/>
    <n v="113135"/>
    <x v="0"/>
    <n v="0.05"/>
    <n v="5656.75"/>
    <x v="0"/>
    <s v="Austin"/>
    <s v=""/>
    <s v="Employed"/>
  </r>
  <r>
    <s v="E00586"/>
    <s v="Sadie Washington"/>
    <x v="6"/>
    <x v="5"/>
    <x v="2"/>
    <x v="1"/>
    <x v="0"/>
    <n v="29"/>
    <d v="2019-05-24T00:00:00"/>
    <n v="24"/>
    <n v="5"/>
    <x v="0"/>
    <x v="7"/>
    <n v="122350"/>
    <x v="0"/>
    <n v="0.12"/>
    <n v="14682"/>
    <x v="0"/>
    <s v="Phoenix"/>
    <s v=""/>
    <s v="Employed"/>
  </r>
  <r>
    <s v="E00415"/>
    <s v="Leilani Butler"/>
    <x v="3"/>
    <x v="5"/>
    <x v="0"/>
    <x v="1"/>
    <x v="3"/>
    <n v="27"/>
    <d v="2021-09-21T00:00:00"/>
    <n v="21"/>
    <n v="9"/>
    <x v="3"/>
    <x v="2"/>
    <n v="68728"/>
    <x v="2"/>
    <n v="0"/>
    <n v="0"/>
    <x v="0"/>
    <s v="Phoenix"/>
    <s v=""/>
    <s v="Employed"/>
  </r>
  <r>
    <s v="E04207"/>
    <s v="John Contreras"/>
    <x v="3"/>
    <x v="5"/>
    <x v="0"/>
    <x v="0"/>
    <x v="2"/>
    <n v="35"/>
    <d v="2011-05-15T00:00:00"/>
    <n v="15"/>
    <n v="5"/>
    <x v="9"/>
    <x v="7"/>
    <n v="66889"/>
    <x v="2"/>
    <n v="0"/>
    <n v="0"/>
    <x v="0"/>
    <s v="Columbus"/>
    <s v=""/>
    <s v="Employed"/>
  </r>
  <r>
    <s v="E00716"/>
    <s v="John Chow"/>
    <x v="6"/>
    <x v="5"/>
    <x v="2"/>
    <x v="0"/>
    <x v="1"/>
    <n v="45"/>
    <d v="2021-03-11T00:00:00"/>
    <n v="11"/>
    <n v="3"/>
    <x v="3"/>
    <x v="5"/>
    <n v="135062"/>
    <x v="0"/>
    <n v="0.15"/>
    <n v="20259.3"/>
    <x v="2"/>
    <s v="Chengdu"/>
    <s v=""/>
    <s v="Employed"/>
  </r>
  <r>
    <s v="E04798"/>
    <s v="Aurora Ali"/>
    <x v="0"/>
    <x v="5"/>
    <x v="2"/>
    <x v="1"/>
    <x v="1"/>
    <n v="30"/>
    <d v="2016-04-24T00:00:00"/>
    <n v="24"/>
    <n v="4"/>
    <x v="15"/>
    <x v="4"/>
    <n v="120341"/>
    <x v="0"/>
    <n v="7.0000000000000007E-2"/>
    <n v="8423.8700000000008"/>
    <x v="0"/>
    <s v="Seattle"/>
    <s v=""/>
    <s v="Employed"/>
  </r>
  <r>
    <s v="E00791"/>
    <s v="Thomas Padilla"/>
    <x v="4"/>
    <x v="5"/>
    <x v="2"/>
    <x v="0"/>
    <x v="2"/>
    <n v="57"/>
    <d v="2003-07-26T00:00:00"/>
    <n v="26"/>
    <n v="7"/>
    <x v="10"/>
    <x v="3"/>
    <n v="206624"/>
    <x v="1"/>
    <n v="0.4"/>
    <n v="82649.600000000006"/>
    <x v="1"/>
    <s v="Sao Paulo"/>
    <s v=""/>
    <s v="Employed"/>
  </r>
  <r>
    <s v="E00935"/>
    <s v="Joseph Martin"/>
    <x v="3"/>
    <x v="5"/>
    <x v="3"/>
    <x v="0"/>
    <x v="3"/>
    <n v="41"/>
    <d v="2016-09-13T00:00:00"/>
    <n v="13"/>
    <n v="9"/>
    <x v="15"/>
    <x v="2"/>
    <n v="64847"/>
    <x v="2"/>
    <n v="0"/>
    <n v="0"/>
    <x v="0"/>
    <s v="Miami"/>
    <s v=""/>
    <s v="Employed"/>
  </r>
  <r>
    <s v="E00440"/>
    <s v="Jack Huynh"/>
    <x v="0"/>
    <x v="5"/>
    <x v="2"/>
    <x v="0"/>
    <x v="1"/>
    <n v="27"/>
    <d v="2018-09-25T00:00:00"/>
    <n v="25"/>
    <n v="9"/>
    <x v="8"/>
    <x v="2"/>
    <n v="114441"/>
    <x v="0"/>
    <n v="0.1"/>
    <n v="11444.1"/>
    <x v="2"/>
    <s v="Chongqing"/>
    <d v="2019-12-22T00:00:00"/>
    <s v="Resign"/>
  </r>
  <r>
    <s v="E04131"/>
    <s v="Cora Rivera"/>
    <x v="1"/>
    <x v="5"/>
    <x v="3"/>
    <x v="1"/>
    <x v="2"/>
    <n v="42"/>
    <d v="2021-01-02T00:00:00"/>
    <n v="2"/>
    <n v="1"/>
    <x v="3"/>
    <x v="0"/>
    <n v="94430"/>
    <x v="0"/>
    <n v="0"/>
    <n v="0"/>
    <x v="0"/>
    <s v="Seattle"/>
    <s v=""/>
    <s v="Employed"/>
  </r>
  <r>
    <s v="E03061"/>
    <s v="Vivian Lewis"/>
    <x v="0"/>
    <x v="5"/>
    <x v="0"/>
    <x v="1"/>
    <x v="0"/>
    <n v="65"/>
    <d v="2011-09-07T00:00:00"/>
    <n v="7"/>
    <n v="9"/>
    <x v="9"/>
    <x v="2"/>
    <n v="104903"/>
    <x v="0"/>
    <n v="0.1"/>
    <n v="10490.300000000001"/>
    <x v="0"/>
    <s v="Columbus"/>
    <s v=""/>
    <s v="Employed"/>
  </r>
  <r>
    <s v="E04769"/>
    <s v="Mila Leung"/>
    <x v="1"/>
    <x v="5"/>
    <x v="3"/>
    <x v="1"/>
    <x v="1"/>
    <n v="39"/>
    <d v="2007-11-05T00:00:00"/>
    <n v="5"/>
    <n v="11"/>
    <x v="5"/>
    <x v="1"/>
    <n v="99017"/>
    <x v="0"/>
    <n v="0"/>
    <n v="0"/>
    <x v="2"/>
    <s v="Beijing"/>
    <s v=""/>
    <s v="Employed"/>
  </r>
  <r>
    <s v="E00170"/>
    <s v="Hannah Nelson"/>
    <x v="1"/>
    <x v="5"/>
    <x v="1"/>
    <x v="1"/>
    <x v="0"/>
    <n v="35"/>
    <d v="2019-09-07T00:00:00"/>
    <n v="7"/>
    <n v="9"/>
    <x v="0"/>
    <x v="2"/>
    <n v="70992"/>
    <x v="0"/>
    <n v="0"/>
    <n v="0"/>
    <x v="0"/>
    <s v="Austin"/>
    <s v=""/>
    <s v="Employed"/>
  </r>
  <r>
    <s v="E03394"/>
    <s v="Joseph Ly"/>
    <x v="4"/>
    <x v="5"/>
    <x v="1"/>
    <x v="0"/>
    <x v="1"/>
    <n v="40"/>
    <d v="2009-02-28T00:00:00"/>
    <n v="28"/>
    <n v="2"/>
    <x v="22"/>
    <x v="9"/>
    <n v="242919"/>
    <x v="1"/>
    <n v="0.31"/>
    <n v="75304.89"/>
    <x v="2"/>
    <s v="Chongqing"/>
    <s v=""/>
    <s v="Employed"/>
  </r>
  <r>
    <s v="E04630"/>
    <s v="Maria Griffin"/>
    <x v="0"/>
    <x v="5"/>
    <x v="0"/>
    <x v="1"/>
    <x v="0"/>
    <n v="59"/>
    <d v="2007-04-25T00:00:00"/>
    <n v="25"/>
    <n v="4"/>
    <x v="5"/>
    <x v="4"/>
    <n v="129708"/>
    <x v="0"/>
    <n v="0.05"/>
    <n v="6485.4000000000005"/>
    <x v="0"/>
    <s v="Miami"/>
    <s v=""/>
    <s v="Employed"/>
  </r>
  <r>
    <s v="E00874"/>
    <s v="Alexander Choi"/>
    <x v="0"/>
    <x v="5"/>
    <x v="2"/>
    <x v="0"/>
    <x v="1"/>
    <n v="55"/>
    <d v="1994-09-18T00:00:00"/>
    <n v="18"/>
    <n v="9"/>
    <x v="17"/>
    <x v="2"/>
    <n v="102270"/>
    <x v="0"/>
    <n v="0.1"/>
    <n v="10227"/>
    <x v="0"/>
    <s v="Chicago"/>
    <s v=""/>
    <s v="Employed"/>
  </r>
  <r>
    <s v="E03446"/>
    <s v="Julian Ross"/>
    <x v="0"/>
    <x v="5"/>
    <x v="2"/>
    <x v="0"/>
    <x v="0"/>
    <n v="51"/>
    <d v="2020-07-02T00:00:00"/>
    <n v="2"/>
    <n v="7"/>
    <x v="4"/>
    <x v="3"/>
    <n v="100099"/>
    <x v="0"/>
    <n v="0.08"/>
    <n v="8007.92"/>
    <x v="0"/>
    <s v="Miami"/>
    <s v=""/>
    <s v="Employed"/>
  </r>
  <r>
    <s v="E01631"/>
    <s v="Leilani Yee"/>
    <x v="1"/>
    <x v="5"/>
    <x v="1"/>
    <x v="1"/>
    <x v="1"/>
    <n v="47"/>
    <d v="2017-07-12T00:00:00"/>
    <n v="12"/>
    <n v="7"/>
    <x v="1"/>
    <x v="3"/>
    <n v="70996"/>
    <x v="0"/>
    <n v="0"/>
    <n v="0"/>
    <x v="2"/>
    <s v="Chengdu"/>
    <s v=""/>
    <s v="Employed"/>
  </r>
  <r>
    <s v="E03719"/>
    <s v="Jack Brown"/>
    <x v="5"/>
    <x v="5"/>
    <x v="3"/>
    <x v="0"/>
    <x v="0"/>
    <n v="55"/>
    <d v="2004-12-07T00:00:00"/>
    <n v="7"/>
    <n v="12"/>
    <x v="20"/>
    <x v="8"/>
    <n v="40752"/>
    <x v="2"/>
    <n v="0"/>
    <n v="0"/>
    <x v="0"/>
    <s v="Phoenix"/>
    <s v=""/>
    <s v="Employed"/>
  </r>
  <r>
    <s v="E02803"/>
    <s v="Eli Soto"/>
    <x v="5"/>
    <x v="5"/>
    <x v="1"/>
    <x v="0"/>
    <x v="2"/>
    <n v="38"/>
    <d v="2016-05-02T00:00:00"/>
    <n v="2"/>
    <n v="5"/>
    <x v="15"/>
    <x v="7"/>
    <n v="50784"/>
    <x v="2"/>
    <n v="0"/>
    <n v="0"/>
    <x v="1"/>
    <s v="Rio de Janerio"/>
    <s v=""/>
    <s v="Employed"/>
  </r>
  <r>
    <s v="E03520"/>
    <s v="Nolan Pena"/>
    <x v="5"/>
    <x v="5"/>
    <x v="0"/>
    <x v="0"/>
    <x v="2"/>
    <n v="30"/>
    <d v="2018-06-21T00:00:00"/>
    <n v="21"/>
    <n v="6"/>
    <x v="8"/>
    <x v="6"/>
    <n v="56154"/>
    <x v="2"/>
    <n v="0"/>
    <n v="0"/>
    <x v="1"/>
    <s v="Sao Paulo"/>
    <s v=""/>
    <s v="Employed"/>
  </r>
  <r>
    <s v="E02639"/>
    <s v="Hadley Parker"/>
    <x v="4"/>
    <x v="5"/>
    <x v="3"/>
    <x v="1"/>
    <x v="3"/>
    <n v="30"/>
    <d v="2016-09-21T00:00:00"/>
    <n v="21"/>
    <n v="9"/>
    <x v="15"/>
    <x v="2"/>
    <n v="221217"/>
    <x v="1"/>
    <n v="0.32"/>
    <n v="70789.440000000002"/>
    <x v="0"/>
    <s v="Columbus"/>
    <d v="2017-09-25T00:00:00"/>
    <s v="Resign"/>
  </r>
  <r>
    <s v="E04342"/>
    <s v="Samantha Barnes"/>
    <x v="4"/>
    <x v="5"/>
    <x v="1"/>
    <x v="1"/>
    <x v="0"/>
    <n v="29"/>
    <d v="2017-01-05T00:00:00"/>
    <n v="5"/>
    <n v="1"/>
    <x v="1"/>
    <x v="0"/>
    <n v="190401"/>
    <x v="1"/>
    <n v="0.37"/>
    <n v="70448.37"/>
    <x v="0"/>
    <s v="Columbus"/>
    <s v=""/>
    <s v="Employed"/>
  </r>
  <r>
    <s v="E04035"/>
    <s v="Penelope Johnson"/>
    <x v="1"/>
    <x v="5"/>
    <x v="2"/>
    <x v="1"/>
    <x v="0"/>
    <n v="34"/>
    <d v="2012-06-25T00:00:00"/>
    <n v="25"/>
    <n v="6"/>
    <x v="21"/>
    <x v="6"/>
    <n v="83066"/>
    <x v="0"/>
    <n v="0"/>
    <n v="0"/>
    <x v="0"/>
    <s v="Chicago"/>
    <d v="2013-06-05T00:00:00"/>
    <s v="Resign"/>
  </r>
  <r>
    <s v="E01860"/>
    <s v="Jack Edwards"/>
    <x v="0"/>
    <x v="5"/>
    <x v="0"/>
    <x v="0"/>
    <x v="0"/>
    <n v="38"/>
    <d v="2008-04-06T00:00:00"/>
    <n v="6"/>
    <n v="4"/>
    <x v="13"/>
    <x v="4"/>
    <n v="126856"/>
    <x v="0"/>
    <n v="0.06"/>
    <n v="7611.36"/>
    <x v="0"/>
    <s v="Columbus"/>
    <s v=""/>
    <s v="Employed"/>
  </r>
  <r>
    <s v="E00034"/>
    <s v="Caroline Herrera"/>
    <x v="6"/>
    <x v="5"/>
    <x v="0"/>
    <x v="1"/>
    <x v="2"/>
    <n v="45"/>
    <d v="2004-08-19T00:00:00"/>
    <n v="19"/>
    <n v="8"/>
    <x v="20"/>
    <x v="11"/>
    <n v="121065"/>
    <x v="0"/>
    <n v="0.15"/>
    <n v="18159.75"/>
    <x v="1"/>
    <s v="Rio de Janerio"/>
    <s v=""/>
    <s v="Employed"/>
  </r>
  <r>
    <s v="E03300"/>
    <s v="Maria Chin"/>
    <x v="5"/>
    <x v="5"/>
    <x v="0"/>
    <x v="1"/>
    <x v="1"/>
    <n v="65"/>
    <d v="2013-09-26T00:00:00"/>
    <n v="26"/>
    <n v="9"/>
    <x v="11"/>
    <x v="2"/>
    <n v="50341"/>
    <x v="2"/>
    <n v="0"/>
    <n v="0"/>
    <x v="2"/>
    <s v="Beijing"/>
    <s v=""/>
    <s v="Employed"/>
  </r>
  <r>
    <s v="E04972"/>
    <s v="Logan Bryant"/>
    <x v="6"/>
    <x v="5"/>
    <x v="1"/>
    <x v="0"/>
    <x v="0"/>
    <n v="30"/>
    <d v="2020-07-18T00:00:00"/>
    <n v="18"/>
    <n v="7"/>
    <x v="4"/>
    <x v="3"/>
    <n v="148485"/>
    <x v="1"/>
    <n v="0.15"/>
    <n v="22272.75"/>
    <x v="0"/>
    <s v="Miami"/>
    <s v=""/>
    <s v="Employed"/>
  </r>
  <r>
    <s v="E02252"/>
    <s v="Lillian Park"/>
    <x v="5"/>
    <x v="5"/>
    <x v="2"/>
    <x v="1"/>
    <x v="1"/>
    <n v="40"/>
    <d v="2021-02-24T00:00:00"/>
    <n v="24"/>
    <n v="2"/>
    <x v="3"/>
    <x v="9"/>
    <n v="46833"/>
    <x v="2"/>
    <n v="0"/>
    <n v="0"/>
    <x v="2"/>
    <s v="Chengdu"/>
    <d v="2021-11-10T00:00:00"/>
    <s v="Resign"/>
  </r>
  <r>
    <s v="E02038"/>
    <s v="Ellie Chung"/>
    <x v="6"/>
    <x v="5"/>
    <x v="3"/>
    <x v="1"/>
    <x v="1"/>
    <n v="59"/>
    <d v="2008-08-29T00:00:00"/>
    <n v="29"/>
    <n v="8"/>
    <x v="13"/>
    <x v="11"/>
    <n v="157969"/>
    <x v="1"/>
    <n v="0.1"/>
    <n v="15796.900000000001"/>
    <x v="2"/>
    <s v="Chongqing"/>
    <s v=""/>
    <s v="Employed"/>
  </r>
  <r>
    <s v="E00365"/>
    <s v="Jonathan Patel"/>
    <x v="0"/>
    <x v="5"/>
    <x v="3"/>
    <x v="0"/>
    <x v="1"/>
    <n v="28"/>
    <d v="2020-02-02T00:00:00"/>
    <n v="2"/>
    <n v="2"/>
    <x v="4"/>
    <x v="9"/>
    <n v="115417"/>
    <x v="0"/>
    <n v="0.06"/>
    <n v="6925.0199999999995"/>
    <x v="2"/>
    <s v="Shanghai"/>
    <s v=""/>
    <s v="Employed"/>
  </r>
  <r>
    <s v="E04877"/>
    <s v="Samuel Vega"/>
    <x v="3"/>
    <x v="5"/>
    <x v="1"/>
    <x v="0"/>
    <x v="2"/>
    <n v="37"/>
    <d v="2013-03-30T00:00:00"/>
    <n v="30"/>
    <n v="3"/>
    <x v="11"/>
    <x v="5"/>
    <n v="69570"/>
    <x v="2"/>
    <n v="0"/>
    <n v="0"/>
    <x v="0"/>
    <s v="Miami"/>
    <s v=""/>
    <s v="Employed"/>
  </r>
  <r>
    <s v="E01584"/>
    <s v="Henry Zhu"/>
    <x v="4"/>
    <x v="5"/>
    <x v="1"/>
    <x v="0"/>
    <x v="1"/>
    <n v="38"/>
    <d v="2021-08-25T00:00:00"/>
    <n v="25"/>
    <n v="8"/>
    <x v="3"/>
    <x v="11"/>
    <n v="255230"/>
    <x v="1"/>
    <n v="0.36"/>
    <n v="91882.8"/>
    <x v="0"/>
    <s v="Austin"/>
    <s v=""/>
    <s v="Employed"/>
  </r>
  <r>
    <s v="E00900"/>
    <s v="Eleanor Delgado"/>
    <x v="1"/>
    <x v="5"/>
    <x v="0"/>
    <x v="1"/>
    <x v="2"/>
    <n v="33"/>
    <d v="2014-04-27T00:00:00"/>
    <n v="27"/>
    <n v="4"/>
    <x v="7"/>
    <x v="4"/>
    <n v="75869"/>
    <x v="0"/>
    <n v="0"/>
    <n v="0"/>
    <x v="1"/>
    <s v="Sao Paulo"/>
    <s v=""/>
    <s v="Employed"/>
  </r>
  <r>
    <s v="E00181"/>
    <s v="Genesis Hu"/>
    <x v="1"/>
    <x v="5"/>
    <x v="3"/>
    <x v="1"/>
    <x v="1"/>
    <n v="46"/>
    <d v="2002-01-15T00:00:00"/>
    <n v="15"/>
    <n v="1"/>
    <x v="23"/>
    <x v="0"/>
    <n v="86510"/>
    <x v="0"/>
    <n v="0"/>
    <n v="0"/>
    <x v="2"/>
    <s v="Beijing"/>
    <d v="2003-01-02T00:00:00"/>
    <s v="Resign"/>
  </r>
  <r>
    <s v="E03591"/>
    <s v="Piper Sun"/>
    <x v="2"/>
    <x v="5"/>
    <x v="0"/>
    <x v="1"/>
    <x v="1"/>
    <n v="64"/>
    <d v="2011-02-14T00:00:00"/>
    <n v="14"/>
    <n v="2"/>
    <x v="9"/>
    <x v="9"/>
    <n v="171217"/>
    <x v="1"/>
    <n v="0.19"/>
    <n v="32531.23"/>
    <x v="0"/>
    <s v="Seattle"/>
    <s v=""/>
    <s v="Employed"/>
  </r>
  <r>
    <s v="E01014"/>
    <s v="Lucas Phan"/>
    <x v="2"/>
    <x v="5"/>
    <x v="2"/>
    <x v="0"/>
    <x v="1"/>
    <n v="49"/>
    <d v="1999-02-19T00:00:00"/>
    <n v="19"/>
    <n v="2"/>
    <x v="28"/>
    <x v="9"/>
    <n v="191807"/>
    <x v="1"/>
    <n v="0.21"/>
    <n v="40279.47"/>
    <x v="2"/>
    <s v="Chongqing"/>
    <s v=""/>
    <s v="Employed"/>
  </r>
  <r>
    <s v="E03988"/>
    <s v="Dominic Thomas"/>
    <x v="3"/>
    <x v="5"/>
    <x v="0"/>
    <x v="0"/>
    <x v="0"/>
    <n v="48"/>
    <d v="2005-09-28T00:00:00"/>
    <n v="28"/>
    <n v="9"/>
    <x v="24"/>
    <x v="2"/>
    <n v="74655"/>
    <x v="0"/>
    <n v="0"/>
    <n v="0"/>
    <x v="0"/>
    <s v="Austin"/>
    <s v=""/>
    <s v="Employed"/>
  </r>
  <r>
    <s v="E03429"/>
    <s v="Ian Wu"/>
    <x v="1"/>
    <x v="5"/>
    <x v="0"/>
    <x v="0"/>
    <x v="1"/>
    <n v="51"/>
    <d v="2012-04-14T00:00:00"/>
    <n v="14"/>
    <n v="4"/>
    <x v="21"/>
    <x v="4"/>
    <n v="82300"/>
    <x v="0"/>
    <n v="0"/>
    <n v="0"/>
    <x v="2"/>
    <s v="Chengdu"/>
    <s v=""/>
    <s v="Employed"/>
  </r>
  <r>
    <s v="E00359"/>
    <s v="Logan Carrillo"/>
    <x v="1"/>
    <x v="5"/>
    <x v="2"/>
    <x v="0"/>
    <x v="2"/>
    <n v="33"/>
    <d v="2014-11-30T00:00:00"/>
    <n v="30"/>
    <n v="11"/>
    <x v="7"/>
    <x v="1"/>
    <n v="91280"/>
    <x v="0"/>
    <n v="0"/>
    <n v="0"/>
    <x v="0"/>
    <s v="Miami"/>
    <s v=""/>
    <s v="Employed"/>
  </r>
  <r>
    <s v="E03277"/>
    <s v="Caroline Hu"/>
    <x v="6"/>
    <x v="5"/>
    <x v="1"/>
    <x v="1"/>
    <x v="1"/>
    <n v="31"/>
    <d v="2019-08-18T00:00:00"/>
    <n v="18"/>
    <n v="8"/>
    <x v="0"/>
    <x v="11"/>
    <n v="126353"/>
    <x v="0"/>
    <n v="0.12"/>
    <n v="15162.359999999999"/>
    <x v="2"/>
    <s v="Shanghai"/>
    <s v=""/>
    <s v="Employed"/>
  </r>
  <r>
    <s v="E01052"/>
    <s v="Jaxson Dinh"/>
    <x v="6"/>
    <x v="5"/>
    <x v="2"/>
    <x v="0"/>
    <x v="1"/>
    <n v="45"/>
    <d v="2001-05-03T00:00:00"/>
    <n v="3"/>
    <n v="5"/>
    <x v="12"/>
    <x v="7"/>
    <n v="147752"/>
    <x v="1"/>
    <n v="0.12"/>
    <n v="17730.239999999998"/>
    <x v="2"/>
    <s v="Shanghai"/>
    <d v="2011-12-26T00:00:00"/>
    <s v="Resign"/>
  </r>
  <r>
    <s v="E04165"/>
    <s v="Sophie Vang"/>
    <x v="6"/>
    <x v="5"/>
    <x v="0"/>
    <x v="1"/>
    <x v="1"/>
    <n v="25"/>
    <d v="2021-09-14T00:00:00"/>
    <n v="14"/>
    <n v="9"/>
    <x v="3"/>
    <x v="2"/>
    <n v="136810"/>
    <x v="0"/>
    <n v="0.14000000000000001"/>
    <n v="19153.400000000001"/>
    <x v="2"/>
    <s v="Chongqing"/>
    <s v=""/>
    <s v="Employed"/>
  </r>
  <r>
    <s v="E04645"/>
    <s v="Elias Ahmed"/>
    <x v="4"/>
    <x v="5"/>
    <x v="3"/>
    <x v="0"/>
    <x v="1"/>
    <n v="57"/>
    <d v="2017-08-04T00:00:00"/>
    <n v="4"/>
    <n v="8"/>
    <x v="1"/>
    <x v="11"/>
    <n v="183190"/>
    <x v="1"/>
    <n v="0.36"/>
    <n v="65948.399999999994"/>
    <x v="0"/>
    <s v="Chicago"/>
    <s v=""/>
    <s v="Employed"/>
  </r>
  <r>
    <s v="E04517"/>
    <s v="Amelia Choi"/>
    <x v="0"/>
    <x v="5"/>
    <x v="1"/>
    <x v="1"/>
    <x v="1"/>
    <n v="43"/>
    <d v="2006-06-11T00:00:00"/>
    <n v="11"/>
    <n v="6"/>
    <x v="16"/>
    <x v="6"/>
    <n v="117278"/>
    <x v="0"/>
    <n v="0.09"/>
    <n v="10555.02"/>
    <x v="0"/>
    <s v="Miami"/>
    <s v=""/>
    <s v="Employed"/>
  </r>
  <r>
    <s v="E02943"/>
    <s v="Bella Lopez"/>
    <x v="1"/>
    <x v="5"/>
    <x v="3"/>
    <x v="1"/>
    <x v="2"/>
    <n v="32"/>
    <d v="2013-11-12T00:00:00"/>
    <n v="12"/>
    <n v="11"/>
    <x v="11"/>
    <x v="1"/>
    <n v="88895"/>
    <x v="0"/>
    <n v="0"/>
    <n v="0"/>
    <x v="0"/>
    <s v="Chicago"/>
    <s v=""/>
    <s v="Employed"/>
  </r>
  <r>
    <s v="E03901"/>
    <s v="Luca Truong"/>
    <x v="2"/>
    <x v="5"/>
    <x v="3"/>
    <x v="0"/>
    <x v="1"/>
    <n v="45"/>
    <d v="2004-12-11T00:00:00"/>
    <n v="11"/>
    <n v="12"/>
    <x v="20"/>
    <x v="8"/>
    <n v="168846"/>
    <x v="1"/>
    <n v="0.24"/>
    <n v="40523.040000000001"/>
    <x v="2"/>
    <s v="Chongqing"/>
    <s v=""/>
    <s v="Employed"/>
  </r>
  <r>
    <s v="E04607"/>
    <s v="Landon Brown"/>
    <x v="4"/>
    <x v="5"/>
    <x v="3"/>
    <x v="0"/>
    <x v="0"/>
    <n v="26"/>
    <d v="2020-09-27T00:00:00"/>
    <n v="27"/>
    <n v="9"/>
    <x v="4"/>
    <x v="2"/>
    <n v="223055"/>
    <x v="1"/>
    <n v="0.3"/>
    <n v="66916.5"/>
    <x v="0"/>
    <s v="Columbus"/>
    <s v=""/>
    <s v="Employed"/>
  </r>
  <r>
    <s v="E04155"/>
    <s v="Dylan Dominguez"/>
    <x v="1"/>
    <x v="5"/>
    <x v="2"/>
    <x v="0"/>
    <x v="2"/>
    <n v="42"/>
    <d v="2015-04-07T00:00:00"/>
    <n v="7"/>
    <n v="4"/>
    <x v="2"/>
    <x v="4"/>
    <n v="99697"/>
    <x v="0"/>
    <n v="0"/>
    <n v="0"/>
    <x v="1"/>
    <s v="Rio de Janerio"/>
    <s v=""/>
    <s v="Employed"/>
  </r>
  <r>
    <s v="E03807"/>
    <s v="Noah Chen"/>
    <x v="6"/>
    <x v="5"/>
    <x v="0"/>
    <x v="0"/>
    <x v="1"/>
    <n v="63"/>
    <d v="2015-03-01T00:00:00"/>
    <n v="1"/>
    <n v="3"/>
    <x v="2"/>
    <x v="5"/>
    <n v="148321"/>
    <x v="1"/>
    <n v="0.15"/>
    <n v="22248.149999999998"/>
    <x v="2"/>
    <s v="Beijing"/>
    <s v=""/>
    <s v="Employed"/>
  </r>
  <r>
    <s v="E00325"/>
    <s v="Jameson Chen"/>
    <x v="4"/>
    <x v="5"/>
    <x v="2"/>
    <x v="0"/>
    <x v="1"/>
    <n v="39"/>
    <d v="2019-12-05T00:00:00"/>
    <n v="5"/>
    <n v="12"/>
    <x v="0"/>
    <x v="8"/>
    <n v="254057"/>
    <x v="1"/>
    <n v="0.39"/>
    <n v="99082.23000000001"/>
    <x v="2"/>
    <s v="Shanghai"/>
    <s v=""/>
    <s v="Employed"/>
  </r>
  <r>
    <s v="E03971"/>
    <s v="Lillian Chen"/>
    <x v="6"/>
    <x v="5"/>
    <x v="2"/>
    <x v="1"/>
    <x v="1"/>
    <n v="25"/>
    <d v="2020-04-09T00:00:00"/>
    <n v="9"/>
    <n v="4"/>
    <x v="4"/>
    <x v="4"/>
    <n v="157057"/>
    <x v="1"/>
    <n v="0.1"/>
    <n v="15705.7"/>
    <x v="0"/>
    <s v="Columbus"/>
    <s v=""/>
    <s v="Employed"/>
  </r>
  <r>
    <s v="E02977"/>
    <s v="Nicholas Song"/>
    <x v="3"/>
    <x v="5"/>
    <x v="0"/>
    <x v="0"/>
    <x v="1"/>
    <n v="52"/>
    <d v="1999-05-23T00:00:00"/>
    <n v="23"/>
    <n v="5"/>
    <x v="28"/>
    <x v="7"/>
    <n v="68807"/>
    <x v="2"/>
    <n v="0"/>
    <n v="0"/>
    <x v="2"/>
    <s v="Chengdu"/>
    <d v="2015-11-30T00:00:00"/>
    <s v="Resign"/>
  </r>
  <r>
    <s v="E02531"/>
    <s v="Jameson Foster"/>
    <x v="5"/>
    <x v="5"/>
    <x v="0"/>
    <x v="0"/>
    <x v="0"/>
    <n v="28"/>
    <d v="2021-07-18T00:00:00"/>
    <n v="18"/>
    <n v="7"/>
    <x v="3"/>
    <x v="3"/>
    <n v="43391"/>
    <x v="2"/>
    <n v="0"/>
    <n v="0"/>
    <x v="0"/>
    <s v="Columbus"/>
    <s v=""/>
    <s v="Employed"/>
  </r>
  <r>
    <s v="E02468"/>
    <s v="Ella Huang"/>
    <x v="4"/>
    <x v="5"/>
    <x v="3"/>
    <x v="1"/>
    <x v="1"/>
    <n v="45"/>
    <d v="2016-02-28T00:00:00"/>
    <n v="28"/>
    <n v="2"/>
    <x v="15"/>
    <x v="9"/>
    <n v="211637"/>
    <x v="1"/>
    <n v="0.31"/>
    <n v="65607.47"/>
    <x v="0"/>
    <s v="Chicago"/>
    <s v=""/>
    <s v="Employed"/>
  </r>
  <r>
    <s v="E03912"/>
    <s v="Carter Turner"/>
    <x v="1"/>
    <x v="5"/>
    <x v="3"/>
    <x v="0"/>
    <x v="0"/>
    <n v="33"/>
    <d v="2015-11-17T00:00:00"/>
    <n v="17"/>
    <n v="11"/>
    <x v="2"/>
    <x v="1"/>
    <n v="91632"/>
    <x v="0"/>
    <n v="0"/>
    <n v="0"/>
    <x v="0"/>
    <s v="Phoenix"/>
    <s v=""/>
    <s v="Employed"/>
  </r>
  <r>
    <s v="E01371"/>
    <s v="Dominic Le"/>
    <x v="4"/>
    <x v="5"/>
    <x v="3"/>
    <x v="0"/>
    <x v="1"/>
    <n v="41"/>
    <d v="2014-10-04T00:00:00"/>
    <n v="4"/>
    <n v="10"/>
    <x v="7"/>
    <x v="10"/>
    <n v="257194"/>
    <x v="1"/>
    <n v="0.35"/>
    <n v="90017.9"/>
    <x v="2"/>
    <s v="Chongqing"/>
    <s v=""/>
    <s v="Employed"/>
  </r>
  <r>
    <s v="E00824"/>
    <s v="Everleigh Adams"/>
    <x v="3"/>
    <x v="5"/>
    <x v="0"/>
    <x v="1"/>
    <x v="0"/>
    <n v="33"/>
    <d v="2020-03-14T00:00:00"/>
    <n v="14"/>
    <n v="3"/>
    <x v="4"/>
    <x v="5"/>
    <n v="68846"/>
    <x v="2"/>
    <n v="0"/>
    <n v="0"/>
    <x v="0"/>
    <s v="Chicago"/>
    <s v=""/>
    <s v="Employed"/>
  </r>
  <r>
    <s v="E03550"/>
    <s v="Stella Wu"/>
    <x v="6"/>
    <x v="5"/>
    <x v="1"/>
    <x v="1"/>
    <x v="1"/>
    <n v="35"/>
    <d v="2014-02-20T00:00:00"/>
    <n v="20"/>
    <n v="2"/>
    <x v="7"/>
    <x v="9"/>
    <n v="155905"/>
    <x v="1"/>
    <n v="0.14000000000000001"/>
    <n v="21826.7"/>
    <x v="0"/>
    <s v="Phoenix"/>
    <s v=""/>
    <s v="Employed"/>
  </r>
  <r>
    <s v="E04472"/>
    <s v="Alexander Foster"/>
    <x v="3"/>
    <x v="5"/>
    <x v="0"/>
    <x v="0"/>
    <x v="3"/>
    <n v="35"/>
    <d v="2020-07-03T00:00:00"/>
    <n v="3"/>
    <n v="7"/>
    <x v="4"/>
    <x v="3"/>
    <n v="51513"/>
    <x v="2"/>
    <n v="0"/>
    <n v="0"/>
    <x v="0"/>
    <s v="Columbus"/>
    <s v=""/>
    <s v="Employed"/>
  </r>
  <r>
    <s v="E00161"/>
    <s v="Ryan Ha"/>
    <x v="4"/>
    <x v="5"/>
    <x v="3"/>
    <x v="0"/>
    <x v="1"/>
    <n v="60"/>
    <d v="2007-01-27T00:00:00"/>
    <n v="27"/>
    <n v="1"/>
    <x v="5"/>
    <x v="0"/>
    <n v="234311"/>
    <x v="1"/>
    <n v="0.37"/>
    <n v="86695.069999999992"/>
    <x v="0"/>
    <s v="Miami"/>
    <s v=""/>
    <s v="Employed"/>
  </r>
  <r>
    <s v="E02534"/>
    <s v="Leah Khan"/>
    <x v="2"/>
    <x v="5"/>
    <x v="3"/>
    <x v="1"/>
    <x v="1"/>
    <n v="36"/>
    <d v="2010-09-13T00:00:00"/>
    <n v="13"/>
    <n v="9"/>
    <x v="18"/>
    <x v="2"/>
    <n v="157070"/>
    <x v="1"/>
    <n v="0.28000000000000003"/>
    <n v="43979.600000000006"/>
    <x v="2"/>
    <s v="Chongqing"/>
    <s v=""/>
    <s v="Employed"/>
  </r>
  <r>
    <s v="E03059"/>
    <s v="Hailey Dang"/>
    <x v="0"/>
    <x v="5"/>
    <x v="0"/>
    <x v="1"/>
    <x v="1"/>
    <n v="64"/>
    <d v="2019-09-21T00:00:00"/>
    <n v="21"/>
    <n v="9"/>
    <x v="0"/>
    <x v="2"/>
    <n v="108780"/>
    <x v="0"/>
    <n v="0.06"/>
    <n v="6526.8"/>
    <x v="2"/>
    <s v="Shanghai"/>
    <s v=""/>
    <s v="Employed"/>
  </r>
  <r>
    <s v="E03370"/>
    <s v="Ian Cortez"/>
    <x v="3"/>
    <x v="5"/>
    <x v="2"/>
    <x v="0"/>
    <x v="2"/>
    <n v="61"/>
    <d v="2008-04-30T00:00:00"/>
    <n v="30"/>
    <n v="4"/>
    <x v="13"/>
    <x v="4"/>
    <n v="69352"/>
    <x v="2"/>
    <n v="0"/>
    <n v="0"/>
    <x v="1"/>
    <s v="Rio de Janerio"/>
    <s v=""/>
    <s v="Employed"/>
  </r>
  <r>
    <s v="E00555"/>
    <s v="Christian Ali"/>
    <x v="3"/>
    <x v="5"/>
    <x v="2"/>
    <x v="0"/>
    <x v="1"/>
    <n v="65"/>
    <d v="2001-10-17T00:00:00"/>
    <n v="17"/>
    <n v="10"/>
    <x v="12"/>
    <x v="10"/>
    <n v="74631"/>
    <x v="0"/>
    <n v="0"/>
    <n v="0"/>
    <x v="2"/>
    <s v="Chongqing"/>
    <s v=""/>
    <s v="Employed"/>
  </r>
  <r>
    <s v="E03758"/>
    <s v="Liam Zhang"/>
    <x v="2"/>
    <x v="5"/>
    <x v="2"/>
    <x v="0"/>
    <x v="1"/>
    <n v="29"/>
    <d v="2021-09-15T00:00:00"/>
    <n v="15"/>
    <n v="9"/>
    <x v="3"/>
    <x v="2"/>
    <n v="199783"/>
    <x v="1"/>
    <n v="0.21"/>
    <n v="41954.43"/>
    <x v="0"/>
    <s v="Chicago"/>
    <d v="2022-04-10T00:00:00"/>
    <s v="Resign"/>
  </r>
  <r>
    <s v="E00638"/>
    <s v="David Simmons"/>
    <x v="0"/>
    <x v="5"/>
    <x v="3"/>
    <x v="0"/>
    <x v="0"/>
    <n v="51"/>
    <d v="1997-01-26T00:00:00"/>
    <n v="26"/>
    <n v="1"/>
    <x v="27"/>
    <x v="0"/>
    <n v="104431"/>
    <x v="0"/>
    <n v="7.0000000000000007E-2"/>
    <n v="7310.170000000001"/>
    <x v="0"/>
    <s v="Phoenix"/>
    <s v=""/>
    <s v="Employed"/>
  </r>
  <r>
    <s v="E01712"/>
    <s v="James Singh"/>
    <x v="2"/>
    <x v="5"/>
    <x v="3"/>
    <x v="0"/>
    <x v="1"/>
    <n v="45"/>
    <d v="2008-03-12T00:00:00"/>
    <n v="12"/>
    <n v="3"/>
    <x v="13"/>
    <x v="5"/>
    <n v="186138"/>
    <x v="1"/>
    <n v="0.28000000000000003"/>
    <n v="52118.640000000007"/>
    <x v="2"/>
    <s v="Chongqing"/>
    <s v=""/>
    <s v="Employed"/>
  </r>
  <r>
    <s v="E02492"/>
    <s v="Sebastian Gupta"/>
    <x v="1"/>
    <x v="5"/>
    <x v="3"/>
    <x v="0"/>
    <x v="1"/>
    <n v="40"/>
    <d v="2014-09-22T00:00:00"/>
    <n v="22"/>
    <n v="9"/>
    <x v="7"/>
    <x v="2"/>
    <n v="73779"/>
    <x v="0"/>
    <n v="0"/>
    <n v="0"/>
    <x v="2"/>
    <s v="Chongqing"/>
    <d v="2019-05-09T00:00:00"/>
    <s v="Resign"/>
  </r>
  <r>
    <s v="E04938"/>
    <s v="Brooklyn Daniels"/>
    <x v="5"/>
    <x v="5"/>
    <x v="1"/>
    <x v="1"/>
    <x v="0"/>
    <n v="64"/>
    <d v="2003-02-10T00:00:00"/>
    <n v="10"/>
    <n v="2"/>
    <x v="10"/>
    <x v="9"/>
    <n v="57032"/>
    <x v="2"/>
    <n v="0"/>
    <n v="0"/>
    <x v="0"/>
    <s v="Miami"/>
    <s v=""/>
    <s v="Employed"/>
  </r>
  <r>
    <s v="E02420"/>
    <s v="Madison Li"/>
    <x v="2"/>
    <x v="5"/>
    <x v="0"/>
    <x v="1"/>
    <x v="1"/>
    <n v="35"/>
    <d v="2017-03-06T00:00:00"/>
    <n v="6"/>
    <n v="3"/>
    <x v="1"/>
    <x v="5"/>
    <n v="171426"/>
    <x v="1"/>
    <n v="0.15"/>
    <n v="25713.899999999998"/>
    <x v="2"/>
    <s v="Beijing"/>
    <d v="2017-09-22T00:00:00"/>
    <s v="Resign"/>
  </r>
  <r>
    <s v="E04739"/>
    <s v="Ruby Washington"/>
    <x v="5"/>
    <x v="5"/>
    <x v="2"/>
    <x v="1"/>
    <x v="3"/>
    <n v="65"/>
    <d v="2011-06-17T00:00:00"/>
    <n v="17"/>
    <n v="6"/>
    <x v="9"/>
    <x v="6"/>
    <n v="56686"/>
    <x v="2"/>
    <n v="0"/>
    <n v="0"/>
    <x v="0"/>
    <s v="Seattle"/>
    <d v="2015-06-09T00:00:00"/>
    <s v="Resign"/>
  </r>
  <r>
    <s v="E04132"/>
    <s v="Kinsley Henry"/>
    <x v="2"/>
    <x v="5"/>
    <x v="0"/>
    <x v="1"/>
    <x v="3"/>
    <n v="45"/>
    <d v="2008-02-29T00:00:00"/>
    <n v="29"/>
    <n v="2"/>
    <x v="13"/>
    <x v="9"/>
    <n v="150577"/>
    <x v="1"/>
    <n v="0.25"/>
    <n v="37644.25"/>
    <x v="0"/>
    <s v="Miami"/>
    <s v=""/>
    <s v="Employed"/>
  </r>
  <r>
    <s v="E04018"/>
    <s v="Emery Ford"/>
    <x v="3"/>
    <x v="5"/>
    <x v="3"/>
    <x v="1"/>
    <x v="0"/>
    <n v="39"/>
    <d v="2017-04-18T00:00:00"/>
    <n v="18"/>
    <n v="4"/>
    <x v="1"/>
    <x v="4"/>
    <n v="58745"/>
    <x v="2"/>
    <n v="0"/>
    <n v="0"/>
    <x v="0"/>
    <s v="Austin"/>
    <s v=""/>
    <s v="Employed"/>
  </r>
  <r>
    <s v="E01899"/>
    <s v="Xavier Jackson"/>
    <x v="4"/>
    <x v="5"/>
    <x v="1"/>
    <x v="0"/>
    <x v="0"/>
    <n v="52"/>
    <d v="2002-06-11T00:00:00"/>
    <n v="11"/>
    <n v="6"/>
    <x v="23"/>
    <x v="6"/>
    <n v="236314"/>
    <x v="1"/>
    <n v="0.34"/>
    <n v="80346.760000000009"/>
    <x v="0"/>
    <s v="Miami"/>
    <s v=""/>
    <s v="Employed"/>
  </r>
  <r>
    <s v="E02562"/>
    <s v="Christian Medina"/>
    <x v="5"/>
    <x v="5"/>
    <x v="3"/>
    <x v="0"/>
    <x v="2"/>
    <n v="51"/>
    <d v="2007-06-19T00:00:00"/>
    <n v="19"/>
    <n v="6"/>
    <x v="5"/>
    <x v="6"/>
    <n v="45206"/>
    <x v="2"/>
    <n v="0"/>
    <n v="0"/>
    <x v="0"/>
    <s v="Columbus"/>
    <s v=""/>
    <s v="Employed"/>
  </r>
  <r>
    <s v="E01636"/>
    <s v="Naomi Coleman"/>
    <x v="0"/>
    <x v="5"/>
    <x v="3"/>
    <x v="1"/>
    <x v="0"/>
    <n v="29"/>
    <d v="2016-11-02T00:00:00"/>
    <n v="2"/>
    <n v="11"/>
    <x v="15"/>
    <x v="1"/>
    <n v="122054"/>
    <x v="0"/>
    <n v="0.06"/>
    <n v="7323.24"/>
    <x v="0"/>
    <s v="Phoenix"/>
    <s v=""/>
    <s v="Employed"/>
  </r>
  <r>
    <s v="E03655"/>
    <s v="Samantha Rogers"/>
    <x v="5"/>
    <x v="5"/>
    <x v="1"/>
    <x v="1"/>
    <x v="0"/>
    <n v="28"/>
    <d v="2020-01-17T00:00:00"/>
    <n v="17"/>
    <n v="1"/>
    <x v="4"/>
    <x v="0"/>
    <n v="45061"/>
    <x v="2"/>
    <n v="0"/>
    <n v="0"/>
    <x v="0"/>
    <s v="Miami"/>
    <s v=""/>
    <s v="Employed"/>
  </r>
  <r>
    <s v="E01347"/>
    <s v="Aiden Gonzales"/>
    <x v="4"/>
    <x v="5"/>
    <x v="1"/>
    <x v="0"/>
    <x v="2"/>
    <n v="44"/>
    <d v="2021-03-28T00:00:00"/>
    <n v="28"/>
    <n v="3"/>
    <x v="3"/>
    <x v="5"/>
    <n v="186033"/>
    <x v="1"/>
    <n v="0.34"/>
    <n v="63251.22"/>
    <x v="1"/>
    <s v="Sao Paulo"/>
    <s v=""/>
    <s v="Employed"/>
  </r>
  <r>
    <s v="E03968"/>
    <s v="Joshua Chin"/>
    <x v="6"/>
    <x v="5"/>
    <x v="0"/>
    <x v="0"/>
    <x v="1"/>
    <n v="60"/>
    <d v="2021-07-26T00:00:00"/>
    <n v="26"/>
    <n v="7"/>
    <x v="3"/>
    <x v="3"/>
    <n v="121480"/>
    <x v="0"/>
    <n v="0.14000000000000001"/>
    <n v="17007.2"/>
    <x v="0"/>
    <s v="Phoenix"/>
    <s v=""/>
    <s v="Employed"/>
  </r>
  <r>
    <s v="E03774"/>
    <s v="Hannah Mejia"/>
    <x v="4"/>
    <x v="5"/>
    <x v="3"/>
    <x v="1"/>
    <x v="2"/>
    <n v="47"/>
    <d v="1999-03-13T00:00:00"/>
    <n v="13"/>
    <n v="3"/>
    <x v="28"/>
    <x v="5"/>
    <n v="239394"/>
    <x v="1"/>
    <n v="0.32"/>
    <n v="76606.080000000002"/>
    <x v="0"/>
    <s v="Austin"/>
    <s v=""/>
    <s v="Employed"/>
  </r>
  <r>
    <s v="E01422"/>
    <s v="Lydia Espinoza"/>
    <x v="6"/>
    <x v="5"/>
    <x v="1"/>
    <x v="1"/>
    <x v="2"/>
    <n v="29"/>
    <d v="2020-05-15T00:00:00"/>
    <n v="15"/>
    <n v="5"/>
    <x v="4"/>
    <x v="7"/>
    <n v="137106"/>
    <x v="0"/>
    <n v="0.12"/>
    <n v="16452.72"/>
    <x v="1"/>
    <s v="Sao Paulo"/>
    <s v=""/>
    <s v="Employed"/>
  </r>
  <r>
    <s v="E02846"/>
    <s v="Julia Mai"/>
    <x v="0"/>
    <x v="5"/>
    <x v="0"/>
    <x v="1"/>
    <x v="1"/>
    <n v="50"/>
    <d v="2012-03-11T00:00:00"/>
    <n v="11"/>
    <n v="3"/>
    <x v="21"/>
    <x v="5"/>
    <n v="108134"/>
    <x v="0"/>
    <n v="0.1"/>
    <n v="10813.400000000001"/>
    <x v="2"/>
    <s v="Shanghai"/>
    <s v=""/>
    <s v="Employed"/>
  </r>
  <r>
    <s v="E04247"/>
    <s v="Camila Evans"/>
    <x v="0"/>
    <x v="5"/>
    <x v="2"/>
    <x v="1"/>
    <x v="3"/>
    <n v="55"/>
    <d v="1992-12-20T00:00:00"/>
    <n v="20"/>
    <n v="12"/>
    <x v="26"/>
    <x v="8"/>
    <n v="113950"/>
    <x v="0"/>
    <n v="0.09"/>
    <n v="10255.5"/>
    <x v="0"/>
    <s v="Miami"/>
    <s v=""/>
    <s v="Employed"/>
  </r>
  <r>
    <s v="E02613"/>
    <s v="Everly Lai"/>
    <x v="4"/>
    <x v="5"/>
    <x v="1"/>
    <x v="1"/>
    <x v="1"/>
    <n v="52"/>
    <d v="1998-04-01T00:00:00"/>
    <n v="1"/>
    <n v="4"/>
    <x v="25"/>
    <x v="4"/>
    <n v="182035"/>
    <x v="1"/>
    <n v="0.3"/>
    <n v="54610.5"/>
    <x v="0"/>
    <s v="Chicago"/>
    <s v=""/>
    <s v="Employed"/>
  </r>
  <r>
    <s v="E03262"/>
    <s v="Logan Mitchell"/>
    <x v="3"/>
    <x v="5"/>
    <x v="0"/>
    <x v="0"/>
    <x v="0"/>
    <n v="65"/>
    <d v="2005-08-20T00:00:00"/>
    <n v="20"/>
    <n v="8"/>
    <x v="24"/>
    <x v="11"/>
    <n v="59833"/>
    <x v="2"/>
    <n v="0"/>
    <n v="0"/>
    <x v="0"/>
    <s v="Columbus"/>
    <s v=""/>
    <s v="Employed"/>
  </r>
  <r>
    <s v="E02716"/>
    <s v="Dominic Dinh"/>
    <x v="6"/>
    <x v="5"/>
    <x v="1"/>
    <x v="0"/>
    <x v="1"/>
    <n v="45"/>
    <d v="2005-04-11T00:00:00"/>
    <n v="11"/>
    <n v="4"/>
    <x v="24"/>
    <x v="4"/>
    <n v="128468"/>
    <x v="0"/>
    <n v="0.11"/>
    <n v="14131.48"/>
    <x v="0"/>
    <s v="Chicago"/>
    <s v=""/>
    <s v="Employed"/>
  </r>
  <r>
    <s v="E03683"/>
    <s v="Raelynn Hong"/>
    <x v="2"/>
    <x v="5"/>
    <x v="1"/>
    <x v="1"/>
    <x v="1"/>
    <n v="28"/>
    <d v="2019-12-11T00:00:00"/>
    <n v="11"/>
    <n v="12"/>
    <x v="0"/>
    <x v="8"/>
    <n v="182321"/>
    <x v="1"/>
    <n v="0.28000000000000003"/>
    <n v="51049.880000000005"/>
    <x v="2"/>
    <s v="Beijing"/>
    <s v=""/>
    <s v="Employed"/>
  </r>
  <r>
    <s v="E00607"/>
    <s v="Jameson Allen"/>
    <x v="2"/>
    <x v="5"/>
    <x v="1"/>
    <x v="0"/>
    <x v="0"/>
    <n v="32"/>
    <d v="2016-11-28T00:00:00"/>
    <n v="28"/>
    <n v="11"/>
    <x v="15"/>
    <x v="1"/>
    <n v="177443"/>
    <x v="1"/>
    <n v="0.16"/>
    <n v="28390.880000000001"/>
    <x v="0"/>
    <s v="Seattle"/>
    <s v=""/>
    <s v="Employed"/>
  </r>
  <r>
    <s v="E02984"/>
    <s v="Jack Mai"/>
    <x v="1"/>
    <x v="5"/>
    <x v="3"/>
    <x v="0"/>
    <x v="1"/>
    <n v="45"/>
    <d v="2007-09-22T00:00:00"/>
    <n v="22"/>
    <n v="9"/>
    <x v="5"/>
    <x v="2"/>
    <n v="92293"/>
    <x v="0"/>
    <n v="0"/>
    <n v="0"/>
    <x v="2"/>
    <s v="Chengdu"/>
    <s v=""/>
    <s v="Employed"/>
  </r>
  <r>
    <s v="E03579"/>
    <s v="Robert Zhang"/>
    <x v="4"/>
    <x v="5"/>
    <x v="3"/>
    <x v="0"/>
    <x v="1"/>
    <n v="45"/>
    <d v="2015-09-24T00:00:00"/>
    <n v="24"/>
    <n v="9"/>
    <x v="2"/>
    <x v="2"/>
    <n v="202680"/>
    <x v="1"/>
    <n v="0.32"/>
    <n v="64857.599999999999"/>
    <x v="0"/>
    <s v="Phoenix"/>
    <d v="2022-08-17T00:00:00"/>
    <s v="Resign"/>
  </r>
  <r>
    <s v="E04542"/>
    <s v="Camila Cortez"/>
    <x v="0"/>
    <x v="5"/>
    <x v="0"/>
    <x v="1"/>
    <x v="2"/>
    <n v="29"/>
    <d v="2021-05-09T00:00:00"/>
    <n v="9"/>
    <n v="5"/>
    <x v="3"/>
    <x v="7"/>
    <n v="129541"/>
    <x v="0"/>
    <n v="0.08"/>
    <n v="10363.280000000001"/>
    <x v="0"/>
    <s v="Phoenix"/>
    <d v="2021-05-24T00:00:00"/>
    <s v="Resign"/>
  </r>
  <r>
    <s v="E04157"/>
    <s v="William Cao"/>
    <x v="1"/>
    <x v="5"/>
    <x v="0"/>
    <x v="0"/>
    <x v="1"/>
    <n v="63"/>
    <d v="2017-02-12T00:00:00"/>
    <n v="12"/>
    <n v="2"/>
    <x v="1"/>
    <x v="9"/>
    <n v="77629"/>
    <x v="0"/>
    <n v="0"/>
    <n v="0"/>
    <x v="2"/>
    <s v="Beijing"/>
    <s v=""/>
    <s v="Employed"/>
  </r>
  <r>
    <s v="E02732"/>
    <s v="Alice Tran"/>
    <x v="5"/>
    <x v="5"/>
    <x v="3"/>
    <x v="1"/>
    <x v="1"/>
    <n v="39"/>
    <d v="2014-07-29T00:00:00"/>
    <n v="29"/>
    <n v="7"/>
    <x v="7"/>
    <x v="3"/>
    <n v="40897"/>
    <x v="2"/>
    <n v="0"/>
    <n v="0"/>
    <x v="0"/>
    <s v="Seattle"/>
    <s v=""/>
    <s v="Employed"/>
  </r>
  <r>
    <s v="E04363"/>
    <s v="Savannah Singh"/>
    <x v="2"/>
    <x v="5"/>
    <x v="1"/>
    <x v="1"/>
    <x v="1"/>
    <n v="53"/>
    <d v="1997-06-20T00:00:00"/>
    <n v="20"/>
    <n v="6"/>
    <x v="27"/>
    <x v="6"/>
    <n v="164399"/>
    <x v="1"/>
    <n v="0.25"/>
    <n v="41099.75"/>
    <x v="0"/>
    <s v="Seattle"/>
    <s v=""/>
    <s v="Employed"/>
  </r>
  <r>
    <s v="E03866"/>
    <s v="Jordan Zhu"/>
    <x v="6"/>
    <x v="5"/>
    <x v="0"/>
    <x v="0"/>
    <x v="1"/>
    <n v="32"/>
    <d v="2017-01-29T00:00:00"/>
    <n v="29"/>
    <n v="1"/>
    <x v="1"/>
    <x v="0"/>
    <n v="143970"/>
    <x v="1"/>
    <n v="0.12"/>
    <n v="17276.399999999998"/>
    <x v="0"/>
    <s v="Seattle"/>
    <d v="2017-12-09T00:00:00"/>
    <s v="Resign"/>
  </r>
  <r>
    <s v="E03124"/>
    <s v="Caleb Nelson"/>
    <x v="2"/>
    <x v="5"/>
    <x v="3"/>
    <x v="0"/>
    <x v="0"/>
    <n v="33"/>
    <d v="2017-06-12T00:00:00"/>
    <n v="12"/>
    <n v="6"/>
    <x v="1"/>
    <x v="6"/>
    <n v="164396"/>
    <x v="1"/>
    <n v="0.28999999999999998"/>
    <n v="47674.84"/>
    <x v="0"/>
    <s v="Columbus"/>
    <s v=""/>
    <s v="Employed"/>
  </r>
  <r>
    <s v="E02992"/>
    <s v="Paisley Sanders"/>
    <x v="6"/>
    <x v="5"/>
    <x v="1"/>
    <x v="1"/>
    <x v="0"/>
    <n v="55"/>
    <d v="2001-03-27T00:00:00"/>
    <n v="27"/>
    <n v="3"/>
    <x v="12"/>
    <x v="5"/>
    <n v="157812"/>
    <x v="1"/>
    <n v="0.11"/>
    <n v="17359.32"/>
    <x v="0"/>
    <s v="Miami"/>
    <s v=""/>
    <s v="Employed"/>
  </r>
  <r>
    <s v="E01883"/>
    <s v="Olivia Gray"/>
    <x v="0"/>
    <x v="5"/>
    <x v="2"/>
    <x v="1"/>
    <x v="3"/>
    <n v="42"/>
    <d v="2015-09-19T00:00:00"/>
    <n v="19"/>
    <n v="9"/>
    <x v="2"/>
    <x v="2"/>
    <n v="103423"/>
    <x v="0"/>
    <n v="0.06"/>
    <n v="6205.38"/>
    <x v="0"/>
    <s v="Columbus"/>
    <s v=""/>
    <s v="Employed"/>
  </r>
  <r>
    <s v="E02938"/>
    <s v="John Trinh"/>
    <x v="2"/>
    <x v="5"/>
    <x v="3"/>
    <x v="0"/>
    <x v="1"/>
    <n v="49"/>
    <d v="2014-06-26T00:00:00"/>
    <n v="26"/>
    <n v="6"/>
    <x v="7"/>
    <x v="6"/>
    <n v="153961"/>
    <x v="1"/>
    <n v="0.25"/>
    <n v="38490.25"/>
    <x v="2"/>
    <s v="Shanghai"/>
    <s v=""/>
    <s v="Employed"/>
  </r>
  <r>
    <s v="E04095"/>
    <s v="Ryan Holmes"/>
    <x v="6"/>
    <x v="5"/>
    <x v="1"/>
    <x v="0"/>
    <x v="0"/>
    <n v="45"/>
    <d v="2018-01-11T00:00:00"/>
    <n v="11"/>
    <n v="1"/>
    <x v="8"/>
    <x v="0"/>
    <n v="127422"/>
    <x v="0"/>
    <n v="0.15"/>
    <n v="19113.3"/>
    <x v="0"/>
    <s v="Columbus"/>
    <s v=""/>
    <s v="Employed"/>
  </r>
  <r>
    <s v="E00447"/>
    <s v="Hailey Sanchez"/>
    <x v="4"/>
    <x v="5"/>
    <x v="3"/>
    <x v="1"/>
    <x v="2"/>
    <n v="32"/>
    <d v="2014-02-05T00:00:00"/>
    <n v="5"/>
    <n v="2"/>
    <x v="7"/>
    <x v="9"/>
    <n v="203445"/>
    <x v="1"/>
    <n v="0.34"/>
    <n v="69171.3"/>
    <x v="1"/>
    <s v="Manaus"/>
    <s v=""/>
    <s v="Employed"/>
  </r>
  <r>
    <s v="E01108"/>
    <s v="Hannah Martinez"/>
    <x v="0"/>
    <x v="5"/>
    <x v="0"/>
    <x v="1"/>
    <x v="2"/>
    <n v="65"/>
    <d v="2006-09-07T00:00:00"/>
    <n v="7"/>
    <n v="9"/>
    <x v="16"/>
    <x v="2"/>
    <n v="127626"/>
    <x v="0"/>
    <n v="0.1"/>
    <n v="12762.6"/>
    <x v="0"/>
    <s v="Miami"/>
    <s v=""/>
    <s v="Employed"/>
  </r>
  <r>
    <s v="E04872"/>
    <s v="Isaac Stewart"/>
    <x v="2"/>
    <x v="5"/>
    <x v="1"/>
    <x v="0"/>
    <x v="0"/>
    <n v="25"/>
    <d v="2020-08-15T00:00:00"/>
    <n v="15"/>
    <n v="8"/>
    <x v="4"/>
    <x v="11"/>
    <n v="172007"/>
    <x v="1"/>
    <n v="0.26"/>
    <n v="44721.82"/>
    <x v="0"/>
    <s v="Miami"/>
    <s v=""/>
    <s v="Employed"/>
  </r>
  <r>
    <s v="E03159"/>
    <s v="Claire Romero"/>
    <x v="4"/>
    <x v="5"/>
    <x v="0"/>
    <x v="1"/>
    <x v="2"/>
    <n v="37"/>
    <d v="2011-07-21T00:00:00"/>
    <n v="21"/>
    <n v="7"/>
    <x v="9"/>
    <x v="3"/>
    <n v="219474"/>
    <x v="1"/>
    <n v="0.36"/>
    <n v="79010.64"/>
    <x v="1"/>
    <s v="Manaus"/>
    <s v=""/>
    <s v="Employed"/>
  </r>
  <r>
    <s v="E03354"/>
    <s v="Austin Brown"/>
    <x v="2"/>
    <x v="5"/>
    <x v="2"/>
    <x v="0"/>
    <x v="0"/>
    <n v="48"/>
    <d v="2007-08-08T00:00:00"/>
    <n v="8"/>
    <n v="8"/>
    <x v="5"/>
    <x v="11"/>
    <n v="194723"/>
    <x v="1"/>
    <n v="0.25"/>
    <n v="48680.75"/>
    <x v="0"/>
    <s v="Phoenix"/>
    <s v=""/>
    <s v="Employed"/>
  </r>
  <r>
    <s v="E02453"/>
    <s v="Dylan Kumar"/>
    <x v="1"/>
    <x v="5"/>
    <x v="1"/>
    <x v="0"/>
    <x v="1"/>
    <n v="55"/>
    <d v="2006-07-11T00:00:00"/>
    <n v="11"/>
    <n v="7"/>
    <x v="16"/>
    <x v="3"/>
    <n v="93343"/>
    <x v="0"/>
    <n v="0"/>
    <n v="0"/>
    <x v="2"/>
    <s v="Chongqing"/>
    <s v=""/>
    <s v="Employed"/>
  </r>
  <r>
    <s v="E01895"/>
    <s v="Peyton Walker"/>
    <x v="5"/>
    <x v="5"/>
    <x v="2"/>
    <x v="1"/>
    <x v="0"/>
    <n v="43"/>
    <d v="2019-07-13T00:00:00"/>
    <n v="13"/>
    <n v="7"/>
    <x v="0"/>
    <x v="3"/>
    <n v="41545"/>
    <x v="2"/>
    <n v="0"/>
    <n v="0"/>
    <x v="0"/>
    <s v="Miami"/>
    <s v=""/>
    <s v="Employed"/>
  </r>
  <r>
    <s v="E02889"/>
    <s v="Mia Herrera"/>
    <x v="2"/>
    <x v="5"/>
    <x v="2"/>
    <x v="1"/>
    <x v="2"/>
    <n v="43"/>
    <d v="2014-10-16T00:00:00"/>
    <n v="16"/>
    <n v="10"/>
    <x v="7"/>
    <x v="10"/>
    <n v="171360"/>
    <x v="1"/>
    <n v="0.23"/>
    <n v="39412.800000000003"/>
    <x v="1"/>
    <s v="Manaus"/>
    <s v=""/>
    <s v="Employed"/>
  </r>
  <r>
    <s v="E01300"/>
    <s v="Sadie Lee"/>
    <x v="6"/>
    <x v="5"/>
    <x v="3"/>
    <x v="1"/>
    <x v="1"/>
    <n v="65"/>
    <d v="2000-10-24T00:00:00"/>
    <n v="24"/>
    <n v="10"/>
    <x v="6"/>
    <x v="10"/>
    <n v="149417"/>
    <x v="1"/>
    <n v="0.13"/>
    <n v="19424.21"/>
    <x v="2"/>
    <s v="Chengdu"/>
    <s v=""/>
    <s v="Employed"/>
  </r>
  <r>
    <s v="E02558"/>
    <s v="Jose Richardson"/>
    <x v="2"/>
    <x v="5"/>
    <x v="2"/>
    <x v="0"/>
    <x v="0"/>
    <n v="26"/>
    <d v="2019-10-15T00:00:00"/>
    <n v="15"/>
    <n v="10"/>
    <x v="0"/>
    <x v="10"/>
    <n v="151556"/>
    <x v="1"/>
    <n v="0.2"/>
    <n v="30311.200000000001"/>
    <x v="0"/>
    <s v="Miami"/>
    <s v=""/>
    <s v="Employed"/>
  </r>
  <r>
    <s v="E02627"/>
    <s v="Parker Avila"/>
    <x v="3"/>
    <x v="5"/>
    <x v="0"/>
    <x v="0"/>
    <x v="2"/>
    <n v="47"/>
    <d v="2005-11-28T00:00:00"/>
    <n v="28"/>
    <n v="11"/>
    <x v="24"/>
    <x v="1"/>
    <n v="62749"/>
    <x v="2"/>
    <n v="0"/>
    <n v="0"/>
    <x v="1"/>
    <s v="Manaus"/>
    <s v=""/>
    <s v="Employed"/>
  </r>
  <r>
    <s v="E03778"/>
    <s v="Luke Vu"/>
    <x v="6"/>
    <x v="5"/>
    <x v="1"/>
    <x v="0"/>
    <x v="1"/>
    <n v="52"/>
    <d v="2018-06-04T00:00:00"/>
    <n v="4"/>
    <n v="6"/>
    <x v="8"/>
    <x v="6"/>
    <n v="154884"/>
    <x v="1"/>
    <n v="0.1"/>
    <n v="15488.400000000001"/>
    <x v="2"/>
    <s v="Shanghai"/>
    <s v=""/>
    <s v="Employed"/>
  </r>
  <r>
    <s v="E04598"/>
    <s v="Violet Garcia"/>
    <x v="1"/>
    <x v="5"/>
    <x v="1"/>
    <x v="1"/>
    <x v="2"/>
    <n v="35"/>
    <d v="2017-01-10T00:00:00"/>
    <n v="10"/>
    <n v="1"/>
    <x v="1"/>
    <x v="0"/>
    <n v="80622"/>
    <x v="0"/>
    <n v="0"/>
    <n v="0"/>
    <x v="0"/>
    <s v="Austin"/>
    <s v=""/>
    <s v="Employed"/>
  </r>
  <r>
    <s v="E02703"/>
    <s v="Austin Vang"/>
    <x v="0"/>
    <x v="5"/>
    <x v="1"/>
    <x v="0"/>
    <x v="1"/>
    <n v="49"/>
    <d v="2018-05-20T00:00:00"/>
    <n v="20"/>
    <n v="5"/>
    <x v="8"/>
    <x v="7"/>
    <n v="119397"/>
    <x v="0"/>
    <n v="0.09"/>
    <n v="10745.73"/>
    <x v="2"/>
    <s v="Beijing"/>
    <d v="2019-03-14T00:00:00"/>
    <s v="Resign"/>
  </r>
  <r>
    <s v="E03094"/>
    <s v="Wesley Young"/>
    <x v="1"/>
    <x v="5"/>
    <x v="1"/>
    <x v="0"/>
    <x v="0"/>
    <n v="33"/>
    <d v="2016-09-18T00:00:00"/>
    <n v="18"/>
    <n v="9"/>
    <x v="15"/>
    <x v="2"/>
    <n v="98427"/>
    <x v="0"/>
    <n v="0"/>
    <n v="0"/>
    <x v="0"/>
    <s v="Columbus"/>
    <s v=""/>
    <s v="Employed"/>
  </r>
  <r>
    <s v="E04398"/>
    <s v="Oliver Yang"/>
    <x v="2"/>
    <x v="5"/>
    <x v="1"/>
    <x v="0"/>
    <x v="1"/>
    <n v="31"/>
    <d v="2019-06-10T00:00:00"/>
    <n v="10"/>
    <n v="6"/>
    <x v="0"/>
    <x v="6"/>
    <n v="176710"/>
    <x v="1"/>
    <n v="0.15"/>
    <n v="26506.5"/>
    <x v="0"/>
    <s v="Miami"/>
    <s v=""/>
    <s v="Employed"/>
  </r>
  <r>
    <s v="E00644"/>
    <s v="Joshua Gupta"/>
    <x v="31"/>
    <x v="6"/>
    <x v="3"/>
    <x v="0"/>
    <x v="1"/>
    <n v="57"/>
    <d v="2017-01-24T00:00:00"/>
    <n v="24"/>
    <n v="1"/>
    <x v="1"/>
    <x v="0"/>
    <n v="50994"/>
    <x v="2"/>
    <n v="0"/>
    <n v="0"/>
    <x v="2"/>
    <s v="Chongqing"/>
    <s v=""/>
    <s v="Employed"/>
  </r>
  <r>
    <s v="E04625"/>
    <s v="Adam Dang"/>
    <x v="2"/>
    <x v="6"/>
    <x v="2"/>
    <x v="0"/>
    <x v="1"/>
    <n v="45"/>
    <d v="2002-07-09T00:00:00"/>
    <n v="9"/>
    <n v="7"/>
    <x v="23"/>
    <x v="3"/>
    <n v="166331"/>
    <x v="1"/>
    <n v="0.18"/>
    <n v="29939.579999999998"/>
    <x v="2"/>
    <s v="Chongqing"/>
    <s v=""/>
    <s v="Employed"/>
  </r>
  <r>
    <s v="E04732"/>
    <s v="Eva Rivera"/>
    <x v="2"/>
    <x v="6"/>
    <x v="0"/>
    <x v="1"/>
    <x v="2"/>
    <n v="36"/>
    <d v="2021-04-02T00:00:00"/>
    <n v="2"/>
    <n v="4"/>
    <x v="3"/>
    <x v="4"/>
    <n v="151703"/>
    <x v="1"/>
    <n v="0.21"/>
    <n v="31857.629999999997"/>
    <x v="0"/>
    <s v="Miami"/>
    <s v=""/>
    <s v="Employed"/>
  </r>
  <r>
    <s v="E00671"/>
    <s v="Leonardo Dixon"/>
    <x v="5"/>
    <x v="6"/>
    <x v="1"/>
    <x v="0"/>
    <x v="0"/>
    <n v="37"/>
    <d v="2019-09-05T00:00:00"/>
    <n v="5"/>
    <n v="9"/>
    <x v="0"/>
    <x v="2"/>
    <n v="49998"/>
    <x v="2"/>
    <n v="0"/>
    <n v="0"/>
    <x v="0"/>
    <s v="Seattle"/>
    <s v=""/>
    <s v="Employed"/>
  </r>
  <r>
    <s v="E02071"/>
    <s v="Mateo Her"/>
    <x v="4"/>
    <x v="6"/>
    <x v="1"/>
    <x v="0"/>
    <x v="1"/>
    <n v="44"/>
    <d v="2014-03-02T00:00:00"/>
    <n v="2"/>
    <n v="3"/>
    <x v="7"/>
    <x v="5"/>
    <n v="207172"/>
    <x v="1"/>
    <n v="0.31"/>
    <n v="64223.32"/>
    <x v="2"/>
    <s v="Chongqing"/>
    <s v=""/>
    <s v="Employed"/>
  </r>
  <r>
    <s v="E01994"/>
    <s v="Angel Powell"/>
    <x v="3"/>
    <x v="6"/>
    <x v="2"/>
    <x v="0"/>
    <x v="0"/>
    <n v="61"/>
    <d v="2008-07-11T00:00:00"/>
    <n v="11"/>
    <n v="7"/>
    <x v="13"/>
    <x v="3"/>
    <n v="66521"/>
    <x v="2"/>
    <n v="0"/>
    <n v="0"/>
    <x v="0"/>
    <s v="Seattle"/>
    <s v=""/>
    <s v="Employed"/>
  </r>
  <r>
    <s v="E03549"/>
    <s v="Mateo Vu"/>
    <x v="31"/>
    <x v="6"/>
    <x v="1"/>
    <x v="0"/>
    <x v="1"/>
    <n v="30"/>
    <d v="2016-09-29T00:00:00"/>
    <n v="29"/>
    <n v="9"/>
    <x v="15"/>
    <x v="2"/>
    <n v="59100"/>
    <x v="2"/>
    <n v="0"/>
    <n v="0"/>
    <x v="2"/>
    <s v="Chongqing"/>
    <s v=""/>
    <s v="Employed"/>
  </r>
  <r>
    <s v="E04600"/>
    <s v="William Vu"/>
    <x v="31"/>
    <x v="6"/>
    <x v="1"/>
    <x v="0"/>
    <x v="1"/>
    <n v="37"/>
    <d v="2013-11-14T00:00:00"/>
    <n v="14"/>
    <n v="11"/>
    <x v="11"/>
    <x v="1"/>
    <n v="56037"/>
    <x v="2"/>
    <n v="0"/>
    <n v="0"/>
    <x v="2"/>
    <s v="Shanghai"/>
    <s v=""/>
    <s v="Employed"/>
  </r>
  <r>
    <s v="E03906"/>
    <s v="Piper Richardson"/>
    <x v="1"/>
    <x v="6"/>
    <x v="3"/>
    <x v="1"/>
    <x v="0"/>
    <n v="38"/>
    <d v="2008-01-27T00:00:00"/>
    <n v="27"/>
    <n v="1"/>
    <x v="13"/>
    <x v="0"/>
    <n v="80024"/>
    <x v="0"/>
    <n v="0"/>
    <n v="0"/>
    <x v="0"/>
    <s v="Columbus"/>
    <s v=""/>
    <s v="Employed"/>
  </r>
  <r>
    <s v="E04562"/>
    <s v="Xavier Zheng"/>
    <x v="31"/>
    <x v="6"/>
    <x v="0"/>
    <x v="0"/>
    <x v="1"/>
    <n v="31"/>
    <d v="2017-07-22T00:00:00"/>
    <n v="22"/>
    <n v="7"/>
    <x v="1"/>
    <x v="3"/>
    <n v="55854"/>
    <x v="2"/>
    <n v="0"/>
    <n v="0"/>
    <x v="0"/>
    <s v="Austin"/>
    <s v=""/>
    <s v="Employed"/>
  </r>
  <r>
    <s v="E01427"/>
    <s v="Mia Cheng"/>
    <x v="6"/>
    <x v="6"/>
    <x v="0"/>
    <x v="1"/>
    <x v="1"/>
    <n v="34"/>
    <d v="2015-04-22T00:00:00"/>
    <n v="22"/>
    <n v="4"/>
    <x v="2"/>
    <x v="4"/>
    <n v="154941"/>
    <x v="1"/>
    <n v="0.13"/>
    <n v="20142.330000000002"/>
    <x v="0"/>
    <s v="Phoenix"/>
    <s v=""/>
    <s v="Employed"/>
  </r>
  <r>
    <s v="E03890"/>
    <s v="Nevaeh Jones"/>
    <x v="4"/>
    <x v="6"/>
    <x v="0"/>
    <x v="1"/>
    <x v="0"/>
    <n v="31"/>
    <d v="2020-08-20T00:00:00"/>
    <n v="20"/>
    <n v="8"/>
    <x v="4"/>
    <x v="11"/>
    <n v="219693"/>
    <x v="1"/>
    <n v="0.3"/>
    <n v="65907.899999999994"/>
    <x v="0"/>
    <s v="Austin"/>
    <s v=""/>
    <s v="Employed"/>
  </r>
  <r>
    <s v="E03047"/>
    <s v="Gabriella Gupta"/>
    <x v="32"/>
    <x v="6"/>
    <x v="3"/>
    <x v="1"/>
    <x v="1"/>
    <n v="41"/>
    <d v="2005-02-15T00:00:00"/>
    <n v="15"/>
    <n v="2"/>
    <x v="24"/>
    <x v="9"/>
    <n v="95372"/>
    <x v="0"/>
    <n v="0"/>
    <n v="0"/>
    <x v="2"/>
    <s v="Shanghai"/>
    <s v=""/>
    <s v="Employed"/>
  </r>
  <r>
    <s v="E02850"/>
    <s v="Evelyn Dinh"/>
    <x v="2"/>
    <x v="6"/>
    <x v="2"/>
    <x v="1"/>
    <x v="1"/>
    <n v="41"/>
    <d v="2018-08-10T00:00:00"/>
    <n v="10"/>
    <n v="8"/>
    <x v="8"/>
    <x v="11"/>
    <n v="171173"/>
    <x v="1"/>
    <n v="0.21"/>
    <n v="35946.33"/>
    <x v="0"/>
    <s v="Columbus"/>
    <s v=""/>
    <s v="Employed"/>
  </r>
  <r>
    <s v="E03583"/>
    <s v="Brooks Marquez"/>
    <x v="4"/>
    <x v="6"/>
    <x v="3"/>
    <x v="0"/>
    <x v="2"/>
    <n v="61"/>
    <d v="2019-09-24T00:00:00"/>
    <n v="24"/>
    <n v="9"/>
    <x v="0"/>
    <x v="2"/>
    <n v="201464"/>
    <x v="1"/>
    <n v="0.37"/>
    <n v="74541.679999999993"/>
    <x v="0"/>
    <s v="Chicago"/>
    <s v=""/>
    <s v="Employed"/>
  </r>
  <r>
    <s v="E03849"/>
    <s v="Evelyn Jung"/>
    <x v="5"/>
    <x v="6"/>
    <x v="2"/>
    <x v="1"/>
    <x v="1"/>
    <n v="30"/>
    <d v="2021-02-14T00:00:00"/>
    <n v="14"/>
    <n v="2"/>
    <x v="3"/>
    <x v="9"/>
    <n v="48340"/>
    <x v="2"/>
    <n v="0"/>
    <n v="0"/>
    <x v="2"/>
    <s v="Beijing"/>
    <s v=""/>
    <s v="Employed"/>
  </r>
  <r>
    <s v="E02783"/>
    <s v="Levi Mendez"/>
    <x v="4"/>
    <x v="6"/>
    <x v="2"/>
    <x v="0"/>
    <x v="2"/>
    <n v="39"/>
    <d v="2011-08-23T00:00:00"/>
    <n v="23"/>
    <n v="8"/>
    <x v="9"/>
    <x v="11"/>
    <n v="249506"/>
    <x v="1"/>
    <n v="0.3"/>
    <n v="74851.8"/>
    <x v="1"/>
    <s v="Rio de Janerio"/>
    <s v=""/>
    <s v="Employed"/>
  </r>
  <r>
    <s v="E00957"/>
    <s v="Genesis Perry"/>
    <x v="6"/>
    <x v="6"/>
    <x v="3"/>
    <x v="1"/>
    <x v="0"/>
    <n v="46"/>
    <d v="2013-07-18T00:00:00"/>
    <n v="18"/>
    <n v="7"/>
    <x v="11"/>
    <x v="3"/>
    <n v="149712"/>
    <x v="1"/>
    <n v="0.14000000000000001"/>
    <n v="20959.68"/>
    <x v="0"/>
    <s v="Columbus"/>
    <s v=""/>
    <s v="Employed"/>
  </r>
  <r>
    <s v="E01533"/>
    <s v="Avery Bailey"/>
    <x v="1"/>
    <x v="6"/>
    <x v="1"/>
    <x v="1"/>
    <x v="0"/>
    <n v="49"/>
    <d v="1996-05-15T00:00:00"/>
    <n v="15"/>
    <n v="5"/>
    <x v="14"/>
    <x v="7"/>
    <n v="86658"/>
    <x v="0"/>
    <n v="0"/>
    <n v="0"/>
    <x v="0"/>
    <s v="Phoenix"/>
    <s v=""/>
    <s v="Employed"/>
  </r>
  <r>
    <s v="E02254"/>
    <s v="Jaxson Sandoval"/>
    <x v="1"/>
    <x v="6"/>
    <x v="1"/>
    <x v="0"/>
    <x v="2"/>
    <n v="61"/>
    <d v="2017-05-03T00:00:00"/>
    <n v="3"/>
    <n v="5"/>
    <x v="1"/>
    <x v="7"/>
    <n v="90855"/>
    <x v="0"/>
    <n v="0"/>
    <n v="0"/>
    <x v="1"/>
    <s v="Sao Paulo"/>
    <s v=""/>
    <s v="Employed"/>
  </r>
  <r>
    <s v="E02848"/>
    <s v="Emma Brooks"/>
    <x v="32"/>
    <x v="6"/>
    <x v="2"/>
    <x v="1"/>
    <x v="0"/>
    <n v="30"/>
    <d v="2016-12-18T00:00:00"/>
    <n v="18"/>
    <n v="12"/>
    <x v="15"/>
    <x v="8"/>
    <n v="89458"/>
    <x v="0"/>
    <n v="0"/>
    <n v="0"/>
    <x v="0"/>
    <s v="Austin"/>
    <s v=""/>
    <s v="Employed"/>
  </r>
  <r>
    <s v="E03956"/>
    <s v="Everly Walker"/>
    <x v="6"/>
    <x v="6"/>
    <x v="2"/>
    <x v="1"/>
    <x v="0"/>
    <n v="62"/>
    <d v="1999-08-02T00:00:00"/>
    <n v="2"/>
    <n v="8"/>
    <x v="28"/>
    <x v="11"/>
    <n v="137995"/>
    <x v="0"/>
    <n v="0.14000000000000001"/>
    <n v="19319.300000000003"/>
    <x v="0"/>
    <s v="Austin"/>
    <s v=""/>
    <s v="Employed"/>
  </r>
  <r>
    <s v="E03189"/>
    <s v="Asher Jackson"/>
    <x v="6"/>
    <x v="6"/>
    <x v="1"/>
    <x v="0"/>
    <x v="0"/>
    <n v="50"/>
    <d v="2003-03-25T00:00:00"/>
    <n v="25"/>
    <n v="3"/>
    <x v="10"/>
    <x v="5"/>
    <n v="123405"/>
    <x v="0"/>
    <n v="0.13"/>
    <n v="16042.650000000001"/>
    <x v="0"/>
    <s v="Columbus"/>
    <s v=""/>
    <s v="Employed"/>
  </r>
  <r>
    <s v="E03560"/>
    <s v="Ayla Ng"/>
    <x v="31"/>
    <x v="6"/>
    <x v="0"/>
    <x v="1"/>
    <x v="1"/>
    <n v="46"/>
    <d v="2004-03-20T00:00:00"/>
    <n v="20"/>
    <n v="3"/>
    <x v="20"/>
    <x v="5"/>
    <n v="73004"/>
    <x v="0"/>
    <n v="0"/>
    <n v="0"/>
    <x v="2"/>
    <s v="Beijing"/>
    <s v=""/>
    <s v="Employed"/>
  </r>
  <r>
    <s v="E02791"/>
    <s v="Aubrey Romero"/>
    <x v="2"/>
    <x v="6"/>
    <x v="3"/>
    <x v="1"/>
    <x v="2"/>
    <n v="49"/>
    <d v="1998-04-02T00:00:00"/>
    <n v="2"/>
    <n v="4"/>
    <x v="25"/>
    <x v="4"/>
    <n v="160832"/>
    <x v="1"/>
    <n v="0.3"/>
    <n v="48249.599999999999"/>
    <x v="0"/>
    <s v="Phoenix"/>
    <s v=""/>
    <s v="Employed"/>
  </r>
  <r>
    <s v="E01002"/>
    <s v="Elias Ali"/>
    <x v="0"/>
    <x v="6"/>
    <x v="3"/>
    <x v="0"/>
    <x v="1"/>
    <n v="28"/>
    <d v="2021-03-19T00:00:00"/>
    <n v="19"/>
    <n v="3"/>
    <x v="3"/>
    <x v="5"/>
    <n v="127543"/>
    <x v="0"/>
    <n v="0.06"/>
    <n v="7652.58"/>
    <x v="2"/>
    <s v="Shanghai"/>
    <s v=""/>
    <s v="Employed"/>
  </r>
  <r>
    <s v="E00752"/>
    <s v="Luna Liu"/>
    <x v="4"/>
    <x v="6"/>
    <x v="0"/>
    <x v="1"/>
    <x v="1"/>
    <n v="36"/>
    <d v="2014-02-22T00:00:00"/>
    <n v="22"/>
    <n v="2"/>
    <x v="7"/>
    <x v="9"/>
    <n v="218530"/>
    <x v="1"/>
    <n v="0.3"/>
    <n v="65559"/>
    <x v="2"/>
    <s v="Shanghai"/>
    <s v=""/>
    <s v="Employed"/>
  </r>
  <r>
    <s v="E02183"/>
    <s v="Sarah Ayala"/>
    <x v="5"/>
    <x v="6"/>
    <x v="3"/>
    <x v="1"/>
    <x v="2"/>
    <n v="47"/>
    <d v="2015-06-09T00:00:00"/>
    <n v="9"/>
    <n v="6"/>
    <x v="2"/>
    <x v="6"/>
    <n v="41429"/>
    <x v="2"/>
    <n v="0"/>
    <n v="0"/>
    <x v="0"/>
    <s v="Seattle"/>
    <s v=""/>
    <s v="Employed"/>
  </r>
  <r>
    <s v="E02121"/>
    <s v="Levi Brown"/>
    <x v="1"/>
    <x v="6"/>
    <x v="3"/>
    <x v="0"/>
    <x v="3"/>
    <n v="36"/>
    <d v="2021-12-26T00:00:00"/>
    <n v="26"/>
    <n v="12"/>
    <x v="3"/>
    <x v="8"/>
    <n v="75119"/>
    <x v="0"/>
    <n v="0"/>
    <n v="0"/>
    <x v="0"/>
    <s v="Chicago"/>
    <s v=""/>
    <s v="Employed"/>
  </r>
  <r>
    <s v="E00725"/>
    <s v="Nova Herrera"/>
    <x v="31"/>
    <x v="6"/>
    <x v="1"/>
    <x v="1"/>
    <x v="2"/>
    <n v="45"/>
    <d v="2014-05-10T00:00:00"/>
    <n v="10"/>
    <n v="5"/>
    <x v="7"/>
    <x v="7"/>
    <n v="65047"/>
    <x v="2"/>
    <n v="0"/>
    <n v="0"/>
    <x v="1"/>
    <s v="Sao Paulo"/>
    <s v=""/>
    <s v="Employed"/>
  </r>
  <r>
    <s v="E03027"/>
    <s v="Elijah Watson"/>
    <x v="6"/>
    <x v="6"/>
    <x v="0"/>
    <x v="0"/>
    <x v="0"/>
    <n v="29"/>
    <d v="2017-03-16T00:00:00"/>
    <n v="16"/>
    <n v="3"/>
    <x v="1"/>
    <x v="5"/>
    <n v="151413"/>
    <x v="1"/>
    <n v="0.15"/>
    <n v="22711.95"/>
    <x v="0"/>
    <s v="Seattle"/>
    <s v=""/>
    <s v="Employed"/>
  </r>
  <r>
    <s v="E01291"/>
    <s v="Thomas Aguilar"/>
    <x v="32"/>
    <x v="6"/>
    <x v="1"/>
    <x v="0"/>
    <x v="2"/>
    <n v="45"/>
    <d v="2021-02-10T00:00:00"/>
    <n v="10"/>
    <n v="2"/>
    <x v="3"/>
    <x v="9"/>
    <n v="79882"/>
    <x v="0"/>
    <n v="0"/>
    <n v="0"/>
    <x v="0"/>
    <s v="Phoenix"/>
    <s v=""/>
    <s v="Employed"/>
  </r>
  <r>
    <s v="E00488"/>
    <s v="Emery Hunter"/>
    <x v="1"/>
    <x v="6"/>
    <x v="3"/>
    <x v="1"/>
    <x v="0"/>
    <n v="28"/>
    <d v="2021-07-03T00:00:00"/>
    <n v="3"/>
    <n v="7"/>
    <x v="3"/>
    <x v="3"/>
    <n v="82739"/>
    <x v="0"/>
    <n v="0"/>
    <n v="0"/>
    <x v="0"/>
    <s v="Phoenix"/>
    <s v=""/>
    <s v="Employed"/>
  </r>
  <r>
    <s v="E04802"/>
    <s v="Lucy Fong"/>
    <x v="32"/>
    <x v="6"/>
    <x v="3"/>
    <x v="1"/>
    <x v="1"/>
    <n v="40"/>
    <d v="2011-01-20T00:00:00"/>
    <n v="20"/>
    <n v="1"/>
    <x v="9"/>
    <x v="0"/>
    <n v="96719"/>
    <x v="0"/>
    <n v="0"/>
    <n v="0"/>
    <x v="2"/>
    <s v="Chengdu"/>
    <s v=""/>
    <s v="Employed"/>
  </r>
  <r>
    <s v="E01221"/>
    <s v="Eva Figueroa"/>
    <x v="3"/>
    <x v="6"/>
    <x v="2"/>
    <x v="1"/>
    <x v="2"/>
    <n v="48"/>
    <d v="2014-05-14T00:00:00"/>
    <n v="14"/>
    <n v="5"/>
    <x v="7"/>
    <x v="7"/>
    <n v="61216"/>
    <x v="2"/>
    <n v="0"/>
    <n v="0"/>
    <x v="0"/>
    <s v="Seattle"/>
    <s v=""/>
    <s v="Employed"/>
  </r>
  <r>
    <s v="E02844"/>
    <s v="Charles Diaz"/>
    <x v="6"/>
    <x v="6"/>
    <x v="3"/>
    <x v="0"/>
    <x v="2"/>
    <n v="55"/>
    <d v="2013-11-16T00:00:00"/>
    <n v="16"/>
    <n v="11"/>
    <x v="11"/>
    <x v="1"/>
    <n v="124129"/>
    <x v="0"/>
    <n v="0.15"/>
    <n v="18619.349999999999"/>
    <x v="1"/>
    <s v="Sao Paulo"/>
    <s v=""/>
    <s v="Employed"/>
  </r>
  <r>
    <s v="E00742"/>
    <s v="Cooper Mitchell"/>
    <x v="0"/>
    <x v="6"/>
    <x v="1"/>
    <x v="0"/>
    <x v="0"/>
    <n v="43"/>
    <d v="2006-01-31T00:00:00"/>
    <n v="31"/>
    <n v="1"/>
    <x v="16"/>
    <x v="0"/>
    <n v="117518"/>
    <x v="0"/>
    <n v="7.0000000000000007E-2"/>
    <n v="8226.26"/>
    <x v="0"/>
    <s v="Seattle"/>
    <s v=""/>
    <s v="Employed"/>
  </r>
  <r>
    <s v="E02285"/>
    <s v="Aria Xi"/>
    <x v="2"/>
    <x v="6"/>
    <x v="2"/>
    <x v="1"/>
    <x v="1"/>
    <n v="45"/>
    <d v="2002-03-01T00:00:00"/>
    <n v="1"/>
    <n v="3"/>
    <x v="23"/>
    <x v="5"/>
    <n v="165181"/>
    <x v="1"/>
    <n v="0.16"/>
    <n v="26428.959999999999"/>
    <x v="0"/>
    <s v="Seattle"/>
    <s v=""/>
    <s v="Employed"/>
  </r>
  <r>
    <s v="E00178"/>
    <s v="Harper Alexander"/>
    <x v="1"/>
    <x v="6"/>
    <x v="1"/>
    <x v="1"/>
    <x v="0"/>
    <n v="26"/>
    <d v="2019-10-14T00:00:00"/>
    <n v="14"/>
    <n v="10"/>
    <x v="0"/>
    <x v="10"/>
    <n v="79356"/>
    <x v="0"/>
    <n v="0"/>
    <n v="0"/>
    <x v="0"/>
    <s v="Phoenix"/>
    <s v=""/>
    <s v="Employed"/>
  </r>
  <r>
    <s v="E04127"/>
    <s v="Emery Acosta"/>
    <x v="4"/>
    <x v="6"/>
    <x v="2"/>
    <x v="1"/>
    <x v="2"/>
    <n v="42"/>
    <d v="2013-09-11T00:00:00"/>
    <n v="11"/>
    <n v="9"/>
    <x v="11"/>
    <x v="2"/>
    <n v="181452"/>
    <x v="1"/>
    <n v="0.3"/>
    <n v="54435.6"/>
    <x v="0"/>
    <s v="Columbus"/>
    <s v=""/>
    <s v="Employed"/>
  </r>
  <r>
    <s v="E00273"/>
    <s v="David Owens"/>
    <x v="1"/>
    <x v="6"/>
    <x v="3"/>
    <x v="0"/>
    <x v="3"/>
    <n v="43"/>
    <d v="2004-04-16T00:00:00"/>
    <n v="16"/>
    <n v="4"/>
    <x v="20"/>
    <x v="4"/>
    <n v="94246"/>
    <x v="0"/>
    <n v="0"/>
    <n v="0"/>
    <x v="0"/>
    <s v="Austin"/>
    <s v=""/>
    <s v="Employed"/>
  </r>
  <r>
    <s v="E03419"/>
    <s v="Jade Yi"/>
    <x v="31"/>
    <x v="6"/>
    <x v="1"/>
    <x v="1"/>
    <x v="1"/>
    <n v="47"/>
    <d v="2015-07-10T00:00:00"/>
    <n v="10"/>
    <n v="7"/>
    <x v="2"/>
    <x v="3"/>
    <n v="63880"/>
    <x v="2"/>
    <n v="0"/>
    <n v="0"/>
    <x v="2"/>
    <s v="Chongqing"/>
    <s v=""/>
    <s v="Employed"/>
  </r>
  <r>
    <s v="E01466"/>
    <s v="Connor Vang"/>
    <x v="5"/>
    <x v="6"/>
    <x v="1"/>
    <x v="0"/>
    <x v="1"/>
    <n v="25"/>
    <d v="2021-07-28T00:00:00"/>
    <n v="28"/>
    <n v="7"/>
    <x v="3"/>
    <x v="3"/>
    <n v="46845"/>
    <x v="2"/>
    <n v="0"/>
    <n v="0"/>
    <x v="0"/>
    <s v="Miami"/>
    <s v=""/>
    <s v="Employed"/>
  </r>
  <r>
    <s v="E03081"/>
    <s v="Ayla Brown"/>
    <x v="6"/>
    <x v="6"/>
    <x v="0"/>
    <x v="1"/>
    <x v="0"/>
    <n v="49"/>
    <d v="2013-04-15T00:00:00"/>
    <n v="15"/>
    <n v="4"/>
    <x v="11"/>
    <x v="4"/>
    <n v="128303"/>
    <x v="0"/>
    <n v="0.15"/>
    <n v="19245.45"/>
    <x v="0"/>
    <s v="Phoenix"/>
    <s v=""/>
    <s v="Employed"/>
  </r>
  <r>
    <s v="E01116"/>
    <s v="Jaxon Tran"/>
    <x v="6"/>
    <x v="6"/>
    <x v="0"/>
    <x v="0"/>
    <x v="1"/>
    <n v="45"/>
    <d v="2007-09-07T00:00:00"/>
    <n v="7"/>
    <n v="9"/>
    <x v="5"/>
    <x v="2"/>
    <n v="151027"/>
    <x v="1"/>
    <n v="0.1"/>
    <n v="15102.7"/>
    <x v="2"/>
    <s v="Shanghai"/>
    <s v=""/>
    <s v="Employed"/>
  </r>
  <r>
    <s v="E04419"/>
    <s v="Sophia Ahmed"/>
    <x v="6"/>
    <x v="6"/>
    <x v="1"/>
    <x v="1"/>
    <x v="1"/>
    <n v="30"/>
    <d v="2015-06-13T00:00:00"/>
    <n v="13"/>
    <n v="6"/>
    <x v="2"/>
    <x v="6"/>
    <n v="127972"/>
    <x v="0"/>
    <n v="0.11"/>
    <n v="14076.92"/>
    <x v="0"/>
    <s v="Seattle"/>
    <s v=""/>
    <s v="Employed"/>
  </r>
  <r>
    <s v="E01132"/>
    <s v="Aiden Bryant"/>
    <x v="31"/>
    <x v="6"/>
    <x v="0"/>
    <x v="0"/>
    <x v="3"/>
    <n v="47"/>
    <d v="2002-10-21T00:00:00"/>
    <n v="21"/>
    <n v="10"/>
    <x v="23"/>
    <x v="10"/>
    <n v="70122"/>
    <x v="0"/>
    <n v="0"/>
    <n v="0"/>
    <x v="0"/>
    <s v="Columbus"/>
    <s v=""/>
    <s v="Employed"/>
  </r>
  <r>
    <s v="E03251"/>
    <s v="Ruby Medina"/>
    <x v="2"/>
    <x v="6"/>
    <x v="0"/>
    <x v="1"/>
    <x v="2"/>
    <n v="50"/>
    <d v="2018-12-18T00:00:00"/>
    <n v="18"/>
    <n v="12"/>
    <x v="8"/>
    <x v="8"/>
    <n v="155351"/>
    <x v="1"/>
    <n v="0.2"/>
    <n v="31070.2"/>
    <x v="0"/>
    <s v="Seattle"/>
    <s v=""/>
    <s v="Employed"/>
  </r>
  <r>
    <s v="E02189"/>
    <s v="Isla Chavez"/>
    <x v="31"/>
    <x v="6"/>
    <x v="2"/>
    <x v="1"/>
    <x v="2"/>
    <n v="29"/>
    <d v="2018-05-19T00:00:00"/>
    <n v="19"/>
    <n v="5"/>
    <x v="8"/>
    <x v="7"/>
    <n v="65334"/>
    <x v="2"/>
    <n v="0"/>
    <n v="0"/>
    <x v="1"/>
    <s v="Rio de Janerio"/>
    <s v=""/>
    <s v="Employed"/>
  </r>
  <r>
    <s v="E03423"/>
    <s v="Santiago f Gonzalez"/>
    <x v="0"/>
    <x v="6"/>
    <x v="2"/>
    <x v="0"/>
    <x v="2"/>
    <n v="36"/>
    <d v="2012-07-26T00:00:00"/>
    <n v="26"/>
    <n v="7"/>
    <x v="21"/>
    <x v="3"/>
    <n v="105891"/>
    <x v="0"/>
    <n v="7.0000000000000007E-2"/>
    <n v="7412.3700000000008"/>
    <x v="0"/>
    <s v="Seattle"/>
    <s v=""/>
    <s v="Employed"/>
  </r>
  <r>
    <s v="E00788"/>
    <s v="Emily Contreras"/>
    <x v="3"/>
    <x v="6"/>
    <x v="0"/>
    <x v="1"/>
    <x v="2"/>
    <n v="56"/>
    <d v="1992-06-15T00:00:00"/>
    <n v="15"/>
    <n v="6"/>
    <x v="26"/>
    <x v="6"/>
    <n v="59591"/>
    <x v="2"/>
    <n v="0"/>
    <n v="0"/>
    <x v="1"/>
    <s v="Sao Paulo"/>
    <s v=""/>
    <s v="Employed"/>
  </r>
  <r>
    <s v="E04729"/>
    <s v="Ezekiel Fong"/>
    <x v="4"/>
    <x v="6"/>
    <x v="2"/>
    <x v="0"/>
    <x v="1"/>
    <n v="56"/>
    <d v="2004-02-25T00:00:00"/>
    <n v="25"/>
    <n v="2"/>
    <x v="20"/>
    <x v="9"/>
    <n v="216949"/>
    <x v="1"/>
    <n v="0.32"/>
    <n v="69423.680000000008"/>
    <x v="2"/>
    <s v="Shanghai"/>
    <s v=""/>
    <s v="Employed"/>
  </r>
  <r>
    <s v="E04168"/>
    <s v="Mila Juarez"/>
    <x v="0"/>
    <x v="6"/>
    <x v="1"/>
    <x v="1"/>
    <x v="2"/>
    <n v="38"/>
    <d v="2017-09-21T00:00:00"/>
    <n v="21"/>
    <n v="9"/>
    <x v="1"/>
    <x v="2"/>
    <n v="119647"/>
    <x v="0"/>
    <n v="0.09"/>
    <n v="10768.23"/>
    <x v="1"/>
    <s v="Sao Paulo"/>
    <s v=""/>
    <s v="Employed"/>
  </r>
  <r>
    <s v="E04937"/>
    <s v="Ian Ngo"/>
    <x v="0"/>
    <x v="6"/>
    <x v="1"/>
    <x v="0"/>
    <x v="1"/>
    <n v="52"/>
    <d v="2014-08-07T00:00:00"/>
    <n v="7"/>
    <n v="8"/>
    <x v="7"/>
    <x v="11"/>
    <n v="117062"/>
    <x v="0"/>
    <n v="7.0000000000000007E-2"/>
    <n v="8194.34"/>
    <x v="0"/>
    <s v="Phoenix"/>
    <s v=""/>
    <s v="Employed"/>
  </r>
  <r>
    <s v="E02769"/>
    <s v="Eliza Adams"/>
    <x v="31"/>
    <x v="6"/>
    <x v="0"/>
    <x v="1"/>
    <x v="0"/>
    <n v="26"/>
    <d v="2021-11-21T00:00:00"/>
    <n v="21"/>
    <n v="11"/>
    <x v="3"/>
    <x v="1"/>
    <n v="63137"/>
    <x v="2"/>
    <n v="0"/>
    <n v="0"/>
    <x v="0"/>
    <s v="Chicago"/>
    <s v=""/>
    <s v="Employed"/>
  </r>
  <r>
    <s v="E01807"/>
    <s v="Matthew Lim"/>
    <x v="1"/>
    <x v="6"/>
    <x v="2"/>
    <x v="0"/>
    <x v="1"/>
    <n v="52"/>
    <d v="1994-02-18T00:00:00"/>
    <n v="18"/>
    <n v="2"/>
    <x v="17"/>
    <x v="9"/>
    <n v="99624"/>
    <x v="0"/>
    <n v="0"/>
    <n v="0"/>
    <x v="0"/>
    <s v="Seattle"/>
    <s v=""/>
    <s v="Employed"/>
  </r>
  <r>
    <s v="E01762"/>
    <s v="Maya Ngo"/>
    <x v="0"/>
    <x v="6"/>
    <x v="1"/>
    <x v="1"/>
    <x v="1"/>
    <n v="55"/>
    <d v="2012-10-20T00:00:00"/>
    <n v="20"/>
    <n v="10"/>
    <x v="21"/>
    <x v="10"/>
    <n v="108686"/>
    <x v="0"/>
    <n v="0.06"/>
    <n v="6521.16"/>
    <x v="0"/>
    <s v="Columbus"/>
    <s v=""/>
    <s v="Employed"/>
  </r>
  <r>
    <s v="E04101"/>
    <s v="Olivia Harris"/>
    <x v="2"/>
    <x v="6"/>
    <x v="1"/>
    <x v="1"/>
    <x v="0"/>
    <n v="63"/>
    <d v="2020-06-14T00:00:00"/>
    <n v="14"/>
    <n v="6"/>
    <x v="4"/>
    <x v="6"/>
    <n v="181216"/>
    <x v="1"/>
    <n v="0.27"/>
    <n v="48928.32"/>
    <x v="0"/>
    <s v="Columbus"/>
    <s v=""/>
    <s v="Employed"/>
  </r>
  <r>
    <s v="E01238"/>
    <s v="Eloise Griffin"/>
    <x v="2"/>
    <x v="6"/>
    <x v="0"/>
    <x v="1"/>
    <x v="0"/>
    <n v="55"/>
    <d v="1995-10-29T00:00:00"/>
    <n v="29"/>
    <n v="10"/>
    <x v="19"/>
    <x v="10"/>
    <n v="153271"/>
    <x v="1"/>
    <n v="0.15"/>
    <n v="22990.649999999998"/>
    <x v="0"/>
    <s v="Austin"/>
    <s v=""/>
    <s v="Employed"/>
  </r>
  <r>
    <s v="E02295"/>
    <s v="Axel Jordan"/>
    <x v="5"/>
    <x v="6"/>
    <x v="3"/>
    <x v="0"/>
    <x v="0"/>
    <n v="47"/>
    <d v="2013-02-28T00:00:00"/>
    <n v="28"/>
    <n v="2"/>
    <x v="11"/>
    <x v="9"/>
    <n v="54635"/>
    <x v="2"/>
    <n v="0"/>
    <n v="0"/>
    <x v="0"/>
    <s v="Chicago"/>
    <s v=""/>
    <s v="Employed"/>
  </r>
  <r>
    <s v="E02633"/>
    <s v="Allison Roberts"/>
    <x v="4"/>
    <x v="6"/>
    <x v="0"/>
    <x v="1"/>
    <x v="3"/>
    <n v="54"/>
    <d v="2000-08-19T00:00:00"/>
    <n v="19"/>
    <n v="8"/>
    <x v="6"/>
    <x v="11"/>
    <n v="222224"/>
    <x v="1"/>
    <n v="0.38"/>
    <n v="84445.119999999995"/>
    <x v="0"/>
    <s v="Columbus"/>
    <s v=""/>
    <s v="Employed"/>
  </r>
  <r>
    <s v="E00758"/>
    <s v="Jonathan Khan"/>
    <x v="31"/>
    <x v="6"/>
    <x v="0"/>
    <x v="0"/>
    <x v="1"/>
    <n v="35"/>
    <d v="2013-08-30T00:00:00"/>
    <n v="30"/>
    <n v="8"/>
    <x v="11"/>
    <x v="11"/>
    <n v="59646"/>
    <x v="2"/>
    <n v="0"/>
    <n v="0"/>
    <x v="2"/>
    <s v="Shanghai"/>
    <s v=""/>
    <s v="Employed"/>
  </r>
  <r>
    <s v="E02801"/>
    <s v="Santiago f Brooks"/>
    <x v="6"/>
    <x v="6"/>
    <x v="3"/>
    <x v="0"/>
    <x v="3"/>
    <n v="51"/>
    <d v="2000-09-01T00:00:00"/>
    <n v="1"/>
    <n v="9"/>
    <x v="6"/>
    <x v="2"/>
    <n v="157487"/>
    <x v="1"/>
    <n v="0.12"/>
    <n v="18898.439999999999"/>
    <x v="0"/>
    <s v="Phoenix"/>
    <s v=""/>
    <s v="Employed"/>
  </r>
  <r>
    <s v="E00116"/>
    <s v="Madelyn Mehta"/>
    <x v="5"/>
    <x v="6"/>
    <x v="1"/>
    <x v="1"/>
    <x v="1"/>
    <n v="64"/>
    <d v="2005-01-28T00:00:00"/>
    <n v="28"/>
    <n v="1"/>
    <x v="24"/>
    <x v="0"/>
    <n v="55369"/>
    <x v="2"/>
    <n v="0"/>
    <n v="0"/>
    <x v="0"/>
    <s v="Phoenix"/>
    <s v=""/>
    <s v="Employed"/>
  </r>
  <r>
    <s v="E00145"/>
    <s v="Alexander Rivera"/>
    <x v="1"/>
    <x v="6"/>
    <x v="2"/>
    <x v="0"/>
    <x v="2"/>
    <n v="58"/>
    <d v="2009-04-27T00:00:00"/>
    <n v="27"/>
    <n v="4"/>
    <x v="22"/>
    <x v="4"/>
    <n v="76802"/>
    <x v="0"/>
    <n v="0"/>
    <n v="0"/>
    <x v="1"/>
    <s v="Manaus"/>
    <s v=""/>
    <s v="Employed"/>
  </r>
  <r>
    <s v="E00218"/>
    <s v="David Desai"/>
    <x v="4"/>
    <x v="6"/>
    <x v="1"/>
    <x v="0"/>
    <x v="1"/>
    <n v="47"/>
    <d v="2016-11-22T00:00:00"/>
    <n v="22"/>
    <n v="11"/>
    <x v="15"/>
    <x v="1"/>
    <n v="253249"/>
    <x v="1"/>
    <n v="0.31"/>
    <n v="78507.19"/>
    <x v="0"/>
    <s v="Austin"/>
    <s v=""/>
    <s v="Employed"/>
  </r>
  <r>
    <s v="E02613"/>
    <s v="John Jung"/>
    <x v="1"/>
    <x v="6"/>
    <x v="1"/>
    <x v="0"/>
    <x v="1"/>
    <n v="63"/>
    <d v="2018-03-12T00:00:00"/>
    <n v="12"/>
    <n v="3"/>
    <x v="8"/>
    <x v="5"/>
    <n v="73200"/>
    <x v="0"/>
    <n v="0"/>
    <n v="0"/>
    <x v="2"/>
    <s v="Shanghai"/>
    <s v=""/>
    <s v="Employed"/>
  </r>
  <r>
    <s v="E01760"/>
    <s v="Madeline Acosta"/>
    <x v="32"/>
    <x v="6"/>
    <x v="1"/>
    <x v="1"/>
    <x v="2"/>
    <n v="26"/>
    <d v="2021-02-09T00:00:00"/>
    <n v="9"/>
    <n v="2"/>
    <x v="3"/>
    <x v="9"/>
    <n v="87427"/>
    <x v="0"/>
    <n v="0"/>
    <n v="0"/>
    <x v="1"/>
    <s v="Sao Paulo"/>
    <s v=""/>
    <s v="Employed"/>
  </r>
  <r>
    <s v="E04108"/>
    <s v="Jade Figueroa"/>
    <x v="1"/>
    <x v="6"/>
    <x v="0"/>
    <x v="1"/>
    <x v="2"/>
    <n v="33"/>
    <d v="2012-05-14T00:00:00"/>
    <n v="14"/>
    <n v="5"/>
    <x v="21"/>
    <x v="7"/>
    <n v="88343"/>
    <x v="0"/>
    <n v="0"/>
    <n v="0"/>
    <x v="1"/>
    <s v="Rio de Janerio"/>
    <s v=""/>
    <s v="Employed"/>
  </r>
  <r>
    <s v="E03697"/>
    <s v="Isaac Woods"/>
    <x v="0"/>
    <x v="6"/>
    <x v="3"/>
    <x v="0"/>
    <x v="0"/>
    <n v="28"/>
    <d v="2021-01-08T00:00:00"/>
    <n v="8"/>
    <n v="1"/>
    <x v="3"/>
    <x v="0"/>
    <n v="108826"/>
    <x v="0"/>
    <n v="0.1"/>
    <n v="10882.6"/>
    <x v="0"/>
    <s v="Miami"/>
    <s v=""/>
    <s v="Employed"/>
  </r>
  <r>
    <s v="E03980"/>
    <s v="Lydia Huynh"/>
    <x v="31"/>
    <x v="6"/>
    <x v="1"/>
    <x v="1"/>
    <x v="1"/>
    <n v="45"/>
    <d v="2000-08-16T00:00:00"/>
    <n v="16"/>
    <n v="8"/>
    <x v="6"/>
    <x v="11"/>
    <n v="60113"/>
    <x v="2"/>
    <n v="0"/>
    <n v="0"/>
    <x v="0"/>
    <s v="Chicago"/>
    <s v=""/>
    <s v="Employed"/>
  </r>
  <r>
    <s v="E01488"/>
    <s v="Penelope Griffin"/>
    <x v="2"/>
    <x v="6"/>
    <x v="0"/>
    <x v="1"/>
    <x v="0"/>
    <n v="61"/>
    <d v="2021-01-23T00:00:00"/>
    <n v="23"/>
    <n v="1"/>
    <x v="3"/>
    <x v="0"/>
    <n v="151783"/>
    <x v="1"/>
    <n v="0.26"/>
    <n v="39463.58"/>
    <x v="0"/>
    <s v="Seattle"/>
    <s v=""/>
    <s v="Employed"/>
  </r>
  <r>
    <s v="E01052"/>
    <s v="Parker Vang"/>
    <x v="5"/>
    <x v="6"/>
    <x v="3"/>
    <x v="0"/>
    <x v="1"/>
    <n v="40"/>
    <d v="2016-12-17T00:00:00"/>
    <n v="17"/>
    <n v="12"/>
    <x v="15"/>
    <x v="8"/>
    <n v="50733"/>
    <x v="2"/>
    <n v="0"/>
    <n v="0"/>
    <x v="0"/>
    <s v="Miami"/>
    <s v=""/>
    <s v="Employed"/>
  </r>
  <r>
    <s v="E04128"/>
    <s v="Jacob Doan"/>
    <x v="3"/>
    <x v="6"/>
    <x v="1"/>
    <x v="0"/>
    <x v="1"/>
    <n v="55"/>
    <d v="2021-08-02T00:00:00"/>
    <n v="2"/>
    <n v="8"/>
    <x v="3"/>
    <x v="11"/>
    <n v="67130"/>
    <x v="2"/>
    <n v="0"/>
    <n v="0"/>
    <x v="0"/>
    <s v="Miami"/>
    <s v=""/>
    <s v="Employed"/>
  </r>
  <r>
    <s v="E00022"/>
    <s v="Elena Her"/>
    <x v="31"/>
    <x v="6"/>
    <x v="0"/>
    <x v="1"/>
    <x v="1"/>
    <n v="62"/>
    <d v="2006-09-17T00:00:00"/>
    <n v="17"/>
    <n v="9"/>
    <x v="16"/>
    <x v="2"/>
    <n v="64669"/>
    <x v="2"/>
    <n v="0"/>
    <n v="0"/>
    <x v="2"/>
    <s v="Chongqing"/>
    <s v=""/>
    <s v="Employed"/>
  </r>
  <r>
    <s v="E03805"/>
    <s v="Autumn Gonzales"/>
    <x v="3"/>
    <x v="6"/>
    <x v="3"/>
    <x v="1"/>
    <x v="2"/>
    <n v="34"/>
    <d v="2012-06-06T00:00:00"/>
    <n v="6"/>
    <n v="6"/>
    <x v="21"/>
    <x v="6"/>
    <n v="72126"/>
    <x v="0"/>
    <n v="0"/>
    <n v="0"/>
    <x v="1"/>
    <s v="Manaus"/>
    <s v=""/>
    <s v="Employed"/>
  </r>
  <r>
    <s v="E02478"/>
    <s v="Alexander Morris"/>
    <x v="0"/>
    <x v="6"/>
    <x v="1"/>
    <x v="0"/>
    <x v="0"/>
    <n v="33"/>
    <d v="2013-06-21T00:00:00"/>
    <n v="21"/>
    <n v="6"/>
    <x v="11"/>
    <x v="6"/>
    <n v="119631"/>
    <x v="0"/>
    <n v="0.06"/>
    <n v="7177.86"/>
    <x v="0"/>
    <s v="Phoenix"/>
    <s v=""/>
    <s v="Employed"/>
  </r>
  <r>
    <s v="E00530"/>
    <s v="Naomi Chu"/>
    <x v="6"/>
    <x v="6"/>
    <x v="0"/>
    <x v="1"/>
    <x v="1"/>
    <n v="46"/>
    <d v="2004-02-29T00:00:00"/>
    <n v="29"/>
    <n v="2"/>
    <x v="20"/>
    <x v="9"/>
    <n v="158897"/>
    <x v="1"/>
    <n v="0.1"/>
    <n v="15889.7"/>
    <x v="2"/>
    <s v="Chongqing"/>
    <s v=""/>
    <s v="Employed"/>
  </r>
  <r>
    <s v="E01733"/>
    <s v="Eloise Pham"/>
    <x v="0"/>
    <x v="6"/>
    <x v="1"/>
    <x v="1"/>
    <x v="1"/>
    <n v="45"/>
    <d v="2011-10-20T00:00:00"/>
    <n v="20"/>
    <n v="10"/>
    <x v="9"/>
    <x v="10"/>
    <n v="123640"/>
    <x v="0"/>
    <n v="7.0000000000000007E-2"/>
    <n v="8654.8000000000011"/>
    <x v="2"/>
    <s v="Shanghai"/>
    <s v=""/>
    <s v="Employed"/>
  </r>
  <r>
    <s v="E02857"/>
    <s v="Valentina Davis"/>
    <x v="5"/>
    <x v="6"/>
    <x v="1"/>
    <x v="1"/>
    <x v="0"/>
    <n v="33"/>
    <d v="2014-04-13T00:00:00"/>
    <n v="13"/>
    <n v="4"/>
    <x v="7"/>
    <x v="4"/>
    <n v="46878"/>
    <x v="2"/>
    <n v="0"/>
    <n v="0"/>
    <x v="0"/>
    <s v="Miami"/>
    <s v=""/>
    <s v="Employed"/>
  </r>
  <r>
    <s v="E04952"/>
    <s v="Paisley Gomez"/>
    <x v="1"/>
    <x v="6"/>
    <x v="0"/>
    <x v="1"/>
    <x v="2"/>
    <n v="57"/>
    <d v="2007-10-02T00:00:00"/>
    <n v="2"/>
    <n v="10"/>
    <x v="5"/>
    <x v="10"/>
    <n v="98150"/>
    <x v="0"/>
    <n v="0"/>
    <n v="0"/>
    <x v="1"/>
    <s v="Rio de Janerio"/>
    <s v=""/>
    <s v="Employed"/>
  </r>
  <r>
    <s v="E03578"/>
    <s v="Maverick Li"/>
    <x v="3"/>
    <x v="6"/>
    <x v="2"/>
    <x v="0"/>
    <x v="1"/>
    <n v="34"/>
    <d v="2018-03-10T00:00:00"/>
    <n v="10"/>
    <n v="3"/>
    <x v="8"/>
    <x v="5"/>
    <n v="58993"/>
    <x v="2"/>
    <n v="0"/>
    <n v="0"/>
    <x v="0"/>
    <s v="Austin"/>
    <s v=""/>
    <s v="Employed"/>
  </r>
  <r>
    <s v="E04277"/>
    <s v="Zoe Do"/>
    <x v="3"/>
    <x v="6"/>
    <x v="1"/>
    <x v="1"/>
    <x v="1"/>
    <n v="60"/>
    <d v="2014-01-08T00:00:00"/>
    <n v="8"/>
    <n v="1"/>
    <x v="7"/>
    <x v="0"/>
    <n v="51877"/>
    <x v="2"/>
    <n v="0"/>
    <n v="0"/>
    <x v="2"/>
    <s v="Beijing"/>
    <s v=""/>
    <s v="Employed"/>
  </r>
  <r>
    <s v="E01019"/>
    <s v="Dominic Scott"/>
    <x v="1"/>
    <x v="6"/>
    <x v="3"/>
    <x v="0"/>
    <x v="0"/>
    <n v="45"/>
    <d v="2011-03-16T00:00:00"/>
    <n v="16"/>
    <n v="3"/>
    <x v="9"/>
    <x v="5"/>
    <n v="81687"/>
    <x v="0"/>
    <n v="0"/>
    <n v="0"/>
    <x v="0"/>
    <s v="Phoenix"/>
    <s v=""/>
    <s v="Employed"/>
  </r>
  <r>
    <s v="E04940"/>
    <s v="Hudson Williams"/>
    <x v="4"/>
    <x v="6"/>
    <x v="1"/>
    <x v="0"/>
    <x v="3"/>
    <n v="36"/>
    <d v="2018-03-19T00:00:00"/>
    <n v="19"/>
    <n v="3"/>
    <x v="8"/>
    <x v="5"/>
    <n v="195200"/>
    <x v="1"/>
    <n v="0.36"/>
    <n v="70272"/>
    <x v="0"/>
    <s v="Austin"/>
    <s v=""/>
    <s v="Employed"/>
  </r>
  <r>
    <s v="E03064"/>
    <s v="Lincoln Fong"/>
    <x v="3"/>
    <x v="6"/>
    <x v="1"/>
    <x v="0"/>
    <x v="1"/>
    <n v="31"/>
    <d v="2020-02-17T00:00:00"/>
    <n v="17"/>
    <n v="2"/>
    <x v="4"/>
    <x v="9"/>
    <n v="67171"/>
    <x v="2"/>
    <n v="0"/>
    <n v="0"/>
    <x v="2"/>
    <s v="Chongqing"/>
    <d v="2021-05-01T00:00:00"/>
    <s v="Resign"/>
  </r>
  <r>
    <s v="E00446"/>
    <s v="Hudson Hill"/>
    <x v="1"/>
    <x v="6"/>
    <x v="2"/>
    <x v="0"/>
    <x v="0"/>
    <n v="30"/>
    <d v="2019-11-04T00:00:00"/>
    <n v="4"/>
    <n v="11"/>
    <x v="0"/>
    <x v="1"/>
    <n v="96092"/>
    <x v="0"/>
    <n v="0"/>
    <n v="0"/>
    <x v="0"/>
    <s v="Austin"/>
    <s v=""/>
    <s v="Employed"/>
  </r>
  <r>
    <s v="E01985"/>
    <s v="Eliana Turner"/>
    <x v="31"/>
    <x v="6"/>
    <x v="2"/>
    <x v="1"/>
    <x v="3"/>
    <n v="65"/>
    <d v="2000-09-29T00:00:00"/>
    <n v="29"/>
    <n v="9"/>
    <x v="6"/>
    <x v="2"/>
    <n v="67837"/>
    <x v="2"/>
    <n v="0"/>
    <n v="0"/>
    <x v="0"/>
    <s v="Austin"/>
    <s v=""/>
    <s v="Employed"/>
  </r>
  <r>
    <s v="E03273"/>
    <s v="Daniel Shah"/>
    <x v="3"/>
    <x v="6"/>
    <x v="2"/>
    <x v="0"/>
    <x v="1"/>
    <n v="41"/>
    <d v="2010-06-04T00:00:00"/>
    <n v="4"/>
    <n v="6"/>
    <x v="18"/>
    <x v="6"/>
    <n v="72425"/>
    <x v="0"/>
    <n v="0"/>
    <n v="0"/>
    <x v="2"/>
    <s v="Beijing"/>
    <s v=""/>
    <s v="Employed"/>
  </r>
  <r>
    <s v="E02415"/>
    <s v="Penelope Gonzalez"/>
    <x v="1"/>
    <x v="6"/>
    <x v="3"/>
    <x v="1"/>
    <x v="2"/>
    <n v="52"/>
    <d v="1994-10-16T00:00:00"/>
    <n v="16"/>
    <n v="10"/>
    <x v="17"/>
    <x v="10"/>
    <n v="93103"/>
    <x v="0"/>
    <n v="0"/>
    <n v="0"/>
    <x v="0"/>
    <s v="Phoenix"/>
    <s v=""/>
    <s v="Employed"/>
  </r>
  <r>
    <s v="E04887"/>
    <s v="Emery Do"/>
    <x v="31"/>
    <x v="6"/>
    <x v="2"/>
    <x v="1"/>
    <x v="1"/>
    <n v="40"/>
    <d v="2018-03-16T00:00:00"/>
    <n v="16"/>
    <n v="3"/>
    <x v="8"/>
    <x v="5"/>
    <n v="55457"/>
    <x v="2"/>
    <n v="0"/>
    <n v="0"/>
    <x v="0"/>
    <s v="Columbus"/>
    <s v=""/>
    <s v="Employed"/>
  </r>
  <r>
    <s v="E03170"/>
    <s v="Autumn Thao"/>
    <x v="31"/>
    <x v="6"/>
    <x v="0"/>
    <x v="1"/>
    <x v="1"/>
    <n v="63"/>
    <d v="2017-09-26T00:00:00"/>
    <n v="26"/>
    <n v="9"/>
    <x v="1"/>
    <x v="2"/>
    <n v="72340"/>
    <x v="0"/>
    <n v="0"/>
    <n v="0"/>
    <x v="0"/>
    <s v="Phoenix"/>
    <d v="2019-04-03T00:00:00"/>
    <s v="Resign"/>
  </r>
  <r>
    <s v="E01150"/>
    <s v="Allison Leung"/>
    <x v="1"/>
    <x v="6"/>
    <x v="2"/>
    <x v="1"/>
    <x v="1"/>
    <n v="62"/>
    <d v="2020-05-18T00:00:00"/>
    <n v="18"/>
    <n v="5"/>
    <x v="4"/>
    <x v="7"/>
    <n v="97830"/>
    <x v="0"/>
    <n v="0"/>
    <n v="0"/>
    <x v="0"/>
    <s v="Austin"/>
    <s v=""/>
    <s v="Employed"/>
  </r>
  <r>
    <s v="E01789"/>
    <s v="Charles Luu"/>
    <x v="6"/>
    <x v="6"/>
    <x v="0"/>
    <x v="0"/>
    <x v="1"/>
    <n v="25"/>
    <d v="2021-06-15T00:00:00"/>
    <n v="15"/>
    <n v="6"/>
    <x v="3"/>
    <x v="6"/>
    <n v="142731"/>
    <x v="1"/>
    <n v="0.11"/>
    <n v="15700.41"/>
    <x v="2"/>
    <s v="Shanghai"/>
    <d v="2022-06-03T00:00:00"/>
    <s v="Resign"/>
  </r>
  <r>
    <s v="E03648"/>
    <s v="Vivian Hunter"/>
    <x v="31"/>
    <x v="6"/>
    <x v="3"/>
    <x v="1"/>
    <x v="3"/>
    <n v="26"/>
    <d v="2019-08-21T00:00:00"/>
    <n v="21"/>
    <n v="8"/>
    <x v="0"/>
    <x v="11"/>
    <n v="66084"/>
    <x v="2"/>
    <n v="0"/>
    <n v="0"/>
    <x v="0"/>
    <s v="Seattle"/>
    <s v=""/>
    <s v="Employed"/>
  </r>
  <r>
    <s v="E00245"/>
    <s v="Lucas Daniels"/>
    <x v="0"/>
    <x v="6"/>
    <x v="3"/>
    <x v="0"/>
    <x v="3"/>
    <n v="42"/>
    <d v="2011-05-29T00:00:00"/>
    <n v="29"/>
    <n v="5"/>
    <x v="9"/>
    <x v="7"/>
    <n v="102440"/>
    <x v="0"/>
    <n v="0.06"/>
    <n v="6146.4"/>
    <x v="0"/>
    <s v="Chicago"/>
    <s v=""/>
    <s v="Employed"/>
  </r>
  <r>
    <s v="E00170"/>
    <s v="Claire Adams"/>
    <x v="2"/>
    <x v="6"/>
    <x v="0"/>
    <x v="1"/>
    <x v="3"/>
    <n v="61"/>
    <d v="1997-08-19T00:00:00"/>
    <n v="19"/>
    <n v="8"/>
    <x v="27"/>
    <x v="11"/>
    <n v="159567"/>
    <x v="1"/>
    <n v="0.28000000000000003"/>
    <n v="44678.76"/>
    <x v="0"/>
    <s v="Phoenix"/>
    <s v=""/>
    <s v="Employed"/>
  </r>
  <r>
    <s v="E02818"/>
    <s v="Aaron Garza"/>
    <x v="2"/>
    <x v="6"/>
    <x v="2"/>
    <x v="0"/>
    <x v="2"/>
    <n v="39"/>
    <d v="2013-12-27T00:00:00"/>
    <n v="27"/>
    <n v="12"/>
    <x v="11"/>
    <x v="8"/>
    <n v="165756"/>
    <x v="1"/>
    <n v="0.28000000000000003"/>
    <n v="46411.680000000008"/>
    <x v="0"/>
    <s v="Columbus"/>
    <d v="2020-06-09T00:00:00"/>
    <s v="Resign"/>
  </r>
  <r>
    <s v="E00634"/>
    <s v="Samantha Chavez"/>
    <x v="1"/>
    <x v="6"/>
    <x v="1"/>
    <x v="1"/>
    <x v="2"/>
    <n v="53"/>
    <d v="2017-01-09T00:00:00"/>
    <n v="9"/>
    <n v="1"/>
    <x v="1"/>
    <x v="0"/>
    <n v="75769"/>
    <x v="0"/>
    <n v="0"/>
    <n v="0"/>
    <x v="1"/>
    <s v="Manaus"/>
    <d v="2020-07-17T00:00:00"/>
    <s v="Resign"/>
  </r>
  <r>
    <s v="E02800"/>
    <s v="Eva Estrada"/>
    <x v="6"/>
    <x v="6"/>
    <x v="1"/>
    <x v="1"/>
    <x v="2"/>
    <n v="45"/>
    <d v="2018-07-24T00:00:00"/>
    <n v="24"/>
    <n v="7"/>
    <x v="8"/>
    <x v="3"/>
    <n v="148991"/>
    <x v="1"/>
    <n v="0.12"/>
    <n v="17878.919999999998"/>
    <x v="1"/>
    <s v="Sao Paulo"/>
    <s v=""/>
    <s v="Employed"/>
  </r>
  <r>
    <s v="E04853"/>
    <s v="Vivian Chu"/>
    <x v="32"/>
    <x v="6"/>
    <x v="2"/>
    <x v="1"/>
    <x v="1"/>
    <n v="46"/>
    <d v="2021-01-17T00:00:00"/>
    <n v="17"/>
    <n v="1"/>
    <x v="3"/>
    <x v="0"/>
    <n v="72131"/>
    <x v="0"/>
    <n v="0"/>
    <n v="0"/>
    <x v="2"/>
    <s v="Shanghai"/>
    <s v=""/>
    <s v="Employed"/>
  </r>
  <r>
    <s v="E02024"/>
    <s v="Amelia Bell"/>
    <x v="1"/>
    <x v="6"/>
    <x v="0"/>
    <x v="1"/>
    <x v="0"/>
    <n v="53"/>
    <d v="2017-08-05T00:00:00"/>
    <n v="5"/>
    <n v="8"/>
    <x v="1"/>
    <x v="11"/>
    <n v="89769"/>
    <x v="0"/>
    <n v="0"/>
    <n v="0"/>
    <x v="0"/>
    <s v="Seattle"/>
    <s v=""/>
    <s v="Employed"/>
  </r>
  <r>
    <s v="E02427"/>
    <s v="Addison Mehta"/>
    <x v="0"/>
    <x v="6"/>
    <x v="3"/>
    <x v="1"/>
    <x v="1"/>
    <n v="27"/>
    <d v="2018-09-15T00:00:00"/>
    <n v="15"/>
    <n v="9"/>
    <x v="8"/>
    <x v="2"/>
    <n v="127616"/>
    <x v="0"/>
    <n v="7.0000000000000007E-2"/>
    <n v="8933.1200000000008"/>
    <x v="0"/>
    <s v="Columbus"/>
    <s v=""/>
    <s v="Employed"/>
  </r>
  <r>
    <s v="E00749"/>
    <s v="Valentina Moua"/>
    <x v="31"/>
    <x v="6"/>
    <x v="0"/>
    <x v="1"/>
    <x v="1"/>
    <n v="37"/>
    <d v="2015-11-10T00:00:00"/>
    <n v="10"/>
    <n v="11"/>
    <x v="2"/>
    <x v="1"/>
    <n v="64204"/>
    <x v="2"/>
    <n v="0"/>
    <n v="0"/>
    <x v="0"/>
    <s v="Columbus"/>
    <d v="2021-04-20T00:00:00"/>
    <s v="Resign"/>
  </r>
  <r>
    <s v="E01941"/>
    <s v="Quinn Trinh"/>
    <x v="3"/>
    <x v="6"/>
    <x v="3"/>
    <x v="1"/>
    <x v="1"/>
    <n v="42"/>
    <d v="2010-05-09T00:00:00"/>
    <n v="9"/>
    <n v="5"/>
    <x v="18"/>
    <x v="7"/>
    <n v="67743"/>
    <x v="2"/>
    <n v="0"/>
    <n v="0"/>
    <x v="2"/>
    <s v="Beijing"/>
    <d v="2014-12-25T00:00:00"/>
    <s v="Resign"/>
  </r>
  <r>
    <s v="E01413"/>
    <s v="Caroline Nelson"/>
    <x v="32"/>
    <x v="6"/>
    <x v="1"/>
    <x v="1"/>
    <x v="3"/>
    <n v="60"/>
    <d v="1997-07-30T00:00:00"/>
    <n v="30"/>
    <n v="7"/>
    <x v="27"/>
    <x v="3"/>
    <n v="71677"/>
    <x v="0"/>
    <n v="0"/>
    <n v="0"/>
    <x v="0"/>
    <s v="Columbus"/>
    <s v=""/>
    <s v="Employed"/>
  </r>
  <r>
    <s v="E00412"/>
    <s v="Ezra Banks"/>
    <x v="3"/>
    <x v="6"/>
    <x v="2"/>
    <x v="0"/>
    <x v="0"/>
    <n v="37"/>
    <d v="2010-04-23T00:00:00"/>
    <n v="23"/>
    <n v="4"/>
    <x v="18"/>
    <x v="4"/>
    <n v="57531"/>
    <x v="2"/>
    <n v="0"/>
    <n v="0"/>
    <x v="0"/>
    <s v="Chicago"/>
    <s v=""/>
    <s v="Employed"/>
  </r>
  <r>
    <s v="E02720"/>
    <s v="Jaxon Fong"/>
    <x v="1"/>
    <x v="6"/>
    <x v="1"/>
    <x v="0"/>
    <x v="1"/>
    <n v="59"/>
    <d v="1997-03-13T00:00:00"/>
    <n v="13"/>
    <n v="3"/>
    <x v="27"/>
    <x v="5"/>
    <n v="83685"/>
    <x v="0"/>
    <n v="0"/>
    <n v="0"/>
    <x v="2"/>
    <s v="Beijing"/>
    <s v=""/>
    <s v="Employed"/>
  </r>
  <r>
    <s v="E01090"/>
    <s v="Ethan Mehta"/>
    <x v="2"/>
    <x v="6"/>
    <x v="2"/>
    <x v="0"/>
    <x v="1"/>
    <n v="49"/>
    <d v="2001-07-20T00:00:00"/>
    <n v="20"/>
    <n v="7"/>
    <x v="12"/>
    <x v="3"/>
    <n v="199176"/>
    <x v="1"/>
    <n v="0.24"/>
    <n v="47802.239999999998"/>
    <x v="0"/>
    <s v="Phoenix"/>
    <s v=""/>
    <s v="Employed"/>
  </r>
  <r>
    <s v="E03521"/>
    <s v="Jackson Navarro"/>
    <x v="2"/>
    <x v="6"/>
    <x v="3"/>
    <x v="0"/>
    <x v="2"/>
    <n v="52"/>
    <d v="2020-09-25T00:00:00"/>
    <n v="25"/>
    <n v="9"/>
    <x v="4"/>
    <x v="2"/>
    <n v="163143"/>
    <x v="1"/>
    <n v="0.28000000000000003"/>
    <n v="45680.04"/>
    <x v="1"/>
    <s v="Sao Paulo"/>
    <s v=""/>
    <s v="Employed"/>
  </r>
  <r>
    <s v="E02391"/>
    <s v="Piper Ramos"/>
    <x v="6"/>
    <x v="6"/>
    <x v="0"/>
    <x v="1"/>
    <x v="2"/>
    <n v="49"/>
    <d v="1996-04-02T00:00:00"/>
    <n v="2"/>
    <n v="4"/>
    <x v="14"/>
    <x v="4"/>
    <n v="157057"/>
    <x v="1"/>
    <n v="0.12"/>
    <n v="18846.84"/>
    <x v="0"/>
    <s v="Miami"/>
    <s v=""/>
    <s v="Employed"/>
  </r>
  <r>
    <s v="E01943"/>
    <s v="Vivian Espinoza"/>
    <x v="6"/>
    <x v="6"/>
    <x v="3"/>
    <x v="1"/>
    <x v="2"/>
    <n v="52"/>
    <d v="2006-10-05T00:00:00"/>
    <n v="5"/>
    <n v="10"/>
    <x v="16"/>
    <x v="10"/>
    <n v="147966"/>
    <x v="1"/>
    <n v="0.11"/>
    <n v="16276.26"/>
    <x v="1"/>
    <s v="Rio de Janerio"/>
    <d v="2019-05-23T00:00:00"/>
    <s v="Resign"/>
  </r>
  <r>
    <s v="E04637"/>
    <s v="Samuel Song"/>
    <x v="2"/>
    <x v="6"/>
    <x v="3"/>
    <x v="0"/>
    <x v="1"/>
    <n v="31"/>
    <d v="2015-06-29T00:00:00"/>
    <n v="29"/>
    <n v="6"/>
    <x v="2"/>
    <x v="6"/>
    <n v="191026"/>
    <x v="1"/>
    <n v="0.16"/>
    <n v="30564.16"/>
    <x v="0"/>
    <s v="Columbus"/>
    <s v=""/>
    <s v="Employed"/>
  </r>
  <r>
    <s v="E04636"/>
    <s v="Hailey Yee"/>
    <x v="31"/>
    <x v="6"/>
    <x v="2"/>
    <x v="1"/>
    <x v="1"/>
    <n v="54"/>
    <d v="2021-03-16T00:00:00"/>
    <n v="16"/>
    <n v="3"/>
    <x v="3"/>
    <x v="5"/>
    <n v="56239"/>
    <x v="2"/>
    <n v="0"/>
    <n v="0"/>
    <x v="2"/>
    <s v="Chongqing"/>
    <s v=""/>
    <s v="Employed"/>
  </r>
  <r>
    <s v="E00568"/>
    <s v="Ian Vargas"/>
    <x v="5"/>
    <x v="6"/>
    <x v="0"/>
    <x v="0"/>
    <x v="2"/>
    <n v="26"/>
    <d v="2021-03-02T00:00:00"/>
    <n v="2"/>
    <n v="3"/>
    <x v="3"/>
    <x v="5"/>
    <n v="44732"/>
    <x v="2"/>
    <n v="0"/>
    <n v="0"/>
    <x v="1"/>
    <s v="Rio de Janerio"/>
    <s v=""/>
    <s v="Employed"/>
  </r>
  <r>
    <s v="E03611"/>
    <s v="Alice Mehta"/>
    <x v="3"/>
    <x v="6"/>
    <x v="2"/>
    <x v="1"/>
    <x v="1"/>
    <n v="45"/>
    <d v="2019-04-02T00:00:00"/>
    <n v="2"/>
    <n v="4"/>
    <x v="0"/>
    <x v="4"/>
    <n v="52621"/>
    <x v="2"/>
    <n v="0"/>
    <n v="0"/>
    <x v="2"/>
    <s v="Beijing"/>
    <s v=""/>
    <s v="Employed"/>
  </r>
  <r>
    <s v="E01967"/>
    <s v="John Dang"/>
    <x v="2"/>
    <x v="6"/>
    <x v="3"/>
    <x v="0"/>
    <x v="1"/>
    <n v="58"/>
    <d v="1992-03-19T00:00:00"/>
    <n v="19"/>
    <n v="3"/>
    <x v="26"/>
    <x v="5"/>
    <n v="199848"/>
    <x v="1"/>
    <n v="0.16"/>
    <n v="31975.68"/>
    <x v="2"/>
    <s v="Chongqing"/>
    <s v=""/>
    <s v="Employed"/>
  </r>
  <r>
    <s v="E03795"/>
    <s v="Hazel Young"/>
    <x v="6"/>
    <x v="6"/>
    <x v="1"/>
    <x v="1"/>
    <x v="3"/>
    <n v="30"/>
    <d v="2017-08-13T00:00:00"/>
    <n v="13"/>
    <n v="8"/>
    <x v="1"/>
    <x v="11"/>
    <n v="154624"/>
    <x v="1"/>
    <n v="0.15"/>
    <n v="23193.599999999999"/>
    <x v="0"/>
    <s v="Austin"/>
    <s v=""/>
    <s v="Employed"/>
  </r>
  <r>
    <s v="E02047"/>
    <s v="Xavier Perez"/>
    <x v="1"/>
    <x v="6"/>
    <x v="0"/>
    <x v="0"/>
    <x v="2"/>
    <n v="51"/>
    <d v="1998-02-26T00:00:00"/>
    <n v="26"/>
    <n v="2"/>
    <x v="25"/>
    <x v="9"/>
    <n v="71111"/>
    <x v="0"/>
    <n v="0"/>
    <n v="0"/>
    <x v="1"/>
    <s v="Rio de Janerio"/>
    <s v=""/>
    <s v="Employed"/>
  </r>
  <r>
    <s v="E01582"/>
    <s v="Elijah Coleman"/>
    <x v="6"/>
    <x v="6"/>
    <x v="2"/>
    <x v="0"/>
    <x v="0"/>
    <n v="53"/>
    <d v="2014-10-19T00:00:00"/>
    <n v="19"/>
    <n v="10"/>
    <x v="7"/>
    <x v="10"/>
    <n v="159538"/>
    <x v="1"/>
    <n v="0.11"/>
    <n v="17549.18"/>
    <x v="0"/>
    <s v="Miami"/>
    <s v=""/>
    <s v="Employed"/>
  </r>
  <r>
    <s v="E01225"/>
    <s v="Christian Fong"/>
    <x v="0"/>
    <x v="6"/>
    <x v="2"/>
    <x v="0"/>
    <x v="1"/>
    <n v="49"/>
    <d v="2012-08-10T00:00:00"/>
    <n v="10"/>
    <n v="8"/>
    <x v="21"/>
    <x v="11"/>
    <n v="109850"/>
    <x v="0"/>
    <n v="7.0000000000000007E-2"/>
    <n v="7689.5000000000009"/>
    <x v="2"/>
    <s v="Beijing"/>
    <d v="2020-02-04T00:00:00"/>
    <s v="Resign"/>
  </r>
  <r>
    <s v="E02522"/>
    <s v="Silas Rivera"/>
    <x v="4"/>
    <x v="6"/>
    <x v="3"/>
    <x v="0"/>
    <x v="2"/>
    <n v="48"/>
    <d v="2000-02-28T00:00:00"/>
    <n v="28"/>
    <n v="2"/>
    <x v="6"/>
    <x v="9"/>
    <n v="258081"/>
    <x v="1"/>
    <n v="0.3"/>
    <n v="77424.3"/>
    <x v="0"/>
    <s v="Chicago"/>
    <s v=""/>
    <s v="Employed"/>
  </r>
  <r>
    <s v="E03007"/>
    <s v="Isaac Joseph"/>
    <x v="5"/>
    <x v="6"/>
    <x v="0"/>
    <x v="0"/>
    <x v="0"/>
    <n v="54"/>
    <d v="1998-09-24T00:00:00"/>
    <n v="24"/>
    <n v="9"/>
    <x v="25"/>
    <x v="2"/>
    <n v="58006"/>
    <x v="2"/>
    <n v="0"/>
    <n v="0"/>
    <x v="0"/>
    <s v="Seattle"/>
    <s v=""/>
    <s v="Employed"/>
  </r>
  <r>
    <s v="E03863"/>
    <s v="Madeline Watson"/>
    <x v="31"/>
    <x v="6"/>
    <x v="2"/>
    <x v="1"/>
    <x v="3"/>
    <n v="40"/>
    <d v="2009-05-27T00:00:00"/>
    <n v="27"/>
    <n v="5"/>
    <x v="22"/>
    <x v="7"/>
    <n v="62411"/>
    <x v="2"/>
    <n v="0"/>
    <n v="0"/>
    <x v="0"/>
    <s v="Miami"/>
    <d v="2021-08-14T00:00:00"/>
    <s v="Resign"/>
  </r>
  <r>
    <s v="E00994"/>
    <s v="Charlotte Baker"/>
    <x v="3"/>
    <x v="6"/>
    <x v="0"/>
    <x v="1"/>
    <x v="0"/>
    <n v="29"/>
    <d v="2016-11-17T00:00:00"/>
    <n v="17"/>
    <n v="11"/>
    <x v="15"/>
    <x v="1"/>
    <n v="60930"/>
    <x v="2"/>
    <n v="0"/>
    <n v="0"/>
    <x v="0"/>
    <s v="Austin"/>
    <s v=""/>
    <s v="Employed"/>
  </r>
  <r>
    <s v="E00943"/>
    <s v="Elena Mendoza"/>
    <x v="2"/>
    <x v="6"/>
    <x v="1"/>
    <x v="1"/>
    <x v="2"/>
    <n v="27"/>
    <d v="2018-10-24T00:00:00"/>
    <n v="24"/>
    <n v="10"/>
    <x v="8"/>
    <x v="10"/>
    <n v="154973"/>
    <x v="1"/>
    <n v="0.28999999999999998"/>
    <n v="44942.17"/>
    <x v="1"/>
    <s v="Sao Paulo"/>
    <s v=""/>
    <s v="Employed"/>
  </r>
  <r>
    <s v="E00538"/>
    <s v="Caleb Xiong"/>
    <x v="32"/>
    <x v="6"/>
    <x v="3"/>
    <x v="0"/>
    <x v="1"/>
    <n v="38"/>
    <d v="2011-11-28T00:00:00"/>
    <n v="28"/>
    <n v="11"/>
    <x v="9"/>
    <x v="1"/>
    <n v="74010"/>
    <x v="0"/>
    <n v="0"/>
    <n v="0"/>
    <x v="0"/>
    <s v="Chicago"/>
    <s v=""/>
    <s v="Employed"/>
  </r>
  <r>
    <s v="E01415"/>
    <s v="Henry Green"/>
    <x v="32"/>
    <x v="6"/>
    <x v="1"/>
    <x v="0"/>
    <x v="0"/>
    <n v="32"/>
    <d v="2020-02-03T00:00:00"/>
    <n v="3"/>
    <n v="2"/>
    <x v="4"/>
    <x v="9"/>
    <n v="96598"/>
    <x v="0"/>
    <n v="0"/>
    <n v="0"/>
    <x v="0"/>
    <s v="Phoenix"/>
    <s v=""/>
    <s v="Employed"/>
  </r>
  <r>
    <s v="E00717"/>
    <s v="Madelyn Chan"/>
    <x v="0"/>
    <x v="6"/>
    <x v="1"/>
    <x v="1"/>
    <x v="1"/>
    <n v="64"/>
    <d v="2003-05-21T00:00:00"/>
    <n v="21"/>
    <n v="5"/>
    <x v="10"/>
    <x v="7"/>
    <n v="106444"/>
    <x v="0"/>
    <n v="0.05"/>
    <n v="5322.2000000000007"/>
    <x v="0"/>
    <s v="Phoenix"/>
    <s v=""/>
    <s v="Employed"/>
  </r>
  <r>
    <s v="E01652"/>
    <s v="Avery Dominguez"/>
    <x v="6"/>
    <x v="6"/>
    <x v="3"/>
    <x v="1"/>
    <x v="2"/>
    <n v="27"/>
    <d v="2019-09-13T00:00:00"/>
    <n v="13"/>
    <n v="9"/>
    <x v="0"/>
    <x v="2"/>
    <n v="133297"/>
    <x v="0"/>
    <n v="0.13"/>
    <n v="17328.61"/>
    <x v="1"/>
    <s v="Rio de Janerio"/>
    <s v=""/>
    <s v="Employed"/>
  </r>
  <r>
    <s v="E04335"/>
    <s v="Parker Allen"/>
    <x v="1"/>
    <x v="6"/>
    <x v="1"/>
    <x v="0"/>
    <x v="0"/>
    <n v="31"/>
    <d v="2018-08-13T00:00:00"/>
    <n v="13"/>
    <n v="8"/>
    <x v="8"/>
    <x v="11"/>
    <n v="81828"/>
    <x v="0"/>
    <n v="0"/>
    <n v="0"/>
    <x v="0"/>
    <s v="Miami"/>
    <s v=""/>
    <s v="Employed"/>
  </r>
  <r>
    <s v="E03102"/>
    <s v="Cooper Valdez"/>
    <x v="0"/>
    <x v="6"/>
    <x v="3"/>
    <x v="0"/>
    <x v="2"/>
    <n v="50"/>
    <d v="2012-04-25T00:00:00"/>
    <n v="25"/>
    <n v="4"/>
    <x v="21"/>
    <x v="4"/>
    <n v="113269"/>
    <x v="0"/>
    <n v="0.09"/>
    <n v="10194.209999999999"/>
    <x v="1"/>
    <s v="Sao Paulo"/>
    <s v=""/>
    <s v="Employed"/>
  </r>
  <r>
    <s v="E02059"/>
    <s v="Roman Munoz"/>
    <x v="6"/>
    <x v="6"/>
    <x v="1"/>
    <x v="0"/>
    <x v="2"/>
    <n v="54"/>
    <d v="2011-10-20T00:00:00"/>
    <n v="20"/>
    <n v="10"/>
    <x v="9"/>
    <x v="10"/>
    <n v="122644"/>
    <x v="0"/>
    <n v="0.12"/>
    <n v="14717.279999999999"/>
    <x v="0"/>
    <s v="Austin"/>
    <s v=""/>
    <s v="Employed"/>
  </r>
  <r>
    <s v="E03894"/>
    <s v="Charlotte Chang"/>
    <x v="0"/>
    <x v="6"/>
    <x v="2"/>
    <x v="1"/>
    <x v="1"/>
    <n v="50"/>
    <d v="2000-05-07T00:00:00"/>
    <n v="7"/>
    <n v="5"/>
    <x v="6"/>
    <x v="7"/>
    <n v="106428"/>
    <x v="0"/>
    <n v="7.0000000000000007E-2"/>
    <n v="7449.9600000000009"/>
    <x v="0"/>
    <s v="Chicago"/>
    <s v=""/>
    <s v="Employed"/>
  </r>
  <r>
    <s v="E03580"/>
    <s v="Maverick Medina"/>
    <x v="3"/>
    <x v="6"/>
    <x v="0"/>
    <x v="0"/>
    <x v="2"/>
    <n v="39"/>
    <d v="2007-05-27T00:00:00"/>
    <n v="27"/>
    <n v="5"/>
    <x v="5"/>
    <x v="7"/>
    <n v="51234"/>
    <x v="2"/>
    <n v="0"/>
    <n v="0"/>
    <x v="0"/>
    <s v="Seattle"/>
    <s v=""/>
    <s v="Employed"/>
  </r>
  <r>
    <s v="E03000"/>
    <s v="Hailey Hong"/>
    <x v="31"/>
    <x v="6"/>
    <x v="2"/>
    <x v="1"/>
    <x v="1"/>
    <n v="33"/>
    <d v="2021-01-22T00:00:00"/>
    <n v="22"/>
    <n v="1"/>
    <x v="3"/>
    <x v="0"/>
    <n v="56405"/>
    <x v="2"/>
    <n v="0"/>
    <n v="0"/>
    <x v="0"/>
    <s v="Chicago"/>
    <s v=""/>
    <s v="Employed"/>
  </r>
  <r>
    <s v="E03278"/>
    <s v="Nicholas Wong"/>
    <x v="2"/>
    <x v="6"/>
    <x v="2"/>
    <x v="0"/>
    <x v="1"/>
    <n v="27"/>
    <d v="2019-11-07T00:00:00"/>
    <n v="7"/>
    <n v="11"/>
    <x v="0"/>
    <x v="1"/>
    <n v="174607"/>
    <x v="1"/>
    <n v="0.28999999999999998"/>
    <n v="50636.03"/>
    <x v="0"/>
    <s v="Columbus"/>
    <s v=""/>
    <s v="Employed"/>
  </r>
  <r>
    <s v="E02191"/>
    <s v="Maria Sun"/>
    <x v="2"/>
    <x v="6"/>
    <x v="3"/>
    <x v="1"/>
    <x v="1"/>
    <n v="25"/>
    <d v="2021-12-19T00:00:00"/>
    <n v="19"/>
    <n v="12"/>
    <x v="3"/>
    <x v="8"/>
    <n v="150666"/>
    <x v="1"/>
    <n v="0.23"/>
    <n v="34653.18"/>
    <x v="2"/>
    <s v="Chengdu"/>
    <s v=""/>
    <s v="Employed"/>
  </r>
  <r>
    <s v="E00005"/>
    <s v="Riley Washington"/>
    <x v="2"/>
    <x v="6"/>
    <x v="1"/>
    <x v="1"/>
    <x v="0"/>
    <n v="39"/>
    <d v="2007-04-29T00:00:00"/>
    <n v="29"/>
    <n v="4"/>
    <x v="5"/>
    <x v="4"/>
    <n v="171487"/>
    <x v="1"/>
    <n v="0.23"/>
    <n v="39442.01"/>
    <x v="0"/>
    <s v="Phoenix"/>
    <s v=""/>
    <s v="Employed"/>
  </r>
  <r>
    <s v="E04354"/>
    <s v="Raelynn Rios"/>
    <x v="4"/>
    <x v="6"/>
    <x v="0"/>
    <x v="1"/>
    <x v="2"/>
    <n v="43"/>
    <d v="2016-08-21T00:00:00"/>
    <n v="21"/>
    <n v="8"/>
    <x v="15"/>
    <x v="11"/>
    <n v="258498"/>
    <x v="1"/>
    <n v="0.35"/>
    <n v="90474.299999999988"/>
    <x v="0"/>
    <s v="Columbus"/>
    <s v=""/>
    <s v="Employ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0551AF-7645-4E96-9765-09808819E893}" name="Range Incom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1">
    <pivotField showAll="0"/>
    <pivotField showAll="0"/>
    <pivotField showAll="0"/>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axis="axisRow" showAll="0">
      <items count="4">
        <item x="2"/>
        <item x="0"/>
        <item x="1"/>
        <item t="default"/>
      </items>
    </pivotField>
    <pivotField numFmtId="165" showAll="0"/>
    <pivotField numFmtId="42" showAll="0"/>
    <pivotField showAll="0"/>
    <pivotField showAll="0"/>
    <pivotField showAll="0"/>
    <pivotField showAll="0"/>
  </pivotFields>
  <rowFields count="1">
    <field x="14"/>
  </rowFields>
  <rowItems count="4">
    <i>
      <x/>
    </i>
    <i>
      <x v="1"/>
    </i>
    <i>
      <x v="2"/>
    </i>
    <i t="grand">
      <x/>
    </i>
  </rowItems>
  <colItems count="1">
    <i/>
  </colItems>
  <dataFields count="1">
    <dataField name="Avg of Annual Salary" fld="13" subtotal="average" baseField="14" baseItem="0" numFmtId="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4" count="1" selected="0">
            <x v="0"/>
          </reference>
        </references>
      </pivotArea>
    </chartFormat>
    <chartFormat chart="13" format="10">
      <pivotArea type="data" outline="0" fieldPosition="0">
        <references count="2">
          <reference field="4294967294" count="1" selected="0">
            <x v="0"/>
          </reference>
          <reference field="14" count="1" selected="0">
            <x v="1"/>
          </reference>
        </references>
      </pivotArea>
    </chartFormat>
    <chartFormat chart="1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75469D-F3B9-41E2-84C5-67B09CEF75EF}" name="Gender"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53:I56" firstHeaderRow="1" firstDataRow="1" firstDataCol="1"/>
  <pivotFields count="21">
    <pivotField dataField="1" showAll="0"/>
    <pivotField showAll="0"/>
    <pivotField showAll="0"/>
    <pivotField showAll="0"/>
    <pivotField showAll="0"/>
    <pivotField axis="axisRow" showAll="0" sortType="ascending">
      <items count="3">
        <item x="0"/>
        <item x="1"/>
        <item t="default"/>
      </items>
    </pivotField>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numFmtId="164" showAll="0"/>
    <pivotField showAll="0"/>
    <pivotField numFmtId="165" showAll="0"/>
    <pivotField numFmtId="42" showAll="0"/>
    <pivotField showAll="0"/>
    <pivotField showAll="0"/>
    <pivotField showAll="0"/>
    <pivotField showAll="0"/>
  </pivotFields>
  <rowFields count="1">
    <field x="5"/>
  </rowFields>
  <rowItems count="3">
    <i>
      <x/>
    </i>
    <i>
      <x v="1"/>
    </i>
    <i t="grand">
      <x/>
    </i>
  </rowItems>
  <colItems count="1">
    <i/>
  </colItems>
  <dataFields count="1">
    <dataField name="Count of EE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BD988A-1DA5-49FE-9AEC-D8308FDB3FAE}" name="Department"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Department">
  <location ref="H26:I33" firstHeaderRow="1" firstDataRow="1" firstDataCol="1" rowPageCount="1" colPageCount="1"/>
  <pivotFields count="21">
    <pivotField dataField="1" showAll="0"/>
    <pivotField showAll="0"/>
    <pivotField axis="axisPage" showAll="0">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pivotField>
    <pivotField axis="axisRow" showAll="0">
      <items count="8">
        <item x="0"/>
        <item x="1"/>
        <item x="2"/>
        <item x="3"/>
        <item x="4"/>
        <item x="5"/>
        <item x="6"/>
        <item t="default"/>
      </items>
    </pivotField>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numFmtId="164" showAll="0"/>
    <pivotField showAll="0"/>
    <pivotField numFmtId="165" showAll="0"/>
    <pivotField numFmtId="42" showAll="0"/>
    <pivotField showAll="0"/>
    <pivotField showAll="0"/>
    <pivotField showAll="0"/>
    <pivotField showAll="0"/>
  </pivotFields>
  <rowFields count="1">
    <field x="3"/>
  </rowFields>
  <rowItems count="7">
    <i>
      <x/>
    </i>
    <i>
      <x v="1"/>
    </i>
    <i>
      <x v="2"/>
    </i>
    <i>
      <x v="3"/>
    </i>
    <i>
      <x v="4"/>
    </i>
    <i>
      <x v="5"/>
    </i>
    <i>
      <x v="6"/>
    </i>
  </rowItems>
  <colItems count="1">
    <i/>
  </colItems>
  <pageFields count="1">
    <pageField fld="2" hier="-1"/>
  </pageFields>
  <dataFields count="1">
    <dataField name="Total Karyawa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69BFD9-3D9A-4FC7-BA9B-ECA4FC503162}" name="Job Title &amp; Gaji"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6:E60" firstHeaderRow="0" firstDataRow="1" firstDataCol="1"/>
  <pivotFields count="21">
    <pivotField dataField="1" showAll="0"/>
    <pivotField showAll="0"/>
    <pivotField axis="axisRow"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2"/>
  </rowFields>
  <rowItems count="34">
    <i>
      <x v="9"/>
    </i>
    <i>
      <x v="27"/>
    </i>
    <i>
      <x v="32"/>
    </i>
    <i>
      <x v="16"/>
    </i>
    <i>
      <x v="25"/>
    </i>
    <i>
      <x v="2"/>
    </i>
    <i>
      <x v="1"/>
    </i>
    <i>
      <x v="12"/>
    </i>
    <i>
      <x/>
    </i>
    <i>
      <x v="6"/>
    </i>
    <i>
      <x v="21"/>
    </i>
    <i>
      <x v="10"/>
    </i>
    <i>
      <x v="8"/>
    </i>
    <i>
      <x v="4"/>
    </i>
    <i>
      <x v="11"/>
    </i>
    <i>
      <x v="18"/>
    </i>
    <i>
      <x v="30"/>
    </i>
    <i>
      <x v="26"/>
    </i>
    <i>
      <x v="13"/>
    </i>
    <i>
      <x v="5"/>
    </i>
    <i>
      <x v="28"/>
    </i>
    <i>
      <x v="29"/>
    </i>
    <i>
      <x v="7"/>
    </i>
    <i>
      <x v="23"/>
    </i>
    <i>
      <x v="31"/>
    </i>
    <i>
      <x v="20"/>
    </i>
    <i>
      <x v="15"/>
    </i>
    <i>
      <x v="14"/>
    </i>
    <i>
      <x v="22"/>
    </i>
    <i>
      <x v="17"/>
    </i>
    <i>
      <x v="24"/>
    </i>
    <i>
      <x v="3"/>
    </i>
    <i>
      <x v="19"/>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formats count="1">
    <format dxfId="1">
      <pivotArea collapsedLevelsAreSubtotals="1" fieldPosition="0">
        <references count="2">
          <reference field="4294967294" count="1" selected="0">
            <x v="2"/>
          </reference>
          <reference field="2" count="1">
            <x v="0"/>
          </reference>
        </references>
      </pivotArea>
    </format>
  </formats>
  <conditionalFormats count="4">
    <conditionalFormat priority="1">
      <pivotAreas count="1">
        <pivotArea type="data" collapsedLevelsAreSubtotals="1" fieldPosition="0">
          <references count="2">
            <reference field="4294967294" count="1" selected="0">
              <x v="3"/>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2">
      <pivotAreas count="1">
        <pivotArea type="data" collapsedLevelsAreSubtotals="1" fieldPosition="0">
          <references count="2">
            <reference field="4294967294" count="1" selected="0">
              <x v="2"/>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3">
      <pivotAreas count="1">
        <pivotArea type="data" collapsedLevelsAreSubtotals="1" fieldPosition="0">
          <references count="2">
            <reference field="4294967294" count="1" selected="0">
              <x v="1"/>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4">
      <pivotAreas count="1">
        <pivotArea type="data" collapsedLevelsAreSubtotals="1" fieldPosition="0">
          <references count="2">
            <reference field="4294967294" count="1" selected="0">
              <x v="0"/>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64DC6E-491D-49DE-9F1F-1E010528BCE4}" name="Wilayah"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Department">
  <location ref="A3:B6" firstHeaderRow="1" firstDataRow="1" firstDataCol="1" rowPageCount="1" colPageCount="1"/>
  <pivotFields count="21">
    <pivotField dataField="1" showAll="0"/>
    <pivotField showAll="0"/>
    <pivotField axis="axisPage" showAll="0">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pivotField>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numFmtId="164" showAll="0"/>
    <pivotField showAll="0"/>
    <pivotField numFmtId="165" showAll="0"/>
    <pivotField numFmtId="42" showAll="0"/>
    <pivotField axis="axisRow" showAll="0">
      <items count="4">
        <item x="1"/>
        <item x="2"/>
        <item x="0"/>
        <item t="default"/>
      </items>
    </pivotField>
    <pivotField showAll="0"/>
    <pivotField showAll="0"/>
    <pivotField showAll="0"/>
  </pivotFields>
  <rowFields count="1">
    <field x="17"/>
  </rowFields>
  <rowItems count="3">
    <i>
      <x/>
    </i>
    <i>
      <x v="1"/>
    </i>
    <i>
      <x v="2"/>
    </i>
  </rowItems>
  <colItems count="1">
    <i/>
  </colItems>
  <pageFields count="1">
    <pageField fld="2" hier="-1"/>
  </pageFields>
  <dataFields count="1">
    <dataField name="Total Karyawa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A147D3-284D-4D17-AB67-6BFDC6F84272}"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21:R26"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5">
        <item x="3"/>
        <item x="0"/>
        <item x="2"/>
        <item x="1"/>
        <item t="default"/>
      </items>
    </pivotField>
    <pivotField showAll="0">
      <items count="3">
        <item x="0"/>
        <item x="1"/>
        <item t="default"/>
      </items>
    </pivotField>
    <pivotField axis="axisRow" showAll="0">
      <items count="5">
        <item x="1"/>
        <item x="3"/>
        <item x="0"/>
        <item x="2"/>
        <item t="default"/>
      </items>
    </pivotField>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6"/>
  </rowFields>
  <rowItems count="5">
    <i>
      <x/>
    </i>
    <i>
      <x v="1"/>
    </i>
    <i>
      <x v="2"/>
    </i>
    <i>
      <x v="3"/>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1719BC-D287-491C-8BEA-979780083FAF}"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12:R15"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5">
        <item x="3"/>
        <item x="0"/>
        <item x="2"/>
        <item x="1"/>
        <item t="default"/>
      </items>
    </pivotField>
    <pivotField axis="axisRow" showAll="0">
      <items count="3">
        <item x="0"/>
        <item x="1"/>
        <item t="default"/>
      </items>
    </pivotField>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5"/>
  </rowFields>
  <rowItems count="3">
    <i>
      <x/>
    </i>
    <i>
      <x v="1"/>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BECEF2-D5BA-495D-8E9A-CF477E514146}"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12:L17"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axis="axisRow" showAll="0">
      <items count="5">
        <item x="3"/>
        <item x="0"/>
        <item x="2"/>
        <item x="1"/>
        <item t="default"/>
      </items>
    </pivotField>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4"/>
  </rowFields>
  <rowItems count="5">
    <i>
      <x/>
    </i>
    <i>
      <x v="1"/>
    </i>
    <i>
      <x v="2"/>
    </i>
    <i>
      <x v="3"/>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9A743A-FED4-444C-90F0-98548B9C0DDA}"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21:L29"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axis="axisRow" showAll="0">
      <items count="8">
        <item x="0"/>
        <item x="1"/>
        <item x="2"/>
        <item x="3"/>
        <item x="4"/>
        <item x="5"/>
        <item x="6"/>
        <item t="default"/>
      </items>
    </pivotField>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370DD5-7518-4CF2-A23A-84F10AA90117}"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2:F46" firstHeaderRow="0" firstDataRow="1" firstDataCol="1"/>
  <pivotFields count="21">
    <pivotField dataField="1" showAll="0"/>
    <pivotField showAll="0"/>
    <pivotField axis="axisRow"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2"/>
  </rowFields>
  <rowItems count="34">
    <i>
      <x v="9"/>
    </i>
    <i>
      <x v="27"/>
    </i>
    <i>
      <x v="32"/>
    </i>
    <i>
      <x v="16"/>
    </i>
    <i>
      <x v="25"/>
    </i>
    <i>
      <x v="2"/>
    </i>
    <i>
      <x v="1"/>
    </i>
    <i>
      <x v="12"/>
    </i>
    <i>
      <x/>
    </i>
    <i>
      <x v="6"/>
    </i>
    <i>
      <x v="21"/>
    </i>
    <i>
      <x v="10"/>
    </i>
    <i>
      <x v="8"/>
    </i>
    <i>
      <x v="4"/>
    </i>
    <i>
      <x v="11"/>
    </i>
    <i>
      <x v="18"/>
    </i>
    <i>
      <x v="30"/>
    </i>
    <i>
      <x v="26"/>
    </i>
    <i>
      <x v="13"/>
    </i>
    <i>
      <x v="5"/>
    </i>
    <i>
      <x v="28"/>
    </i>
    <i>
      <x v="29"/>
    </i>
    <i>
      <x v="7"/>
    </i>
    <i>
      <x v="23"/>
    </i>
    <i>
      <x v="31"/>
    </i>
    <i>
      <x v="20"/>
    </i>
    <i>
      <x v="15"/>
    </i>
    <i>
      <x v="14"/>
    </i>
    <i>
      <x v="22"/>
    </i>
    <i>
      <x v="17"/>
    </i>
    <i>
      <x v="24"/>
    </i>
    <i>
      <x v="3"/>
    </i>
    <i>
      <x v="19"/>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formats count="1">
    <format dxfId="0">
      <pivotArea collapsedLevelsAreSubtotals="1" fieldPosition="0">
        <references count="2">
          <reference field="4294967294" count="1" selected="0">
            <x v="2"/>
          </reference>
          <reference field="2" count="1">
            <x v="0"/>
          </reference>
        </references>
      </pivotArea>
    </format>
  </formats>
  <conditionalFormats count="4">
    <conditionalFormat priority="5">
      <pivotAreas count="1">
        <pivotArea type="data" collapsedLevelsAreSubtotals="1" fieldPosition="0">
          <references count="2">
            <reference field="4294967294" count="1" selected="0">
              <x v="3"/>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6">
      <pivotAreas count="1">
        <pivotArea type="data" collapsedLevelsAreSubtotals="1" fieldPosition="0">
          <references count="2">
            <reference field="4294967294" count="1" selected="0">
              <x v="2"/>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7">
      <pivotAreas count="1">
        <pivotArea type="data" collapsedLevelsAreSubtotals="1" fieldPosition="0">
          <references count="2">
            <reference field="4294967294" count="1" selected="0">
              <x v="1"/>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8">
      <pivotAreas count="1">
        <pivotArea type="data" collapsedLevelsAreSubtotals="1" fieldPosition="0">
          <references count="2">
            <reference field="4294967294" count="1" selected="0">
              <x v="0"/>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Bulan" xr10:uid="{4A674ACB-4E64-4733-97AC-032B613E21B5}" sourceName="Nama Bulan">
  <pivotTables>
    <pivotTable tabId="4" name="Gender"/>
    <pivotTable tabId="4" name="Department"/>
    <pivotTable tabId="4" name="Job Title &amp; Gaji"/>
    <pivotTable tabId="4" name="Range Income"/>
    <pivotTable tabId="5" name="Wilayah"/>
    <pivotTable tabId="7" name="PivotTable1"/>
    <pivotTable tabId="7" name="PivotTable2"/>
    <pivotTable tabId="7" name="PivotTable3"/>
    <pivotTable tabId="7" name="PivotTable4"/>
    <pivotTable tabId="7" name="PivotTable5"/>
  </pivotTables>
  <data>
    <tabular pivotCacheId="1231936221">
      <items count="12">
        <i x="0" s="1"/>
        <i x="9" s="1"/>
        <i x="5" s="1"/>
        <i x="4" s="1"/>
        <i x="7" s="1"/>
        <i x="6" s="1"/>
        <i x="3" s="1"/>
        <i x="11" s="1"/>
        <i x="2" s="1"/>
        <i x="10" s="1"/>
        <i x="1"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C824E5-9408-4677-9321-F63A58F6A105}" sourceName="Year">
  <pivotTables>
    <pivotTable tabId="4" name="Gender"/>
    <pivotTable tabId="4" name="Department"/>
    <pivotTable tabId="4" name="Job Title &amp; Gaji"/>
    <pivotTable tabId="4" name="Range Income"/>
    <pivotTable tabId="5" name="Wilayah"/>
    <pivotTable tabId="7" name="PivotTable1"/>
    <pivotTable tabId="7" name="PivotTable2"/>
    <pivotTable tabId="7" name="PivotTable3"/>
    <pivotTable tabId="7" name="PivotTable4"/>
    <pivotTable tabId="7" name="PivotTable5"/>
  </pivotTables>
  <data>
    <tabular pivotCacheId="1231936221">
      <items count="30">
        <i x="26" s="1"/>
        <i x="29" s="1"/>
        <i x="17" s="1"/>
        <i x="19" s="1"/>
        <i x="14" s="1"/>
        <i x="27" s="1"/>
        <i x="25" s="1"/>
        <i x="28" s="1"/>
        <i x="6" s="1"/>
        <i x="12" s="1"/>
        <i x="23" s="1"/>
        <i x="10" s="1"/>
        <i x="20" s="1"/>
        <i x="24" s="1"/>
        <i x="16" s="1"/>
        <i x="5" s="1"/>
        <i x="13" s="1"/>
        <i x="22" s="1"/>
        <i x="18" s="1"/>
        <i x="9" s="1"/>
        <i x="21" s="1"/>
        <i x="11" s="1"/>
        <i x="7" s="1"/>
        <i x="2" s="1"/>
        <i x="15" s="1"/>
        <i x="1" s="1"/>
        <i x="8"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Bulan" xr10:uid="{2EAC6358-744A-45BD-AAE3-B1F53F39C73D}" cache="Slicer_Nama_Bulan" caption="Nama Bulan" columnCount="4" style="SlicerStyleDark6" rowHeight="241300"/>
  <slicer name="Year" xr10:uid="{14D7F465-42AC-4F8F-A319-515F69F2B752}" cache="Slicer_Year" caption="Year" columnCount="6"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33BD93-09A3-4A5F-B791-91BE621635F0}" name="TBL_Employees" displayName="TBL_Employees" ref="A1:N1001" totalsRowShown="0" headerRowDxfId="18">
  <autoFilter ref="A1:N1001" xr:uid="{4C33BD93-09A3-4A5F-B791-91BE621635F0}"/>
  <sortState xmlns:xlrd2="http://schemas.microsoft.com/office/spreadsheetml/2017/richdata2" ref="A2:N1001">
    <sortCondition ref="D1:D1001"/>
  </sortState>
  <tableColumns count="14">
    <tableColumn id="1" xr3:uid="{F3BF6038-7767-416C-9C67-2E7CB79F305B}" name="EEID"/>
    <tableColumn id="2" xr3:uid="{A867CECD-DD71-4DA7-B51A-AACDE6218AB0}" name="Full Name"/>
    <tableColumn id="3" xr3:uid="{64B7B946-3053-4115-A5F3-084EADDA6289}" name="Job Title"/>
    <tableColumn id="4" xr3:uid="{27E261D5-07FF-43BE-B86C-4DC6D971AC1F}" name="Department"/>
    <tableColumn id="5" xr3:uid="{C2ACA7FB-DA0D-4C71-9FB3-C121E9BE67C8}" name="Business Unit"/>
    <tableColumn id="6" xr3:uid="{61D06748-A2CA-48B7-AF87-B5B998F0A527}" name="Gender"/>
    <tableColumn id="7" xr3:uid="{C7BCF67F-586B-4A5E-89B7-FB605D00F0FC}" name="Ethnicity"/>
    <tableColumn id="8" xr3:uid="{FB21E1D9-AF70-4961-9391-AC043E36AFF0}" name="Age"/>
    <tableColumn id="9" xr3:uid="{DE51534D-FC9B-4AE1-AD4C-623DAD25437B}" name="Hire Date" dataDxfId="17"/>
    <tableColumn id="10" xr3:uid="{58577D0A-223C-4DFC-86BC-3E30BD9D137E}" name="Annual Salary" dataDxfId="16"/>
    <tableColumn id="11" xr3:uid="{86C9B06D-4397-4AF1-AA3B-5C493DDDA2F5}" name="Bonus %" dataDxfId="15"/>
    <tableColumn id="12" xr3:uid="{ECA3F1BC-7868-4982-AC37-0D20FFFCDEAB}" name="Country"/>
    <tableColumn id="13" xr3:uid="{F6310EE9-EB94-4649-AA3C-54D44B68C7AF}" name="City"/>
    <tableColumn id="14" xr3:uid="{29407895-B9EA-4A52-8187-10800C92A2CA}" name="Exit Date" dataDxfId="14"/>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CCD94E-2B63-48B7-A557-B4017D7BC0DD}" name="TBL_Employees3" displayName="TBL_Employees3" ref="A1:U1001" totalsRowShown="0" headerRowDxfId="13">
  <autoFilter ref="A1:U1001" xr:uid="{D3CCD94E-2B63-48B7-A557-B4017D7BC0DD}"/>
  <sortState xmlns:xlrd2="http://schemas.microsoft.com/office/spreadsheetml/2017/richdata2" ref="A2:T1001">
    <sortCondition ref="D1:D1001"/>
  </sortState>
  <tableColumns count="21">
    <tableColumn id="1" xr3:uid="{FBBCE85D-6B7F-4000-AB50-39380DEC4948}" name="EEID"/>
    <tableColumn id="2" xr3:uid="{B062B647-B820-41DB-AE08-1B794C599799}" name="Full Name"/>
    <tableColumn id="3" xr3:uid="{02D97959-4C9F-450D-98C0-82294B5B7945}" name="Job Title"/>
    <tableColumn id="4" xr3:uid="{ECB02660-59C9-4B99-BFD8-C883BFF2787E}" name="Department"/>
    <tableColumn id="5" xr3:uid="{DACBA2A8-DED7-41EA-B412-937D368AEC32}" name="Business Unit"/>
    <tableColumn id="6" xr3:uid="{B6049EFA-7EA9-4C30-BDB1-8E024A955B35}" name="Gender"/>
    <tableColumn id="7" xr3:uid="{CE6333CA-A3D3-46AF-80B0-E5393EDC129B}" name="Ethnicity"/>
    <tableColumn id="8" xr3:uid="{6AC961E2-E7B9-4888-817C-F27E6DC7421D}" name="Age"/>
    <tableColumn id="9" xr3:uid="{956D34F7-3C7E-43FD-995E-2C96D0E70922}" name="Hire Date" dataDxfId="12"/>
    <tableColumn id="17" xr3:uid="{A2A7A3C0-D587-4F6D-AF2E-712669A26B03}" name="Day" dataDxfId="11">
      <calculatedColumnFormula>DAY(TBL_Employees3[[#This Row],[Hire Date]])</calculatedColumnFormula>
    </tableColumn>
    <tableColumn id="16" xr3:uid="{5A344E12-35A7-40D8-8C8C-5D5E68406857}" name="Month" dataDxfId="10">
      <calculatedColumnFormula>MONTH(TBL_Employees3[[#This Row],[Hire Date]])</calculatedColumnFormula>
    </tableColumn>
    <tableColumn id="15" xr3:uid="{E52C912C-B53E-4715-BBD3-9D1201CFEAD8}" name="Year" dataDxfId="9">
      <calculatedColumnFormula>YEAR(TBL_Employees3[[#This Row],[Hire Date]])</calculatedColumnFormula>
    </tableColumn>
    <tableColumn id="18" xr3:uid="{3CE08E47-3626-4846-893F-AE79F1255DC2}" name="Nama Bulan" dataDxfId="8">
      <calculatedColumnFormula>TEXT(TBL_Employees3[[#This Row],[Hire Date]],"mmm")</calculatedColumnFormula>
    </tableColumn>
    <tableColumn id="10" xr3:uid="{79AC537A-9928-43C5-A157-BD3C5216351F}" name="Annual Salary" dataDxfId="7"/>
    <tableColumn id="19" xr3:uid="{54E4D1FE-D2AF-4BA1-850C-107E8200FB04}" name="Range Salary" dataDxfId="6">
      <calculatedColumnFormula array="1">_xlfn.IFS(TBL_Employees3[[#This Row],[Annual Salary]]&gt;140000,"High Income",AND(TBL_Employees3[[#This Row],[Annual Salary]]&lt;=140000, TBL_Employees3[[#This Row],[Annual Salary]] &gt; 70000),"Middle Income",TBL_Employees3[[#This Row],[Annual Salary]]&lt;70000,"Low Income")</calculatedColumnFormula>
    </tableColumn>
    <tableColumn id="11" xr3:uid="{6CECD3AF-96FA-451C-A004-EE6592061F41}" name="Bonus %" dataDxfId="5"/>
    <tableColumn id="21" xr3:uid="{086F4933-6B2F-4DB4-82D6-CAF1DF79D10F}" name="Column1" dataDxfId="4">
      <calculatedColumnFormula>TBL_Employees3[[#This Row],[Bonus %]]*TBL_Employees3[[#This Row],[Annual Salary]]</calculatedColumnFormula>
    </tableColumn>
    <tableColumn id="12" xr3:uid="{41642109-D1D1-4700-8AE6-84996361ABB6}" name="Country"/>
    <tableColumn id="13" xr3:uid="{BDA379CA-DF88-4109-B2CD-FEC13081E7DC}" name="City"/>
    <tableColumn id="14" xr3:uid="{14FA29A7-7C3B-479D-B585-E933559C3513}" name="Exit Date" dataDxfId="3"/>
    <tableColumn id="22" xr3:uid="{88259647-5798-4EC2-A171-9825ED2B03A6}" name="Employ" dataDxfId="2">
      <calculatedColumnFormula>IF(TBL_Employees3[[#This Row],[Exit Date]]="","Employed","Resign")</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4.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03A2A-1C25-4007-9144-0418393C1A5A}">
  <sheetPr>
    <tabColor rgb="FFC00000"/>
  </sheetPr>
  <dimension ref="A1:N1001"/>
  <sheetViews>
    <sheetView topLeftCell="A965" workbookViewId="0">
      <selection sqref="A1:N1001"/>
    </sheetView>
  </sheetViews>
  <sheetFormatPr defaultRowHeight="15" x14ac:dyDescent="0.25"/>
  <cols>
    <col min="1" max="1" width="7.140625" bestFit="1" customWidth="1"/>
    <col min="2" max="2" width="20.5703125" bestFit="1" customWidth="1"/>
    <col min="3" max="3" width="27.7109375" bestFit="1" customWidth="1"/>
    <col min="4" max="4" width="16.85546875" bestFit="1" customWidth="1"/>
    <col min="5" max="5" width="23.85546875" bestFit="1" customWidth="1"/>
    <col min="6" max="6" width="10" bestFit="1" customWidth="1"/>
    <col min="7" max="7" width="11" bestFit="1" customWidth="1"/>
    <col min="8" max="8" width="6.7109375" bestFit="1" customWidth="1"/>
    <col min="9" max="9" width="11.5703125" bestFit="1" customWidth="1"/>
    <col min="10" max="10" width="15.42578125" bestFit="1" customWidth="1"/>
    <col min="11" max="11" width="10.7109375" bestFit="1" customWidth="1"/>
    <col min="12" max="12" width="12.85546875" bestFit="1" customWidth="1"/>
    <col min="13" max="13" width="13.5703125" bestFit="1" customWidth="1"/>
    <col min="14" max="14" width="11.140625" bestFit="1" customWidth="1"/>
  </cols>
  <sheetData>
    <row r="1" spans="1:14" x14ac:dyDescent="0.25">
      <c r="A1" s="1" t="s">
        <v>0</v>
      </c>
      <c r="B1" s="2" t="s">
        <v>1</v>
      </c>
      <c r="C1" s="2" t="s">
        <v>2</v>
      </c>
      <c r="D1" s="2" t="s">
        <v>3</v>
      </c>
      <c r="E1" s="2" t="s">
        <v>4</v>
      </c>
      <c r="F1" s="2" t="s">
        <v>5</v>
      </c>
      <c r="G1" s="2" t="s">
        <v>6</v>
      </c>
      <c r="H1" s="2" t="s">
        <v>7</v>
      </c>
      <c r="I1" s="2" t="s">
        <v>8</v>
      </c>
      <c r="J1" s="2" t="s">
        <v>9</v>
      </c>
      <c r="K1" s="2" t="s">
        <v>10</v>
      </c>
      <c r="L1" s="2" t="s">
        <v>11</v>
      </c>
      <c r="M1" s="2" t="s">
        <v>12</v>
      </c>
      <c r="N1" s="3" t="s">
        <v>13</v>
      </c>
    </row>
    <row r="2" spans="1:14" x14ac:dyDescent="0.25">
      <c r="A2" t="s">
        <v>14</v>
      </c>
      <c r="B2" t="s">
        <v>15</v>
      </c>
      <c r="C2" t="s">
        <v>16</v>
      </c>
      <c r="D2" t="s">
        <v>17</v>
      </c>
      <c r="E2" t="s">
        <v>18</v>
      </c>
      <c r="F2" t="s">
        <v>19</v>
      </c>
      <c r="G2" t="s">
        <v>20</v>
      </c>
      <c r="H2">
        <v>29</v>
      </c>
      <c r="I2" s="4">
        <v>43490</v>
      </c>
      <c r="J2" s="5">
        <v>113527</v>
      </c>
      <c r="K2" s="6">
        <v>0.06</v>
      </c>
      <c r="L2" t="s">
        <v>21</v>
      </c>
      <c r="M2" t="s">
        <v>22</v>
      </c>
      <c r="N2" s="4" t="s">
        <v>23</v>
      </c>
    </row>
    <row r="3" spans="1:14" x14ac:dyDescent="0.25">
      <c r="A3" t="s">
        <v>24</v>
      </c>
      <c r="B3" t="s">
        <v>25</v>
      </c>
      <c r="C3" t="s">
        <v>26</v>
      </c>
      <c r="D3" t="s">
        <v>17</v>
      </c>
      <c r="E3" t="s">
        <v>27</v>
      </c>
      <c r="F3" t="s">
        <v>19</v>
      </c>
      <c r="G3" t="s">
        <v>28</v>
      </c>
      <c r="H3">
        <v>31</v>
      </c>
      <c r="I3" s="4">
        <v>43043</v>
      </c>
      <c r="J3" s="5">
        <v>97078</v>
      </c>
      <c r="K3" s="6">
        <v>0</v>
      </c>
      <c r="L3" t="s">
        <v>21</v>
      </c>
      <c r="M3" t="s">
        <v>22</v>
      </c>
      <c r="N3" s="4">
        <v>43899</v>
      </c>
    </row>
    <row r="4" spans="1:14" x14ac:dyDescent="0.25">
      <c r="A4" t="s">
        <v>29</v>
      </c>
      <c r="B4" t="s">
        <v>30</v>
      </c>
      <c r="C4" t="s">
        <v>31</v>
      </c>
      <c r="D4" t="s">
        <v>17</v>
      </c>
      <c r="E4" t="s">
        <v>32</v>
      </c>
      <c r="F4" t="s">
        <v>33</v>
      </c>
      <c r="G4" t="s">
        <v>28</v>
      </c>
      <c r="H4">
        <v>36</v>
      </c>
      <c r="I4" s="4">
        <v>42276</v>
      </c>
      <c r="J4" s="5">
        <v>178700</v>
      </c>
      <c r="K4" s="6">
        <v>0.28999999999999998</v>
      </c>
      <c r="L4" t="s">
        <v>21</v>
      </c>
      <c r="M4" t="s">
        <v>34</v>
      </c>
      <c r="N4" s="4" t="s">
        <v>23</v>
      </c>
    </row>
    <row r="5" spans="1:14" x14ac:dyDescent="0.25">
      <c r="A5" t="s">
        <v>35</v>
      </c>
      <c r="B5" t="s">
        <v>36</v>
      </c>
      <c r="C5" t="s">
        <v>26</v>
      </c>
      <c r="D5" t="s">
        <v>17</v>
      </c>
      <c r="E5" t="s">
        <v>18</v>
      </c>
      <c r="F5" t="s">
        <v>33</v>
      </c>
      <c r="G5" t="s">
        <v>37</v>
      </c>
      <c r="H5">
        <v>44</v>
      </c>
      <c r="I5" s="4">
        <v>43467</v>
      </c>
      <c r="J5" s="5">
        <v>74691</v>
      </c>
      <c r="K5" s="6">
        <v>0</v>
      </c>
      <c r="L5" t="s">
        <v>38</v>
      </c>
      <c r="M5" t="s">
        <v>39</v>
      </c>
      <c r="N5" s="4">
        <v>44020</v>
      </c>
    </row>
    <row r="6" spans="1:14" x14ac:dyDescent="0.25">
      <c r="A6" t="s">
        <v>40</v>
      </c>
      <c r="B6" t="s">
        <v>41</v>
      </c>
      <c r="C6" t="s">
        <v>16</v>
      </c>
      <c r="D6" t="s">
        <v>17</v>
      </c>
      <c r="E6" t="s">
        <v>27</v>
      </c>
      <c r="F6" t="s">
        <v>33</v>
      </c>
      <c r="G6" t="s">
        <v>37</v>
      </c>
      <c r="H6">
        <v>38</v>
      </c>
      <c r="I6" s="4">
        <v>44516</v>
      </c>
      <c r="J6" s="5">
        <v>109812</v>
      </c>
      <c r="K6" s="6">
        <v>0.09</v>
      </c>
      <c r="L6" t="s">
        <v>38</v>
      </c>
      <c r="M6" t="s">
        <v>39</v>
      </c>
      <c r="N6" s="4" t="s">
        <v>23</v>
      </c>
    </row>
    <row r="7" spans="1:14" x14ac:dyDescent="0.25">
      <c r="A7" t="s">
        <v>42</v>
      </c>
      <c r="B7" t="s">
        <v>43</v>
      </c>
      <c r="C7" t="s">
        <v>31</v>
      </c>
      <c r="D7" t="s">
        <v>17</v>
      </c>
      <c r="E7" t="s">
        <v>27</v>
      </c>
      <c r="F7" t="s">
        <v>19</v>
      </c>
      <c r="G7" t="s">
        <v>20</v>
      </c>
      <c r="H7">
        <v>26</v>
      </c>
      <c r="I7" s="4">
        <v>44040</v>
      </c>
      <c r="J7" s="5">
        <v>180664</v>
      </c>
      <c r="K7" s="6">
        <v>0.27</v>
      </c>
      <c r="L7" t="s">
        <v>21</v>
      </c>
      <c r="M7" t="s">
        <v>44</v>
      </c>
      <c r="N7" s="4" t="s">
        <v>23</v>
      </c>
    </row>
    <row r="8" spans="1:14" x14ac:dyDescent="0.25">
      <c r="A8" t="s">
        <v>45</v>
      </c>
      <c r="B8" t="s">
        <v>46</v>
      </c>
      <c r="C8" t="s">
        <v>47</v>
      </c>
      <c r="D8" t="s">
        <v>17</v>
      </c>
      <c r="E8" t="s">
        <v>27</v>
      </c>
      <c r="F8" t="s">
        <v>19</v>
      </c>
      <c r="G8" t="s">
        <v>20</v>
      </c>
      <c r="H8">
        <v>55</v>
      </c>
      <c r="I8" s="4">
        <v>39177</v>
      </c>
      <c r="J8" s="5">
        <v>52310</v>
      </c>
      <c r="K8" s="6">
        <v>0</v>
      </c>
      <c r="L8" t="s">
        <v>21</v>
      </c>
      <c r="M8" t="s">
        <v>48</v>
      </c>
      <c r="N8" s="4">
        <v>43385</v>
      </c>
    </row>
    <row r="9" spans="1:14" x14ac:dyDescent="0.25">
      <c r="A9" t="s">
        <v>49</v>
      </c>
      <c r="B9" t="s">
        <v>50</v>
      </c>
      <c r="C9" t="s">
        <v>16</v>
      </c>
      <c r="D9" t="s">
        <v>17</v>
      </c>
      <c r="E9" t="s">
        <v>32</v>
      </c>
      <c r="F9" t="s">
        <v>19</v>
      </c>
      <c r="G9" t="s">
        <v>20</v>
      </c>
      <c r="H9">
        <v>55</v>
      </c>
      <c r="I9" s="4">
        <v>36644</v>
      </c>
      <c r="J9" s="5">
        <v>115798</v>
      </c>
      <c r="K9" s="6">
        <v>0.05</v>
      </c>
      <c r="L9" t="s">
        <v>21</v>
      </c>
      <c r="M9" t="s">
        <v>48</v>
      </c>
      <c r="N9" s="4" t="s">
        <v>23</v>
      </c>
    </row>
    <row r="10" spans="1:14" x14ac:dyDescent="0.25">
      <c r="A10" t="s">
        <v>51</v>
      </c>
      <c r="B10" t="s">
        <v>52</v>
      </c>
      <c r="C10" t="s">
        <v>53</v>
      </c>
      <c r="D10" t="s">
        <v>17</v>
      </c>
      <c r="E10" t="s">
        <v>54</v>
      </c>
      <c r="F10" t="s">
        <v>33</v>
      </c>
      <c r="G10" t="s">
        <v>28</v>
      </c>
      <c r="H10">
        <v>56</v>
      </c>
      <c r="I10" s="4">
        <v>41714</v>
      </c>
      <c r="J10" s="5">
        <v>190815</v>
      </c>
      <c r="K10" s="6">
        <v>0.4</v>
      </c>
      <c r="L10" t="s">
        <v>21</v>
      </c>
      <c r="M10" t="s">
        <v>22</v>
      </c>
      <c r="N10" s="4" t="s">
        <v>23</v>
      </c>
    </row>
    <row r="11" spans="1:14" x14ac:dyDescent="0.25">
      <c r="A11" t="s">
        <v>55</v>
      </c>
      <c r="B11" t="s">
        <v>56</v>
      </c>
      <c r="C11" t="s">
        <v>31</v>
      </c>
      <c r="D11" t="s">
        <v>17</v>
      </c>
      <c r="E11" t="s">
        <v>18</v>
      </c>
      <c r="F11" t="s">
        <v>33</v>
      </c>
      <c r="G11" t="s">
        <v>37</v>
      </c>
      <c r="H11">
        <v>27</v>
      </c>
      <c r="I11" s="4">
        <v>43276</v>
      </c>
      <c r="J11" s="5">
        <v>174097</v>
      </c>
      <c r="K11" s="6">
        <v>0.21</v>
      </c>
      <c r="L11" t="s">
        <v>21</v>
      </c>
      <c r="M11" t="s">
        <v>57</v>
      </c>
      <c r="N11" s="4" t="s">
        <v>23</v>
      </c>
    </row>
    <row r="12" spans="1:14" x14ac:dyDescent="0.25">
      <c r="A12" t="s">
        <v>58</v>
      </c>
      <c r="B12" t="s">
        <v>59</v>
      </c>
      <c r="C12" t="s">
        <v>53</v>
      </c>
      <c r="D12" t="s">
        <v>17</v>
      </c>
      <c r="E12" t="s">
        <v>32</v>
      </c>
      <c r="F12" t="s">
        <v>19</v>
      </c>
      <c r="G12" t="s">
        <v>28</v>
      </c>
      <c r="H12">
        <v>59</v>
      </c>
      <c r="I12" s="4">
        <v>40681</v>
      </c>
      <c r="J12" s="5">
        <v>192213</v>
      </c>
      <c r="K12" s="6">
        <v>0.4</v>
      </c>
      <c r="L12" t="s">
        <v>21</v>
      </c>
      <c r="M12" t="s">
        <v>44</v>
      </c>
      <c r="N12" s="4" t="s">
        <v>23</v>
      </c>
    </row>
    <row r="13" spans="1:14" x14ac:dyDescent="0.25">
      <c r="A13" t="s">
        <v>60</v>
      </c>
      <c r="B13" t="s">
        <v>61</v>
      </c>
      <c r="C13" t="s">
        <v>26</v>
      </c>
      <c r="D13" t="s">
        <v>17</v>
      </c>
      <c r="E13" t="s">
        <v>27</v>
      </c>
      <c r="F13" t="s">
        <v>19</v>
      </c>
      <c r="G13" t="s">
        <v>20</v>
      </c>
      <c r="H13">
        <v>62</v>
      </c>
      <c r="I13" s="4">
        <v>37733</v>
      </c>
      <c r="J13" s="5">
        <v>76906</v>
      </c>
      <c r="K13" s="6">
        <v>0</v>
      </c>
      <c r="L13" t="s">
        <v>21</v>
      </c>
      <c r="M13" t="s">
        <v>34</v>
      </c>
      <c r="N13" s="4" t="s">
        <v>23</v>
      </c>
    </row>
    <row r="14" spans="1:14" x14ac:dyDescent="0.25">
      <c r="A14" t="s">
        <v>62</v>
      </c>
      <c r="B14" t="s">
        <v>63</v>
      </c>
      <c r="C14" t="s">
        <v>64</v>
      </c>
      <c r="D14" t="s">
        <v>17</v>
      </c>
      <c r="E14" t="s">
        <v>54</v>
      </c>
      <c r="F14" t="s">
        <v>19</v>
      </c>
      <c r="G14" t="s">
        <v>28</v>
      </c>
      <c r="H14">
        <v>28</v>
      </c>
      <c r="I14" s="4">
        <v>42867</v>
      </c>
      <c r="J14" s="5">
        <v>52069</v>
      </c>
      <c r="K14" s="6">
        <v>0</v>
      </c>
      <c r="L14" t="s">
        <v>65</v>
      </c>
      <c r="M14" t="s">
        <v>66</v>
      </c>
      <c r="N14" s="4" t="s">
        <v>23</v>
      </c>
    </row>
    <row r="15" spans="1:14" x14ac:dyDescent="0.25">
      <c r="A15" t="s">
        <v>67</v>
      </c>
      <c r="B15" t="s">
        <v>68</v>
      </c>
      <c r="C15" t="s">
        <v>53</v>
      </c>
      <c r="D15" t="s">
        <v>17</v>
      </c>
      <c r="E15" t="s">
        <v>54</v>
      </c>
      <c r="F15" t="s">
        <v>33</v>
      </c>
      <c r="G15" t="s">
        <v>37</v>
      </c>
      <c r="H15">
        <v>33</v>
      </c>
      <c r="I15" s="4">
        <v>44181</v>
      </c>
      <c r="J15" s="5">
        <v>258426</v>
      </c>
      <c r="K15" s="6">
        <v>0.4</v>
      </c>
      <c r="L15" t="s">
        <v>38</v>
      </c>
      <c r="M15" t="s">
        <v>69</v>
      </c>
      <c r="N15" s="4" t="s">
        <v>23</v>
      </c>
    </row>
    <row r="16" spans="1:14" x14ac:dyDescent="0.25">
      <c r="A16" t="s">
        <v>70</v>
      </c>
      <c r="B16" t="s">
        <v>71</v>
      </c>
      <c r="C16" t="s">
        <v>53</v>
      </c>
      <c r="D16" t="s">
        <v>17</v>
      </c>
      <c r="E16" t="s">
        <v>18</v>
      </c>
      <c r="F16" t="s">
        <v>19</v>
      </c>
      <c r="G16" t="s">
        <v>28</v>
      </c>
      <c r="H16">
        <v>25</v>
      </c>
      <c r="I16" s="4">
        <v>44235</v>
      </c>
      <c r="J16" s="5">
        <v>198243</v>
      </c>
      <c r="K16" s="6">
        <v>0.31</v>
      </c>
      <c r="L16" t="s">
        <v>21</v>
      </c>
      <c r="M16" t="s">
        <v>48</v>
      </c>
      <c r="N16" s="4" t="s">
        <v>23</v>
      </c>
    </row>
    <row r="17" spans="1:14" x14ac:dyDescent="0.25">
      <c r="A17" t="s">
        <v>72</v>
      </c>
      <c r="B17" t="s">
        <v>73</v>
      </c>
      <c r="C17" t="s">
        <v>74</v>
      </c>
      <c r="D17" t="s">
        <v>17</v>
      </c>
      <c r="E17" t="s">
        <v>54</v>
      </c>
      <c r="F17" t="s">
        <v>19</v>
      </c>
      <c r="G17" t="s">
        <v>20</v>
      </c>
      <c r="H17">
        <v>33</v>
      </c>
      <c r="I17" s="4">
        <v>41315</v>
      </c>
      <c r="J17" s="5">
        <v>144231</v>
      </c>
      <c r="K17" s="6">
        <v>0.14000000000000001</v>
      </c>
      <c r="L17" t="s">
        <v>21</v>
      </c>
      <c r="M17" t="s">
        <v>75</v>
      </c>
      <c r="N17" s="4">
        <v>44029</v>
      </c>
    </row>
    <row r="18" spans="1:14" x14ac:dyDescent="0.25">
      <c r="A18" t="s">
        <v>76</v>
      </c>
      <c r="B18" t="s">
        <v>77</v>
      </c>
      <c r="C18" t="s">
        <v>74</v>
      </c>
      <c r="D18" t="s">
        <v>17</v>
      </c>
      <c r="E18" t="s">
        <v>18</v>
      </c>
      <c r="F18" t="s">
        <v>33</v>
      </c>
      <c r="G18" t="s">
        <v>28</v>
      </c>
      <c r="H18">
        <v>49</v>
      </c>
      <c r="I18" s="4">
        <v>36983</v>
      </c>
      <c r="J18" s="5">
        <v>129124</v>
      </c>
      <c r="K18" s="6">
        <v>0.12</v>
      </c>
      <c r="L18" t="s">
        <v>65</v>
      </c>
      <c r="M18" t="s">
        <v>78</v>
      </c>
      <c r="N18" s="4" t="s">
        <v>23</v>
      </c>
    </row>
    <row r="19" spans="1:14" x14ac:dyDescent="0.25">
      <c r="A19" t="s">
        <v>79</v>
      </c>
      <c r="B19" t="s">
        <v>80</v>
      </c>
      <c r="C19" t="s">
        <v>74</v>
      </c>
      <c r="D19" t="s">
        <v>17</v>
      </c>
      <c r="E19" t="s">
        <v>18</v>
      </c>
      <c r="F19" t="s">
        <v>33</v>
      </c>
      <c r="G19" t="s">
        <v>20</v>
      </c>
      <c r="H19">
        <v>55</v>
      </c>
      <c r="I19" s="4">
        <v>40552</v>
      </c>
      <c r="J19" s="5">
        <v>138521</v>
      </c>
      <c r="K19" s="6">
        <v>0.1</v>
      </c>
      <c r="L19" t="s">
        <v>21</v>
      </c>
      <c r="M19" t="s">
        <v>48</v>
      </c>
      <c r="N19" s="4" t="s">
        <v>23</v>
      </c>
    </row>
    <row r="20" spans="1:14" x14ac:dyDescent="0.25">
      <c r="A20" t="s">
        <v>81</v>
      </c>
      <c r="B20" t="s">
        <v>82</v>
      </c>
      <c r="C20" t="s">
        <v>31</v>
      </c>
      <c r="D20" t="s">
        <v>17</v>
      </c>
      <c r="E20" t="s">
        <v>32</v>
      </c>
      <c r="F20" t="s">
        <v>33</v>
      </c>
      <c r="G20" t="s">
        <v>28</v>
      </c>
      <c r="H20">
        <v>58</v>
      </c>
      <c r="I20" s="4">
        <v>37755</v>
      </c>
      <c r="J20" s="5">
        <v>173071</v>
      </c>
      <c r="K20" s="6">
        <v>0.28999999999999998</v>
      </c>
      <c r="L20" t="s">
        <v>21</v>
      </c>
      <c r="M20" t="s">
        <v>75</v>
      </c>
      <c r="N20" s="4" t="s">
        <v>23</v>
      </c>
    </row>
    <row r="21" spans="1:14" x14ac:dyDescent="0.25">
      <c r="A21" t="s">
        <v>83</v>
      </c>
      <c r="B21" t="s">
        <v>84</v>
      </c>
      <c r="C21" t="s">
        <v>26</v>
      </c>
      <c r="D21" t="s">
        <v>17</v>
      </c>
      <c r="E21" t="s">
        <v>18</v>
      </c>
      <c r="F21" t="s">
        <v>19</v>
      </c>
      <c r="G21" t="s">
        <v>37</v>
      </c>
      <c r="H21">
        <v>38</v>
      </c>
      <c r="I21" s="4">
        <v>39634</v>
      </c>
      <c r="J21" s="5">
        <v>78056</v>
      </c>
      <c r="K21" s="6">
        <v>0</v>
      </c>
      <c r="L21" t="s">
        <v>38</v>
      </c>
      <c r="M21" t="s">
        <v>85</v>
      </c>
      <c r="N21" s="4" t="s">
        <v>23</v>
      </c>
    </row>
    <row r="22" spans="1:14" x14ac:dyDescent="0.25">
      <c r="A22" t="s">
        <v>86</v>
      </c>
      <c r="B22" t="s">
        <v>87</v>
      </c>
      <c r="C22" t="s">
        <v>64</v>
      </c>
      <c r="D22" t="s">
        <v>17</v>
      </c>
      <c r="E22" t="s">
        <v>32</v>
      </c>
      <c r="F22" t="s">
        <v>33</v>
      </c>
      <c r="G22" t="s">
        <v>37</v>
      </c>
      <c r="H22">
        <v>55</v>
      </c>
      <c r="I22" s="4">
        <v>35242</v>
      </c>
      <c r="J22" s="5">
        <v>48687</v>
      </c>
      <c r="K22" s="6">
        <v>0</v>
      </c>
      <c r="L22" t="s">
        <v>38</v>
      </c>
      <c r="M22" t="s">
        <v>69</v>
      </c>
      <c r="N22" s="4" t="s">
        <v>23</v>
      </c>
    </row>
    <row r="23" spans="1:14" x14ac:dyDescent="0.25">
      <c r="A23" t="s">
        <v>88</v>
      </c>
      <c r="B23" t="s">
        <v>89</v>
      </c>
      <c r="C23" t="s">
        <v>26</v>
      </c>
      <c r="D23" t="s">
        <v>17</v>
      </c>
      <c r="E23" t="s">
        <v>54</v>
      </c>
      <c r="F23" t="s">
        <v>33</v>
      </c>
      <c r="G23" t="s">
        <v>37</v>
      </c>
      <c r="H23">
        <v>41</v>
      </c>
      <c r="I23" s="4">
        <v>42533</v>
      </c>
      <c r="J23" s="5">
        <v>70165</v>
      </c>
      <c r="K23" s="6">
        <v>0</v>
      </c>
      <c r="L23" t="s">
        <v>21</v>
      </c>
      <c r="M23" t="s">
        <v>75</v>
      </c>
      <c r="N23" s="4" t="s">
        <v>23</v>
      </c>
    </row>
    <row r="24" spans="1:14" x14ac:dyDescent="0.25">
      <c r="A24" t="s">
        <v>90</v>
      </c>
      <c r="B24" t="s">
        <v>91</v>
      </c>
      <c r="C24" t="s">
        <v>26</v>
      </c>
      <c r="D24" t="s">
        <v>17</v>
      </c>
      <c r="E24" t="s">
        <v>18</v>
      </c>
      <c r="F24" t="s">
        <v>19</v>
      </c>
      <c r="G24" t="s">
        <v>28</v>
      </c>
      <c r="H24">
        <v>40</v>
      </c>
      <c r="I24" s="4">
        <v>42384</v>
      </c>
      <c r="J24" s="5">
        <v>89984</v>
      </c>
      <c r="K24" s="6">
        <v>0</v>
      </c>
      <c r="L24" t="s">
        <v>65</v>
      </c>
      <c r="M24" t="s">
        <v>92</v>
      </c>
      <c r="N24" s="4" t="s">
        <v>23</v>
      </c>
    </row>
    <row r="25" spans="1:14" x14ac:dyDescent="0.25">
      <c r="A25" t="s">
        <v>93</v>
      </c>
      <c r="B25" t="s">
        <v>94</v>
      </c>
      <c r="C25" t="s">
        <v>26</v>
      </c>
      <c r="D25" t="s">
        <v>17</v>
      </c>
      <c r="E25" t="s">
        <v>27</v>
      </c>
      <c r="F25" t="s">
        <v>19</v>
      </c>
      <c r="G25" t="s">
        <v>20</v>
      </c>
      <c r="H25">
        <v>27</v>
      </c>
      <c r="I25" s="4">
        <v>44482</v>
      </c>
      <c r="J25" s="5">
        <v>74077</v>
      </c>
      <c r="K25" s="6">
        <v>0</v>
      </c>
      <c r="L25" t="s">
        <v>21</v>
      </c>
      <c r="M25" t="s">
        <v>34</v>
      </c>
      <c r="N25" s="4" t="s">
        <v>23</v>
      </c>
    </row>
    <row r="26" spans="1:14" x14ac:dyDescent="0.25">
      <c r="A26" t="s">
        <v>95</v>
      </c>
      <c r="B26" t="s">
        <v>96</v>
      </c>
      <c r="C26" t="s">
        <v>26</v>
      </c>
      <c r="D26" t="s">
        <v>17</v>
      </c>
      <c r="E26" t="s">
        <v>18</v>
      </c>
      <c r="F26" t="s">
        <v>19</v>
      </c>
      <c r="G26" t="s">
        <v>97</v>
      </c>
      <c r="H26">
        <v>51</v>
      </c>
      <c r="I26" s="4">
        <v>44113</v>
      </c>
      <c r="J26" s="5">
        <v>91853</v>
      </c>
      <c r="K26" s="6">
        <v>0</v>
      </c>
      <c r="L26" t="s">
        <v>21</v>
      </c>
      <c r="M26" t="s">
        <v>44</v>
      </c>
      <c r="N26" s="4" t="s">
        <v>23</v>
      </c>
    </row>
    <row r="27" spans="1:14" x14ac:dyDescent="0.25">
      <c r="A27" t="s">
        <v>98</v>
      </c>
      <c r="B27" t="s">
        <v>99</v>
      </c>
      <c r="C27" t="s">
        <v>74</v>
      </c>
      <c r="D27" t="s">
        <v>17</v>
      </c>
      <c r="E27" t="s">
        <v>18</v>
      </c>
      <c r="F27" t="s">
        <v>19</v>
      </c>
      <c r="G27" t="s">
        <v>28</v>
      </c>
      <c r="H27">
        <v>45</v>
      </c>
      <c r="I27" s="4">
        <v>39063</v>
      </c>
      <c r="J27" s="5">
        <v>149537</v>
      </c>
      <c r="K27" s="6">
        <v>0.14000000000000001</v>
      </c>
      <c r="L27" t="s">
        <v>21</v>
      </c>
      <c r="M27" t="s">
        <v>34</v>
      </c>
      <c r="N27" s="4" t="s">
        <v>23</v>
      </c>
    </row>
    <row r="28" spans="1:14" x14ac:dyDescent="0.25">
      <c r="A28" t="s">
        <v>100</v>
      </c>
      <c r="B28" t="s">
        <v>101</v>
      </c>
      <c r="C28" t="s">
        <v>16</v>
      </c>
      <c r="D28" t="s">
        <v>17</v>
      </c>
      <c r="E28" t="s">
        <v>27</v>
      </c>
      <c r="F28" t="s">
        <v>19</v>
      </c>
      <c r="G28" t="s">
        <v>28</v>
      </c>
      <c r="H28">
        <v>40</v>
      </c>
      <c r="I28" s="4">
        <v>43147</v>
      </c>
      <c r="J28" s="5">
        <v>120905</v>
      </c>
      <c r="K28" s="6">
        <v>0.05</v>
      </c>
      <c r="L28" t="s">
        <v>21</v>
      </c>
      <c r="M28" t="s">
        <v>34</v>
      </c>
      <c r="N28" s="4" t="s">
        <v>23</v>
      </c>
    </row>
    <row r="29" spans="1:14" x14ac:dyDescent="0.25">
      <c r="A29" t="s">
        <v>102</v>
      </c>
      <c r="B29" t="s">
        <v>103</v>
      </c>
      <c r="C29" t="s">
        <v>31</v>
      </c>
      <c r="D29" t="s">
        <v>17</v>
      </c>
      <c r="E29" t="s">
        <v>18</v>
      </c>
      <c r="F29" t="s">
        <v>19</v>
      </c>
      <c r="G29" t="s">
        <v>20</v>
      </c>
      <c r="H29">
        <v>29</v>
      </c>
      <c r="I29" s="4">
        <v>42785</v>
      </c>
      <c r="J29" s="5">
        <v>181854</v>
      </c>
      <c r="K29" s="6">
        <v>0.28999999999999998</v>
      </c>
      <c r="L29" t="s">
        <v>21</v>
      </c>
      <c r="M29" t="s">
        <v>34</v>
      </c>
      <c r="N29" s="4">
        <v>43945</v>
      </c>
    </row>
    <row r="30" spans="1:14" x14ac:dyDescent="0.25">
      <c r="A30" t="s">
        <v>104</v>
      </c>
      <c r="B30" t="s">
        <v>105</v>
      </c>
      <c r="C30" t="s">
        <v>26</v>
      </c>
      <c r="D30" t="s">
        <v>17</v>
      </c>
      <c r="E30" t="s">
        <v>32</v>
      </c>
      <c r="F30" t="s">
        <v>19</v>
      </c>
      <c r="G30" t="s">
        <v>37</v>
      </c>
      <c r="H30">
        <v>58</v>
      </c>
      <c r="I30" s="4">
        <v>34592</v>
      </c>
      <c r="J30" s="5">
        <v>98769</v>
      </c>
      <c r="K30" s="6">
        <v>0</v>
      </c>
      <c r="L30" t="s">
        <v>38</v>
      </c>
      <c r="M30" t="s">
        <v>69</v>
      </c>
      <c r="N30" s="4">
        <v>42646</v>
      </c>
    </row>
    <row r="31" spans="1:14" x14ac:dyDescent="0.25">
      <c r="A31" t="s">
        <v>106</v>
      </c>
      <c r="B31" t="s">
        <v>107</v>
      </c>
      <c r="C31" t="s">
        <v>31</v>
      </c>
      <c r="D31" t="s">
        <v>17</v>
      </c>
      <c r="E31" t="s">
        <v>32</v>
      </c>
      <c r="F31" t="s">
        <v>19</v>
      </c>
      <c r="G31" t="s">
        <v>20</v>
      </c>
      <c r="H31">
        <v>36</v>
      </c>
      <c r="I31" s="4">
        <v>42616</v>
      </c>
      <c r="J31" s="5">
        <v>150399</v>
      </c>
      <c r="K31" s="6">
        <v>0.28000000000000003</v>
      </c>
      <c r="L31" t="s">
        <v>21</v>
      </c>
      <c r="M31" t="s">
        <v>44</v>
      </c>
      <c r="N31" s="4" t="s">
        <v>23</v>
      </c>
    </row>
    <row r="32" spans="1:14" x14ac:dyDescent="0.25">
      <c r="A32" t="s">
        <v>108</v>
      </c>
      <c r="B32" t="s">
        <v>109</v>
      </c>
      <c r="C32" t="s">
        <v>16</v>
      </c>
      <c r="D32" t="s">
        <v>17</v>
      </c>
      <c r="E32" t="s">
        <v>27</v>
      </c>
      <c r="F32" t="s">
        <v>19</v>
      </c>
      <c r="G32" t="s">
        <v>28</v>
      </c>
      <c r="H32">
        <v>63</v>
      </c>
      <c r="I32" s="4">
        <v>42214</v>
      </c>
      <c r="J32" s="5">
        <v>103724</v>
      </c>
      <c r="K32" s="6">
        <v>0.05</v>
      </c>
      <c r="L32" t="s">
        <v>65</v>
      </c>
      <c r="M32" t="s">
        <v>78</v>
      </c>
      <c r="N32" s="4" t="s">
        <v>23</v>
      </c>
    </row>
    <row r="33" spans="1:14" x14ac:dyDescent="0.25">
      <c r="A33" t="s">
        <v>110</v>
      </c>
      <c r="B33" t="s">
        <v>111</v>
      </c>
      <c r="C33" t="s">
        <v>74</v>
      </c>
      <c r="D33" t="s">
        <v>17</v>
      </c>
      <c r="E33" t="s">
        <v>32</v>
      </c>
      <c r="F33" t="s">
        <v>33</v>
      </c>
      <c r="G33" t="s">
        <v>28</v>
      </c>
      <c r="H33">
        <v>55</v>
      </c>
      <c r="I33" s="4">
        <v>38888</v>
      </c>
      <c r="J33" s="5">
        <v>142628</v>
      </c>
      <c r="K33" s="6">
        <v>0.12</v>
      </c>
      <c r="L33" t="s">
        <v>65</v>
      </c>
      <c r="M33" t="s">
        <v>66</v>
      </c>
      <c r="N33" s="4" t="s">
        <v>23</v>
      </c>
    </row>
    <row r="34" spans="1:14" x14ac:dyDescent="0.25">
      <c r="A34" t="s">
        <v>112</v>
      </c>
      <c r="B34" t="s">
        <v>113</v>
      </c>
      <c r="C34" t="s">
        <v>74</v>
      </c>
      <c r="D34" t="s">
        <v>17</v>
      </c>
      <c r="E34" t="s">
        <v>27</v>
      </c>
      <c r="F34" t="s">
        <v>19</v>
      </c>
      <c r="G34" t="s">
        <v>37</v>
      </c>
      <c r="H34">
        <v>40</v>
      </c>
      <c r="I34" s="4">
        <v>43488</v>
      </c>
      <c r="J34" s="5">
        <v>159031</v>
      </c>
      <c r="K34" s="6">
        <v>0.1</v>
      </c>
      <c r="L34" t="s">
        <v>21</v>
      </c>
      <c r="M34" t="s">
        <v>48</v>
      </c>
      <c r="N34" s="4" t="s">
        <v>23</v>
      </c>
    </row>
    <row r="35" spans="1:14" x14ac:dyDescent="0.25">
      <c r="A35" t="s">
        <v>114</v>
      </c>
      <c r="B35" t="s">
        <v>115</v>
      </c>
      <c r="C35" t="s">
        <v>31</v>
      </c>
      <c r="D35" t="s">
        <v>17</v>
      </c>
      <c r="E35" t="s">
        <v>18</v>
      </c>
      <c r="F35" t="s">
        <v>19</v>
      </c>
      <c r="G35" t="s">
        <v>28</v>
      </c>
      <c r="H35">
        <v>55</v>
      </c>
      <c r="I35" s="4">
        <v>40340</v>
      </c>
      <c r="J35" s="5">
        <v>187389</v>
      </c>
      <c r="K35" s="6">
        <v>0.25</v>
      </c>
      <c r="L35" t="s">
        <v>65</v>
      </c>
      <c r="M35" t="s">
        <v>92</v>
      </c>
      <c r="N35" s="4" t="s">
        <v>23</v>
      </c>
    </row>
    <row r="36" spans="1:14" x14ac:dyDescent="0.25">
      <c r="A36" t="s">
        <v>116</v>
      </c>
      <c r="B36" t="s">
        <v>117</v>
      </c>
      <c r="C36" t="s">
        <v>26</v>
      </c>
      <c r="D36" t="s">
        <v>17</v>
      </c>
      <c r="E36" t="s">
        <v>32</v>
      </c>
      <c r="F36" t="s">
        <v>19</v>
      </c>
      <c r="G36" t="s">
        <v>28</v>
      </c>
      <c r="H36">
        <v>34</v>
      </c>
      <c r="I36" s="4">
        <v>40750</v>
      </c>
      <c r="J36" s="5">
        <v>97231</v>
      </c>
      <c r="K36" s="6">
        <v>0</v>
      </c>
      <c r="L36" t="s">
        <v>65</v>
      </c>
      <c r="M36" t="s">
        <v>118</v>
      </c>
      <c r="N36" s="4" t="s">
        <v>23</v>
      </c>
    </row>
    <row r="37" spans="1:14" x14ac:dyDescent="0.25">
      <c r="A37" t="s">
        <v>119</v>
      </c>
      <c r="B37" t="s">
        <v>120</v>
      </c>
      <c r="C37" t="s">
        <v>47</v>
      </c>
      <c r="D37" t="s">
        <v>17</v>
      </c>
      <c r="E37" t="s">
        <v>18</v>
      </c>
      <c r="F37" t="s">
        <v>19</v>
      </c>
      <c r="G37" t="s">
        <v>20</v>
      </c>
      <c r="H37">
        <v>43</v>
      </c>
      <c r="I37" s="4">
        <v>43028</v>
      </c>
      <c r="J37" s="5">
        <v>56555</v>
      </c>
      <c r="K37" s="6">
        <v>0</v>
      </c>
      <c r="L37" t="s">
        <v>21</v>
      </c>
      <c r="M37" t="s">
        <v>57</v>
      </c>
      <c r="N37" s="4" t="s">
        <v>23</v>
      </c>
    </row>
    <row r="38" spans="1:14" x14ac:dyDescent="0.25">
      <c r="A38" t="s">
        <v>121</v>
      </c>
      <c r="B38" t="s">
        <v>122</v>
      </c>
      <c r="C38" t="s">
        <v>31</v>
      </c>
      <c r="D38" t="s">
        <v>17</v>
      </c>
      <c r="E38" t="s">
        <v>27</v>
      </c>
      <c r="F38" t="s">
        <v>33</v>
      </c>
      <c r="G38" t="s">
        <v>28</v>
      </c>
      <c r="H38">
        <v>55</v>
      </c>
      <c r="I38" s="4">
        <v>40468</v>
      </c>
      <c r="J38" s="5">
        <v>188727</v>
      </c>
      <c r="K38" s="6">
        <v>0.23</v>
      </c>
      <c r="L38" t="s">
        <v>65</v>
      </c>
      <c r="M38" t="s">
        <v>92</v>
      </c>
      <c r="N38" s="4" t="s">
        <v>23</v>
      </c>
    </row>
    <row r="39" spans="1:14" x14ac:dyDescent="0.25">
      <c r="A39" t="s">
        <v>123</v>
      </c>
      <c r="B39" t="s">
        <v>124</v>
      </c>
      <c r="C39" t="s">
        <v>64</v>
      </c>
      <c r="D39" t="s">
        <v>17</v>
      </c>
      <c r="E39" t="s">
        <v>54</v>
      </c>
      <c r="F39" t="s">
        <v>33</v>
      </c>
      <c r="G39" t="s">
        <v>37</v>
      </c>
      <c r="H39">
        <v>56</v>
      </c>
      <c r="I39" s="4">
        <v>34802</v>
      </c>
      <c r="J39" s="5">
        <v>50857</v>
      </c>
      <c r="K39" s="6">
        <v>0</v>
      </c>
      <c r="L39" t="s">
        <v>38</v>
      </c>
      <c r="M39" t="s">
        <v>39</v>
      </c>
      <c r="N39" s="4" t="s">
        <v>23</v>
      </c>
    </row>
    <row r="40" spans="1:14" x14ac:dyDescent="0.25">
      <c r="A40" t="s">
        <v>125</v>
      </c>
      <c r="B40" t="s">
        <v>126</v>
      </c>
      <c r="C40" t="s">
        <v>74</v>
      </c>
      <c r="D40" t="s">
        <v>17</v>
      </c>
      <c r="E40" t="s">
        <v>54</v>
      </c>
      <c r="F40" t="s">
        <v>33</v>
      </c>
      <c r="G40" t="s">
        <v>20</v>
      </c>
      <c r="H40">
        <v>55</v>
      </c>
      <c r="I40" s="4">
        <v>38135</v>
      </c>
      <c r="J40" s="5">
        <v>159885</v>
      </c>
      <c r="K40" s="6">
        <v>0.12</v>
      </c>
      <c r="L40" t="s">
        <v>21</v>
      </c>
      <c r="M40" t="s">
        <v>75</v>
      </c>
      <c r="N40" s="4" t="s">
        <v>23</v>
      </c>
    </row>
    <row r="41" spans="1:14" x14ac:dyDescent="0.25">
      <c r="A41" t="s">
        <v>127</v>
      </c>
      <c r="B41" t="s">
        <v>128</v>
      </c>
      <c r="C41" t="s">
        <v>64</v>
      </c>
      <c r="D41" t="s">
        <v>17</v>
      </c>
      <c r="E41" t="s">
        <v>27</v>
      </c>
      <c r="F41" t="s">
        <v>33</v>
      </c>
      <c r="G41" t="s">
        <v>20</v>
      </c>
      <c r="H41">
        <v>56</v>
      </c>
      <c r="I41" s="4">
        <v>43824</v>
      </c>
      <c r="J41" s="5">
        <v>54829</v>
      </c>
      <c r="K41" s="6">
        <v>0</v>
      </c>
      <c r="L41" t="s">
        <v>21</v>
      </c>
      <c r="M41" t="s">
        <v>57</v>
      </c>
      <c r="N41" s="4" t="s">
        <v>23</v>
      </c>
    </row>
    <row r="42" spans="1:14" x14ac:dyDescent="0.25">
      <c r="A42" t="s">
        <v>129</v>
      </c>
      <c r="B42" t="s">
        <v>130</v>
      </c>
      <c r="C42" t="s">
        <v>64</v>
      </c>
      <c r="D42" t="s">
        <v>17</v>
      </c>
      <c r="E42" t="s">
        <v>54</v>
      </c>
      <c r="F42" t="s">
        <v>33</v>
      </c>
      <c r="G42" t="s">
        <v>28</v>
      </c>
      <c r="H42">
        <v>27</v>
      </c>
      <c r="I42" s="4">
        <v>43701</v>
      </c>
      <c r="J42" s="5">
        <v>50809</v>
      </c>
      <c r="K42" s="6">
        <v>0</v>
      </c>
      <c r="L42" t="s">
        <v>65</v>
      </c>
      <c r="M42" t="s">
        <v>66</v>
      </c>
      <c r="N42" s="4" t="s">
        <v>23</v>
      </c>
    </row>
    <row r="43" spans="1:14" x14ac:dyDescent="0.25">
      <c r="A43" t="s">
        <v>131</v>
      </c>
      <c r="B43" t="s">
        <v>132</v>
      </c>
      <c r="C43" t="s">
        <v>47</v>
      </c>
      <c r="D43" t="s">
        <v>17</v>
      </c>
      <c r="E43" t="s">
        <v>18</v>
      </c>
      <c r="F43" t="s">
        <v>19</v>
      </c>
      <c r="G43" t="s">
        <v>97</v>
      </c>
      <c r="H43">
        <v>30</v>
      </c>
      <c r="I43" s="4">
        <v>44124</v>
      </c>
      <c r="J43" s="5">
        <v>67753</v>
      </c>
      <c r="K43" s="6">
        <v>0</v>
      </c>
      <c r="L43" t="s">
        <v>21</v>
      </c>
      <c r="M43" t="s">
        <v>57</v>
      </c>
      <c r="N43" s="4" t="s">
        <v>23</v>
      </c>
    </row>
    <row r="44" spans="1:14" x14ac:dyDescent="0.25">
      <c r="A44" t="s">
        <v>133</v>
      </c>
      <c r="B44" t="s">
        <v>134</v>
      </c>
      <c r="C44" t="s">
        <v>31</v>
      </c>
      <c r="D44" t="s">
        <v>17</v>
      </c>
      <c r="E44" t="s">
        <v>27</v>
      </c>
      <c r="F44" t="s">
        <v>19</v>
      </c>
      <c r="G44" t="s">
        <v>20</v>
      </c>
      <c r="H44">
        <v>41</v>
      </c>
      <c r="I44" s="4">
        <v>41429</v>
      </c>
      <c r="J44" s="5">
        <v>167526</v>
      </c>
      <c r="K44" s="6">
        <v>0.26</v>
      </c>
      <c r="L44" t="s">
        <v>21</v>
      </c>
      <c r="M44" t="s">
        <v>48</v>
      </c>
      <c r="N44" s="4" t="s">
        <v>23</v>
      </c>
    </row>
    <row r="45" spans="1:14" x14ac:dyDescent="0.25">
      <c r="A45" t="s">
        <v>135</v>
      </c>
      <c r="B45" t="s">
        <v>136</v>
      </c>
      <c r="C45" t="s">
        <v>26</v>
      </c>
      <c r="D45" t="s">
        <v>17</v>
      </c>
      <c r="E45" t="s">
        <v>32</v>
      </c>
      <c r="F45" t="s">
        <v>33</v>
      </c>
      <c r="G45" t="s">
        <v>37</v>
      </c>
      <c r="H45">
        <v>53</v>
      </c>
      <c r="I45" s="4">
        <v>38344</v>
      </c>
      <c r="J45" s="5">
        <v>90212</v>
      </c>
      <c r="K45" s="6">
        <v>0</v>
      </c>
      <c r="L45" t="s">
        <v>38</v>
      </c>
      <c r="M45" t="s">
        <v>85</v>
      </c>
      <c r="N45" s="4" t="s">
        <v>23</v>
      </c>
    </row>
    <row r="46" spans="1:14" x14ac:dyDescent="0.25">
      <c r="A46" t="s">
        <v>137</v>
      </c>
      <c r="B46" t="s">
        <v>138</v>
      </c>
      <c r="C46" t="s">
        <v>26</v>
      </c>
      <c r="D46" t="s">
        <v>17</v>
      </c>
      <c r="E46" t="s">
        <v>18</v>
      </c>
      <c r="F46" t="s">
        <v>33</v>
      </c>
      <c r="G46" t="s">
        <v>20</v>
      </c>
      <c r="H46">
        <v>56</v>
      </c>
      <c r="I46" s="4">
        <v>43169</v>
      </c>
      <c r="J46" s="5">
        <v>90040</v>
      </c>
      <c r="K46" s="6">
        <v>0</v>
      </c>
      <c r="L46" t="s">
        <v>21</v>
      </c>
      <c r="M46" t="s">
        <v>44</v>
      </c>
      <c r="N46" s="4" t="s">
        <v>23</v>
      </c>
    </row>
    <row r="47" spans="1:14" x14ac:dyDescent="0.25">
      <c r="A47" t="s">
        <v>139</v>
      </c>
      <c r="B47" t="s">
        <v>140</v>
      </c>
      <c r="C47" t="s">
        <v>64</v>
      </c>
      <c r="D47" t="s">
        <v>17</v>
      </c>
      <c r="E47" t="s">
        <v>54</v>
      </c>
      <c r="F47" t="s">
        <v>33</v>
      </c>
      <c r="G47" t="s">
        <v>28</v>
      </c>
      <c r="H47">
        <v>55</v>
      </c>
      <c r="I47" s="4">
        <v>40899</v>
      </c>
      <c r="J47" s="5">
        <v>54733</v>
      </c>
      <c r="K47" s="6">
        <v>0</v>
      </c>
      <c r="L47" t="s">
        <v>65</v>
      </c>
      <c r="M47" t="s">
        <v>66</v>
      </c>
      <c r="N47" s="4" t="s">
        <v>23</v>
      </c>
    </row>
    <row r="48" spans="1:14" x14ac:dyDescent="0.25">
      <c r="A48" t="s">
        <v>141</v>
      </c>
      <c r="B48" t="s">
        <v>142</v>
      </c>
      <c r="C48" t="s">
        <v>16</v>
      </c>
      <c r="D48" t="s">
        <v>17</v>
      </c>
      <c r="E48" t="s">
        <v>27</v>
      </c>
      <c r="F48" t="s">
        <v>33</v>
      </c>
      <c r="G48" t="s">
        <v>37</v>
      </c>
      <c r="H48">
        <v>46</v>
      </c>
      <c r="I48" s="4">
        <v>40292</v>
      </c>
      <c r="J48" s="5">
        <v>102636</v>
      </c>
      <c r="K48" s="6">
        <v>0.06</v>
      </c>
      <c r="L48" t="s">
        <v>21</v>
      </c>
      <c r="M48" t="s">
        <v>34</v>
      </c>
      <c r="N48" s="4" t="s">
        <v>23</v>
      </c>
    </row>
    <row r="49" spans="1:14" x14ac:dyDescent="0.25">
      <c r="A49" t="s">
        <v>143</v>
      </c>
      <c r="B49" t="s">
        <v>144</v>
      </c>
      <c r="C49" t="s">
        <v>16</v>
      </c>
      <c r="D49" t="s">
        <v>17</v>
      </c>
      <c r="E49" t="s">
        <v>54</v>
      </c>
      <c r="F49" t="s">
        <v>33</v>
      </c>
      <c r="G49" t="s">
        <v>28</v>
      </c>
      <c r="H49">
        <v>52</v>
      </c>
      <c r="I49" s="4">
        <v>44519</v>
      </c>
      <c r="J49" s="5">
        <v>111006</v>
      </c>
      <c r="K49" s="6">
        <v>0.08</v>
      </c>
      <c r="L49" t="s">
        <v>65</v>
      </c>
      <c r="M49" t="s">
        <v>66</v>
      </c>
      <c r="N49" s="4" t="s">
        <v>23</v>
      </c>
    </row>
    <row r="50" spans="1:14" x14ac:dyDescent="0.25">
      <c r="A50" t="s">
        <v>145</v>
      </c>
      <c r="B50" t="s">
        <v>146</v>
      </c>
      <c r="C50" t="s">
        <v>16</v>
      </c>
      <c r="D50" t="s">
        <v>17</v>
      </c>
      <c r="E50" t="s">
        <v>27</v>
      </c>
      <c r="F50" t="s">
        <v>33</v>
      </c>
      <c r="G50" t="s">
        <v>20</v>
      </c>
      <c r="H50">
        <v>31</v>
      </c>
      <c r="I50" s="4">
        <v>41919</v>
      </c>
      <c r="J50" s="5">
        <v>114911</v>
      </c>
      <c r="K50" s="6">
        <v>7.0000000000000007E-2</v>
      </c>
      <c r="L50" t="s">
        <v>21</v>
      </c>
      <c r="M50" t="s">
        <v>44</v>
      </c>
      <c r="N50" s="4" t="s">
        <v>23</v>
      </c>
    </row>
    <row r="51" spans="1:14" x14ac:dyDescent="0.25">
      <c r="A51" t="s">
        <v>147</v>
      </c>
      <c r="B51" t="s">
        <v>148</v>
      </c>
      <c r="C51" t="s">
        <v>16</v>
      </c>
      <c r="D51" t="s">
        <v>17</v>
      </c>
      <c r="E51" t="s">
        <v>27</v>
      </c>
      <c r="F51" t="s">
        <v>19</v>
      </c>
      <c r="G51" t="s">
        <v>28</v>
      </c>
      <c r="H51">
        <v>34</v>
      </c>
      <c r="I51" s="4">
        <v>40952</v>
      </c>
      <c r="J51" s="5">
        <v>118708</v>
      </c>
      <c r="K51" s="6">
        <v>7.0000000000000007E-2</v>
      </c>
      <c r="L51" t="s">
        <v>65</v>
      </c>
      <c r="M51" t="s">
        <v>78</v>
      </c>
      <c r="N51" s="4" t="s">
        <v>23</v>
      </c>
    </row>
    <row r="52" spans="1:14" x14ac:dyDescent="0.25">
      <c r="A52" t="s">
        <v>149</v>
      </c>
      <c r="B52" t="s">
        <v>150</v>
      </c>
      <c r="C52" t="s">
        <v>31</v>
      </c>
      <c r="D52" t="s">
        <v>17</v>
      </c>
      <c r="E52" t="s">
        <v>27</v>
      </c>
      <c r="F52" t="s">
        <v>33</v>
      </c>
      <c r="G52" t="s">
        <v>28</v>
      </c>
      <c r="H52">
        <v>29</v>
      </c>
      <c r="I52" s="4">
        <v>42914</v>
      </c>
      <c r="J52" s="5">
        <v>197649</v>
      </c>
      <c r="K52" s="6">
        <v>0.2</v>
      </c>
      <c r="L52" t="s">
        <v>21</v>
      </c>
      <c r="M52" t="s">
        <v>75</v>
      </c>
      <c r="N52" s="4" t="s">
        <v>23</v>
      </c>
    </row>
    <row r="53" spans="1:14" x14ac:dyDescent="0.25">
      <c r="A53" t="s">
        <v>151</v>
      </c>
      <c r="B53" t="s">
        <v>152</v>
      </c>
      <c r="C53" t="s">
        <v>26</v>
      </c>
      <c r="D53" t="s">
        <v>17</v>
      </c>
      <c r="E53" t="s">
        <v>27</v>
      </c>
      <c r="F53" t="s">
        <v>33</v>
      </c>
      <c r="G53" t="s">
        <v>28</v>
      </c>
      <c r="H53">
        <v>45</v>
      </c>
      <c r="I53" s="4">
        <v>43999</v>
      </c>
      <c r="J53" s="5">
        <v>89841</v>
      </c>
      <c r="K53" s="6">
        <v>0</v>
      </c>
      <c r="L53" t="s">
        <v>65</v>
      </c>
      <c r="M53" t="s">
        <v>118</v>
      </c>
      <c r="N53" s="4" t="s">
        <v>23</v>
      </c>
    </row>
    <row r="54" spans="1:14" x14ac:dyDescent="0.25">
      <c r="A54" t="s">
        <v>153</v>
      </c>
      <c r="B54" t="s">
        <v>154</v>
      </c>
      <c r="C54" t="s">
        <v>16</v>
      </c>
      <c r="D54" t="s">
        <v>17</v>
      </c>
      <c r="E54" t="s">
        <v>54</v>
      </c>
      <c r="F54" t="s">
        <v>33</v>
      </c>
      <c r="G54" t="s">
        <v>28</v>
      </c>
      <c r="H54">
        <v>50</v>
      </c>
      <c r="I54" s="4">
        <v>41155</v>
      </c>
      <c r="J54" s="5">
        <v>102033</v>
      </c>
      <c r="K54" s="6">
        <v>0.08</v>
      </c>
      <c r="L54" t="s">
        <v>21</v>
      </c>
      <c r="M54" t="s">
        <v>22</v>
      </c>
      <c r="N54" s="4" t="s">
        <v>23</v>
      </c>
    </row>
    <row r="55" spans="1:14" x14ac:dyDescent="0.25">
      <c r="A55" t="s">
        <v>155</v>
      </c>
      <c r="B55" t="s">
        <v>156</v>
      </c>
      <c r="C55" t="s">
        <v>74</v>
      </c>
      <c r="D55" t="s">
        <v>17</v>
      </c>
      <c r="E55" t="s">
        <v>27</v>
      </c>
      <c r="F55" t="s">
        <v>33</v>
      </c>
      <c r="G55" t="s">
        <v>20</v>
      </c>
      <c r="H55">
        <v>48</v>
      </c>
      <c r="I55" s="4">
        <v>40389</v>
      </c>
      <c r="J55" s="5">
        <v>124774</v>
      </c>
      <c r="K55" s="6">
        <v>0.12</v>
      </c>
      <c r="L55" t="s">
        <v>21</v>
      </c>
      <c r="M55" t="s">
        <v>57</v>
      </c>
      <c r="N55" s="4" t="s">
        <v>23</v>
      </c>
    </row>
    <row r="56" spans="1:14" x14ac:dyDescent="0.25">
      <c r="A56" t="s">
        <v>157</v>
      </c>
      <c r="B56" t="s">
        <v>158</v>
      </c>
      <c r="C56" t="s">
        <v>64</v>
      </c>
      <c r="D56" t="s">
        <v>17</v>
      </c>
      <c r="E56" t="s">
        <v>18</v>
      </c>
      <c r="F56" t="s">
        <v>33</v>
      </c>
      <c r="G56" t="s">
        <v>28</v>
      </c>
      <c r="H56">
        <v>40</v>
      </c>
      <c r="I56" s="4">
        <v>43440</v>
      </c>
      <c r="J56" s="5">
        <v>57225</v>
      </c>
      <c r="K56" s="6">
        <v>0</v>
      </c>
      <c r="L56" t="s">
        <v>21</v>
      </c>
      <c r="M56" t="s">
        <v>75</v>
      </c>
      <c r="N56" s="4" t="s">
        <v>23</v>
      </c>
    </row>
    <row r="57" spans="1:14" x14ac:dyDescent="0.25">
      <c r="A57" t="s">
        <v>159</v>
      </c>
      <c r="B57" t="s">
        <v>160</v>
      </c>
      <c r="C57" t="s">
        <v>64</v>
      </c>
      <c r="D57" t="s">
        <v>17</v>
      </c>
      <c r="E57" t="s">
        <v>18</v>
      </c>
      <c r="F57" t="s">
        <v>19</v>
      </c>
      <c r="G57" t="s">
        <v>37</v>
      </c>
      <c r="H57">
        <v>58</v>
      </c>
      <c r="I57" s="4">
        <v>40287</v>
      </c>
      <c r="J57" s="5">
        <v>56350</v>
      </c>
      <c r="K57" s="6">
        <v>0</v>
      </c>
      <c r="L57" t="s">
        <v>38</v>
      </c>
      <c r="M57" t="s">
        <v>69</v>
      </c>
      <c r="N57" s="4" t="s">
        <v>23</v>
      </c>
    </row>
    <row r="58" spans="1:14" x14ac:dyDescent="0.25">
      <c r="A58" t="s">
        <v>161</v>
      </c>
      <c r="B58" t="s">
        <v>162</v>
      </c>
      <c r="C58" t="s">
        <v>53</v>
      </c>
      <c r="D58" t="s">
        <v>17</v>
      </c>
      <c r="E58" t="s">
        <v>27</v>
      </c>
      <c r="F58" t="s">
        <v>33</v>
      </c>
      <c r="G58" t="s">
        <v>20</v>
      </c>
      <c r="H58">
        <v>48</v>
      </c>
      <c r="I58" s="4">
        <v>39197</v>
      </c>
      <c r="J58" s="5">
        <v>217783</v>
      </c>
      <c r="K58" s="6">
        <v>0.36</v>
      </c>
      <c r="L58" t="s">
        <v>21</v>
      </c>
      <c r="M58" t="s">
        <v>34</v>
      </c>
      <c r="N58" s="4" t="s">
        <v>23</v>
      </c>
    </row>
    <row r="59" spans="1:14" x14ac:dyDescent="0.25">
      <c r="A59" t="s">
        <v>163</v>
      </c>
      <c r="B59" t="s">
        <v>164</v>
      </c>
      <c r="C59" t="s">
        <v>31</v>
      </c>
      <c r="D59" t="s">
        <v>17</v>
      </c>
      <c r="E59" t="s">
        <v>18</v>
      </c>
      <c r="F59" t="s">
        <v>33</v>
      </c>
      <c r="G59" t="s">
        <v>28</v>
      </c>
      <c r="H59">
        <v>63</v>
      </c>
      <c r="I59" s="4">
        <v>39147</v>
      </c>
      <c r="J59" s="5">
        <v>193044</v>
      </c>
      <c r="K59" s="6">
        <v>0.15</v>
      </c>
      <c r="L59" t="s">
        <v>21</v>
      </c>
      <c r="M59" t="s">
        <v>48</v>
      </c>
      <c r="N59" s="4" t="s">
        <v>23</v>
      </c>
    </row>
    <row r="60" spans="1:14" x14ac:dyDescent="0.25">
      <c r="A60" t="s">
        <v>165</v>
      </c>
      <c r="B60" t="s">
        <v>166</v>
      </c>
      <c r="C60" t="s">
        <v>26</v>
      </c>
      <c r="D60" t="s">
        <v>17</v>
      </c>
      <c r="E60" t="s">
        <v>18</v>
      </c>
      <c r="F60" t="s">
        <v>33</v>
      </c>
      <c r="G60" t="s">
        <v>28</v>
      </c>
      <c r="H60">
        <v>43</v>
      </c>
      <c r="I60" s="4">
        <v>41662</v>
      </c>
      <c r="J60" s="5">
        <v>92940</v>
      </c>
      <c r="K60" s="6">
        <v>0</v>
      </c>
      <c r="L60" t="s">
        <v>65</v>
      </c>
      <c r="M60" t="s">
        <v>92</v>
      </c>
      <c r="N60" s="4" t="s">
        <v>23</v>
      </c>
    </row>
    <row r="61" spans="1:14" x14ac:dyDescent="0.25">
      <c r="A61" t="s">
        <v>167</v>
      </c>
      <c r="B61" t="s">
        <v>168</v>
      </c>
      <c r="C61" t="s">
        <v>47</v>
      </c>
      <c r="D61" t="s">
        <v>17</v>
      </c>
      <c r="E61" t="s">
        <v>27</v>
      </c>
      <c r="F61" t="s">
        <v>19</v>
      </c>
      <c r="G61" t="s">
        <v>28</v>
      </c>
      <c r="H61">
        <v>28</v>
      </c>
      <c r="I61" s="4">
        <v>43336</v>
      </c>
      <c r="J61" s="5">
        <v>61410</v>
      </c>
      <c r="K61" s="6">
        <v>0</v>
      </c>
      <c r="L61" t="s">
        <v>21</v>
      </c>
      <c r="M61" t="s">
        <v>57</v>
      </c>
      <c r="N61" s="4" t="s">
        <v>23</v>
      </c>
    </row>
    <row r="62" spans="1:14" x14ac:dyDescent="0.25">
      <c r="A62" t="s">
        <v>169</v>
      </c>
      <c r="B62" t="s">
        <v>170</v>
      </c>
      <c r="C62" t="s">
        <v>31</v>
      </c>
      <c r="D62" t="s">
        <v>17</v>
      </c>
      <c r="E62" t="s">
        <v>54</v>
      </c>
      <c r="F62" t="s">
        <v>33</v>
      </c>
      <c r="G62" t="s">
        <v>20</v>
      </c>
      <c r="H62">
        <v>27</v>
      </c>
      <c r="I62" s="4">
        <v>44393</v>
      </c>
      <c r="J62" s="5">
        <v>161759</v>
      </c>
      <c r="K62" s="6">
        <v>0.16</v>
      </c>
      <c r="L62" t="s">
        <v>21</v>
      </c>
      <c r="M62" t="s">
        <v>48</v>
      </c>
      <c r="N62" s="4" t="s">
        <v>23</v>
      </c>
    </row>
    <row r="63" spans="1:14" x14ac:dyDescent="0.25">
      <c r="A63" t="s">
        <v>171</v>
      </c>
      <c r="B63" t="s">
        <v>172</v>
      </c>
      <c r="C63" t="s">
        <v>74</v>
      </c>
      <c r="D63" t="s">
        <v>17</v>
      </c>
      <c r="E63" t="s">
        <v>27</v>
      </c>
      <c r="F63" t="s">
        <v>33</v>
      </c>
      <c r="G63" t="s">
        <v>37</v>
      </c>
      <c r="H63">
        <v>28</v>
      </c>
      <c r="I63" s="4">
        <v>43652</v>
      </c>
      <c r="J63" s="5">
        <v>152036</v>
      </c>
      <c r="K63" s="6">
        <v>0.15</v>
      </c>
      <c r="L63" t="s">
        <v>38</v>
      </c>
      <c r="M63" t="s">
        <v>69</v>
      </c>
      <c r="N63" s="4" t="s">
        <v>23</v>
      </c>
    </row>
    <row r="64" spans="1:14" x14ac:dyDescent="0.25">
      <c r="A64" t="s">
        <v>173</v>
      </c>
      <c r="B64" t="s">
        <v>174</v>
      </c>
      <c r="C64" t="s">
        <v>16</v>
      </c>
      <c r="D64" t="s">
        <v>17</v>
      </c>
      <c r="E64" t="s">
        <v>54</v>
      </c>
      <c r="F64" t="s">
        <v>33</v>
      </c>
      <c r="G64" t="s">
        <v>20</v>
      </c>
      <c r="H64">
        <v>38</v>
      </c>
      <c r="I64" s="4">
        <v>42228</v>
      </c>
      <c r="J64" s="5">
        <v>106858</v>
      </c>
      <c r="K64" s="6">
        <v>0.05</v>
      </c>
      <c r="L64" t="s">
        <v>21</v>
      </c>
      <c r="M64" t="s">
        <v>34</v>
      </c>
      <c r="N64" s="4" t="s">
        <v>23</v>
      </c>
    </row>
    <row r="65" spans="1:14" x14ac:dyDescent="0.25">
      <c r="A65" t="s">
        <v>175</v>
      </c>
      <c r="B65" t="s">
        <v>176</v>
      </c>
      <c r="C65" t="s">
        <v>53</v>
      </c>
      <c r="D65" t="s">
        <v>17</v>
      </c>
      <c r="E65" t="s">
        <v>54</v>
      </c>
      <c r="F65" t="s">
        <v>33</v>
      </c>
      <c r="G65" t="s">
        <v>20</v>
      </c>
      <c r="H65">
        <v>36</v>
      </c>
      <c r="I65" s="4">
        <v>43843</v>
      </c>
      <c r="J65" s="5">
        <v>253294</v>
      </c>
      <c r="K65" s="6">
        <v>0.4</v>
      </c>
      <c r="L65" t="s">
        <v>21</v>
      </c>
      <c r="M65" t="s">
        <v>48</v>
      </c>
      <c r="N65" s="4" t="s">
        <v>23</v>
      </c>
    </row>
    <row r="66" spans="1:14" x14ac:dyDescent="0.25">
      <c r="A66" t="s">
        <v>177</v>
      </c>
      <c r="B66" t="s">
        <v>178</v>
      </c>
      <c r="C66" t="s">
        <v>74</v>
      </c>
      <c r="D66" t="s">
        <v>17</v>
      </c>
      <c r="E66" t="s">
        <v>54</v>
      </c>
      <c r="F66" t="s">
        <v>33</v>
      </c>
      <c r="G66" t="s">
        <v>97</v>
      </c>
      <c r="H66">
        <v>31</v>
      </c>
      <c r="I66" s="4">
        <v>42755</v>
      </c>
      <c r="J66" s="5">
        <v>124629</v>
      </c>
      <c r="K66" s="6">
        <v>0.1</v>
      </c>
      <c r="L66" t="s">
        <v>21</v>
      </c>
      <c r="M66" t="s">
        <v>75</v>
      </c>
      <c r="N66" s="4" t="s">
        <v>23</v>
      </c>
    </row>
    <row r="67" spans="1:14" x14ac:dyDescent="0.25">
      <c r="A67" t="s">
        <v>179</v>
      </c>
      <c r="B67" t="s">
        <v>180</v>
      </c>
      <c r="C67" t="s">
        <v>16</v>
      </c>
      <c r="D67" t="s">
        <v>17</v>
      </c>
      <c r="E67" t="s">
        <v>32</v>
      </c>
      <c r="F67" t="s">
        <v>19</v>
      </c>
      <c r="G67" t="s">
        <v>37</v>
      </c>
      <c r="H67">
        <v>34</v>
      </c>
      <c r="I67" s="4">
        <v>43255</v>
      </c>
      <c r="J67" s="5">
        <v>128329</v>
      </c>
      <c r="K67" s="6">
        <v>0.08</v>
      </c>
      <c r="L67" t="s">
        <v>21</v>
      </c>
      <c r="M67" t="s">
        <v>57</v>
      </c>
      <c r="N67" s="4" t="s">
        <v>23</v>
      </c>
    </row>
    <row r="68" spans="1:14" x14ac:dyDescent="0.25">
      <c r="A68" t="s">
        <v>181</v>
      </c>
      <c r="B68" t="s">
        <v>182</v>
      </c>
      <c r="C68" t="s">
        <v>64</v>
      </c>
      <c r="D68" t="s">
        <v>17</v>
      </c>
      <c r="E68" t="s">
        <v>18</v>
      </c>
      <c r="F68" t="s">
        <v>33</v>
      </c>
      <c r="G68" t="s">
        <v>37</v>
      </c>
      <c r="H68">
        <v>33</v>
      </c>
      <c r="I68" s="4">
        <v>43247</v>
      </c>
      <c r="J68" s="5">
        <v>45049</v>
      </c>
      <c r="K68" s="6">
        <v>0</v>
      </c>
      <c r="L68" t="s">
        <v>21</v>
      </c>
      <c r="M68" t="s">
        <v>34</v>
      </c>
      <c r="N68" s="4" t="s">
        <v>23</v>
      </c>
    </row>
    <row r="69" spans="1:14" x14ac:dyDescent="0.25">
      <c r="A69" t="s">
        <v>183</v>
      </c>
      <c r="B69" t="s">
        <v>184</v>
      </c>
      <c r="C69" t="s">
        <v>64</v>
      </c>
      <c r="D69" t="s">
        <v>17</v>
      </c>
      <c r="E69" t="s">
        <v>18</v>
      </c>
      <c r="F69" t="s">
        <v>33</v>
      </c>
      <c r="G69" t="s">
        <v>20</v>
      </c>
      <c r="H69">
        <v>28</v>
      </c>
      <c r="I69" s="4">
        <v>43610</v>
      </c>
      <c r="J69" s="5">
        <v>45819</v>
      </c>
      <c r="K69" s="6">
        <v>0</v>
      </c>
      <c r="L69" t="s">
        <v>21</v>
      </c>
      <c r="M69" t="s">
        <v>48</v>
      </c>
      <c r="N69" s="4" t="s">
        <v>23</v>
      </c>
    </row>
    <row r="70" spans="1:14" x14ac:dyDescent="0.25">
      <c r="A70" t="s">
        <v>185</v>
      </c>
      <c r="B70" t="s">
        <v>186</v>
      </c>
      <c r="C70" t="s">
        <v>64</v>
      </c>
      <c r="D70" t="s">
        <v>17</v>
      </c>
      <c r="E70" t="s">
        <v>32</v>
      </c>
      <c r="F70" t="s">
        <v>33</v>
      </c>
      <c r="G70" t="s">
        <v>28</v>
      </c>
      <c r="H70">
        <v>54</v>
      </c>
      <c r="I70" s="4">
        <v>39080</v>
      </c>
      <c r="J70" s="5">
        <v>55518</v>
      </c>
      <c r="K70" s="6">
        <v>0</v>
      </c>
      <c r="L70" t="s">
        <v>21</v>
      </c>
      <c r="M70" t="s">
        <v>75</v>
      </c>
      <c r="N70" s="4" t="s">
        <v>23</v>
      </c>
    </row>
    <row r="71" spans="1:14" x14ac:dyDescent="0.25">
      <c r="A71" t="s">
        <v>187</v>
      </c>
      <c r="B71" t="s">
        <v>188</v>
      </c>
      <c r="C71" t="s">
        <v>31</v>
      </c>
      <c r="D71" t="s">
        <v>17</v>
      </c>
      <c r="E71" t="s">
        <v>27</v>
      </c>
      <c r="F71" t="s">
        <v>19</v>
      </c>
      <c r="G71" t="s">
        <v>28</v>
      </c>
      <c r="H71">
        <v>35</v>
      </c>
      <c r="I71" s="4">
        <v>42963</v>
      </c>
      <c r="J71" s="5">
        <v>181356</v>
      </c>
      <c r="K71" s="6">
        <v>0.23</v>
      </c>
      <c r="L71" t="s">
        <v>65</v>
      </c>
      <c r="M71" t="s">
        <v>118</v>
      </c>
      <c r="N71" s="4" t="s">
        <v>23</v>
      </c>
    </row>
    <row r="72" spans="1:14" x14ac:dyDescent="0.25">
      <c r="A72" t="s">
        <v>189</v>
      </c>
      <c r="B72" t="s">
        <v>190</v>
      </c>
      <c r="C72" t="s">
        <v>53</v>
      </c>
      <c r="D72" t="s">
        <v>17</v>
      </c>
      <c r="E72" t="s">
        <v>18</v>
      </c>
      <c r="F72" t="s">
        <v>33</v>
      </c>
      <c r="G72" t="s">
        <v>28</v>
      </c>
      <c r="H72">
        <v>38</v>
      </c>
      <c r="I72" s="4">
        <v>41256</v>
      </c>
      <c r="J72" s="5">
        <v>191571</v>
      </c>
      <c r="K72" s="6">
        <v>0.32</v>
      </c>
      <c r="L72" t="s">
        <v>21</v>
      </c>
      <c r="M72" t="s">
        <v>22</v>
      </c>
      <c r="N72" s="4" t="s">
        <v>23</v>
      </c>
    </row>
    <row r="73" spans="1:14" x14ac:dyDescent="0.25">
      <c r="A73" t="s">
        <v>191</v>
      </c>
      <c r="B73" t="s">
        <v>192</v>
      </c>
      <c r="C73" t="s">
        <v>74</v>
      </c>
      <c r="D73" t="s">
        <v>17</v>
      </c>
      <c r="E73" t="s">
        <v>54</v>
      </c>
      <c r="F73" t="s">
        <v>33</v>
      </c>
      <c r="G73" t="s">
        <v>20</v>
      </c>
      <c r="H73">
        <v>62</v>
      </c>
      <c r="I73" s="4">
        <v>39843</v>
      </c>
      <c r="J73" s="5">
        <v>150555</v>
      </c>
      <c r="K73" s="6">
        <v>0.13</v>
      </c>
      <c r="L73" t="s">
        <v>21</v>
      </c>
      <c r="M73" t="s">
        <v>57</v>
      </c>
      <c r="N73" s="4" t="s">
        <v>23</v>
      </c>
    </row>
    <row r="74" spans="1:14" x14ac:dyDescent="0.25">
      <c r="A74" t="s">
        <v>193</v>
      </c>
      <c r="B74" t="s">
        <v>194</v>
      </c>
      <c r="C74" t="s">
        <v>53</v>
      </c>
      <c r="D74" t="s">
        <v>17</v>
      </c>
      <c r="E74" t="s">
        <v>27</v>
      </c>
      <c r="F74" t="s">
        <v>19</v>
      </c>
      <c r="G74" t="s">
        <v>20</v>
      </c>
      <c r="H74">
        <v>41</v>
      </c>
      <c r="I74" s="4">
        <v>41503</v>
      </c>
      <c r="J74" s="5">
        <v>235619</v>
      </c>
      <c r="K74" s="6">
        <v>0.3</v>
      </c>
      <c r="L74" t="s">
        <v>21</v>
      </c>
      <c r="M74" t="s">
        <v>34</v>
      </c>
      <c r="N74" s="4" t="s">
        <v>23</v>
      </c>
    </row>
    <row r="75" spans="1:14" x14ac:dyDescent="0.25">
      <c r="A75" t="s">
        <v>195</v>
      </c>
      <c r="B75" t="s">
        <v>196</v>
      </c>
      <c r="C75" t="s">
        <v>26</v>
      </c>
      <c r="D75" t="s">
        <v>17</v>
      </c>
      <c r="E75" t="s">
        <v>27</v>
      </c>
      <c r="F75" t="s">
        <v>19</v>
      </c>
      <c r="G75" t="s">
        <v>28</v>
      </c>
      <c r="H75">
        <v>54</v>
      </c>
      <c r="I75" s="4">
        <v>42494</v>
      </c>
      <c r="J75" s="5">
        <v>93668</v>
      </c>
      <c r="K75" s="6">
        <v>0</v>
      </c>
      <c r="L75" t="s">
        <v>21</v>
      </c>
      <c r="M75" t="s">
        <v>44</v>
      </c>
      <c r="N75" s="4" t="s">
        <v>23</v>
      </c>
    </row>
    <row r="76" spans="1:14" x14ac:dyDescent="0.25">
      <c r="A76" t="s">
        <v>197</v>
      </c>
      <c r="B76" t="s">
        <v>198</v>
      </c>
      <c r="C76" t="s">
        <v>31</v>
      </c>
      <c r="D76" t="s">
        <v>17</v>
      </c>
      <c r="E76" t="s">
        <v>54</v>
      </c>
      <c r="F76" t="s">
        <v>33</v>
      </c>
      <c r="G76" t="s">
        <v>28</v>
      </c>
      <c r="H76">
        <v>60</v>
      </c>
      <c r="I76" s="4">
        <v>38121</v>
      </c>
      <c r="J76" s="5">
        <v>186378</v>
      </c>
      <c r="K76" s="6">
        <v>0.26</v>
      </c>
      <c r="L76" t="s">
        <v>65</v>
      </c>
      <c r="M76" t="s">
        <v>66</v>
      </c>
      <c r="N76" s="4" t="s">
        <v>23</v>
      </c>
    </row>
    <row r="77" spans="1:14" x14ac:dyDescent="0.25">
      <c r="A77" t="s">
        <v>199</v>
      </c>
      <c r="B77" t="s">
        <v>200</v>
      </c>
      <c r="C77" t="s">
        <v>31</v>
      </c>
      <c r="D77" t="s">
        <v>17</v>
      </c>
      <c r="E77" t="s">
        <v>32</v>
      </c>
      <c r="F77" t="s">
        <v>33</v>
      </c>
      <c r="G77" t="s">
        <v>20</v>
      </c>
      <c r="H77">
        <v>42</v>
      </c>
      <c r="I77" s="4">
        <v>39968</v>
      </c>
      <c r="J77" s="5">
        <v>174099</v>
      </c>
      <c r="K77" s="6">
        <v>0.26</v>
      </c>
      <c r="L77" t="s">
        <v>21</v>
      </c>
      <c r="M77" t="s">
        <v>22</v>
      </c>
      <c r="N77" s="4" t="s">
        <v>23</v>
      </c>
    </row>
    <row r="78" spans="1:14" x14ac:dyDescent="0.25">
      <c r="A78" t="s">
        <v>201</v>
      </c>
      <c r="B78" t="s">
        <v>202</v>
      </c>
      <c r="C78" t="s">
        <v>47</v>
      </c>
      <c r="D78" t="s">
        <v>17</v>
      </c>
      <c r="E78" t="s">
        <v>32</v>
      </c>
      <c r="F78" t="s">
        <v>19</v>
      </c>
      <c r="G78" t="s">
        <v>28</v>
      </c>
      <c r="H78">
        <v>43</v>
      </c>
      <c r="I78" s="4">
        <v>41680</v>
      </c>
      <c r="J78" s="5">
        <v>58875</v>
      </c>
      <c r="K78" s="6">
        <v>0</v>
      </c>
      <c r="L78" t="s">
        <v>65</v>
      </c>
      <c r="M78" t="s">
        <v>92</v>
      </c>
      <c r="N78" s="4" t="s">
        <v>23</v>
      </c>
    </row>
    <row r="79" spans="1:14" x14ac:dyDescent="0.25">
      <c r="A79" t="s">
        <v>203</v>
      </c>
      <c r="B79" t="s">
        <v>204</v>
      </c>
      <c r="C79" t="s">
        <v>53</v>
      </c>
      <c r="D79" t="s">
        <v>17</v>
      </c>
      <c r="E79" t="s">
        <v>18</v>
      </c>
      <c r="F79" t="s">
        <v>19</v>
      </c>
      <c r="G79" t="s">
        <v>28</v>
      </c>
      <c r="H79">
        <v>64</v>
      </c>
      <c r="I79" s="4">
        <v>41362</v>
      </c>
      <c r="J79" s="5">
        <v>252325</v>
      </c>
      <c r="K79" s="6">
        <v>0.4</v>
      </c>
      <c r="L79" t="s">
        <v>21</v>
      </c>
      <c r="M79" t="s">
        <v>75</v>
      </c>
      <c r="N79" s="4" t="s">
        <v>23</v>
      </c>
    </row>
    <row r="80" spans="1:14" x14ac:dyDescent="0.25">
      <c r="A80" t="s">
        <v>205</v>
      </c>
      <c r="B80" t="s">
        <v>206</v>
      </c>
      <c r="C80" t="s">
        <v>53</v>
      </c>
      <c r="D80" t="s">
        <v>17</v>
      </c>
      <c r="E80" t="s">
        <v>54</v>
      </c>
      <c r="F80" t="s">
        <v>33</v>
      </c>
      <c r="G80" t="s">
        <v>28</v>
      </c>
      <c r="H80">
        <v>47</v>
      </c>
      <c r="I80" s="4">
        <v>44556</v>
      </c>
      <c r="J80" s="5">
        <v>243568</v>
      </c>
      <c r="K80" s="6">
        <v>0.33</v>
      </c>
      <c r="L80" t="s">
        <v>21</v>
      </c>
      <c r="M80" t="s">
        <v>22</v>
      </c>
      <c r="N80" s="4" t="s">
        <v>23</v>
      </c>
    </row>
    <row r="81" spans="1:14" x14ac:dyDescent="0.25">
      <c r="A81" t="s">
        <v>207</v>
      </c>
      <c r="B81" t="s">
        <v>208</v>
      </c>
      <c r="C81" t="s">
        <v>26</v>
      </c>
      <c r="D81" t="s">
        <v>17</v>
      </c>
      <c r="E81" t="s">
        <v>27</v>
      </c>
      <c r="F81" t="s">
        <v>33</v>
      </c>
      <c r="G81" t="s">
        <v>20</v>
      </c>
      <c r="H81">
        <v>38</v>
      </c>
      <c r="I81" s="4">
        <v>44036</v>
      </c>
      <c r="J81" s="5">
        <v>89390</v>
      </c>
      <c r="K81" s="6">
        <v>0</v>
      </c>
      <c r="L81" t="s">
        <v>21</v>
      </c>
      <c r="M81" t="s">
        <v>34</v>
      </c>
      <c r="N81" s="4" t="s">
        <v>23</v>
      </c>
    </row>
    <row r="82" spans="1:14" x14ac:dyDescent="0.25">
      <c r="A82" t="s">
        <v>209</v>
      </c>
      <c r="B82" t="s">
        <v>210</v>
      </c>
      <c r="C82" t="s">
        <v>26</v>
      </c>
      <c r="D82" t="s">
        <v>17</v>
      </c>
      <c r="E82" t="s">
        <v>27</v>
      </c>
      <c r="F82" t="s">
        <v>19</v>
      </c>
      <c r="G82" t="s">
        <v>37</v>
      </c>
      <c r="H82">
        <v>62</v>
      </c>
      <c r="I82" s="4">
        <v>40591</v>
      </c>
      <c r="J82" s="5">
        <v>94422</v>
      </c>
      <c r="K82" s="6">
        <v>0</v>
      </c>
      <c r="L82" t="s">
        <v>21</v>
      </c>
      <c r="M82" t="s">
        <v>57</v>
      </c>
      <c r="N82" s="4" t="s">
        <v>23</v>
      </c>
    </row>
    <row r="83" spans="1:14" x14ac:dyDescent="0.25">
      <c r="A83" t="s">
        <v>211</v>
      </c>
      <c r="B83" t="s">
        <v>212</v>
      </c>
      <c r="C83" t="s">
        <v>31</v>
      </c>
      <c r="D83" t="s">
        <v>17</v>
      </c>
      <c r="E83" t="s">
        <v>32</v>
      </c>
      <c r="F83" t="s">
        <v>33</v>
      </c>
      <c r="G83" t="s">
        <v>20</v>
      </c>
      <c r="H83">
        <v>35</v>
      </c>
      <c r="I83" s="4">
        <v>42912</v>
      </c>
      <c r="J83" s="5">
        <v>161269</v>
      </c>
      <c r="K83" s="6">
        <v>0.27</v>
      </c>
      <c r="L83" t="s">
        <v>21</v>
      </c>
      <c r="M83" t="s">
        <v>48</v>
      </c>
      <c r="N83" s="4" t="s">
        <v>23</v>
      </c>
    </row>
    <row r="84" spans="1:14" x14ac:dyDescent="0.25">
      <c r="A84" t="s">
        <v>213</v>
      </c>
      <c r="B84" t="s">
        <v>214</v>
      </c>
      <c r="C84" t="s">
        <v>26</v>
      </c>
      <c r="D84" t="s">
        <v>17</v>
      </c>
      <c r="E84" t="s">
        <v>32</v>
      </c>
      <c r="F84" t="s">
        <v>19</v>
      </c>
      <c r="G84" t="s">
        <v>28</v>
      </c>
      <c r="H84">
        <v>50</v>
      </c>
      <c r="I84" s="4">
        <v>40109</v>
      </c>
      <c r="J84" s="5">
        <v>79447</v>
      </c>
      <c r="K84" s="6">
        <v>0</v>
      </c>
      <c r="L84" t="s">
        <v>65</v>
      </c>
      <c r="M84" t="s">
        <v>78</v>
      </c>
      <c r="N84" s="4" t="s">
        <v>23</v>
      </c>
    </row>
    <row r="85" spans="1:14" x14ac:dyDescent="0.25">
      <c r="A85" t="s">
        <v>215</v>
      </c>
      <c r="B85" t="s">
        <v>216</v>
      </c>
      <c r="C85" t="s">
        <v>16</v>
      </c>
      <c r="D85" t="s">
        <v>17</v>
      </c>
      <c r="E85" t="s">
        <v>32</v>
      </c>
      <c r="F85" t="s">
        <v>19</v>
      </c>
      <c r="G85" t="s">
        <v>20</v>
      </c>
      <c r="H85">
        <v>44</v>
      </c>
      <c r="I85" s="4">
        <v>37296</v>
      </c>
      <c r="J85" s="5">
        <v>117545</v>
      </c>
      <c r="K85" s="6">
        <v>0.06</v>
      </c>
      <c r="L85" t="s">
        <v>21</v>
      </c>
      <c r="M85" t="s">
        <v>57</v>
      </c>
      <c r="N85" s="4" t="s">
        <v>23</v>
      </c>
    </row>
    <row r="86" spans="1:14" x14ac:dyDescent="0.25">
      <c r="A86" t="s">
        <v>217</v>
      </c>
      <c r="B86" t="s">
        <v>218</v>
      </c>
      <c r="C86" t="s">
        <v>64</v>
      </c>
      <c r="D86" t="s">
        <v>17</v>
      </c>
      <c r="E86" t="s">
        <v>54</v>
      </c>
      <c r="F86" t="s">
        <v>33</v>
      </c>
      <c r="G86" t="s">
        <v>37</v>
      </c>
      <c r="H86">
        <v>26</v>
      </c>
      <c r="I86" s="4">
        <v>43489</v>
      </c>
      <c r="J86" s="5">
        <v>55767</v>
      </c>
      <c r="K86" s="6">
        <v>0</v>
      </c>
      <c r="L86" t="s">
        <v>21</v>
      </c>
      <c r="M86" t="s">
        <v>57</v>
      </c>
      <c r="N86" s="4" t="s">
        <v>23</v>
      </c>
    </row>
    <row r="87" spans="1:14" x14ac:dyDescent="0.25">
      <c r="A87" t="s">
        <v>219</v>
      </c>
      <c r="B87" t="s">
        <v>220</v>
      </c>
      <c r="C87" t="s">
        <v>16</v>
      </c>
      <c r="D87" t="s">
        <v>17</v>
      </c>
      <c r="E87" t="s">
        <v>18</v>
      </c>
      <c r="F87" t="s">
        <v>33</v>
      </c>
      <c r="G87" t="s">
        <v>20</v>
      </c>
      <c r="H87">
        <v>34</v>
      </c>
      <c r="I87" s="4">
        <v>41915</v>
      </c>
      <c r="J87" s="5">
        <v>103707</v>
      </c>
      <c r="K87" s="6">
        <v>0.09</v>
      </c>
      <c r="L87" t="s">
        <v>21</v>
      </c>
      <c r="M87" t="s">
        <v>75</v>
      </c>
      <c r="N87" s="4" t="s">
        <v>23</v>
      </c>
    </row>
    <row r="88" spans="1:14" x14ac:dyDescent="0.25">
      <c r="A88" t="s">
        <v>221</v>
      </c>
      <c r="B88" t="s">
        <v>222</v>
      </c>
      <c r="C88" t="s">
        <v>53</v>
      </c>
      <c r="D88" t="s">
        <v>17</v>
      </c>
      <c r="E88" t="s">
        <v>27</v>
      </c>
      <c r="F88" t="s">
        <v>33</v>
      </c>
      <c r="G88" t="s">
        <v>20</v>
      </c>
      <c r="H88">
        <v>41</v>
      </c>
      <c r="I88" s="4">
        <v>41130</v>
      </c>
      <c r="J88" s="5">
        <v>245360</v>
      </c>
      <c r="K88" s="6">
        <v>0.37</v>
      </c>
      <c r="L88" t="s">
        <v>21</v>
      </c>
      <c r="M88" t="s">
        <v>22</v>
      </c>
      <c r="N88" s="4" t="s">
        <v>23</v>
      </c>
    </row>
    <row r="89" spans="1:14" x14ac:dyDescent="0.25">
      <c r="A89" t="s">
        <v>223</v>
      </c>
      <c r="B89" t="s">
        <v>224</v>
      </c>
      <c r="C89" t="s">
        <v>64</v>
      </c>
      <c r="D89" t="s">
        <v>17</v>
      </c>
      <c r="E89" t="s">
        <v>27</v>
      </c>
      <c r="F89" t="s">
        <v>19</v>
      </c>
      <c r="G89" t="s">
        <v>20</v>
      </c>
      <c r="H89">
        <v>49</v>
      </c>
      <c r="I89" s="4">
        <v>40894</v>
      </c>
      <c r="J89" s="5">
        <v>56878</v>
      </c>
      <c r="K89" s="6">
        <v>0</v>
      </c>
      <c r="L89" t="s">
        <v>21</v>
      </c>
      <c r="M89" t="s">
        <v>34</v>
      </c>
      <c r="N89" s="4" t="s">
        <v>23</v>
      </c>
    </row>
    <row r="90" spans="1:14" x14ac:dyDescent="0.25">
      <c r="A90" t="s">
        <v>225</v>
      </c>
      <c r="B90" t="s">
        <v>226</v>
      </c>
      <c r="C90" t="s">
        <v>64</v>
      </c>
      <c r="D90" t="s">
        <v>17</v>
      </c>
      <c r="E90" t="s">
        <v>18</v>
      </c>
      <c r="F90" t="s">
        <v>19</v>
      </c>
      <c r="G90" t="s">
        <v>28</v>
      </c>
      <c r="H90">
        <v>29</v>
      </c>
      <c r="I90" s="4">
        <v>42602</v>
      </c>
      <c r="J90" s="5">
        <v>58703</v>
      </c>
      <c r="K90" s="6">
        <v>0</v>
      </c>
      <c r="L90" t="s">
        <v>21</v>
      </c>
      <c r="M90" t="s">
        <v>75</v>
      </c>
      <c r="N90" s="4" t="s">
        <v>23</v>
      </c>
    </row>
    <row r="91" spans="1:14" x14ac:dyDescent="0.25">
      <c r="A91" t="s">
        <v>227</v>
      </c>
      <c r="B91" t="s">
        <v>228</v>
      </c>
      <c r="C91" t="s">
        <v>26</v>
      </c>
      <c r="D91" t="s">
        <v>17</v>
      </c>
      <c r="E91" t="s">
        <v>18</v>
      </c>
      <c r="F91" t="s">
        <v>33</v>
      </c>
      <c r="G91" t="s">
        <v>28</v>
      </c>
      <c r="H91">
        <v>44</v>
      </c>
      <c r="I91" s="4">
        <v>44314</v>
      </c>
      <c r="J91" s="5">
        <v>98520</v>
      </c>
      <c r="K91" s="6">
        <v>0</v>
      </c>
      <c r="L91" t="s">
        <v>21</v>
      </c>
      <c r="M91" t="s">
        <v>48</v>
      </c>
      <c r="N91" s="4" t="s">
        <v>23</v>
      </c>
    </row>
    <row r="92" spans="1:14" x14ac:dyDescent="0.25">
      <c r="A92" t="s">
        <v>229</v>
      </c>
      <c r="B92" t="s">
        <v>230</v>
      </c>
      <c r="C92" t="s">
        <v>47</v>
      </c>
      <c r="D92" t="s">
        <v>17</v>
      </c>
      <c r="E92" t="s">
        <v>32</v>
      </c>
      <c r="F92" t="s">
        <v>19</v>
      </c>
      <c r="G92" t="s">
        <v>37</v>
      </c>
      <c r="H92">
        <v>58</v>
      </c>
      <c r="I92" s="4">
        <v>38819</v>
      </c>
      <c r="J92" s="5">
        <v>64202</v>
      </c>
      <c r="K92" s="6">
        <v>0</v>
      </c>
      <c r="L92" t="s">
        <v>21</v>
      </c>
      <c r="M92" t="s">
        <v>75</v>
      </c>
      <c r="N92" s="4" t="s">
        <v>23</v>
      </c>
    </row>
    <row r="93" spans="1:14" x14ac:dyDescent="0.25">
      <c r="A93" t="s">
        <v>145</v>
      </c>
      <c r="B93" t="s">
        <v>231</v>
      </c>
      <c r="C93" t="s">
        <v>47</v>
      </c>
      <c r="D93" t="s">
        <v>17</v>
      </c>
      <c r="E93" t="s">
        <v>54</v>
      </c>
      <c r="F93" t="s">
        <v>19</v>
      </c>
      <c r="G93" t="s">
        <v>28</v>
      </c>
      <c r="H93">
        <v>49</v>
      </c>
      <c r="I93" s="4">
        <v>43671</v>
      </c>
      <c r="J93" s="5">
        <v>50883</v>
      </c>
      <c r="K93" s="6">
        <v>0</v>
      </c>
      <c r="L93" t="s">
        <v>65</v>
      </c>
      <c r="M93" t="s">
        <v>66</v>
      </c>
      <c r="N93" s="4">
        <v>44257</v>
      </c>
    </row>
    <row r="94" spans="1:14" x14ac:dyDescent="0.25">
      <c r="A94" t="s">
        <v>232</v>
      </c>
      <c r="B94" t="s">
        <v>233</v>
      </c>
      <c r="C94" t="s">
        <v>16</v>
      </c>
      <c r="D94" t="s">
        <v>17</v>
      </c>
      <c r="E94" t="s">
        <v>18</v>
      </c>
      <c r="F94" t="s">
        <v>19</v>
      </c>
      <c r="G94" t="s">
        <v>20</v>
      </c>
      <c r="H94">
        <v>57</v>
      </c>
      <c r="I94" s="4">
        <v>43484</v>
      </c>
      <c r="J94" s="5">
        <v>101577</v>
      </c>
      <c r="K94" s="6">
        <v>0.05</v>
      </c>
      <c r="L94" t="s">
        <v>21</v>
      </c>
      <c r="M94" t="s">
        <v>44</v>
      </c>
      <c r="N94" s="4" t="s">
        <v>23</v>
      </c>
    </row>
    <row r="95" spans="1:14" x14ac:dyDescent="0.25">
      <c r="A95" t="s">
        <v>234</v>
      </c>
      <c r="B95" t="s">
        <v>235</v>
      </c>
      <c r="C95" t="s">
        <v>16</v>
      </c>
      <c r="D95" t="s">
        <v>17</v>
      </c>
      <c r="E95" t="s">
        <v>18</v>
      </c>
      <c r="F95" t="s">
        <v>33</v>
      </c>
      <c r="G95" t="s">
        <v>37</v>
      </c>
      <c r="H95">
        <v>44</v>
      </c>
      <c r="I95" s="4">
        <v>38642</v>
      </c>
      <c r="J95" s="5">
        <v>105223</v>
      </c>
      <c r="K95" s="6">
        <v>0.1</v>
      </c>
      <c r="L95" t="s">
        <v>21</v>
      </c>
      <c r="M95" t="s">
        <v>57</v>
      </c>
      <c r="N95" s="4" t="s">
        <v>23</v>
      </c>
    </row>
    <row r="96" spans="1:14" x14ac:dyDescent="0.25">
      <c r="A96" t="s">
        <v>236</v>
      </c>
      <c r="B96" t="s">
        <v>237</v>
      </c>
      <c r="C96" t="s">
        <v>16</v>
      </c>
      <c r="D96" t="s">
        <v>17</v>
      </c>
      <c r="E96" t="s">
        <v>27</v>
      </c>
      <c r="F96" t="s">
        <v>33</v>
      </c>
      <c r="G96" t="s">
        <v>28</v>
      </c>
      <c r="H96">
        <v>25</v>
      </c>
      <c r="I96" s="4">
        <v>44545</v>
      </c>
      <c r="J96" s="5">
        <v>114893</v>
      </c>
      <c r="K96" s="6">
        <v>0.06</v>
      </c>
      <c r="L96" t="s">
        <v>65</v>
      </c>
      <c r="M96" t="s">
        <v>92</v>
      </c>
      <c r="N96" s="4" t="s">
        <v>23</v>
      </c>
    </row>
    <row r="97" spans="1:14" x14ac:dyDescent="0.25">
      <c r="A97" t="s">
        <v>238</v>
      </c>
      <c r="B97" t="s">
        <v>239</v>
      </c>
      <c r="C97" t="s">
        <v>53</v>
      </c>
      <c r="D97" t="s">
        <v>17</v>
      </c>
      <c r="E97" t="s">
        <v>54</v>
      </c>
      <c r="F97" t="s">
        <v>33</v>
      </c>
      <c r="G97" t="s">
        <v>28</v>
      </c>
      <c r="H97">
        <v>63</v>
      </c>
      <c r="I97" s="4">
        <v>44038</v>
      </c>
      <c r="J97" s="5">
        <v>216195</v>
      </c>
      <c r="K97" s="6">
        <v>0.31</v>
      </c>
      <c r="L97" t="s">
        <v>21</v>
      </c>
      <c r="M97" t="s">
        <v>48</v>
      </c>
      <c r="N97" s="4" t="s">
        <v>23</v>
      </c>
    </row>
    <row r="98" spans="1:14" x14ac:dyDescent="0.25">
      <c r="A98" t="s">
        <v>240</v>
      </c>
      <c r="B98" t="s">
        <v>241</v>
      </c>
      <c r="C98" t="s">
        <v>242</v>
      </c>
      <c r="D98" t="s">
        <v>243</v>
      </c>
      <c r="E98" t="s">
        <v>27</v>
      </c>
      <c r="F98" t="s">
        <v>33</v>
      </c>
      <c r="G98" t="s">
        <v>20</v>
      </c>
      <c r="H98">
        <v>27</v>
      </c>
      <c r="I98" s="4">
        <v>44490</v>
      </c>
      <c r="J98" s="5">
        <v>109851</v>
      </c>
      <c r="K98" s="6">
        <v>0</v>
      </c>
      <c r="L98" t="s">
        <v>21</v>
      </c>
      <c r="M98" t="s">
        <v>34</v>
      </c>
      <c r="N98" s="4" t="s">
        <v>23</v>
      </c>
    </row>
    <row r="99" spans="1:14" x14ac:dyDescent="0.25">
      <c r="A99" t="s">
        <v>244</v>
      </c>
      <c r="B99" t="s">
        <v>245</v>
      </c>
      <c r="C99" t="s">
        <v>246</v>
      </c>
      <c r="D99" t="s">
        <v>243</v>
      </c>
      <c r="E99" t="s">
        <v>54</v>
      </c>
      <c r="F99" t="s">
        <v>33</v>
      </c>
      <c r="G99" t="s">
        <v>37</v>
      </c>
      <c r="H99">
        <v>56</v>
      </c>
      <c r="I99" s="4">
        <v>38388</v>
      </c>
      <c r="J99" s="5">
        <v>98581</v>
      </c>
      <c r="K99" s="6">
        <v>0</v>
      </c>
      <c r="L99" t="s">
        <v>38</v>
      </c>
      <c r="M99" t="s">
        <v>69</v>
      </c>
      <c r="N99" s="4" t="s">
        <v>23</v>
      </c>
    </row>
    <row r="100" spans="1:14" x14ac:dyDescent="0.25">
      <c r="A100" t="s">
        <v>247</v>
      </c>
      <c r="B100" t="s">
        <v>248</v>
      </c>
      <c r="C100" t="s">
        <v>53</v>
      </c>
      <c r="D100" t="s">
        <v>243</v>
      </c>
      <c r="E100" t="s">
        <v>27</v>
      </c>
      <c r="F100" t="s">
        <v>19</v>
      </c>
      <c r="G100" t="s">
        <v>28</v>
      </c>
      <c r="H100">
        <v>43</v>
      </c>
      <c r="I100" s="4">
        <v>38145</v>
      </c>
      <c r="J100" s="5">
        <v>246231</v>
      </c>
      <c r="K100" s="6">
        <v>0.31</v>
      </c>
      <c r="L100" t="s">
        <v>21</v>
      </c>
      <c r="M100" t="s">
        <v>34</v>
      </c>
      <c r="N100" s="4" t="s">
        <v>23</v>
      </c>
    </row>
    <row r="101" spans="1:14" x14ac:dyDescent="0.25">
      <c r="A101" t="s">
        <v>249</v>
      </c>
      <c r="B101" t="s">
        <v>250</v>
      </c>
      <c r="C101" t="s">
        <v>251</v>
      </c>
      <c r="D101" t="s">
        <v>243</v>
      </c>
      <c r="E101" t="s">
        <v>27</v>
      </c>
      <c r="F101" t="s">
        <v>19</v>
      </c>
      <c r="G101" t="s">
        <v>28</v>
      </c>
      <c r="H101">
        <v>64</v>
      </c>
      <c r="I101" s="4">
        <v>35403</v>
      </c>
      <c r="J101" s="5">
        <v>99354</v>
      </c>
      <c r="K101" s="6">
        <v>0.12</v>
      </c>
      <c r="L101" t="s">
        <v>65</v>
      </c>
      <c r="M101" t="s">
        <v>118</v>
      </c>
      <c r="N101" s="4" t="s">
        <v>23</v>
      </c>
    </row>
    <row r="102" spans="1:14" x14ac:dyDescent="0.25">
      <c r="A102" t="s">
        <v>252</v>
      </c>
      <c r="B102" t="s">
        <v>253</v>
      </c>
      <c r="C102" t="s">
        <v>242</v>
      </c>
      <c r="D102" t="s">
        <v>243</v>
      </c>
      <c r="E102" t="s">
        <v>18</v>
      </c>
      <c r="F102" t="s">
        <v>33</v>
      </c>
      <c r="G102" t="s">
        <v>28</v>
      </c>
      <c r="H102">
        <v>34</v>
      </c>
      <c r="I102" s="4">
        <v>43815</v>
      </c>
      <c r="J102" s="5">
        <v>99989</v>
      </c>
      <c r="K102" s="6">
        <v>0</v>
      </c>
      <c r="L102" t="s">
        <v>65</v>
      </c>
      <c r="M102" t="s">
        <v>92</v>
      </c>
      <c r="N102" s="4" t="s">
        <v>23</v>
      </c>
    </row>
    <row r="103" spans="1:14" x14ac:dyDescent="0.25">
      <c r="A103" t="s">
        <v>254</v>
      </c>
      <c r="B103" t="s">
        <v>255</v>
      </c>
      <c r="C103" t="s">
        <v>246</v>
      </c>
      <c r="D103" t="s">
        <v>243</v>
      </c>
      <c r="E103" t="s">
        <v>32</v>
      </c>
      <c r="F103" t="s">
        <v>19</v>
      </c>
      <c r="G103" t="s">
        <v>20</v>
      </c>
      <c r="H103">
        <v>52</v>
      </c>
      <c r="I103" s="4">
        <v>41199</v>
      </c>
      <c r="J103" s="5">
        <v>71476</v>
      </c>
      <c r="K103" s="6">
        <v>0</v>
      </c>
      <c r="L103" t="s">
        <v>21</v>
      </c>
      <c r="M103" t="s">
        <v>57</v>
      </c>
      <c r="N103" s="4" t="s">
        <v>23</v>
      </c>
    </row>
    <row r="104" spans="1:14" x14ac:dyDescent="0.25">
      <c r="A104" t="s">
        <v>256</v>
      </c>
      <c r="B104" t="s">
        <v>257</v>
      </c>
      <c r="C104" t="s">
        <v>31</v>
      </c>
      <c r="D104" t="s">
        <v>243</v>
      </c>
      <c r="E104" t="s">
        <v>18</v>
      </c>
      <c r="F104" t="s">
        <v>33</v>
      </c>
      <c r="G104" t="s">
        <v>20</v>
      </c>
      <c r="H104">
        <v>45</v>
      </c>
      <c r="I104" s="4">
        <v>41941</v>
      </c>
      <c r="J104" s="5">
        <v>189420</v>
      </c>
      <c r="K104" s="6">
        <v>0.2</v>
      </c>
      <c r="L104" t="s">
        <v>21</v>
      </c>
      <c r="M104" t="s">
        <v>34</v>
      </c>
      <c r="N104" s="4" t="s">
        <v>23</v>
      </c>
    </row>
    <row r="105" spans="1:14" x14ac:dyDescent="0.25">
      <c r="A105" t="s">
        <v>258</v>
      </c>
      <c r="B105" t="s">
        <v>259</v>
      </c>
      <c r="C105" t="s">
        <v>260</v>
      </c>
      <c r="D105" t="s">
        <v>243</v>
      </c>
      <c r="E105" t="s">
        <v>32</v>
      </c>
      <c r="F105" t="s">
        <v>33</v>
      </c>
      <c r="G105" t="s">
        <v>20</v>
      </c>
      <c r="H105">
        <v>33</v>
      </c>
      <c r="I105" s="4">
        <v>43456</v>
      </c>
      <c r="J105" s="5">
        <v>83990</v>
      </c>
      <c r="K105" s="6">
        <v>0</v>
      </c>
      <c r="L105" t="s">
        <v>21</v>
      </c>
      <c r="M105" t="s">
        <v>44</v>
      </c>
      <c r="N105" s="4" t="s">
        <v>23</v>
      </c>
    </row>
    <row r="106" spans="1:14" x14ac:dyDescent="0.25">
      <c r="A106" t="s">
        <v>261</v>
      </c>
      <c r="B106" t="s">
        <v>262</v>
      </c>
      <c r="C106" t="s">
        <v>263</v>
      </c>
      <c r="D106" t="s">
        <v>243</v>
      </c>
      <c r="E106" t="s">
        <v>54</v>
      </c>
      <c r="F106" t="s">
        <v>33</v>
      </c>
      <c r="G106" t="s">
        <v>20</v>
      </c>
      <c r="H106">
        <v>52</v>
      </c>
      <c r="I106" s="4">
        <v>38696</v>
      </c>
      <c r="J106" s="5">
        <v>102043</v>
      </c>
      <c r="K106" s="6">
        <v>0</v>
      </c>
      <c r="L106" t="s">
        <v>21</v>
      </c>
      <c r="M106" t="s">
        <v>44</v>
      </c>
      <c r="N106" s="4" t="s">
        <v>23</v>
      </c>
    </row>
    <row r="107" spans="1:14" x14ac:dyDescent="0.25">
      <c r="A107" t="s">
        <v>264</v>
      </c>
      <c r="B107" t="s">
        <v>265</v>
      </c>
      <c r="C107" t="s">
        <v>266</v>
      </c>
      <c r="D107" t="s">
        <v>243</v>
      </c>
      <c r="E107" t="s">
        <v>18</v>
      </c>
      <c r="F107" t="s">
        <v>33</v>
      </c>
      <c r="G107" t="s">
        <v>28</v>
      </c>
      <c r="H107">
        <v>46</v>
      </c>
      <c r="I107" s="4">
        <v>37041</v>
      </c>
      <c r="J107" s="5">
        <v>90678</v>
      </c>
      <c r="K107" s="6">
        <v>0</v>
      </c>
      <c r="L107" t="s">
        <v>21</v>
      </c>
      <c r="M107" t="s">
        <v>75</v>
      </c>
      <c r="N107" s="4" t="s">
        <v>23</v>
      </c>
    </row>
    <row r="108" spans="1:14" x14ac:dyDescent="0.25">
      <c r="A108" t="s">
        <v>267</v>
      </c>
      <c r="B108" t="s">
        <v>268</v>
      </c>
      <c r="C108" t="s">
        <v>251</v>
      </c>
      <c r="D108" t="s">
        <v>243</v>
      </c>
      <c r="E108" t="s">
        <v>54</v>
      </c>
      <c r="F108" t="s">
        <v>33</v>
      </c>
      <c r="G108" t="s">
        <v>37</v>
      </c>
      <c r="H108">
        <v>44</v>
      </c>
      <c r="I108" s="4">
        <v>39800</v>
      </c>
      <c r="J108" s="5">
        <v>92753</v>
      </c>
      <c r="K108" s="6">
        <v>0.13</v>
      </c>
      <c r="L108" t="s">
        <v>21</v>
      </c>
      <c r="M108" t="s">
        <v>22</v>
      </c>
      <c r="N108" s="4">
        <v>44371</v>
      </c>
    </row>
    <row r="109" spans="1:14" x14ac:dyDescent="0.25">
      <c r="A109" t="s">
        <v>269</v>
      </c>
      <c r="B109" t="s">
        <v>270</v>
      </c>
      <c r="C109" t="s">
        <v>260</v>
      </c>
      <c r="D109" t="s">
        <v>243</v>
      </c>
      <c r="E109" t="s">
        <v>18</v>
      </c>
      <c r="F109" t="s">
        <v>19</v>
      </c>
      <c r="G109" t="s">
        <v>20</v>
      </c>
      <c r="H109">
        <v>58</v>
      </c>
      <c r="I109" s="4">
        <v>37399</v>
      </c>
      <c r="J109" s="5">
        <v>76354</v>
      </c>
      <c r="K109" s="6">
        <v>0</v>
      </c>
      <c r="L109" t="s">
        <v>21</v>
      </c>
      <c r="M109" t="s">
        <v>57</v>
      </c>
      <c r="N109" s="4">
        <v>44465</v>
      </c>
    </row>
    <row r="110" spans="1:14" x14ac:dyDescent="0.25">
      <c r="A110" t="s">
        <v>271</v>
      </c>
      <c r="B110" t="s">
        <v>272</v>
      </c>
      <c r="C110" t="s">
        <v>242</v>
      </c>
      <c r="D110" t="s">
        <v>243</v>
      </c>
      <c r="E110" t="s">
        <v>54</v>
      </c>
      <c r="F110" t="s">
        <v>19</v>
      </c>
      <c r="G110" t="s">
        <v>28</v>
      </c>
      <c r="H110">
        <v>55</v>
      </c>
      <c r="I110" s="4">
        <v>36041</v>
      </c>
      <c r="J110" s="5">
        <v>86299</v>
      </c>
      <c r="K110" s="6">
        <v>0</v>
      </c>
      <c r="L110" t="s">
        <v>21</v>
      </c>
      <c r="M110" t="s">
        <v>34</v>
      </c>
      <c r="N110" s="4" t="s">
        <v>23</v>
      </c>
    </row>
    <row r="111" spans="1:14" x14ac:dyDescent="0.25">
      <c r="A111" t="s">
        <v>273</v>
      </c>
      <c r="B111" t="s">
        <v>274</v>
      </c>
      <c r="C111" t="s">
        <v>275</v>
      </c>
      <c r="D111" t="s">
        <v>243</v>
      </c>
      <c r="E111" t="s">
        <v>32</v>
      </c>
      <c r="F111" t="s">
        <v>33</v>
      </c>
      <c r="G111" t="s">
        <v>28</v>
      </c>
      <c r="H111">
        <v>30</v>
      </c>
      <c r="I111" s="4">
        <v>42877</v>
      </c>
      <c r="J111" s="5">
        <v>86858</v>
      </c>
      <c r="K111" s="6">
        <v>0</v>
      </c>
      <c r="L111" t="s">
        <v>65</v>
      </c>
      <c r="M111" t="s">
        <v>66</v>
      </c>
      <c r="N111" s="4">
        <v>43016</v>
      </c>
    </row>
    <row r="112" spans="1:14" x14ac:dyDescent="0.25">
      <c r="A112" t="s">
        <v>276</v>
      </c>
      <c r="B112" t="s">
        <v>277</v>
      </c>
      <c r="C112" t="s">
        <v>251</v>
      </c>
      <c r="D112" t="s">
        <v>243</v>
      </c>
      <c r="E112" t="s">
        <v>32</v>
      </c>
      <c r="F112" t="s">
        <v>19</v>
      </c>
      <c r="G112" t="s">
        <v>20</v>
      </c>
      <c r="H112">
        <v>53</v>
      </c>
      <c r="I112" s="4">
        <v>33702</v>
      </c>
      <c r="J112" s="5">
        <v>116878</v>
      </c>
      <c r="K112" s="6">
        <v>0.11</v>
      </c>
      <c r="L112" t="s">
        <v>21</v>
      </c>
      <c r="M112" t="s">
        <v>48</v>
      </c>
      <c r="N112" s="4" t="s">
        <v>23</v>
      </c>
    </row>
    <row r="113" spans="1:14" x14ac:dyDescent="0.25">
      <c r="A113" t="s">
        <v>278</v>
      </c>
      <c r="B113" t="s">
        <v>279</v>
      </c>
      <c r="C113" t="s">
        <v>246</v>
      </c>
      <c r="D113" t="s">
        <v>243</v>
      </c>
      <c r="E113" t="s">
        <v>27</v>
      </c>
      <c r="F113" t="s">
        <v>19</v>
      </c>
      <c r="G113" t="s">
        <v>97</v>
      </c>
      <c r="H113">
        <v>45</v>
      </c>
      <c r="I113" s="4">
        <v>38388</v>
      </c>
      <c r="J113" s="5">
        <v>70505</v>
      </c>
      <c r="K113" s="6">
        <v>0</v>
      </c>
      <c r="L113" t="s">
        <v>21</v>
      </c>
      <c r="M113" t="s">
        <v>22</v>
      </c>
      <c r="N113" s="4" t="s">
        <v>23</v>
      </c>
    </row>
    <row r="114" spans="1:14" x14ac:dyDescent="0.25">
      <c r="A114" t="s">
        <v>280</v>
      </c>
      <c r="B114" t="s">
        <v>281</v>
      </c>
      <c r="C114" t="s">
        <v>31</v>
      </c>
      <c r="D114" t="s">
        <v>243</v>
      </c>
      <c r="E114" t="s">
        <v>32</v>
      </c>
      <c r="F114" t="s">
        <v>33</v>
      </c>
      <c r="G114" t="s">
        <v>37</v>
      </c>
      <c r="H114">
        <v>30</v>
      </c>
      <c r="I114" s="4">
        <v>42512</v>
      </c>
      <c r="J114" s="5">
        <v>189702</v>
      </c>
      <c r="K114" s="6">
        <v>0.28000000000000003</v>
      </c>
      <c r="L114" t="s">
        <v>38</v>
      </c>
      <c r="M114" t="s">
        <v>39</v>
      </c>
      <c r="N114" s="4">
        <v>44186</v>
      </c>
    </row>
    <row r="115" spans="1:14" x14ac:dyDescent="0.25">
      <c r="A115" t="s">
        <v>282</v>
      </c>
      <c r="B115" t="s">
        <v>283</v>
      </c>
      <c r="C115" t="s">
        <v>275</v>
      </c>
      <c r="D115" t="s">
        <v>243</v>
      </c>
      <c r="E115" t="s">
        <v>32</v>
      </c>
      <c r="F115" t="s">
        <v>33</v>
      </c>
      <c r="G115" t="s">
        <v>20</v>
      </c>
      <c r="H115">
        <v>45</v>
      </c>
      <c r="I115" s="4">
        <v>41386</v>
      </c>
      <c r="J115" s="5">
        <v>61773</v>
      </c>
      <c r="K115" s="6">
        <v>0</v>
      </c>
      <c r="L115" t="s">
        <v>21</v>
      </c>
      <c r="M115" t="s">
        <v>34</v>
      </c>
      <c r="N115" s="4" t="s">
        <v>23</v>
      </c>
    </row>
    <row r="116" spans="1:14" x14ac:dyDescent="0.25">
      <c r="A116" t="s">
        <v>284</v>
      </c>
      <c r="B116" t="s">
        <v>285</v>
      </c>
      <c r="C116" t="s">
        <v>286</v>
      </c>
      <c r="D116" t="s">
        <v>243</v>
      </c>
      <c r="E116" t="s">
        <v>27</v>
      </c>
      <c r="F116" t="s">
        <v>19</v>
      </c>
      <c r="G116" t="s">
        <v>97</v>
      </c>
      <c r="H116">
        <v>56</v>
      </c>
      <c r="I116" s="4">
        <v>42031</v>
      </c>
      <c r="J116" s="5">
        <v>62575</v>
      </c>
      <c r="K116" s="6">
        <v>0</v>
      </c>
      <c r="L116" t="s">
        <v>21</v>
      </c>
      <c r="M116" t="s">
        <v>48</v>
      </c>
      <c r="N116" s="4" t="s">
        <v>23</v>
      </c>
    </row>
    <row r="117" spans="1:14" x14ac:dyDescent="0.25">
      <c r="A117" t="s">
        <v>287</v>
      </c>
      <c r="B117" t="s">
        <v>288</v>
      </c>
      <c r="C117" t="s">
        <v>260</v>
      </c>
      <c r="D117" t="s">
        <v>243</v>
      </c>
      <c r="E117" t="s">
        <v>32</v>
      </c>
      <c r="F117" t="s">
        <v>33</v>
      </c>
      <c r="G117" t="s">
        <v>37</v>
      </c>
      <c r="H117">
        <v>50</v>
      </c>
      <c r="I117" s="4">
        <v>35726</v>
      </c>
      <c r="J117" s="5">
        <v>91763</v>
      </c>
      <c r="K117" s="6">
        <v>0</v>
      </c>
      <c r="L117" t="s">
        <v>21</v>
      </c>
      <c r="M117" t="s">
        <v>22</v>
      </c>
      <c r="N117" s="4" t="s">
        <v>23</v>
      </c>
    </row>
    <row r="118" spans="1:14" x14ac:dyDescent="0.25">
      <c r="A118" t="s">
        <v>289</v>
      </c>
      <c r="B118" t="s">
        <v>290</v>
      </c>
      <c r="C118" t="s">
        <v>286</v>
      </c>
      <c r="D118" t="s">
        <v>243</v>
      </c>
      <c r="E118" t="s">
        <v>54</v>
      </c>
      <c r="F118" t="s">
        <v>33</v>
      </c>
      <c r="G118" t="s">
        <v>20</v>
      </c>
      <c r="H118">
        <v>51</v>
      </c>
      <c r="I118" s="4">
        <v>35055</v>
      </c>
      <c r="J118" s="5">
        <v>96475</v>
      </c>
      <c r="K118" s="6">
        <v>0</v>
      </c>
      <c r="L118" t="s">
        <v>21</v>
      </c>
      <c r="M118" t="s">
        <v>22</v>
      </c>
      <c r="N118" s="4" t="s">
        <v>23</v>
      </c>
    </row>
    <row r="119" spans="1:14" x14ac:dyDescent="0.25">
      <c r="A119" t="s">
        <v>291</v>
      </c>
      <c r="B119" t="s">
        <v>292</v>
      </c>
      <c r="C119" t="s">
        <v>242</v>
      </c>
      <c r="D119" t="s">
        <v>243</v>
      </c>
      <c r="E119" t="s">
        <v>18</v>
      </c>
      <c r="F119" t="s">
        <v>19</v>
      </c>
      <c r="G119" t="s">
        <v>20</v>
      </c>
      <c r="H119">
        <v>36</v>
      </c>
      <c r="I119" s="4">
        <v>42706</v>
      </c>
      <c r="J119" s="5">
        <v>113781</v>
      </c>
      <c r="K119" s="6">
        <v>0</v>
      </c>
      <c r="L119" t="s">
        <v>21</v>
      </c>
      <c r="M119" t="s">
        <v>75</v>
      </c>
      <c r="N119" s="4" t="s">
        <v>23</v>
      </c>
    </row>
    <row r="120" spans="1:14" x14ac:dyDescent="0.25">
      <c r="A120" t="s">
        <v>293</v>
      </c>
      <c r="B120" t="s">
        <v>294</v>
      </c>
      <c r="C120" t="s">
        <v>266</v>
      </c>
      <c r="D120" t="s">
        <v>243</v>
      </c>
      <c r="E120" t="s">
        <v>54</v>
      </c>
      <c r="F120" t="s">
        <v>33</v>
      </c>
      <c r="G120" t="s">
        <v>37</v>
      </c>
      <c r="H120">
        <v>62</v>
      </c>
      <c r="I120" s="4">
        <v>39002</v>
      </c>
      <c r="J120" s="5">
        <v>79785</v>
      </c>
      <c r="K120" s="6">
        <v>0</v>
      </c>
      <c r="L120" t="s">
        <v>21</v>
      </c>
      <c r="M120" t="s">
        <v>22</v>
      </c>
      <c r="N120" s="4" t="s">
        <v>23</v>
      </c>
    </row>
    <row r="121" spans="1:14" x14ac:dyDescent="0.25">
      <c r="A121" t="s">
        <v>295</v>
      </c>
      <c r="B121" t="s">
        <v>296</v>
      </c>
      <c r="C121" t="s">
        <v>260</v>
      </c>
      <c r="D121" t="s">
        <v>243</v>
      </c>
      <c r="E121" t="s">
        <v>27</v>
      </c>
      <c r="F121" t="s">
        <v>19</v>
      </c>
      <c r="G121" t="s">
        <v>28</v>
      </c>
      <c r="H121">
        <v>27</v>
      </c>
      <c r="I121" s="4">
        <v>43937</v>
      </c>
      <c r="J121" s="5">
        <v>71864</v>
      </c>
      <c r="K121" s="6">
        <v>0</v>
      </c>
      <c r="L121" t="s">
        <v>65</v>
      </c>
      <c r="M121" t="s">
        <v>92</v>
      </c>
      <c r="N121" s="4" t="s">
        <v>23</v>
      </c>
    </row>
    <row r="122" spans="1:14" x14ac:dyDescent="0.25">
      <c r="A122" t="s">
        <v>297</v>
      </c>
      <c r="B122" t="s">
        <v>298</v>
      </c>
      <c r="C122" t="s">
        <v>260</v>
      </c>
      <c r="D122" t="s">
        <v>243</v>
      </c>
      <c r="E122" t="s">
        <v>27</v>
      </c>
      <c r="F122" t="s">
        <v>19</v>
      </c>
      <c r="G122" t="s">
        <v>37</v>
      </c>
      <c r="H122">
        <v>46</v>
      </c>
      <c r="I122" s="4">
        <v>36331</v>
      </c>
      <c r="J122" s="5">
        <v>96997</v>
      </c>
      <c r="K122" s="6">
        <v>0</v>
      </c>
      <c r="L122" t="s">
        <v>38</v>
      </c>
      <c r="M122" t="s">
        <v>85</v>
      </c>
      <c r="N122" s="4" t="s">
        <v>23</v>
      </c>
    </row>
    <row r="123" spans="1:14" x14ac:dyDescent="0.25">
      <c r="A123" t="s">
        <v>299</v>
      </c>
      <c r="B123" t="s">
        <v>300</v>
      </c>
      <c r="C123" t="s">
        <v>53</v>
      </c>
      <c r="D123" t="s">
        <v>243</v>
      </c>
      <c r="E123" t="s">
        <v>54</v>
      </c>
      <c r="F123" t="s">
        <v>33</v>
      </c>
      <c r="G123" t="s">
        <v>37</v>
      </c>
      <c r="H123">
        <v>28</v>
      </c>
      <c r="I123" s="4">
        <v>42922</v>
      </c>
      <c r="J123" s="5">
        <v>240488</v>
      </c>
      <c r="K123" s="6">
        <v>0.4</v>
      </c>
      <c r="L123" t="s">
        <v>38</v>
      </c>
      <c r="M123" t="s">
        <v>69</v>
      </c>
      <c r="N123" s="4" t="s">
        <v>23</v>
      </c>
    </row>
    <row r="124" spans="1:14" x14ac:dyDescent="0.25">
      <c r="A124" t="s">
        <v>301</v>
      </c>
      <c r="B124" t="s">
        <v>302</v>
      </c>
      <c r="C124" t="s">
        <v>246</v>
      </c>
      <c r="D124" t="s">
        <v>243</v>
      </c>
      <c r="E124" t="s">
        <v>27</v>
      </c>
      <c r="F124" t="s">
        <v>19</v>
      </c>
      <c r="G124" t="s">
        <v>28</v>
      </c>
      <c r="H124">
        <v>61</v>
      </c>
      <c r="I124" s="4">
        <v>37582</v>
      </c>
      <c r="J124" s="5">
        <v>80950</v>
      </c>
      <c r="K124" s="6">
        <v>0</v>
      </c>
      <c r="L124" t="s">
        <v>65</v>
      </c>
      <c r="M124" t="s">
        <v>66</v>
      </c>
      <c r="N124" s="4" t="s">
        <v>23</v>
      </c>
    </row>
    <row r="125" spans="1:14" x14ac:dyDescent="0.25">
      <c r="A125" t="s">
        <v>303</v>
      </c>
      <c r="B125" t="s">
        <v>304</v>
      </c>
      <c r="C125" t="s">
        <v>263</v>
      </c>
      <c r="D125" t="s">
        <v>243</v>
      </c>
      <c r="E125" t="s">
        <v>32</v>
      </c>
      <c r="F125" t="s">
        <v>33</v>
      </c>
      <c r="G125" t="s">
        <v>28</v>
      </c>
      <c r="H125">
        <v>46</v>
      </c>
      <c r="I125" s="4">
        <v>44206</v>
      </c>
      <c r="J125" s="5">
        <v>86538</v>
      </c>
      <c r="K125" s="6">
        <v>0</v>
      </c>
      <c r="L125" t="s">
        <v>65</v>
      </c>
      <c r="M125" t="s">
        <v>92</v>
      </c>
      <c r="N125" s="4" t="s">
        <v>23</v>
      </c>
    </row>
    <row r="126" spans="1:14" x14ac:dyDescent="0.25">
      <c r="A126" t="s">
        <v>305</v>
      </c>
      <c r="B126" t="s">
        <v>306</v>
      </c>
      <c r="C126" t="s">
        <v>53</v>
      </c>
      <c r="D126" t="s">
        <v>243</v>
      </c>
      <c r="E126" t="s">
        <v>54</v>
      </c>
      <c r="F126" t="s">
        <v>19</v>
      </c>
      <c r="G126" t="s">
        <v>20</v>
      </c>
      <c r="H126">
        <v>33</v>
      </c>
      <c r="I126" s="4">
        <v>42173</v>
      </c>
      <c r="J126" s="5">
        <v>205314</v>
      </c>
      <c r="K126" s="6">
        <v>0.3</v>
      </c>
      <c r="L126" t="s">
        <v>21</v>
      </c>
      <c r="M126" t="s">
        <v>75</v>
      </c>
      <c r="N126" s="4" t="s">
        <v>23</v>
      </c>
    </row>
    <row r="127" spans="1:14" x14ac:dyDescent="0.25">
      <c r="A127" t="s">
        <v>307</v>
      </c>
      <c r="B127" t="s">
        <v>308</v>
      </c>
      <c r="C127" t="s">
        <v>260</v>
      </c>
      <c r="D127" t="s">
        <v>243</v>
      </c>
      <c r="E127" t="s">
        <v>27</v>
      </c>
      <c r="F127" t="s">
        <v>19</v>
      </c>
      <c r="G127" t="s">
        <v>20</v>
      </c>
      <c r="H127">
        <v>30</v>
      </c>
      <c r="I127" s="4">
        <v>44471</v>
      </c>
      <c r="J127" s="5">
        <v>88758</v>
      </c>
      <c r="K127" s="6">
        <v>0</v>
      </c>
      <c r="L127" t="s">
        <v>21</v>
      </c>
      <c r="M127" t="s">
        <v>34</v>
      </c>
      <c r="N127" s="4" t="s">
        <v>23</v>
      </c>
    </row>
    <row r="128" spans="1:14" x14ac:dyDescent="0.25">
      <c r="A128" t="s">
        <v>309</v>
      </c>
      <c r="B128" t="s">
        <v>310</v>
      </c>
      <c r="C128" t="s">
        <v>260</v>
      </c>
      <c r="D128" t="s">
        <v>243</v>
      </c>
      <c r="E128" t="s">
        <v>18</v>
      </c>
      <c r="F128" t="s">
        <v>19</v>
      </c>
      <c r="G128" t="s">
        <v>37</v>
      </c>
      <c r="H128">
        <v>45</v>
      </c>
      <c r="I128" s="4">
        <v>37313</v>
      </c>
      <c r="J128" s="5">
        <v>75819</v>
      </c>
      <c r="K128" s="6">
        <v>0</v>
      </c>
      <c r="L128" t="s">
        <v>38</v>
      </c>
      <c r="M128" t="s">
        <v>85</v>
      </c>
      <c r="N128" s="4" t="s">
        <v>23</v>
      </c>
    </row>
    <row r="129" spans="1:14" x14ac:dyDescent="0.25">
      <c r="A129" t="s">
        <v>311</v>
      </c>
      <c r="B129" t="s">
        <v>312</v>
      </c>
      <c r="C129" t="s">
        <v>251</v>
      </c>
      <c r="D129" t="s">
        <v>243</v>
      </c>
      <c r="E129" t="s">
        <v>27</v>
      </c>
      <c r="F129" t="s">
        <v>19</v>
      </c>
      <c r="G129" t="s">
        <v>28</v>
      </c>
      <c r="H129">
        <v>34</v>
      </c>
      <c r="I129" s="4">
        <v>43055</v>
      </c>
      <c r="J129" s="5">
        <v>110054</v>
      </c>
      <c r="K129" s="6">
        <v>0.15</v>
      </c>
      <c r="L129" t="s">
        <v>21</v>
      </c>
      <c r="M129" t="s">
        <v>48</v>
      </c>
      <c r="N129" s="4" t="s">
        <v>23</v>
      </c>
    </row>
    <row r="130" spans="1:14" x14ac:dyDescent="0.25">
      <c r="A130" t="s">
        <v>313</v>
      </c>
      <c r="B130" t="s">
        <v>314</v>
      </c>
      <c r="C130" t="s">
        <v>246</v>
      </c>
      <c r="D130" t="s">
        <v>243</v>
      </c>
      <c r="E130" t="s">
        <v>32</v>
      </c>
      <c r="F130" t="s">
        <v>33</v>
      </c>
      <c r="G130" t="s">
        <v>97</v>
      </c>
      <c r="H130">
        <v>27</v>
      </c>
      <c r="I130" s="4">
        <v>44224</v>
      </c>
      <c r="J130" s="5">
        <v>95786</v>
      </c>
      <c r="K130" s="6">
        <v>0</v>
      </c>
      <c r="L130" t="s">
        <v>21</v>
      </c>
      <c r="M130" t="s">
        <v>44</v>
      </c>
      <c r="N130" s="4" t="s">
        <v>23</v>
      </c>
    </row>
    <row r="131" spans="1:14" x14ac:dyDescent="0.25">
      <c r="A131" t="s">
        <v>315</v>
      </c>
      <c r="B131" t="s">
        <v>316</v>
      </c>
      <c r="C131" t="s">
        <v>31</v>
      </c>
      <c r="D131" t="s">
        <v>243</v>
      </c>
      <c r="E131" t="s">
        <v>27</v>
      </c>
      <c r="F131" t="s">
        <v>19</v>
      </c>
      <c r="G131" t="s">
        <v>20</v>
      </c>
      <c r="H131">
        <v>30</v>
      </c>
      <c r="I131" s="4">
        <v>43240</v>
      </c>
      <c r="J131" s="5">
        <v>184368</v>
      </c>
      <c r="K131" s="6">
        <v>0.28999999999999998</v>
      </c>
      <c r="L131" t="s">
        <v>21</v>
      </c>
      <c r="M131" t="s">
        <v>22</v>
      </c>
      <c r="N131" s="4" t="s">
        <v>23</v>
      </c>
    </row>
    <row r="132" spans="1:14" x14ac:dyDescent="0.25">
      <c r="A132" t="s">
        <v>317</v>
      </c>
      <c r="B132" t="s">
        <v>318</v>
      </c>
      <c r="C132" t="s">
        <v>251</v>
      </c>
      <c r="D132" t="s">
        <v>243</v>
      </c>
      <c r="E132" t="s">
        <v>54</v>
      </c>
      <c r="F132" t="s">
        <v>19</v>
      </c>
      <c r="G132" t="s">
        <v>28</v>
      </c>
      <c r="H132">
        <v>57</v>
      </c>
      <c r="I132" s="4">
        <v>36275</v>
      </c>
      <c r="J132" s="5">
        <v>95061</v>
      </c>
      <c r="K132" s="6">
        <v>0.1</v>
      </c>
      <c r="L132" t="s">
        <v>65</v>
      </c>
      <c r="M132" t="s">
        <v>78</v>
      </c>
      <c r="N132" s="4" t="s">
        <v>23</v>
      </c>
    </row>
    <row r="133" spans="1:14" x14ac:dyDescent="0.25">
      <c r="A133" t="s">
        <v>319</v>
      </c>
      <c r="B133" t="s">
        <v>320</v>
      </c>
      <c r="C133" t="s">
        <v>53</v>
      </c>
      <c r="D133" t="s">
        <v>243</v>
      </c>
      <c r="E133" t="s">
        <v>18</v>
      </c>
      <c r="F133" t="s">
        <v>19</v>
      </c>
      <c r="G133" t="s">
        <v>28</v>
      </c>
      <c r="H133">
        <v>35</v>
      </c>
      <c r="I133" s="4">
        <v>40826</v>
      </c>
      <c r="J133" s="5">
        <v>245482</v>
      </c>
      <c r="K133" s="6">
        <v>0.39</v>
      </c>
      <c r="L133" t="s">
        <v>21</v>
      </c>
      <c r="M133" t="s">
        <v>34</v>
      </c>
      <c r="N133" s="4" t="s">
        <v>23</v>
      </c>
    </row>
    <row r="134" spans="1:14" x14ac:dyDescent="0.25">
      <c r="A134" t="s">
        <v>321</v>
      </c>
      <c r="B134" t="s">
        <v>322</v>
      </c>
      <c r="C134" t="s">
        <v>286</v>
      </c>
      <c r="D134" t="s">
        <v>243</v>
      </c>
      <c r="E134" t="s">
        <v>18</v>
      </c>
      <c r="F134" t="s">
        <v>33</v>
      </c>
      <c r="G134" t="s">
        <v>20</v>
      </c>
      <c r="H134">
        <v>25</v>
      </c>
      <c r="I134" s="4">
        <v>43850</v>
      </c>
      <c r="J134" s="5">
        <v>71359</v>
      </c>
      <c r="K134" s="6">
        <v>0</v>
      </c>
      <c r="L134" t="s">
        <v>21</v>
      </c>
      <c r="M134" t="s">
        <v>57</v>
      </c>
      <c r="N134" s="4" t="s">
        <v>23</v>
      </c>
    </row>
    <row r="135" spans="1:14" x14ac:dyDescent="0.25">
      <c r="A135" t="s">
        <v>323</v>
      </c>
      <c r="B135" t="s">
        <v>324</v>
      </c>
      <c r="C135" t="s">
        <v>31</v>
      </c>
      <c r="D135" t="s">
        <v>243</v>
      </c>
      <c r="E135" t="s">
        <v>27</v>
      </c>
      <c r="F135" t="s">
        <v>19</v>
      </c>
      <c r="G135" t="s">
        <v>28</v>
      </c>
      <c r="H135">
        <v>45</v>
      </c>
      <c r="I135" s="4">
        <v>41879</v>
      </c>
      <c r="J135" s="5">
        <v>183161</v>
      </c>
      <c r="K135" s="6">
        <v>0.22</v>
      </c>
      <c r="L135" t="s">
        <v>21</v>
      </c>
      <c r="M135" t="s">
        <v>48</v>
      </c>
      <c r="N135" s="4" t="s">
        <v>23</v>
      </c>
    </row>
    <row r="136" spans="1:14" x14ac:dyDescent="0.25">
      <c r="A136" t="s">
        <v>325</v>
      </c>
      <c r="B136" t="s">
        <v>326</v>
      </c>
      <c r="C136" t="s">
        <v>266</v>
      </c>
      <c r="D136" t="s">
        <v>243</v>
      </c>
      <c r="E136" t="s">
        <v>27</v>
      </c>
      <c r="F136" t="s">
        <v>19</v>
      </c>
      <c r="G136" t="s">
        <v>20</v>
      </c>
      <c r="H136">
        <v>51</v>
      </c>
      <c r="I136" s="4">
        <v>36442</v>
      </c>
      <c r="J136" s="5">
        <v>95639</v>
      </c>
      <c r="K136" s="6">
        <v>0</v>
      </c>
      <c r="L136" t="s">
        <v>21</v>
      </c>
      <c r="M136" t="s">
        <v>22</v>
      </c>
      <c r="N136" s="4" t="s">
        <v>23</v>
      </c>
    </row>
    <row r="137" spans="1:14" x14ac:dyDescent="0.25">
      <c r="A137" t="s">
        <v>327</v>
      </c>
      <c r="B137" t="s">
        <v>328</v>
      </c>
      <c r="C137" t="s">
        <v>286</v>
      </c>
      <c r="D137" t="s">
        <v>243</v>
      </c>
      <c r="E137" t="s">
        <v>32</v>
      </c>
      <c r="F137" t="s">
        <v>19</v>
      </c>
      <c r="G137" t="s">
        <v>37</v>
      </c>
      <c r="H137">
        <v>47</v>
      </c>
      <c r="I137" s="4">
        <v>35990</v>
      </c>
      <c r="J137" s="5">
        <v>99091</v>
      </c>
      <c r="K137" s="6">
        <v>0</v>
      </c>
      <c r="L137" t="s">
        <v>21</v>
      </c>
      <c r="M137" t="s">
        <v>22</v>
      </c>
      <c r="N137" s="4" t="s">
        <v>23</v>
      </c>
    </row>
    <row r="138" spans="1:14" x14ac:dyDescent="0.25">
      <c r="A138" t="s">
        <v>329</v>
      </c>
      <c r="B138" t="s">
        <v>330</v>
      </c>
      <c r="C138" t="s">
        <v>242</v>
      </c>
      <c r="D138" t="s">
        <v>243</v>
      </c>
      <c r="E138" t="s">
        <v>18</v>
      </c>
      <c r="F138" t="s">
        <v>19</v>
      </c>
      <c r="G138" t="s">
        <v>37</v>
      </c>
      <c r="H138">
        <v>40</v>
      </c>
      <c r="I138" s="4">
        <v>39506</v>
      </c>
      <c r="J138" s="5">
        <v>113987</v>
      </c>
      <c r="K138" s="6">
        <v>0</v>
      </c>
      <c r="L138" t="s">
        <v>38</v>
      </c>
      <c r="M138" t="s">
        <v>39</v>
      </c>
      <c r="N138" s="4" t="s">
        <v>23</v>
      </c>
    </row>
    <row r="139" spans="1:14" x14ac:dyDescent="0.25">
      <c r="A139" t="s">
        <v>331</v>
      </c>
      <c r="B139" t="s">
        <v>332</v>
      </c>
      <c r="C139" t="s">
        <v>53</v>
      </c>
      <c r="D139" t="s">
        <v>243</v>
      </c>
      <c r="E139" t="s">
        <v>18</v>
      </c>
      <c r="F139" t="s">
        <v>33</v>
      </c>
      <c r="G139" t="s">
        <v>20</v>
      </c>
      <c r="H139">
        <v>30</v>
      </c>
      <c r="I139" s="4">
        <v>43165</v>
      </c>
      <c r="J139" s="5">
        <v>255431</v>
      </c>
      <c r="K139" s="6">
        <v>0.36</v>
      </c>
      <c r="L139" t="s">
        <v>21</v>
      </c>
      <c r="M139" t="s">
        <v>75</v>
      </c>
      <c r="N139" s="4" t="s">
        <v>23</v>
      </c>
    </row>
    <row r="140" spans="1:14" x14ac:dyDescent="0.25">
      <c r="A140" t="s">
        <v>333</v>
      </c>
      <c r="B140" t="s">
        <v>334</v>
      </c>
      <c r="C140" t="s">
        <v>251</v>
      </c>
      <c r="D140" t="s">
        <v>243</v>
      </c>
      <c r="E140" t="s">
        <v>54</v>
      </c>
      <c r="F140" t="s">
        <v>19</v>
      </c>
      <c r="G140" t="s">
        <v>28</v>
      </c>
      <c r="H140">
        <v>45</v>
      </c>
      <c r="I140" s="4">
        <v>36993</v>
      </c>
      <c r="J140" s="5">
        <v>95743</v>
      </c>
      <c r="K140" s="6">
        <v>0.15</v>
      </c>
      <c r="L140" t="s">
        <v>21</v>
      </c>
      <c r="M140" t="s">
        <v>22</v>
      </c>
      <c r="N140" s="4">
        <v>40193</v>
      </c>
    </row>
    <row r="141" spans="1:14" x14ac:dyDescent="0.25">
      <c r="A141" t="s">
        <v>335</v>
      </c>
      <c r="B141" t="s">
        <v>336</v>
      </c>
      <c r="C141" t="s">
        <v>286</v>
      </c>
      <c r="D141" t="s">
        <v>243</v>
      </c>
      <c r="E141" t="s">
        <v>32</v>
      </c>
      <c r="F141" t="s">
        <v>33</v>
      </c>
      <c r="G141" t="s">
        <v>20</v>
      </c>
      <c r="H141">
        <v>44</v>
      </c>
      <c r="I141" s="4">
        <v>40060</v>
      </c>
      <c r="J141" s="5">
        <v>89695</v>
      </c>
      <c r="K141" s="6">
        <v>0</v>
      </c>
      <c r="L141" t="s">
        <v>21</v>
      </c>
      <c r="M141" t="s">
        <v>22</v>
      </c>
      <c r="N141" s="4" t="s">
        <v>23</v>
      </c>
    </row>
    <row r="142" spans="1:14" x14ac:dyDescent="0.25">
      <c r="A142" t="s">
        <v>337</v>
      </c>
      <c r="B142" t="s">
        <v>338</v>
      </c>
      <c r="C142" t="s">
        <v>275</v>
      </c>
      <c r="D142" t="s">
        <v>243</v>
      </c>
      <c r="E142" t="s">
        <v>32</v>
      </c>
      <c r="F142" t="s">
        <v>33</v>
      </c>
      <c r="G142" t="s">
        <v>37</v>
      </c>
      <c r="H142">
        <v>42</v>
      </c>
      <c r="I142" s="4">
        <v>43062</v>
      </c>
      <c r="J142" s="5">
        <v>96023</v>
      </c>
      <c r="K142" s="6">
        <v>0</v>
      </c>
      <c r="L142" t="s">
        <v>21</v>
      </c>
      <c r="M142" t="s">
        <v>48</v>
      </c>
      <c r="N142" s="4" t="s">
        <v>23</v>
      </c>
    </row>
    <row r="143" spans="1:14" x14ac:dyDescent="0.25">
      <c r="A143" t="s">
        <v>339</v>
      </c>
      <c r="B143" t="s">
        <v>340</v>
      </c>
      <c r="C143" t="s">
        <v>275</v>
      </c>
      <c r="D143" t="s">
        <v>243</v>
      </c>
      <c r="E143" t="s">
        <v>18</v>
      </c>
      <c r="F143" t="s">
        <v>19</v>
      </c>
      <c r="G143" t="s">
        <v>37</v>
      </c>
      <c r="H143">
        <v>36</v>
      </c>
      <c r="I143" s="4">
        <v>39912</v>
      </c>
      <c r="J143" s="5">
        <v>60055</v>
      </c>
      <c r="K143" s="6">
        <v>0</v>
      </c>
      <c r="L143" t="s">
        <v>21</v>
      </c>
      <c r="M143" t="s">
        <v>34</v>
      </c>
      <c r="N143" s="4" t="s">
        <v>23</v>
      </c>
    </row>
    <row r="144" spans="1:14" x14ac:dyDescent="0.25">
      <c r="A144" t="s">
        <v>341</v>
      </c>
      <c r="B144" t="s">
        <v>342</v>
      </c>
      <c r="C144" t="s">
        <v>31</v>
      </c>
      <c r="D144" t="s">
        <v>243</v>
      </c>
      <c r="E144" t="s">
        <v>32</v>
      </c>
      <c r="F144" t="s">
        <v>19</v>
      </c>
      <c r="G144" t="s">
        <v>37</v>
      </c>
      <c r="H144">
        <v>31</v>
      </c>
      <c r="I144" s="4">
        <v>44069</v>
      </c>
      <c r="J144" s="5">
        <v>189290</v>
      </c>
      <c r="K144" s="6">
        <v>0.22</v>
      </c>
      <c r="L144" t="s">
        <v>38</v>
      </c>
      <c r="M144" t="s">
        <v>85</v>
      </c>
      <c r="N144" s="4">
        <v>44099</v>
      </c>
    </row>
    <row r="145" spans="1:14" x14ac:dyDescent="0.25">
      <c r="A145" t="s">
        <v>343</v>
      </c>
      <c r="B145" t="s">
        <v>344</v>
      </c>
      <c r="C145" t="s">
        <v>31</v>
      </c>
      <c r="D145" t="s">
        <v>243</v>
      </c>
      <c r="E145" t="s">
        <v>27</v>
      </c>
      <c r="F145" t="s">
        <v>19</v>
      </c>
      <c r="G145" t="s">
        <v>37</v>
      </c>
      <c r="H145">
        <v>64</v>
      </c>
      <c r="I145" s="4">
        <v>42972</v>
      </c>
      <c r="J145" s="5">
        <v>169509</v>
      </c>
      <c r="K145" s="6">
        <v>0.18</v>
      </c>
      <c r="L145" t="s">
        <v>38</v>
      </c>
      <c r="M145" t="s">
        <v>39</v>
      </c>
      <c r="N145" s="4" t="s">
        <v>23</v>
      </c>
    </row>
    <row r="146" spans="1:14" x14ac:dyDescent="0.25">
      <c r="A146" t="s">
        <v>345</v>
      </c>
      <c r="B146" t="s">
        <v>346</v>
      </c>
      <c r="C146" t="s">
        <v>251</v>
      </c>
      <c r="D146" t="s">
        <v>243</v>
      </c>
      <c r="E146" t="s">
        <v>27</v>
      </c>
      <c r="F146" t="s">
        <v>33</v>
      </c>
      <c r="G146" t="s">
        <v>37</v>
      </c>
      <c r="H146">
        <v>45</v>
      </c>
      <c r="I146" s="4">
        <v>41712</v>
      </c>
      <c r="J146" s="5">
        <v>113873</v>
      </c>
      <c r="K146" s="6">
        <v>0.11</v>
      </c>
      <c r="L146" t="s">
        <v>38</v>
      </c>
      <c r="M146" t="s">
        <v>69</v>
      </c>
      <c r="N146" s="4" t="s">
        <v>23</v>
      </c>
    </row>
    <row r="147" spans="1:14" x14ac:dyDescent="0.25">
      <c r="A147" t="s">
        <v>347</v>
      </c>
      <c r="B147" t="s">
        <v>348</v>
      </c>
      <c r="C147" t="s">
        <v>275</v>
      </c>
      <c r="D147" t="s">
        <v>243</v>
      </c>
      <c r="E147" t="s">
        <v>54</v>
      </c>
      <c r="F147" t="s">
        <v>19</v>
      </c>
      <c r="G147" t="s">
        <v>37</v>
      </c>
      <c r="H147">
        <v>64</v>
      </c>
      <c r="I147" s="4">
        <v>33875</v>
      </c>
      <c r="J147" s="5">
        <v>70778</v>
      </c>
      <c r="K147" s="6">
        <v>0</v>
      </c>
      <c r="L147" t="s">
        <v>21</v>
      </c>
      <c r="M147" t="s">
        <v>22</v>
      </c>
      <c r="N147" s="4" t="s">
        <v>23</v>
      </c>
    </row>
    <row r="148" spans="1:14" x14ac:dyDescent="0.25">
      <c r="A148" t="s">
        <v>349</v>
      </c>
      <c r="B148" t="s">
        <v>350</v>
      </c>
      <c r="C148" t="s">
        <v>275</v>
      </c>
      <c r="D148" t="s">
        <v>243</v>
      </c>
      <c r="E148" t="s">
        <v>54</v>
      </c>
      <c r="F148" t="s">
        <v>19</v>
      </c>
      <c r="G148" t="s">
        <v>20</v>
      </c>
      <c r="H148">
        <v>50</v>
      </c>
      <c r="I148" s="4">
        <v>43447</v>
      </c>
      <c r="J148" s="5">
        <v>63098</v>
      </c>
      <c r="K148" s="6">
        <v>0</v>
      </c>
      <c r="L148" t="s">
        <v>21</v>
      </c>
      <c r="M148" t="s">
        <v>75</v>
      </c>
      <c r="N148" s="4" t="s">
        <v>23</v>
      </c>
    </row>
    <row r="149" spans="1:14" x14ac:dyDescent="0.25">
      <c r="A149" t="s">
        <v>351</v>
      </c>
      <c r="B149" t="s">
        <v>352</v>
      </c>
      <c r="C149" t="s">
        <v>286</v>
      </c>
      <c r="D149" t="s">
        <v>243</v>
      </c>
      <c r="E149" t="s">
        <v>18</v>
      </c>
      <c r="F149" t="s">
        <v>19</v>
      </c>
      <c r="G149" t="s">
        <v>97</v>
      </c>
      <c r="H149">
        <v>40</v>
      </c>
      <c r="I149" s="4">
        <v>38540</v>
      </c>
      <c r="J149" s="5">
        <v>74412</v>
      </c>
      <c r="K149" s="6">
        <v>0</v>
      </c>
      <c r="L149" t="s">
        <v>21</v>
      </c>
      <c r="M149" t="s">
        <v>34</v>
      </c>
      <c r="N149" s="4" t="s">
        <v>23</v>
      </c>
    </row>
    <row r="150" spans="1:14" x14ac:dyDescent="0.25">
      <c r="A150" t="s">
        <v>353</v>
      </c>
      <c r="B150" t="s">
        <v>354</v>
      </c>
      <c r="C150" t="s">
        <v>260</v>
      </c>
      <c r="D150" t="s">
        <v>243</v>
      </c>
      <c r="E150" t="s">
        <v>32</v>
      </c>
      <c r="F150" t="s">
        <v>33</v>
      </c>
      <c r="G150" t="s">
        <v>20</v>
      </c>
      <c r="H150">
        <v>58</v>
      </c>
      <c r="I150" s="4">
        <v>34999</v>
      </c>
      <c r="J150" s="5">
        <v>70189</v>
      </c>
      <c r="K150" s="6">
        <v>0</v>
      </c>
      <c r="L150" t="s">
        <v>21</v>
      </c>
      <c r="M150" t="s">
        <v>75</v>
      </c>
      <c r="N150" s="4" t="s">
        <v>23</v>
      </c>
    </row>
    <row r="151" spans="1:14" x14ac:dyDescent="0.25">
      <c r="A151" t="s">
        <v>355</v>
      </c>
      <c r="B151" t="s">
        <v>356</v>
      </c>
      <c r="C151" t="s">
        <v>263</v>
      </c>
      <c r="D151" t="s">
        <v>243</v>
      </c>
      <c r="E151" t="s">
        <v>27</v>
      </c>
      <c r="F151" t="s">
        <v>19</v>
      </c>
      <c r="G151" t="s">
        <v>20</v>
      </c>
      <c r="H151">
        <v>38</v>
      </c>
      <c r="I151" s="4">
        <v>40360</v>
      </c>
      <c r="J151" s="5">
        <v>78237</v>
      </c>
      <c r="K151" s="6">
        <v>0</v>
      </c>
      <c r="L151" t="s">
        <v>21</v>
      </c>
      <c r="M151" t="s">
        <v>57</v>
      </c>
      <c r="N151" s="4" t="s">
        <v>23</v>
      </c>
    </row>
    <row r="152" spans="1:14" x14ac:dyDescent="0.25">
      <c r="A152" t="s">
        <v>357</v>
      </c>
      <c r="B152" t="s">
        <v>358</v>
      </c>
      <c r="C152" t="s">
        <v>263</v>
      </c>
      <c r="D152" t="s">
        <v>243</v>
      </c>
      <c r="E152" t="s">
        <v>32</v>
      </c>
      <c r="F152" t="s">
        <v>19</v>
      </c>
      <c r="G152" t="s">
        <v>37</v>
      </c>
      <c r="H152">
        <v>52</v>
      </c>
      <c r="I152" s="4">
        <v>44022</v>
      </c>
      <c r="J152" s="5">
        <v>88272</v>
      </c>
      <c r="K152" s="6">
        <v>0</v>
      </c>
      <c r="L152" t="s">
        <v>38</v>
      </c>
      <c r="M152" t="s">
        <v>85</v>
      </c>
      <c r="N152" s="4" t="s">
        <v>23</v>
      </c>
    </row>
    <row r="153" spans="1:14" x14ac:dyDescent="0.25">
      <c r="A153" t="s">
        <v>359</v>
      </c>
      <c r="B153" t="s">
        <v>360</v>
      </c>
      <c r="C153" t="s">
        <v>53</v>
      </c>
      <c r="D153" t="s">
        <v>243</v>
      </c>
      <c r="E153" t="s">
        <v>27</v>
      </c>
      <c r="F153" t="s">
        <v>19</v>
      </c>
      <c r="G153" t="s">
        <v>28</v>
      </c>
      <c r="H153">
        <v>47</v>
      </c>
      <c r="I153" s="4">
        <v>41071</v>
      </c>
      <c r="J153" s="5">
        <v>222941</v>
      </c>
      <c r="K153" s="6">
        <v>0.39</v>
      </c>
      <c r="L153" t="s">
        <v>65</v>
      </c>
      <c r="M153" t="s">
        <v>118</v>
      </c>
      <c r="N153" s="4" t="s">
        <v>23</v>
      </c>
    </row>
    <row r="154" spans="1:14" x14ac:dyDescent="0.25">
      <c r="A154" t="s">
        <v>361</v>
      </c>
      <c r="B154" t="s">
        <v>362</v>
      </c>
      <c r="C154" t="s">
        <v>251</v>
      </c>
      <c r="D154" t="s">
        <v>243</v>
      </c>
      <c r="E154" t="s">
        <v>32</v>
      </c>
      <c r="F154" t="s">
        <v>19</v>
      </c>
      <c r="G154" t="s">
        <v>37</v>
      </c>
      <c r="H154">
        <v>54</v>
      </c>
      <c r="I154" s="4">
        <v>39382</v>
      </c>
      <c r="J154" s="5">
        <v>106313</v>
      </c>
      <c r="K154" s="6">
        <v>0.15</v>
      </c>
      <c r="L154" t="s">
        <v>21</v>
      </c>
      <c r="M154" t="s">
        <v>44</v>
      </c>
      <c r="N154" s="4" t="s">
        <v>23</v>
      </c>
    </row>
    <row r="155" spans="1:14" x14ac:dyDescent="0.25">
      <c r="A155" t="s">
        <v>363</v>
      </c>
      <c r="B155" t="s">
        <v>364</v>
      </c>
      <c r="C155" t="s">
        <v>251</v>
      </c>
      <c r="D155" t="s">
        <v>243</v>
      </c>
      <c r="E155" t="s">
        <v>27</v>
      </c>
      <c r="F155" t="s">
        <v>33</v>
      </c>
      <c r="G155" t="s">
        <v>28</v>
      </c>
      <c r="H155">
        <v>65</v>
      </c>
      <c r="I155" s="4">
        <v>38792</v>
      </c>
      <c r="J155" s="5">
        <v>83756</v>
      </c>
      <c r="K155" s="6">
        <v>0.14000000000000001</v>
      </c>
      <c r="L155" t="s">
        <v>65</v>
      </c>
      <c r="M155" t="s">
        <v>78</v>
      </c>
      <c r="N155" s="4" t="s">
        <v>23</v>
      </c>
    </row>
    <row r="156" spans="1:14" x14ac:dyDescent="0.25">
      <c r="A156" t="s">
        <v>365</v>
      </c>
      <c r="B156" t="s">
        <v>366</v>
      </c>
      <c r="C156" t="s">
        <v>275</v>
      </c>
      <c r="D156" t="s">
        <v>243</v>
      </c>
      <c r="E156" t="s">
        <v>32</v>
      </c>
      <c r="F156" t="s">
        <v>33</v>
      </c>
      <c r="G156" t="s">
        <v>28</v>
      </c>
      <c r="H156">
        <v>55</v>
      </c>
      <c r="I156" s="4">
        <v>41525</v>
      </c>
      <c r="J156" s="5">
        <v>73248</v>
      </c>
      <c r="K156" s="6">
        <v>0</v>
      </c>
      <c r="L156" t="s">
        <v>21</v>
      </c>
      <c r="M156" t="s">
        <v>75</v>
      </c>
      <c r="N156" s="4" t="s">
        <v>23</v>
      </c>
    </row>
    <row r="157" spans="1:14" x14ac:dyDescent="0.25">
      <c r="A157" t="s">
        <v>367</v>
      </c>
      <c r="B157" t="s">
        <v>368</v>
      </c>
      <c r="C157" t="s">
        <v>286</v>
      </c>
      <c r="D157" t="s">
        <v>243</v>
      </c>
      <c r="E157" t="s">
        <v>54</v>
      </c>
      <c r="F157" t="s">
        <v>33</v>
      </c>
      <c r="G157" t="s">
        <v>20</v>
      </c>
      <c r="H157">
        <v>37</v>
      </c>
      <c r="I157" s="4">
        <v>42995</v>
      </c>
      <c r="J157" s="5">
        <v>70770</v>
      </c>
      <c r="K157" s="6">
        <v>0</v>
      </c>
      <c r="L157" t="s">
        <v>21</v>
      </c>
      <c r="M157" t="s">
        <v>48</v>
      </c>
      <c r="N157" s="4" t="s">
        <v>23</v>
      </c>
    </row>
    <row r="158" spans="1:14" x14ac:dyDescent="0.25">
      <c r="A158" t="s">
        <v>369</v>
      </c>
      <c r="B158" t="s">
        <v>370</v>
      </c>
      <c r="C158" t="s">
        <v>266</v>
      </c>
      <c r="D158" t="s">
        <v>243</v>
      </c>
      <c r="E158" t="s">
        <v>54</v>
      </c>
      <c r="F158" t="s">
        <v>33</v>
      </c>
      <c r="G158" t="s">
        <v>28</v>
      </c>
      <c r="H158">
        <v>55</v>
      </c>
      <c r="I158" s="4">
        <v>34915</v>
      </c>
      <c r="J158" s="5">
        <v>80701</v>
      </c>
      <c r="K158" s="6">
        <v>0</v>
      </c>
      <c r="L158" t="s">
        <v>21</v>
      </c>
      <c r="M158" t="s">
        <v>44</v>
      </c>
      <c r="N158" s="4">
        <v>38456</v>
      </c>
    </row>
    <row r="159" spans="1:14" x14ac:dyDescent="0.25">
      <c r="A159" t="s">
        <v>371</v>
      </c>
      <c r="B159" t="s">
        <v>372</v>
      </c>
      <c r="C159" t="s">
        <v>246</v>
      </c>
      <c r="D159" t="s">
        <v>243</v>
      </c>
      <c r="E159" t="s">
        <v>54</v>
      </c>
      <c r="F159" t="s">
        <v>33</v>
      </c>
      <c r="G159" t="s">
        <v>20</v>
      </c>
      <c r="H159">
        <v>45</v>
      </c>
      <c r="I159" s="4">
        <v>43635</v>
      </c>
      <c r="J159" s="5">
        <v>88045</v>
      </c>
      <c r="K159" s="6">
        <v>0</v>
      </c>
      <c r="L159" t="s">
        <v>21</v>
      </c>
      <c r="M159" t="s">
        <v>44</v>
      </c>
      <c r="N159" s="4" t="s">
        <v>23</v>
      </c>
    </row>
    <row r="160" spans="1:14" x14ac:dyDescent="0.25">
      <c r="A160" t="s">
        <v>373</v>
      </c>
      <c r="B160" t="s">
        <v>374</v>
      </c>
      <c r="C160" t="s">
        <v>53</v>
      </c>
      <c r="D160" t="s">
        <v>243</v>
      </c>
      <c r="E160" t="s">
        <v>18</v>
      </c>
      <c r="F160" t="s">
        <v>19</v>
      </c>
      <c r="G160" t="s">
        <v>20</v>
      </c>
      <c r="H160">
        <v>63</v>
      </c>
      <c r="I160" s="4">
        <v>42387</v>
      </c>
      <c r="J160" s="5">
        <v>180994</v>
      </c>
      <c r="K160" s="6">
        <v>0.39</v>
      </c>
      <c r="L160" t="s">
        <v>21</v>
      </c>
      <c r="M160" t="s">
        <v>34</v>
      </c>
      <c r="N160" s="4" t="s">
        <v>23</v>
      </c>
    </row>
    <row r="161" spans="1:14" x14ac:dyDescent="0.25">
      <c r="A161" t="s">
        <v>375</v>
      </c>
      <c r="B161" t="s">
        <v>376</v>
      </c>
      <c r="C161" t="s">
        <v>286</v>
      </c>
      <c r="D161" t="s">
        <v>243</v>
      </c>
      <c r="E161" t="s">
        <v>27</v>
      </c>
      <c r="F161" t="s">
        <v>33</v>
      </c>
      <c r="G161" t="s">
        <v>28</v>
      </c>
      <c r="H161">
        <v>35</v>
      </c>
      <c r="I161" s="4">
        <v>42776</v>
      </c>
      <c r="J161" s="5">
        <v>60132</v>
      </c>
      <c r="K161" s="6">
        <v>0</v>
      </c>
      <c r="L161" t="s">
        <v>65</v>
      </c>
      <c r="M161" t="s">
        <v>66</v>
      </c>
      <c r="N161" s="4" t="s">
        <v>23</v>
      </c>
    </row>
    <row r="162" spans="1:14" x14ac:dyDescent="0.25">
      <c r="A162" t="s">
        <v>377</v>
      </c>
      <c r="B162" t="s">
        <v>378</v>
      </c>
      <c r="C162" t="s">
        <v>286</v>
      </c>
      <c r="D162" t="s">
        <v>243</v>
      </c>
      <c r="E162" t="s">
        <v>32</v>
      </c>
      <c r="F162" t="s">
        <v>33</v>
      </c>
      <c r="G162" t="s">
        <v>37</v>
      </c>
      <c r="H162">
        <v>47</v>
      </c>
      <c r="I162" s="4">
        <v>42245</v>
      </c>
      <c r="J162" s="5">
        <v>68488</v>
      </c>
      <c r="K162" s="6">
        <v>0</v>
      </c>
      <c r="L162" t="s">
        <v>21</v>
      </c>
      <c r="M162" t="s">
        <v>34</v>
      </c>
      <c r="N162" s="4" t="s">
        <v>23</v>
      </c>
    </row>
    <row r="163" spans="1:14" x14ac:dyDescent="0.25">
      <c r="A163" t="s">
        <v>379</v>
      </c>
      <c r="B163" t="s">
        <v>380</v>
      </c>
      <c r="C163" t="s">
        <v>246</v>
      </c>
      <c r="D163" t="s">
        <v>243</v>
      </c>
      <c r="E163" t="s">
        <v>18</v>
      </c>
      <c r="F163" t="s">
        <v>33</v>
      </c>
      <c r="G163" t="s">
        <v>37</v>
      </c>
      <c r="H163">
        <v>60</v>
      </c>
      <c r="I163" s="4">
        <v>35992</v>
      </c>
      <c r="J163" s="5">
        <v>92932</v>
      </c>
      <c r="K163" s="6">
        <v>0</v>
      </c>
      <c r="L163" t="s">
        <v>21</v>
      </c>
      <c r="M163" t="s">
        <v>75</v>
      </c>
      <c r="N163" s="4" t="s">
        <v>23</v>
      </c>
    </row>
    <row r="164" spans="1:14" x14ac:dyDescent="0.25">
      <c r="A164" t="s">
        <v>381</v>
      </c>
      <c r="B164" t="s">
        <v>382</v>
      </c>
      <c r="C164" t="s">
        <v>53</v>
      </c>
      <c r="D164" t="s">
        <v>243</v>
      </c>
      <c r="E164" t="s">
        <v>32</v>
      </c>
      <c r="F164" t="s">
        <v>33</v>
      </c>
      <c r="G164" t="s">
        <v>20</v>
      </c>
      <c r="H164">
        <v>51</v>
      </c>
      <c r="I164" s="4">
        <v>35230</v>
      </c>
      <c r="J164" s="5">
        <v>200246</v>
      </c>
      <c r="K164" s="6">
        <v>0.34</v>
      </c>
      <c r="L164" t="s">
        <v>21</v>
      </c>
      <c r="M164" t="s">
        <v>75</v>
      </c>
      <c r="N164" s="4" t="s">
        <v>23</v>
      </c>
    </row>
    <row r="165" spans="1:14" x14ac:dyDescent="0.25">
      <c r="A165" t="s">
        <v>383</v>
      </c>
      <c r="B165" t="s">
        <v>384</v>
      </c>
      <c r="C165" t="s">
        <v>31</v>
      </c>
      <c r="D165" t="s">
        <v>243</v>
      </c>
      <c r="E165" t="s">
        <v>32</v>
      </c>
      <c r="F165" t="s">
        <v>33</v>
      </c>
      <c r="G165" t="s">
        <v>37</v>
      </c>
      <c r="H165">
        <v>59</v>
      </c>
      <c r="I165" s="4">
        <v>37726</v>
      </c>
      <c r="J165" s="5">
        <v>150699</v>
      </c>
      <c r="K165" s="6">
        <v>0.28999999999999998</v>
      </c>
      <c r="L165" t="s">
        <v>38</v>
      </c>
      <c r="M165" t="s">
        <v>85</v>
      </c>
      <c r="N165" s="4" t="s">
        <v>23</v>
      </c>
    </row>
    <row r="166" spans="1:14" x14ac:dyDescent="0.25">
      <c r="A166" t="s">
        <v>385</v>
      </c>
      <c r="B166" t="s">
        <v>386</v>
      </c>
      <c r="C166" t="s">
        <v>31</v>
      </c>
      <c r="D166" t="s">
        <v>243</v>
      </c>
      <c r="E166" t="s">
        <v>54</v>
      </c>
      <c r="F166" t="s">
        <v>33</v>
      </c>
      <c r="G166" t="s">
        <v>37</v>
      </c>
      <c r="H166">
        <v>60</v>
      </c>
      <c r="I166" s="4">
        <v>42739</v>
      </c>
      <c r="J166" s="5">
        <v>178502</v>
      </c>
      <c r="K166" s="6">
        <v>0.2</v>
      </c>
      <c r="L166" t="s">
        <v>21</v>
      </c>
      <c r="M166" t="s">
        <v>22</v>
      </c>
      <c r="N166" s="4" t="s">
        <v>23</v>
      </c>
    </row>
    <row r="167" spans="1:14" x14ac:dyDescent="0.25">
      <c r="A167" t="s">
        <v>387</v>
      </c>
      <c r="B167" t="s">
        <v>388</v>
      </c>
      <c r="C167" t="s">
        <v>31</v>
      </c>
      <c r="D167" t="s">
        <v>243</v>
      </c>
      <c r="E167" t="s">
        <v>32</v>
      </c>
      <c r="F167" t="s">
        <v>33</v>
      </c>
      <c r="G167" t="s">
        <v>37</v>
      </c>
      <c r="H167">
        <v>37</v>
      </c>
      <c r="I167" s="4">
        <v>39528</v>
      </c>
      <c r="J167" s="5">
        <v>156277</v>
      </c>
      <c r="K167" s="6">
        <v>0.22</v>
      </c>
      <c r="L167" t="s">
        <v>38</v>
      </c>
      <c r="M167" t="s">
        <v>39</v>
      </c>
      <c r="N167" s="4" t="s">
        <v>23</v>
      </c>
    </row>
    <row r="168" spans="1:14" x14ac:dyDescent="0.25">
      <c r="A168" t="s">
        <v>389</v>
      </c>
      <c r="B168" t="s">
        <v>390</v>
      </c>
      <c r="C168" t="s">
        <v>260</v>
      </c>
      <c r="D168" t="s">
        <v>243</v>
      </c>
      <c r="E168" t="s">
        <v>32</v>
      </c>
      <c r="F168" t="s">
        <v>33</v>
      </c>
      <c r="G168" t="s">
        <v>37</v>
      </c>
      <c r="H168">
        <v>30</v>
      </c>
      <c r="I168" s="4">
        <v>43086</v>
      </c>
      <c r="J168" s="5">
        <v>87744</v>
      </c>
      <c r="K168" s="6">
        <v>0</v>
      </c>
      <c r="L168" t="s">
        <v>38</v>
      </c>
      <c r="M168" t="s">
        <v>85</v>
      </c>
      <c r="N168" s="4" t="s">
        <v>23</v>
      </c>
    </row>
    <row r="169" spans="1:14" x14ac:dyDescent="0.25">
      <c r="A169" t="s">
        <v>391</v>
      </c>
      <c r="B169" t="s">
        <v>392</v>
      </c>
      <c r="C169" t="s">
        <v>31</v>
      </c>
      <c r="D169" t="s">
        <v>243</v>
      </c>
      <c r="E169" t="s">
        <v>18</v>
      </c>
      <c r="F169" t="s">
        <v>19</v>
      </c>
      <c r="G169" t="s">
        <v>28</v>
      </c>
      <c r="H169">
        <v>53</v>
      </c>
      <c r="I169" s="4">
        <v>41204</v>
      </c>
      <c r="J169" s="5">
        <v>168510</v>
      </c>
      <c r="K169" s="6">
        <v>0.28999999999999998</v>
      </c>
      <c r="L169" t="s">
        <v>21</v>
      </c>
      <c r="M169" t="s">
        <v>34</v>
      </c>
      <c r="N169" s="4" t="s">
        <v>23</v>
      </c>
    </row>
    <row r="170" spans="1:14" x14ac:dyDescent="0.25">
      <c r="A170" t="s">
        <v>393</v>
      </c>
      <c r="B170" t="s">
        <v>394</v>
      </c>
      <c r="C170" t="s">
        <v>260</v>
      </c>
      <c r="D170" t="s">
        <v>243</v>
      </c>
      <c r="E170" t="s">
        <v>27</v>
      </c>
      <c r="F170" t="s">
        <v>33</v>
      </c>
      <c r="G170" t="s">
        <v>37</v>
      </c>
      <c r="H170">
        <v>36</v>
      </c>
      <c r="I170" s="4">
        <v>42443</v>
      </c>
      <c r="J170" s="5">
        <v>85870</v>
      </c>
      <c r="K170" s="6">
        <v>0</v>
      </c>
      <c r="L170" t="s">
        <v>38</v>
      </c>
      <c r="M170" t="s">
        <v>85</v>
      </c>
      <c r="N170" s="4" t="s">
        <v>23</v>
      </c>
    </row>
    <row r="171" spans="1:14" x14ac:dyDescent="0.25">
      <c r="A171" t="s">
        <v>395</v>
      </c>
      <c r="B171" t="s">
        <v>396</v>
      </c>
      <c r="C171" t="s">
        <v>251</v>
      </c>
      <c r="D171" t="s">
        <v>243</v>
      </c>
      <c r="E171" t="s">
        <v>32</v>
      </c>
      <c r="F171" t="s">
        <v>33</v>
      </c>
      <c r="G171" t="s">
        <v>20</v>
      </c>
      <c r="H171">
        <v>61</v>
      </c>
      <c r="I171" s="4">
        <v>40193</v>
      </c>
      <c r="J171" s="5">
        <v>98110</v>
      </c>
      <c r="K171" s="6">
        <v>0.13</v>
      </c>
      <c r="L171" t="s">
        <v>21</v>
      </c>
      <c r="M171" t="s">
        <v>44</v>
      </c>
      <c r="N171" s="4" t="s">
        <v>23</v>
      </c>
    </row>
    <row r="172" spans="1:14" x14ac:dyDescent="0.25">
      <c r="A172" t="s">
        <v>397</v>
      </c>
      <c r="B172" t="s">
        <v>398</v>
      </c>
      <c r="C172" t="s">
        <v>31</v>
      </c>
      <c r="D172" t="s">
        <v>243</v>
      </c>
      <c r="E172" t="s">
        <v>54</v>
      </c>
      <c r="F172" t="s">
        <v>19</v>
      </c>
      <c r="G172" t="s">
        <v>37</v>
      </c>
      <c r="H172">
        <v>46</v>
      </c>
      <c r="I172" s="4">
        <v>41839</v>
      </c>
      <c r="J172" s="5">
        <v>173629</v>
      </c>
      <c r="K172" s="6">
        <v>0.21</v>
      </c>
      <c r="L172" t="s">
        <v>38</v>
      </c>
      <c r="M172" t="s">
        <v>85</v>
      </c>
      <c r="N172" s="4" t="s">
        <v>23</v>
      </c>
    </row>
    <row r="173" spans="1:14" x14ac:dyDescent="0.25">
      <c r="A173" t="s">
        <v>399</v>
      </c>
      <c r="B173" t="s">
        <v>400</v>
      </c>
      <c r="C173" t="s">
        <v>263</v>
      </c>
      <c r="D173" t="s">
        <v>243</v>
      </c>
      <c r="E173" t="s">
        <v>32</v>
      </c>
      <c r="F173" t="s">
        <v>33</v>
      </c>
      <c r="G173" t="s">
        <v>20</v>
      </c>
      <c r="H173">
        <v>46</v>
      </c>
      <c r="I173" s="4">
        <v>39471</v>
      </c>
      <c r="J173" s="5">
        <v>91621</v>
      </c>
      <c r="K173" s="6">
        <v>0</v>
      </c>
      <c r="L173" t="s">
        <v>21</v>
      </c>
      <c r="M173" t="s">
        <v>44</v>
      </c>
      <c r="N173" s="4" t="s">
        <v>23</v>
      </c>
    </row>
    <row r="174" spans="1:14" x14ac:dyDescent="0.25">
      <c r="A174" t="s">
        <v>401</v>
      </c>
      <c r="B174" t="s">
        <v>402</v>
      </c>
      <c r="C174" t="s">
        <v>53</v>
      </c>
      <c r="D174" t="s">
        <v>243</v>
      </c>
      <c r="E174" t="s">
        <v>18</v>
      </c>
      <c r="F174" t="s">
        <v>33</v>
      </c>
      <c r="G174" t="s">
        <v>28</v>
      </c>
      <c r="H174">
        <v>50</v>
      </c>
      <c r="I174" s="4">
        <v>39734</v>
      </c>
      <c r="J174" s="5">
        <v>181801</v>
      </c>
      <c r="K174" s="6">
        <v>0.4</v>
      </c>
      <c r="L174" t="s">
        <v>65</v>
      </c>
      <c r="M174" t="s">
        <v>66</v>
      </c>
      <c r="N174" s="4">
        <v>43810</v>
      </c>
    </row>
    <row r="175" spans="1:14" x14ac:dyDescent="0.25">
      <c r="A175" t="s">
        <v>403</v>
      </c>
      <c r="B175" t="s">
        <v>404</v>
      </c>
      <c r="C175" t="s">
        <v>53</v>
      </c>
      <c r="D175" t="s">
        <v>243</v>
      </c>
      <c r="E175" t="s">
        <v>18</v>
      </c>
      <c r="F175" t="s">
        <v>33</v>
      </c>
      <c r="G175" t="s">
        <v>28</v>
      </c>
      <c r="H175">
        <v>55</v>
      </c>
      <c r="I175" s="4">
        <v>43345</v>
      </c>
      <c r="J175" s="5">
        <v>221465</v>
      </c>
      <c r="K175" s="6">
        <v>0.34</v>
      </c>
      <c r="L175" t="s">
        <v>65</v>
      </c>
      <c r="M175" t="s">
        <v>92</v>
      </c>
      <c r="N175" s="4" t="s">
        <v>23</v>
      </c>
    </row>
    <row r="176" spans="1:14" x14ac:dyDescent="0.25">
      <c r="A176" t="s">
        <v>405</v>
      </c>
      <c r="B176" t="s">
        <v>406</v>
      </c>
      <c r="C176" t="s">
        <v>246</v>
      </c>
      <c r="D176" t="s">
        <v>243</v>
      </c>
      <c r="E176" t="s">
        <v>32</v>
      </c>
      <c r="F176" t="s">
        <v>33</v>
      </c>
      <c r="G176" t="s">
        <v>28</v>
      </c>
      <c r="H176">
        <v>50</v>
      </c>
      <c r="I176" s="4">
        <v>41404</v>
      </c>
      <c r="J176" s="5">
        <v>79388</v>
      </c>
      <c r="K176" s="6">
        <v>0</v>
      </c>
      <c r="L176" t="s">
        <v>21</v>
      </c>
      <c r="M176" t="s">
        <v>22</v>
      </c>
      <c r="N176" s="4">
        <v>43681</v>
      </c>
    </row>
    <row r="177" spans="1:14" x14ac:dyDescent="0.25">
      <c r="A177" t="s">
        <v>407</v>
      </c>
      <c r="B177" t="s">
        <v>408</v>
      </c>
      <c r="C177" t="s">
        <v>266</v>
      </c>
      <c r="D177" t="s">
        <v>243</v>
      </c>
      <c r="E177" t="s">
        <v>18</v>
      </c>
      <c r="F177" t="s">
        <v>19</v>
      </c>
      <c r="G177" t="s">
        <v>20</v>
      </c>
      <c r="H177">
        <v>47</v>
      </c>
      <c r="I177" s="4">
        <v>36893</v>
      </c>
      <c r="J177" s="5">
        <v>120628</v>
      </c>
      <c r="K177" s="6">
        <v>0</v>
      </c>
      <c r="L177" t="s">
        <v>21</v>
      </c>
      <c r="M177" t="s">
        <v>44</v>
      </c>
      <c r="N177" s="4" t="s">
        <v>23</v>
      </c>
    </row>
    <row r="178" spans="1:14" x14ac:dyDescent="0.25">
      <c r="A178" t="s">
        <v>409</v>
      </c>
      <c r="B178" t="s">
        <v>410</v>
      </c>
      <c r="C178" t="s">
        <v>286</v>
      </c>
      <c r="D178" t="s">
        <v>243</v>
      </c>
      <c r="E178" t="s">
        <v>18</v>
      </c>
      <c r="F178" t="s">
        <v>19</v>
      </c>
      <c r="G178" t="s">
        <v>37</v>
      </c>
      <c r="H178">
        <v>35</v>
      </c>
      <c r="I178" s="4">
        <v>42878</v>
      </c>
      <c r="J178" s="5">
        <v>65566</v>
      </c>
      <c r="K178" s="6">
        <v>0</v>
      </c>
      <c r="L178" t="s">
        <v>21</v>
      </c>
      <c r="M178" t="s">
        <v>34</v>
      </c>
      <c r="N178" s="4" t="s">
        <v>23</v>
      </c>
    </row>
    <row r="179" spans="1:14" x14ac:dyDescent="0.25">
      <c r="A179" t="s">
        <v>411</v>
      </c>
      <c r="B179" t="s">
        <v>412</v>
      </c>
      <c r="C179" t="s">
        <v>246</v>
      </c>
      <c r="D179" t="s">
        <v>243</v>
      </c>
      <c r="E179" t="s">
        <v>54</v>
      </c>
      <c r="F179" t="s">
        <v>19</v>
      </c>
      <c r="G179" t="s">
        <v>37</v>
      </c>
      <c r="H179">
        <v>46</v>
      </c>
      <c r="I179" s="4">
        <v>38464</v>
      </c>
      <c r="J179" s="5">
        <v>96639</v>
      </c>
      <c r="K179" s="6">
        <v>0</v>
      </c>
      <c r="L179" t="s">
        <v>38</v>
      </c>
      <c r="M179" t="s">
        <v>69</v>
      </c>
      <c r="N179" s="4" t="s">
        <v>23</v>
      </c>
    </row>
    <row r="180" spans="1:14" x14ac:dyDescent="0.25">
      <c r="A180" t="s">
        <v>413</v>
      </c>
      <c r="B180" t="s">
        <v>414</v>
      </c>
      <c r="C180" t="s">
        <v>275</v>
      </c>
      <c r="D180" t="s">
        <v>243</v>
      </c>
      <c r="E180" t="s">
        <v>32</v>
      </c>
      <c r="F180" t="s">
        <v>19</v>
      </c>
      <c r="G180" t="s">
        <v>20</v>
      </c>
      <c r="H180">
        <v>62</v>
      </c>
      <c r="I180" s="4">
        <v>40820</v>
      </c>
      <c r="J180" s="5">
        <v>63959</v>
      </c>
      <c r="K180" s="6">
        <v>0</v>
      </c>
      <c r="L180" t="s">
        <v>21</v>
      </c>
      <c r="M180" t="s">
        <v>34</v>
      </c>
      <c r="N180" s="4" t="s">
        <v>23</v>
      </c>
    </row>
    <row r="181" spans="1:14" x14ac:dyDescent="0.25">
      <c r="A181" t="s">
        <v>415</v>
      </c>
      <c r="B181" t="s">
        <v>416</v>
      </c>
      <c r="C181" t="s">
        <v>251</v>
      </c>
      <c r="D181" t="s">
        <v>243</v>
      </c>
      <c r="E181" t="s">
        <v>27</v>
      </c>
      <c r="F181" t="s">
        <v>33</v>
      </c>
      <c r="G181" t="s">
        <v>20</v>
      </c>
      <c r="H181">
        <v>64</v>
      </c>
      <c r="I181" s="4">
        <v>34505</v>
      </c>
      <c r="J181" s="5">
        <v>109456</v>
      </c>
      <c r="K181" s="6">
        <v>0.1</v>
      </c>
      <c r="L181" t="s">
        <v>21</v>
      </c>
      <c r="M181" t="s">
        <v>44</v>
      </c>
      <c r="N181" s="4" t="s">
        <v>23</v>
      </c>
    </row>
    <row r="182" spans="1:14" x14ac:dyDescent="0.25">
      <c r="A182" t="s">
        <v>167</v>
      </c>
      <c r="B182" t="s">
        <v>417</v>
      </c>
      <c r="C182" t="s">
        <v>31</v>
      </c>
      <c r="D182" t="s">
        <v>243</v>
      </c>
      <c r="E182" t="s">
        <v>27</v>
      </c>
      <c r="F182" t="s">
        <v>19</v>
      </c>
      <c r="G182" t="s">
        <v>28</v>
      </c>
      <c r="H182">
        <v>64</v>
      </c>
      <c r="I182" s="4">
        <v>34940</v>
      </c>
      <c r="J182" s="5">
        <v>158787</v>
      </c>
      <c r="K182" s="6">
        <v>0.18</v>
      </c>
      <c r="L182" t="s">
        <v>65</v>
      </c>
      <c r="M182" t="s">
        <v>92</v>
      </c>
      <c r="N182" s="4" t="s">
        <v>23</v>
      </c>
    </row>
    <row r="183" spans="1:14" x14ac:dyDescent="0.25">
      <c r="A183" t="s">
        <v>418</v>
      </c>
      <c r="B183" t="s">
        <v>419</v>
      </c>
      <c r="C183" t="s">
        <v>242</v>
      </c>
      <c r="D183" t="s">
        <v>243</v>
      </c>
      <c r="E183" t="s">
        <v>32</v>
      </c>
      <c r="F183" t="s">
        <v>19</v>
      </c>
      <c r="G183" t="s">
        <v>28</v>
      </c>
      <c r="H183">
        <v>55</v>
      </c>
      <c r="I183" s="4">
        <v>43219</v>
      </c>
      <c r="J183" s="5">
        <v>83378</v>
      </c>
      <c r="K183" s="6">
        <v>0</v>
      </c>
      <c r="L183" t="s">
        <v>65</v>
      </c>
      <c r="M183" t="s">
        <v>118</v>
      </c>
      <c r="N183" s="4" t="s">
        <v>23</v>
      </c>
    </row>
    <row r="184" spans="1:14" x14ac:dyDescent="0.25">
      <c r="A184" t="s">
        <v>420</v>
      </c>
      <c r="B184" t="s">
        <v>421</v>
      </c>
      <c r="C184" t="s">
        <v>31</v>
      </c>
      <c r="D184" t="s">
        <v>243</v>
      </c>
      <c r="E184" t="s">
        <v>54</v>
      </c>
      <c r="F184" t="s">
        <v>19</v>
      </c>
      <c r="G184" t="s">
        <v>37</v>
      </c>
      <c r="H184">
        <v>45</v>
      </c>
      <c r="I184" s="4">
        <v>39185</v>
      </c>
      <c r="J184" s="5">
        <v>189680</v>
      </c>
      <c r="K184" s="6">
        <v>0.23</v>
      </c>
      <c r="L184" t="s">
        <v>38</v>
      </c>
      <c r="M184" t="s">
        <v>85</v>
      </c>
      <c r="N184" s="4" t="s">
        <v>23</v>
      </c>
    </row>
    <row r="185" spans="1:14" x14ac:dyDescent="0.25">
      <c r="A185" t="s">
        <v>422</v>
      </c>
      <c r="B185" t="s">
        <v>423</v>
      </c>
      <c r="C185" t="s">
        <v>275</v>
      </c>
      <c r="D185" t="s">
        <v>243</v>
      </c>
      <c r="E185" t="s">
        <v>18</v>
      </c>
      <c r="F185" t="s">
        <v>19</v>
      </c>
      <c r="G185" t="s">
        <v>20</v>
      </c>
      <c r="H185">
        <v>57</v>
      </c>
      <c r="I185" s="4">
        <v>43299</v>
      </c>
      <c r="J185" s="5">
        <v>71167</v>
      </c>
      <c r="K185" s="6">
        <v>0</v>
      </c>
      <c r="L185" t="s">
        <v>21</v>
      </c>
      <c r="M185" t="s">
        <v>75</v>
      </c>
      <c r="N185" s="4" t="s">
        <v>23</v>
      </c>
    </row>
    <row r="186" spans="1:14" x14ac:dyDescent="0.25">
      <c r="A186" t="s">
        <v>424</v>
      </c>
      <c r="B186" t="s">
        <v>425</v>
      </c>
      <c r="C186" t="s">
        <v>31</v>
      </c>
      <c r="D186" t="s">
        <v>243</v>
      </c>
      <c r="E186" t="s">
        <v>54</v>
      </c>
      <c r="F186" t="s">
        <v>19</v>
      </c>
      <c r="G186" t="s">
        <v>37</v>
      </c>
      <c r="H186">
        <v>48</v>
      </c>
      <c r="I186" s="4">
        <v>43809</v>
      </c>
      <c r="J186" s="5">
        <v>183113</v>
      </c>
      <c r="K186" s="6">
        <v>0.24</v>
      </c>
      <c r="L186" t="s">
        <v>38</v>
      </c>
      <c r="M186" t="s">
        <v>69</v>
      </c>
      <c r="N186" s="4" t="s">
        <v>23</v>
      </c>
    </row>
    <row r="187" spans="1:14" x14ac:dyDescent="0.25">
      <c r="A187" t="s">
        <v>426</v>
      </c>
      <c r="B187" t="s">
        <v>427</v>
      </c>
      <c r="C187" t="s">
        <v>246</v>
      </c>
      <c r="D187" t="s">
        <v>243</v>
      </c>
      <c r="E187" t="s">
        <v>18</v>
      </c>
      <c r="F187" t="s">
        <v>33</v>
      </c>
      <c r="G187" t="s">
        <v>28</v>
      </c>
      <c r="H187">
        <v>50</v>
      </c>
      <c r="I187" s="4">
        <v>37446</v>
      </c>
      <c r="J187" s="5">
        <v>92209</v>
      </c>
      <c r="K187" s="6">
        <v>0</v>
      </c>
      <c r="L187" t="s">
        <v>65</v>
      </c>
      <c r="M187" t="s">
        <v>78</v>
      </c>
      <c r="N187" s="4" t="s">
        <v>23</v>
      </c>
    </row>
    <row r="188" spans="1:14" x14ac:dyDescent="0.25">
      <c r="A188" t="s">
        <v>428</v>
      </c>
      <c r="B188" t="s">
        <v>429</v>
      </c>
      <c r="C188" t="s">
        <v>260</v>
      </c>
      <c r="D188" t="s">
        <v>243</v>
      </c>
      <c r="E188" t="s">
        <v>27</v>
      </c>
      <c r="F188" t="s">
        <v>33</v>
      </c>
      <c r="G188" t="s">
        <v>37</v>
      </c>
      <c r="H188">
        <v>59</v>
      </c>
      <c r="I188" s="4">
        <v>41898</v>
      </c>
      <c r="J188" s="5">
        <v>69578</v>
      </c>
      <c r="K188" s="6">
        <v>0</v>
      </c>
      <c r="L188" t="s">
        <v>38</v>
      </c>
      <c r="M188" t="s">
        <v>69</v>
      </c>
      <c r="N188" s="4" t="s">
        <v>23</v>
      </c>
    </row>
    <row r="189" spans="1:14" x14ac:dyDescent="0.25">
      <c r="A189" t="s">
        <v>430</v>
      </c>
      <c r="B189" t="s">
        <v>431</v>
      </c>
      <c r="C189" t="s">
        <v>260</v>
      </c>
      <c r="D189" t="s">
        <v>243</v>
      </c>
      <c r="E189" t="s">
        <v>27</v>
      </c>
      <c r="F189" t="s">
        <v>33</v>
      </c>
      <c r="G189" t="s">
        <v>37</v>
      </c>
      <c r="H189">
        <v>42</v>
      </c>
      <c r="I189" s="4">
        <v>44232</v>
      </c>
      <c r="J189" s="5">
        <v>65507</v>
      </c>
      <c r="K189" s="6">
        <v>0</v>
      </c>
      <c r="L189" t="s">
        <v>38</v>
      </c>
      <c r="M189" t="s">
        <v>39</v>
      </c>
      <c r="N189" s="4" t="s">
        <v>23</v>
      </c>
    </row>
    <row r="190" spans="1:14" x14ac:dyDescent="0.25">
      <c r="A190" t="s">
        <v>432</v>
      </c>
      <c r="B190" t="s">
        <v>433</v>
      </c>
      <c r="C190" t="s">
        <v>260</v>
      </c>
      <c r="D190" t="s">
        <v>243</v>
      </c>
      <c r="E190" t="s">
        <v>54</v>
      </c>
      <c r="F190" t="s">
        <v>33</v>
      </c>
      <c r="G190" t="s">
        <v>20</v>
      </c>
      <c r="H190">
        <v>39</v>
      </c>
      <c r="I190" s="4">
        <v>43536</v>
      </c>
      <c r="J190" s="5">
        <v>62644</v>
      </c>
      <c r="K190" s="6">
        <v>0</v>
      </c>
      <c r="L190" t="s">
        <v>21</v>
      </c>
      <c r="M190" t="s">
        <v>34</v>
      </c>
      <c r="N190" s="4" t="s">
        <v>23</v>
      </c>
    </row>
    <row r="191" spans="1:14" x14ac:dyDescent="0.25">
      <c r="A191" t="s">
        <v>434</v>
      </c>
      <c r="B191" t="s">
        <v>435</v>
      </c>
      <c r="C191" t="s">
        <v>286</v>
      </c>
      <c r="D191" t="s">
        <v>243</v>
      </c>
      <c r="E191" t="s">
        <v>18</v>
      </c>
      <c r="F191" t="s">
        <v>33</v>
      </c>
      <c r="G191" t="s">
        <v>37</v>
      </c>
      <c r="H191">
        <v>30</v>
      </c>
      <c r="I191" s="4">
        <v>42516</v>
      </c>
      <c r="J191" s="5">
        <v>91134</v>
      </c>
      <c r="K191" s="6">
        <v>0</v>
      </c>
      <c r="L191" t="s">
        <v>38</v>
      </c>
      <c r="M191" t="s">
        <v>85</v>
      </c>
      <c r="N191" s="4" t="s">
        <v>23</v>
      </c>
    </row>
    <row r="192" spans="1:14" x14ac:dyDescent="0.25">
      <c r="A192" t="s">
        <v>436</v>
      </c>
      <c r="B192" t="s">
        <v>437</v>
      </c>
      <c r="C192" t="s">
        <v>246</v>
      </c>
      <c r="D192" t="s">
        <v>243</v>
      </c>
      <c r="E192" t="s">
        <v>27</v>
      </c>
      <c r="F192" t="s">
        <v>19</v>
      </c>
      <c r="G192" t="s">
        <v>28</v>
      </c>
      <c r="H192">
        <v>29</v>
      </c>
      <c r="I192" s="4">
        <v>44515</v>
      </c>
      <c r="J192" s="5">
        <v>91782</v>
      </c>
      <c r="K192" s="6">
        <v>0</v>
      </c>
      <c r="L192" t="s">
        <v>65</v>
      </c>
      <c r="M192" t="s">
        <v>66</v>
      </c>
      <c r="N192" s="4" t="s">
        <v>23</v>
      </c>
    </row>
    <row r="193" spans="1:14" x14ac:dyDescent="0.25">
      <c r="A193" t="s">
        <v>438</v>
      </c>
      <c r="B193" t="s">
        <v>439</v>
      </c>
      <c r="C193" t="s">
        <v>263</v>
      </c>
      <c r="D193" t="s">
        <v>243</v>
      </c>
      <c r="E193" t="s">
        <v>27</v>
      </c>
      <c r="F193" t="s">
        <v>33</v>
      </c>
      <c r="G193" t="s">
        <v>20</v>
      </c>
      <c r="H193">
        <v>28</v>
      </c>
      <c r="I193" s="4">
        <v>43418</v>
      </c>
      <c r="J193" s="5">
        <v>115854</v>
      </c>
      <c r="K193" s="6">
        <v>0</v>
      </c>
      <c r="L193" t="s">
        <v>21</v>
      </c>
      <c r="M193" t="s">
        <v>57</v>
      </c>
      <c r="N193" s="4" t="s">
        <v>23</v>
      </c>
    </row>
    <row r="194" spans="1:14" x14ac:dyDescent="0.25">
      <c r="A194" t="s">
        <v>440</v>
      </c>
      <c r="B194" t="s">
        <v>441</v>
      </c>
      <c r="C194" t="s">
        <v>286</v>
      </c>
      <c r="D194" t="s">
        <v>243</v>
      </c>
      <c r="E194" t="s">
        <v>18</v>
      </c>
      <c r="F194" t="s">
        <v>19</v>
      </c>
      <c r="G194" t="s">
        <v>28</v>
      </c>
      <c r="H194">
        <v>60</v>
      </c>
      <c r="I194" s="4">
        <v>39944</v>
      </c>
      <c r="J194" s="5">
        <v>62239</v>
      </c>
      <c r="K194" s="6">
        <v>0</v>
      </c>
      <c r="L194" t="s">
        <v>65</v>
      </c>
      <c r="M194" t="s">
        <v>118</v>
      </c>
      <c r="N194" s="4" t="s">
        <v>23</v>
      </c>
    </row>
    <row r="195" spans="1:14" x14ac:dyDescent="0.25">
      <c r="A195" t="s">
        <v>442</v>
      </c>
      <c r="B195" t="s">
        <v>443</v>
      </c>
      <c r="C195" t="s">
        <v>251</v>
      </c>
      <c r="D195" t="s">
        <v>243</v>
      </c>
      <c r="E195" t="s">
        <v>54</v>
      </c>
      <c r="F195" t="s">
        <v>19</v>
      </c>
      <c r="G195" t="s">
        <v>37</v>
      </c>
      <c r="H195">
        <v>45</v>
      </c>
      <c r="I195" s="4">
        <v>43217</v>
      </c>
      <c r="J195" s="5">
        <v>115490</v>
      </c>
      <c r="K195" s="6">
        <v>0.12</v>
      </c>
      <c r="L195" t="s">
        <v>21</v>
      </c>
      <c r="M195" t="s">
        <v>44</v>
      </c>
      <c r="N195" s="4" t="s">
        <v>23</v>
      </c>
    </row>
    <row r="196" spans="1:14" x14ac:dyDescent="0.25">
      <c r="A196" t="s">
        <v>444</v>
      </c>
      <c r="B196" t="s">
        <v>445</v>
      </c>
      <c r="C196" t="s">
        <v>242</v>
      </c>
      <c r="D196" t="s">
        <v>243</v>
      </c>
      <c r="E196" t="s">
        <v>27</v>
      </c>
      <c r="F196" t="s">
        <v>33</v>
      </c>
      <c r="G196" t="s">
        <v>20</v>
      </c>
      <c r="H196">
        <v>48</v>
      </c>
      <c r="I196" s="4">
        <v>41907</v>
      </c>
      <c r="J196" s="5">
        <v>96693</v>
      </c>
      <c r="K196" s="6">
        <v>0</v>
      </c>
      <c r="L196" t="s">
        <v>21</v>
      </c>
      <c r="M196" t="s">
        <v>44</v>
      </c>
      <c r="N196" s="4" t="s">
        <v>23</v>
      </c>
    </row>
    <row r="197" spans="1:14" x14ac:dyDescent="0.25">
      <c r="A197" t="s">
        <v>446</v>
      </c>
      <c r="B197" t="s">
        <v>447</v>
      </c>
      <c r="C197" t="s">
        <v>275</v>
      </c>
      <c r="D197" t="s">
        <v>243</v>
      </c>
      <c r="E197" t="s">
        <v>27</v>
      </c>
      <c r="F197" t="s">
        <v>33</v>
      </c>
      <c r="G197" t="s">
        <v>37</v>
      </c>
      <c r="H197">
        <v>48</v>
      </c>
      <c r="I197" s="4">
        <v>39991</v>
      </c>
      <c r="J197" s="5">
        <v>82907</v>
      </c>
      <c r="K197" s="6">
        <v>0</v>
      </c>
      <c r="L197" t="s">
        <v>21</v>
      </c>
      <c r="M197" t="s">
        <v>34</v>
      </c>
      <c r="N197" s="4" t="s">
        <v>23</v>
      </c>
    </row>
    <row r="198" spans="1:14" x14ac:dyDescent="0.25">
      <c r="A198" t="s">
        <v>448</v>
      </c>
      <c r="B198" t="s">
        <v>449</v>
      </c>
      <c r="C198" t="s">
        <v>246</v>
      </c>
      <c r="D198" t="s">
        <v>243</v>
      </c>
      <c r="E198" t="s">
        <v>32</v>
      </c>
      <c r="F198" t="s">
        <v>19</v>
      </c>
      <c r="G198" t="s">
        <v>37</v>
      </c>
      <c r="H198">
        <v>41</v>
      </c>
      <c r="I198" s="4">
        <v>40929</v>
      </c>
      <c r="J198" s="5">
        <v>94658</v>
      </c>
      <c r="K198" s="6">
        <v>0</v>
      </c>
      <c r="L198" t="s">
        <v>21</v>
      </c>
      <c r="M198" t="s">
        <v>48</v>
      </c>
      <c r="N198" s="4" t="s">
        <v>23</v>
      </c>
    </row>
    <row r="199" spans="1:14" x14ac:dyDescent="0.25">
      <c r="A199" t="s">
        <v>450</v>
      </c>
      <c r="B199" t="s">
        <v>451</v>
      </c>
      <c r="C199" t="s">
        <v>246</v>
      </c>
      <c r="D199" t="s">
        <v>243</v>
      </c>
      <c r="E199" t="s">
        <v>32</v>
      </c>
      <c r="F199" t="s">
        <v>19</v>
      </c>
      <c r="G199" t="s">
        <v>28</v>
      </c>
      <c r="H199">
        <v>55</v>
      </c>
      <c r="I199" s="4">
        <v>40663</v>
      </c>
      <c r="J199" s="5">
        <v>89419</v>
      </c>
      <c r="K199" s="6">
        <v>0</v>
      </c>
      <c r="L199" t="s">
        <v>65</v>
      </c>
      <c r="M199" t="s">
        <v>78</v>
      </c>
      <c r="N199" s="4" t="s">
        <v>23</v>
      </c>
    </row>
    <row r="200" spans="1:14" x14ac:dyDescent="0.25">
      <c r="A200" t="s">
        <v>452</v>
      </c>
      <c r="B200" t="s">
        <v>453</v>
      </c>
      <c r="C200" t="s">
        <v>31</v>
      </c>
      <c r="D200" t="s">
        <v>243</v>
      </c>
      <c r="E200" t="s">
        <v>54</v>
      </c>
      <c r="F200" t="s">
        <v>33</v>
      </c>
      <c r="G200" t="s">
        <v>37</v>
      </c>
      <c r="H200">
        <v>27</v>
      </c>
      <c r="I200" s="4">
        <v>43441</v>
      </c>
      <c r="J200" s="5">
        <v>170164</v>
      </c>
      <c r="K200" s="6">
        <v>0.17</v>
      </c>
      <c r="L200" t="s">
        <v>21</v>
      </c>
      <c r="M200" t="s">
        <v>22</v>
      </c>
      <c r="N200" s="4" t="s">
        <v>23</v>
      </c>
    </row>
    <row r="201" spans="1:14" x14ac:dyDescent="0.25">
      <c r="A201" t="s">
        <v>454</v>
      </c>
      <c r="B201" t="s">
        <v>455</v>
      </c>
      <c r="C201" t="s">
        <v>260</v>
      </c>
      <c r="D201" t="s">
        <v>243</v>
      </c>
      <c r="E201" t="s">
        <v>18</v>
      </c>
      <c r="F201" t="s">
        <v>19</v>
      </c>
      <c r="G201" t="s">
        <v>28</v>
      </c>
      <c r="H201">
        <v>60</v>
      </c>
      <c r="I201" s="4">
        <v>33890</v>
      </c>
      <c r="J201" s="5">
        <v>88213</v>
      </c>
      <c r="K201" s="6">
        <v>0</v>
      </c>
      <c r="L201" t="s">
        <v>65</v>
      </c>
      <c r="M201" t="s">
        <v>66</v>
      </c>
      <c r="N201" s="4" t="s">
        <v>23</v>
      </c>
    </row>
    <row r="202" spans="1:14" x14ac:dyDescent="0.25">
      <c r="A202" t="s">
        <v>456</v>
      </c>
      <c r="B202" t="s">
        <v>457</v>
      </c>
      <c r="C202" t="s">
        <v>286</v>
      </c>
      <c r="D202" t="s">
        <v>243</v>
      </c>
      <c r="E202" t="s">
        <v>27</v>
      </c>
      <c r="F202" t="s">
        <v>19</v>
      </c>
      <c r="G202" t="s">
        <v>37</v>
      </c>
      <c r="H202">
        <v>62</v>
      </c>
      <c r="I202" s="4">
        <v>34616</v>
      </c>
      <c r="J202" s="5">
        <v>98230</v>
      </c>
      <c r="K202" s="6">
        <v>0</v>
      </c>
      <c r="L202" t="s">
        <v>21</v>
      </c>
      <c r="M202" t="s">
        <v>48</v>
      </c>
      <c r="N202" s="4" t="s">
        <v>23</v>
      </c>
    </row>
    <row r="203" spans="1:14" x14ac:dyDescent="0.25">
      <c r="A203" t="s">
        <v>458</v>
      </c>
      <c r="B203" t="s">
        <v>459</v>
      </c>
      <c r="C203" t="s">
        <v>275</v>
      </c>
      <c r="D203" t="s">
        <v>243</v>
      </c>
      <c r="E203" t="s">
        <v>32</v>
      </c>
      <c r="F203" t="s">
        <v>33</v>
      </c>
      <c r="G203" t="s">
        <v>28</v>
      </c>
      <c r="H203">
        <v>36</v>
      </c>
      <c r="I203" s="4">
        <v>43448</v>
      </c>
      <c r="J203" s="5">
        <v>96757</v>
      </c>
      <c r="K203" s="6">
        <v>0</v>
      </c>
      <c r="L203" t="s">
        <v>21</v>
      </c>
      <c r="M203" t="s">
        <v>75</v>
      </c>
      <c r="N203" s="4" t="s">
        <v>23</v>
      </c>
    </row>
    <row r="204" spans="1:14" x14ac:dyDescent="0.25">
      <c r="A204" t="s">
        <v>460</v>
      </c>
      <c r="B204" t="s">
        <v>461</v>
      </c>
      <c r="C204" t="s">
        <v>31</v>
      </c>
      <c r="D204" t="s">
        <v>243</v>
      </c>
      <c r="E204" t="s">
        <v>27</v>
      </c>
      <c r="F204" t="s">
        <v>33</v>
      </c>
      <c r="G204" t="s">
        <v>28</v>
      </c>
      <c r="H204">
        <v>46</v>
      </c>
      <c r="I204" s="4">
        <v>44125</v>
      </c>
      <c r="J204" s="5">
        <v>151853</v>
      </c>
      <c r="K204" s="6">
        <v>0.16</v>
      </c>
      <c r="L204" t="s">
        <v>65</v>
      </c>
      <c r="M204" t="s">
        <v>92</v>
      </c>
      <c r="N204" s="4" t="s">
        <v>23</v>
      </c>
    </row>
    <row r="205" spans="1:14" x14ac:dyDescent="0.25">
      <c r="A205" t="s">
        <v>462</v>
      </c>
      <c r="B205" t="s">
        <v>463</v>
      </c>
      <c r="C205" t="s">
        <v>246</v>
      </c>
      <c r="D205" t="s">
        <v>243</v>
      </c>
      <c r="E205" t="s">
        <v>27</v>
      </c>
      <c r="F205" t="s">
        <v>19</v>
      </c>
      <c r="G205" t="s">
        <v>37</v>
      </c>
      <c r="H205">
        <v>54</v>
      </c>
      <c r="I205" s="4">
        <v>41028</v>
      </c>
      <c r="J205" s="5">
        <v>96441</v>
      </c>
      <c r="K205" s="6">
        <v>0</v>
      </c>
      <c r="L205" t="s">
        <v>38</v>
      </c>
      <c r="M205" t="s">
        <v>85</v>
      </c>
      <c r="N205" s="4" t="s">
        <v>23</v>
      </c>
    </row>
    <row r="206" spans="1:14" x14ac:dyDescent="0.25">
      <c r="A206" t="s">
        <v>464</v>
      </c>
      <c r="B206" t="s">
        <v>465</v>
      </c>
      <c r="C206" t="s">
        <v>251</v>
      </c>
      <c r="D206" t="s">
        <v>243</v>
      </c>
      <c r="E206" t="s">
        <v>27</v>
      </c>
      <c r="F206" t="s">
        <v>19</v>
      </c>
      <c r="G206" t="s">
        <v>28</v>
      </c>
      <c r="H206">
        <v>46</v>
      </c>
      <c r="I206" s="4">
        <v>40836</v>
      </c>
      <c r="J206" s="5">
        <v>114250</v>
      </c>
      <c r="K206" s="6">
        <v>0.14000000000000001</v>
      </c>
      <c r="L206" t="s">
        <v>65</v>
      </c>
      <c r="M206" t="s">
        <v>92</v>
      </c>
      <c r="N206" s="4" t="s">
        <v>23</v>
      </c>
    </row>
    <row r="207" spans="1:14" x14ac:dyDescent="0.25">
      <c r="A207" t="s">
        <v>466</v>
      </c>
      <c r="B207" t="s">
        <v>467</v>
      </c>
      <c r="C207" t="s">
        <v>266</v>
      </c>
      <c r="D207" t="s">
        <v>243</v>
      </c>
      <c r="E207" t="s">
        <v>32</v>
      </c>
      <c r="F207" t="s">
        <v>33</v>
      </c>
      <c r="G207" t="s">
        <v>28</v>
      </c>
      <c r="H207">
        <v>30</v>
      </c>
      <c r="I207" s="4">
        <v>42322</v>
      </c>
      <c r="J207" s="5">
        <v>77442</v>
      </c>
      <c r="K207" s="6">
        <v>0</v>
      </c>
      <c r="L207" t="s">
        <v>21</v>
      </c>
      <c r="M207" t="s">
        <v>75</v>
      </c>
      <c r="N207" s="4" t="s">
        <v>23</v>
      </c>
    </row>
    <row r="208" spans="1:14" x14ac:dyDescent="0.25">
      <c r="A208" t="s">
        <v>468</v>
      </c>
      <c r="B208" t="s">
        <v>469</v>
      </c>
      <c r="C208" t="s">
        <v>246</v>
      </c>
      <c r="D208" t="s">
        <v>243</v>
      </c>
      <c r="E208" t="s">
        <v>32</v>
      </c>
      <c r="F208" t="s">
        <v>19</v>
      </c>
      <c r="G208" t="s">
        <v>28</v>
      </c>
      <c r="H208">
        <v>59</v>
      </c>
      <c r="I208" s="4">
        <v>40170</v>
      </c>
      <c r="J208" s="5">
        <v>78006</v>
      </c>
      <c r="K208" s="6">
        <v>0</v>
      </c>
      <c r="L208" t="s">
        <v>21</v>
      </c>
      <c r="M208" t="s">
        <v>48</v>
      </c>
      <c r="N208" s="4" t="s">
        <v>23</v>
      </c>
    </row>
    <row r="209" spans="1:14" x14ac:dyDescent="0.25">
      <c r="A209" t="s">
        <v>470</v>
      </c>
      <c r="B209" t="s">
        <v>471</v>
      </c>
      <c r="C209" t="s">
        <v>246</v>
      </c>
      <c r="D209" t="s">
        <v>243</v>
      </c>
      <c r="E209" t="s">
        <v>27</v>
      </c>
      <c r="F209" t="s">
        <v>19</v>
      </c>
      <c r="G209" t="s">
        <v>97</v>
      </c>
      <c r="H209">
        <v>27</v>
      </c>
      <c r="I209" s="4">
        <v>43613</v>
      </c>
      <c r="J209" s="5">
        <v>70110</v>
      </c>
      <c r="K209" s="6">
        <v>0</v>
      </c>
      <c r="L209" t="s">
        <v>21</v>
      </c>
      <c r="M209" t="s">
        <v>48</v>
      </c>
      <c r="N209" s="4">
        <v>44203</v>
      </c>
    </row>
    <row r="210" spans="1:14" x14ac:dyDescent="0.25">
      <c r="A210" t="s">
        <v>472</v>
      </c>
      <c r="B210" t="s">
        <v>473</v>
      </c>
      <c r="C210" t="s">
        <v>266</v>
      </c>
      <c r="D210" t="s">
        <v>243</v>
      </c>
      <c r="E210" t="s">
        <v>54</v>
      </c>
      <c r="F210" t="s">
        <v>19</v>
      </c>
      <c r="G210" t="s">
        <v>20</v>
      </c>
      <c r="H210">
        <v>47</v>
      </c>
      <c r="I210" s="4">
        <v>43990</v>
      </c>
      <c r="J210" s="5">
        <v>115765</v>
      </c>
      <c r="K210" s="6">
        <v>0</v>
      </c>
      <c r="L210" t="s">
        <v>21</v>
      </c>
      <c r="M210" t="s">
        <v>48</v>
      </c>
      <c r="N210" s="4">
        <v>44229</v>
      </c>
    </row>
    <row r="211" spans="1:14" x14ac:dyDescent="0.25">
      <c r="A211" t="s">
        <v>72</v>
      </c>
      <c r="B211" t="s">
        <v>474</v>
      </c>
      <c r="C211" t="s">
        <v>251</v>
      </c>
      <c r="D211" t="s">
        <v>243</v>
      </c>
      <c r="E211" t="s">
        <v>32</v>
      </c>
      <c r="F211" t="s">
        <v>33</v>
      </c>
      <c r="G211" t="s">
        <v>37</v>
      </c>
      <c r="H211">
        <v>37</v>
      </c>
      <c r="I211" s="4">
        <v>43461</v>
      </c>
      <c r="J211" s="5">
        <v>87359</v>
      </c>
      <c r="K211" s="6">
        <v>0.11</v>
      </c>
      <c r="L211" t="s">
        <v>38</v>
      </c>
      <c r="M211" t="s">
        <v>69</v>
      </c>
      <c r="N211" s="4" t="s">
        <v>23</v>
      </c>
    </row>
    <row r="212" spans="1:14" x14ac:dyDescent="0.25">
      <c r="A212" t="s">
        <v>475</v>
      </c>
      <c r="B212" t="s">
        <v>476</v>
      </c>
      <c r="C212" t="s">
        <v>31</v>
      </c>
      <c r="D212" t="s">
        <v>243</v>
      </c>
      <c r="E212" t="s">
        <v>27</v>
      </c>
      <c r="F212" t="s">
        <v>33</v>
      </c>
      <c r="G212" t="s">
        <v>97</v>
      </c>
      <c r="H212">
        <v>45</v>
      </c>
      <c r="I212" s="4">
        <v>43212</v>
      </c>
      <c r="J212" s="5">
        <v>187205</v>
      </c>
      <c r="K212" s="6">
        <v>0.24</v>
      </c>
      <c r="L212" t="s">
        <v>21</v>
      </c>
      <c r="M212" t="s">
        <v>75</v>
      </c>
      <c r="N212" s="4">
        <v>44732</v>
      </c>
    </row>
    <row r="213" spans="1:14" x14ac:dyDescent="0.25">
      <c r="A213" t="s">
        <v>477</v>
      </c>
      <c r="B213" t="s">
        <v>478</v>
      </c>
      <c r="C213" t="s">
        <v>242</v>
      </c>
      <c r="D213" t="s">
        <v>243</v>
      </c>
      <c r="E213" t="s">
        <v>18</v>
      </c>
      <c r="F213" t="s">
        <v>33</v>
      </c>
      <c r="G213" t="s">
        <v>97</v>
      </c>
      <c r="H213">
        <v>55</v>
      </c>
      <c r="I213" s="4">
        <v>44276</v>
      </c>
      <c r="J213" s="5">
        <v>95562</v>
      </c>
      <c r="K213" s="6">
        <v>0</v>
      </c>
      <c r="L213" t="s">
        <v>21</v>
      </c>
      <c r="M213" t="s">
        <v>44</v>
      </c>
      <c r="N213" s="4" t="s">
        <v>23</v>
      </c>
    </row>
    <row r="214" spans="1:14" x14ac:dyDescent="0.25">
      <c r="A214" t="s">
        <v>479</v>
      </c>
      <c r="B214" t="s">
        <v>480</v>
      </c>
      <c r="C214" t="s">
        <v>53</v>
      </c>
      <c r="D214" t="s">
        <v>243</v>
      </c>
      <c r="E214" t="s">
        <v>18</v>
      </c>
      <c r="F214" t="s">
        <v>19</v>
      </c>
      <c r="G214" t="s">
        <v>28</v>
      </c>
      <c r="H214">
        <v>63</v>
      </c>
      <c r="I214" s="4">
        <v>41428</v>
      </c>
      <c r="J214" s="5">
        <v>254289</v>
      </c>
      <c r="K214" s="6">
        <v>0.39</v>
      </c>
      <c r="L214" t="s">
        <v>21</v>
      </c>
      <c r="M214" t="s">
        <v>44</v>
      </c>
      <c r="N214" s="4" t="s">
        <v>23</v>
      </c>
    </row>
    <row r="215" spans="1:14" x14ac:dyDescent="0.25">
      <c r="A215" t="s">
        <v>481</v>
      </c>
      <c r="B215" t="s">
        <v>482</v>
      </c>
      <c r="C215" t="s">
        <v>242</v>
      </c>
      <c r="D215" t="s">
        <v>243</v>
      </c>
      <c r="E215" t="s">
        <v>54</v>
      </c>
      <c r="F215" t="s">
        <v>19</v>
      </c>
      <c r="G215" t="s">
        <v>28</v>
      </c>
      <c r="H215">
        <v>28</v>
      </c>
      <c r="I215" s="4">
        <v>44548</v>
      </c>
      <c r="J215" s="5">
        <v>95670</v>
      </c>
      <c r="K215" s="6">
        <v>0</v>
      </c>
      <c r="L215" t="s">
        <v>21</v>
      </c>
      <c r="M215" t="s">
        <v>57</v>
      </c>
      <c r="N215" s="4" t="s">
        <v>23</v>
      </c>
    </row>
    <row r="216" spans="1:14" x14ac:dyDescent="0.25">
      <c r="A216" t="s">
        <v>483</v>
      </c>
      <c r="B216" t="s">
        <v>484</v>
      </c>
      <c r="C216" t="s">
        <v>242</v>
      </c>
      <c r="D216" t="s">
        <v>243</v>
      </c>
      <c r="E216" t="s">
        <v>54</v>
      </c>
      <c r="F216" t="s">
        <v>33</v>
      </c>
      <c r="G216" t="s">
        <v>20</v>
      </c>
      <c r="H216">
        <v>56</v>
      </c>
      <c r="I216" s="4">
        <v>42291</v>
      </c>
      <c r="J216" s="5">
        <v>76272</v>
      </c>
      <c r="K216" s="6">
        <v>0</v>
      </c>
      <c r="L216" t="s">
        <v>21</v>
      </c>
      <c r="M216" t="s">
        <v>48</v>
      </c>
      <c r="N216" s="4">
        <v>44491</v>
      </c>
    </row>
    <row r="217" spans="1:14" x14ac:dyDescent="0.25">
      <c r="A217" t="s">
        <v>485</v>
      </c>
      <c r="B217" t="s">
        <v>486</v>
      </c>
      <c r="C217" t="s">
        <v>275</v>
      </c>
      <c r="D217" t="s">
        <v>243</v>
      </c>
      <c r="E217" t="s">
        <v>32</v>
      </c>
      <c r="F217" t="s">
        <v>33</v>
      </c>
      <c r="G217" t="s">
        <v>28</v>
      </c>
      <c r="H217">
        <v>63</v>
      </c>
      <c r="I217" s="4">
        <v>43227</v>
      </c>
      <c r="J217" s="5">
        <v>67987</v>
      </c>
      <c r="K217" s="6">
        <v>0</v>
      </c>
      <c r="L217" t="s">
        <v>21</v>
      </c>
      <c r="M217" t="s">
        <v>48</v>
      </c>
      <c r="N217" s="4" t="s">
        <v>23</v>
      </c>
    </row>
    <row r="218" spans="1:14" x14ac:dyDescent="0.25">
      <c r="A218" t="s">
        <v>487</v>
      </c>
      <c r="B218" t="s">
        <v>488</v>
      </c>
      <c r="C218" t="s">
        <v>260</v>
      </c>
      <c r="D218" t="s">
        <v>243</v>
      </c>
      <c r="E218" t="s">
        <v>27</v>
      </c>
      <c r="F218" t="s">
        <v>19</v>
      </c>
      <c r="G218" t="s">
        <v>20</v>
      </c>
      <c r="H218">
        <v>45</v>
      </c>
      <c r="I218" s="4">
        <v>42329</v>
      </c>
      <c r="J218" s="5">
        <v>87292</v>
      </c>
      <c r="K218" s="6">
        <v>0</v>
      </c>
      <c r="L218" t="s">
        <v>21</v>
      </c>
      <c r="M218" t="s">
        <v>75</v>
      </c>
      <c r="N218" s="4" t="s">
        <v>23</v>
      </c>
    </row>
    <row r="219" spans="1:14" x14ac:dyDescent="0.25">
      <c r="A219" t="s">
        <v>489</v>
      </c>
      <c r="B219" t="s">
        <v>490</v>
      </c>
      <c r="C219" t="s">
        <v>286</v>
      </c>
      <c r="D219" t="s">
        <v>243</v>
      </c>
      <c r="E219" t="s">
        <v>27</v>
      </c>
      <c r="F219" t="s">
        <v>33</v>
      </c>
      <c r="G219" t="s">
        <v>28</v>
      </c>
      <c r="H219">
        <v>51</v>
      </c>
      <c r="I219" s="4">
        <v>42777</v>
      </c>
      <c r="J219" s="5">
        <v>87036</v>
      </c>
      <c r="K219" s="6">
        <v>0</v>
      </c>
      <c r="L219" t="s">
        <v>65</v>
      </c>
      <c r="M219" t="s">
        <v>66</v>
      </c>
      <c r="N219" s="4" t="s">
        <v>23</v>
      </c>
    </row>
    <row r="220" spans="1:14" x14ac:dyDescent="0.25">
      <c r="A220" t="s">
        <v>491</v>
      </c>
      <c r="B220" t="s">
        <v>492</v>
      </c>
      <c r="C220" t="s">
        <v>251</v>
      </c>
      <c r="D220" t="s">
        <v>243</v>
      </c>
      <c r="E220" t="s">
        <v>54</v>
      </c>
      <c r="F220" t="s">
        <v>33</v>
      </c>
      <c r="G220" t="s">
        <v>28</v>
      </c>
      <c r="H220">
        <v>32</v>
      </c>
      <c r="I220" s="4">
        <v>41977</v>
      </c>
      <c r="J220" s="5">
        <v>99202</v>
      </c>
      <c r="K220" s="6">
        <v>0.11</v>
      </c>
      <c r="L220" t="s">
        <v>21</v>
      </c>
      <c r="M220" t="s">
        <v>57</v>
      </c>
      <c r="N220" s="4" t="s">
        <v>23</v>
      </c>
    </row>
    <row r="221" spans="1:14" x14ac:dyDescent="0.25">
      <c r="A221" t="s">
        <v>493</v>
      </c>
      <c r="B221" t="s">
        <v>494</v>
      </c>
      <c r="C221" t="s">
        <v>286</v>
      </c>
      <c r="D221" t="s">
        <v>243</v>
      </c>
      <c r="E221" t="s">
        <v>27</v>
      </c>
      <c r="F221" t="s">
        <v>33</v>
      </c>
      <c r="G221" t="s">
        <v>28</v>
      </c>
      <c r="H221">
        <v>48</v>
      </c>
      <c r="I221" s="4">
        <v>41032</v>
      </c>
      <c r="J221" s="5">
        <v>65340</v>
      </c>
      <c r="K221" s="6">
        <v>0</v>
      </c>
      <c r="L221" t="s">
        <v>65</v>
      </c>
      <c r="M221" t="s">
        <v>78</v>
      </c>
      <c r="N221" s="4">
        <v>43229</v>
      </c>
    </row>
    <row r="222" spans="1:14" x14ac:dyDescent="0.25">
      <c r="A222" t="s">
        <v>495</v>
      </c>
      <c r="B222" t="s">
        <v>496</v>
      </c>
      <c r="C222" t="s">
        <v>266</v>
      </c>
      <c r="D222" t="s">
        <v>243</v>
      </c>
      <c r="E222" t="s">
        <v>32</v>
      </c>
      <c r="F222" t="s">
        <v>33</v>
      </c>
      <c r="G222" t="s">
        <v>28</v>
      </c>
      <c r="H222">
        <v>40</v>
      </c>
      <c r="I222" s="4">
        <v>42622</v>
      </c>
      <c r="J222" s="5">
        <v>109680</v>
      </c>
      <c r="K222" s="6">
        <v>0</v>
      </c>
      <c r="L222" t="s">
        <v>65</v>
      </c>
      <c r="M222" t="s">
        <v>92</v>
      </c>
      <c r="N222" s="4" t="s">
        <v>23</v>
      </c>
    </row>
    <row r="223" spans="1:14" x14ac:dyDescent="0.25">
      <c r="A223" t="s">
        <v>497</v>
      </c>
      <c r="B223" t="s">
        <v>498</v>
      </c>
      <c r="C223" t="s">
        <v>286</v>
      </c>
      <c r="D223" t="s">
        <v>243</v>
      </c>
      <c r="E223" t="s">
        <v>27</v>
      </c>
      <c r="F223" t="s">
        <v>19</v>
      </c>
      <c r="G223" t="s">
        <v>37</v>
      </c>
      <c r="H223">
        <v>54</v>
      </c>
      <c r="I223" s="4">
        <v>41237</v>
      </c>
      <c r="J223" s="5">
        <v>94407</v>
      </c>
      <c r="K223" s="6">
        <v>0</v>
      </c>
      <c r="L223" t="s">
        <v>38</v>
      </c>
      <c r="M223" t="s">
        <v>85</v>
      </c>
      <c r="N223" s="4" t="s">
        <v>23</v>
      </c>
    </row>
    <row r="224" spans="1:14" x14ac:dyDescent="0.25">
      <c r="A224" t="s">
        <v>499</v>
      </c>
      <c r="B224" t="s">
        <v>500</v>
      </c>
      <c r="C224" t="s">
        <v>31</v>
      </c>
      <c r="D224" t="s">
        <v>243</v>
      </c>
      <c r="E224" t="s">
        <v>18</v>
      </c>
      <c r="F224" t="s">
        <v>19</v>
      </c>
      <c r="G224" t="s">
        <v>20</v>
      </c>
      <c r="H224">
        <v>52</v>
      </c>
      <c r="I224" s="4">
        <v>39018</v>
      </c>
      <c r="J224" s="5">
        <v>187992</v>
      </c>
      <c r="K224" s="6">
        <v>0.28000000000000003</v>
      </c>
      <c r="L224" t="s">
        <v>21</v>
      </c>
      <c r="M224" t="s">
        <v>48</v>
      </c>
      <c r="N224" s="4" t="s">
        <v>23</v>
      </c>
    </row>
    <row r="225" spans="1:14" x14ac:dyDescent="0.25">
      <c r="A225" t="s">
        <v>501</v>
      </c>
      <c r="B225" t="s">
        <v>502</v>
      </c>
      <c r="C225" t="s">
        <v>31</v>
      </c>
      <c r="D225" t="s">
        <v>243</v>
      </c>
      <c r="E225" t="s">
        <v>27</v>
      </c>
      <c r="F225" t="s">
        <v>19</v>
      </c>
      <c r="G225" t="s">
        <v>37</v>
      </c>
      <c r="H225">
        <v>40</v>
      </c>
      <c r="I225" s="4">
        <v>43868</v>
      </c>
      <c r="J225" s="5">
        <v>187187</v>
      </c>
      <c r="K225" s="6">
        <v>0.18</v>
      </c>
      <c r="L225" t="s">
        <v>38</v>
      </c>
      <c r="M225" t="s">
        <v>39</v>
      </c>
      <c r="N225" s="4" t="s">
        <v>23</v>
      </c>
    </row>
    <row r="226" spans="1:14" x14ac:dyDescent="0.25">
      <c r="A226" t="s">
        <v>503</v>
      </c>
      <c r="B226" t="s">
        <v>504</v>
      </c>
      <c r="C226" t="s">
        <v>31</v>
      </c>
      <c r="D226" t="s">
        <v>243</v>
      </c>
      <c r="E226" t="s">
        <v>27</v>
      </c>
      <c r="F226" t="s">
        <v>19</v>
      </c>
      <c r="G226" t="s">
        <v>20</v>
      </c>
      <c r="H226">
        <v>41</v>
      </c>
      <c r="I226" s="4">
        <v>39156</v>
      </c>
      <c r="J226" s="5">
        <v>155926</v>
      </c>
      <c r="K226" s="6">
        <v>0.24</v>
      </c>
      <c r="L226" t="s">
        <v>21</v>
      </c>
      <c r="M226" t="s">
        <v>75</v>
      </c>
      <c r="N226" s="4">
        <v>39598</v>
      </c>
    </row>
    <row r="227" spans="1:14" x14ac:dyDescent="0.25">
      <c r="A227" t="s">
        <v>505</v>
      </c>
      <c r="B227" t="s">
        <v>506</v>
      </c>
      <c r="C227" t="s">
        <v>246</v>
      </c>
      <c r="D227" t="s">
        <v>243</v>
      </c>
      <c r="E227" t="s">
        <v>32</v>
      </c>
      <c r="F227" t="s">
        <v>33</v>
      </c>
      <c r="G227" t="s">
        <v>28</v>
      </c>
      <c r="H227">
        <v>45</v>
      </c>
      <c r="I227" s="4">
        <v>42117</v>
      </c>
      <c r="J227" s="5">
        <v>60017</v>
      </c>
      <c r="K227" s="6">
        <v>0</v>
      </c>
      <c r="L227" t="s">
        <v>21</v>
      </c>
      <c r="M227" t="s">
        <v>44</v>
      </c>
      <c r="N227" s="4" t="s">
        <v>23</v>
      </c>
    </row>
    <row r="228" spans="1:14" x14ac:dyDescent="0.25">
      <c r="A228" t="s">
        <v>507</v>
      </c>
      <c r="B228" t="s">
        <v>508</v>
      </c>
      <c r="C228" t="s">
        <v>260</v>
      </c>
      <c r="D228" t="s">
        <v>243</v>
      </c>
      <c r="E228" t="s">
        <v>27</v>
      </c>
      <c r="F228" t="s">
        <v>33</v>
      </c>
      <c r="G228" t="s">
        <v>37</v>
      </c>
      <c r="H228">
        <v>52</v>
      </c>
      <c r="I228" s="4">
        <v>39532</v>
      </c>
      <c r="J228" s="5">
        <v>97398</v>
      </c>
      <c r="K228" s="6">
        <v>0</v>
      </c>
      <c r="L228" t="s">
        <v>38</v>
      </c>
      <c r="M228" t="s">
        <v>39</v>
      </c>
      <c r="N228" s="4" t="s">
        <v>23</v>
      </c>
    </row>
    <row r="229" spans="1:14" x14ac:dyDescent="0.25">
      <c r="A229" t="s">
        <v>509</v>
      </c>
      <c r="B229" t="s">
        <v>510</v>
      </c>
      <c r="C229" t="s">
        <v>260</v>
      </c>
      <c r="D229" t="s">
        <v>243</v>
      </c>
      <c r="E229" t="s">
        <v>54</v>
      </c>
      <c r="F229" t="s">
        <v>33</v>
      </c>
      <c r="G229" t="s">
        <v>20</v>
      </c>
      <c r="H229">
        <v>32</v>
      </c>
      <c r="I229" s="4">
        <v>42317</v>
      </c>
      <c r="J229" s="5">
        <v>65247</v>
      </c>
      <c r="K229" s="6">
        <v>0</v>
      </c>
      <c r="L229" t="s">
        <v>21</v>
      </c>
      <c r="M229" t="s">
        <v>57</v>
      </c>
      <c r="N229" s="4" t="s">
        <v>23</v>
      </c>
    </row>
    <row r="230" spans="1:14" x14ac:dyDescent="0.25">
      <c r="A230" t="s">
        <v>511</v>
      </c>
      <c r="B230" t="s">
        <v>512</v>
      </c>
      <c r="C230" t="s">
        <v>246</v>
      </c>
      <c r="D230" t="s">
        <v>243</v>
      </c>
      <c r="E230" t="s">
        <v>32</v>
      </c>
      <c r="F230" t="s">
        <v>19</v>
      </c>
      <c r="G230" t="s">
        <v>37</v>
      </c>
      <c r="H230">
        <v>27</v>
      </c>
      <c r="I230" s="4">
        <v>43371</v>
      </c>
      <c r="J230" s="5">
        <v>64247</v>
      </c>
      <c r="K230" s="6">
        <v>0</v>
      </c>
      <c r="L230" t="s">
        <v>38</v>
      </c>
      <c r="M230" t="s">
        <v>69</v>
      </c>
      <c r="N230" s="4" t="s">
        <v>23</v>
      </c>
    </row>
    <row r="231" spans="1:14" x14ac:dyDescent="0.25">
      <c r="A231" t="s">
        <v>513</v>
      </c>
      <c r="B231" t="s">
        <v>514</v>
      </c>
      <c r="C231" t="s">
        <v>266</v>
      </c>
      <c r="D231" t="s">
        <v>243</v>
      </c>
      <c r="E231" t="s">
        <v>18</v>
      </c>
      <c r="F231" t="s">
        <v>33</v>
      </c>
      <c r="G231" t="s">
        <v>28</v>
      </c>
      <c r="H231">
        <v>45</v>
      </c>
      <c r="I231" s="4">
        <v>38057</v>
      </c>
      <c r="J231" s="5">
        <v>109422</v>
      </c>
      <c r="K231" s="6">
        <v>0</v>
      </c>
      <c r="L231" t="s">
        <v>65</v>
      </c>
      <c r="M231" t="s">
        <v>66</v>
      </c>
      <c r="N231" s="4" t="s">
        <v>23</v>
      </c>
    </row>
    <row r="232" spans="1:14" x14ac:dyDescent="0.25">
      <c r="A232" t="s">
        <v>515</v>
      </c>
      <c r="B232" t="s">
        <v>516</v>
      </c>
      <c r="C232" t="s">
        <v>263</v>
      </c>
      <c r="D232" t="s">
        <v>243</v>
      </c>
      <c r="E232" t="s">
        <v>18</v>
      </c>
      <c r="F232" t="s">
        <v>19</v>
      </c>
      <c r="G232" t="s">
        <v>28</v>
      </c>
      <c r="H232">
        <v>57</v>
      </c>
      <c r="I232" s="4">
        <v>43157</v>
      </c>
      <c r="J232" s="5">
        <v>103183</v>
      </c>
      <c r="K232" s="6">
        <v>0</v>
      </c>
      <c r="L232" t="s">
        <v>21</v>
      </c>
      <c r="M232" t="s">
        <v>22</v>
      </c>
      <c r="N232" s="4">
        <v>44386</v>
      </c>
    </row>
    <row r="233" spans="1:14" x14ac:dyDescent="0.25">
      <c r="A233" t="s">
        <v>517</v>
      </c>
      <c r="B233" t="s">
        <v>518</v>
      </c>
      <c r="C233" t="s">
        <v>286</v>
      </c>
      <c r="D233" t="s">
        <v>243</v>
      </c>
      <c r="E233" t="s">
        <v>18</v>
      </c>
      <c r="F233" t="s">
        <v>33</v>
      </c>
      <c r="G233" t="s">
        <v>28</v>
      </c>
      <c r="H233">
        <v>29</v>
      </c>
      <c r="I233" s="4">
        <v>43778</v>
      </c>
      <c r="J233" s="5">
        <v>75012</v>
      </c>
      <c r="K233" s="6">
        <v>0</v>
      </c>
      <c r="L233" t="s">
        <v>21</v>
      </c>
      <c r="M233" t="s">
        <v>44</v>
      </c>
      <c r="N233" s="4" t="s">
        <v>23</v>
      </c>
    </row>
    <row r="234" spans="1:14" x14ac:dyDescent="0.25">
      <c r="A234" t="s">
        <v>519</v>
      </c>
      <c r="B234" t="s">
        <v>520</v>
      </c>
      <c r="C234" t="s">
        <v>260</v>
      </c>
      <c r="D234" t="s">
        <v>243</v>
      </c>
      <c r="E234" t="s">
        <v>18</v>
      </c>
      <c r="F234" t="s">
        <v>33</v>
      </c>
      <c r="G234" t="s">
        <v>28</v>
      </c>
      <c r="H234">
        <v>42</v>
      </c>
      <c r="I234" s="4">
        <v>41026</v>
      </c>
      <c r="J234" s="5">
        <v>72903</v>
      </c>
      <c r="K234" s="6">
        <v>0</v>
      </c>
      <c r="L234" t="s">
        <v>21</v>
      </c>
      <c r="M234" t="s">
        <v>57</v>
      </c>
      <c r="N234" s="4" t="s">
        <v>23</v>
      </c>
    </row>
    <row r="235" spans="1:14" x14ac:dyDescent="0.25">
      <c r="A235" t="s">
        <v>521</v>
      </c>
      <c r="B235" t="s">
        <v>522</v>
      </c>
      <c r="C235" t="s">
        <v>266</v>
      </c>
      <c r="D235" t="s">
        <v>243</v>
      </c>
      <c r="E235" t="s">
        <v>27</v>
      </c>
      <c r="F235" t="s">
        <v>33</v>
      </c>
      <c r="G235" t="s">
        <v>37</v>
      </c>
      <c r="H235">
        <v>29</v>
      </c>
      <c r="I235" s="4">
        <v>44099</v>
      </c>
      <c r="J235" s="5">
        <v>123588</v>
      </c>
      <c r="K235" s="6">
        <v>0</v>
      </c>
      <c r="L235" t="s">
        <v>38</v>
      </c>
      <c r="M235" t="s">
        <v>85</v>
      </c>
      <c r="N235" s="4" t="s">
        <v>23</v>
      </c>
    </row>
    <row r="236" spans="1:14" x14ac:dyDescent="0.25">
      <c r="A236" t="s">
        <v>523</v>
      </c>
      <c r="B236" t="s">
        <v>524</v>
      </c>
      <c r="C236" t="s">
        <v>251</v>
      </c>
      <c r="D236" t="s">
        <v>243</v>
      </c>
      <c r="E236" t="s">
        <v>18</v>
      </c>
      <c r="F236" t="s">
        <v>33</v>
      </c>
      <c r="G236" t="s">
        <v>37</v>
      </c>
      <c r="H236">
        <v>49</v>
      </c>
      <c r="I236" s="4">
        <v>42441</v>
      </c>
      <c r="J236" s="5">
        <v>100810</v>
      </c>
      <c r="K236" s="6">
        <v>0.12</v>
      </c>
      <c r="L236" t="s">
        <v>38</v>
      </c>
      <c r="M236" t="s">
        <v>69</v>
      </c>
      <c r="N236" s="4" t="s">
        <v>23</v>
      </c>
    </row>
    <row r="237" spans="1:14" x14ac:dyDescent="0.25">
      <c r="A237" t="s">
        <v>525</v>
      </c>
      <c r="B237" t="s">
        <v>526</v>
      </c>
      <c r="C237" t="s">
        <v>246</v>
      </c>
      <c r="D237" t="s">
        <v>243</v>
      </c>
      <c r="E237" t="s">
        <v>54</v>
      </c>
      <c r="F237" t="s">
        <v>33</v>
      </c>
      <c r="G237" t="s">
        <v>20</v>
      </c>
      <c r="H237">
        <v>41</v>
      </c>
      <c r="I237" s="4">
        <v>38632</v>
      </c>
      <c r="J237" s="5">
        <v>79352</v>
      </c>
      <c r="K237" s="6">
        <v>0</v>
      </c>
      <c r="L237" t="s">
        <v>21</v>
      </c>
      <c r="M237" t="s">
        <v>34</v>
      </c>
      <c r="N237" s="4" t="s">
        <v>23</v>
      </c>
    </row>
    <row r="238" spans="1:14" x14ac:dyDescent="0.25">
      <c r="A238" t="s">
        <v>527</v>
      </c>
      <c r="B238" t="s">
        <v>528</v>
      </c>
      <c r="C238" t="s">
        <v>246</v>
      </c>
      <c r="D238" t="s">
        <v>243</v>
      </c>
      <c r="E238" t="s">
        <v>54</v>
      </c>
      <c r="F238" t="s">
        <v>19</v>
      </c>
      <c r="G238" t="s">
        <v>20</v>
      </c>
      <c r="H238">
        <v>27</v>
      </c>
      <c r="I238" s="4">
        <v>43354</v>
      </c>
      <c r="J238" s="5">
        <v>80745</v>
      </c>
      <c r="K238" s="6">
        <v>0</v>
      </c>
      <c r="L238" t="s">
        <v>21</v>
      </c>
      <c r="M238" t="s">
        <v>44</v>
      </c>
      <c r="N238" s="4" t="s">
        <v>23</v>
      </c>
    </row>
    <row r="239" spans="1:14" x14ac:dyDescent="0.25">
      <c r="A239" t="s">
        <v>529</v>
      </c>
      <c r="B239" t="s">
        <v>530</v>
      </c>
      <c r="C239" t="s">
        <v>251</v>
      </c>
      <c r="D239" t="s">
        <v>243</v>
      </c>
      <c r="E239" t="s">
        <v>32</v>
      </c>
      <c r="F239" t="s">
        <v>19</v>
      </c>
      <c r="G239" t="s">
        <v>37</v>
      </c>
      <c r="H239">
        <v>56</v>
      </c>
      <c r="I239" s="4">
        <v>43363</v>
      </c>
      <c r="J239" s="5">
        <v>78938</v>
      </c>
      <c r="K239" s="6">
        <v>0.14000000000000001</v>
      </c>
      <c r="L239" t="s">
        <v>21</v>
      </c>
      <c r="M239" t="s">
        <v>57</v>
      </c>
      <c r="N239" s="4" t="s">
        <v>23</v>
      </c>
    </row>
    <row r="240" spans="1:14" x14ac:dyDescent="0.25">
      <c r="A240" t="s">
        <v>531</v>
      </c>
      <c r="B240" t="s">
        <v>532</v>
      </c>
      <c r="C240" t="s">
        <v>266</v>
      </c>
      <c r="D240" t="s">
        <v>243</v>
      </c>
      <c r="E240" t="s">
        <v>54</v>
      </c>
      <c r="F240" t="s">
        <v>19</v>
      </c>
      <c r="G240" t="s">
        <v>37</v>
      </c>
      <c r="H240">
        <v>59</v>
      </c>
      <c r="I240" s="4">
        <v>39701</v>
      </c>
      <c r="J240" s="5">
        <v>96313</v>
      </c>
      <c r="K240" s="6">
        <v>0</v>
      </c>
      <c r="L240" t="s">
        <v>21</v>
      </c>
      <c r="M240" t="s">
        <v>22</v>
      </c>
      <c r="N240" s="4" t="s">
        <v>23</v>
      </c>
    </row>
    <row r="241" spans="1:14" x14ac:dyDescent="0.25">
      <c r="A241" t="s">
        <v>533</v>
      </c>
      <c r="B241" t="s">
        <v>534</v>
      </c>
      <c r="C241" t="s">
        <v>31</v>
      </c>
      <c r="D241" t="s">
        <v>243</v>
      </c>
      <c r="E241" t="s">
        <v>27</v>
      </c>
      <c r="F241" t="s">
        <v>19</v>
      </c>
      <c r="G241" t="s">
        <v>20</v>
      </c>
      <c r="H241">
        <v>45</v>
      </c>
      <c r="I241" s="4">
        <v>40511</v>
      </c>
      <c r="J241" s="5">
        <v>153767</v>
      </c>
      <c r="K241" s="6">
        <v>0.27</v>
      </c>
      <c r="L241" t="s">
        <v>21</v>
      </c>
      <c r="M241" t="s">
        <v>57</v>
      </c>
      <c r="N241" s="4" t="s">
        <v>23</v>
      </c>
    </row>
    <row r="242" spans="1:14" x14ac:dyDescent="0.25">
      <c r="A242" t="s">
        <v>535</v>
      </c>
      <c r="B242" t="s">
        <v>536</v>
      </c>
      <c r="C242" t="s">
        <v>242</v>
      </c>
      <c r="D242" t="s">
        <v>243</v>
      </c>
      <c r="E242" t="s">
        <v>54</v>
      </c>
      <c r="F242" t="s">
        <v>33</v>
      </c>
      <c r="G242" t="s">
        <v>28</v>
      </c>
      <c r="H242">
        <v>25</v>
      </c>
      <c r="I242" s="4">
        <v>44370</v>
      </c>
      <c r="J242" s="5">
        <v>86464</v>
      </c>
      <c r="K242" s="6">
        <v>0</v>
      </c>
      <c r="L242" t="s">
        <v>65</v>
      </c>
      <c r="M242" t="s">
        <v>78</v>
      </c>
      <c r="N242" s="4" t="s">
        <v>23</v>
      </c>
    </row>
    <row r="243" spans="1:14" x14ac:dyDescent="0.25">
      <c r="A243" t="s">
        <v>537</v>
      </c>
      <c r="B243" t="s">
        <v>538</v>
      </c>
      <c r="C243" t="s">
        <v>242</v>
      </c>
      <c r="D243" t="s">
        <v>243</v>
      </c>
      <c r="E243" t="s">
        <v>54</v>
      </c>
      <c r="F243" t="s">
        <v>33</v>
      </c>
      <c r="G243" t="s">
        <v>37</v>
      </c>
      <c r="H243">
        <v>29</v>
      </c>
      <c r="I243" s="4">
        <v>43114</v>
      </c>
      <c r="J243" s="5">
        <v>80516</v>
      </c>
      <c r="K243" s="6">
        <v>0</v>
      </c>
      <c r="L243" t="s">
        <v>38</v>
      </c>
      <c r="M243" t="s">
        <v>85</v>
      </c>
      <c r="N243" s="4" t="s">
        <v>23</v>
      </c>
    </row>
    <row r="244" spans="1:14" x14ac:dyDescent="0.25">
      <c r="A244" t="s">
        <v>539</v>
      </c>
      <c r="B244" t="s">
        <v>540</v>
      </c>
      <c r="C244" t="s">
        <v>266</v>
      </c>
      <c r="D244" t="s">
        <v>243</v>
      </c>
      <c r="E244" t="s">
        <v>27</v>
      </c>
      <c r="F244" t="s">
        <v>19</v>
      </c>
      <c r="G244" t="s">
        <v>20</v>
      </c>
      <c r="H244">
        <v>54</v>
      </c>
      <c r="I244" s="4">
        <v>40517</v>
      </c>
      <c r="J244" s="5">
        <v>113982</v>
      </c>
      <c r="K244" s="6">
        <v>0</v>
      </c>
      <c r="L244" t="s">
        <v>21</v>
      </c>
      <c r="M244" t="s">
        <v>34</v>
      </c>
      <c r="N244" s="4" t="s">
        <v>23</v>
      </c>
    </row>
    <row r="245" spans="1:14" x14ac:dyDescent="0.25">
      <c r="A245" t="s">
        <v>541</v>
      </c>
      <c r="B245" t="s">
        <v>542</v>
      </c>
      <c r="C245" t="s">
        <v>260</v>
      </c>
      <c r="D245" t="s">
        <v>243</v>
      </c>
      <c r="E245" t="s">
        <v>32</v>
      </c>
      <c r="F245" t="s">
        <v>19</v>
      </c>
      <c r="G245" t="s">
        <v>20</v>
      </c>
      <c r="H245">
        <v>59</v>
      </c>
      <c r="I245" s="4">
        <v>35153</v>
      </c>
      <c r="J245" s="5">
        <v>62605</v>
      </c>
      <c r="K245" s="6">
        <v>0</v>
      </c>
      <c r="L245" t="s">
        <v>21</v>
      </c>
      <c r="M245" t="s">
        <v>22</v>
      </c>
      <c r="N245" s="4" t="s">
        <v>23</v>
      </c>
    </row>
    <row r="246" spans="1:14" x14ac:dyDescent="0.25">
      <c r="A246" t="s">
        <v>543</v>
      </c>
      <c r="B246" t="s">
        <v>544</v>
      </c>
      <c r="C246" t="s">
        <v>251</v>
      </c>
      <c r="D246" t="s">
        <v>243</v>
      </c>
      <c r="E246" t="s">
        <v>32</v>
      </c>
      <c r="F246" t="s">
        <v>19</v>
      </c>
      <c r="G246" t="s">
        <v>28</v>
      </c>
      <c r="H246">
        <v>60</v>
      </c>
      <c r="I246" s="4">
        <v>43146</v>
      </c>
      <c r="J246" s="5">
        <v>106079</v>
      </c>
      <c r="K246" s="6">
        <v>0.14000000000000001</v>
      </c>
      <c r="L246" t="s">
        <v>21</v>
      </c>
      <c r="M246" t="s">
        <v>22</v>
      </c>
      <c r="N246" s="4">
        <v>44295</v>
      </c>
    </row>
    <row r="247" spans="1:14" x14ac:dyDescent="0.25">
      <c r="A247" t="s">
        <v>545</v>
      </c>
      <c r="B247" t="s">
        <v>546</v>
      </c>
      <c r="C247" t="s">
        <v>260</v>
      </c>
      <c r="D247" t="s">
        <v>243</v>
      </c>
      <c r="E247" t="s">
        <v>18</v>
      </c>
      <c r="F247" t="s">
        <v>19</v>
      </c>
      <c r="G247" t="s">
        <v>28</v>
      </c>
      <c r="H247">
        <v>64</v>
      </c>
      <c r="I247" s="4">
        <v>43527</v>
      </c>
      <c r="J247" s="5">
        <v>67114</v>
      </c>
      <c r="K247" s="6">
        <v>0</v>
      </c>
      <c r="L247" t="s">
        <v>21</v>
      </c>
      <c r="M247" t="s">
        <v>57</v>
      </c>
      <c r="N247" s="4" t="s">
        <v>23</v>
      </c>
    </row>
    <row r="248" spans="1:14" x14ac:dyDescent="0.25">
      <c r="A248" t="s">
        <v>175</v>
      </c>
      <c r="B248" t="s">
        <v>547</v>
      </c>
      <c r="C248" t="s">
        <v>242</v>
      </c>
      <c r="D248" t="s">
        <v>243</v>
      </c>
      <c r="E248" t="s">
        <v>54</v>
      </c>
      <c r="F248" t="s">
        <v>33</v>
      </c>
      <c r="G248" t="s">
        <v>37</v>
      </c>
      <c r="H248">
        <v>47</v>
      </c>
      <c r="I248" s="4">
        <v>43375</v>
      </c>
      <c r="J248" s="5">
        <v>111404</v>
      </c>
      <c r="K248" s="6">
        <v>0</v>
      </c>
      <c r="L248" t="s">
        <v>38</v>
      </c>
      <c r="M248" t="s">
        <v>69</v>
      </c>
      <c r="N248" s="4" t="s">
        <v>23</v>
      </c>
    </row>
    <row r="249" spans="1:14" x14ac:dyDescent="0.25">
      <c r="A249" t="s">
        <v>548</v>
      </c>
      <c r="B249" t="s">
        <v>549</v>
      </c>
      <c r="C249" t="s">
        <v>251</v>
      </c>
      <c r="D249" t="s">
        <v>243</v>
      </c>
      <c r="E249" t="s">
        <v>32</v>
      </c>
      <c r="F249" t="s">
        <v>19</v>
      </c>
      <c r="G249" t="s">
        <v>28</v>
      </c>
      <c r="H249">
        <v>57</v>
      </c>
      <c r="I249" s="4">
        <v>33612</v>
      </c>
      <c r="J249" s="5">
        <v>111299</v>
      </c>
      <c r="K249" s="6">
        <v>0.12</v>
      </c>
      <c r="L249" t="s">
        <v>21</v>
      </c>
      <c r="M249" t="s">
        <v>48</v>
      </c>
      <c r="N249" s="4" t="s">
        <v>23</v>
      </c>
    </row>
    <row r="250" spans="1:14" x14ac:dyDescent="0.25">
      <c r="A250" t="s">
        <v>550</v>
      </c>
      <c r="B250" t="s">
        <v>551</v>
      </c>
      <c r="C250" t="s">
        <v>242</v>
      </c>
      <c r="D250" t="s">
        <v>243</v>
      </c>
      <c r="E250" t="s">
        <v>32</v>
      </c>
      <c r="F250" t="s">
        <v>33</v>
      </c>
      <c r="G250" t="s">
        <v>28</v>
      </c>
      <c r="H250">
        <v>59</v>
      </c>
      <c r="I250" s="4">
        <v>36990</v>
      </c>
      <c r="J250" s="5">
        <v>119699</v>
      </c>
      <c r="K250" s="6">
        <v>0</v>
      </c>
      <c r="L250" t="s">
        <v>65</v>
      </c>
      <c r="M250" t="s">
        <v>78</v>
      </c>
      <c r="N250" s="4" t="s">
        <v>23</v>
      </c>
    </row>
    <row r="251" spans="1:14" x14ac:dyDescent="0.25">
      <c r="A251" t="s">
        <v>552</v>
      </c>
      <c r="B251" t="s">
        <v>553</v>
      </c>
      <c r="C251" t="s">
        <v>251</v>
      </c>
      <c r="D251" t="s">
        <v>243</v>
      </c>
      <c r="E251" t="s">
        <v>27</v>
      </c>
      <c r="F251" t="s">
        <v>19</v>
      </c>
      <c r="G251" t="s">
        <v>37</v>
      </c>
      <c r="H251">
        <v>32</v>
      </c>
      <c r="I251" s="4">
        <v>44478</v>
      </c>
      <c r="J251" s="5">
        <v>102298</v>
      </c>
      <c r="K251" s="6">
        <v>0.13</v>
      </c>
      <c r="L251" t="s">
        <v>38</v>
      </c>
      <c r="M251" t="s">
        <v>69</v>
      </c>
      <c r="N251" s="4" t="s">
        <v>23</v>
      </c>
    </row>
    <row r="252" spans="1:14" x14ac:dyDescent="0.25">
      <c r="A252" t="s">
        <v>554</v>
      </c>
      <c r="B252" t="s">
        <v>555</v>
      </c>
      <c r="C252" t="s">
        <v>286</v>
      </c>
      <c r="D252" t="s">
        <v>243</v>
      </c>
      <c r="E252" t="s">
        <v>27</v>
      </c>
      <c r="F252" t="s">
        <v>19</v>
      </c>
      <c r="G252" t="s">
        <v>28</v>
      </c>
      <c r="H252">
        <v>25</v>
      </c>
      <c r="I252" s="4">
        <v>44385</v>
      </c>
      <c r="J252" s="5">
        <v>67275</v>
      </c>
      <c r="K252" s="6">
        <v>0</v>
      </c>
      <c r="L252" t="s">
        <v>21</v>
      </c>
      <c r="M252" t="s">
        <v>75</v>
      </c>
      <c r="N252" s="4" t="s">
        <v>23</v>
      </c>
    </row>
    <row r="253" spans="1:14" x14ac:dyDescent="0.25">
      <c r="A253" t="s">
        <v>556</v>
      </c>
      <c r="B253" t="s">
        <v>557</v>
      </c>
      <c r="C253" t="s">
        <v>286</v>
      </c>
      <c r="D253" t="s">
        <v>243</v>
      </c>
      <c r="E253" t="s">
        <v>32</v>
      </c>
      <c r="F253" t="s">
        <v>33</v>
      </c>
      <c r="G253" t="s">
        <v>28</v>
      </c>
      <c r="H253">
        <v>37</v>
      </c>
      <c r="I253" s="4">
        <v>43898</v>
      </c>
      <c r="J253" s="5">
        <v>80659</v>
      </c>
      <c r="K253" s="6">
        <v>0</v>
      </c>
      <c r="L253" t="s">
        <v>21</v>
      </c>
      <c r="M253" t="s">
        <v>57</v>
      </c>
      <c r="N253" s="4" t="s">
        <v>23</v>
      </c>
    </row>
    <row r="254" spans="1:14" x14ac:dyDescent="0.25">
      <c r="A254" t="s">
        <v>558</v>
      </c>
      <c r="B254" t="s">
        <v>559</v>
      </c>
      <c r="C254" t="s">
        <v>242</v>
      </c>
      <c r="D254" t="s">
        <v>243</v>
      </c>
      <c r="E254" t="s">
        <v>27</v>
      </c>
      <c r="F254" t="s">
        <v>33</v>
      </c>
      <c r="G254" t="s">
        <v>28</v>
      </c>
      <c r="H254">
        <v>37</v>
      </c>
      <c r="I254" s="4">
        <v>41318</v>
      </c>
      <c r="J254" s="5">
        <v>124827</v>
      </c>
      <c r="K254" s="6">
        <v>0</v>
      </c>
      <c r="L254" t="s">
        <v>65</v>
      </c>
      <c r="M254" t="s">
        <v>118</v>
      </c>
      <c r="N254" s="4" t="s">
        <v>23</v>
      </c>
    </row>
    <row r="255" spans="1:14" x14ac:dyDescent="0.25">
      <c r="A255" t="s">
        <v>560</v>
      </c>
      <c r="B255" t="s">
        <v>561</v>
      </c>
      <c r="C255" t="s">
        <v>260</v>
      </c>
      <c r="D255" t="s">
        <v>243</v>
      </c>
      <c r="E255" t="s">
        <v>54</v>
      </c>
      <c r="F255" t="s">
        <v>33</v>
      </c>
      <c r="G255" t="s">
        <v>28</v>
      </c>
      <c r="H255">
        <v>45</v>
      </c>
      <c r="I255" s="4">
        <v>40967</v>
      </c>
      <c r="J255" s="5">
        <v>89659</v>
      </c>
      <c r="K255" s="6">
        <v>0</v>
      </c>
      <c r="L255" t="s">
        <v>65</v>
      </c>
      <c r="M255" t="s">
        <v>118</v>
      </c>
      <c r="N255" s="4" t="s">
        <v>23</v>
      </c>
    </row>
    <row r="256" spans="1:14" x14ac:dyDescent="0.25">
      <c r="A256" t="s">
        <v>562</v>
      </c>
      <c r="B256" t="s">
        <v>563</v>
      </c>
      <c r="C256" t="s">
        <v>31</v>
      </c>
      <c r="D256" t="s">
        <v>564</v>
      </c>
      <c r="E256" t="s">
        <v>27</v>
      </c>
      <c r="F256" t="s">
        <v>33</v>
      </c>
      <c r="G256" t="s">
        <v>20</v>
      </c>
      <c r="H256">
        <v>50</v>
      </c>
      <c r="I256" s="4">
        <v>39016</v>
      </c>
      <c r="J256" s="5">
        <v>163099</v>
      </c>
      <c r="K256" s="6">
        <v>0.2</v>
      </c>
      <c r="L256" t="s">
        <v>21</v>
      </c>
      <c r="M256" t="s">
        <v>44</v>
      </c>
      <c r="N256" s="4" t="s">
        <v>23</v>
      </c>
    </row>
    <row r="257" spans="1:14" x14ac:dyDescent="0.25">
      <c r="A257" t="s">
        <v>565</v>
      </c>
      <c r="B257" t="s">
        <v>566</v>
      </c>
      <c r="C257" t="s">
        <v>26</v>
      </c>
      <c r="D257" t="s">
        <v>564</v>
      </c>
      <c r="E257" t="s">
        <v>18</v>
      </c>
      <c r="F257" t="s">
        <v>19</v>
      </c>
      <c r="G257" t="s">
        <v>28</v>
      </c>
      <c r="H257">
        <v>55</v>
      </c>
      <c r="I257" s="4">
        <v>35023</v>
      </c>
      <c r="J257" s="5">
        <v>95409</v>
      </c>
      <c r="K257" s="6">
        <v>0</v>
      </c>
      <c r="L257" t="s">
        <v>21</v>
      </c>
      <c r="M257" t="s">
        <v>57</v>
      </c>
      <c r="N257" s="4" t="s">
        <v>23</v>
      </c>
    </row>
    <row r="258" spans="1:14" x14ac:dyDescent="0.25">
      <c r="A258" t="s">
        <v>355</v>
      </c>
      <c r="B258" t="s">
        <v>567</v>
      </c>
      <c r="C258" t="s">
        <v>64</v>
      </c>
      <c r="D258" t="s">
        <v>564</v>
      </c>
      <c r="E258" t="s">
        <v>18</v>
      </c>
      <c r="F258" t="s">
        <v>19</v>
      </c>
      <c r="G258" t="s">
        <v>97</v>
      </c>
      <c r="H258">
        <v>25</v>
      </c>
      <c r="I258" s="4">
        <v>43967</v>
      </c>
      <c r="J258" s="5">
        <v>41336</v>
      </c>
      <c r="K258" s="6">
        <v>0</v>
      </c>
      <c r="L258" t="s">
        <v>21</v>
      </c>
      <c r="M258" t="s">
        <v>48</v>
      </c>
      <c r="N258" s="4">
        <v>44336</v>
      </c>
    </row>
    <row r="259" spans="1:14" x14ac:dyDescent="0.25">
      <c r="A259" t="s">
        <v>568</v>
      </c>
      <c r="B259" t="s">
        <v>569</v>
      </c>
      <c r="C259" t="s">
        <v>26</v>
      </c>
      <c r="D259" t="s">
        <v>564</v>
      </c>
      <c r="E259" t="s">
        <v>27</v>
      </c>
      <c r="F259" t="s">
        <v>33</v>
      </c>
      <c r="G259" t="s">
        <v>20</v>
      </c>
      <c r="H259">
        <v>34</v>
      </c>
      <c r="I259" s="4">
        <v>43264</v>
      </c>
      <c r="J259" s="5">
        <v>77203</v>
      </c>
      <c r="K259" s="6">
        <v>0</v>
      </c>
      <c r="L259" t="s">
        <v>21</v>
      </c>
      <c r="M259" t="s">
        <v>44</v>
      </c>
      <c r="N259" s="4" t="s">
        <v>23</v>
      </c>
    </row>
    <row r="260" spans="1:14" x14ac:dyDescent="0.25">
      <c r="A260" t="s">
        <v>570</v>
      </c>
      <c r="B260" t="s">
        <v>571</v>
      </c>
      <c r="C260" t="s">
        <v>74</v>
      </c>
      <c r="D260" t="s">
        <v>564</v>
      </c>
      <c r="E260" t="s">
        <v>32</v>
      </c>
      <c r="F260" t="s">
        <v>33</v>
      </c>
      <c r="G260" t="s">
        <v>28</v>
      </c>
      <c r="H260">
        <v>51</v>
      </c>
      <c r="I260" s="4">
        <v>44357</v>
      </c>
      <c r="J260" s="5">
        <v>146742</v>
      </c>
      <c r="K260" s="6">
        <v>0.1</v>
      </c>
      <c r="L260" t="s">
        <v>65</v>
      </c>
      <c r="M260" t="s">
        <v>78</v>
      </c>
      <c r="N260" s="4" t="s">
        <v>23</v>
      </c>
    </row>
    <row r="261" spans="1:14" x14ac:dyDescent="0.25">
      <c r="A261" t="s">
        <v>572</v>
      </c>
      <c r="B261" t="s">
        <v>573</v>
      </c>
      <c r="C261" t="s">
        <v>31</v>
      </c>
      <c r="D261" t="s">
        <v>564</v>
      </c>
      <c r="E261" t="s">
        <v>32</v>
      </c>
      <c r="F261" t="s">
        <v>33</v>
      </c>
      <c r="G261" t="s">
        <v>97</v>
      </c>
      <c r="H261">
        <v>65</v>
      </c>
      <c r="I261" s="4">
        <v>37319</v>
      </c>
      <c r="J261" s="5">
        <v>175837</v>
      </c>
      <c r="K261" s="6">
        <v>0.2</v>
      </c>
      <c r="L261" t="s">
        <v>21</v>
      </c>
      <c r="M261" t="s">
        <v>57</v>
      </c>
      <c r="N261" s="4" t="s">
        <v>23</v>
      </c>
    </row>
    <row r="262" spans="1:14" x14ac:dyDescent="0.25">
      <c r="A262" t="s">
        <v>574</v>
      </c>
      <c r="B262" t="s">
        <v>575</v>
      </c>
      <c r="C262" t="s">
        <v>64</v>
      </c>
      <c r="D262" t="s">
        <v>564</v>
      </c>
      <c r="E262" t="s">
        <v>18</v>
      </c>
      <c r="F262" t="s">
        <v>19</v>
      </c>
      <c r="G262" t="s">
        <v>37</v>
      </c>
      <c r="H262">
        <v>65</v>
      </c>
      <c r="I262" s="4">
        <v>38123</v>
      </c>
      <c r="J262" s="5">
        <v>55499</v>
      </c>
      <c r="K262" s="6">
        <v>0</v>
      </c>
      <c r="L262" t="s">
        <v>38</v>
      </c>
      <c r="M262" t="s">
        <v>39</v>
      </c>
      <c r="N262" s="4" t="s">
        <v>23</v>
      </c>
    </row>
    <row r="263" spans="1:14" x14ac:dyDescent="0.25">
      <c r="A263" t="s">
        <v>576</v>
      </c>
      <c r="B263" t="s">
        <v>577</v>
      </c>
      <c r="C263" t="s">
        <v>64</v>
      </c>
      <c r="D263" t="s">
        <v>564</v>
      </c>
      <c r="E263" t="s">
        <v>32</v>
      </c>
      <c r="F263" t="s">
        <v>33</v>
      </c>
      <c r="G263" t="s">
        <v>20</v>
      </c>
      <c r="H263">
        <v>27</v>
      </c>
      <c r="I263" s="4">
        <v>43226</v>
      </c>
      <c r="J263" s="5">
        <v>49011</v>
      </c>
      <c r="K263" s="6">
        <v>0</v>
      </c>
      <c r="L263" t="s">
        <v>21</v>
      </c>
      <c r="M263" t="s">
        <v>44</v>
      </c>
      <c r="N263" s="4" t="s">
        <v>23</v>
      </c>
    </row>
    <row r="264" spans="1:14" x14ac:dyDescent="0.25">
      <c r="A264" t="s">
        <v>578</v>
      </c>
      <c r="B264" t="s">
        <v>579</v>
      </c>
      <c r="C264" t="s">
        <v>64</v>
      </c>
      <c r="D264" t="s">
        <v>564</v>
      </c>
      <c r="E264" t="s">
        <v>54</v>
      </c>
      <c r="F264" t="s">
        <v>33</v>
      </c>
      <c r="G264" t="s">
        <v>97</v>
      </c>
      <c r="H264">
        <v>36</v>
      </c>
      <c r="I264" s="4">
        <v>44435</v>
      </c>
      <c r="J264" s="5">
        <v>48906</v>
      </c>
      <c r="K264" s="6">
        <v>0</v>
      </c>
      <c r="L264" t="s">
        <v>21</v>
      </c>
      <c r="M264" t="s">
        <v>48</v>
      </c>
      <c r="N264" s="4" t="s">
        <v>23</v>
      </c>
    </row>
    <row r="265" spans="1:14" x14ac:dyDescent="0.25">
      <c r="A265" t="s">
        <v>580</v>
      </c>
      <c r="B265" t="s">
        <v>581</v>
      </c>
      <c r="C265" t="s">
        <v>31</v>
      </c>
      <c r="D265" t="s">
        <v>564</v>
      </c>
      <c r="E265" t="s">
        <v>27</v>
      </c>
      <c r="F265" t="s">
        <v>33</v>
      </c>
      <c r="G265" t="s">
        <v>37</v>
      </c>
      <c r="H265">
        <v>37</v>
      </c>
      <c r="I265" s="4">
        <v>43493</v>
      </c>
      <c r="J265" s="5">
        <v>165927</v>
      </c>
      <c r="K265" s="6">
        <v>0.2</v>
      </c>
      <c r="L265" t="s">
        <v>21</v>
      </c>
      <c r="M265" t="s">
        <v>57</v>
      </c>
      <c r="N265" s="4" t="s">
        <v>23</v>
      </c>
    </row>
    <row r="266" spans="1:14" x14ac:dyDescent="0.25">
      <c r="A266" t="s">
        <v>582</v>
      </c>
      <c r="B266" t="s">
        <v>583</v>
      </c>
      <c r="C266" t="s">
        <v>47</v>
      </c>
      <c r="D266" t="s">
        <v>564</v>
      </c>
      <c r="E266" t="s">
        <v>54</v>
      </c>
      <c r="F266" t="s">
        <v>19</v>
      </c>
      <c r="G266" t="s">
        <v>37</v>
      </c>
      <c r="H266">
        <v>34</v>
      </c>
      <c r="I266" s="4">
        <v>42182</v>
      </c>
      <c r="J266" s="5">
        <v>57008</v>
      </c>
      <c r="K266" s="6">
        <v>0</v>
      </c>
      <c r="L266" t="s">
        <v>21</v>
      </c>
      <c r="M266" t="s">
        <v>57</v>
      </c>
      <c r="N266" s="4" t="s">
        <v>23</v>
      </c>
    </row>
    <row r="267" spans="1:14" x14ac:dyDescent="0.25">
      <c r="A267" t="s">
        <v>49</v>
      </c>
      <c r="B267" t="s">
        <v>584</v>
      </c>
      <c r="C267" t="s">
        <v>74</v>
      </c>
      <c r="D267" t="s">
        <v>564</v>
      </c>
      <c r="E267" t="s">
        <v>18</v>
      </c>
      <c r="F267" t="s">
        <v>19</v>
      </c>
      <c r="G267" t="s">
        <v>37</v>
      </c>
      <c r="H267">
        <v>60</v>
      </c>
      <c r="I267" s="4">
        <v>42270</v>
      </c>
      <c r="J267" s="5">
        <v>141899</v>
      </c>
      <c r="K267" s="6">
        <v>0.15</v>
      </c>
      <c r="L267" t="s">
        <v>21</v>
      </c>
      <c r="M267" t="s">
        <v>57</v>
      </c>
      <c r="N267" s="4" t="s">
        <v>23</v>
      </c>
    </row>
    <row r="268" spans="1:14" x14ac:dyDescent="0.25">
      <c r="A268" t="s">
        <v>585</v>
      </c>
      <c r="B268" t="s">
        <v>586</v>
      </c>
      <c r="C268" t="s">
        <v>74</v>
      </c>
      <c r="D268" t="s">
        <v>564</v>
      </c>
      <c r="E268" t="s">
        <v>27</v>
      </c>
      <c r="F268" t="s">
        <v>33</v>
      </c>
      <c r="G268" t="s">
        <v>28</v>
      </c>
      <c r="H268">
        <v>33</v>
      </c>
      <c r="I268" s="4">
        <v>43211</v>
      </c>
      <c r="J268" s="5">
        <v>140402</v>
      </c>
      <c r="K268" s="6">
        <v>0.15</v>
      </c>
      <c r="L268" t="s">
        <v>65</v>
      </c>
      <c r="M268" t="s">
        <v>118</v>
      </c>
      <c r="N268" s="4" t="s">
        <v>23</v>
      </c>
    </row>
    <row r="269" spans="1:14" x14ac:dyDescent="0.25">
      <c r="A269" t="s">
        <v>587</v>
      </c>
      <c r="B269" t="s">
        <v>588</v>
      </c>
      <c r="C269" t="s">
        <v>47</v>
      </c>
      <c r="D269" t="s">
        <v>564</v>
      </c>
      <c r="E269" t="s">
        <v>54</v>
      </c>
      <c r="F269" t="s">
        <v>33</v>
      </c>
      <c r="G269" t="s">
        <v>37</v>
      </c>
      <c r="H269">
        <v>26</v>
      </c>
      <c r="I269" s="4">
        <v>43578</v>
      </c>
      <c r="J269" s="5">
        <v>59817</v>
      </c>
      <c r="K269" s="6">
        <v>0</v>
      </c>
      <c r="L269" t="s">
        <v>38</v>
      </c>
      <c r="M269" t="s">
        <v>85</v>
      </c>
      <c r="N269" s="4" t="s">
        <v>23</v>
      </c>
    </row>
    <row r="270" spans="1:14" x14ac:dyDescent="0.25">
      <c r="A270" t="s">
        <v>589</v>
      </c>
      <c r="B270" t="s">
        <v>30</v>
      </c>
      <c r="C270" t="s">
        <v>53</v>
      </c>
      <c r="D270" t="s">
        <v>564</v>
      </c>
      <c r="E270" t="s">
        <v>27</v>
      </c>
      <c r="F270" t="s">
        <v>33</v>
      </c>
      <c r="G270" t="s">
        <v>28</v>
      </c>
      <c r="H270">
        <v>54</v>
      </c>
      <c r="I270" s="4">
        <v>40734</v>
      </c>
      <c r="J270" s="5">
        <v>247022</v>
      </c>
      <c r="K270" s="6">
        <v>0.3</v>
      </c>
      <c r="L270" t="s">
        <v>65</v>
      </c>
      <c r="M270" t="s">
        <v>118</v>
      </c>
      <c r="N270" s="4" t="s">
        <v>23</v>
      </c>
    </row>
    <row r="271" spans="1:14" x14ac:dyDescent="0.25">
      <c r="A271" t="s">
        <v>590</v>
      </c>
      <c r="B271" t="s">
        <v>591</v>
      </c>
      <c r="C271" t="s">
        <v>74</v>
      </c>
      <c r="D271" t="s">
        <v>564</v>
      </c>
      <c r="E271" t="s">
        <v>27</v>
      </c>
      <c r="F271" t="s">
        <v>19</v>
      </c>
      <c r="G271" t="s">
        <v>97</v>
      </c>
      <c r="H271">
        <v>64</v>
      </c>
      <c r="I271" s="4">
        <v>41454</v>
      </c>
      <c r="J271" s="5">
        <v>159571</v>
      </c>
      <c r="K271" s="6">
        <v>0.1</v>
      </c>
      <c r="L271" t="s">
        <v>21</v>
      </c>
      <c r="M271" t="s">
        <v>75</v>
      </c>
      <c r="N271" s="4" t="s">
        <v>23</v>
      </c>
    </row>
    <row r="272" spans="1:14" x14ac:dyDescent="0.25">
      <c r="A272" t="s">
        <v>592</v>
      </c>
      <c r="B272" t="s">
        <v>593</v>
      </c>
      <c r="C272" t="s">
        <v>31</v>
      </c>
      <c r="D272" t="s">
        <v>564</v>
      </c>
      <c r="E272" t="s">
        <v>32</v>
      </c>
      <c r="F272" t="s">
        <v>19</v>
      </c>
      <c r="G272" t="s">
        <v>28</v>
      </c>
      <c r="H272">
        <v>42</v>
      </c>
      <c r="I272" s="4">
        <v>37636</v>
      </c>
      <c r="J272" s="5">
        <v>166599</v>
      </c>
      <c r="K272" s="6">
        <v>0.26</v>
      </c>
      <c r="L272" t="s">
        <v>21</v>
      </c>
      <c r="M272" t="s">
        <v>34</v>
      </c>
      <c r="N272" s="4" t="s">
        <v>23</v>
      </c>
    </row>
    <row r="273" spans="1:14" x14ac:dyDescent="0.25">
      <c r="A273" t="s">
        <v>594</v>
      </c>
      <c r="B273" t="s">
        <v>595</v>
      </c>
      <c r="C273" t="s">
        <v>26</v>
      </c>
      <c r="D273" t="s">
        <v>564</v>
      </c>
      <c r="E273" t="s">
        <v>18</v>
      </c>
      <c r="F273" t="s">
        <v>33</v>
      </c>
      <c r="G273" t="s">
        <v>37</v>
      </c>
      <c r="H273">
        <v>60</v>
      </c>
      <c r="I273" s="4">
        <v>39137</v>
      </c>
      <c r="J273" s="5">
        <v>71699</v>
      </c>
      <c r="K273" s="6">
        <v>0</v>
      </c>
      <c r="L273" t="s">
        <v>38</v>
      </c>
      <c r="M273" t="s">
        <v>39</v>
      </c>
      <c r="N273" s="4" t="s">
        <v>23</v>
      </c>
    </row>
    <row r="274" spans="1:14" x14ac:dyDescent="0.25">
      <c r="A274" t="s">
        <v>596</v>
      </c>
      <c r="B274" t="s">
        <v>597</v>
      </c>
      <c r="C274" t="s">
        <v>16</v>
      </c>
      <c r="D274" t="s">
        <v>564</v>
      </c>
      <c r="E274" t="s">
        <v>54</v>
      </c>
      <c r="F274" t="s">
        <v>19</v>
      </c>
      <c r="G274" t="s">
        <v>28</v>
      </c>
      <c r="H274">
        <v>39</v>
      </c>
      <c r="I274" s="4">
        <v>40192</v>
      </c>
      <c r="J274" s="5">
        <v>103504</v>
      </c>
      <c r="K274" s="6">
        <v>7.0000000000000007E-2</v>
      </c>
      <c r="L274" t="s">
        <v>65</v>
      </c>
      <c r="M274" t="s">
        <v>92</v>
      </c>
      <c r="N274" s="4" t="s">
        <v>23</v>
      </c>
    </row>
    <row r="275" spans="1:14" x14ac:dyDescent="0.25">
      <c r="A275" t="s">
        <v>598</v>
      </c>
      <c r="B275" t="s">
        <v>599</v>
      </c>
      <c r="C275" t="s">
        <v>47</v>
      </c>
      <c r="D275" t="s">
        <v>564</v>
      </c>
      <c r="E275" t="s">
        <v>27</v>
      </c>
      <c r="F275" t="s">
        <v>33</v>
      </c>
      <c r="G275" t="s">
        <v>37</v>
      </c>
      <c r="H275">
        <v>39</v>
      </c>
      <c r="I275" s="4">
        <v>38813</v>
      </c>
      <c r="J275" s="5">
        <v>71531</v>
      </c>
      <c r="K275" s="6">
        <v>0</v>
      </c>
      <c r="L275" t="s">
        <v>21</v>
      </c>
      <c r="M275" t="s">
        <v>75</v>
      </c>
      <c r="N275" s="4" t="s">
        <v>23</v>
      </c>
    </row>
    <row r="276" spans="1:14" x14ac:dyDescent="0.25">
      <c r="A276" t="s">
        <v>600</v>
      </c>
      <c r="B276" t="s">
        <v>601</v>
      </c>
      <c r="C276" t="s">
        <v>64</v>
      </c>
      <c r="D276" t="s">
        <v>564</v>
      </c>
      <c r="E276" t="s">
        <v>54</v>
      </c>
      <c r="F276" t="s">
        <v>33</v>
      </c>
      <c r="G276" t="s">
        <v>28</v>
      </c>
      <c r="H276">
        <v>52</v>
      </c>
      <c r="I276" s="4">
        <v>43515</v>
      </c>
      <c r="J276" s="5">
        <v>55859</v>
      </c>
      <c r="K276" s="6">
        <v>0</v>
      </c>
      <c r="L276" t="s">
        <v>65</v>
      </c>
      <c r="M276" t="s">
        <v>118</v>
      </c>
      <c r="N276" s="4" t="s">
        <v>23</v>
      </c>
    </row>
    <row r="277" spans="1:14" x14ac:dyDescent="0.25">
      <c r="A277" t="s">
        <v>602</v>
      </c>
      <c r="B277" t="s">
        <v>603</v>
      </c>
      <c r="C277" t="s">
        <v>53</v>
      </c>
      <c r="D277" t="s">
        <v>564</v>
      </c>
      <c r="E277" t="s">
        <v>54</v>
      </c>
      <c r="F277" t="s">
        <v>33</v>
      </c>
      <c r="G277" t="s">
        <v>28</v>
      </c>
      <c r="H277">
        <v>37</v>
      </c>
      <c r="I277" s="4">
        <v>40883</v>
      </c>
      <c r="J277" s="5">
        <v>225558</v>
      </c>
      <c r="K277" s="6">
        <v>0.33</v>
      </c>
      <c r="L277" t="s">
        <v>65</v>
      </c>
      <c r="M277" t="s">
        <v>78</v>
      </c>
      <c r="N277" s="4" t="s">
        <v>23</v>
      </c>
    </row>
    <row r="278" spans="1:14" x14ac:dyDescent="0.25">
      <c r="A278" t="s">
        <v>604</v>
      </c>
      <c r="B278" t="s">
        <v>605</v>
      </c>
      <c r="C278" t="s">
        <v>47</v>
      </c>
      <c r="D278" t="s">
        <v>564</v>
      </c>
      <c r="E278" t="s">
        <v>32</v>
      </c>
      <c r="F278" t="s">
        <v>19</v>
      </c>
      <c r="G278" t="s">
        <v>28</v>
      </c>
      <c r="H278">
        <v>55</v>
      </c>
      <c r="I278" s="4">
        <v>41714</v>
      </c>
      <c r="J278" s="5">
        <v>74552</v>
      </c>
      <c r="K278" s="6">
        <v>0</v>
      </c>
      <c r="L278" t="s">
        <v>65</v>
      </c>
      <c r="M278" t="s">
        <v>92</v>
      </c>
      <c r="N278" s="4" t="s">
        <v>23</v>
      </c>
    </row>
    <row r="279" spans="1:14" x14ac:dyDescent="0.25">
      <c r="A279" t="s">
        <v>606</v>
      </c>
      <c r="B279" t="s">
        <v>607</v>
      </c>
      <c r="C279" t="s">
        <v>53</v>
      </c>
      <c r="D279" t="s">
        <v>564</v>
      </c>
      <c r="E279" t="s">
        <v>27</v>
      </c>
      <c r="F279" t="s">
        <v>33</v>
      </c>
      <c r="G279" t="s">
        <v>20</v>
      </c>
      <c r="H279">
        <v>32</v>
      </c>
      <c r="I279" s="4">
        <v>43102</v>
      </c>
      <c r="J279" s="5">
        <v>190253</v>
      </c>
      <c r="K279" s="6">
        <v>0.33</v>
      </c>
      <c r="L279" t="s">
        <v>21</v>
      </c>
      <c r="M279" t="s">
        <v>22</v>
      </c>
      <c r="N279" s="4" t="s">
        <v>23</v>
      </c>
    </row>
    <row r="280" spans="1:14" x14ac:dyDescent="0.25">
      <c r="A280" t="s">
        <v>608</v>
      </c>
      <c r="B280" t="s">
        <v>609</v>
      </c>
      <c r="C280" t="s">
        <v>74</v>
      </c>
      <c r="D280" t="s">
        <v>564</v>
      </c>
      <c r="E280" t="s">
        <v>54</v>
      </c>
      <c r="F280" t="s">
        <v>19</v>
      </c>
      <c r="G280" t="s">
        <v>37</v>
      </c>
      <c r="H280">
        <v>45</v>
      </c>
      <c r="I280" s="4">
        <v>44554</v>
      </c>
      <c r="J280" s="5">
        <v>144754</v>
      </c>
      <c r="K280" s="6">
        <v>0.15</v>
      </c>
      <c r="L280" t="s">
        <v>21</v>
      </c>
      <c r="M280" t="s">
        <v>57</v>
      </c>
      <c r="N280" s="4" t="s">
        <v>23</v>
      </c>
    </row>
    <row r="281" spans="1:14" x14ac:dyDescent="0.25">
      <c r="A281" t="s">
        <v>610</v>
      </c>
      <c r="B281" t="s">
        <v>611</v>
      </c>
      <c r="C281" t="s">
        <v>53</v>
      </c>
      <c r="D281" t="s">
        <v>564</v>
      </c>
      <c r="E281" t="s">
        <v>27</v>
      </c>
      <c r="F281" t="s">
        <v>33</v>
      </c>
      <c r="G281" t="s">
        <v>28</v>
      </c>
      <c r="H281">
        <v>43</v>
      </c>
      <c r="I281" s="4">
        <v>38564</v>
      </c>
      <c r="J281" s="5">
        <v>249686</v>
      </c>
      <c r="K281" s="6">
        <v>0.31</v>
      </c>
      <c r="L281" t="s">
        <v>65</v>
      </c>
      <c r="M281" t="s">
        <v>66</v>
      </c>
      <c r="N281" s="4" t="s">
        <v>23</v>
      </c>
    </row>
    <row r="282" spans="1:14" x14ac:dyDescent="0.25">
      <c r="A282" t="s">
        <v>612</v>
      </c>
      <c r="B282" t="s">
        <v>613</v>
      </c>
      <c r="C282" t="s">
        <v>64</v>
      </c>
      <c r="D282" t="s">
        <v>564</v>
      </c>
      <c r="E282" t="s">
        <v>18</v>
      </c>
      <c r="F282" t="s">
        <v>33</v>
      </c>
      <c r="G282" t="s">
        <v>28</v>
      </c>
      <c r="H282">
        <v>55</v>
      </c>
      <c r="I282" s="4">
        <v>37343</v>
      </c>
      <c r="J282" s="5">
        <v>50475</v>
      </c>
      <c r="K282" s="6">
        <v>0</v>
      </c>
      <c r="L282" t="s">
        <v>21</v>
      </c>
      <c r="M282" t="s">
        <v>75</v>
      </c>
      <c r="N282" s="4" t="s">
        <v>23</v>
      </c>
    </row>
    <row r="283" spans="1:14" x14ac:dyDescent="0.25">
      <c r="A283" t="s">
        <v>614</v>
      </c>
      <c r="B283" t="s">
        <v>615</v>
      </c>
      <c r="C283" t="s">
        <v>26</v>
      </c>
      <c r="D283" t="s">
        <v>564</v>
      </c>
      <c r="E283" t="s">
        <v>54</v>
      </c>
      <c r="F283" t="s">
        <v>33</v>
      </c>
      <c r="G283" t="s">
        <v>20</v>
      </c>
      <c r="H283">
        <v>28</v>
      </c>
      <c r="I283" s="4">
        <v>44078</v>
      </c>
      <c r="J283" s="5">
        <v>95045</v>
      </c>
      <c r="K283" s="6">
        <v>0</v>
      </c>
      <c r="L283" t="s">
        <v>21</v>
      </c>
      <c r="M283" t="s">
        <v>44</v>
      </c>
      <c r="N283" s="4" t="s">
        <v>23</v>
      </c>
    </row>
    <row r="284" spans="1:14" x14ac:dyDescent="0.25">
      <c r="A284" t="s">
        <v>616</v>
      </c>
      <c r="B284" t="s">
        <v>617</v>
      </c>
      <c r="C284" t="s">
        <v>26</v>
      </c>
      <c r="D284" t="s">
        <v>564</v>
      </c>
      <c r="E284" t="s">
        <v>54</v>
      </c>
      <c r="F284" t="s">
        <v>19</v>
      </c>
      <c r="G284" t="s">
        <v>37</v>
      </c>
      <c r="H284">
        <v>46</v>
      </c>
      <c r="I284" s="4">
        <v>41294</v>
      </c>
      <c r="J284" s="5">
        <v>86061</v>
      </c>
      <c r="K284" s="6">
        <v>0</v>
      </c>
      <c r="L284" t="s">
        <v>38</v>
      </c>
      <c r="M284" t="s">
        <v>69</v>
      </c>
      <c r="N284" s="4" t="s">
        <v>23</v>
      </c>
    </row>
    <row r="285" spans="1:14" x14ac:dyDescent="0.25">
      <c r="A285" t="s">
        <v>618</v>
      </c>
      <c r="B285" t="s">
        <v>619</v>
      </c>
      <c r="C285" t="s">
        <v>64</v>
      </c>
      <c r="D285" t="s">
        <v>564</v>
      </c>
      <c r="E285" t="s">
        <v>18</v>
      </c>
      <c r="F285" t="s">
        <v>33</v>
      </c>
      <c r="G285" t="s">
        <v>20</v>
      </c>
      <c r="H285">
        <v>51</v>
      </c>
      <c r="I285" s="4">
        <v>42753</v>
      </c>
      <c r="J285" s="5">
        <v>53799</v>
      </c>
      <c r="K285" s="6">
        <v>0</v>
      </c>
      <c r="L285" t="s">
        <v>21</v>
      </c>
      <c r="M285" t="s">
        <v>75</v>
      </c>
      <c r="N285" s="4" t="s">
        <v>23</v>
      </c>
    </row>
    <row r="286" spans="1:14" x14ac:dyDescent="0.25">
      <c r="A286" t="s">
        <v>620</v>
      </c>
      <c r="B286" t="s">
        <v>621</v>
      </c>
      <c r="C286" t="s">
        <v>16</v>
      </c>
      <c r="D286" t="s">
        <v>564</v>
      </c>
      <c r="E286" t="s">
        <v>18</v>
      </c>
      <c r="F286" t="s">
        <v>19</v>
      </c>
      <c r="G286" t="s">
        <v>28</v>
      </c>
      <c r="H286">
        <v>64</v>
      </c>
      <c r="I286" s="4">
        <v>35996</v>
      </c>
      <c r="J286" s="5">
        <v>122753</v>
      </c>
      <c r="K286" s="6">
        <v>0.09</v>
      </c>
      <c r="L286" t="s">
        <v>65</v>
      </c>
      <c r="M286" t="s">
        <v>66</v>
      </c>
      <c r="N286" s="4" t="s">
        <v>23</v>
      </c>
    </row>
    <row r="287" spans="1:14" x14ac:dyDescent="0.25">
      <c r="A287" t="s">
        <v>622</v>
      </c>
      <c r="B287" t="s">
        <v>623</v>
      </c>
      <c r="C287" t="s">
        <v>16</v>
      </c>
      <c r="D287" t="s">
        <v>564</v>
      </c>
      <c r="E287" t="s">
        <v>27</v>
      </c>
      <c r="F287" t="s">
        <v>19</v>
      </c>
      <c r="G287" t="s">
        <v>97</v>
      </c>
      <c r="H287">
        <v>51</v>
      </c>
      <c r="I287" s="4">
        <v>34746</v>
      </c>
      <c r="J287" s="5">
        <v>125375</v>
      </c>
      <c r="K287" s="6">
        <v>0.09</v>
      </c>
      <c r="L287" t="s">
        <v>21</v>
      </c>
      <c r="M287" t="s">
        <v>44</v>
      </c>
      <c r="N287" s="4" t="s">
        <v>23</v>
      </c>
    </row>
    <row r="288" spans="1:14" x14ac:dyDescent="0.25">
      <c r="A288" t="s">
        <v>624</v>
      </c>
      <c r="B288" t="s">
        <v>625</v>
      </c>
      <c r="C288" t="s">
        <v>74</v>
      </c>
      <c r="D288" t="s">
        <v>564</v>
      </c>
      <c r="E288" t="s">
        <v>18</v>
      </c>
      <c r="F288" t="s">
        <v>33</v>
      </c>
      <c r="G288" t="s">
        <v>37</v>
      </c>
      <c r="H288">
        <v>37</v>
      </c>
      <c r="I288" s="4">
        <v>41329</v>
      </c>
      <c r="J288" s="5">
        <v>157474</v>
      </c>
      <c r="K288" s="6">
        <v>0.11</v>
      </c>
      <c r="L288" t="s">
        <v>38</v>
      </c>
      <c r="M288" t="s">
        <v>69</v>
      </c>
      <c r="N288" s="4" t="s">
        <v>23</v>
      </c>
    </row>
    <row r="289" spans="1:14" x14ac:dyDescent="0.25">
      <c r="A289" t="s">
        <v>626</v>
      </c>
      <c r="B289" t="s">
        <v>627</v>
      </c>
      <c r="C289" t="s">
        <v>53</v>
      </c>
      <c r="D289" t="s">
        <v>564</v>
      </c>
      <c r="E289" t="s">
        <v>54</v>
      </c>
      <c r="F289" t="s">
        <v>19</v>
      </c>
      <c r="G289" t="s">
        <v>37</v>
      </c>
      <c r="H289">
        <v>50</v>
      </c>
      <c r="I289" s="4">
        <v>38004</v>
      </c>
      <c r="J289" s="5">
        <v>247939</v>
      </c>
      <c r="K289" s="6">
        <v>0.35</v>
      </c>
      <c r="L289" t="s">
        <v>38</v>
      </c>
      <c r="M289" t="s">
        <v>69</v>
      </c>
      <c r="N289" s="4" t="s">
        <v>23</v>
      </c>
    </row>
    <row r="290" spans="1:14" x14ac:dyDescent="0.25">
      <c r="A290" t="s">
        <v>628</v>
      </c>
      <c r="B290" t="s">
        <v>629</v>
      </c>
      <c r="C290" t="s">
        <v>53</v>
      </c>
      <c r="D290" t="s">
        <v>564</v>
      </c>
      <c r="E290" t="s">
        <v>54</v>
      </c>
      <c r="F290" t="s">
        <v>33</v>
      </c>
      <c r="G290" t="s">
        <v>37</v>
      </c>
      <c r="H290">
        <v>27</v>
      </c>
      <c r="I290" s="4">
        <v>44545</v>
      </c>
      <c r="J290" s="5">
        <v>255369</v>
      </c>
      <c r="K290" s="6">
        <v>0.33</v>
      </c>
      <c r="L290" t="s">
        <v>38</v>
      </c>
      <c r="M290" t="s">
        <v>85</v>
      </c>
      <c r="N290" s="4" t="s">
        <v>23</v>
      </c>
    </row>
    <row r="291" spans="1:14" x14ac:dyDescent="0.25">
      <c r="A291" t="s">
        <v>630</v>
      </c>
      <c r="B291" t="s">
        <v>631</v>
      </c>
      <c r="C291" t="s">
        <v>31</v>
      </c>
      <c r="D291" t="s">
        <v>564</v>
      </c>
      <c r="E291" t="s">
        <v>32</v>
      </c>
      <c r="F291" t="s">
        <v>19</v>
      </c>
      <c r="G291" t="s">
        <v>28</v>
      </c>
      <c r="H291">
        <v>64</v>
      </c>
      <c r="I291" s="4">
        <v>35187</v>
      </c>
      <c r="J291" s="5">
        <v>189933</v>
      </c>
      <c r="K291" s="6">
        <v>0.23</v>
      </c>
      <c r="L291" t="s">
        <v>21</v>
      </c>
      <c r="M291" t="s">
        <v>48</v>
      </c>
      <c r="N291" s="4" t="s">
        <v>23</v>
      </c>
    </row>
    <row r="292" spans="1:14" x14ac:dyDescent="0.25">
      <c r="A292" t="s">
        <v>632</v>
      </c>
      <c r="B292" t="s">
        <v>633</v>
      </c>
      <c r="C292" t="s">
        <v>47</v>
      </c>
      <c r="D292" t="s">
        <v>564</v>
      </c>
      <c r="E292" t="s">
        <v>54</v>
      </c>
      <c r="F292" t="s">
        <v>19</v>
      </c>
      <c r="G292" t="s">
        <v>28</v>
      </c>
      <c r="H292">
        <v>52</v>
      </c>
      <c r="I292" s="4">
        <v>42992</v>
      </c>
      <c r="J292" s="5">
        <v>74449</v>
      </c>
      <c r="K292" s="6">
        <v>0</v>
      </c>
      <c r="L292" t="s">
        <v>65</v>
      </c>
      <c r="M292" t="s">
        <v>118</v>
      </c>
      <c r="N292" s="4" t="s">
        <v>23</v>
      </c>
    </row>
    <row r="293" spans="1:14" x14ac:dyDescent="0.25">
      <c r="A293" t="s">
        <v>634</v>
      </c>
      <c r="B293" t="s">
        <v>635</v>
      </c>
      <c r="C293" t="s">
        <v>31</v>
      </c>
      <c r="D293" t="s">
        <v>564</v>
      </c>
      <c r="E293" t="s">
        <v>32</v>
      </c>
      <c r="F293" t="s">
        <v>33</v>
      </c>
      <c r="G293" t="s">
        <v>28</v>
      </c>
      <c r="H293">
        <v>63</v>
      </c>
      <c r="I293" s="4">
        <v>36826</v>
      </c>
      <c r="J293" s="5">
        <v>155320</v>
      </c>
      <c r="K293" s="6">
        <v>0.17</v>
      </c>
      <c r="L293" t="s">
        <v>65</v>
      </c>
      <c r="M293" t="s">
        <v>66</v>
      </c>
      <c r="N293" s="4" t="s">
        <v>23</v>
      </c>
    </row>
    <row r="294" spans="1:14" x14ac:dyDescent="0.25">
      <c r="A294" t="s">
        <v>636</v>
      </c>
      <c r="B294" t="s">
        <v>637</v>
      </c>
      <c r="C294" t="s">
        <v>31</v>
      </c>
      <c r="D294" t="s">
        <v>564</v>
      </c>
      <c r="E294" t="s">
        <v>27</v>
      </c>
      <c r="F294" t="s">
        <v>19</v>
      </c>
      <c r="G294" t="s">
        <v>20</v>
      </c>
      <c r="H294">
        <v>25</v>
      </c>
      <c r="I294" s="4">
        <v>43844</v>
      </c>
      <c r="J294" s="5">
        <v>168014</v>
      </c>
      <c r="K294" s="6">
        <v>0.27</v>
      </c>
      <c r="L294" t="s">
        <v>21</v>
      </c>
      <c r="M294" t="s">
        <v>44</v>
      </c>
      <c r="N294" s="4">
        <v>44404</v>
      </c>
    </row>
    <row r="295" spans="1:14" x14ac:dyDescent="0.25">
      <c r="A295" t="s">
        <v>638</v>
      </c>
      <c r="B295" t="s">
        <v>639</v>
      </c>
      <c r="C295" t="s">
        <v>74</v>
      </c>
      <c r="D295" t="s">
        <v>564</v>
      </c>
      <c r="E295" t="s">
        <v>32</v>
      </c>
      <c r="F295" t="s">
        <v>19</v>
      </c>
      <c r="G295" t="s">
        <v>37</v>
      </c>
      <c r="H295">
        <v>31</v>
      </c>
      <c r="I295" s="4">
        <v>42266</v>
      </c>
      <c r="J295" s="5">
        <v>145846</v>
      </c>
      <c r="K295" s="6">
        <v>0.15</v>
      </c>
      <c r="L295" t="s">
        <v>38</v>
      </c>
      <c r="M295" t="s">
        <v>39</v>
      </c>
      <c r="N295" s="4" t="s">
        <v>23</v>
      </c>
    </row>
    <row r="296" spans="1:14" x14ac:dyDescent="0.25">
      <c r="A296" t="s">
        <v>640</v>
      </c>
      <c r="B296" t="s">
        <v>641</v>
      </c>
      <c r="C296" t="s">
        <v>53</v>
      </c>
      <c r="D296" t="s">
        <v>564</v>
      </c>
      <c r="E296" t="s">
        <v>18</v>
      </c>
      <c r="F296" t="s">
        <v>33</v>
      </c>
      <c r="G296" t="s">
        <v>20</v>
      </c>
      <c r="H296">
        <v>48</v>
      </c>
      <c r="I296" s="4">
        <v>43253</v>
      </c>
      <c r="J296" s="5">
        <v>231567</v>
      </c>
      <c r="K296" s="6">
        <v>0.36</v>
      </c>
      <c r="L296" t="s">
        <v>21</v>
      </c>
      <c r="M296" t="s">
        <v>34</v>
      </c>
      <c r="N296" s="4" t="s">
        <v>23</v>
      </c>
    </row>
    <row r="297" spans="1:14" x14ac:dyDescent="0.25">
      <c r="A297" t="s">
        <v>642</v>
      </c>
      <c r="B297" t="s">
        <v>643</v>
      </c>
      <c r="C297" t="s">
        <v>47</v>
      </c>
      <c r="D297" t="s">
        <v>564</v>
      </c>
      <c r="E297" t="s">
        <v>32</v>
      </c>
      <c r="F297" t="s">
        <v>33</v>
      </c>
      <c r="G297" t="s">
        <v>28</v>
      </c>
      <c r="H297">
        <v>55</v>
      </c>
      <c r="I297" s="4">
        <v>39418</v>
      </c>
      <c r="J297" s="5">
        <v>64494</v>
      </c>
      <c r="K297" s="6">
        <v>0</v>
      </c>
      <c r="L297" t="s">
        <v>21</v>
      </c>
      <c r="M297" t="s">
        <v>75</v>
      </c>
      <c r="N297" s="4" t="s">
        <v>23</v>
      </c>
    </row>
    <row r="298" spans="1:14" x14ac:dyDescent="0.25">
      <c r="A298" t="s">
        <v>644</v>
      </c>
      <c r="B298" t="s">
        <v>645</v>
      </c>
      <c r="C298" t="s">
        <v>64</v>
      </c>
      <c r="D298" t="s">
        <v>564</v>
      </c>
      <c r="E298" t="s">
        <v>54</v>
      </c>
      <c r="F298" t="s">
        <v>33</v>
      </c>
      <c r="G298" t="s">
        <v>37</v>
      </c>
      <c r="H298">
        <v>36</v>
      </c>
      <c r="I298" s="4">
        <v>39994</v>
      </c>
      <c r="J298" s="5">
        <v>43363</v>
      </c>
      <c r="K298" s="6">
        <v>0</v>
      </c>
      <c r="L298" t="s">
        <v>21</v>
      </c>
      <c r="M298" t="s">
        <v>22</v>
      </c>
      <c r="N298" s="4" t="s">
        <v>23</v>
      </c>
    </row>
    <row r="299" spans="1:14" x14ac:dyDescent="0.25">
      <c r="A299" t="s">
        <v>646</v>
      </c>
      <c r="B299" t="s">
        <v>647</v>
      </c>
      <c r="C299" t="s">
        <v>16</v>
      </c>
      <c r="D299" t="s">
        <v>564</v>
      </c>
      <c r="E299" t="s">
        <v>27</v>
      </c>
      <c r="F299" t="s">
        <v>33</v>
      </c>
      <c r="G299" t="s">
        <v>37</v>
      </c>
      <c r="H299">
        <v>55</v>
      </c>
      <c r="I299" s="4">
        <v>40297</v>
      </c>
      <c r="J299" s="5">
        <v>111038</v>
      </c>
      <c r="K299" s="6">
        <v>0.05</v>
      </c>
      <c r="L299" t="s">
        <v>38</v>
      </c>
      <c r="M299" t="s">
        <v>85</v>
      </c>
      <c r="N299" s="4" t="s">
        <v>23</v>
      </c>
    </row>
    <row r="300" spans="1:14" x14ac:dyDescent="0.25">
      <c r="A300" t="s">
        <v>648</v>
      </c>
      <c r="B300" t="s">
        <v>649</v>
      </c>
      <c r="C300" t="s">
        <v>74</v>
      </c>
      <c r="D300" t="s">
        <v>564</v>
      </c>
      <c r="E300" t="s">
        <v>54</v>
      </c>
      <c r="F300" t="s">
        <v>33</v>
      </c>
      <c r="G300" t="s">
        <v>28</v>
      </c>
      <c r="H300">
        <v>48</v>
      </c>
      <c r="I300" s="4">
        <v>37144</v>
      </c>
      <c r="J300" s="5">
        <v>125730</v>
      </c>
      <c r="K300" s="6">
        <v>0.11</v>
      </c>
      <c r="L300" t="s">
        <v>65</v>
      </c>
      <c r="M300" t="s">
        <v>66</v>
      </c>
      <c r="N300" s="4" t="s">
        <v>23</v>
      </c>
    </row>
    <row r="301" spans="1:14" x14ac:dyDescent="0.25">
      <c r="A301" t="s">
        <v>650</v>
      </c>
      <c r="B301" t="s">
        <v>651</v>
      </c>
      <c r="C301" t="s">
        <v>47</v>
      </c>
      <c r="D301" t="s">
        <v>564</v>
      </c>
      <c r="E301" t="s">
        <v>27</v>
      </c>
      <c r="F301" t="s">
        <v>33</v>
      </c>
      <c r="G301" t="s">
        <v>37</v>
      </c>
      <c r="H301">
        <v>53</v>
      </c>
      <c r="I301" s="4">
        <v>37296</v>
      </c>
      <c r="J301" s="5">
        <v>58605</v>
      </c>
      <c r="K301" s="6">
        <v>0</v>
      </c>
      <c r="L301" t="s">
        <v>21</v>
      </c>
      <c r="M301" t="s">
        <v>57</v>
      </c>
      <c r="N301" s="4" t="s">
        <v>23</v>
      </c>
    </row>
    <row r="302" spans="1:14" x14ac:dyDescent="0.25">
      <c r="A302" t="s">
        <v>652</v>
      </c>
      <c r="B302" t="s">
        <v>653</v>
      </c>
      <c r="C302" t="s">
        <v>47</v>
      </c>
      <c r="D302" t="s">
        <v>564</v>
      </c>
      <c r="E302" t="s">
        <v>18</v>
      </c>
      <c r="F302" t="s">
        <v>19</v>
      </c>
      <c r="G302" t="s">
        <v>20</v>
      </c>
      <c r="H302">
        <v>30</v>
      </c>
      <c r="I302" s="4">
        <v>43542</v>
      </c>
      <c r="J302" s="5">
        <v>54714</v>
      </c>
      <c r="K302" s="6">
        <v>0</v>
      </c>
      <c r="L302" t="s">
        <v>21</v>
      </c>
      <c r="M302" t="s">
        <v>75</v>
      </c>
      <c r="N302" s="4" t="s">
        <v>23</v>
      </c>
    </row>
    <row r="303" spans="1:14" x14ac:dyDescent="0.25">
      <c r="A303" t="s">
        <v>654</v>
      </c>
      <c r="B303" t="s">
        <v>655</v>
      </c>
      <c r="C303" t="s">
        <v>47</v>
      </c>
      <c r="D303" t="s">
        <v>564</v>
      </c>
      <c r="E303" t="s">
        <v>27</v>
      </c>
      <c r="F303" t="s">
        <v>19</v>
      </c>
      <c r="G303" t="s">
        <v>20</v>
      </c>
      <c r="H303">
        <v>31</v>
      </c>
      <c r="I303" s="4">
        <v>44308</v>
      </c>
      <c r="J303" s="5">
        <v>74215</v>
      </c>
      <c r="K303" s="6">
        <v>0</v>
      </c>
      <c r="L303" t="s">
        <v>21</v>
      </c>
      <c r="M303" t="s">
        <v>57</v>
      </c>
      <c r="N303" s="4" t="s">
        <v>23</v>
      </c>
    </row>
    <row r="304" spans="1:14" x14ac:dyDescent="0.25">
      <c r="A304" t="s">
        <v>656</v>
      </c>
      <c r="B304" t="s">
        <v>657</v>
      </c>
      <c r="C304" t="s">
        <v>74</v>
      </c>
      <c r="D304" t="s">
        <v>564</v>
      </c>
      <c r="E304" t="s">
        <v>54</v>
      </c>
      <c r="F304" t="s">
        <v>33</v>
      </c>
      <c r="G304" t="s">
        <v>28</v>
      </c>
      <c r="H304">
        <v>41</v>
      </c>
      <c r="I304" s="4">
        <v>38060</v>
      </c>
      <c r="J304" s="5">
        <v>155004</v>
      </c>
      <c r="K304" s="6">
        <v>0.12</v>
      </c>
      <c r="L304" t="s">
        <v>21</v>
      </c>
      <c r="M304" t="s">
        <v>22</v>
      </c>
      <c r="N304" s="4" t="s">
        <v>23</v>
      </c>
    </row>
    <row r="305" spans="1:14" x14ac:dyDescent="0.25">
      <c r="A305" t="s">
        <v>658</v>
      </c>
      <c r="B305" t="s">
        <v>659</v>
      </c>
      <c r="C305" t="s">
        <v>74</v>
      </c>
      <c r="D305" t="s">
        <v>564</v>
      </c>
      <c r="E305" t="s">
        <v>32</v>
      </c>
      <c r="F305" t="s">
        <v>33</v>
      </c>
      <c r="G305" t="s">
        <v>20</v>
      </c>
      <c r="H305">
        <v>51</v>
      </c>
      <c r="I305" s="4">
        <v>38835</v>
      </c>
      <c r="J305" s="5">
        <v>150758</v>
      </c>
      <c r="K305" s="6">
        <v>0.13</v>
      </c>
      <c r="L305" t="s">
        <v>21</v>
      </c>
      <c r="M305" t="s">
        <v>44</v>
      </c>
      <c r="N305" s="4">
        <v>39310</v>
      </c>
    </row>
    <row r="306" spans="1:14" x14ac:dyDescent="0.25">
      <c r="A306" t="s">
        <v>660</v>
      </c>
      <c r="B306" t="s">
        <v>661</v>
      </c>
      <c r="C306" t="s">
        <v>74</v>
      </c>
      <c r="D306" t="s">
        <v>564</v>
      </c>
      <c r="E306" t="s">
        <v>32</v>
      </c>
      <c r="F306" t="s">
        <v>33</v>
      </c>
      <c r="G306" t="s">
        <v>37</v>
      </c>
      <c r="H306">
        <v>39</v>
      </c>
      <c r="I306" s="4">
        <v>43756</v>
      </c>
      <c r="J306" s="5">
        <v>122829</v>
      </c>
      <c r="K306" s="6">
        <v>0.11</v>
      </c>
      <c r="L306" t="s">
        <v>21</v>
      </c>
      <c r="M306" t="s">
        <v>44</v>
      </c>
      <c r="N306" s="4" t="s">
        <v>23</v>
      </c>
    </row>
    <row r="307" spans="1:14" x14ac:dyDescent="0.25">
      <c r="A307" t="s">
        <v>662</v>
      </c>
      <c r="B307" t="s">
        <v>663</v>
      </c>
      <c r="C307" t="s">
        <v>64</v>
      </c>
      <c r="D307" t="s">
        <v>564</v>
      </c>
      <c r="E307" t="s">
        <v>54</v>
      </c>
      <c r="F307" t="s">
        <v>33</v>
      </c>
      <c r="G307" t="s">
        <v>20</v>
      </c>
      <c r="H307">
        <v>63</v>
      </c>
      <c r="I307" s="4">
        <v>40984</v>
      </c>
      <c r="J307" s="5">
        <v>46081</v>
      </c>
      <c r="K307" s="6">
        <v>0</v>
      </c>
      <c r="L307" t="s">
        <v>21</v>
      </c>
      <c r="M307" t="s">
        <v>44</v>
      </c>
      <c r="N307" s="4" t="s">
        <v>23</v>
      </c>
    </row>
    <row r="308" spans="1:14" x14ac:dyDescent="0.25">
      <c r="A308" t="s">
        <v>664</v>
      </c>
      <c r="B308" t="s">
        <v>665</v>
      </c>
      <c r="C308" t="s">
        <v>26</v>
      </c>
      <c r="D308" t="s">
        <v>564</v>
      </c>
      <c r="E308" t="s">
        <v>18</v>
      </c>
      <c r="F308" t="s">
        <v>19</v>
      </c>
      <c r="G308" t="s">
        <v>20</v>
      </c>
      <c r="H308">
        <v>55</v>
      </c>
      <c r="I308" s="4">
        <v>37456</v>
      </c>
      <c r="J308" s="5">
        <v>77396</v>
      </c>
      <c r="K308" s="6">
        <v>0</v>
      </c>
      <c r="L308" t="s">
        <v>21</v>
      </c>
      <c r="M308" t="s">
        <v>48</v>
      </c>
      <c r="N308" s="4" t="s">
        <v>23</v>
      </c>
    </row>
    <row r="309" spans="1:14" x14ac:dyDescent="0.25">
      <c r="A309" t="s">
        <v>666</v>
      </c>
      <c r="B309" t="s">
        <v>667</v>
      </c>
      <c r="C309" t="s">
        <v>26</v>
      </c>
      <c r="D309" t="s">
        <v>564</v>
      </c>
      <c r="E309" t="s">
        <v>27</v>
      </c>
      <c r="F309" t="s">
        <v>33</v>
      </c>
      <c r="G309" t="s">
        <v>28</v>
      </c>
      <c r="H309">
        <v>63</v>
      </c>
      <c r="I309" s="4">
        <v>36525</v>
      </c>
      <c r="J309" s="5">
        <v>89523</v>
      </c>
      <c r="K309" s="6">
        <v>0</v>
      </c>
      <c r="L309" t="s">
        <v>21</v>
      </c>
      <c r="M309" t="s">
        <v>57</v>
      </c>
      <c r="N309" s="4" t="s">
        <v>23</v>
      </c>
    </row>
    <row r="310" spans="1:14" x14ac:dyDescent="0.25">
      <c r="A310" t="s">
        <v>668</v>
      </c>
      <c r="B310" t="s">
        <v>669</v>
      </c>
      <c r="C310" t="s">
        <v>74</v>
      </c>
      <c r="D310" t="s">
        <v>564</v>
      </c>
      <c r="E310" t="s">
        <v>32</v>
      </c>
      <c r="F310" t="s">
        <v>19</v>
      </c>
      <c r="G310" t="s">
        <v>28</v>
      </c>
      <c r="H310">
        <v>43</v>
      </c>
      <c r="I310" s="4">
        <v>44303</v>
      </c>
      <c r="J310" s="5">
        <v>146140</v>
      </c>
      <c r="K310" s="6">
        <v>0.15</v>
      </c>
      <c r="L310" t="s">
        <v>21</v>
      </c>
      <c r="M310" t="s">
        <v>34</v>
      </c>
      <c r="N310" s="4" t="s">
        <v>23</v>
      </c>
    </row>
    <row r="311" spans="1:14" x14ac:dyDescent="0.25">
      <c r="A311" t="s">
        <v>670</v>
      </c>
      <c r="B311" t="s">
        <v>671</v>
      </c>
      <c r="C311" t="s">
        <v>31</v>
      </c>
      <c r="D311" t="s">
        <v>564</v>
      </c>
      <c r="E311" t="s">
        <v>32</v>
      </c>
      <c r="F311" t="s">
        <v>33</v>
      </c>
      <c r="G311" t="s">
        <v>37</v>
      </c>
      <c r="H311">
        <v>65</v>
      </c>
      <c r="I311" s="4">
        <v>39728</v>
      </c>
      <c r="J311" s="5">
        <v>170221</v>
      </c>
      <c r="K311" s="6">
        <v>0.15</v>
      </c>
      <c r="L311" t="s">
        <v>38</v>
      </c>
      <c r="M311" t="s">
        <v>39</v>
      </c>
      <c r="N311" s="4" t="s">
        <v>23</v>
      </c>
    </row>
    <row r="312" spans="1:14" x14ac:dyDescent="0.25">
      <c r="A312" t="s">
        <v>672</v>
      </c>
      <c r="B312" t="s">
        <v>673</v>
      </c>
      <c r="C312" t="s">
        <v>53</v>
      </c>
      <c r="D312" t="s">
        <v>564</v>
      </c>
      <c r="E312" t="s">
        <v>54</v>
      </c>
      <c r="F312" t="s">
        <v>19</v>
      </c>
      <c r="G312" t="s">
        <v>20</v>
      </c>
      <c r="H312">
        <v>28</v>
      </c>
      <c r="I312" s="4">
        <v>43638</v>
      </c>
      <c r="J312" s="5">
        <v>250767</v>
      </c>
      <c r="K312" s="6">
        <v>0.38</v>
      </c>
      <c r="L312" t="s">
        <v>21</v>
      </c>
      <c r="M312" t="s">
        <v>34</v>
      </c>
      <c r="N312" s="4" t="s">
        <v>23</v>
      </c>
    </row>
    <row r="313" spans="1:14" x14ac:dyDescent="0.25">
      <c r="A313" t="s">
        <v>674</v>
      </c>
      <c r="B313" t="s">
        <v>675</v>
      </c>
      <c r="C313" t="s">
        <v>16</v>
      </c>
      <c r="D313" t="s">
        <v>564</v>
      </c>
      <c r="E313" t="s">
        <v>32</v>
      </c>
      <c r="F313" t="s">
        <v>19</v>
      </c>
      <c r="G313" t="s">
        <v>37</v>
      </c>
      <c r="H313">
        <v>54</v>
      </c>
      <c r="I313" s="4">
        <v>35913</v>
      </c>
      <c r="J313" s="5">
        <v>108268</v>
      </c>
      <c r="K313" s="6">
        <v>0.09</v>
      </c>
      <c r="L313" t="s">
        <v>38</v>
      </c>
      <c r="M313" t="s">
        <v>85</v>
      </c>
      <c r="N313" s="4">
        <v>38122</v>
      </c>
    </row>
    <row r="314" spans="1:14" x14ac:dyDescent="0.25">
      <c r="A314" t="s">
        <v>676</v>
      </c>
      <c r="B314" t="s">
        <v>677</v>
      </c>
      <c r="C314" t="s">
        <v>26</v>
      </c>
      <c r="D314" t="s">
        <v>564</v>
      </c>
      <c r="E314" t="s">
        <v>54</v>
      </c>
      <c r="F314" t="s">
        <v>19</v>
      </c>
      <c r="G314" t="s">
        <v>37</v>
      </c>
      <c r="H314">
        <v>34</v>
      </c>
      <c r="I314" s="4">
        <v>41886</v>
      </c>
      <c r="J314" s="5">
        <v>95499</v>
      </c>
      <c r="K314" s="6">
        <v>0</v>
      </c>
      <c r="L314" t="s">
        <v>38</v>
      </c>
      <c r="M314" t="s">
        <v>85</v>
      </c>
      <c r="N314" s="4">
        <v>42958</v>
      </c>
    </row>
    <row r="315" spans="1:14" x14ac:dyDescent="0.25">
      <c r="A315" t="s">
        <v>678</v>
      </c>
      <c r="B315" t="s">
        <v>679</v>
      </c>
      <c r="C315" t="s">
        <v>31</v>
      </c>
      <c r="D315" t="s">
        <v>564</v>
      </c>
      <c r="E315" t="s">
        <v>54</v>
      </c>
      <c r="F315" t="s">
        <v>19</v>
      </c>
      <c r="G315" t="s">
        <v>28</v>
      </c>
      <c r="H315">
        <v>58</v>
      </c>
      <c r="I315" s="4">
        <v>39367</v>
      </c>
      <c r="J315" s="5">
        <v>162038</v>
      </c>
      <c r="K315" s="6">
        <v>0.24</v>
      </c>
      <c r="L315" t="s">
        <v>65</v>
      </c>
      <c r="M315" t="s">
        <v>66</v>
      </c>
      <c r="N315" s="4" t="s">
        <v>23</v>
      </c>
    </row>
    <row r="316" spans="1:14" x14ac:dyDescent="0.25">
      <c r="A316" t="s">
        <v>680</v>
      </c>
      <c r="B316" t="s">
        <v>681</v>
      </c>
      <c r="C316" t="s">
        <v>74</v>
      </c>
      <c r="D316" t="s">
        <v>564</v>
      </c>
      <c r="E316" t="s">
        <v>54</v>
      </c>
      <c r="F316" t="s">
        <v>33</v>
      </c>
      <c r="G316" t="s">
        <v>97</v>
      </c>
      <c r="H316">
        <v>59</v>
      </c>
      <c r="I316" s="4">
        <v>43400</v>
      </c>
      <c r="J316" s="5">
        <v>139208</v>
      </c>
      <c r="K316" s="6">
        <v>0.11</v>
      </c>
      <c r="L316" t="s">
        <v>21</v>
      </c>
      <c r="M316" t="s">
        <v>22</v>
      </c>
      <c r="N316" s="4" t="s">
        <v>23</v>
      </c>
    </row>
    <row r="317" spans="1:14" x14ac:dyDescent="0.25">
      <c r="A317" t="s">
        <v>682</v>
      </c>
      <c r="B317" t="s">
        <v>631</v>
      </c>
      <c r="C317" t="s">
        <v>16</v>
      </c>
      <c r="D317" t="s">
        <v>564</v>
      </c>
      <c r="E317" t="s">
        <v>18</v>
      </c>
      <c r="F317" t="s">
        <v>19</v>
      </c>
      <c r="G317" t="s">
        <v>28</v>
      </c>
      <c r="H317">
        <v>50</v>
      </c>
      <c r="I317" s="4">
        <v>43239</v>
      </c>
      <c r="J317" s="5">
        <v>106437</v>
      </c>
      <c r="K317" s="6">
        <v>7.0000000000000007E-2</v>
      </c>
      <c r="L317" t="s">
        <v>65</v>
      </c>
      <c r="M317" t="s">
        <v>66</v>
      </c>
      <c r="N317" s="4" t="s">
        <v>23</v>
      </c>
    </row>
    <row r="318" spans="1:14" x14ac:dyDescent="0.25">
      <c r="A318" t="s">
        <v>683</v>
      </c>
      <c r="B318" t="s">
        <v>684</v>
      </c>
      <c r="C318" t="s">
        <v>47</v>
      </c>
      <c r="D318" t="s">
        <v>564</v>
      </c>
      <c r="E318" t="s">
        <v>18</v>
      </c>
      <c r="F318" t="s">
        <v>19</v>
      </c>
      <c r="G318" t="s">
        <v>37</v>
      </c>
      <c r="H318">
        <v>46</v>
      </c>
      <c r="I318" s="4">
        <v>42129</v>
      </c>
      <c r="J318" s="5">
        <v>64364</v>
      </c>
      <c r="K318" s="6">
        <v>0</v>
      </c>
      <c r="L318" t="s">
        <v>38</v>
      </c>
      <c r="M318" t="s">
        <v>85</v>
      </c>
      <c r="N318" s="4" t="s">
        <v>23</v>
      </c>
    </row>
    <row r="319" spans="1:14" x14ac:dyDescent="0.25">
      <c r="A319" t="s">
        <v>254</v>
      </c>
      <c r="B319" t="s">
        <v>685</v>
      </c>
      <c r="C319" t="s">
        <v>16</v>
      </c>
      <c r="D319" t="s">
        <v>564</v>
      </c>
      <c r="E319" t="s">
        <v>54</v>
      </c>
      <c r="F319" t="s">
        <v>33</v>
      </c>
      <c r="G319" t="s">
        <v>20</v>
      </c>
      <c r="H319">
        <v>48</v>
      </c>
      <c r="I319" s="4">
        <v>36272</v>
      </c>
      <c r="J319" s="5">
        <v>102847</v>
      </c>
      <c r="K319" s="6">
        <v>0.05</v>
      </c>
      <c r="L319" t="s">
        <v>21</v>
      </c>
      <c r="M319" t="s">
        <v>44</v>
      </c>
      <c r="N319" s="4" t="s">
        <v>23</v>
      </c>
    </row>
    <row r="320" spans="1:14" x14ac:dyDescent="0.25">
      <c r="A320" t="s">
        <v>686</v>
      </c>
      <c r="B320" t="s">
        <v>687</v>
      </c>
      <c r="C320" t="s">
        <v>74</v>
      </c>
      <c r="D320" t="s">
        <v>564</v>
      </c>
      <c r="E320" t="s">
        <v>18</v>
      </c>
      <c r="F320" t="s">
        <v>19</v>
      </c>
      <c r="G320" t="s">
        <v>37</v>
      </c>
      <c r="H320">
        <v>46</v>
      </c>
      <c r="I320" s="4">
        <v>40378</v>
      </c>
      <c r="J320" s="5">
        <v>134881</v>
      </c>
      <c r="K320" s="6">
        <v>0.15</v>
      </c>
      <c r="L320" t="s">
        <v>38</v>
      </c>
      <c r="M320" t="s">
        <v>39</v>
      </c>
      <c r="N320" s="4" t="s">
        <v>23</v>
      </c>
    </row>
    <row r="321" spans="1:14" x14ac:dyDescent="0.25">
      <c r="A321" t="s">
        <v>688</v>
      </c>
      <c r="B321" t="s">
        <v>689</v>
      </c>
      <c r="C321" t="s">
        <v>74</v>
      </c>
      <c r="D321" t="s">
        <v>564</v>
      </c>
      <c r="E321" t="s">
        <v>54</v>
      </c>
      <c r="F321" t="s">
        <v>33</v>
      </c>
      <c r="G321" t="s">
        <v>28</v>
      </c>
      <c r="H321">
        <v>43</v>
      </c>
      <c r="I321" s="4">
        <v>39005</v>
      </c>
      <c r="J321" s="5">
        <v>153492</v>
      </c>
      <c r="K321" s="6">
        <v>0.11</v>
      </c>
      <c r="L321" t="s">
        <v>21</v>
      </c>
      <c r="M321" t="s">
        <v>44</v>
      </c>
      <c r="N321" s="4" t="s">
        <v>23</v>
      </c>
    </row>
    <row r="322" spans="1:14" x14ac:dyDescent="0.25">
      <c r="A322" t="s">
        <v>282</v>
      </c>
      <c r="B322" t="s">
        <v>690</v>
      </c>
      <c r="C322" t="s">
        <v>47</v>
      </c>
      <c r="D322" t="s">
        <v>564</v>
      </c>
      <c r="E322" t="s">
        <v>27</v>
      </c>
      <c r="F322" t="s">
        <v>33</v>
      </c>
      <c r="G322" t="s">
        <v>20</v>
      </c>
      <c r="H322">
        <v>52</v>
      </c>
      <c r="I322" s="4">
        <v>43819</v>
      </c>
      <c r="J322" s="5">
        <v>61026</v>
      </c>
      <c r="K322" s="6">
        <v>0</v>
      </c>
      <c r="L322" t="s">
        <v>21</v>
      </c>
      <c r="M322" t="s">
        <v>57</v>
      </c>
      <c r="N322" s="4" t="s">
        <v>23</v>
      </c>
    </row>
    <row r="323" spans="1:14" x14ac:dyDescent="0.25">
      <c r="A323" t="s">
        <v>691</v>
      </c>
      <c r="B323" t="s">
        <v>692</v>
      </c>
      <c r="C323" t="s">
        <v>31</v>
      </c>
      <c r="D323" t="s">
        <v>564</v>
      </c>
      <c r="E323" t="s">
        <v>54</v>
      </c>
      <c r="F323" t="s">
        <v>33</v>
      </c>
      <c r="G323" t="s">
        <v>28</v>
      </c>
      <c r="H323">
        <v>53</v>
      </c>
      <c r="I323" s="4">
        <v>37304</v>
      </c>
      <c r="J323" s="5">
        <v>179494</v>
      </c>
      <c r="K323" s="6">
        <v>0.2</v>
      </c>
      <c r="L323" t="s">
        <v>65</v>
      </c>
      <c r="M323" t="s">
        <v>66</v>
      </c>
      <c r="N323" s="4" t="s">
        <v>23</v>
      </c>
    </row>
    <row r="324" spans="1:14" x14ac:dyDescent="0.25">
      <c r="A324" t="s">
        <v>693</v>
      </c>
      <c r="B324" t="s">
        <v>694</v>
      </c>
      <c r="C324" t="s">
        <v>74</v>
      </c>
      <c r="D324" t="s">
        <v>564</v>
      </c>
      <c r="E324" t="s">
        <v>54</v>
      </c>
      <c r="F324" t="s">
        <v>33</v>
      </c>
      <c r="G324" t="s">
        <v>37</v>
      </c>
      <c r="H324">
        <v>55</v>
      </c>
      <c r="I324" s="4">
        <v>42772</v>
      </c>
      <c r="J324" s="5">
        <v>144986</v>
      </c>
      <c r="K324" s="6">
        <v>0.12</v>
      </c>
      <c r="L324" t="s">
        <v>21</v>
      </c>
      <c r="M324" t="s">
        <v>57</v>
      </c>
      <c r="N324" s="4" t="s">
        <v>23</v>
      </c>
    </row>
    <row r="325" spans="1:14" x14ac:dyDescent="0.25">
      <c r="A325" t="s">
        <v>600</v>
      </c>
      <c r="B325" t="s">
        <v>695</v>
      </c>
      <c r="C325" t="s">
        <v>26</v>
      </c>
      <c r="D325" t="s">
        <v>564</v>
      </c>
      <c r="E325" t="s">
        <v>27</v>
      </c>
      <c r="F325" t="s">
        <v>33</v>
      </c>
      <c r="G325" t="s">
        <v>28</v>
      </c>
      <c r="H325">
        <v>33</v>
      </c>
      <c r="I325" s="4">
        <v>42285</v>
      </c>
      <c r="J325" s="5">
        <v>94876</v>
      </c>
      <c r="K325" s="6">
        <v>0</v>
      </c>
      <c r="L325" t="s">
        <v>21</v>
      </c>
      <c r="M325" t="s">
        <v>48</v>
      </c>
      <c r="N325" s="4" t="s">
        <v>23</v>
      </c>
    </row>
    <row r="326" spans="1:14" x14ac:dyDescent="0.25">
      <c r="A326" t="s">
        <v>696</v>
      </c>
      <c r="B326" t="s">
        <v>697</v>
      </c>
      <c r="C326" t="s">
        <v>74</v>
      </c>
      <c r="D326" t="s">
        <v>564</v>
      </c>
      <c r="E326" t="s">
        <v>27</v>
      </c>
      <c r="F326" t="s">
        <v>19</v>
      </c>
      <c r="G326" t="s">
        <v>37</v>
      </c>
      <c r="H326">
        <v>44</v>
      </c>
      <c r="I326" s="4">
        <v>43685</v>
      </c>
      <c r="J326" s="5">
        <v>130133</v>
      </c>
      <c r="K326" s="6">
        <v>0.15</v>
      </c>
      <c r="L326" t="s">
        <v>21</v>
      </c>
      <c r="M326" t="s">
        <v>22</v>
      </c>
      <c r="N326" s="4">
        <v>44699</v>
      </c>
    </row>
    <row r="327" spans="1:14" x14ac:dyDescent="0.25">
      <c r="A327" t="s">
        <v>698</v>
      </c>
      <c r="B327" t="s">
        <v>699</v>
      </c>
      <c r="C327" t="s">
        <v>53</v>
      </c>
      <c r="D327" t="s">
        <v>564</v>
      </c>
      <c r="E327" t="s">
        <v>54</v>
      </c>
      <c r="F327" t="s">
        <v>33</v>
      </c>
      <c r="G327" t="s">
        <v>20</v>
      </c>
      <c r="H327">
        <v>36</v>
      </c>
      <c r="I327" s="4">
        <v>41650</v>
      </c>
      <c r="J327" s="5">
        <v>202323</v>
      </c>
      <c r="K327" s="6">
        <v>0.39</v>
      </c>
      <c r="L327" t="s">
        <v>21</v>
      </c>
      <c r="M327" t="s">
        <v>44</v>
      </c>
      <c r="N327" s="4" t="s">
        <v>23</v>
      </c>
    </row>
    <row r="328" spans="1:14" x14ac:dyDescent="0.25">
      <c r="A328" t="s">
        <v>700</v>
      </c>
      <c r="B328" t="s">
        <v>701</v>
      </c>
      <c r="C328" t="s">
        <v>31</v>
      </c>
      <c r="D328" t="s">
        <v>564</v>
      </c>
      <c r="E328" t="s">
        <v>27</v>
      </c>
      <c r="F328" t="s">
        <v>33</v>
      </c>
      <c r="G328" t="s">
        <v>28</v>
      </c>
      <c r="H328">
        <v>34</v>
      </c>
      <c r="I328" s="4">
        <v>44032</v>
      </c>
      <c r="J328" s="5">
        <v>184960</v>
      </c>
      <c r="K328" s="6">
        <v>0.18</v>
      </c>
      <c r="L328" t="s">
        <v>21</v>
      </c>
      <c r="M328" t="s">
        <v>34</v>
      </c>
      <c r="N328" s="4" t="s">
        <v>23</v>
      </c>
    </row>
    <row r="329" spans="1:14" x14ac:dyDescent="0.25">
      <c r="A329" t="s">
        <v>303</v>
      </c>
      <c r="B329" t="s">
        <v>702</v>
      </c>
      <c r="C329" t="s">
        <v>74</v>
      </c>
      <c r="D329" t="s">
        <v>564</v>
      </c>
      <c r="E329" t="s">
        <v>32</v>
      </c>
      <c r="F329" t="s">
        <v>33</v>
      </c>
      <c r="G329" t="s">
        <v>37</v>
      </c>
      <c r="H329">
        <v>45</v>
      </c>
      <c r="I329" s="4">
        <v>42379</v>
      </c>
      <c r="J329" s="5">
        <v>149761</v>
      </c>
      <c r="K329" s="6">
        <v>0.12</v>
      </c>
      <c r="L329" t="s">
        <v>21</v>
      </c>
      <c r="M329" t="s">
        <v>75</v>
      </c>
      <c r="N329" s="4" t="s">
        <v>23</v>
      </c>
    </row>
    <row r="330" spans="1:14" x14ac:dyDescent="0.25">
      <c r="A330" t="s">
        <v>703</v>
      </c>
      <c r="B330" t="s">
        <v>704</v>
      </c>
      <c r="C330" t="s">
        <v>74</v>
      </c>
      <c r="D330" t="s">
        <v>564</v>
      </c>
      <c r="E330" t="s">
        <v>54</v>
      </c>
      <c r="F330" t="s">
        <v>19</v>
      </c>
      <c r="G330" t="s">
        <v>37</v>
      </c>
      <c r="H330">
        <v>44</v>
      </c>
      <c r="I330" s="4">
        <v>39305</v>
      </c>
      <c r="J330" s="5">
        <v>126277</v>
      </c>
      <c r="K330" s="6">
        <v>0.13</v>
      </c>
      <c r="L330" t="s">
        <v>38</v>
      </c>
      <c r="M330" t="s">
        <v>39</v>
      </c>
      <c r="N330" s="4" t="s">
        <v>23</v>
      </c>
    </row>
    <row r="331" spans="1:14" x14ac:dyDescent="0.25">
      <c r="A331" t="s">
        <v>565</v>
      </c>
      <c r="B331" t="s">
        <v>705</v>
      </c>
      <c r="C331" t="s">
        <v>64</v>
      </c>
      <c r="D331" t="s">
        <v>564</v>
      </c>
      <c r="E331" t="s">
        <v>18</v>
      </c>
      <c r="F331" t="s">
        <v>33</v>
      </c>
      <c r="G331" t="s">
        <v>20</v>
      </c>
      <c r="H331">
        <v>55</v>
      </c>
      <c r="I331" s="4">
        <v>44302</v>
      </c>
      <c r="J331" s="5">
        <v>48266</v>
      </c>
      <c r="K331" s="6">
        <v>0</v>
      </c>
      <c r="L331" t="s">
        <v>21</v>
      </c>
      <c r="M331" t="s">
        <v>44</v>
      </c>
      <c r="N331" s="4" t="s">
        <v>23</v>
      </c>
    </row>
    <row r="332" spans="1:14" x14ac:dyDescent="0.25">
      <c r="A332" t="s">
        <v>706</v>
      </c>
      <c r="B332" t="s">
        <v>707</v>
      </c>
      <c r="C332" t="s">
        <v>53</v>
      </c>
      <c r="D332" t="s">
        <v>564</v>
      </c>
      <c r="E332" t="s">
        <v>32</v>
      </c>
      <c r="F332" t="s">
        <v>19</v>
      </c>
      <c r="G332" t="s">
        <v>37</v>
      </c>
      <c r="H332">
        <v>36</v>
      </c>
      <c r="I332" s="4">
        <v>43330</v>
      </c>
      <c r="J332" s="5">
        <v>223404</v>
      </c>
      <c r="K332" s="6">
        <v>0.32</v>
      </c>
      <c r="L332" t="s">
        <v>21</v>
      </c>
      <c r="M332" t="s">
        <v>75</v>
      </c>
      <c r="N332" s="4" t="s">
        <v>23</v>
      </c>
    </row>
    <row r="333" spans="1:14" x14ac:dyDescent="0.25">
      <c r="A333" t="s">
        <v>708</v>
      </c>
      <c r="B333" t="s">
        <v>709</v>
      </c>
      <c r="C333" t="s">
        <v>47</v>
      </c>
      <c r="D333" t="s">
        <v>564</v>
      </c>
      <c r="E333" t="s">
        <v>18</v>
      </c>
      <c r="F333" t="s">
        <v>33</v>
      </c>
      <c r="G333" t="s">
        <v>20</v>
      </c>
      <c r="H333">
        <v>41</v>
      </c>
      <c r="I333" s="4">
        <v>39091</v>
      </c>
      <c r="J333" s="5">
        <v>50685</v>
      </c>
      <c r="K333" s="6">
        <v>0</v>
      </c>
      <c r="L333" t="s">
        <v>21</v>
      </c>
      <c r="M333" t="s">
        <v>75</v>
      </c>
      <c r="N333" s="4" t="s">
        <v>23</v>
      </c>
    </row>
    <row r="334" spans="1:14" x14ac:dyDescent="0.25">
      <c r="A334" t="s">
        <v>710</v>
      </c>
      <c r="B334" t="s">
        <v>711</v>
      </c>
      <c r="C334" t="s">
        <v>74</v>
      </c>
      <c r="D334" t="s">
        <v>564</v>
      </c>
      <c r="E334" t="s">
        <v>18</v>
      </c>
      <c r="F334" t="s">
        <v>33</v>
      </c>
      <c r="G334" t="s">
        <v>97</v>
      </c>
      <c r="H334">
        <v>33</v>
      </c>
      <c r="I334" s="4">
        <v>43763</v>
      </c>
      <c r="J334" s="5">
        <v>131652</v>
      </c>
      <c r="K334" s="6">
        <v>0.11</v>
      </c>
      <c r="L334" t="s">
        <v>21</v>
      </c>
      <c r="M334" t="s">
        <v>34</v>
      </c>
      <c r="N334" s="4" t="s">
        <v>23</v>
      </c>
    </row>
    <row r="335" spans="1:14" x14ac:dyDescent="0.25">
      <c r="A335" t="s">
        <v>712</v>
      </c>
      <c r="B335" t="s">
        <v>713</v>
      </c>
      <c r="C335" t="s">
        <v>16</v>
      </c>
      <c r="D335" t="s">
        <v>564</v>
      </c>
      <c r="E335" t="s">
        <v>27</v>
      </c>
      <c r="F335" t="s">
        <v>33</v>
      </c>
      <c r="G335" t="s">
        <v>97</v>
      </c>
      <c r="H335">
        <v>61</v>
      </c>
      <c r="I335" s="4">
        <v>40293</v>
      </c>
      <c r="J335" s="5">
        <v>110302</v>
      </c>
      <c r="K335" s="6">
        <v>0.06</v>
      </c>
      <c r="L335" t="s">
        <v>21</v>
      </c>
      <c r="M335" t="s">
        <v>48</v>
      </c>
      <c r="N335" s="4" t="s">
        <v>23</v>
      </c>
    </row>
    <row r="336" spans="1:14" x14ac:dyDescent="0.25">
      <c r="A336" t="s">
        <v>177</v>
      </c>
      <c r="B336" t="s">
        <v>714</v>
      </c>
      <c r="C336" t="s">
        <v>53</v>
      </c>
      <c r="D336" t="s">
        <v>564</v>
      </c>
      <c r="E336" t="s">
        <v>27</v>
      </c>
      <c r="F336" t="s">
        <v>33</v>
      </c>
      <c r="G336" t="s">
        <v>97</v>
      </c>
      <c r="H336">
        <v>38</v>
      </c>
      <c r="I336" s="4">
        <v>43413</v>
      </c>
      <c r="J336" s="5">
        <v>223805</v>
      </c>
      <c r="K336" s="6">
        <v>0.36</v>
      </c>
      <c r="L336" t="s">
        <v>21</v>
      </c>
      <c r="M336" t="s">
        <v>44</v>
      </c>
      <c r="N336" s="4" t="s">
        <v>23</v>
      </c>
    </row>
    <row r="337" spans="1:14" x14ac:dyDescent="0.25">
      <c r="A337" t="s">
        <v>715</v>
      </c>
      <c r="B337" t="s">
        <v>716</v>
      </c>
      <c r="C337" t="s">
        <v>26</v>
      </c>
      <c r="D337" t="s">
        <v>564</v>
      </c>
      <c r="E337" t="s">
        <v>54</v>
      </c>
      <c r="F337" t="s">
        <v>19</v>
      </c>
      <c r="G337" t="s">
        <v>28</v>
      </c>
      <c r="H337">
        <v>49</v>
      </c>
      <c r="I337" s="4">
        <v>43623</v>
      </c>
      <c r="J337" s="5">
        <v>80700</v>
      </c>
      <c r="K337" s="6">
        <v>0</v>
      </c>
      <c r="L337" t="s">
        <v>21</v>
      </c>
      <c r="M337" t="s">
        <v>75</v>
      </c>
      <c r="N337" s="4" t="s">
        <v>23</v>
      </c>
    </row>
    <row r="338" spans="1:14" x14ac:dyDescent="0.25">
      <c r="A338" t="s">
        <v>717</v>
      </c>
      <c r="B338" t="s">
        <v>718</v>
      </c>
      <c r="C338" t="s">
        <v>47</v>
      </c>
      <c r="D338" t="s">
        <v>564</v>
      </c>
      <c r="E338" t="s">
        <v>18</v>
      </c>
      <c r="F338" t="s">
        <v>33</v>
      </c>
      <c r="G338" t="s">
        <v>28</v>
      </c>
      <c r="H338">
        <v>45</v>
      </c>
      <c r="I338" s="4">
        <v>42711</v>
      </c>
      <c r="J338" s="5">
        <v>71454</v>
      </c>
      <c r="K338" s="6">
        <v>0</v>
      </c>
      <c r="L338" t="s">
        <v>65</v>
      </c>
      <c r="M338" t="s">
        <v>78</v>
      </c>
      <c r="N338" s="4" t="s">
        <v>23</v>
      </c>
    </row>
    <row r="339" spans="1:14" x14ac:dyDescent="0.25">
      <c r="A339" t="s">
        <v>719</v>
      </c>
      <c r="B339" t="s">
        <v>720</v>
      </c>
      <c r="C339" t="s">
        <v>53</v>
      </c>
      <c r="D339" t="s">
        <v>564</v>
      </c>
      <c r="E339" t="s">
        <v>32</v>
      </c>
      <c r="F339" t="s">
        <v>33</v>
      </c>
      <c r="G339" t="s">
        <v>28</v>
      </c>
      <c r="H339">
        <v>25</v>
      </c>
      <c r="I339" s="4">
        <v>44515</v>
      </c>
      <c r="J339" s="5">
        <v>210708</v>
      </c>
      <c r="K339" s="6">
        <v>0.33</v>
      </c>
      <c r="L339" t="s">
        <v>21</v>
      </c>
      <c r="M339" t="s">
        <v>44</v>
      </c>
      <c r="N339" s="4" t="s">
        <v>23</v>
      </c>
    </row>
    <row r="340" spans="1:14" x14ac:dyDescent="0.25">
      <c r="A340" t="s">
        <v>721</v>
      </c>
      <c r="B340" t="s">
        <v>722</v>
      </c>
      <c r="C340" t="s">
        <v>47</v>
      </c>
      <c r="D340" t="s">
        <v>564</v>
      </c>
      <c r="E340" t="s">
        <v>18</v>
      </c>
      <c r="F340" t="s">
        <v>33</v>
      </c>
      <c r="G340" t="s">
        <v>28</v>
      </c>
      <c r="H340">
        <v>48</v>
      </c>
      <c r="I340" s="4">
        <v>37796</v>
      </c>
      <c r="J340" s="5">
        <v>55760</v>
      </c>
      <c r="K340" s="6">
        <v>0</v>
      </c>
      <c r="L340" t="s">
        <v>21</v>
      </c>
      <c r="M340" t="s">
        <v>22</v>
      </c>
      <c r="N340" s="4" t="s">
        <v>23</v>
      </c>
    </row>
    <row r="341" spans="1:14" x14ac:dyDescent="0.25">
      <c r="A341" t="s">
        <v>723</v>
      </c>
      <c r="B341" t="s">
        <v>724</v>
      </c>
      <c r="C341" t="s">
        <v>47</v>
      </c>
      <c r="D341" t="s">
        <v>564</v>
      </c>
      <c r="E341" t="s">
        <v>54</v>
      </c>
      <c r="F341" t="s">
        <v>19</v>
      </c>
      <c r="G341" t="s">
        <v>20</v>
      </c>
      <c r="H341">
        <v>60</v>
      </c>
      <c r="I341" s="4">
        <v>39310</v>
      </c>
      <c r="J341" s="5">
        <v>58671</v>
      </c>
      <c r="K341" s="6">
        <v>0</v>
      </c>
      <c r="L341" t="s">
        <v>21</v>
      </c>
      <c r="M341" t="s">
        <v>75</v>
      </c>
      <c r="N341" s="4" t="s">
        <v>23</v>
      </c>
    </row>
    <row r="342" spans="1:14" x14ac:dyDescent="0.25">
      <c r="A342" t="s">
        <v>725</v>
      </c>
      <c r="B342" t="s">
        <v>726</v>
      </c>
      <c r="C342" t="s">
        <v>16</v>
      </c>
      <c r="D342" t="s">
        <v>564</v>
      </c>
      <c r="E342" t="s">
        <v>18</v>
      </c>
      <c r="F342" t="s">
        <v>33</v>
      </c>
      <c r="G342" t="s">
        <v>20</v>
      </c>
      <c r="H342">
        <v>37</v>
      </c>
      <c r="I342" s="4">
        <v>43935</v>
      </c>
      <c r="J342" s="5">
        <v>103524</v>
      </c>
      <c r="K342" s="6">
        <v>0.09</v>
      </c>
      <c r="L342" t="s">
        <v>21</v>
      </c>
      <c r="M342" t="s">
        <v>57</v>
      </c>
      <c r="N342" s="4" t="s">
        <v>23</v>
      </c>
    </row>
    <row r="343" spans="1:14" x14ac:dyDescent="0.25">
      <c r="A343" t="s">
        <v>727</v>
      </c>
      <c r="B343" t="s">
        <v>728</v>
      </c>
      <c r="C343" t="s">
        <v>64</v>
      </c>
      <c r="D343" t="s">
        <v>564</v>
      </c>
      <c r="E343" t="s">
        <v>27</v>
      </c>
      <c r="F343" t="s">
        <v>33</v>
      </c>
      <c r="G343" t="s">
        <v>28</v>
      </c>
      <c r="H343">
        <v>62</v>
      </c>
      <c r="I343" s="4">
        <v>37519</v>
      </c>
      <c r="J343" s="5">
        <v>49738</v>
      </c>
      <c r="K343" s="6">
        <v>0</v>
      </c>
      <c r="L343" t="s">
        <v>65</v>
      </c>
      <c r="M343" t="s">
        <v>118</v>
      </c>
      <c r="N343" s="4" t="s">
        <v>23</v>
      </c>
    </row>
    <row r="344" spans="1:14" x14ac:dyDescent="0.25">
      <c r="A344" t="s">
        <v>729</v>
      </c>
      <c r="B344" t="s">
        <v>730</v>
      </c>
      <c r="C344" t="s">
        <v>31</v>
      </c>
      <c r="D344" t="s">
        <v>564</v>
      </c>
      <c r="E344" t="s">
        <v>32</v>
      </c>
      <c r="F344" t="s">
        <v>33</v>
      </c>
      <c r="G344" t="s">
        <v>28</v>
      </c>
      <c r="H344">
        <v>27</v>
      </c>
      <c r="I344" s="4">
        <v>43977</v>
      </c>
      <c r="J344" s="5">
        <v>153628</v>
      </c>
      <c r="K344" s="6">
        <v>0.28999999999999998</v>
      </c>
      <c r="L344" t="s">
        <v>65</v>
      </c>
      <c r="M344" t="s">
        <v>66</v>
      </c>
      <c r="N344" s="4">
        <v>44177</v>
      </c>
    </row>
    <row r="345" spans="1:14" x14ac:dyDescent="0.25">
      <c r="A345" t="s">
        <v>731</v>
      </c>
      <c r="B345" t="s">
        <v>732</v>
      </c>
      <c r="C345" t="s">
        <v>53</v>
      </c>
      <c r="D345" t="s">
        <v>564</v>
      </c>
      <c r="E345" t="s">
        <v>54</v>
      </c>
      <c r="F345" t="s">
        <v>33</v>
      </c>
      <c r="G345" t="s">
        <v>28</v>
      </c>
      <c r="H345">
        <v>54</v>
      </c>
      <c r="I345" s="4">
        <v>39330</v>
      </c>
      <c r="J345" s="5">
        <v>183239</v>
      </c>
      <c r="K345" s="6">
        <v>0.32</v>
      </c>
      <c r="L345" t="s">
        <v>21</v>
      </c>
      <c r="M345" t="s">
        <v>34</v>
      </c>
      <c r="N345" s="4" t="s">
        <v>23</v>
      </c>
    </row>
    <row r="346" spans="1:14" x14ac:dyDescent="0.25">
      <c r="A346" t="s">
        <v>733</v>
      </c>
      <c r="B346" t="s">
        <v>734</v>
      </c>
      <c r="C346" t="s">
        <v>16</v>
      </c>
      <c r="D346" t="s">
        <v>564</v>
      </c>
      <c r="E346" t="s">
        <v>54</v>
      </c>
      <c r="F346" t="s">
        <v>19</v>
      </c>
      <c r="G346" t="s">
        <v>28</v>
      </c>
      <c r="H346">
        <v>52</v>
      </c>
      <c r="I346" s="4">
        <v>40091</v>
      </c>
      <c r="J346" s="5">
        <v>122890</v>
      </c>
      <c r="K346" s="6">
        <v>7.0000000000000007E-2</v>
      </c>
      <c r="L346" t="s">
        <v>65</v>
      </c>
      <c r="M346" t="s">
        <v>78</v>
      </c>
      <c r="N346" s="4" t="s">
        <v>23</v>
      </c>
    </row>
    <row r="347" spans="1:14" x14ac:dyDescent="0.25">
      <c r="A347" t="s">
        <v>735</v>
      </c>
      <c r="B347" t="s">
        <v>736</v>
      </c>
      <c r="C347" t="s">
        <v>53</v>
      </c>
      <c r="D347" t="s">
        <v>564</v>
      </c>
      <c r="E347" t="s">
        <v>32</v>
      </c>
      <c r="F347" t="s">
        <v>19</v>
      </c>
      <c r="G347" t="s">
        <v>28</v>
      </c>
      <c r="H347">
        <v>52</v>
      </c>
      <c r="I347" s="4">
        <v>35576</v>
      </c>
      <c r="J347" s="5">
        <v>216999</v>
      </c>
      <c r="K347" s="6">
        <v>0.37</v>
      </c>
      <c r="L347" t="s">
        <v>21</v>
      </c>
      <c r="M347" t="s">
        <v>48</v>
      </c>
      <c r="N347" s="4" t="s">
        <v>23</v>
      </c>
    </row>
    <row r="348" spans="1:14" x14ac:dyDescent="0.25">
      <c r="A348" t="s">
        <v>737</v>
      </c>
      <c r="B348" t="s">
        <v>738</v>
      </c>
      <c r="C348" t="s">
        <v>74</v>
      </c>
      <c r="D348" t="s">
        <v>564</v>
      </c>
      <c r="E348" t="s">
        <v>27</v>
      </c>
      <c r="F348" t="s">
        <v>19</v>
      </c>
      <c r="G348" t="s">
        <v>28</v>
      </c>
      <c r="H348">
        <v>44</v>
      </c>
      <c r="I348" s="4">
        <v>40274</v>
      </c>
      <c r="J348" s="5">
        <v>142878</v>
      </c>
      <c r="K348" s="6">
        <v>0.12</v>
      </c>
      <c r="L348" t="s">
        <v>21</v>
      </c>
      <c r="M348" t="s">
        <v>75</v>
      </c>
      <c r="N348" s="4" t="s">
        <v>23</v>
      </c>
    </row>
    <row r="349" spans="1:14" x14ac:dyDescent="0.25">
      <c r="A349" t="s">
        <v>739</v>
      </c>
      <c r="B349" t="s">
        <v>740</v>
      </c>
      <c r="C349" t="s">
        <v>74</v>
      </c>
      <c r="D349" t="s">
        <v>564</v>
      </c>
      <c r="E349" t="s">
        <v>18</v>
      </c>
      <c r="F349" t="s">
        <v>19</v>
      </c>
      <c r="G349" t="s">
        <v>28</v>
      </c>
      <c r="H349">
        <v>63</v>
      </c>
      <c r="I349" s="4">
        <v>37295</v>
      </c>
      <c r="J349" s="5">
        <v>128703</v>
      </c>
      <c r="K349" s="6">
        <v>0.13</v>
      </c>
      <c r="L349" t="s">
        <v>21</v>
      </c>
      <c r="M349" t="s">
        <v>22</v>
      </c>
      <c r="N349" s="4" t="s">
        <v>23</v>
      </c>
    </row>
    <row r="350" spans="1:14" x14ac:dyDescent="0.25">
      <c r="A350" t="s">
        <v>741</v>
      </c>
      <c r="B350" t="s">
        <v>742</v>
      </c>
      <c r="C350" t="s">
        <v>16</v>
      </c>
      <c r="D350" t="s">
        <v>564</v>
      </c>
      <c r="E350" t="s">
        <v>32</v>
      </c>
      <c r="F350" t="s">
        <v>33</v>
      </c>
      <c r="G350" t="s">
        <v>28</v>
      </c>
      <c r="H350">
        <v>37</v>
      </c>
      <c r="I350" s="4">
        <v>42605</v>
      </c>
      <c r="J350" s="5">
        <v>124928</v>
      </c>
      <c r="K350" s="6">
        <v>0.06</v>
      </c>
      <c r="L350" t="s">
        <v>65</v>
      </c>
      <c r="M350" t="s">
        <v>66</v>
      </c>
      <c r="N350" s="4" t="s">
        <v>23</v>
      </c>
    </row>
    <row r="351" spans="1:14" x14ac:dyDescent="0.25">
      <c r="A351" t="s">
        <v>743</v>
      </c>
      <c r="B351" t="s">
        <v>744</v>
      </c>
      <c r="C351" t="s">
        <v>16</v>
      </c>
      <c r="D351" t="s">
        <v>564</v>
      </c>
      <c r="E351" t="s">
        <v>27</v>
      </c>
      <c r="F351" t="s">
        <v>33</v>
      </c>
      <c r="G351" t="s">
        <v>37</v>
      </c>
      <c r="H351">
        <v>51</v>
      </c>
      <c r="I351" s="4">
        <v>41439</v>
      </c>
      <c r="J351" s="5">
        <v>108221</v>
      </c>
      <c r="K351" s="6">
        <v>0.05</v>
      </c>
      <c r="L351" t="s">
        <v>38</v>
      </c>
      <c r="M351" t="s">
        <v>39</v>
      </c>
      <c r="N351" s="4" t="s">
        <v>23</v>
      </c>
    </row>
    <row r="352" spans="1:14" x14ac:dyDescent="0.25">
      <c r="A352" t="s">
        <v>745</v>
      </c>
      <c r="B352" t="s">
        <v>746</v>
      </c>
      <c r="C352" t="s">
        <v>31</v>
      </c>
      <c r="D352" t="s">
        <v>564</v>
      </c>
      <c r="E352" t="s">
        <v>32</v>
      </c>
      <c r="F352" t="s">
        <v>33</v>
      </c>
      <c r="G352" t="s">
        <v>28</v>
      </c>
      <c r="H352">
        <v>25</v>
      </c>
      <c r="I352" s="4">
        <v>44303</v>
      </c>
      <c r="J352" s="5">
        <v>186870</v>
      </c>
      <c r="K352" s="6">
        <v>0.2</v>
      </c>
      <c r="L352" t="s">
        <v>65</v>
      </c>
      <c r="M352" t="s">
        <v>78</v>
      </c>
      <c r="N352" s="4" t="s">
        <v>23</v>
      </c>
    </row>
    <row r="353" spans="1:14" x14ac:dyDescent="0.25">
      <c r="A353" t="s">
        <v>747</v>
      </c>
      <c r="B353" t="s">
        <v>748</v>
      </c>
      <c r="C353" t="s">
        <v>64</v>
      </c>
      <c r="D353" t="s">
        <v>564</v>
      </c>
      <c r="E353" t="s">
        <v>32</v>
      </c>
      <c r="F353" t="s">
        <v>19</v>
      </c>
      <c r="G353" t="s">
        <v>28</v>
      </c>
      <c r="H353">
        <v>46</v>
      </c>
      <c r="I353" s="4">
        <v>40657</v>
      </c>
      <c r="J353" s="5">
        <v>55894</v>
      </c>
      <c r="K353" s="6">
        <v>0</v>
      </c>
      <c r="L353" t="s">
        <v>21</v>
      </c>
      <c r="M353" t="s">
        <v>34</v>
      </c>
      <c r="N353" s="4" t="s">
        <v>23</v>
      </c>
    </row>
    <row r="354" spans="1:14" x14ac:dyDescent="0.25">
      <c r="A354" t="s">
        <v>749</v>
      </c>
      <c r="B354" t="s">
        <v>750</v>
      </c>
      <c r="C354" t="s">
        <v>64</v>
      </c>
      <c r="D354" t="s">
        <v>564</v>
      </c>
      <c r="E354" t="s">
        <v>54</v>
      </c>
      <c r="F354" t="s">
        <v>19</v>
      </c>
      <c r="G354" t="s">
        <v>28</v>
      </c>
      <c r="H354">
        <v>37</v>
      </c>
      <c r="I354" s="4">
        <v>42317</v>
      </c>
      <c r="J354" s="5">
        <v>45369</v>
      </c>
      <c r="K354" s="6">
        <v>0</v>
      </c>
      <c r="L354" t="s">
        <v>65</v>
      </c>
      <c r="M354" t="s">
        <v>118</v>
      </c>
      <c r="N354" s="4" t="s">
        <v>23</v>
      </c>
    </row>
    <row r="355" spans="1:14" x14ac:dyDescent="0.25">
      <c r="A355" t="s">
        <v>751</v>
      </c>
      <c r="B355" t="s">
        <v>752</v>
      </c>
      <c r="C355" t="s">
        <v>16</v>
      </c>
      <c r="D355" t="s">
        <v>564</v>
      </c>
      <c r="E355" t="s">
        <v>27</v>
      </c>
      <c r="F355" t="s">
        <v>19</v>
      </c>
      <c r="G355" t="s">
        <v>20</v>
      </c>
      <c r="H355">
        <v>60</v>
      </c>
      <c r="I355" s="4">
        <v>40344</v>
      </c>
      <c r="J355" s="5">
        <v>106578</v>
      </c>
      <c r="K355" s="6">
        <v>0.09</v>
      </c>
      <c r="L355" t="s">
        <v>21</v>
      </c>
      <c r="M355" t="s">
        <v>48</v>
      </c>
      <c r="N355" s="4" t="s">
        <v>23</v>
      </c>
    </row>
    <row r="356" spans="1:14" x14ac:dyDescent="0.25">
      <c r="A356" t="s">
        <v>753</v>
      </c>
      <c r="B356" t="s">
        <v>754</v>
      </c>
      <c r="C356" t="s">
        <v>47</v>
      </c>
      <c r="D356" t="s">
        <v>564</v>
      </c>
      <c r="E356" t="s">
        <v>32</v>
      </c>
      <c r="F356" t="s">
        <v>33</v>
      </c>
      <c r="G356" t="s">
        <v>20</v>
      </c>
      <c r="H356">
        <v>30</v>
      </c>
      <c r="I356" s="4">
        <v>42068</v>
      </c>
      <c r="J356" s="5">
        <v>52697</v>
      </c>
      <c r="K356" s="6">
        <v>0</v>
      </c>
      <c r="L356" t="s">
        <v>21</v>
      </c>
      <c r="M356" t="s">
        <v>34</v>
      </c>
      <c r="N356" s="4" t="s">
        <v>23</v>
      </c>
    </row>
    <row r="357" spans="1:14" x14ac:dyDescent="0.25">
      <c r="A357" t="s">
        <v>755</v>
      </c>
      <c r="B357" t="s">
        <v>756</v>
      </c>
      <c r="C357" t="s">
        <v>26</v>
      </c>
      <c r="D357" t="s">
        <v>564</v>
      </c>
      <c r="E357" t="s">
        <v>18</v>
      </c>
      <c r="F357" t="s">
        <v>33</v>
      </c>
      <c r="G357" t="s">
        <v>28</v>
      </c>
      <c r="H357">
        <v>35</v>
      </c>
      <c r="I357" s="4">
        <v>43542</v>
      </c>
      <c r="J357" s="5">
        <v>74779</v>
      </c>
      <c r="K357" s="6">
        <v>0</v>
      </c>
      <c r="L357" t="s">
        <v>21</v>
      </c>
      <c r="M357" t="s">
        <v>57</v>
      </c>
      <c r="N357" s="4" t="s">
        <v>23</v>
      </c>
    </row>
    <row r="358" spans="1:14" x14ac:dyDescent="0.25">
      <c r="A358" t="s">
        <v>757</v>
      </c>
      <c r="B358" t="s">
        <v>758</v>
      </c>
      <c r="C358" t="s">
        <v>16</v>
      </c>
      <c r="D358" t="s">
        <v>564</v>
      </c>
      <c r="E358" t="s">
        <v>54</v>
      </c>
      <c r="F358" t="s">
        <v>19</v>
      </c>
      <c r="G358" t="s">
        <v>28</v>
      </c>
      <c r="H358">
        <v>63</v>
      </c>
      <c r="I358" s="4">
        <v>38096</v>
      </c>
      <c r="J358" s="5">
        <v>122487</v>
      </c>
      <c r="K358" s="6">
        <v>0.08</v>
      </c>
      <c r="L358" t="s">
        <v>65</v>
      </c>
      <c r="M358" t="s">
        <v>78</v>
      </c>
      <c r="N358" s="4" t="s">
        <v>23</v>
      </c>
    </row>
    <row r="359" spans="1:14" x14ac:dyDescent="0.25">
      <c r="A359" t="s">
        <v>759</v>
      </c>
      <c r="B359" t="s">
        <v>760</v>
      </c>
      <c r="C359" t="s">
        <v>64</v>
      </c>
      <c r="D359" t="s">
        <v>564</v>
      </c>
      <c r="E359" t="s">
        <v>18</v>
      </c>
      <c r="F359" t="s">
        <v>19</v>
      </c>
      <c r="G359" t="s">
        <v>28</v>
      </c>
      <c r="H359">
        <v>56</v>
      </c>
      <c r="I359" s="4">
        <v>38847</v>
      </c>
      <c r="J359" s="5">
        <v>41561</v>
      </c>
      <c r="K359" s="6">
        <v>0</v>
      </c>
      <c r="L359" t="s">
        <v>21</v>
      </c>
      <c r="M359" t="s">
        <v>22</v>
      </c>
      <c r="N359" s="4" t="s">
        <v>23</v>
      </c>
    </row>
    <row r="360" spans="1:14" x14ac:dyDescent="0.25">
      <c r="A360" t="s">
        <v>761</v>
      </c>
      <c r="B360" t="s">
        <v>762</v>
      </c>
      <c r="C360" t="s">
        <v>74</v>
      </c>
      <c r="D360" t="s">
        <v>564</v>
      </c>
      <c r="E360" t="s">
        <v>27</v>
      </c>
      <c r="F360" t="s">
        <v>33</v>
      </c>
      <c r="G360" t="s">
        <v>28</v>
      </c>
      <c r="H360">
        <v>37</v>
      </c>
      <c r="I360" s="4">
        <v>40657</v>
      </c>
      <c r="J360" s="5">
        <v>131183</v>
      </c>
      <c r="K360" s="6">
        <v>0.14000000000000001</v>
      </c>
      <c r="L360" t="s">
        <v>65</v>
      </c>
      <c r="M360" t="s">
        <v>78</v>
      </c>
      <c r="N360" s="4">
        <v>42445</v>
      </c>
    </row>
    <row r="361" spans="1:14" x14ac:dyDescent="0.25">
      <c r="A361" t="s">
        <v>763</v>
      </c>
      <c r="B361" t="s">
        <v>764</v>
      </c>
      <c r="C361" t="s">
        <v>53</v>
      </c>
      <c r="D361" t="s">
        <v>564</v>
      </c>
      <c r="E361" t="s">
        <v>54</v>
      </c>
      <c r="F361" t="s">
        <v>19</v>
      </c>
      <c r="G361" t="s">
        <v>37</v>
      </c>
      <c r="H361">
        <v>29</v>
      </c>
      <c r="I361" s="4">
        <v>43439</v>
      </c>
      <c r="J361" s="5">
        <v>199504</v>
      </c>
      <c r="K361" s="6">
        <v>0.3</v>
      </c>
      <c r="L361" t="s">
        <v>21</v>
      </c>
      <c r="M361" t="s">
        <v>22</v>
      </c>
      <c r="N361" s="4" t="s">
        <v>23</v>
      </c>
    </row>
    <row r="362" spans="1:14" x14ac:dyDescent="0.25">
      <c r="A362" t="s">
        <v>765</v>
      </c>
      <c r="B362" t="s">
        <v>766</v>
      </c>
      <c r="C362" t="s">
        <v>47</v>
      </c>
      <c r="D362" t="s">
        <v>564</v>
      </c>
      <c r="E362" t="s">
        <v>32</v>
      </c>
      <c r="F362" t="s">
        <v>33</v>
      </c>
      <c r="G362" t="s">
        <v>37</v>
      </c>
      <c r="H362">
        <v>25</v>
      </c>
      <c r="I362" s="4">
        <v>44024</v>
      </c>
      <c r="J362" s="5">
        <v>56565</v>
      </c>
      <c r="K362" s="6">
        <v>0</v>
      </c>
      <c r="L362" t="s">
        <v>38</v>
      </c>
      <c r="M362" t="s">
        <v>85</v>
      </c>
      <c r="N362" s="4" t="s">
        <v>23</v>
      </c>
    </row>
    <row r="363" spans="1:14" x14ac:dyDescent="0.25">
      <c r="A363" t="s">
        <v>767</v>
      </c>
      <c r="B363" t="s">
        <v>768</v>
      </c>
      <c r="C363" t="s">
        <v>31</v>
      </c>
      <c r="D363" t="s">
        <v>564</v>
      </c>
      <c r="E363" t="s">
        <v>54</v>
      </c>
      <c r="F363" t="s">
        <v>19</v>
      </c>
      <c r="G363" t="s">
        <v>20</v>
      </c>
      <c r="H363">
        <v>41</v>
      </c>
      <c r="I363" s="4">
        <v>43600</v>
      </c>
      <c r="J363" s="5">
        <v>174415</v>
      </c>
      <c r="K363" s="6">
        <v>0.23</v>
      </c>
      <c r="L363" t="s">
        <v>21</v>
      </c>
      <c r="M363" t="s">
        <v>48</v>
      </c>
      <c r="N363" s="4" t="s">
        <v>23</v>
      </c>
    </row>
    <row r="364" spans="1:14" x14ac:dyDescent="0.25">
      <c r="A364" t="s">
        <v>769</v>
      </c>
      <c r="B364" t="s">
        <v>770</v>
      </c>
      <c r="C364" t="s">
        <v>74</v>
      </c>
      <c r="D364" t="s">
        <v>564</v>
      </c>
      <c r="E364" t="s">
        <v>18</v>
      </c>
      <c r="F364" t="s">
        <v>33</v>
      </c>
      <c r="G364" t="s">
        <v>28</v>
      </c>
      <c r="H364">
        <v>42</v>
      </c>
      <c r="I364" s="4">
        <v>40620</v>
      </c>
      <c r="J364" s="5">
        <v>150034</v>
      </c>
      <c r="K364" s="6">
        <v>0.12</v>
      </c>
      <c r="L364" t="s">
        <v>65</v>
      </c>
      <c r="M364" t="s">
        <v>118</v>
      </c>
      <c r="N364" s="4" t="s">
        <v>23</v>
      </c>
    </row>
    <row r="365" spans="1:14" x14ac:dyDescent="0.25">
      <c r="A365" t="s">
        <v>771</v>
      </c>
      <c r="B365" t="s">
        <v>772</v>
      </c>
      <c r="C365" t="s">
        <v>47</v>
      </c>
      <c r="D365" t="s">
        <v>564</v>
      </c>
      <c r="E365" t="s">
        <v>32</v>
      </c>
      <c r="F365" t="s">
        <v>33</v>
      </c>
      <c r="G365" t="s">
        <v>37</v>
      </c>
      <c r="H365">
        <v>45</v>
      </c>
      <c r="I365" s="4">
        <v>41127</v>
      </c>
      <c r="J365" s="5">
        <v>58586</v>
      </c>
      <c r="K365" s="6">
        <v>0</v>
      </c>
      <c r="L365" t="s">
        <v>38</v>
      </c>
      <c r="M365" t="s">
        <v>85</v>
      </c>
      <c r="N365" s="4" t="s">
        <v>23</v>
      </c>
    </row>
    <row r="366" spans="1:14" x14ac:dyDescent="0.25">
      <c r="A366" t="s">
        <v>773</v>
      </c>
      <c r="B366" t="s">
        <v>774</v>
      </c>
      <c r="C366" t="s">
        <v>31</v>
      </c>
      <c r="D366" t="s">
        <v>564</v>
      </c>
      <c r="E366" t="s">
        <v>54</v>
      </c>
      <c r="F366" t="s">
        <v>19</v>
      </c>
      <c r="G366" t="s">
        <v>37</v>
      </c>
      <c r="H366">
        <v>31</v>
      </c>
      <c r="I366" s="4">
        <v>42957</v>
      </c>
      <c r="J366" s="5">
        <v>156931</v>
      </c>
      <c r="K366" s="6">
        <v>0.28000000000000003</v>
      </c>
      <c r="L366" t="s">
        <v>21</v>
      </c>
      <c r="M366" t="s">
        <v>34</v>
      </c>
      <c r="N366" s="4" t="s">
        <v>23</v>
      </c>
    </row>
    <row r="367" spans="1:14" x14ac:dyDescent="0.25">
      <c r="A367" t="s">
        <v>775</v>
      </c>
      <c r="B367" t="s">
        <v>776</v>
      </c>
      <c r="C367" t="s">
        <v>53</v>
      </c>
      <c r="D367" t="s">
        <v>564</v>
      </c>
      <c r="E367" t="s">
        <v>54</v>
      </c>
      <c r="F367" t="s">
        <v>19</v>
      </c>
      <c r="G367" t="s">
        <v>20</v>
      </c>
      <c r="H367">
        <v>36</v>
      </c>
      <c r="I367" s="4">
        <v>39830</v>
      </c>
      <c r="J367" s="5">
        <v>238236</v>
      </c>
      <c r="K367" s="6">
        <v>0.31</v>
      </c>
      <c r="L367" t="s">
        <v>21</v>
      </c>
      <c r="M367" t="s">
        <v>34</v>
      </c>
      <c r="N367" s="4" t="s">
        <v>23</v>
      </c>
    </row>
    <row r="368" spans="1:14" x14ac:dyDescent="0.25">
      <c r="A368" t="s">
        <v>777</v>
      </c>
      <c r="B368" t="s">
        <v>778</v>
      </c>
      <c r="C368" t="s">
        <v>31</v>
      </c>
      <c r="D368" t="s">
        <v>564</v>
      </c>
      <c r="E368" t="s">
        <v>54</v>
      </c>
      <c r="F368" t="s">
        <v>33</v>
      </c>
      <c r="G368" t="s">
        <v>20</v>
      </c>
      <c r="H368">
        <v>64</v>
      </c>
      <c r="I368" s="4">
        <v>41264</v>
      </c>
      <c r="J368" s="5">
        <v>153253</v>
      </c>
      <c r="K368" s="6">
        <v>0.24</v>
      </c>
      <c r="L368" t="s">
        <v>21</v>
      </c>
      <c r="M368" t="s">
        <v>22</v>
      </c>
      <c r="N368" s="4" t="s">
        <v>23</v>
      </c>
    </row>
    <row r="369" spans="1:14" x14ac:dyDescent="0.25">
      <c r="A369" t="s">
        <v>779</v>
      </c>
      <c r="B369" t="s">
        <v>780</v>
      </c>
      <c r="C369" t="s">
        <v>16</v>
      </c>
      <c r="D369" t="s">
        <v>564</v>
      </c>
      <c r="E369" t="s">
        <v>54</v>
      </c>
      <c r="F369" t="s">
        <v>33</v>
      </c>
      <c r="G369" t="s">
        <v>28</v>
      </c>
      <c r="H369">
        <v>61</v>
      </c>
      <c r="I369" s="4">
        <v>40092</v>
      </c>
      <c r="J369" s="5">
        <v>103096</v>
      </c>
      <c r="K369" s="6">
        <v>7.0000000000000007E-2</v>
      </c>
      <c r="L369" t="s">
        <v>65</v>
      </c>
      <c r="M369" t="s">
        <v>118</v>
      </c>
      <c r="N369" s="4" t="s">
        <v>23</v>
      </c>
    </row>
    <row r="370" spans="1:14" x14ac:dyDescent="0.25">
      <c r="A370" t="s">
        <v>781</v>
      </c>
      <c r="B370" t="s">
        <v>782</v>
      </c>
      <c r="C370" t="s">
        <v>16</v>
      </c>
      <c r="D370" t="s">
        <v>564</v>
      </c>
      <c r="E370" t="s">
        <v>18</v>
      </c>
      <c r="F370" t="s">
        <v>19</v>
      </c>
      <c r="G370" t="s">
        <v>20</v>
      </c>
      <c r="H370">
        <v>32</v>
      </c>
      <c r="I370" s="4">
        <v>43936</v>
      </c>
      <c r="J370" s="5">
        <v>126671</v>
      </c>
      <c r="K370" s="6">
        <v>0.09</v>
      </c>
      <c r="L370" t="s">
        <v>21</v>
      </c>
      <c r="M370" t="s">
        <v>48</v>
      </c>
      <c r="N370" s="4" t="s">
        <v>23</v>
      </c>
    </row>
    <row r="371" spans="1:14" x14ac:dyDescent="0.25">
      <c r="A371" t="s">
        <v>783</v>
      </c>
      <c r="B371" t="s">
        <v>784</v>
      </c>
      <c r="C371" t="s">
        <v>47</v>
      </c>
      <c r="D371" t="s">
        <v>564</v>
      </c>
      <c r="E371" t="s">
        <v>18</v>
      </c>
      <c r="F371" t="s">
        <v>19</v>
      </c>
      <c r="G371" t="s">
        <v>37</v>
      </c>
      <c r="H371">
        <v>39</v>
      </c>
      <c r="I371" s="4">
        <v>39708</v>
      </c>
      <c r="J371" s="5">
        <v>62861</v>
      </c>
      <c r="K371" s="6">
        <v>0</v>
      </c>
      <c r="L371" t="s">
        <v>21</v>
      </c>
      <c r="M371" t="s">
        <v>34</v>
      </c>
      <c r="N371" s="4" t="s">
        <v>23</v>
      </c>
    </row>
    <row r="372" spans="1:14" x14ac:dyDescent="0.25">
      <c r="A372" t="s">
        <v>197</v>
      </c>
      <c r="B372" t="s">
        <v>785</v>
      </c>
      <c r="C372" t="s">
        <v>16</v>
      </c>
      <c r="D372" t="s">
        <v>564</v>
      </c>
      <c r="E372" t="s">
        <v>18</v>
      </c>
      <c r="F372" t="s">
        <v>19</v>
      </c>
      <c r="G372" t="s">
        <v>28</v>
      </c>
      <c r="H372">
        <v>52</v>
      </c>
      <c r="I372" s="4">
        <v>36523</v>
      </c>
      <c r="J372" s="5">
        <v>116527</v>
      </c>
      <c r="K372" s="6">
        <v>7.0000000000000007E-2</v>
      </c>
      <c r="L372" t="s">
        <v>21</v>
      </c>
      <c r="M372" t="s">
        <v>57</v>
      </c>
      <c r="N372" s="4" t="s">
        <v>23</v>
      </c>
    </row>
    <row r="373" spans="1:14" x14ac:dyDescent="0.25">
      <c r="A373" t="s">
        <v>187</v>
      </c>
      <c r="B373" t="s">
        <v>786</v>
      </c>
      <c r="C373" t="s">
        <v>31</v>
      </c>
      <c r="D373" t="s">
        <v>564</v>
      </c>
      <c r="E373" t="s">
        <v>54</v>
      </c>
      <c r="F373" t="s">
        <v>19</v>
      </c>
      <c r="G373" t="s">
        <v>28</v>
      </c>
      <c r="H373">
        <v>60</v>
      </c>
      <c r="I373" s="4">
        <v>42891</v>
      </c>
      <c r="J373" s="5">
        <v>158898</v>
      </c>
      <c r="K373" s="6">
        <v>0.18</v>
      </c>
      <c r="L373" t="s">
        <v>21</v>
      </c>
      <c r="M373" t="s">
        <v>48</v>
      </c>
      <c r="N373" s="4" t="s">
        <v>23</v>
      </c>
    </row>
    <row r="374" spans="1:14" x14ac:dyDescent="0.25">
      <c r="A374" t="s">
        <v>787</v>
      </c>
      <c r="B374" t="s">
        <v>788</v>
      </c>
      <c r="C374" t="s">
        <v>64</v>
      </c>
      <c r="D374" t="s">
        <v>564</v>
      </c>
      <c r="E374" t="s">
        <v>27</v>
      </c>
      <c r="F374" t="s">
        <v>33</v>
      </c>
      <c r="G374" t="s">
        <v>28</v>
      </c>
      <c r="H374">
        <v>44</v>
      </c>
      <c r="I374" s="4">
        <v>40329</v>
      </c>
      <c r="J374" s="5">
        <v>47387</v>
      </c>
      <c r="K374" s="6">
        <v>0</v>
      </c>
      <c r="L374" t="s">
        <v>65</v>
      </c>
      <c r="M374" t="s">
        <v>92</v>
      </c>
      <c r="N374" s="4">
        <v>43108</v>
      </c>
    </row>
    <row r="375" spans="1:14" x14ac:dyDescent="0.25">
      <c r="A375" t="s">
        <v>789</v>
      </c>
      <c r="B375" t="s">
        <v>790</v>
      </c>
      <c r="C375" t="s">
        <v>26</v>
      </c>
      <c r="D375" t="s">
        <v>564</v>
      </c>
      <c r="E375" t="s">
        <v>27</v>
      </c>
      <c r="F375" t="s">
        <v>33</v>
      </c>
      <c r="G375" t="s">
        <v>28</v>
      </c>
      <c r="H375">
        <v>33</v>
      </c>
      <c r="I375" s="4">
        <v>40936</v>
      </c>
      <c r="J375" s="5">
        <v>95960</v>
      </c>
      <c r="K375" s="6">
        <v>0</v>
      </c>
      <c r="L375" t="s">
        <v>65</v>
      </c>
      <c r="M375" t="s">
        <v>92</v>
      </c>
      <c r="N375" s="4" t="s">
        <v>23</v>
      </c>
    </row>
    <row r="376" spans="1:14" x14ac:dyDescent="0.25">
      <c r="A376" t="s">
        <v>791</v>
      </c>
      <c r="B376" t="s">
        <v>792</v>
      </c>
      <c r="C376" t="s">
        <v>74</v>
      </c>
      <c r="D376" t="s">
        <v>793</v>
      </c>
      <c r="E376" t="s">
        <v>18</v>
      </c>
      <c r="F376" t="s">
        <v>33</v>
      </c>
      <c r="G376" t="s">
        <v>28</v>
      </c>
      <c r="H376">
        <v>36</v>
      </c>
      <c r="I376" s="4">
        <v>39855</v>
      </c>
      <c r="J376" s="5">
        <v>157333</v>
      </c>
      <c r="K376" s="6">
        <v>0.15</v>
      </c>
      <c r="L376" t="s">
        <v>21</v>
      </c>
      <c r="M376" t="s">
        <v>48</v>
      </c>
      <c r="N376" s="4" t="s">
        <v>23</v>
      </c>
    </row>
    <row r="377" spans="1:14" x14ac:dyDescent="0.25">
      <c r="A377" t="s">
        <v>794</v>
      </c>
      <c r="B377" t="s">
        <v>795</v>
      </c>
      <c r="C377" t="s">
        <v>16</v>
      </c>
      <c r="D377" t="s">
        <v>793</v>
      </c>
      <c r="E377" t="s">
        <v>18</v>
      </c>
      <c r="F377" t="s">
        <v>19</v>
      </c>
      <c r="G377" t="s">
        <v>20</v>
      </c>
      <c r="H377">
        <v>59</v>
      </c>
      <c r="I377" s="4">
        <v>36233</v>
      </c>
      <c r="J377" s="5">
        <v>105086</v>
      </c>
      <c r="K377" s="6">
        <v>0.09</v>
      </c>
      <c r="L377" t="s">
        <v>21</v>
      </c>
      <c r="M377" t="s">
        <v>22</v>
      </c>
      <c r="N377" s="4" t="s">
        <v>23</v>
      </c>
    </row>
    <row r="378" spans="1:14" x14ac:dyDescent="0.25">
      <c r="A378" t="s">
        <v>796</v>
      </c>
      <c r="B378" t="s">
        <v>797</v>
      </c>
      <c r="C378" t="s">
        <v>31</v>
      </c>
      <c r="D378" t="s">
        <v>793</v>
      </c>
      <c r="E378" t="s">
        <v>27</v>
      </c>
      <c r="F378" t="s">
        <v>19</v>
      </c>
      <c r="G378" t="s">
        <v>97</v>
      </c>
      <c r="H378">
        <v>41</v>
      </c>
      <c r="I378" s="4">
        <v>42111</v>
      </c>
      <c r="J378" s="5">
        <v>152239</v>
      </c>
      <c r="K378" s="6">
        <v>0.23</v>
      </c>
      <c r="L378" t="s">
        <v>21</v>
      </c>
      <c r="M378" t="s">
        <v>75</v>
      </c>
      <c r="N378" s="4" t="s">
        <v>23</v>
      </c>
    </row>
    <row r="379" spans="1:14" x14ac:dyDescent="0.25">
      <c r="A379" t="s">
        <v>798</v>
      </c>
      <c r="B379" t="s">
        <v>799</v>
      </c>
      <c r="C379" t="s">
        <v>800</v>
      </c>
      <c r="D379" t="s">
        <v>793</v>
      </c>
      <c r="E379" t="s">
        <v>27</v>
      </c>
      <c r="F379" t="s">
        <v>19</v>
      </c>
      <c r="G379" t="s">
        <v>28</v>
      </c>
      <c r="H379">
        <v>30</v>
      </c>
      <c r="I379" s="4">
        <v>42884</v>
      </c>
      <c r="J379" s="5">
        <v>86317</v>
      </c>
      <c r="K379" s="6">
        <v>0</v>
      </c>
      <c r="L379" t="s">
        <v>65</v>
      </c>
      <c r="M379" t="s">
        <v>92</v>
      </c>
      <c r="N379" s="4">
        <v>42932</v>
      </c>
    </row>
    <row r="380" spans="1:14" x14ac:dyDescent="0.25">
      <c r="A380" t="s">
        <v>801</v>
      </c>
      <c r="B380" t="s">
        <v>802</v>
      </c>
      <c r="C380" t="s">
        <v>803</v>
      </c>
      <c r="D380" t="s">
        <v>793</v>
      </c>
      <c r="E380" t="s">
        <v>32</v>
      </c>
      <c r="F380" t="s">
        <v>33</v>
      </c>
      <c r="G380" t="s">
        <v>20</v>
      </c>
      <c r="H380">
        <v>64</v>
      </c>
      <c r="I380" s="4">
        <v>37184</v>
      </c>
      <c r="J380" s="5">
        <v>64057</v>
      </c>
      <c r="K380" s="6">
        <v>0</v>
      </c>
      <c r="L380" t="s">
        <v>21</v>
      </c>
      <c r="M380" t="s">
        <v>57</v>
      </c>
      <c r="N380" s="4" t="s">
        <v>23</v>
      </c>
    </row>
    <row r="381" spans="1:14" x14ac:dyDescent="0.25">
      <c r="A381" t="s">
        <v>804</v>
      </c>
      <c r="B381" t="s">
        <v>805</v>
      </c>
      <c r="C381" t="s">
        <v>806</v>
      </c>
      <c r="D381" t="s">
        <v>793</v>
      </c>
      <c r="E381" t="s">
        <v>18</v>
      </c>
      <c r="F381" t="s">
        <v>33</v>
      </c>
      <c r="G381" t="s">
        <v>97</v>
      </c>
      <c r="H381">
        <v>46</v>
      </c>
      <c r="I381" s="4">
        <v>39681</v>
      </c>
      <c r="J381" s="5">
        <v>59067</v>
      </c>
      <c r="K381" s="6">
        <v>0</v>
      </c>
      <c r="L381" t="s">
        <v>21</v>
      </c>
      <c r="M381" t="s">
        <v>48</v>
      </c>
      <c r="N381" s="4" t="s">
        <v>23</v>
      </c>
    </row>
    <row r="382" spans="1:14" x14ac:dyDescent="0.25">
      <c r="A382" t="s">
        <v>807</v>
      </c>
      <c r="B382" t="s">
        <v>808</v>
      </c>
      <c r="C382" t="s">
        <v>53</v>
      </c>
      <c r="D382" t="s">
        <v>793</v>
      </c>
      <c r="E382" t="s">
        <v>27</v>
      </c>
      <c r="F382" t="s">
        <v>19</v>
      </c>
      <c r="G382" t="s">
        <v>97</v>
      </c>
      <c r="H382">
        <v>45</v>
      </c>
      <c r="I382" s="4">
        <v>41493</v>
      </c>
      <c r="J382" s="5">
        <v>236946</v>
      </c>
      <c r="K382" s="6">
        <v>0.37</v>
      </c>
      <c r="L382" t="s">
        <v>21</v>
      </c>
      <c r="M382" t="s">
        <v>34</v>
      </c>
      <c r="N382" s="4" t="s">
        <v>23</v>
      </c>
    </row>
    <row r="383" spans="1:14" x14ac:dyDescent="0.25">
      <c r="A383" t="s">
        <v>809</v>
      </c>
      <c r="B383" t="s">
        <v>810</v>
      </c>
      <c r="C383" t="s">
        <v>803</v>
      </c>
      <c r="D383" t="s">
        <v>793</v>
      </c>
      <c r="E383" t="s">
        <v>27</v>
      </c>
      <c r="F383" t="s">
        <v>33</v>
      </c>
      <c r="G383" t="s">
        <v>20</v>
      </c>
      <c r="H383">
        <v>41</v>
      </c>
      <c r="I383" s="4">
        <v>40109</v>
      </c>
      <c r="J383" s="5">
        <v>54415</v>
      </c>
      <c r="K383" s="6">
        <v>0</v>
      </c>
      <c r="L383" t="s">
        <v>21</v>
      </c>
      <c r="M383" t="s">
        <v>34</v>
      </c>
      <c r="N383" s="4">
        <v>41661</v>
      </c>
    </row>
    <row r="384" spans="1:14" x14ac:dyDescent="0.25">
      <c r="A384" t="s">
        <v>811</v>
      </c>
      <c r="B384" t="s">
        <v>812</v>
      </c>
      <c r="C384" t="s">
        <v>806</v>
      </c>
      <c r="D384" t="s">
        <v>793</v>
      </c>
      <c r="E384" t="s">
        <v>18</v>
      </c>
      <c r="F384" t="s">
        <v>33</v>
      </c>
      <c r="G384" t="s">
        <v>28</v>
      </c>
      <c r="H384">
        <v>45</v>
      </c>
      <c r="I384" s="4">
        <v>37972</v>
      </c>
      <c r="J384" s="5">
        <v>48345</v>
      </c>
      <c r="K384" s="6">
        <v>0</v>
      </c>
      <c r="L384" t="s">
        <v>65</v>
      </c>
      <c r="M384" t="s">
        <v>92</v>
      </c>
      <c r="N384" s="4" t="s">
        <v>23</v>
      </c>
    </row>
    <row r="385" spans="1:14" x14ac:dyDescent="0.25">
      <c r="A385" t="s">
        <v>813</v>
      </c>
      <c r="B385" t="s">
        <v>814</v>
      </c>
      <c r="C385" t="s">
        <v>31</v>
      </c>
      <c r="D385" t="s">
        <v>793</v>
      </c>
      <c r="E385" t="s">
        <v>18</v>
      </c>
      <c r="F385" t="s">
        <v>19</v>
      </c>
      <c r="G385" t="s">
        <v>28</v>
      </c>
      <c r="H385">
        <v>42</v>
      </c>
      <c r="I385" s="4">
        <v>41655</v>
      </c>
      <c r="J385" s="5">
        <v>152214</v>
      </c>
      <c r="K385" s="6">
        <v>0.3</v>
      </c>
      <c r="L385" t="s">
        <v>65</v>
      </c>
      <c r="M385" t="s">
        <v>118</v>
      </c>
      <c r="N385" s="4" t="s">
        <v>23</v>
      </c>
    </row>
    <row r="386" spans="1:14" x14ac:dyDescent="0.25">
      <c r="A386" t="s">
        <v>815</v>
      </c>
      <c r="B386" t="s">
        <v>816</v>
      </c>
      <c r="C386" t="s">
        <v>800</v>
      </c>
      <c r="D386" t="s">
        <v>793</v>
      </c>
      <c r="E386" t="s">
        <v>32</v>
      </c>
      <c r="F386" t="s">
        <v>19</v>
      </c>
      <c r="G386" t="s">
        <v>28</v>
      </c>
      <c r="H386">
        <v>53</v>
      </c>
      <c r="I386" s="4">
        <v>37576</v>
      </c>
      <c r="J386" s="5">
        <v>95998</v>
      </c>
      <c r="K386" s="6">
        <v>0</v>
      </c>
      <c r="L386" t="s">
        <v>21</v>
      </c>
      <c r="M386" t="s">
        <v>34</v>
      </c>
      <c r="N386" s="4" t="s">
        <v>23</v>
      </c>
    </row>
    <row r="387" spans="1:14" x14ac:dyDescent="0.25">
      <c r="A387" t="s">
        <v>817</v>
      </c>
      <c r="B387" t="s">
        <v>818</v>
      </c>
      <c r="C387" t="s">
        <v>31</v>
      </c>
      <c r="D387" t="s">
        <v>793</v>
      </c>
      <c r="E387" t="s">
        <v>54</v>
      </c>
      <c r="F387" t="s">
        <v>33</v>
      </c>
      <c r="G387" t="s">
        <v>28</v>
      </c>
      <c r="H387">
        <v>27</v>
      </c>
      <c r="I387" s="4">
        <v>44250</v>
      </c>
      <c r="J387" s="5">
        <v>199041</v>
      </c>
      <c r="K387" s="6">
        <v>0.16</v>
      </c>
      <c r="L387" t="s">
        <v>65</v>
      </c>
      <c r="M387" t="s">
        <v>118</v>
      </c>
      <c r="N387" s="4" t="s">
        <v>23</v>
      </c>
    </row>
    <row r="388" spans="1:14" x14ac:dyDescent="0.25">
      <c r="A388" t="s">
        <v>819</v>
      </c>
      <c r="B388" t="s">
        <v>820</v>
      </c>
      <c r="C388" t="s">
        <v>31</v>
      </c>
      <c r="D388" t="s">
        <v>793</v>
      </c>
      <c r="E388" t="s">
        <v>54</v>
      </c>
      <c r="F388" t="s">
        <v>19</v>
      </c>
      <c r="G388" t="s">
        <v>20</v>
      </c>
      <c r="H388">
        <v>50</v>
      </c>
      <c r="I388" s="4">
        <v>35998</v>
      </c>
      <c r="J388" s="5">
        <v>174895</v>
      </c>
      <c r="K388" s="6">
        <v>0.15</v>
      </c>
      <c r="L388" t="s">
        <v>21</v>
      </c>
      <c r="M388" t="s">
        <v>44</v>
      </c>
      <c r="N388" s="4" t="s">
        <v>23</v>
      </c>
    </row>
    <row r="389" spans="1:14" x14ac:dyDescent="0.25">
      <c r="A389" t="s">
        <v>821</v>
      </c>
      <c r="B389" t="s">
        <v>822</v>
      </c>
      <c r="C389" t="s">
        <v>31</v>
      </c>
      <c r="D389" t="s">
        <v>793</v>
      </c>
      <c r="E389" t="s">
        <v>18</v>
      </c>
      <c r="F389" t="s">
        <v>33</v>
      </c>
      <c r="G389" t="s">
        <v>37</v>
      </c>
      <c r="H389">
        <v>54</v>
      </c>
      <c r="I389" s="4">
        <v>43122</v>
      </c>
      <c r="J389" s="5">
        <v>176294</v>
      </c>
      <c r="K389" s="6">
        <v>0.28000000000000003</v>
      </c>
      <c r="L389" t="s">
        <v>21</v>
      </c>
      <c r="M389" t="s">
        <v>22</v>
      </c>
      <c r="N389" s="4" t="s">
        <v>23</v>
      </c>
    </row>
    <row r="390" spans="1:14" x14ac:dyDescent="0.25">
      <c r="A390" t="s">
        <v>823</v>
      </c>
      <c r="B390" t="s">
        <v>824</v>
      </c>
      <c r="C390" t="s">
        <v>53</v>
      </c>
      <c r="D390" t="s">
        <v>793</v>
      </c>
      <c r="E390" t="s">
        <v>18</v>
      </c>
      <c r="F390" t="s">
        <v>33</v>
      </c>
      <c r="G390" t="s">
        <v>28</v>
      </c>
      <c r="H390">
        <v>49</v>
      </c>
      <c r="I390" s="4">
        <v>37680</v>
      </c>
      <c r="J390" s="5">
        <v>211291</v>
      </c>
      <c r="K390" s="6">
        <v>0.37</v>
      </c>
      <c r="L390" t="s">
        <v>65</v>
      </c>
      <c r="M390" t="s">
        <v>66</v>
      </c>
      <c r="N390" s="4" t="s">
        <v>23</v>
      </c>
    </row>
    <row r="391" spans="1:14" x14ac:dyDescent="0.25">
      <c r="A391" t="s">
        <v>825</v>
      </c>
      <c r="B391" t="s">
        <v>826</v>
      </c>
      <c r="C391" t="s">
        <v>53</v>
      </c>
      <c r="D391" t="s">
        <v>793</v>
      </c>
      <c r="E391" t="s">
        <v>54</v>
      </c>
      <c r="F391" t="s">
        <v>33</v>
      </c>
      <c r="G391" t="s">
        <v>28</v>
      </c>
      <c r="H391">
        <v>61</v>
      </c>
      <c r="I391" s="4">
        <v>42804</v>
      </c>
      <c r="J391" s="5">
        <v>196951</v>
      </c>
      <c r="K391" s="6">
        <v>0.33</v>
      </c>
      <c r="L391" t="s">
        <v>65</v>
      </c>
      <c r="M391" t="s">
        <v>118</v>
      </c>
      <c r="N391" s="4" t="s">
        <v>23</v>
      </c>
    </row>
    <row r="392" spans="1:14" x14ac:dyDescent="0.25">
      <c r="A392" t="s">
        <v>827</v>
      </c>
      <c r="B392" t="s">
        <v>828</v>
      </c>
      <c r="C392" t="s">
        <v>16</v>
      </c>
      <c r="D392" t="s">
        <v>793</v>
      </c>
      <c r="E392" t="s">
        <v>18</v>
      </c>
      <c r="F392" t="s">
        <v>19</v>
      </c>
      <c r="G392" t="s">
        <v>28</v>
      </c>
      <c r="H392">
        <v>55</v>
      </c>
      <c r="I392" s="4">
        <v>35019</v>
      </c>
      <c r="J392" s="5">
        <v>125936</v>
      </c>
      <c r="K392" s="6">
        <v>0.08</v>
      </c>
      <c r="L392" t="s">
        <v>65</v>
      </c>
      <c r="M392" t="s">
        <v>66</v>
      </c>
      <c r="N392" s="4" t="s">
        <v>23</v>
      </c>
    </row>
    <row r="393" spans="1:14" x14ac:dyDescent="0.25">
      <c r="A393" t="s">
        <v>829</v>
      </c>
      <c r="B393" t="s">
        <v>830</v>
      </c>
      <c r="C393" t="s">
        <v>800</v>
      </c>
      <c r="D393" t="s">
        <v>793</v>
      </c>
      <c r="E393" t="s">
        <v>32</v>
      </c>
      <c r="F393" t="s">
        <v>33</v>
      </c>
      <c r="G393" t="s">
        <v>28</v>
      </c>
      <c r="H393">
        <v>58</v>
      </c>
      <c r="I393" s="4">
        <v>34567</v>
      </c>
      <c r="J393" s="5">
        <v>93102</v>
      </c>
      <c r="K393" s="6">
        <v>0</v>
      </c>
      <c r="L393" t="s">
        <v>21</v>
      </c>
      <c r="M393" t="s">
        <v>34</v>
      </c>
      <c r="N393" s="4">
        <v>41621</v>
      </c>
    </row>
    <row r="394" spans="1:14" x14ac:dyDescent="0.25">
      <c r="A394" t="s">
        <v>831</v>
      </c>
      <c r="B394" t="s">
        <v>832</v>
      </c>
      <c r="C394" t="s">
        <v>800</v>
      </c>
      <c r="D394" t="s">
        <v>793</v>
      </c>
      <c r="E394" t="s">
        <v>18</v>
      </c>
      <c r="F394" t="s">
        <v>33</v>
      </c>
      <c r="G394" t="s">
        <v>37</v>
      </c>
      <c r="H394">
        <v>45</v>
      </c>
      <c r="I394" s="4">
        <v>39437</v>
      </c>
      <c r="J394" s="5">
        <v>93840</v>
      </c>
      <c r="K394" s="6">
        <v>0</v>
      </c>
      <c r="L394" t="s">
        <v>38</v>
      </c>
      <c r="M394" t="s">
        <v>39</v>
      </c>
      <c r="N394" s="4" t="s">
        <v>23</v>
      </c>
    </row>
    <row r="395" spans="1:14" x14ac:dyDescent="0.25">
      <c r="A395" t="s">
        <v>833</v>
      </c>
      <c r="B395" t="s">
        <v>834</v>
      </c>
      <c r="C395" t="s">
        <v>53</v>
      </c>
      <c r="D395" t="s">
        <v>793</v>
      </c>
      <c r="E395" t="s">
        <v>32</v>
      </c>
      <c r="F395" t="s">
        <v>19</v>
      </c>
      <c r="G395" t="s">
        <v>28</v>
      </c>
      <c r="H395">
        <v>48</v>
      </c>
      <c r="I395" s="4">
        <v>41706</v>
      </c>
      <c r="J395" s="5">
        <v>197367</v>
      </c>
      <c r="K395" s="6">
        <v>0.39</v>
      </c>
      <c r="L395" t="s">
        <v>21</v>
      </c>
      <c r="M395" t="s">
        <v>22</v>
      </c>
      <c r="N395" s="4" t="s">
        <v>23</v>
      </c>
    </row>
    <row r="396" spans="1:14" x14ac:dyDescent="0.25">
      <c r="A396" t="s">
        <v>835</v>
      </c>
      <c r="B396" t="s">
        <v>836</v>
      </c>
      <c r="C396" t="s">
        <v>74</v>
      </c>
      <c r="D396" t="s">
        <v>793</v>
      </c>
      <c r="E396" t="s">
        <v>32</v>
      </c>
      <c r="F396" t="s">
        <v>19</v>
      </c>
      <c r="G396" t="s">
        <v>37</v>
      </c>
      <c r="H396">
        <v>29</v>
      </c>
      <c r="I396" s="4">
        <v>43594</v>
      </c>
      <c r="J396" s="5">
        <v>125828</v>
      </c>
      <c r="K396" s="6">
        <v>0.15</v>
      </c>
      <c r="L396" t="s">
        <v>38</v>
      </c>
      <c r="M396" t="s">
        <v>85</v>
      </c>
      <c r="N396" s="4" t="s">
        <v>23</v>
      </c>
    </row>
    <row r="397" spans="1:14" x14ac:dyDescent="0.25">
      <c r="A397" t="s">
        <v>837</v>
      </c>
      <c r="B397" t="s">
        <v>838</v>
      </c>
      <c r="C397" t="s">
        <v>800</v>
      </c>
      <c r="D397" t="s">
        <v>793</v>
      </c>
      <c r="E397" t="s">
        <v>18</v>
      </c>
      <c r="F397" t="s">
        <v>19</v>
      </c>
      <c r="G397" t="s">
        <v>20</v>
      </c>
      <c r="H397">
        <v>33</v>
      </c>
      <c r="I397" s="4">
        <v>42951</v>
      </c>
      <c r="J397" s="5">
        <v>92610</v>
      </c>
      <c r="K397" s="6">
        <v>0</v>
      </c>
      <c r="L397" t="s">
        <v>21</v>
      </c>
      <c r="M397" t="s">
        <v>75</v>
      </c>
      <c r="N397" s="4" t="s">
        <v>23</v>
      </c>
    </row>
    <row r="398" spans="1:14" x14ac:dyDescent="0.25">
      <c r="A398" t="s">
        <v>839</v>
      </c>
      <c r="B398" t="s">
        <v>840</v>
      </c>
      <c r="C398" t="s">
        <v>16</v>
      </c>
      <c r="D398" t="s">
        <v>793</v>
      </c>
      <c r="E398" t="s">
        <v>32</v>
      </c>
      <c r="F398" t="s">
        <v>19</v>
      </c>
      <c r="G398" t="s">
        <v>28</v>
      </c>
      <c r="H398">
        <v>48</v>
      </c>
      <c r="I398" s="4">
        <v>38168</v>
      </c>
      <c r="J398" s="5">
        <v>120660</v>
      </c>
      <c r="K398" s="6">
        <v>7.0000000000000007E-2</v>
      </c>
      <c r="L398" t="s">
        <v>65</v>
      </c>
      <c r="M398" t="s">
        <v>92</v>
      </c>
      <c r="N398" s="4" t="s">
        <v>23</v>
      </c>
    </row>
    <row r="399" spans="1:14" x14ac:dyDescent="0.25">
      <c r="A399" t="s">
        <v>841</v>
      </c>
      <c r="B399" t="s">
        <v>842</v>
      </c>
      <c r="C399" t="s">
        <v>31</v>
      </c>
      <c r="D399" t="s">
        <v>793</v>
      </c>
      <c r="E399" t="s">
        <v>32</v>
      </c>
      <c r="F399" t="s">
        <v>33</v>
      </c>
      <c r="G399" t="s">
        <v>20</v>
      </c>
      <c r="H399">
        <v>51</v>
      </c>
      <c r="I399" s="4">
        <v>44283</v>
      </c>
      <c r="J399" s="5">
        <v>180687</v>
      </c>
      <c r="K399" s="6">
        <v>0.19</v>
      </c>
      <c r="L399" t="s">
        <v>21</v>
      </c>
      <c r="M399" t="s">
        <v>57</v>
      </c>
      <c r="N399" s="4" t="s">
        <v>23</v>
      </c>
    </row>
    <row r="400" spans="1:14" x14ac:dyDescent="0.25">
      <c r="A400" t="s">
        <v>843</v>
      </c>
      <c r="B400" t="s">
        <v>844</v>
      </c>
      <c r="C400" t="s">
        <v>800</v>
      </c>
      <c r="D400" t="s">
        <v>793</v>
      </c>
      <c r="E400" t="s">
        <v>32</v>
      </c>
      <c r="F400" t="s">
        <v>19</v>
      </c>
      <c r="G400" t="s">
        <v>20</v>
      </c>
      <c r="H400">
        <v>30</v>
      </c>
      <c r="I400" s="4">
        <v>42078</v>
      </c>
      <c r="J400" s="5">
        <v>93734</v>
      </c>
      <c r="K400" s="6">
        <v>0</v>
      </c>
      <c r="L400" t="s">
        <v>21</v>
      </c>
      <c r="M400" t="s">
        <v>57</v>
      </c>
      <c r="N400" s="4" t="s">
        <v>23</v>
      </c>
    </row>
    <row r="401" spans="1:14" x14ac:dyDescent="0.25">
      <c r="A401" t="s">
        <v>845</v>
      </c>
      <c r="B401" t="s">
        <v>846</v>
      </c>
      <c r="C401" t="s">
        <v>803</v>
      </c>
      <c r="D401" t="s">
        <v>793</v>
      </c>
      <c r="E401" t="s">
        <v>32</v>
      </c>
      <c r="F401" t="s">
        <v>19</v>
      </c>
      <c r="G401" t="s">
        <v>28</v>
      </c>
      <c r="H401">
        <v>41</v>
      </c>
      <c r="I401" s="4">
        <v>39379</v>
      </c>
      <c r="J401" s="5">
        <v>51630</v>
      </c>
      <c r="K401" s="6">
        <v>0</v>
      </c>
      <c r="L401" t="s">
        <v>65</v>
      </c>
      <c r="M401" t="s">
        <v>118</v>
      </c>
      <c r="N401" s="4" t="s">
        <v>23</v>
      </c>
    </row>
    <row r="402" spans="1:14" x14ac:dyDescent="0.25">
      <c r="A402" t="s">
        <v>847</v>
      </c>
      <c r="B402" t="s">
        <v>848</v>
      </c>
      <c r="C402" t="s">
        <v>800</v>
      </c>
      <c r="D402" t="s">
        <v>793</v>
      </c>
      <c r="E402" t="s">
        <v>18</v>
      </c>
      <c r="F402" t="s">
        <v>19</v>
      </c>
      <c r="G402" t="s">
        <v>37</v>
      </c>
      <c r="H402">
        <v>48</v>
      </c>
      <c r="I402" s="4">
        <v>38454</v>
      </c>
      <c r="J402" s="5">
        <v>87158</v>
      </c>
      <c r="K402" s="6">
        <v>0</v>
      </c>
      <c r="L402" t="s">
        <v>38</v>
      </c>
      <c r="M402" t="s">
        <v>39</v>
      </c>
      <c r="N402" s="4" t="s">
        <v>23</v>
      </c>
    </row>
    <row r="403" spans="1:14" x14ac:dyDescent="0.25">
      <c r="A403" t="s">
        <v>849</v>
      </c>
      <c r="B403" t="s">
        <v>850</v>
      </c>
      <c r="C403" t="s">
        <v>31</v>
      </c>
      <c r="D403" t="s">
        <v>793</v>
      </c>
      <c r="E403" t="s">
        <v>27</v>
      </c>
      <c r="F403" t="s">
        <v>33</v>
      </c>
      <c r="G403" t="s">
        <v>37</v>
      </c>
      <c r="H403">
        <v>65</v>
      </c>
      <c r="I403" s="4">
        <v>38130</v>
      </c>
      <c r="J403" s="5">
        <v>153938</v>
      </c>
      <c r="K403" s="6">
        <v>0.2</v>
      </c>
      <c r="L403" t="s">
        <v>21</v>
      </c>
      <c r="M403" t="s">
        <v>57</v>
      </c>
      <c r="N403" s="4" t="s">
        <v>23</v>
      </c>
    </row>
    <row r="404" spans="1:14" x14ac:dyDescent="0.25">
      <c r="A404" t="s">
        <v>851</v>
      </c>
      <c r="B404" t="s">
        <v>852</v>
      </c>
      <c r="C404" t="s">
        <v>74</v>
      </c>
      <c r="D404" t="s">
        <v>793</v>
      </c>
      <c r="E404" t="s">
        <v>18</v>
      </c>
      <c r="F404" t="s">
        <v>33</v>
      </c>
      <c r="G404" t="s">
        <v>97</v>
      </c>
      <c r="H404">
        <v>55</v>
      </c>
      <c r="I404" s="4">
        <v>38301</v>
      </c>
      <c r="J404" s="5">
        <v>142318</v>
      </c>
      <c r="K404" s="6">
        <v>0.14000000000000001</v>
      </c>
      <c r="L404" t="s">
        <v>21</v>
      </c>
      <c r="M404" t="s">
        <v>44</v>
      </c>
      <c r="N404" s="4" t="s">
        <v>23</v>
      </c>
    </row>
    <row r="405" spans="1:14" x14ac:dyDescent="0.25">
      <c r="A405" t="s">
        <v>853</v>
      </c>
      <c r="B405" t="s">
        <v>854</v>
      </c>
      <c r="C405" t="s">
        <v>806</v>
      </c>
      <c r="D405" t="s">
        <v>793</v>
      </c>
      <c r="E405" t="s">
        <v>18</v>
      </c>
      <c r="F405" t="s">
        <v>19</v>
      </c>
      <c r="G405" t="s">
        <v>97</v>
      </c>
      <c r="H405">
        <v>41</v>
      </c>
      <c r="I405" s="4">
        <v>38219</v>
      </c>
      <c r="J405" s="5">
        <v>49186</v>
      </c>
      <c r="K405" s="6">
        <v>0</v>
      </c>
      <c r="L405" t="s">
        <v>21</v>
      </c>
      <c r="M405" t="s">
        <v>22</v>
      </c>
      <c r="N405" s="4">
        <v>39616</v>
      </c>
    </row>
    <row r="406" spans="1:14" x14ac:dyDescent="0.25">
      <c r="A406" t="s">
        <v>855</v>
      </c>
      <c r="B406" t="s">
        <v>856</v>
      </c>
      <c r="C406" t="s">
        <v>53</v>
      </c>
      <c r="D406" t="s">
        <v>793</v>
      </c>
      <c r="E406" t="s">
        <v>32</v>
      </c>
      <c r="F406" t="s">
        <v>33</v>
      </c>
      <c r="G406" t="s">
        <v>97</v>
      </c>
      <c r="H406">
        <v>34</v>
      </c>
      <c r="I406" s="4">
        <v>43673</v>
      </c>
      <c r="J406" s="5">
        <v>220937</v>
      </c>
      <c r="K406" s="6">
        <v>0.38</v>
      </c>
      <c r="L406" t="s">
        <v>21</v>
      </c>
      <c r="M406" t="s">
        <v>22</v>
      </c>
      <c r="N406" s="4" t="s">
        <v>23</v>
      </c>
    </row>
    <row r="407" spans="1:14" x14ac:dyDescent="0.25">
      <c r="A407" t="s">
        <v>857</v>
      </c>
      <c r="B407" t="s">
        <v>858</v>
      </c>
      <c r="C407" t="s">
        <v>803</v>
      </c>
      <c r="D407" t="s">
        <v>793</v>
      </c>
      <c r="E407" t="s">
        <v>27</v>
      </c>
      <c r="F407" t="s">
        <v>19</v>
      </c>
      <c r="G407" t="s">
        <v>20</v>
      </c>
      <c r="H407">
        <v>26</v>
      </c>
      <c r="I407" s="4">
        <v>44267</v>
      </c>
      <c r="J407" s="5">
        <v>70369</v>
      </c>
      <c r="K407" s="6">
        <v>0</v>
      </c>
      <c r="L407" t="s">
        <v>21</v>
      </c>
      <c r="M407" t="s">
        <v>34</v>
      </c>
      <c r="N407" s="4" t="s">
        <v>23</v>
      </c>
    </row>
    <row r="408" spans="1:14" x14ac:dyDescent="0.25">
      <c r="A408" t="s">
        <v>859</v>
      </c>
      <c r="B408" t="s">
        <v>860</v>
      </c>
      <c r="C408" t="s">
        <v>803</v>
      </c>
      <c r="D408" t="s">
        <v>793</v>
      </c>
      <c r="E408" t="s">
        <v>54</v>
      </c>
      <c r="F408" t="s">
        <v>33</v>
      </c>
      <c r="G408" t="s">
        <v>37</v>
      </c>
      <c r="H408">
        <v>31</v>
      </c>
      <c r="I408" s="4">
        <v>44297</v>
      </c>
      <c r="J408" s="5">
        <v>72235</v>
      </c>
      <c r="K408" s="6">
        <v>0</v>
      </c>
      <c r="L408" t="s">
        <v>38</v>
      </c>
      <c r="M408" t="s">
        <v>39</v>
      </c>
      <c r="N408" s="4" t="s">
        <v>23</v>
      </c>
    </row>
    <row r="409" spans="1:14" x14ac:dyDescent="0.25">
      <c r="A409" t="s">
        <v>861</v>
      </c>
      <c r="B409" t="s">
        <v>862</v>
      </c>
      <c r="C409" t="s">
        <v>31</v>
      </c>
      <c r="D409" t="s">
        <v>793</v>
      </c>
      <c r="E409" t="s">
        <v>54</v>
      </c>
      <c r="F409" t="s">
        <v>33</v>
      </c>
      <c r="G409" t="s">
        <v>28</v>
      </c>
      <c r="H409">
        <v>57</v>
      </c>
      <c r="I409" s="4">
        <v>42667</v>
      </c>
      <c r="J409" s="5">
        <v>176324</v>
      </c>
      <c r="K409" s="6">
        <v>0.23</v>
      </c>
      <c r="L409" t="s">
        <v>65</v>
      </c>
      <c r="M409" t="s">
        <v>78</v>
      </c>
      <c r="N409" s="4" t="s">
        <v>23</v>
      </c>
    </row>
    <row r="410" spans="1:14" x14ac:dyDescent="0.25">
      <c r="A410" t="s">
        <v>863</v>
      </c>
      <c r="B410" t="s">
        <v>864</v>
      </c>
      <c r="C410" t="s">
        <v>16</v>
      </c>
      <c r="D410" t="s">
        <v>793</v>
      </c>
      <c r="E410" t="s">
        <v>18</v>
      </c>
      <c r="F410" t="s">
        <v>33</v>
      </c>
      <c r="G410" t="s">
        <v>20</v>
      </c>
      <c r="H410">
        <v>31</v>
      </c>
      <c r="I410" s="4">
        <v>44214</v>
      </c>
      <c r="J410" s="5">
        <v>104162</v>
      </c>
      <c r="K410" s="6">
        <v>7.0000000000000007E-2</v>
      </c>
      <c r="L410" t="s">
        <v>21</v>
      </c>
      <c r="M410" t="s">
        <v>22</v>
      </c>
      <c r="N410" s="4" t="s">
        <v>23</v>
      </c>
    </row>
    <row r="411" spans="1:14" x14ac:dyDescent="0.25">
      <c r="A411" t="s">
        <v>865</v>
      </c>
      <c r="B411" t="s">
        <v>866</v>
      </c>
      <c r="C411" t="s">
        <v>803</v>
      </c>
      <c r="D411" t="s">
        <v>793</v>
      </c>
      <c r="E411" t="s">
        <v>54</v>
      </c>
      <c r="F411" t="s">
        <v>19</v>
      </c>
      <c r="G411" t="s">
        <v>20</v>
      </c>
      <c r="H411">
        <v>62</v>
      </c>
      <c r="I411" s="4">
        <v>38271</v>
      </c>
      <c r="J411" s="5">
        <v>50825</v>
      </c>
      <c r="K411" s="6">
        <v>0</v>
      </c>
      <c r="L411" t="s">
        <v>21</v>
      </c>
      <c r="M411" t="s">
        <v>34</v>
      </c>
      <c r="N411" s="4" t="s">
        <v>23</v>
      </c>
    </row>
    <row r="412" spans="1:14" x14ac:dyDescent="0.25">
      <c r="A412" t="s">
        <v>867</v>
      </c>
      <c r="B412" t="s">
        <v>868</v>
      </c>
      <c r="C412" t="s">
        <v>74</v>
      </c>
      <c r="D412" t="s">
        <v>793</v>
      </c>
      <c r="E412" t="s">
        <v>32</v>
      </c>
      <c r="F412" t="s">
        <v>33</v>
      </c>
      <c r="G412" t="s">
        <v>28</v>
      </c>
      <c r="H412">
        <v>64</v>
      </c>
      <c r="I412" s="4">
        <v>37962</v>
      </c>
      <c r="J412" s="5">
        <v>125807</v>
      </c>
      <c r="K412" s="6">
        <v>0.15</v>
      </c>
      <c r="L412" t="s">
        <v>21</v>
      </c>
      <c r="M412" t="s">
        <v>44</v>
      </c>
      <c r="N412" s="4" t="s">
        <v>23</v>
      </c>
    </row>
    <row r="413" spans="1:14" x14ac:dyDescent="0.25">
      <c r="A413" t="s">
        <v>869</v>
      </c>
      <c r="B413" t="s">
        <v>870</v>
      </c>
      <c r="C413" t="s">
        <v>803</v>
      </c>
      <c r="D413" t="s">
        <v>793</v>
      </c>
      <c r="E413" t="s">
        <v>18</v>
      </c>
      <c r="F413" t="s">
        <v>19</v>
      </c>
      <c r="G413" t="s">
        <v>37</v>
      </c>
      <c r="H413">
        <v>31</v>
      </c>
      <c r="I413" s="4">
        <v>42347</v>
      </c>
      <c r="J413" s="5">
        <v>73854</v>
      </c>
      <c r="K413" s="6">
        <v>0</v>
      </c>
      <c r="L413" t="s">
        <v>21</v>
      </c>
      <c r="M413" t="s">
        <v>34</v>
      </c>
      <c r="N413" s="4" t="s">
        <v>23</v>
      </c>
    </row>
    <row r="414" spans="1:14" x14ac:dyDescent="0.25">
      <c r="A414" t="s">
        <v>871</v>
      </c>
      <c r="B414" t="s">
        <v>872</v>
      </c>
      <c r="C414" t="s">
        <v>16</v>
      </c>
      <c r="D414" t="s">
        <v>793</v>
      </c>
      <c r="E414" t="s">
        <v>54</v>
      </c>
      <c r="F414" t="s">
        <v>19</v>
      </c>
      <c r="G414" t="s">
        <v>37</v>
      </c>
      <c r="H414">
        <v>46</v>
      </c>
      <c r="I414" s="4">
        <v>40810</v>
      </c>
      <c r="J414" s="5">
        <v>102167</v>
      </c>
      <c r="K414" s="6">
        <v>0.06</v>
      </c>
      <c r="L414" t="s">
        <v>38</v>
      </c>
      <c r="M414" t="s">
        <v>69</v>
      </c>
      <c r="N414" s="4" t="s">
        <v>23</v>
      </c>
    </row>
    <row r="415" spans="1:14" x14ac:dyDescent="0.25">
      <c r="A415" t="s">
        <v>873</v>
      </c>
      <c r="B415" t="s">
        <v>874</v>
      </c>
      <c r="C415" t="s">
        <v>806</v>
      </c>
      <c r="D415" t="s">
        <v>793</v>
      </c>
      <c r="E415" t="s">
        <v>27</v>
      </c>
      <c r="F415" t="s">
        <v>33</v>
      </c>
      <c r="G415" t="s">
        <v>37</v>
      </c>
      <c r="H415">
        <v>34</v>
      </c>
      <c r="I415" s="4">
        <v>42664</v>
      </c>
      <c r="J415" s="5">
        <v>52811</v>
      </c>
      <c r="K415" s="6">
        <v>0</v>
      </c>
      <c r="L415" t="s">
        <v>21</v>
      </c>
      <c r="M415" t="s">
        <v>48</v>
      </c>
      <c r="N415" s="4" t="s">
        <v>23</v>
      </c>
    </row>
    <row r="416" spans="1:14" x14ac:dyDescent="0.25">
      <c r="A416" t="s">
        <v>875</v>
      </c>
      <c r="B416" t="s">
        <v>876</v>
      </c>
      <c r="C416" t="s">
        <v>31</v>
      </c>
      <c r="D416" t="s">
        <v>793</v>
      </c>
      <c r="E416" t="s">
        <v>27</v>
      </c>
      <c r="F416" t="s">
        <v>19</v>
      </c>
      <c r="G416" t="s">
        <v>28</v>
      </c>
      <c r="H416">
        <v>39</v>
      </c>
      <c r="I416" s="4">
        <v>39049</v>
      </c>
      <c r="J416" s="5">
        <v>161690</v>
      </c>
      <c r="K416" s="6">
        <v>0.28999999999999998</v>
      </c>
      <c r="L416" t="s">
        <v>65</v>
      </c>
      <c r="M416" t="s">
        <v>118</v>
      </c>
      <c r="N416" s="4" t="s">
        <v>23</v>
      </c>
    </row>
    <row r="417" spans="1:14" x14ac:dyDescent="0.25">
      <c r="A417" t="s">
        <v>877</v>
      </c>
      <c r="B417" t="s">
        <v>878</v>
      </c>
      <c r="C417" t="s">
        <v>31</v>
      </c>
      <c r="D417" t="s">
        <v>793</v>
      </c>
      <c r="E417" t="s">
        <v>32</v>
      </c>
      <c r="F417" t="s">
        <v>19</v>
      </c>
      <c r="G417" t="s">
        <v>28</v>
      </c>
      <c r="H417">
        <v>37</v>
      </c>
      <c r="I417" s="4">
        <v>41048</v>
      </c>
      <c r="J417" s="5">
        <v>160280</v>
      </c>
      <c r="K417" s="6">
        <v>0.19</v>
      </c>
      <c r="L417" t="s">
        <v>65</v>
      </c>
      <c r="M417" t="s">
        <v>118</v>
      </c>
      <c r="N417" s="4" t="s">
        <v>23</v>
      </c>
    </row>
    <row r="418" spans="1:14" x14ac:dyDescent="0.25">
      <c r="A418" t="s">
        <v>879</v>
      </c>
      <c r="B418" t="s">
        <v>880</v>
      </c>
      <c r="C418" t="s">
        <v>806</v>
      </c>
      <c r="D418" t="s">
        <v>793</v>
      </c>
      <c r="E418" t="s">
        <v>27</v>
      </c>
      <c r="F418" t="s">
        <v>19</v>
      </c>
      <c r="G418" t="s">
        <v>28</v>
      </c>
      <c r="H418">
        <v>57</v>
      </c>
      <c r="I418" s="4">
        <v>35548</v>
      </c>
      <c r="J418" s="5">
        <v>54051</v>
      </c>
      <c r="K418" s="6">
        <v>0</v>
      </c>
      <c r="L418" t="s">
        <v>21</v>
      </c>
      <c r="M418" t="s">
        <v>48</v>
      </c>
      <c r="N418" s="4">
        <v>36079</v>
      </c>
    </row>
    <row r="419" spans="1:14" x14ac:dyDescent="0.25">
      <c r="A419" t="s">
        <v>881</v>
      </c>
      <c r="B419" t="s">
        <v>882</v>
      </c>
      <c r="C419" t="s">
        <v>803</v>
      </c>
      <c r="D419" t="s">
        <v>793</v>
      </c>
      <c r="E419" t="s">
        <v>18</v>
      </c>
      <c r="F419" t="s">
        <v>19</v>
      </c>
      <c r="G419" t="s">
        <v>20</v>
      </c>
      <c r="H419">
        <v>49</v>
      </c>
      <c r="I419" s="4">
        <v>36979</v>
      </c>
      <c r="J419" s="5">
        <v>57606</v>
      </c>
      <c r="K419" s="6">
        <v>0</v>
      </c>
      <c r="L419" t="s">
        <v>21</v>
      </c>
      <c r="M419" t="s">
        <v>48</v>
      </c>
      <c r="N419" s="4" t="s">
        <v>23</v>
      </c>
    </row>
    <row r="420" spans="1:14" x14ac:dyDescent="0.25">
      <c r="A420" t="s">
        <v>883</v>
      </c>
      <c r="B420" t="s">
        <v>884</v>
      </c>
      <c r="C420" t="s">
        <v>800</v>
      </c>
      <c r="D420" t="s">
        <v>793</v>
      </c>
      <c r="E420" t="s">
        <v>27</v>
      </c>
      <c r="F420" t="s">
        <v>19</v>
      </c>
      <c r="G420" t="s">
        <v>37</v>
      </c>
      <c r="H420">
        <v>56</v>
      </c>
      <c r="I420" s="4">
        <v>35816</v>
      </c>
      <c r="J420" s="5">
        <v>72303</v>
      </c>
      <c r="K420" s="6">
        <v>0</v>
      </c>
      <c r="L420" t="s">
        <v>21</v>
      </c>
      <c r="M420" t="s">
        <v>57</v>
      </c>
      <c r="N420" s="4" t="s">
        <v>23</v>
      </c>
    </row>
    <row r="421" spans="1:14" x14ac:dyDescent="0.25">
      <c r="A421" t="s">
        <v>885</v>
      </c>
      <c r="B421" t="s">
        <v>770</v>
      </c>
      <c r="C421" t="s">
        <v>53</v>
      </c>
      <c r="D421" t="s">
        <v>793</v>
      </c>
      <c r="E421" t="s">
        <v>18</v>
      </c>
      <c r="F421" t="s">
        <v>33</v>
      </c>
      <c r="G421" t="s">
        <v>28</v>
      </c>
      <c r="H421">
        <v>52</v>
      </c>
      <c r="I421" s="4">
        <v>41113</v>
      </c>
      <c r="J421" s="5">
        <v>187048</v>
      </c>
      <c r="K421" s="6">
        <v>0.32</v>
      </c>
      <c r="L421" t="s">
        <v>65</v>
      </c>
      <c r="M421" t="s">
        <v>92</v>
      </c>
      <c r="N421" s="4" t="s">
        <v>23</v>
      </c>
    </row>
    <row r="422" spans="1:14" x14ac:dyDescent="0.25">
      <c r="A422" t="s">
        <v>886</v>
      </c>
      <c r="B422" t="s">
        <v>887</v>
      </c>
      <c r="C422" t="s">
        <v>74</v>
      </c>
      <c r="D422" t="s">
        <v>793</v>
      </c>
      <c r="E422" t="s">
        <v>27</v>
      </c>
      <c r="F422" t="s">
        <v>33</v>
      </c>
      <c r="G422" t="s">
        <v>20</v>
      </c>
      <c r="H422">
        <v>41</v>
      </c>
      <c r="I422" s="4">
        <v>39747</v>
      </c>
      <c r="J422" s="5">
        <v>131841</v>
      </c>
      <c r="K422" s="6">
        <v>0.13</v>
      </c>
      <c r="L422" t="s">
        <v>21</v>
      </c>
      <c r="M422" t="s">
        <v>75</v>
      </c>
      <c r="N422" s="4" t="s">
        <v>23</v>
      </c>
    </row>
    <row r="423" spans="1:14" x14ac:dyDescent="0.25">
      <c r="A423" t="s">
        <v>888</v>
      </c>
      <c r="B423" t="s">
        <v>889</v>
      </c>
      <c r="C423" t="s">
        <v>53</v>
      </c>
      <c r="D423" t="s">
        <v>793</v>
      </c>
      <c r="E423" t="s">
        <v>54</v>
      </c>
      <c r="F423" t="s">
        <v>19</v>
      </c>
      <c r="G423" t="s">
        <v>28</v>
      </c>
      <c r="H423">
        <v>31</v>
      </c>
      <c r="I423" s="4">
        <v>42250</v>
      </c>
      <c r="J423" s="5">
        <v>250953</v>
      </c>
      <c r="K423" s="6">
        <v>0.34</v>
      </c>
      <c r="L423" t="s">
        <v>21</v>
      </c>
      <c r="M423" t="s">
        <v>75</v>
      </c>
      <c r="N423" s="4" t="s">
        <v>23</v>
      </c>
    </row>
    <row r="424" spans="1:14" x14ac:dyDescent="0.25">
      <c r="A424" t="s">
        <v>890</v>
      </c>
      <c r="B424" t="s">
        <v>891</v>
      </c>
      <c r="C424" t="s">
        <v>806</v>
      </c>
      <c r="D424" t="s">
        <v>793</v>
      </c>
      <c r="E424" t="s">
        <v>18</v>
      </c>
      <c r="F424" t="s">
        <v>33</v>
      </c>
      <c r="G424" t="s">
        <v>97</v>
      </c>
      <c r="H424">
        <v>42</v>
      </c>
      <c r="I424" s="4">
        <v>44092</v>
      </c>
      <c r="J424" s="5">
        <v>47071</v>
      </c>
      <c r="K424" s="6">
        <v>0</v>
      </c>
      <c r="L424" t="s">
        <v>21</v>
      </c>
      <c r="M424" t="s">
        <v>75</v>
      </c>
      <c r="N424" s="4" t="s">
        <v>23</v>
      </c>
    </row>
    <row r="425" spans="1:14" x14ac:dyDescent="0.25">
      <c r="A425" t="s">
        <v>892</v>
      </c>
      <c r="B425" t="s">
        <v>893</v>
      </c>
      <c r="C425" t="s">
        <v>16</v>
      </c>
      <c r="D425" t="s">
        <v>793</v>
      </c>
      <c r="E425" t="s">
        <v>18</v>
      </c>
      <c r="F425" t="s">
        <v>19</v>
      </c>
      <c r="G425" t="s">
        <v>28</v>
      </c>
      <c r="H425">
        <v>42</v>
      </c>
      <c r="I425" s="4">
        <v>40159</v>
      </c>
      <c r="J425" s="5">
        <v>114242</v>
      </c>
      <c r="K425" s="6">
        <v>0.08</v>
      </c>
      <c r="L425" t="s">
        <v>21</v>
      </c>
      <c r="M425" t="s">
        <v>57</v>
      </c>
      <c r="N425" s="4" t="s">
        <v>23</v>
      </c>
    </row>
    <row r="426" spans="1:14" x14ac:dyDescent="0.25">
      <c r="A426" t="s">
        <v>894</v>
      </c>
      <c r="B426" t="s">
        <v>895</v>
      </c>
      <c r="C426" t="s">
        <v>806</v>
      </c>
      <c r="D426" t="s">
        <v>793</v>
      </c>
      <c r="E426" t="s">
        <v>32</v>
      </c>
      <c r="F426" t="s">
        <v>33</v>
      </c>
      <c r="G426" t="s">
        <v>28</v>
      </c>
      <c r="H426">
        <v>45</v>
      </c>
      <c r="I426" s="4">
        <v>36755</v>
      </c>
      <c r="J426" s="5">
        <v>55563</v>
      </c>
      <c r="K426" s="6">
        <v>0</v>
      </c>
      <c r="L426" t="s">
        <v>65</v>
      </c>
      <c r="M426" t="s">
        <v>92</v>
      </c>
      <c r="N426" s="4" t="s">
        <v>23</v>
      </c>
    </row>
    <row r="427" spans="1:14" x14ac:dyDescent="0.25">
      <c r="A427" t="s">
        <v>896</v>
      </c>
      <c r="B427" t="s">
        <v>897</v>
      </c>
      <c r="C427" t="s">
        <v>806</v>
      </c>
      <c r="D427" t="s">
        <v>793</v>
      </c>
      <c r="E427" t="s">
        <v>32</v>
      </c>
      <c r="F427" t="s">
        <v>19</v>
      </c>
      <c r="G427" t="s">
        <v>28</v>
      </c>
      <c r="H427">
        <v>35</v>
      </c>
      <c r="I427" s="4">
        <v>40596</v>
      </c>
      <c r="J427" s="5">
        <v>43336</v>
      </c>
      <c r="K427" s="6">
        <v>0</v>
      </c>
      <c r="L427" t="s">
        <v>21</v>
      </c>
      <c r="M427" t="s">
        <v>22</v>
      </c>
      <c r="N427" s="4">
        <v>44024</v>
      </c>
    </row>
    <row r="428" spans="1:14" x14ac:dyDescent="0.25">
      <c r="A428" t="s">
        <v>898</v>
      </c>
      <c r="B428" t="s">
        <v>899</v>
      </c>
      <c r="C428" t="s">
        <v>74</v>
      </c>
      <c r="D428" t="s">
        <v>793</v>
      </c>
      <c r="E428" t="s">
        <v>54</v>
      </c>
      <c r="F428" t="s">
        <v>19</v>
      </c>
      <c r="G428" t="s">
        <v>37</v>
      </c>
      <c r="H428">
        <v>38</v>
      </c>
      <c r="I428" s="4">
        <v>40083</v>
      </c>
      <c r="J428" s="5">
        <v>127801</v>
      </c>
      <c r="K428" s="6">
        <v>0.15</v>
      </c>
      <c r="L428" t="s">
        <v>21</v>
      </c>
      <c r="M428" t="s">
        <v>57</v>
      </c>
      <c r="N428" s="4" t="s">
        <v>23</v>
      </c>
    </row>
    <row r="429" spans="1:14" x14ac:dyDescent="0.25">
      <c r="A429" t="s">
        <v>900</v>
      </c>
      <c r="B429" t="s">
        <v>901</v>
      </c>
      <c r="C429" t="s">
        <v>800</v>
      </c>
      <c r="D429" t="s">
        <v>793</v>
      </c>
      <c r="E429" t="s">
        <v>32</v>
      </c>
      <c r="F429" t="s">
        <v>33</v>
      </c>
      <c r="G429" t="s">
        <v>28</v>
      </c>
      <c r="H429">
        <v>60</v>
      </c>
      <c r="I429" s="4">
        <v>38667</v>
      </c>
      <c r="J429" s="5">
        <v>78388</v>
      </c>
      <c r="K429" s="6">
        <v>0</v>
      </c>
      <c r="L429" t="s">
        <v>65</v>
      </c>
      <c r="M429" t="s">
        <v>66</v>
      </c>
      <c r="N429" s="4" t="s">
        <v>23</v>
      </c>
    </row>
    <row r="430" spans="1:14" x14ac:dyDescent="0.25">
      <c r="A430" t="s">
        <v>902</v>
      </c>
      <c r="B430" t="s">
        <v>903</v>
      </c>
      <c r="C430" t="s">
        <v>806</v>
      </c>
      <c r="D430" t="s">
        <v>793</v>
      </c>
      <c r="E430" t="s">
        <v>18</v>
      </c>
      <c r="F430" t="s">
        <v>33</v>
      </c>
      <c r="G430" t="s">
        <v>37</v>
      </c>
      <c r="H430">
        <v>58</v>
      </c>
      <c r="I430" s="4">
        <v>40463</v>
      </c>
      <c r="J430" s="5">
        <v>43001</v>
      </c>
      <c r="K430" s="6">
        <v>0</v>
      </c>
      <c r="L430" t="s">
        <v>21</v>
      </c>
      <c r="M430" t="s">
        <v>22</v>
      </c>
      <c r="N430" s="4" t="s">
        <v>23</v>
      </c>
    </row>
    <row r="431" spans="1:14" x14ac:dyDescent="0.25">
      <c r="A431" t="s">
        <v>904</v>
      </c>
      <c r="B431" t="s">
        <v>905</v>
      </c>
      <c r="C431" t="s">
        <v>806</v>
      </c>
      <c r="D431" t="s">
        <v>793</v>
      </c>
      <c r="E431" t="s">
        <v>18</v>
      </c>
      <c r="F431" t="s">
        <v>19</v>
      </c>
      <c r="G431" t="s">
        <v>37</v>
      </c>
      <c r="H431">
        <v>34</v>
      </c>
      <c r="I431" s="4">
        <v>42219</v>
      </c>
      <c r="J431" s="5">
        <v>52200</v>
      </c>
      <c r="K431" s="6">
        <v>0</v>
      </c>
      <c r="L431" t="s">
        <v>21</v>
      </c>
      <c r="M431" t="s">
        <v>75</v>
      </c>
      <c r="N431" s="4" t="s">
        <v>23</v>
      </c>
    </row>
    <row r="432" spans="1:14" x14ac:dyDescent="0.25">
      <c r="A432" t="s">
        <v>906</v>
      </c>
      <c r="B432" t="s">
        <v>907</v>
      </c>
      <c r="C432" t="s">
        <v>74</v>
      </c>
      <c r="D432" t="s">
        <v>793</v>
      </c>
      <c r="E432" t="s">
        <v>54</v>
      </c>
      <c r="F432" t="s">
        <v>33</v>
      </c>
      <c r="G432" t="s">
        <v>20</v>
      </c>
      <c r="H432">
        <v>60</v>
      </c>
      <c r="I432" s="4">
        <v>39739</v>
      </c>
      <c r="J432" s="5">
        <v>150855</v>
      </c>
      <c r="K432" s="6">
        <v>0.11</v>
      </c>
      <c r="L432" t="s">
        <v>21</v>
      </c>
      <c r="M432" t="s">
        <v>57</v>
      </c>
      <c r="N432" s="4" t="s">
        <v>23</v>
      </c>
    </row>
    <row r="433" spans="1:14" x14ac:dyDescent="0.25">
      <c r="A433" t="s">
        <v>908</v>
      </c>
      <c r="B433" t="s">
        <v>909</v>
      </c>
      <c r="C433" t="s">
        <v>53</v>
      </c>
      <c r="D433" t="s">
        <v>793</v>
      </c>
      <c r="E433" t="s">
        <v>27</v>
      </c>
      <c r="F433" t="s">
        <v>33</v>
      </c>
      <c r="G433" t="s">
        <v>28</v>
      </c>
      <c r="H433">
        <v>45</v>
      </c>
      <c r="I433" s="4">
        <v>44461</v>
      </c>
      <c r="J433" s="5">
        <v>201396</v>
      </c>
      <c r="K433" s="6">
        <v>0.32</v>
      </c>
      <c r="L433" t="s">
        <v>21</v>
      </c>
      <c r="M433" t="s">
        <v>48</v>
      </c>
      <c r="N433" s="4" t="s">
        <v>23</v>
      </c>
    </row>
    <row r="434" spans="1:14" x14ac:dyDescent="0.25">
      <c r="A434" t="s">
        <v>910</v>
      </c>
      <c r="B434" t="s">
        <v>911</v>
      </c>
      <c r="C434" t="s">
        <v>31</v>
      </c>
      <c r="D434" t="s">
        <v>793</v>
      </c>
      <c r="E434" t="s">
        <v>18</v>
      </c>
      <c r="F434" t="s">
        <v>19</v>
      </c>
      <c r="G434" t="s">
        <v>20</v>
      </c>
      <c r="H434">
        <v>50</v>
      </c>
      <c r="I434" s="4">
        <v>44486</v>
      </c>
      <c r="J434" s="5">
        <v>172180</v>
      </c>
      <c r="K434" s="6">
        <v>0.3</v>
      </c>
      <c r="L434" t="s">
        <v>21</v>
      </c>
      <c r="M434" t="s">
        <v>75</v>
      </c>
      <c r="N434" s="4" t="s">
        <v>23</v>
      </c>
    </row>
    <row r="435" spans="1:14" x14ac:dyDescent="0.25">
      <c r="A435" t="s">
        <v>912</v>
      </c>
      <c r="B435" t="s">
        <v>913</v>
      </c>
      <c r="C435" t="s">
        <v>16</v>
      </c>
      <c r="D435" t="s">
        <v>793</v>
      </c>
      <c r="E435" t="s">
        <v>18</v>
      </c>
      <c r="F435" t="s">
        <v>19</v>
      </c>
      <c r="G435" t="s">
        <v>37</v>
      </c>
      <c r="H435">
        <v>34</v>
      </c>
      <c r="I435" s="4">
        <v>41499</v>
      </c>
      <c r="J435" s="5">
        <v>113909</v>
      </c>
      <c r="K435" s="6">
        <v>0.06</v>
      </c>
      <c r="L435" t="s">
        <v>38</v>
      </c>
      <c r="M435" t="s">
        <v>69</v>
      </c>
      <c r="N435" s="4" t="s">
        <v>23</v>
      </c>
    </row>
    <row r="436" spans="1:14" x14ac:dyDescent="0.25">
      <c r="A436" t="s">
        <v>914</v>
      </c>
      <c r="B436" t="s">
        <v>915</v>
      </c>
      <c r="C436" t="s">
        <v>53</v>
      </c>
      <c r="D436" t="s">
        <v>793</v>
      </c>
      <c r="E436" t="s">
        <v>54</v>
      </c>
      <c r="F436" t="s">
        <v>33</v>
      </c>
      <c r="G436" t="s">
        <v>97</v>
      </c>
      <c r="H436">
        <v>28</v>
      </c>
      <c r="I436" s="4">
        <v>43121</v>
      </c>
      <c r="J436" s="5">
        <v>208210</v>
      </c>
      <c r="K436" s="6">
        <v>0.3</v>
      </c>
      <c r="L436" t="s">
        <v>21</v>
      </c>
      <c r="M436" t="s">
        <v>34</v>
      </c>
      <c r="N436" s="4" t="s">
        <v>23</v>
      </c>
    </row>
    <row r="437" spans="1:14" x14ac:dyDescent="0.25">
      <c r="A437" t="s">
        <v>916</v>
      </c>
      <c r="B437" t="s">
        <v>917</v>
      </c>
      <c r="C437" t="s">
        <v>803</v>
      </c>
      <c r="D437" t="s">
        <v>793</v>
      </c>
      <c r="E437" t="s">
        <v>54</v>
      </c>
      <c r="F437" t="s">
        <v>19</v>
      </c>
      <c r="G437" t="s">
        <v>28</v>
      </c>
      <c r="H437">
        <v>31</v>
      </c>
      <c r="I437" s="4">
        <v>43002</v>
      </c>
      <c r="J437" s="5">
        <v>71755</v>
      </c>
      <c r="K437" s="6">
        <v>0</v>
      </c>
      <c r="L437" t="s">
        <v>65</v>
      </c>
      <c r="M437" t="s">
        <v>66</v>
      </c>
      <c r="N437" s="4" t="s">
        <v>23</v>
      </c>
    </row>
    <row r="438" spans="1:14" x14ac:dyDescent="0.25">
      <c r="A438" t="s">
        <v>918</v>
      </c>
      <c r="B438" t="s">
        <v>919</v>
      </c>
      <c r="C438" t="s">
        <v>803</v>
      </c>
      <c r="D438" t="s">
        <v>793</v>
      </c>
      <c r="E438" t="s">
        <v>18</v>
      </c>
      <c r="F438" t="s">
        <v>19</v>
      </c>
      <c r="G438" t="s">
        <v>97</v>
      </c>
      <c r="H438">
        <v>45</v>
      </c>
      <c r="I438" s="4">
        <v>42357</v>
      </c>
      <c r="J438" s="5">
        <v>51983</v>
      </c>
      <c r="K438" s="6">
        <v>0</v>
      </c>
      <c r="L438" t="s">
        <v>21</v>
      </c>
      <c r="M438" t="s">
        <v>75</v>
      </c>
      <c r="N438" s="4" t="s">
        <v>23</v>
      </c>
    </row>
    <row r="439" spans="1:14" x14ac:dyDescent="0.25">
      <c r="A439" t="s">
        <v>587</v>
      </c>
      <c r="B439" t="s">
        <v>920</v>
      </c>
      <c r="C439" t="s">
        <v>803</v>
      </c>
      <c r="D439" t="s">
        <v>793</v>
      </c>
      <c r="E439" t="s">
        <v>32</v>
      </c>
      <c r="F439" t="s">
        <v>33</v>
      </c>
      <c r="G439" t="s">
        <v>37</v>
      </c>
      <c r="H439">
        <v>52</v>
      </c>
      <c r="I439" s="4">
        <v>44304</v>
      </c>
      <c r="J439" s="5">
        <v>50548</v>
      </c>
      <c r="K439" s="6">
        <v>0</v>
      </c>
      <c r="L439" t="s">
        <v>38</v>
      </c>
      <c r="M439" t="s">
        <v>85</v>
      </c>
      <c r="N439" s="4" t="s">
        <v>23</v>
      </c>
    </row>
    <row r="440" spans="1:14" x14ac:dyDescent="0.25">
      <c r="A440" t="s">
        <v>921</v>
      </c>
      <c r="B440" t="s">
        <v>922</v>
      </c>
      <c r="C440" t="s">
        <v>800</v>
      </c>
      <c r="D440" t="s">
        <v>793</v>
      </c>
      <c r="E440" t="s">
        <v>54</v>
      </c>
      <c r="F440" t="s">
        <v>33</v>
      </c>
      <c r="G440" t="s">
        <v>20</v>
      </c>
      <c r="H440">
        <v>30</v>
      </c>
      <c r="I440" s="4">
        <v>42761</v>
      </c>
      <c r="J440" s="5">
        <v>88663</v>
      </c>
      <c r="K440" s="6">
        <v>0</v>
      </c>
      <c r="L440" t="s">
        <v>21</v>
      </c>
      <c r="M440" t="s">
        <v>57</v>
      </c>
      <c r="N440" s="4" t="s">
        <v>23</v>
      </c>
    </row>
    <row r="441" spans="1:14" x14ac:dyDescent="0.25">
      <c r="A441" t="s">
        <v>923</v>
      </c>
      <c r="B441" t="s">
        <v>924</v>
      </c>
      <c r="C441" t="s">
        <v>74</v>
      </c>
      <c r="D441" t="s">
        <v>793</v>
      </c>
      <c r="E441" t="s">
        <v>27</v>
      </c>
      <c r="F441" t="s">
        <v>33</v>
      </c>
      <c r="G441" t="s">
        <v>37</v>
      </c>
      <c r="H441">
        <v>45</v>
      </c>
      <c r="I441" s="4">
        <v>40685</v>
      </c>
      <c r="J441" s="5">
        <v>152353</v>
      </c>
      <c r="K441" s="6">
        <v>0.14000000000000001</v>
      </c>
      <c r="L441" t="s">
        <v>21</v>
      </c>
      <c r="M441" t="s">
        <v>34</v>
      </c>
      <c r="N441" s="4" t="s">
        <v>23</v>
      </c>
    </row>
    <row r="442" spans="1:14" x14ac:dyDescent="0.25">
      <c r="A442" t="s">
        <v>925</v>
      </c>
      <c r="B442" t="s">
        <v>926</v>
      </c>
      <c r="C442" t="s">
        <v>74</v>
      </c>
      <c r="D442" t="s">
        <v>793</v>
      </c>
      <c r="E442" t="s">
        <v>54</v>
      </c>
      <c r="F442" t="s">
        <v>33</v>
      </c>
      <c r="G442" t="s">
        <v>37</v>
      </c>
      <c r="H442">
        <v>29</v>
      </c>
      <c r="I442" s="4">
        <v>44025</v>
      </c>
      <c r="J442" s="5">
        <v>141555</v>
      </c>
      <c r="K442" s="6">
        <v>0.11</v>
      </c>
      <c r="L442" t="s">
        <v>38</v>
      </c>
      <c r="M442" t="s">
        <v>39</v>
      </c>
      <c r="N442" s="4" t="s">
        <v>23</v>
      </c>
    </row>
    <row r="443" spans="1:14" x14ac:dyDescent="0.25">
      <c r="A443" t="s">
        <v>927</v>
      </c>
      <c r="B443" t="s">
        <v>928</v>
      </c>
      <c r="C443" t="s">
        <v>803</v>
      </c>
      <c r="D443" t="s">
        <v>793</v>
      </c>
      <c r="E443" t="s">
        <v>18</v>
      </c>
      <c r="F443" t="s">
        <v>33</v>
      </c>
      <c r="G443" t="s">
        <v>28</v>
      </c>
      <c r="H443">
        <v>44</v>
      </c>
      <c r="I443" s="4">
        <v>39841</v>
      </c>
      <c r="J443" s="5">
        <v>53301</v>
      </c>
      <c r="K443" s="6">
        <v>0</v>
      </c>
      <c r="L443" t="s">
        <v>21</v>
      </c>
      <c r="M443" t="s">
        <v>34</v>
      </c>
      <c r="N443" s="4" t="s">
        <v>23</v>
      </c>
    </row>
    <row r="444" spans="1:14" x14ac:dyDescent="0.25">
      <c r="A444" t="s">
        <v>929</v>
      </c>
      <c r="B444" t="s">
        <v>930</v>
      </c>
      <c r="C444" t="s">
        <v>74</v>
      </c>
      <c r="D444" t="s">
        <v>793</v>
      </c>
      <c r="E444" t="s">
        <v>32</v>
      </c>
      <c r="F444" t="s">
        <v>33</v>
      </c>
      <c r="G444" t="s">
        <v>28</v>
      </c>
      <c r="H444">
        <v>52</v>
      </c>
      <c r="I444" s="4">
        <v>42983</v>
      </c>
      <c r="J444" s="5">
        <v>140042</v>
      </c>
      <c r="K444" s="6">
        <v>0.13</v>
      </c>
      <c r="L444" t="s">
        <v>21</v>
      </c>
      <c r="M444" t="s">
        <v>22</v>
      </c>
      <c r="N444" s="4" t="s">
        <v>23</v>
      </c>
    </row>
    <row r="445" spans="1:14" x14ac:dyDescent="0.25">
      <c r="A445" t="s">
        <v>931</v>
      </c>
      <c r="B445" t="s">
        <v>932</v>
      </c>
      <c r="C445" t="s">
        <v>16</v>
      </c>
      <c r="D445" t="s">
        <v>793</v>
      </c>
      <c r="E445" t="s">
        <v>27</v>
      </c>
      <c r="F445" t="s">
        <v>33</v>
      </c>
      <c r="G445" t="s">
        <v>37</v>
      </c>
      <c r="H445">
        <v>55</v>
      </c>
      <c r="I445" s="4">
        <v>40233</v>
      </c>
      <c r="J445" s="5">
        <v>102839</v>
      </c>
      <c r="K445" s="6">
        <v>0.05</v>
      </c>
      <c r="L445" t="s">
        <v>21</v>
      </c>
      <c r="M445" t="s">
        <v>48</v>
      </c>
      <c r="N445" s="4" t="s">
        <v>23</v>
      </c>
    </row>
    <row r="446" spans="1:14" x14ac:dyDescent="0.25">
      <c r="A446" t="s">
        <v>933</v>
      </c>
      <c r="B446" t="s">
        <v>934</v>
      </c>
      <c r="C446" t="s">
        <v>800</v>
      </c>
      <c r="D446" t="s">
        <v>793</v>
      </c>
      <c r="E446" t="s">
        <v>32</v>
      </c>
      <c r="F446" t="s">
        <v>19</v>
      </c>
      <c r="G446" t="s">
        <v>37</v>
      </c>
      <c r="H446">
        <v>32</v>
      </c>
      <c r="I446" s="4">
        <v>44295</v>
      </c>
      <c r="J446" s="5">
        <v>70980</v>
      </c>
      <c r="K446" s="6">
        <v>0</v>
      </c>
      <c r="L446" t="s">
        <v>38</v>
      </c>
      <c r="M446" t="s">
        <v>69</v>
      </c>
      <c r="N446" s="4" t="s">
        <v>23</v>
      </c>
    </row>
    <row r="447" spans="1:14" x14ac:dyDescent="0.25">
      <c r="A447" t="s">
        <v>935</v>
      </c>
      <c r="B447" t="s">
        <v>936</v>
      </c>
      <c r="C447" t="s">
        <v>806</v>
      </c>
      <c r="D447" t="s">
        <v>793</v>
      </c>
      <c r="E447" t="s">
        <v>27</v>
      </c>
      <c r="F447" t="s">
        <v>19</v>
      </c>
      <c r="G447" t="s">
        <v>20</v>
      </c>
      <c r="H447">
        <v>28</v>
      </c>
      <c r="I447" s="4">
        <v>44374</v>
      </c>
      <c r="J447" s="5">
        <v>48510</v>
      </c>
      <c r="K447" s="6">
        <v>0</v>
      </c>
      <c r="L447" t="s">
        <v>21</v>
      </c>
      <c r="M447" t="s">
        <v>44</v>
      </c>
      <c r="N447" s="4" t="s">
        <v>23</v>
      </c>
    </row>
    <row r="448" spans="1:14" x14ac:dyDescent="0.25">
      <c r="A448" t="s">
        <v>937</v>
      </c>
      <c r="B448" t="s">
        <v>938</v>
      </c>
      <c r="C448" t="s">
        <v>16</v>
      </c>
      <c r="D448" t="s">
        <v>793</v>
      </c>
      <c r="E448" t="s">
        <v>27</v>
      </c>
      <c r="F448" t="s">
        <v>19</v>
      </c>
      <c r="G448" t="s">
        <v>28</v>
      </c>
      <c r="H448">
        <v>54</v>
      </c>
      <c r="I448" s="4">
        <v>35500</v>
      </c>
      <c r="J448" s="5">
        <v>128136</v>
      </c>
      <c r="K448" s="6">
        <v>0.05</v>
      </c>
      <c r="L448" t="s">
        <v>65</v>
      </c>
      <c r="M448" t="s">
        <v>118</v>
      </c>
      <c r="N448" s="4" t="s">
        <v>23</v>
      </c>
    </row>
    <row r="449" spans="1:14" x14ac:dyDescent="0.25">
      <c r="A449" t="s">
        <v>939</v>
      </c>
      <c r="B449" t="s">
        <v>940</v>
      </c>
      <c r="C449" t="s">
        <v>31</v>
      </c>
      <c r="D449" t="s">
        <v>793</v>
      </c>
      <c r="E449" t="s">
        <v>54</v>
      </c>
      <c r="F449" t="s">
        <v>19</v>
      </c>
      <c r="G449" t="s">
        <v>20</v>
      </c>
      <c r="H449">
        <v>60</v>
      </c>
      <c r="I449" s="4">
        <v>42108</v>
      </c>
      <c r="J449" s="5">
        <v>155788</v>
      </c>
      <c r="K449" s="6">
        <v>0.17</v>
      </c>
      <c r="L449" t="s">
        <v>21</v>
      </c>
      <c r="M449" t="s">
        <v>34</v>
      </c>
      <c r="N449" s="4" t="s">
        <v>23</v>
      </c>
    </row>
    <row r="450" spans="1:14" x14ac:dyDescent="0.25">
      <c r="A450" t="s">
        <v>941</v>
      </c>
      <c r="B450" t="s">
        <v>942</v>
      </c>
      <c r="C450" t="s">
        <v>800</v>
      </c>
      <c r="D450" t="s">
        <v>793</v>
      </c>
      <c r="E450" t="s">
        <v>27</v>
      </c>
      <c r="F450" t="s">
        <v>33</v>
      </c>
      <c r="G450" t="s">
        <v>37</v>
      </c>
      <c r="H450">
        <v>45</v>
      </c>
      <c r="I450" s="4">
        <v>43581</v>
      </c>
      <c r="J450" s="5">
        <v>74891</v>
      </c>
      <c r="K450" s="6">
        <v>0</v>
      </c>
      <c r="L450" t="s">
        <v>38</v>
      </c>
      <c r="M450" t="s">
        <v>69</v>
      </c>
      <c r="N450" s="4" t="s">
        <v>23</v>
      </c>
    </row>
    <row r="451" spans="1:14" x14ac:dyDescent="0.25">
      <c r="A451" t="s">
        <v>943</v>
      </c>
      <c r="B451" t="s">
        <v>944</v>
      </c>
      <c r="C451" t="s">
        <v>53</v>
      </c>
      <c r="D451" t="s">
        <v>793</v>
      </c>
      <c r="E451" t="s">
        <v>27</v>
      </c>
      <c r="F451" t="s">
        <v>33</v>
      </c>
      <c r="G451" t="s">
        <v>20</v>
      </c>
      <c r="H451">
        <v>28</v>
      </c>
      <c r="I451" s="4">
        <v>44402</v>
      </c>
      <c r="J451" s="5">
        <v>231850</v>
      </c>
      <c r="K451" s="6">
        <v>0.39</v>
      </c>
      <c r="L451" t="s">
        <v>21</v>
      </c>
      <c r="M451" t="s">
        <v>48</v>
      </c>
      <c r="N451" s="4" t="s">
        <v>23</v>
      </c>
    </row>
    <row r="452" spans="1:14" x14ac:dyDescent="0.25">
      <c r="A452" t="s">
        <v>945</v>
      </c>
      <c r="B452" t="s">
        <v>946</v>
      </c>
      <c r="C452" t="s">
        <v>31</v>
      </c>
      <c r="D452" t="s">
        <v>793</v>
      </c>
      <c r="E452" t="s">
        <v>27</v>
      </c>
      <c r="F452" t="s">
        <v>33</v>
      </c>
      <c r="G452" t="s">
        <v>20</v>
      </c>
      <c r="H452">
        <v>41</v>
      </c>
      <c r="I452" s="4">
        <v>40319</v>
      </c>
      <c r="J452" s="5">
        <v>153275</v>
      </c>
      <c r="K452" s="6">
        <v>0.24</v>
      </c>
      <c r="L452" t="s">
        <v>21</v>
      </c>
      <c r="M452" t="s">
        <v>75</v>
      </c>
      <c r="N452" s="4" t="s">
        <v>23</v>
      </c>
    </row>
    <row r="453" spans="1:14" x14ac:dyDescent="0.25">
      <c r="A453" t="s">
        <v>947</v>
      </c>
      <c r="B453" t="s">
        <v>948</v>
      </c>
      <c r="C453" t="s">
        <v>16</v>
      </c>
      <c r="D453" t="s">
        <v>793</v>
      </c>
      <c r="E453" t="s">
        <v>54</v>
      </c>
      <c r="F453" t="s">
        <v>33</v>
      </c>
      <c r="G453" t="s">
        <v>37</v>
      </c>
      <c r="H453">
        <v>42</v>
      </c>
      <c r="I453" s="4">
        <v>43058</v>
      </c>
      <c r="J453" s="5">
        <v>101143</v>
      </c>
      <c r="K453" s="6">
        <v>0.06</v>
      </c>
      <c r="L453" t="s">
        <v>21</v>
      </c>
      <c r="M453" t="s">
        <v>48</v>
      </c>
      <c r="N453" s="4" t="s">
        <v>23</v>
      </c>
    </row>
    <row r="454" spans="1:14" x14ac:dyDescent="0.25">
      <c r="A454" t="s">
        <v>209</v>
      </c>
      <c r="B454" t="s">
        <v>949</v>
      </c>
      <c r="C454" t="s">
        <v>806</v>
      </c>
      <c r="D454" t="s">
        <v>793</v>
      </c>
      <c r="E454" t="s">
        <v>18</v>
      </c>
      <c r="F454" t="s">
        <v>33</v>
      </c>
      <c r="G454" t="s">
        <v>37</v>
      </c>
      <c r="H454">
        <v>45</v>
      </c>
      <c r="I454" s="4">
        <v>38639</v>
      </c>
      <c r="J454" s="5">
        <v>51404</v>
      </c>
      <c r="K454" s="6">
        <v>0</v>
      </c>
      <c r="L454" t="s">
        <v>38</v>
      </c>
      <c r="M454" t="s">
        <v>39</v>
      </c>
      <c r="N454" s="4">
        <v>40153</v>
      </c>
    </row>
    <row r="455" spans="1:14" x14ac:dyDescent="0.25">
      <c r="A455" t="s">
        <v>950</v>
      </c>
      <c r="B455" t="s">
        <v>951</v>
      </c>
      <c r="C455" t="s">
        <v>16</v>
      </c>
      <c r="D455" t="s">
        <v>793</v>
      </c>
      <c r="E455" t="s">
        <v>54</v>
      </c>
      <c r="F455" t="s">
        <v>19</v>
      </c>
      <c r="G455" t="s">
        <v>28</v>
      </c>
      <c r="H455">
        <v>48</v>
      </c>
      <c r="I455" s="4">
        <v>42201</v>
      </c>
      <c r="J455" s="5">
        <v>110565</v>
      </c>
      <c r="K455" s="6">
        <v>0.09</v>
      </c>
      <c r="L455" t="s">
        <v>65</v>
      </c>
      <c r="M455" t="s">
        <v>118</v>
      </c>
      <c r="N455" s="4" t="s">
        <v>23</v>
      </c>
    </row>
    <row r="456" spans="1:14" x14ac:dyDescent="0.25">
      <c r="A456" t="s">
        <v>952</v>
      </c>
      <c r="B456" t="s">
        <v>953</v>
      </c>
      <c r="C456" t="s">
        <v>800</v>
      </c>
      <c r="D456" t="s">
        <v>793</v>
      </c>
      <c r="E456" t="s">
        <v>32</v>
      </c>
      <c r="F456" t="s">
        <v>33</v>
      </c>
      <c r="G456" t="s">
        <v>28</v>
      </c>
      <c r="H456">
        <v>45</v>
      </c>
      <c r="I456" s="4">
        <v>43581</v>
      </c>
      <c r="J456" s="5">
        <v>90870</v>
      </c>
      <c r="K456" s="6">
        <v>0</v>
      </c>
      <c r="L456" t="s">
        <v>21</v>
      </c>
      <c r="M456" t="s">
        <v>44</v>
      </c>
      <c r="N456" s="4" t="s">
        <v>23</v>
      </c>
    </row>
    <row r="457" spans="1:14" x14ac:dyDescent="0.25">
      <c r="A457" t="s">
        <v>954</v>
      </c>
      <c r="B457" t="s">
        <v>955</v>
      </c>
      <c r="C457" t="s">
        <v>53</v>
      </c>
      <c r="D457" t="s">
        <v>793</v>
      </c>
      <c r="E457" t="s">
        <v>54</v>
      </c>
      <c r="F457" t="s">
        <v>19</v>
      </c>
      <c r="G457" t="s">
        <v>37</v>
      </c>
      <c r="H457">
        <v>62</v>
      </c>
      <c r="I457" s="4">
        <v>37484</v>
      </c>
      <c r="J457" s="5">
        <v>234594</v>
      </c>
      <c r="K457" s="6">
        <v>0.33</v>
      </c>
      <c r="L457" t="s">
        <v>21</v>
      </c>
      <c r="M457" t="s">
        <v>34</v>
      </c>
      <c r="N457" s="4" t="s">
        <v>23</v>
      </c>
    </row>
    <row r="458" spans="1:14" x14ac:dyDescent="0.25">
      <c r="A458" t="s">
        <v>956</v>
      </c>
      <c r="B458" t="s">
        <v>957</v>
      </c>
      <c r="C458" t="s">
        <v>53</v>
      </c>
      <c r="D458" t="s">
        <v>793</v>
      </c>
      <c r="E458" t="s">
        <v>27</v>
      </c>
      <c r="F458" t="s">
        <v>33</v>
      </c>
      <c r="G458" t="s">
        <v>37</v>
      </c>
      <c r="H458">
        <v>45</v>
      </c>
      <c r="I458" s="4">
        <v>43521</v>
      </c>
      <c r="J458" s="5">
        <v>249801</v>
      </c>
      <c r="K458" s="6">
        <v>0.39</v>
      </c>
      <c r="L458" t="s">
        <v>38</v>
      </c>
      <c r="M458" t="s">
        <v>85</v>
      </c>
      <c r="N458" s="4" t="s">
        <v>23</v>
      </c>
    </row>
    <row r="459" spans="1:14" x14ac:dyDescent="0.25">
      <c r="A459" t="s">
        <v>958</v>
      </c>
      <c r="B459" t="s">
        <v>959</v>
      </c>
      <c r="C459" t="s">
        <v>803</v>
      </c>
      <c r="D459" t="s">
        <v>793</v>
      </c>
      <c r="E459" t="s">
        <v>32</v>
      </c>
      <c r="F459" t="s">
        <v>19</v>
      </c>
      <c r="G459" t="s">
        <v>20</v>
      </c>
      <c r="H459">
        <v>38</v>
      </c>
      <c r="I459" s="4">
        <v>43798</v>
      </c>
      <c r="J459" s="5">
        <v>69647</v>
      </c>
      <c r="K459" s="6">
        <v>0</v>
      </c>
      <c r="L459" t="s">
        <v>21</v>
      </c>
      <c r="M459" t="s">
        <v>48</v>
      </c>
      <c r="N459" s="4">
        <v>44671</v>
      </c>
    </row>
    <row r="460" spans="1:14" x14ac:dyDescent="0.25">
      <c r="A460" t="s">
        <v>960</v>
      </c>
      <c r="B460" t="s">
        <v>961</v>
      </c>
      <c r="C460" t="s">
        <v>74</v>
      </c>
      <c r="D460" t="s">
        <v>793</v>
      </c>
      <c r="E460" t="s">
        <v>18</v>
      </c>
      <c r="F460" t="s">
        <v>19</v>
      </c>
      <c r="G460" t="s">
        <v>28</v>
      </c>
      <c r="H460">
        <v>62</v>
      </c>
      <c r="I460" s="4">
        <v>43061</v>
      </c>
      <c r="J460" s="5">
        <v>138808</v>
      </c>
      <c r="K460" s="6">
        <v>0.15</v>
      </c>
      <c r="L460" t="s">
        <v>65</v>
      </c>
      <c r="M460" t="s">
        <v>66</v>
      </c>
      <c r="N460" s="4" t="s">
        <v>23</v>
      </c>
    </row>
    <row r="461" spans="1:14" x14ac:dyDescent="0.25">
      <c r="A461" t="s">
        <v>962</v>
      </c>
      <c r="B461" t="s">
        <v>963</v>
      </c>
      <c r="C461" t="s">
        <v>800</v>
      </c>
      <c r="D461" t="s">
        <v>793</v>
      </c>
      <c r="E461" t="s">
        <v>18</v>
      </c>
      <c r="F461" t="s">
        <v>33</v>
      </c>
      <c r="G461" t="s">
        <v>28</v>
      </c>
      <c r="H461">
        <v>63</v>
      </c>
      <c r="I461" s="4">
        <v>39204</v>
      </c>
      <c r="J461" s="5">
        <v>72805</v>
      </c>
      <c r="K461" s="6">
        <v>0</v>
      </c>
      <c r="L461" t="s">
        <v>65</v>
      </c>
      <c r="M461" t="s">
        <v>78</v>
      </c>
      <c r="N461" s="4" t="s">
        <v>23</v>
      </c>
    </row>
    <row r="462" spans="1:14" x14ac:dyDescent="0.25">
      <c r="A462" t="s">
        <v>964</v>
      </c>
      <c r="B462" t="s">
        <v>965</v>
      </c>
      <c r="C462" t="s">
        <v>16</v>
      </c>
      <c r="D462" t="s">
        <v>793</v>
      </c>
      <c r="E462" t="s">
        <v>18</v>
      </c>
      <c r="F462" t="s">
        <v>19</v>
      </c>
      <c r="G462" t="s">
        <v>20</v>
      </c>
      <c r="H462">
        <v>64</v>
      </c>
      <c r="I462" s="4">
        <v>33964</v>
      </c>
      <c r="J462" s="5">
        <v>104668</v>
      </c>
      <c r="K462" s="6">
        <v>0.08</v>
      </c>
      <c r="L462" t="s">
        <v>21</v>
      </c>
      <c r="M462" t="s">
        <v>75</v>
      </c>
      <c r="N462" s="4" t="s">
        <v>23</v>
      </c>
    </row>
    <row r="463" spans="1:14" x14ac:dyDescent="0.25">
      <c r="A463" t="s">
        <v>72</v>
      </c>
      <c r="B463" t="s">
        <v>966</v>
      </c>
      <c r="C463" t="s">
        <v>16</v>
      </c>
      <c r="D463" t="s">
        <v>793</v>
      </c>
      <c r="E463" t="s">
        <v>54</v>
      </c>
      <c r="F463" t="s">
        <v>19</v>
      </c>
      <c r="G463" t="s">
        <v>20</v>
      </c>
      <c r="H463">
        <v>45</v>
      </c>
      <c r="I463" s="4">
        <v>41099</v>
      </c>
      <c r="J463" s="5">
        <v>109883</v>
      </c>
      <c r="K463" s="6">
        <v>7.0000000000000007E-2</v>
      </c>
      <c r="L463" t="s">
        <v>21</v>
      </c>
      <c r="M463" t="s">
        <v>75</v>
      </c>
      <c r="N463" s="4" t="s">
        <v>23</v>
      </c>
    </row>
    <row r="464" spans="1:14" x14ac:dyDescent="0.25">
      <c r="A464" t="s">
        <v>967</v>
      </c>
      <c r="B464" t="s">
        <v>968</v>
      </c>
      <c r="C464" t="s">
        <v>806</v>
      </c>
      <c r="D464" t="s">
        <v>793</v>
      </c>
      <c r="E464" t="s">
        <v>18</v>
      </c>
      <c r="F464" t="s">
        <v>33</v>
      </c>
      <c r="G464" t="s">
        <v>28</v>
      </c>
      <c r="H464">
        <v>25</v>
      </c>
      <c r="I464" s="4">
        <v>44270</v>
      </c>
      <c r="J464" s="5">
        <v>47974</v>
      </c>
      <c r="K464" s="6">
        <v>0</v>
      </c>
      <c r="L464" t="s">
        <v>65</v>
      </c>
      <c r="M464" t="s">
        <v>66</v>
      </c>
      <c r="N464" s="4" t="s">
        <v>23</v>
      </c>
    </row>
    <row r="465" spans="1:14" x14ac:dyDescent="0.25">
      <c r="A465" t="s">
        <v>969</v>
      </c>
      <c r="B465" t="s">
        <v>970</v>
      </c>
      <c r="C465" t="s">
        <v>16</v>
      </c>
      <c r="D465" t="s">
        <v>793</v>
      </c>
      <c r="E465" t="s">
        <v>32</v>
      </c>
      <c r="F465" t="s">
        <v>33</v>
      </c>
      <c r="G465" t="s">
        <v>20</v>
      </c>
      <c r="H465">
        <v>33</v>
      </c>
      <c r="I465" s="4">
        <v>41071</v>
      </c>
      <c r="J465" s="5">
        <v>118253</v>
      </c>
      <c r="K465" s="6">
        <v>0.08</v>
      </c>
      <c r="L465" t="s">
        <v>21</v>
      </c>
      <c r="M465" t="s">
        <v>22</v>
      </c>
      <c r="N465" s="4" t="s">
        <v>23</v>
      </c>
    </row>
    <row r="466" spans="1:14" x14ac:dyDescent="0.25">
      <c r="A466" t="s">
        <v>971</v>
      </c>
      <c r="B466" t="s">
        <v>972</v>
      </c>
      <c r="C466" t="s">
        <v>16</v>
      </c>
      <c r="D466" t="s">
        <v>793</v>
      </c>
      <c r="E466" t="s">
        <v>54</v>
      </c>
      <c r="F466" t="s">
        <v>19</v>
      </c>
      <c r="G466" t="s">
        <v>28</v>
      </c>
      <c r="H466">
        <v>41</v>
      </c>
      <c r="I466" s="4">
        <v>43502</v>
      </c>
      <c r="J466" s="5">
        <v>126950</v>
      </c>
      <c r="K466" s="6">
        <v>0.1</v>
      </c>
      <c r="L466" t="s">
        <v>21</v>
      </c>
      <c r="M466" t="s">
        <v>44</v>
      </c>
      <c r="N466" s="4" t="s">
        <v>23</v>
      </c>
    </row>
    <row r="467" spans="1:14" x14ac:dyDescent="0.25">
      <c r="A467" t="s">
        <v>327</v>
      </c>
      <c r="B467" t="s">
        <v>973</v>
      </c>
      <c r="C467" t="s">
        <v>800</v>
      </c>
      <c r="D467" t="s">
        <v>793</v>
      </c>
      <c r="E467" t="s">
        <v>54</v>
      </c>
      <c r="F467" t="s">
        <v>19</v>
      </c>
      <c r="G467" t="s">
        <v>20</v>
      </c>
      <c r="H467">
        <v>46</v>
      </c>
      <c r="I467" s="4">
        <v>39133</v>
      </c>
      <c r="J467" s="5">
        <v>75579</v>
      </c>
      <c r="K467" s="6">
        <v>0</v>
      </c>
      <c r="L467" t="s">
        <v>21</v>
      </c>
      <c r="M467" t="s">
        <v>34</v>
      </c>
      <c r="N467" s="4" t="s">
        <v>23</v>
      </c>
    </row>
    <row r="468" spans="1:14" x14ac:dyDescent="0.25">
      <c r="A468" t="s">
        <v>974</v>
      </c>
      <c r="B468" t="s">
        <v>975</v>
      </c>
      <c r="C468" t="s">
        <v>74</v>
      </c>
      <c r="D468" t="s">
        <v>793</v>
      </c>
      <c r="E468" t="s">
        <v>18</v>
      </c>
      <c r="F468" t="s">
        <v>19</v>
      </c>
      <c r="G468" t="s">
        <v>37</v>
      </c>
      <c r="H468">
        <v>41</v>
      </c>
      <c r="I468" s="4">
        <v>42365</v>
      </c>
      <c r="J468" s="5">
        <v>129903</v>
      </c>
      <c r="K468" s="6">
        <v>0.13</v>
      </c>
      <c r="L468" t="s">
        <v>38</v>
      </c>
      <c r="M468" t="s">
        <v>85</v>
      </c>
      <c r="N468" s="4" t="s">
        <v>23</v>
      </c>
    </row>
    <row r="469" spans="1:14" x14ac:dyDescent="0.25">
      <c r="A469" t="s">
        <v>976</v>
      </c>
      <c r="B469" t="s">
        <v>977</v>
      </c>
      <c r="C469" t="s">
        <v>800</v>
      </c>
      <c r="D469" t="s">
        <v>793</v>
      </c>
      <c r="E469" t="s">
        <v>32</v>
      </c>
      <c r="F469" t="s">
        <v>33</v>
      </c>
      <c r="G469" t="s">
        <v>37</v>
      </c>
      <c r="H469">
        <v>52</v>
      </c>
      <c r="I469" s="4">
        <v>36416</v>
      </c>
      <c r="J469" s="5">
        <v>92994</v>
      </c>
      <c r="K469" s="6">
        <v>0</v>
      </c>
      <c r="L469" t="s">
        <v>21</v>
      </c>
      <c r="M469" t="s">
        <v>44</v>
      </c>
      <c r="N469" s="4" t="s">
        <v>23</v>
      </c>
    </row>
    <row r="470" spans="1:14" x14ac:dyDescent="0.25">
      <c r="A470" t="s">
        <v>978</v>
      </c>
      <c r="B470" t="s">
        <v>979</v>
      </c>
      <c r="C470" t="s">
        <v>74</v>
      </c>
      <c r="D470" t="s">
        <v>793</v>
      </c>
      <c r="E470" t="s">
        <v>18</v>
      </c>
      <c r="F470" t="s">
        <v>19</v>
      </c>
      <c r="G470" t="s">
        <v>20</v>
      </c>
      <c r="H470">
        <v>42</v>
      </c>
      <c r="I470" s="4">
        <v>41382</v>
      </c>
      <c r="J470" s="5">
        <v>131179</v>
      </c>
      <c r="K470" s="6">
        <v>0.15</v>
      </c>
      <c r="L470" t="s">
        <v>21</v>
      </c>
      <c r="M470" t="s">
        <v>75</v>
      </c>
      <c r="N470" s="4" t="s">
        <v>23</v>
      </c>
    </row>
    <row r="471" spans="1:14" x14ac:dyDescent="0.25">
      <c r="A471" t="s">
        <v>980</v>
      </c>
      <c r="B471" t="s">
        <v>981</v>
      </c>
      <c r="C471" t="s">
        <v>74</v>
      </c>
      <c r="D471" t="s">
        <v>793</v>
      </c>
      <c r="E471" t="s">
        <v>18</v>
      </c>
      <c r="F471" t="s">
        <v>33</v>
      </c>
      <c r="G471" t="s">
        <v>28</v>
      </c>
      <c r="H471">
        <v>32</v>
      </c>
      <c r="I471" s="4">
        <v>42839</v>
      </c>
      <c r="J471" s="5">
        <v>154956</v>
      </c>
      <c r="K471" s="6">
        <v>0.13</v>
      </c>
      <c r="L471" t="s">
        <v>21</v>
      </c>
      <c r="M471" t="s">
        <v>57</v>
      </c>
      <c r="N471" s="4" t="s">
        <v>23</v>
      </c>
    </row>
    <row r="472" spans="1:14" x14ac:dyDescent="0.25">
      <c r="A472" t="s">
        <v>982</v>
      </c>
      <c r="B472" t="s">
        <v>983</v>
      </c>
      <c r="C472" t="s">
        <v>16</v>
      </c>
      <c r="D472" t="s">
        <v>793</v>
      </c>
      <c r="E472" t="s">
        <v>27</v>
      </c>
      <c r="F472" t="s">
        <v>33</v>
      </c>
      <c r="G472" t="s">
        <v>28</v>
      </c>
      <c r="H472">
        <v>32</v>
      </c>
      <c r="I472" s="4">
        <v>42738</v>
      </c>
      <c r="J472" s="5">
        <v>101870</v>
      </c>
      <c r="K472" s="6">
        <v>0.1</v>
      </c>
      <c r="L472" t="s">
        <v>21</v>
      </c>
      <c r="M472" t="s">
        <v>57</v>
      </c>
      <c r="N472" s="4" t="s">
        <v>23</v>
      </c>
    </row>
    <row r="473" spans="1:14" x14ac:dyDescent="0.25">
      <c r="A473" t="s">
        <v>984</v>
      </c>
      <c r="B473" t="s">
        <v>985</v>
      </c>
      <c r="C473" t="s">
        <v>16</v>
      </c>
      <c r="D473" t="s">
        <v>793</v>
      </c>
      <c r="E473" t="s">
        <v>27</v>
      </c>
      <c r="F473" t="s">
        <v>33</v>
      </c>
      <c r="G473" t="s">
        <v>97</v>
      </c>
      <c r="H473">
        <v>33</v>
      </c>
      <c r="I473" s="4">
        <v>41507</v>
      </c>
      <c r="J473" s="5">
        <v>105390</v>
      </c>
      <c r="K473" s="6">
        <v>0.06</v>
      </c>
      <c r="L473" t="s">
        <v>21</v>
      </c>
      <c r="M473" t="s">
        <v>75</v>
      </c>
      <c r="N473" s="4" t="s">
        <v>23</v>
      </c>
    </row>
    <row r="474" spans="1:14" x14ac:dyDescent="0.25">
      <c r="A474" t="s">
        <v>986</v>
      </c>
      <c r="B474" t="s">
        <v>987</v>
      </c>
      <c r="C474" t="s">
        <v>16</v>
      </c>
      <c r="D474" t="s">
        <v>793</v>
      </c>
      <c r="E474" t="s">
        <v>27</v>
      </c>
      <c r="F474" t="s">
        <v>19</v>
      </c>
      <c r="G474" t="s">
        <v>37</v>
      </c>
      <c r="H474">
        <v>59</v>
      </c>
      <c r="I474" s="4">
        <v>42165</v>
      </c>
      <c r="J474" s="5">
        <v>101985</v>
      </c>
      <c r="K474" s="6">
        <v>7.0000000000000007E-2</v>
      </c>
      <c r="L474" t="s">
        <v>21</v>
      </c>
      <c r="M474" t="s">
        <v>48</v>
      </c>
      <c r="N474" s="4" t="s">
        <v>23</v>
      </c>
    </row>
    <row r="475" spans="1:14" x14ac:dyDescent="0.25">
      <c r="A475" t="s">
        <v>287</v>
      </c>
      <c r="B475" t="s">
        <v>988</v>
      </c>
      <c r="C475" t="s">
        <v>806</v>
      </c>
      <c r="D475" t="s">
        <v>793</v>
      </c>
      <c r="E475" t="s">
        <v>27</v>
      </c>
      <c r="F475" t="s">
        <v>19</v>
      </c>
      <c r="G475" t="s">
        <v>28</v>
      </c>
      <c r="H475">
        <v>58</v>
      </c>
      <c r="I475" s="4">
        <v>41810</v>
      </c>
      <c r="J475" s="5">
        <v>41728</v>
      </c>
      <c r="K475" s="6">
        <v>0</v>
      </c>
      <c r="L475" t="s">
        <v>65</v>
      </c>
      <c r="M475" t="s">
        <v>66</v>
      </c>
      <c r="N475" s="4" t="s">
        <v>23</v>
      </c>
    </row>
    <row r="476" spans="1:14" x14ac:dyDescent="0.25">
      <c r="A476" t="s">
        <v>989</v>
      </c>
      <c r="B476" t="s">
        <v>990</v>
      </c>
      <c r="C476" t="s">
        <v>806</v>
      </c>
      <c r="D476" t="s">
        <v>793</v>
      </c>
      <c r="E476" t="s">
        <v>32</v>
      </c>
      <c r="F476" t="s">
        <v>33</v>
      </c>
      <c r="G476" t="s">
        <v>20</v>
      </c>
      <c r="H476">
        <v>56</v>
      </c>
      <c r="I476" s="4">
        <v>40045</v>
      </c>
      <c r="J476" s="5">
        <v>52800</v>
      </c>
      <c r="K476" s="6">
        <v>0</v>
      </c>
      <c r="L476" t="s">
        <v>21</v>
      </c>
      <c r="M476" t="s">
        <v>57</v>
      </c>
      <c r="N476" s="4" t="s">
        <v>23</v>
      </c>
    </row>
    <row r="477" spans="1:14" x14ac:dyDescent="0.25">
      <c r="A477" t="s">
        <v>991</v>
      </c>
      <c r="B477" t="s">
        <v>992</v>
      </c>
      <c r="C477" t="s">
        <v>74</v>
      </c>
      <c r="D477" t="s">
        <v>793</v>
      </c>
      <c r="E477" t="s">
        <v>54</v>
      </c>
      <c r="F477" t="s">
        <v>19</v>
      </c>
      <c r="G477" t="s">
        <v>28</v>
      </c>
      <c r="H477">
        <v>45</v>
      </c>
      <c r="I477" s="4">
        <v>40305</v>
      </c>
      <c r="J477" s="5">
        <v>145093</v>
      </c>
      <c r="K477" s="6">
        <v>0.12</v>
      </c>
      <c r="L477" t="s">
        <v>21</v>
      </c>
      <c r="M477" t="s">
        <v>44</v>
      </c>
      <c r="N477" s="4" t="s">
        <v>23</v>
      </c>
    </row>
    <row r="478" spans="1:14" x14ac:dyDescent="0.25">
      <c r="A478" t="s">
        <v>993</v>
      </c>
      <c r="B478" t="s">
        <v>994</v>
      </c>
      <c r="C478" t="s">
        <v>74</v>
      </c>
      <c r="D478" t="s">
        <v>793</v>
      </c>
      <c r="E478" t="s">
        <v>32</v>
      </c>
      <c r="F478" t="s">
        <v>33</v>
      </c>
      <c r="G478" t="s">
        <v>28</v>
      </c>
      <c r="H478">
        <v>37</v>
      </c>
      <c r="I478" s="4">
        <v>40560</v>
      </c>
      <c r="J478" s="5">
        <v>131353</v>
      </c>
      <c r="K478" s="6">
        <v>0.11</v>
      </c>
      <c r="L478" t="s">
        <v>65</v>
      </c>
      <c r="M478" t="s">
        <v>78</v>
      </c>
      <c r="N478" s="4" t="s">
        <v>23</v>
      </c>
    </row>
    <row r="479" spans="1:14" x14ac:dyDescent="0.25">
      <c r="A479" t="s">
        <v>995</v>
      </c>
      <c r="B479" t="s">
        <v>996</v>
      </c>
      <c r="C479" t="s">
        <v>803</v>
      </c>
      <c r="D479" t="s">
        <v>793</v>
      </c>
      <c r="E479" t="s">
        <v>18</v>
      </c>
      <c r="F479" t="s">
        <v>33</v>
      </c>
      <c r="G479" t="s">
        <v>20</v>
      </c>
      <c r="H479">
        <v>61</v>
      </c>
      <c r="I479" s="4">
        <v>40683</v>
      </c>
      <c r="J479" s="5">
        <v>64937</v>
      </c>
      <c r="K479" s="6">
        <v>0</v>
      </c>
      <c r="L479" t="s">
        <v>21</v>
      </c>
      <c r="M479" t="s">
        <v>57</v>
      </c>
      <c r="N479" s="4" t="s">
        <v>23</v>
      </c>
    </row>
    <row r="480" spans="1:14" x14ac:dyDescent="0.25">
      <c r="A480" t="s">
        <v>997</v>
      </c>
      <c r="B480" t="s">
        <v>998</v>
      </c>
      <c r="C480" t="s">
        <v>803</v>
      </c>
      <c r="D480" t="s">
        <v>793</v>
      </c>
      <c r="E480" t="s">
        <v>27</v>
      </c>
      <c r="F480" t="s">
        <v>19</v>
      </c>
      <c r="G480" t="s">
        <v>28</v>
      </c>
      <c r="H480">
        <v>25</v>
      </c>
      <c r="I480" s="4">
        <v>44217</v>
      </c>
      <c r="J480" s="5">
        <v>67299</v>
      </c>
      <c r="K480" s="6">
        <v>0</v>
      </c>
      <c r="L480" t="s">
        <v>21</v>
      </c>
      <c r="M480" t="s">
        <v>57</v>
      </c>
      <c r="N480" s="4" t="s">
        <v>23</v>
      </c>
    </row>
    <row r="481" spans="1:14" x14ac:dyDescent="0.25">
      <c r="A481" t="s">
        <v>999</v>
      </c>
      <c r="B481" t="s">
        <v>1000</v>
      </c>
      <c r="C481" t="s">
        <v>806</v>
      </c>
      <c r="D481" t="s">
        <v>793</v>
      </c>
      <c r="E481" t="s">
        <v>32</v>
      </c>
      <c r="F481" t="s">
        <v>33</v>
      </c>
      <c r="G481" t="s">
        <v>37</v>
      </c>
      <c r="H481">
        <v>62</v>
      </c>
      <c r="I481" s="4">
        <v>41748</v>
      </c>
      <c r="J481" s="5">
        <v>45295</v>
      </c>
      <c r="K481" s="6">
        <v>0</v>
      </c>
      <c r="L481" t="s">
        <v>38</v>
      </c>
      <c r="M481" t="s">
        <v>85</v>
      </c>
      <c r="N481" s="4" t="s">
        <v>23</v>
      </c>
    </row>
    <row r="482" spans="1:14" x14ac:dyDescent="0.25">
      <c r="A482" t="s">
        <v>1001</v>
      </c>
      <c r="B482" t="s">
        <v>1002</v>
      </c>
      <c r="C482" t="s">
        <v>806</v>
      </c>
      <c r="D482" t="s">
        <v>793</v>
      </c>
      <c r="E482" t="s">
        <v>27</v>
      </c>
      <c r="F482" t="s">
        <v>33</v>
      </c>
      <c r="G482" t="s">
        <v>28</v>
      </c>
      <c r="H482">
        <v>31</v>
      </c>
      <c r="I482" s="4">
        <v>43171</v>
      </c>
      <c r="J482" s="5">
        <v>47913</v>
      </c>
      <c r="K482" s="6">
        <v>0</v>
      </c>
      <c r="L482" t="s">
        <v>21</v>
      </c>
      <c r="M482" t="s">
        <v>34</v>
      </c>
      <c r="N482" s="4" t="s">
        <v>23</v>
      </c>
    </row>
    <row r="483" spans="1:14" x14ac:dyDescent="0.25">
      <c r="A483" t="s">
        <v>1003</v>
      </c>
      <c r="B483" t="s">
        <v>1004</v>
      </c>
      <c r="C483" t="s">
        <v>806</v>
      </c>
      <c r="D483" t="s">
        <v>793</v>
      </c>
      <c r="E483" t="s">
        <v>27</v>
      </c>
      <c r="F483" t="s">
        <v>33</v>
      </c>
      <c r="G483" t="s">
        <v>28</v>
      </c>
      <c r="H483">
        <v>53</v>
      </c>
      <c r="I483" s="4">
        <v>42985</v>
      </c>
      <c r="J483" s="5">
        <v>46727</v>
      </c>
      <c r="K483" s="6">
        <v>0</v>
      </c>
      <c r="L483" t="s">
        <v>21</v>
      </c>
      <c r="M483" t="s">
        <v>75</v>
      </c>
      <c r="N483" s="4">
        <v>43251</v>
      </c>
    </row>
    <row r="484" spans="1:14" x14ac:dyDescent="0.25">
      <c r="A484" t="s">
        <v>1005</v>
      </c>
      <c r="B484" t="s">
        <v>1006</v>
      </c>
      <c r="C484" t="s">
        <v>74</v>
      </c>
      <c r="D484" t="s">
        <v>793</v>
      </c>
      <c r="E484" t="s">
        <v>27</v>
      </c>
      <c r="F484" t="s">
        <v>19</v>
      </c>
      <c r="G484" t="s">
        <v>28</v>
      </c>
      <c r="H484">
        <v>27</v>
      </c>
      <c r="I484" s="4">
        <v>44302</v>
      </c>
      <c r="J484" s="5">
        <v>133400</v>
      </c>
      <c r="K484" s="6">
        <v>0.11</v>
      </c>
      <c r="L484" t="s">
        <v>21</v>
      </c>
      <c r="M484" t="s">
        <v>57</v>
      </c>
      <c r="N484" s="4" t="s">
        <v>23</v>
      </c>
    </row>
    <row r="485" spans="1:14" x14ac:dyDescent="0.25">
      <c r="A485" t="s">
        <v>1005</v>
      </c>
      <c r="B485" t="s">
        <v>1007</v>
      </c>
      <c r="C485" t="s">
        <v>803</v>
      </c>
      <c r="D485" t="s">
        <v>793</v>
      </c>
      <c r="E485" t="s">
        <v>54</v>
      </c>
      <c r="F485" t="s">
        <v>33</v>
      </c>
      <c r="G485" t="s">
        <v>28</v>
      </c>
      <c r="H485">
        <v>44</v>
      </c>
      <c r="I485" s="4">
        <v>38771</v>
      </c>
      <c r="J485" s="5">
        <v>63705</v>
      </c>
      <c r="K485" s="6">
        <v>0</v>
      </c>
      <c r="L485" t="s">
        <v>21</v>
      </c>
      <c r="M485" t="s">
        <v>48</v>
      </c>
      <c r="N485" s="4" t="s">
        <v>23</v>
      </c>
    </row>
    <row r="486" spans="1:14" x14ac:dyDescent="0.25">
      <c r="A486" t="s">
        <v>1008</v>
      </c>
      <c r="B486" t="s">
        <v>1009</v>
      </c>
      <c r="C486" t="s">
        <v>806</v>
      </c>
      <c r="D486" t="s">
        <v>793</v>
      </c>
      <c r="E486" t="s">
        <v>32</v>
      </c>
      <c r="F486" t="s">
        <v>19</v>
      </c>
      <c r="G486" t="s">
        <v>97</v>
      </c>
      <c r="H486">
        <v>48</v>
      </c>
      <c r="I486" s="4">
        <v>44095</v>
      </c>
      <c r="J486" s="5">
        <v>54654</v>
      </c>
      <c r="K486" s="6">
        <v>0</v>
      </c>
      <c r="L486" t="s">
        <v>21</v>
      </c>
      <c r="M486" t="s">
        <v>57</v>
      </c>
      <c r="N486" s="4" t="s">
        <v>23</v>
      </c>
    </row>
    <row r="487" spans="1:14" x14ac:dyDescent="0.25">
      <c r="A487" t="s">
        <v>541</v>
      </c>
      <c r="B487" t="s">
        <v>1010</v>
      </c>
      <c r="C487" t="s">
        <v>31</v>
      </c>
      <c r="D487" t="s">
        <v>793</v>
      </c>
      <c r="E487" t="s">
        <v>27</v>
      </c>
      <c r="F487" t="s">
        <v>33</v>
      </c>
      <c r="G487" t="s">
        <v>28</v>
      </c>
      <c r="H487">
        <v>38</v>
      </c>
      <c r="I487" s="4">
        <v>39232</v>
      </c>
      <c r="J487" s="5">
        <v>198562</v>
      </c>
      <c r="K487" s="6">
        <v>0.22</v>
      </c>
      <c r="L487" t="s">
        <v>21</v>
      </c>
      <c r="M487" t="s">
        <v>34</v>
      </c>
      <c r="N487" s="4" t="s">
        <v>23</v>
      </c>
    </row>
    <row r="488" spans="1:14" x14ac:dyDescent="0.25">
      <c r="A488" t="s">
        <v>1011</v>
      </c>
      <c r="B488" t="s">
        <v>1012</v>
      </c>
      <c r="C488" t="s">
        <v>16</v>
      </c>
      <c r="D488" t="s">
        <v>793</v>
      </c>
      <c r="E488" t="s">
        <v>27</v>
      </c>
      <c r="F488" t="s">
        <v>19</v>
      </c>
      <c r="G488" t="s">
        <v>28</v>
      </c>
      <c r="H488">
        <v>50</v>
      </c>
      <c r="I488" s="4">
        <v>40983</v>
      </c>
      <c r="J488" s="5">
        <v>117226</v>
      </c>
      <c r="K488" s="6">
        <v>0.08</v>
      </c>
      <c r="L488" t="s">
        <v>21</v>
      </c>
      <c r="M488" t="s">
        <v>57</v>
      </c>
      <c r="N488" s="4" t="s">
        <v>23</v>
      </c>
    </row>
    <row r="489" spans="1:14" x14ac:dyDescent="0.25">
      <c r="A489" t="s">
        <v>1013</v>
      </c>
      <c r="B489" t="s">
        <v>1014</v>
      </c>
      <c r="C489" t="s">
        <v>31</v>
      </c>
      <c r="D489" t="s">
        <v>793</v>
      </c>
      <c r="E489" t="s">
        <v>27</v>
      </c>
      <c r="F489" t="s">
        <v>33</v>
      </c>
      <c r="G489" t="s">
        <v>37</v>
      </c>
      <c r="H489">
        <v>40</v>
      </c>
      <c r="I489" s="4">
        <v>44094</v>
      </c>
      <c r="J489" s="5">
        <v>198176</v>
      </c>
      <c r="K489" s="6">
        <v>0.17</v>
      </c>
      <c r="L489" t="s">
        <v>38</v>
      </c>
      <c r="M489" t="s">
        <v>39</v>
      </c>
      <c r="N489" s="4" t="s">
        <v>23</v>
      </c>
    </row>
    <row r="490" spans="1:14" x14ac:dyDescent="0.25">
      <c r="A490" t="s">
        <v>1015</v>
      </c>
      <c r="B490" t="s">
        <v>1016</v>
      </c>
      <c r="C490" t="s">
        <v>74</v>
      </c>
      <c r="D490" t="s">
        <v>793</v>
      </c>
      <c r="E490" t="s">
        <v>27</v>
      </c>
      <c r="F490" t="s">
        <v>33</v>
      </c>
      <c r="G490" t="s">
        <v>97</v>
      </c>
      <c r="H490">
        <v>25</v>
      </c>
      <c r="I490" s="4">
        <v>44272</v>
      </c>
      <c r="J490" s="5">
        <v>155080</v>
      </c>
      <c r="K490" s="6">
        <v>0.1</v>
      </c>
      <c r="L490" t="s">
        <v>21</v>
      </c>
      <c r="M490" t="s">
        <v>22</v>
      </c>
      <c r="N490" s="4" t="s">
        <v>23</v>
      </c>
    </row>
    <row r="491" spans="1:14" x14ac:dyDescent="0.25">
      <c r="A491" t="s">
        <v>1017</v>
      </c>
      <c r="B491" t="s">
        <v>1018</v>
      </c>
      <c r="C491" t="s">
        <v>31</v>
      </c>
      <c r="D491" t="s">
        <v>793</v>
      </c>
      <c r="E491" t="s">
        <v>27</v>
      </c>
      <c r="F491" t="s">
        <v>33</v>
      </c>
      <c r="G491" t="s">
        <v>37</v>
      </c>
      <c r="H491">
        <v>52</v>
      </c>
      <c r="I491" s="4">
        <v>34209</v>
      </c>
      <c r="J491" s="5">
        <v>177443</v>
      </c>
      <c r="K491" s="6">
        <v>0.25</v>
      </c>
      <c r="L491" t="s">
        <v>38</v>
      </c>
      <c r="M491" t="s">
        <v>85</v>
      </c>
      <c r="N491" s="4" t="s">
        <v>23</v>
      </c>
    </row>
    <row r="492" spans="1:14" x14ac:dyDescent="0.25">
      <c r="A492" t="s">
        <v>1019</v>
      </c>
      <c r="B492" t="s">
        <v>1020</v>
      </c>
      <c r="C492" t="s">
        <v>53</v>
      </c>
      <c r="D492" t="s">
        <v>793</v>
      </c>
      <c r="E492" t="s">
        <v>54</v>
      </c>
      <c r="F492" t="s">
        <v>19</v>
      </c>
      <c r="G492" t="s">
        <v>37</v>
      </c>
      <c r="H492">
        <v>44</v>
      </c>
      <c r="I492" s="4">
        <v>39335</v>
      </c>
      <c r="J492" s="5">
        <v>181247</v>
      </c>
      <c r="K492" s="6">
        <v>0.33</v>
      </c>
      <c r="L492" t="s">
        <v>38</v>
      </c>
      <c r="M492" t="s">
        <v>85</v>
      </c>
      <c r="N492" s="4" t="s">
        <v>23</v>
      </c>
    </row>
    <row r="493" spans="1:14" x14ac:dyDescent="0.25">
      <c r="A493" t="s">
        <v>1021</v>
      </c>
      <c r="B493" t="s">
        <v>1022</v>
      </c>
      <c r="C493" t="s">
        <v>74</v>
      </c>
      <c r="D493" t="s">
        <v>793</v>
      </c>
      <c r="E493" t="s">
        <v>32</v>
      </c>
      <c r="F493" t="s">
        <v>19</v>
      </c>
      <c r="G493" t="s">
        <v>97</v>
      </c>
      <c r="H493">
        <v>42</v>
      </c>
      <c r="I493" s="4">
        <v>37914</v>
      </c>
      <c r="J493" s="5">
        <v>135558</v>
      </c>
      <c r="K493" s="6">
        <v>0.14000000000000001</v>
      </c>
      <c r="L493" t="s">
        <v>21</v>
      </c>
      <c r="M493" t="s">
        <v>57</v>
      </c>
      <c r="N493" s="4" t="s">
        <v>23</v>
      </c>
    </row>
    <row r="494" spans="1:14" x14ac:dyDescent="0.25">
      <c r="A494" t="s">
        <v>1023</v>
      </c>
      <c r="B494" t="s">
        <v>1024</v>
      </c>
      <c r="C494" t="s">
        <v>53</v>
      </c>
      <c r="D494" t="s">
        <v>793</v>
      </c>
      <c r="E494" t="s">
        <v>27</v>
      </c>
      <c r="F494" t="s">
        <v>19</v>
      </c>
      <c r="G494" t="s">
        <v>28</v>
      </c>
      <c r="H494">
        <v>31</v>
      </c>
      <c r="I494" s="4">
        <v>42018</v>
      </c>
      <c r="J494" s="5">
        <v>230025</v>
      </c>
      <c r="K494" s="6">
        <v>0.34</v>
      </c>
      <c r="L494" t="s">
        <v>21</v>
      </c>
      <c r="M494" t="s">
        <v>57</v>
      </c>
      <c r="N494" s="4" t="s">
        <v>23</v>
      </c>
    </row>
    <row r="495" spans="1:14" x14ac:dyDescent="0.25">
      <c r="A495" t="s">
        <v>1025</v>
      </c>
      <c r="B495" t="s">
        <v>1026</v>
      </c>
      <c r="C495" t="s">
        <v>74</v>
      </c>
      <c r="D495" t="s">
        <v>793</v>
      </c>
      <c r="E495" t="s">
        <v>27</v>
      </c>
      <c r="F495" t="s">
        <v>33</v>
      </c>
      <c r="G495" t="s">
        <v>28</v>
      </c>
      <c r="H495">
        <v>36</v>
      </c>
      <c r="I495" s="4">
        <v>40248</v>
      </c>
      <c r="J495" s="5">
        <v>134006</v>
      </c>
      <c r="K495" s="6">
        <v>0.13</v>
      </c>
      <c r="L495" t="s">
        <v>65</v>
      </c>
      <c r="M495" t="s">
        <v>118</v>
      </c>
      <c r="N495" s="4" t="s">
        <v>23</v>
      </c>
    </row>
    <row r="496" spans="1:14" x14ac:dyDescent="0.25">
      <c r="A496" t="s">
        <v>1027</v>
      </c>
      <c r="B496" t="s">
        <v>1028</v>
      </c>
      <c r="C496" t="s">
        <v>31</v>
      </c>
      <c r="D496" t="s">
        <v>793</v>
      </c>
      <c r="E496" t="s">
        <v>54</v>
      </c>
      <c r="F496" t="s">
        <v>33</v>
      </c>
      <c r="G496" t="s">
        <v>37</v>
      </c>
      <c r="H496">
        <v>53</v>
      </c>
      <c r="I496" s="4">
        <v>38919</v>
      </c>
      <c r="J496" s="5">
        <v>151246</v>
      </c>
      <c r="K496" s="6">
        <v>0.21</v>
      </c>
      <c r="L496" t="s">
        <v>38</v>
      </c>
      <c r="M496" t="s">
        <v>85</v>
      </c>
      <c r="N496" s="4" t="s">
        <v>23</v>
      </c>
    </row>
    <row r="497" spans="1:14" x14ac:dyDescent="0.25">
      <c r="A497" t="s">
        <v>1029</v>
      </c>
      <c r="B497" t="s">
        <v>1030</v>
      </c>
      <c r="C497" t="s">
        <v>31</v>
      </c>
      <c r="D497" t="s">
        <v>793</v>
      </c>
      <c r="E497" t="s">
        <v>18</v>
      </c>
      <c r="F497" t="s">
        <v>33</v>
      </c>
      <c r="G497" t="s">
        <v>20</v>
      </c>
      <c r="H497">
        <v>54</v>
      </c>
      <c r="I497" s="4">
        <v>34603</v>
      </c>
      <c r="J497" s="5">
        <v>162978</v>
      </c>
      <c r="K497" s="6">
        <v>0.17</v>
      </c>
      <c r="L497" t="s">
        <v>21</v>
      </c>
      <c r="M497" t="s">
        <v>48</v>
      </c>
      <c r="N497" s="4">
        <v>38131</v>
      </c>
    </row>
    <row r="498" spans="1:14" x14ac:dyDescent="0.25">
      <c r="A498" t="s">
        <v>1031</v>
      </c>
      <c r="B498" t="s">
        <v>1032</v>
      </c>
      <c r="C498" t="s">
        <v>31</v>
      </c>
      <c r="D498" t="s">
        <v>793</v>
      </c>
      <c r="E498" t="s">
        <v>27</v>
      </c>
      <c r="F498" t="s">
        <v>19</v>
      </c>
      <c r="G498" t="s">
        <v>28</v>
      </c>
      <c r="H498">
        <v>47</v>
      </c>
      <c r="I498" s="4">
        <v>43772</v>
      </c>
      <c r="J498" s="5">
        <v>195385</v>
      </c>
      <c r="K498" s="6">
        <v>0.21</v>
      </c>
      <c r="L498" t="s">
        <v>65</v>
      </c>
      <c r="M498" t="s">
        <v>92</v>
      </c>
      <c r="N498" s="4" t="s">
        <v>23</v>
      </c>
    </row>
    <row r="499" spans="1:14" x14ac:dyDescent="0.25">
      <c r="A499" t="s">
        <v>1033</v>
      </c>
      <c r="B499" t="s">
        <v>1034</v>
      </c>
      <c r="C499" t="s">
        <v>53</v>
      </c>
      <c r="D499" t="s">
        <v>793</v>
      </c>
      <c r="E499" t="s">
        <v>54</v>
      </c>
      <c r="F499" t="s">
        <v>19</v>
      </c>
      <c r="G499" t="s">
        <v>97</v>
      </c>
      <c r="H499">
        <v>45</v>
      </c>
      <c r="I499" s="4">
        <v>40524</v>
      </c>
      <c r="J499" s="5">
        <v>190512</v>
      </c>
      <c r="K499" s="6">
        <v>0.32</v>
      </c>
      <c r="L499" t="s">
        <v>21</v>
      </c>
      <c r="M499" t="s">
        <v>75</v>
      </c>
      <c r="N499" s="4" t="s">
        <v>23</v>
      </c>
    </row>
    <row r="500" spans="1:14" x14ac:dyDescent="0.25">
      <c r="A500" t="s">
        <v>1035</v>
      </c>
      <c r="B500" t="s">
        <v>1036</v>
      </c>
      <c r="C500" t="s">
        <v>800</v>
      </c>
      <c r="D500" t="s">
        <v>793</v>
      </c>
      <c r="E500" t="s">
        <v>32</v>
      </c>
      <c r="F500" t="s">
        <v>19</v>
      </c>
      <c r="G500" t="s">
        <v>37</v>
      </c>
      <c r="H500">
        <v>48</v>
      </c>
      <c r="I500" s="4">
        <v>35907</v>
      </c>
      <c r="J500" s="5">
        <v>85369</v>
      </c>
      <c r="K500" s="6">
        <v>0</v>
      </c>
      <c r="L500" t="s">
        <v>38</v>
      </c>
      <c r="M500" t="s">
        <v>39</v>
      </c>
      <c r="N500" s="4">
        <v>38318</v>
      </c>
    </row>
    <row r="501" spans="1:14" x14ac:dyDescent="0.25">
      <c r="A501" t="s">
        <v>1037</v>
      </c>
      <c r="B501" t="s">
        <v>1038</v>
      </c>
      <c r="C501" t="s">
        <v>74</v>
      </c>
      <c r="D501" t="s">
        <v>1039</v>
      </c>
      <c r="E501" t="s">
        <v>32</v>
      </c>
      <c r="F501" t="s">
        <v>33</v>
      </c>
      <c r="G501" t="s">
        <v>97</v>
      </c>
      <c r="H501">
        <v>55</v>
      </c>
      <c r="I501" s="4">
        <v>42468</v>
      </c>
      <c r="J501" s="5">
        <v>141604</v>
      </c>
      <c r="K501" s="6">
        <v>0.15</v>
      </c>
      <c r="L501" t="s">
        <v>21</v>
      </c>
      <c r="M501" t="s">
        <v>34</v>
      </c>
      <c r="N501" s="4">
        <v>44485</v>
      </c>
    </row>
    <row r="502" spans="1:14" x14ac:dyDescent="0.25">
      <c r="A502" t="s">
        <v>1040</v>
      </c>
      <c r="B502" t="s">
        <v>1041</v>
      </c>
      <c r="C502" t="s">
        <v>1042</v>
      </c>
      <c r="D502" t="s">
        <v>1039</v>
      </c>
      <c r="E502" t="s">
        <v>18</v>
      </c>
      <c r="F502" t="s">
        <v>19</v>
      </c>
      <c r="G502" t="s">
        <v>28</v>
      </c>
      <c r="H502">
        <v>59</v>
      </c>
      <c r="I502" s="4">
        <v>35763</v>
      </c>
      <c r="J502" s="5">
        <v>99975</v>
      </c>
      <c r="K502" s="6">
        <v>0</v>
      </c>
      <c r="L502" t="s">
        <v>65</v>
      </c>
      <c r="M502" t="s">
        <v>66</v>
      </c>
      <c r="N502" s="4" t="s">
        <v>23</v>
      </c>
    </row>
    <row r="503" spans="1:14" x14ac:dyDescent="0.25">
      <c r="A503" t="s">
        <v>1043</v>
      </c>
      <c r="B503" t="s">
        <v>1044</v>
      </c>
      <c r="C503" t="s">
        <v>1045</v>
      </c>
      <c r="D503" t="s">
        <v>1039</v>
      </c>
      <c r="E503" t="s">
        <v>18</v>
      </c>
      <c r="F503" t="s">
        <v>33</v>
      </c>
      <c r="G503" t="s">
        <v>20</v>
      </c>
      <c r="H503">
        <v>26</v>
      </c>
      <c r="I503" s="4">
        <v>43735</v>
      </c>
      <c r="J503" s="5">
        <v>84913</v>
      </c>
      <c r="K503" s="6">
        <v>7.0000000000000007E-2</v>
      </c>
      <c r="L503" t="s">
        <v>21</v>
      </c>
      <c r="M503" t="s">
        <v>44</v>
      </c>
      <c r="N503" s="4" t="s">
        <v>23</v>
      </c>
    </row>
    <row r="504" spans="1:14" x14ac:dyDescent="0.25">
      <c r="A504" t="s">
        <v>1046</v>
      </c>
      <c r="B504" t="s">
        <v>1047</v>
      </c>
      <c r="C504" t="s">
        <v>16</v>
      </c>
      <c r="D504" t="s">
        <v>1039</v>
      </c>
      <c r="E504" t="s">
        <v>54</v>
      </c>
      <c r="F504" t="s">
        <v>33</v>
      </c>
      <c r="G504" t="s">
        <v>20</v>
      </c>
      <c r="H504">
        <v>27</v>
      </c>
      <c r="I504" s="4">
        <v>44013</v>
      </c>
      <c r="J504" s="5">
        <v>119746</v>
      </c>
      <c r="K504" s="6">
        <v>0.1</v>
      </c>
      <c r="L504" t="s">
        <v>21</v>
      </c>
      <c r="M504" t="s">
        <v>57</v>
      </c>
      <c r="N504" s="4" t="s">
        <v>23</v>
      </c>
    </row>
    <row r="505" spans="1:14" x14ac:dyDescent="0.25">
      <c r="A505" t="s">
        <v>1048</v>
      </c>
      <c r="B505" t="s">
        <v>1049</v>
      </c>
      <c r="C505" t="s">
        <v>31</v>
      </c>
      <c r="D505" t="s">
        <v>1039</v>
      </c>
      <c r="E505" t="s">
        <v>54</v>
      </c>
      <c r="F505" t="s">
        <v>19</v>
      </c>
      <c r="G505" t="s">
        <v>20</v>
      </c>
      <c r="H505">
        <v>64</v>
      </c>
      <c r="I505" s="4">
        <v>41581</v>
      </c>
      <c r="J505" s="5">
        <v>186503</v>
      </c>
      <c r="K505" s="6">
        <v>0.24</v>
      </c>
      <c r="L505" t="s">
        <v>21</v>
      </c>
      <c r="M505" t="s">
        <v>75</v>
      </c>
      <c r="N505" s="4" t="s">
        <v>23</v>
      </c>
    </row>
    <row r="506" spans="1:14" x14ac:dyDescent="0.25">
      <c r="A506" t="s">
        <v>1050</v>
      </c>
      <c r="B506" t="s">
        <v>1051</v>
      </c>
      <c r="C506" t="s">
        <v>74</v>
      </c>
      <c r="D506" t="s">
        <v>1039</v>
      </c>
      <c r="E506" t="s">
        <v>18</v>
      </c>
      <c r="F506" t="s">
        <v>19</v>
      </c>
      <c r="G506" t="s">
        <v>37</v>
      </c>
      <c r="H506">
        <v>56</v>
      </c>
      <c r="I506" s="4">
        <v>40917</v>
      </c>
      <c r="J506" s="5">
        <v>146140</v>
      </c>
      <c r="K506" s="6">
        <v>0.1</v>
      </c>
      <c r="L506" t="s">
        <v>38</v>
      </c>
      <c r="M506" t="s">
        <v>39</v>
      </c>
      <c r="N506" s="4" t="s">
        <v>23</v>
      </c>
    </row>
    <row r="507" spans="1:14" x14ac:dyDescent="0.25">
      <c r="A507" t="s">
        <v>1052</v>
      </c>
      <c r="B507" t="s">
        <v>1053</v>
      </c>
      <c r="C507" t="s">
        <v>31</v>
      </c>
      <c r="D507" t="s">
        <v>1039</v>
      </c>
      <c r="E507" t="s">
        <v>32</v>
      </c>
      <c r="F507" t="s">
        <v>19</v>
      </c>
      <c r="G507" t="s">
        <v>37</v>
      </c>
      <c r="H507">
        <v>59</v>
      </c>
      <c r="I507" s="4">
        <v>37400</v>
      </c>
      <c r="J507" s="5">
        <v>172787</v>
      </c>
      <c r="K507" s="6">
        <v>0.28000000000000003</v>
      </c>
      <c r="L507" t="s">
        <v>38</v>
      </c>
      <c r="M507" t="s">
        <v>69</v>
      </c>
      <c r="N507" s="4" t="s">
        <v>23</v>
      </c>
    </row>
    <row r="508" spans="1:14" x14ac:dyDescent="0.25">
      <c r="A508" t="s">
        <v>1054</v>
      </c>
      <c r="B508" t="s">
        <v>1055</v>
      </c>
      <c r="C508" t="s">
        <v>53</v>
      </c>
      <c r="D508" t="s">
        <v>1039</v>
      </c>
      <c r="E508" t="s">
        <v>54</v>
      </c>
      <c r="F508" t="s">
        <v>19</v>
      </c>
      <c r="G508" t="s">
        <v>28</v>
      </c>
      <c r="H508">
        <v>63</v>
      </c>
      <c r="I508" s="4">
        <v>41040</v>
      </c>
      <c r="J508" s="5">
        <v>231141</v>
      </c>
      <c r="K508" s="6">
        <v>0.34</v>
      </c>
      <c r="L508" t="s">
        <v>65</v>
      </c>
      <c r="M508" t="s">
        <v>118</v>
      </c>
      <c r="N508" s="4" t="s">
        <v>23</v>
      </c>
    </row>
    <row r="509" spans="1:14" x14ac:dyDescent="0.25">
      <c r="A509" t="s">
        <v>1056</v>
      </c>
      <c r="B509" t="s">
        <v>1057</v>
      </c>
      <c r="C509" t="s">
        <v>1058</v>
      </c>
      <c r="D509" t="s">
        <v>1039</v>
      </c>
      <c r="E509" t="s">
        <v>32</v>
      </c>
      <c r="F509" t="s">
        <v>19</v>
      </c>
      <c r="G509" t="s">
        <v>28</v>
      </c>
      <c r="H509">
        <v>28</v>
      </c>
      <c r="I509" s="4">
        <v>42911</v>
      </c>
      <c r="J509" s="5">
        <v>54775</v>
      </c>
      <c r="K509" s="6">
        <v>0</v>
      </c>
      <c r="L509" t="s">
        <v>21</v>
      </c>
      <c r="M509" t="s">
        <v>75</v>
      </c>
      <c r="N509" s="4" t="s">
        <v>23</v>
      </c>
    </row>
    <row r="510" spans="1:14" x14ac:dyDescent="0.25">
      <c r="A510" t="s">
        <v>1059</v>
      </c>
      <c r="B510" t="s">
        <v>1060</v>
      </c>
      <c r="C510" t="s">
        <v>1061</v>
      </c>
      <c r="D510" t="s">
        <v>1039</v>
      </c>
      <c r="E510" t="s">
        <v>18</v>
      </c>
      <c r="F510" t="s">
        <v>33</v>
      </c>
      <c r="G510" t="s">
        <v>20</v>
      </c>
      <c r="H510">
        <v>32</v>
      </c>
      <c r="I510" s="4">
        <v>41681</v>
      </c>
      <c r="J510" s="5">
        <v>99575</v>
      </c>
      <c r="K510" s="6">
        <v>0</v>
      </c>
      <c r="L510" t="s">
        <v>21</v>
      </c>
      <c r="M510" t="s">
        <v>22</v>
      </c>
      <c r="N510" s="4" t="s">
        <v>23</v>
      </c>
    </row>
    <row r="511" spans="1:14" x14ac:dyDescent="0.25">
      <c r="A511" t="s">
        <v>1062</v>
      </c>
      <c r="B511" t="s">
        <v>1063</v>
      </c>
      <c r="C511" t="s">
        <v>1042</v>
      </c>
      <c r="D511" t="s">
        <v>1039</v>
      </c>
      <c r="E511" t="s">
        <v>18</v>
      </c>
      <c r="F511" t="s">
        <v>33</v>
      </c>
      <c r="G511" t="s">
        <v>37</v>
      </c>
      <c r="H511">
        <v>35</v>
      </c>
      <c r="I511" s="4">
        <v>41409</v>
      </c>
      <c r="J511" s="5">
        <v>78940</v>
      </c>
      <c r="K511" s="6">
        <v>0</v>
      </c>
      <c r="L511" t="s">
        <v>21</v>
      </c>
      <c r="M511" t="s">
        <v>48</v>
      </c>
      <c r="N511" s="4" t="s">
        <v>23</v>
      </c>
    </row>
    <row r="512" spans="1:14" x14ac:dyDescent="0.25">
      <c r="A512" t="s">
        <v>1064</v>
      </c>
      <c r="B512" t="s">
        <v>1065</v>
      </c>
      <c r="C512" t="s">
        <v>1061</v>
      </c>
      <c r="D512" t="s">
        <v>1039</v>
      </c>
      <c r="E512" t="s">
        <v>54</v>
      </c>
      <c r="F512" t="s">
        <v>33</v>
      </c>
      <c r="G512" t="s">
        <v>37</v>
      </c>
      <c r="H512">
        <v>57</v>
      </c>
      <c r="I512" s="4">
        <v>34337</v>
      </c>
      <c r="J512" s="5">
        <v>82872</v>
      </c>
      <c r="K512" s="6">
        <v>0</v>
      </c>
      <c r="L512" t="s">
        <v>38</v>
      </c>
      <c r="M512" t="s">
        <v>39</v>
      </c>
      <c r="N512" s="4" t="s">
        <v>23</v>
      </c>
    </row>
    <row r="513" spans="1:14" x14ac:dyDescent="0.25">
      <c r="A513" t="s">
        <v>1066</v>
      </c>
      <c r="B513" t="s">
        <v>1067</v>
      </c>
      <c r="C513" t="s">
        <v>53</v>
      </c>
      <c r="D513" t="s">
        <v>1039</v>
      </c>
      <c r="E513" t="s">
        <v>27</v>
      </c>
      <c r="F513" t="s">
        <v>19</v>
      </c>
      <c r="G513" t="s">
        <v>20</v>
      </c>
      <c r="H513">
        <v>52</v>
      </c>
      <c r="I513" s="4">
        <v>38664</v>
      </c>
      <c r="J513" s="5">
        <v>199808</v>
      </c>
      <c r="K513" s="6">
        <v>0.32</v>
      </c>
      <c r="L513" t="s">
        <v>21</v>
      </c>
      <c r="M513" t="s">
        <v>34</v>
      </c>
      <c r="N513" s="4" t="s">
        <v>23</v>
      </c>
    </row>
    <row r="514" spans="1:14" x14ac:dyDescent="0.25">
      <c r="A514" t="s">
        <v>1068</v>
      </c>
      <c r="B514" t="s">
        <v>1069</v>
      </c>
      <c r="C514" t="s">
        <v>1061</v>
      </c>
      <c r="D514" t="s">
        <v>1039</v>
      </c>
      <c r="E514" t="s">
        <v>32</v>
      </c>
      <c r="F514" t="s">
        <v>19</v>
      </c>
      <c r="G514" t="s">
        <v>20</v>
      </c>
      <c r="H514">
        <v>40</v>
      </c>
      <c r="I514" s="4">
        <v>40486</v>
      </c>
      <c r="J514" s="5">
        <v>92952</v>
      </c>
      <c r="K514" s="6">
        <v>0</v>
      </c>
      <c r="L514" t="s">
        <v>21</v>
      </c>
      <c r="M514" t="s">
        <v>34</v>
      </c>
      <c r="N514" s="4" t="s">
        <v>23</v>
      </c>
    </row>
    <row r="515" spans="1:14" x14ac:dyDescent="0.25">
      <c r="A515" t="s">
        <v>900</v>
      </c>
      <c r="B515" t="s">
        <v>1070</v>
      </c>
      <c r="C515" t="s">
        <v>1045</v>
      </c>
      <c r="D515" t="s">
        <v>1039</v>
      </c>
      <c r="E515" t="s">
        <v>54</v>
      </c>
      <c r="F515" t="s">
        <v>19</v>
      </c>
      <c r="G515" t="s">
        <v>37</v>
      </c>
      <c r="H515">
        <v>32</v>
      </c>
      <c r="I515" s="4">
        <v>41353</v>
      </c>
      <c r="J515" s="5">
        <v>79921</v>
      </c>
      <c r="K515" s="6">
        <v>0.05</v>
      </c>
      <c r="L515" t="s">
        <v>21</v>
      </c>
      <c r="M515" t="s">
        <v>22</v>
      </c>
      <c r="N515" s="4" t="s">
        <v>23</v>
      </c>
    </row>
    <row r="516" spans="1:14" x14ac:dyDescent="0.25">
      <c r="A516" t="s">
        <v>1071</v>
      </c>
      <c r="B516" t="s">
        <v>1072</v>
      </c>
      <c r="C516" t="s">
        <v>31</v>
      </c>
      <c r="D516" t="s">
        <v>1039</v>
      </c>
      <c r="E516" t="s">
        <v>32</v>
      </c>
      <c r="F516" t="s">
        <v>33</v>
      </c>
      <c r="G516" t="s">
        <v>97</v>
      </c>
      <c r="H516">
        <v>37</v>
      </c>
      <c r="I516" s="4">
        <v>40076</v>
      </c>
      <c r="J516" s="5">
        <v>167199</v>
      </c>
      <c r="K516" s="6">
        <v>0.2</v>
      </c>
      <c r="L516" t="s">
        <v>21</v>
      </c>
      <c r="M516" t="s">
        <v>34</v>
      </c>
      <c r="N516" s="4" t="s">
        <v>23</v>
      </c>
    </row>
    <row r="517" spans="1:14" x14ac:dyDescent="0.25">
      <c r="A517" t="s">
        <v>1073</v>
      </c>
      <c r="B517" t="s">
        <v>1074</v>
      </c>
      <c r="C517" t="s">
        <v>74</v>
      </c>
      <c r="D517" t="s">
        <v>1039</v>
      </c>
      <c r="E517" t="s">
        <v>18</v>
      </c>
      <c r="F517" t="s">
        <v>33</v>
      </c>
      <c r="G517" t="s">
        <v>28</v>
      </c>
      <c r="H517">
        <v>25</v>
      </c>
      <c r="I517" s="4">
        <v>44379</v>
      </c>
      <c r="J517" s="5">
        <v>125633</v>
      </c>
      <c r="K517" s="6">
        <v>0.11</v>
      </c>
      <c r="L517" t="s">
        <v>65</v>
      </c>
      <c r="M517" t="s">
        <v>118</v>
      </c>
      <c r="N517" s="4" t="s">
        <v>23</v>
      </c>
    </row>
    <row r="518" spans="1:14" x14ac:dyDescent="0.25">
      <c r="A518" t="s">
        <v>1075</v>
      </c>
      <c r="B518" t="s">
        <v>1076</v>
      </c>
      <c r="C518" t="s">
        <v>74</v>
      </c>
      <c r="D518" t="s">
        <v>1039</v>
      </c>
      <c r="E518" t="s">
        <v>54</v>
      </c>
      <c r="F518" t="s">
        <v>33</v>
      </c>
      <c r="G518" t="s">
        <v>37</v>
      </c>
      <c r="H518">
        <v>55</v>
      </c>
      <c r="I518" s="4">
        <v>38945</v>
      </c>
      <c r="J518" s="5">
        <v>159044</v>
      </c>
      <c r="K518" s="6">
        <v>0.1</v>
      </c>
      <c r="L518" t="s">
        <v>38</v>
      </c>
      <c r="M518" t="s">
        <v>39</v>
      </c>
      <c r="N518" s="4" t="s">
        <v>23</v>
      </c>
    </row>
    <row r="519" spans="1:14" x14ac:dyDescent="0.25">
      <c r="A519" t="s">
        <v>193</v>
      </c>
      <c r="B519" t="s">
        <v>1077</v>
      </c>
      <c r="C519" t="s">
        <v>53</v>
      </c>
      <c r="D519" t="s">
        <v>1039</v>
      </c>
      <c r="E519" t="s">
        <v>27</v>
      </c>
      <c r="F519" t="s">
        <v>33</v>
      </c>
      <c r="G519" t="s">
        <v>37</v>
      </c>
      <c r="H519">
        <v>43</v>
      </c>
      <c r="I519" s="4">
        <v>40029</v>
      </c>
      <c r="J519" s="5">
        <v>208415</v>
      </c>
      <c r="K519" s="6">
        <v>0.35</v>
      </c>
      <c r="L519" t="s">
        <v>21</v>
      </c>
      <c r="M519" t="s">
        <v>34</v>
      </c>
      <c r="N519" s="4" t="s">
        <v>23</v>
      </c>
    </row>
    <row r="520" spans="1:14" x14ac:dyDescent="0.25">
      <c r="A520" t="s">
        <v>187</v>
      </c>
      <c r="B520" t="s">
        <v>1078</v>
      </c>
      <c r="C520" t="s">
        <v>1079</v>
      </c>
      <c r="D520" t="s">
        <v>1039</v>
      </c>
      <c r="E520" t="s">
        <v>27</v>
      </c>
      <c r="F520" t="s">
        <v>33</v>
      </c>
      <c r="G520" t="s">
        <v>28</v>
      </c>
      <c r="H520">
        <v>32</v>
      </c>
      <c r="I520" s="4">
        <v>43835</v>
      </c>
      <c r="J520" s="5">
        <v>78844</v>
      </c>
      <c r="K520" s="6">
        <v>0</v>
      </c>
      <c r="L520" t="s">
        <v>21</v>
      </c>
      <c r="M520" t="s">
        <v>34</v>
      </c>
      <c r="N520" s="4" t="s">
        <v>23</v>
      </c>
    </row>
    <row r="521" spans="1:14" x14ac:dyDescent="0.25">
      <c r="A521" t="s">
        <v>1080</v>
      </c>
      <c r="B521" t="s">
        <v>1081</v>
      </c>
      <c r="C521" t="s">
        <v>1058</v>
      </c>
      <c r="D521" t="s">
        <v>1039</v>
      </c>
      <c r="E521" t="s">
        <v>18</v>
      </c>
      <c r="F521" t="s">
        <v>19</v>
      </c>
      <c r="G521" t="s">
        <v>37</v>
      </c>
      <c r="H521">
        <v>36</v>
      </c>
      <c r="I521" s="4">
        <v>40535</v>
      </c>
      <c r="J521" s="5">
        <v>53215</v>
      </c>
      <c r="K521" s="6">
        <v>0</v>
      </c>
      <c r="L521" t="s">
        <v>38</v>
      </c>
      <c r="M521" t="s">
        <v>85</v>
      </c>
      <c r="N521" s="4">
        <v>41725</v>
      </c>
    </row>
    <row r="522" spans="1:14" x14ac:dyDescent="0.25">
      <c r="A522" t="s">
        <v>1082</v>
      </c>
      <c r="B522" t="s">
        <v>1083</v>
      </c>
      <c r="C522" t="s">
        <v>1045</v>
      </c>
      <c r="D522" t="s">
        <v>1039</v>
      </c>
      <c r="E522" t="s">
        <v>18</v>
      </c>
      <c r="F522" t="s">
        <v>19</v>
      </c>
      <c r="G522" t="s">
        <v>28</v>
      </c>
      <c r="H522">
        <v>40</v>
      </c>
      <c r="I522" s="4">
        <v>39265</v>
      </c>
      <c r="J522" s="5">
        <v>93971</v>
      </c>
      <c r="K522" s="6">
        <v>0.08</v>
      </c>
      <c r="L522" t="s">
        <v>65</v>
      </c>
      <c r="M522" t="s">
        <v>66</v>
      </c>
      <c r="N522" s="4" t="s">
        <v>23</v>
      </c>
    </row>
    <row r="523" spans="1:14" x14ac:dyDescent="0.25">
      <c r="A523" t="s">
        <v>1084</v>
      </c>
      <c r="B523" t="s">
        <v>1085</v>
      </c>
      <c r="C523" t="s">
        <v>1079</v>
      </c>
      <c r="D523" t="s">
        <v>1039</v>
      </c>
      <c r="E523" t="s">
        <v>54</v>
      </c>
      <c r="F523" t="s">
        <v>33</v>
      </c>
      <c r="G523" t="s">
        <v>37</v>
      </c>
      <c r="H523">
        <v>41</v>
      </c>
      <c r="I523" s="4">
        <v>39931</v>
      </c>
      <c r="J523" s="5">
        <v>69803</v>
      </c>
      <c r="K523" s="6">
        <v>0</v>
      </c>
      <c r="L523" t="s">
        <v>38</v>
      </c>
      <c r="M523" t="s">
        <v>39</v>
      </c>
      <c r="N523" s="4" t="s">
        <v>23</v>
      </c>
    </row>
    <row r="524" spans="1:14" x14ac:dyDescent="0.25">
      <c r="A524" t="s">
        <v>829</v>
      </c>
      <c r="B524" t="s">
        <v>1086</v>
      </c>
      <c r="C524" t="s">
        <v>1087</v>
      </c>
      <c r="D524" t="s">
        <v>1039</v>
      </c>
      <c r="E524" t="s">
        <v>54</v>
      </c>
      <c r="F524" t="s">
        <v>33</v>
      </c>
      <c r="G524" t="s">
        <v>37</v>
      </c>
      <c r="H524">
        <v>48</v>
      </c>
      <c r="I524" s="4">
        <v>43650</v>
      </c>
      <c r="J524" s="5">
        <v>76588</v>
      </c>
      <c r="K524" s="6">
        <v>0</v>
      </c>
      <c r="L524" t="s">
        <v>38</v>
      </c>
      <c r="M524" t="s">
        <v>69</v>
      </c>
      <c r="N524" s="4" t="s">
        <v>23</v>
      </c>
    </row>
    <row r="525" spans="1:14" x14ac:dyDescent="0.25">
      <c r="A525" t="s">
        <v>1088</v>
      </c>
      <c r="B525" t="s">
        <v>1089</v>
      </c>
      <c r="C525" t="s">
        <v>1090</v>
      </c>
      <c r="D525" t="s">
        <v>1039</v>
      </c>
      <c r="E525" t="s">
        <v>18</v>
      </c>
      <c r="F525" t="s">
        <v>19</v>
      </c>
      <c r="G525" t="s">
        <v>20</v>
      </c>
      <c r="H525">
        <v>29</v>
      </c>
      <c r="I525" s="4">
        <v>43444</v>
      </c>
      <c r="J525" s="5">
        <v>84596</v>
      </c>
      <c r="K525" s="6">
        <v>0</v>
      </c>
      <c r="L525" t="s">
        <v>21</v>
      </c>
      <c r="M525" t="s">
        <v>48</v>
      </c>
      <c r="N525" s="4" t="s">
        <v>23</v>
      </c>
    </row>
    <row r="526" spans="1:14" x14ac:dyDescent="0.25">
      <c r="A526" t="s">
        <v>1091</v>
      </c>
      <c r="B526" t="s">
        <v>1092</v>
      </c>
      <c r="C526" t="s">
        <v>1087</v>
      </c>
      <c r="D526" t="s">
        <v>1039</v>
      </c>
      <c r="E526" t="s">
        <v>18</v>
      </c>
      <c r="F526" t="s">
        <v>33</v>
      </c>
      <c r="G526" t="s">
        <v>37</v>
      </c>
      <c r="H526">
        <v>32</v>
      </c>
      <c r="I526" s="4">
        <v>44474</v>
      </c>
      <c r="J526" s="5">
        <v>88072</v>
      </c>
      <c r="K526" s="6">
        <v>0</v>
      </c>
      <c r="L526" t="s">
        <v>38</v>
      </c>
      <c r="M526" t="s">
        <v>85</v>
      </c>
      <c r="N526" s="4" t="s">
        <v>23</v>
      </c>
    </row>
    <row r="527" spans="1:14" x14ac:dyDescent="0.25">
      <c r="A527" t="s">
        <v>1093</v>
      </c>
      <c r="B527" t="s">
        <v>1094</v>
      </c>
      <c r="C527" t="s">
        <v>1045</v>
      </c>
      <c r="D527" t="s">
        <v>1039</v>
      </c>
      <c r="E527" t="s">
        <v>32</v>
      </c>
      <c r="F527" t="s">
        <v>19</v>
      </c>
      <c r="G527" t="s">
        <v>28</v>
      </c>
      <c r="H527">
        <v>28</v>
      </c>
      <c r="I527" s="4">
        <v>43977</v>
      </c>
      <c r="J527" s="5">
        <v>67925</v>
      </c>
      <c r="K527" s="6">
        <v>0.08</v>
      </c>
      <c r="L527" t="s">
        <v>65</v>
      </c>
      <c r="M527" t="s">
        <v>78</v>
      </c>
      <c r="N527" s="4" t="s">
        <v>23</v>
      </c>
    </row>
    <row r="528" spans="1:14" x14ac:dyDescent="0.25">
      <c r="A528" t="s">
        <v>1095</v>
      </c>
      <c r="B528" t="s">
        <v>1096</v>
      </c>
      <c r="C528" t="s">
        <v>1045</v>
      </c>
      <c r="D528" t="s">
        <v>1039</v>
      </c>
      <c r="E528" t="s">
        <v>27</v>
      </c>
      <c r="F528" t="s">
        <v>33</v>
      </c>
      <c r="G528" t="s">
        <v>28</v>
      </c>
      <c r="H528">
        <v>48</v>
      </c>
      <c r="I528" s="4">
        <v>39091</v>
      </c>
      <c r="J528" s="5">
        <v>74546</v>
      </c>
      <c r="K528" s="6">
        <v>0.09</v>
      </c>
      <c r="L528" t="s">
        <v>21</v>
      </c>
      <c r="M528" t="s">
        <v>34</v>
      </c>
      <c r="N528" s="4" t="s">
        <v>23</v>
      </c>
    </row>
    <row r="529" spans="1:14" x14ac:dyDescent="0.25">
      <c r="A529" t="s">
        <v>1097</v>
      </c>
      <c r="B529" t="s">
        <v>1098</v>
      </c>
      <c r="C529" t="s">
        <v>31</v>
      </c>
      <c r="D529" t="s">
        <v>1039</v>
      </c>
      <c r="E529" t="s">
        <v>32</v>
      </c>
      <c r="F529" t="s">
        <v>33</v>
      </c>
      <c r="G529" t="s">
        <v>28</v>
      </c>
      <c r="H529">
        <v>29</v>
      </c>
      <c r="I529" s="4">
        <v>44052</v>
      </c>
      <c r="J529" s="5">
        <v>161203</v>
      </c>
      <c r="K529" s="6">
        <v>0.15</v>
      </c>
      <c r="L529" t="s">
        <v>65</v>
      </c>
      <c r="M529" t="s">
        <v>92</v>
      </c>
      <c r="N529" s="4" t="s">
        <v>23</v>
      </c>
    </row>
    <row r="530" spans="1:14" x14ac:dyDescent="0.25">
      <c r="A530" t="s">
        <v>1099</v>
      </c>
      <c r="B530" t="s">
        <v>1100</v>
      </c>
      <c r="C530" t="s">
        <v>1101</v>
      </c>
      <c r="D530" t="s">
        <v>1039</v>
      </c>
      <c r="E530" t="s">
        <v>18</v>
      </c>
      <c r="F530" t="s">
        <v>33</v>
      </c>
      <c r="G530" t="s">
        <v>20</v>
      </c>
      <c r="H530">
        <v>44</v>
      </c>
      <c r="I530" s="4">
        <v>39064</v>
      </c>
      <c r="J530" s="5">
        <v>74738</v>
      </c>
      <c r="K530" s="6">
        <v>0</v>
      </c>
      <c r="L530" t="s">
        <v>21</v>
      </c>
      <c r="M530" t="s">
        <v>48</v>
      </c>
      <c r="N530" s="4" t="s">
        <v>23</v>
      </c>
    </row>
    <row r="531" spans="1:14" x14ac:dyDescent="0.25">
      <c r="A531" t="s">
        <v>1102</v>
      </c>
      <c r="B531" t="s">
        <v>1103</v>
      </c>
      <c r="C531" t="s">
        <v>74</v>
      </c>
      <c r="D531" t="s">
        <v>1039</v>
      </c>
      <c r="E531" t="s">
        <v>18</v>
      </c>
      <c r="F531" t="s">
        <v>33</v>
      </c>
      <c r="G531" t="s">
        <v>28</v>
      </c>
      <c r="H531">
        <v>49</v>
      </c>
      <c r="I531" s="4">
        <v>38825</v>
      </c>
      <c r="J531" s="5">
        <v>134486</v>
      </c>
      <c r="K531" s="6">
        <v>0.14000000000000001</v>
      </c>
      <c r="L531" t="s">
        <v>21</v>
      </c>
      <c r="M531" t="s">
        <v>22</v>
      </c>
      <c r="N531" s="4" t="s">
        <v>23</v>
      </c>
    </row>
    <row r="532" spans="1:14" x14ac:dyDescent="0.25">
      <c r="A532" t="s">
        <v>1104</v>
      </c>
      <c r="B532" t="s">
        <v>1105</v>
      </c>
      <c r="C532" t="s">
        <v>1061</v>
      </c>
      <c r="D532" t="s">
        <v>1039</v>
      </c>
      <c r="E532" t="s">
        <v>18</v>
      </c>
      <c r="F532" t="s">
        <v>33</v>
      </c>
      <c r="G532" t="s">
        <v>28</v>
      </c>
      <c r="H532">
        <v>55</v>
      </c>
      <c r="I532" s="4">
        <v>38573</v>
      </c>
      <c r="J532" s="5">
        <v>92771</v>
      </c>
      <c r="K532" s="6">
        <v>0</v>
      </c>
      <c r="L532" t="s">
        <v>21</v>
      </c>
      <c r="M532" t="s">
        <v>48</v>
      </c>
      <c r="N532" s="4" t="s">
        <v>23</v>
      </c>
    </row>
    <row r="533" spans="1:14" x14ac:dyDescent="0.25">
      <c r="A533" t="s">
        <v>1106</v>
      </c>
      <c r="B533" t="s">
        <v>1107</v>
      </c>
      <c r="C533" t="s">
        <v>1079</v>
      </c>
      <c r="D533" t="s">
        <v>1039</v>
      </c>
      <c r="E533" t="s">
        <v>27</v>
      </c>
      <c r="F533" t="s">
        <v>19</v>
      </c>
      <c r="G533" t="s">
        <v>97</v>
      </c>
      <c r="H533">
        <v>28</v>
      </c>
      <c r="I533" s="4">
        <v>43530</v>
      </c>
      <c r="J533" s="5">
        <v>90304</v>
      </c>
      <c r="K533" s="6">
        <v>0</v>
      </c>
      <c r="L533" t="s">
        <v>21</v>
      </c>
      <c r="M533" t="s">
        <v>44</v>
      </c>
      <c r="N533" s="4" t="s">
        <v>23</v>
      </c>
    </row>
    <row r="534" spans="1:14" x14ac:dyDescent="0.25">
      <c r="A534" t="s">
        <v>1108</v>
      </c>
      <c r="B534" t="s">
        <v>1109</v>
      </c>
      <c r="C534" t="s">
        <v>1110</v>
      </c>
      <c r="D534" t="s">
        <v>1039</v>
      </c>
      <c r="E534" t="s">
        <v>18</v>
      </c>
      <c r="F534" t="s">
        <v>33</v>
      </c>
      <c r="G534" t="s">
        <v>20</v>
      </c>
      <c r="H534">
        <v>63</v>
      </c>
      <c r="I534" s="4">
        <v>33695</v>
      </c>
      <c r="J534" s="5">
        <v>53809</v>
      </c>
      <c r="K534" s="6">
        <v>0</v>
      </c>
      <c r="L534" t="s">
        <v>21</v>
      </c>
      <c r="M534" t="s">
        <v>57</v>
      </c>
      <c r="N534" s="4" t="s">
        <v>23</v>
      </c>
    </row>
    <row r="535" spans="1:14" x14ac:dyDescent="0.25">
      <c r="A535" t="s">
        <v>1111</v>
      </c>
      <c r="B535" t="s">
        <v>1112</v>
      </c>
      <c r="C535" t="s">
        <v>74</v>
      </c>
      <c r="D535" t="s">
        <v>1039</v>
      </c>
      <c r="E535" t="s">
        <v>18</v>
      </c>
      <c r="F535" t="s">
        <v>19</v>
      </c>
      <c r="G535" t="s">
        <v>20</v>
      </c>
      <c r="H535">
        <v>37</v>
      </c>
      <c r="I535" s="4">
        <v>41695</v>
      </c>
      <c r="J535" s="5">
        <v>128984</v>
      </c>
      <c r="K535" s="6">
        <v>0.12</v>
      </c>
      <c r="L535" t="s">
        <v>21</v>
      </c>
      <c r="M535" t="s">
        <v>48</v>
      </c>
      <c r="N535" s="4">
        <v>44317</v>
      </c>
    </row>
    <row r="536" spans="1:14" x14ac:dyDescent="0.25">
      <c r="A536" t="s">
        <v>371</v>
      </c>
      <c r="B536" t="s">
        <v>1113</v>
      </c>
      <c r="C536" t="s">
        <v>1061</v>
      </c>
      <c r="D536" t="s">
        <v>1039</v>
      </c>
      <c r="E536" t="s">
        <v>18</v>
      </c>
      <c r="F536" t="s">
        <v>19</v>
      </c>
      <c r="G536" t="s">
        <v>20</v>
      </c>
      <c r="H536">
        <v>40</v>
      </c>
      <c r="I536" s="4">
        <v>40565</v>
      </c>
      <c r="J536" s="5">
        <v>97339</v>
      </c>
      <c r="K536" s="6">
        <v>0</v>
      </c>
      <c r="L536" t="s">
        <v>21</v>
      </c>
      <c r="M536" t="s">
        <v>22</v>
      </c>
      <c r="N536" s="4" t="s">
        <v>23</v>
      </c>
    </row>
    <row r="537" spans="1:14" x14ac:dyDescent="0.25">
      <c r="A537" t="s">
        <v>1114</v>
      </c>
      <c r="B537" t="s">
        <v>1115</v>
      </c>
      <c r="C537" t="s">
        <v>1090</v>
      </c>
      <c r="D537" t="s">
        <v>1039</v>
      </c>
      <c r="E537" t="s">
        <v>27</v>
      </c>
      <c r="F537" t="s">
        <v>19</v>
      </c>
      <c r="G537" t="s">
        <v>28</v>
      </c>
      <c r="H537">
        <v>45</v>
      </c>
      <c r="I537" s="4">
        <v>38613</v>
      </c>
      <c r="J537" s="5">
        <v>67686</v>
      </c>
      <c r="K537" s="6">
        <v>0</v>
      </c>
      <c r="L537" t="s">
        <v>65</v>
      </c>
      <c r="M537" t="s">
        <v>118</v>
      </c>
      <c r="N537" s="4" t="s">
        <v>23</v>
      </c>
    </row>
    <row r="538" spans="1:14" x14ac:dyDescent="0.25">
      <c r="A538" t="s">
        <v>1116</v>
      </c>
      <c r="B538" t="s">
        <v>1117</v>
      </c>
      <c r="C538" t="s">
        <v>1042</v>
      </c>
      <c r="D538" t="s">
        <v>1039</v>
      </c>
      <c r="E538" t="s">
        <v>32</v>
      </c>
      <c r="F538" t="s">
        <v>19</v>
      </c>
      <c r="G538" t="s">
        <v>37</v>
      </c>
      <c r="H538">
        <v>51</v>
      </c>
      <c r="I538" s="4">
        <v>39553</v>
      </c>
      <c r="J538" s="5">
        <v>86431</v>
      </c>
      <c r="K538" s="6">
        <v>0</v>
      </c>
      <c r="L538" t="s">
        <v>21</v>
      </c>
      <c r="M538" t="s">
        <v>75</v>
      </c>
      <c r="N538" s="4" t="s">
        <v>23</v>
      </c>
    </row>
    <row r="539" spans="1:14" x14ac:dyDescent="0.25">
      <c r="A539" t="s">
        <v>580</v>
      </c>
      <c r="B539" t="s">
        <v>1118</v>
      </c>
      <c r="C539" t="s">
        <v>1119</v>
      </c>
      <c r="D539" t="s">
        <v>1039</v>
      </c>
      <c r="E539" t="s">
        <v>32</v>
      </c>
      <c r="F539" t="s">
        <v>19</v>
      </c>
      <c r="G539" t="s">
        <v>28</v>
      </c>
      <c r="H539">
        <v>54</v>
      </c>
      <c r="I539" s="4">
        <v>41468</v>
      </c>
      <c r="J539" s="5">
        <v>83639</v>
      </c>
      <c r="K539" s="6">
        <v>0</v>
      </c>
      <c r="L539" t="s">
        <v>65</v>
      </c>
      <c r="M539" t="s">
        <v>118</v>
      </c>
      <c r="N539" s="4" t="s">
        <v>23</v>
      </c>
    </row>
    <row r="540" spans="1:14" x14ac:dyDescent="0.25">
      <c r="A540" t="s">
        <v>1120</v>
      </c>
      <c r="B540" t="s">
        <v>1121</v>
      </c>
      <c r="C540" t="s">
        <v>1087</v>
      </c>
      <c r="D540" t="s">
        <v>1039</v>
      </c>
      <c r="E540" t="s">
        <v>32</v>
      </c>
      <c r="F540" t="s">
        <v>33</v>
      </c>
      <c r="G540" t="s">
        <v>20</v>
      </c>
      <c r="H540">
        <v>54</v>
      </c>
      <c r="I540" s="4">
        <v>35933</v>
      </c>
      <c r="J540" s="5">
        <v>68268</v>
      </c>
      <c r="K540" s="6">
        <v>0</v>
      </c>
      <c r="L540" t="s">
        <v>21</v>
      </c>
      <c r="M540" t="s">
        <v>57</v>
      </c>
      <c r="N540" s="4" t="s">
        <v>23</v>
      </c>
    </row>
    <row r="541" spans="1:14" x14ac:dyDescent="0.25">
      <c r="A541" t="s">
        <v>1122</v>
      </c>
      <c r="B541" t="s">
        <v>1123</v>
      </c>
      <c r="C541" t="s">
        <v>1061</v>
      </c>
      <c r="D541" t="s">
        <v>1039</v>
      </c>
      <c r="E541" t="s">
        <v>18</v>
      </c>
      <c r="F541" t="s">
        <v>33</v>
      </c>
      <c r="G541" t="s">
        <v>28</v>
      </c>
      <c r="H541">
        <v>62</v>
      </c>
      <c r="I541" s="4">
        <v>39887</v>
      </c>
      <c r="J541" s="5">
        <v>82839</v>
      </c>
      <c r="K541" s="6">
        <v>0</v>
      </c>
      <c r="L541" t="s">
        <v>21</v>
      </c>
      <c r="M541" t="s">
        <v>48</v>
      </c>
      <c r="N541" s="4" t="s">
        <v>23</v>
      </c>
    </row>
    <row r="542" spans="1:14" x14ac:dyDescent="0.25">
      <c r="A542" t="s">
        <v>1124</v>
      </c>
      <c r="B542" t="s">
        <v>1125</v>
      </c>
      <c r="C542" t="s">
        <v>1087</v>
      </c>
      <c r="D542" t="s">
        <v>1039</v>
      </c>
      <c r="E542" t="s">
        <v>27</v>
      </c>
      <c r="F542" t="s">
        <v>33</v>
      </c>
      <c r="G542" t="s">
        <v>20</v>
      </c>
      <c r="H542">
        <v>28</v>
      </c>
      <c r="I542" s="4">
        <v>44477</v>
      </c>
      <c r="J542" s="5">
        <v>64475</v>
      </c>
      <c r="K542" s="6">
        <v>0</v>
      </c>
      <c r="L542" t="s">
        <v>21</v>
      </c>
      <c r="M542" t="s">
        <v>57</v>
      </c>
      <c r="N542" s="4" t="s">
        <v>23</v>
      </c>
    </row>
    <row r="543" spans="1:14" x14ac:dyDescent="0.25">
      <c r="A543" t="s">
        <v>1126</v>
      </c>
      <c r="B543" t="s">
        <v>1127</v>
      </c>
      <c r="C543" t="s">
        <v>1087</v>
      </c>
      <c r="D543" t="s">
        <v>1039</v>
      </c>
      <c r="E543" t="s">
        <v>18</v>
      </c>
      <c r="F543" t="s">
        <v>19</v>
      </c>
      <c r="G543" t="s">
        <v>28</v>
      </c>
      <c r="H543">
        <v>33</v>
      </c>
      <c r="I543" s="4">
        <v>44036</v>
      </c>
      <c r="J543" s="5">
        <v>69453</v>
      </c>
      <c r="K543" s="6">
        <v>0</v>
      </c>
      <c r="L543" t="s">
        <v>65</v>
      </c>
      <c r="M543" t="s">
        <v>92</v>
      </c>
      <c r="N543" s="4" t="s">
        <v>23</v>
      </c>
    </row>
    <row r="544" spans="1:14" x14ac:dyDescent="0.25">
      <c r="A544" t="s">
        <v>1128</v>
      </c>
      <c r="B544" t="s">
        <v>1129</v>
      </c>
      <c r="C544" t="s">
        <v>16</v>
      </c>
      <c r="D544" t="s">
        <v>1039</v>
      </c>
      <c r="E544" t="s">
        <v>54</v>
      </c>
      <c r="F544" t="s">
        <v>19</v>
      </c>
      <c r="G544" t="s">
        <v>20</v>
      </c>
      <c r="H544">
        <v>32</v>
      </c>
      <c r="I544" s="4">
        <v>41642</v>
      </c>
      <c r="J544" s="5">
        <v>127148</v>
      </c>
      <c r="K544" s="6">
        <v>0.1</v>
      </c>
      <c r="L544" t="s">
        <v>21</v>
      </c>
      <c r="M544" t="s">
        <v>48</v>
      </c>
      <c r="N544" s="4" t="s">
        <v>23</v>
      </c>
    </row>
    <row r="545" spans="1:14" x14ac:dyDescent="0.25">
      <c r="A545" t="s">
        <v>1130</v>
      </c>
      <c r="B545" t="s">
        <v>1131</v>
      </c>
      <c r="C545" t="s">
        <v>1061</v>
      </c>
      <c r="D545" t="s">
        <v>1039</v>
      </c>
      <c r="E545" t="s">
        <v>18</v>
      </c>
      <c r="F545" t="s">
        <v>19</v>
      </c>
      <c r="G545" t="s">
        <v>37</v>
      </c>
      <c r="H545">
        <v>47</v>
      </c>
      <c r="I545" s="4">
        <v>36233</v>
      </c>
      <c r="J545" s="5">
        <v>92897</v>
      </c>
      <c r="K545" s="6">
        <v>0</v>
      </c>
      <c r="L545" t="s">
        <v>38</v>
      </c>
      <c r="M545" t="s">
        <v>85</v>
      </c>
      <c r="N545" s="4" t="s">
        <v>23</v>
      </c>
    </row>
    <row r="546" spans="1:14" x14ac:dyDescent="0.25">
      <c r="A546" t="s">
        <v>1132</v>
      </c>
      <c r="B546" t="s">
        <v>1133</v>
      </c>
      <c r="C546" t="s">
        <v>1042</v>
      </c>
      <c r="D546" t="s">
        <v>1039</v>
      </c>
      <c r="E546" t="s">
        <v>32</v>
      </c>
      <c r="F546" t="s">
        <v>19</v>
      </c>
      <c r="G546" t="s">
        <v>28</v>
      </c>
      <c r="H546">
        <v>46</v>
      </c>
      <c r="I546" s="4">
        <v>44495</v>
      </c>
      <c r="J546" s="5">
        <v>94790</v>
      </c>
      <c r="K546" s="6">
        <v>0</v>
      </c>
      <c r="L546" t="s">
        <v>65</v>
      </c>
      <c r="M546" t="s">
        <v>66</v>
      </c>
      <c r="N546" s="4" t="s">
        <v>23</v>
      </c>
    </row>
    <row r="547" spans="1:14" x14ac:dyDescent="0.25">
      <c r="A547" t="s">
        <v>1134</v>
      </c>
      <c r="B547" t="s">
        <v>1135</v>
      </c>
      <c r="C547" t="s">
        <v>16</v>
      </c>
      <c r="D547" t="s">
        <v>1039</v>
      </c>
      <c r="E547" t="s">
        <v>27</v>
      </c>
      <c r="F547" t="s">
        <v>19</v>
      </c>
      <c r="G547" t="s">
        <v>37</v>
      </c>
      <c r="H547">
        <v>53</v>
      </c>
      <c r="I547" s="4">
        <v>39021</v>
      </c>
      <c r="J547" s="5">
        <v>120128</v>
      </c>
      <c r="K547" s="6">
        <v>0.1</v>
      </c>
      <c r="L547" t="s">
        <v>21</v>
      </c>
      <c r="M547" t="s">
        <v>22</v>
      </c>
      <c r="N547" s="4" t="s">
        <v>23</v>
      </c>
    </row>
    <row r="548" spans="1:14" x14ac:dyDescent="0.25">
      <c r="A548" t="s">
        <v>1136</v>
      </c>
      <c r="B548" t="s">
        <v>1137</v>
      </c>
      <c r="C548" t="s">
        <v>1058</v>
      </c>
      <c r="D548" t="s">
        <v>1039</v>
      </c>
      <c r="E548" t="s">
        <v>18</v>
      </c>
      <c r="F548" t="s">
        <v>33</v>
      </c>
      <c r="G548" t="s">
        <v>20</v>
      </c>
      <c r="H548">
        <v>54</v>
      </c>
      <c r="I548" s="4">
        <v>42731</v>
      </c>
      <c r="J548" s="5">
        <v>41673</v>
      </c>
      <c r="K548" s="6">
        <v>0</v>
      </c>
      <c r="L548" t="s">
        <v>21</v>
      </c>
      <c r="M548" t="s">
        <v>48</v>
      </c>
      <c r="N548" s="4" t="s">
        <v>23</v>
      </c>
    </row>
    <row r="549" spans="1:14" x14ac:dyDescent="0.25">
      <c r="A549" t="s">
        <v>1138</v>
      </c>
      <c r="B549" t="s">
        <v>1139</v>
      </c>
      <c r="C549" t="s">
        <v>1090</v>
      </c>
      <c r="D549" t="s">
        <v>1039</v>
      </c>
      <c r="E549" t="s">
        <v>18</v>
      </c>
      <c r="F549" t="s">
        <v>33</v>
      </c>
      <c r="G549" t="s">
        <v>28</v>
      </c>
      <c r="H549">
        <v>50</v>
      </c>
      <c r="I549" s="4">
        <v>36914</v>
      </c>
      <c r="J549" s="5">
        <v>97537</v>
      </c>
      <c r="K549" s="6">
        <v>0</v>
      </c>
      <c r="L549" t="s">
        <v>65</v>
      </c>
      <c r="M549" t="s">
        <v>92</v>
      </c>
      <c r="N549" s="4" t="s">
        <v>23</v>
      </c>
    </row>
    <row r="550" spans="1:14" x14ac:dyDescent="0.25">
      <c r="A550" t="s">
        <v>1140</v>
      </c>
      <c r="B550" t="s">
        <v>1141</v>
      </c>
      <c r="C550" t="s">
        <v>1142</v>
      </c>
      <c r="D550" t="s">
        <v>1039</v>
      </c>
      <c r="E550" t="s">
        <v>32</v>
      </c>
      <c r="F550" t="s">
        <v>19</v>
      </c>
      <c r="G550" t="s">
        <v>28</v>
      </c>
      <c r="H550">
        <v>31</v>
      </c>
      <c r="I550" s="4">
        <v>44086</v>
      </c>
      <c r="J550" s="5">
        <v>96567</v>
      </c>
      <c r="K550" s="6">
        <v>0</v>
      </c>
      <c r="L550" t="s">
        <v>65</v>
      </c>
      <c r="M550" t="s">
        <v>78</v>
      </c>
      <c r="N550" s="4" t="s">
        <v>23</v>
      </c>
    </row>
    <row r="551" spans="1:14" x14ac:dyDescent="0.25">
      <c r="A551" t="s">
        <v>1143</v>
      </c>
      <c r="B551" t="s">
        <v>1144</v>
      </c>
      <c r="C551" t="s">
        <v>1110</v>
      </c>
      <c r="D551" t="s">
        <v>1039</v>
      </c>
      <c r="E551" t="s">
        <v>27</v>
      </c>
      <c r="F551" t="s">
        <v>19</v>
      </c>
      <c r="G551" t="s">
        <v>28</v>
      </c>
      <c r="H551">
        <v>47</v>
      </c>
      <c r="I551" s="4">
        <v>36229</v>
      </c>
      <c r="J551" s="5">
        <v>49404</v>
      </c>
      <c r="K551" s="6">
        <v>0</v>
      </c>
      <c r="L551" t="s">
        <v>65</v>
      </c>
      <c r="M551" t="s">
        <v>118</v>
      </c>
      <c r="N551" s="4" t="s">
        <v>23</v>
      </c>
    </row>
    <row r="552" spans="1:14" x14ac:dyDescent="0.25">
      <c r="A552" t="s">
        <v>1145</v>
      </c>
      <c r="B552" t="s">
        <v>1146</v>
      </c>
      <c r="C552" t="s">
        <v>1142</v>
      </c>
      <c r="D552" t="s">
        <v>1039</v>
      </c>
      <c r="E552" t="s">
        <v>32</v>
      </c>
      <c r="F552" t="s">
        <v>19</v>
      </c>
      <c r="G552" t="s">
        <v>37</v>
      </c>
      <c r="H552">
        <v>29</v>
      </c>
      <c r="I552" s="4">
        <v>43753</v>
      </c>
      <c r="J552" s="5">
        <v>66819</v>
      </c>
      <c r="K552" s="6">
        <v>0</v>
      </c>
      <c r="L552" t="s">
        <v>38</v>
      </c>
      <c r="M552" t="s">
        <v>69</v>
      </c>
      <c r="N552" s="4" t="s">
        <v>23</v>
      </c>
    </row>
    <row r="553" spans="1:14" x14ac:dyDescent="0.25">
      <c r="A553" t="s">
        <v>1147</v>
      </c>
      <c r="B553" t="s">
        <v>1148</v>
      </c>
      <c r="C553" t="s">
        <v>1149</v>
      </c>
      <c r="D553" t="s">
        <v>1039</v>
      </c>
      <c r="E553" t="s">
        <v>18</v>
      </c>
      <c r="F553" t="s">
        <v>19</v>
      </c>
      <c r="G553" t="s">
        <v>97</v>
      </c>
      <c r="H553">
        <v>54</v>
      </c>
      <c r="I553" s="4">
        <v>40540</v>
      </c>
      <c r="J553" s="5">
        <v>64417</v>
      </c>
      <c r="K553" s="6">
        <v>0</v>
      </c>
      <c r="L553" t="s">
        <v>21</v>
      </c>
      <c r="M553" t="s">
        <v>75</v>
      </c>
      <c r="N553" s="4" t="s">
        <v>23</v>
      </c>
    </row>
    <row r="554" spans="1:14" x14ac:dyDescent="0.25">
      <c r="A554" t="s">
        <v>1150</v>
      </c>
      <c r="B554" t="s">
        <v>1151</v>
      </c>
      <c r="C554" t="s">
        <v>1149</v>
      </c>
      <c r="D554" t="s">
        <v>1039</v>
      </c>
      <c r="E554" t="s">
        <v>18</v>
      </c>
      <c r="F554" t="s">
        <v>33</v>
      </c>
      <c r="G554" t="s">
        <v>37</v>
      </c>
      <c r="H554">
        <v>36</v>
      </c>
      <c r="I554" s="4">
        <v>43818</v>
      </c>
      <c r="J554" s="5">
        <v>91954</v>
      </c>
      <c r="K554" s="6">
        <v>0</v>
      </c>
      <c r="L554" t="s">
        <v>21</v>
      </c>
      <c r="M554" t="s">
        <v>75</v>
      </c>
      <c r="N554" s="4" t="s">
        <v>23</v>
      </c>
    </row>
    <row r="555" spans="1:14" x14ac:dyDescent="0.25">
      <c r="A555" t="s">
        <v>1152</v>
      </c>
      <c r="B555" t="s">
        <v>1153</v>
      </c>
      <c r="C555" t="s">
        <v>1101</v>
      </c>
      <c r="D555" t="s">
        <v>1039</v>
      </c>
      <c r="E555" t="s">
        <v>18</v>
      </c>
      <c r="F555" t="s">
        <v>19</v>
      </c>
      <c r="G555" t="s">
        <v>37</v>
      </c>
      <c r="H555">
        <v>29</v>
      </c>
      <c r="I555" s="4">
        <v>42866</v>
      </c>
      <c r="J555" s="5">
        <v>87536</v>
      </c>
      <c r="K555" s="6">
        <v>0</v>
      </c>
      <c r="L555" t="s">
        <v>21</v>
      </c>
      <c r="M555" t="s">
        <v>34</v>
      </c>
      <c r="N555" s="4" t="s">
        <v>23</v>
      </c>
    </row>
    <row r="556" spans="1:14" x14ac:dyDescent="0.25">
      <c r="A556" t="s">
        <v>1154</v>
      </c>
      <c r="B556" t="s">
        <v>1155</v>
      </c>
      <c r="C556" t="s">
        <v>1156</v>
      </c>
      <c r="D556" t="s">
        <v>1039</v>
      </c>
      <c r="E556" t="s">
        <v>54</v>
      </c>
      <c r="F556" t="s">
        <v>19</v>
      </c>
      <c r="G556" t="s">
        <v>20</v>
      </c>
      <c r="H556">
        <v>58</v>
      </c>
      <c r="I556" s="4">
        <v>34176</v>
      </c>
      <c r="J556" s="5">
        <v>69260</v>
      </c>
      <c r="K556" s="6">
        <v>0</v>
      </c>
      <c r="L556" t="s">
        <v>21</v>
      </c>
      <c r="M556" t="s">
        <v>57</v>
      </c>
      <c r="N556" s="4" t="s">
        <v>23</v>
      </c>
    </row>
    <row r="557" spans="1:14" x14ac:dyDescent="0.25">
      <c r="A557" t="s">
        <v>1157</v>
      </c>
      <c r="B557" t="s">
        <v>1158</v>
      </c>
      <c r="C557" t="s">
        <v>16</v>
      </c>
      <c r="D557" t="s">
        <v>1039</v>
      </c>
      <c r="E557" t="s">
        <v>54</v>
      </c>
      <c r="F557" t="s">
        <v>19</v>
      </c>
      <c r="G557" t="s">
        <v>28</v>
      </c>
      <c r="H557">
        <v>51</v>
      </c>
      <c r="I557" s="4">
        <v>34388</v>
      </c>
      <c r="J557" s="5">
        <v>122802</v>
      </c>
      <c r="K557" s="6">
        <v>0.05</v>
      </c>
      <c r="L557" t="s">
        <v>65</v>
      </c>
      <c r="M557" t="s">
        <v>78</v>
      </c>
      <c r="N557" s="4" t="s">
        <v>23</v>
      </c>
    </row>
    <row r="558" spans="1:14" x14ac:dyDescent="0.25">
      <c r="A558" t="s">
        <v>1159</v>
      </c>
      <c r="B558" t="s">
        <v>1160</v>
      </c>
      <c r="C558" t="s">
        <v>1149</v>
      </c>
      <c r="D558" t="s">
        <v>1039</v>
      </c>
      <c r="E558" t="s">
        <v>18</v>
      </c>
      <c r="F558" t="s">
        <v>33</v>
      </c>
      <c r="G558" t="s">
        <v>28</v>
      </c>
      <c r="H558">
        <v>48</v>
      </c>
      <c r="I558" s="4">
        <v>37855</v>
      </c>
      <c r="J558" s="5">
        <v>82017</v>
      </c>
      <c r="K558" s="6">
        <v>0</v>
      </c>
      <c r="L558" t="s">
        <v>65</v>
      </c>
      <c r="M558" t="s">
        <v>118</v>
      </c>
      <c r="N558" s="4" t="s">
        <v>23</v>
      </c>
    </row>
    <row r="559" spans="1:14" x14ac:dyDescent="0.25">
      <c r="A559" t="s">
        <v>1161</v>
      </c>
      <c r="B559" t="s">
        <v>1162</v>
      </c>
      <c r="C559" t="s">
        <v>1079</v>
      </c>
      <c r="D559" t="s">
        <v>1039</v>
      </c>
      <c r="E559" t="s">
        <v>18</v>
      </c>
      <c r="F559" t="s">
        <v>33</v>
      </c>
      <c r="G559" t="s">
        <v>20</v>
      </c>
      <c r="H559">
        <v>36</v>
      </c>
      <c r="I559" s="4">
        <v>41789</v>
      </c>
      <c r="J559" s="5">
        <v>99080</v>
      </c>
      <c r="K559" s="6">
        <v>0</v>
      </c>
      <c r="L559" t="s">
        <v>21</v>
      </c>
      <c r="M559" t="s">
        <v>44</v>
      </c>
      <c r="N559" s="4" t="s">
        <v>23</v>
      </c>
    </row>
    <row r="560" spans="1:14" x14ac:dyDescent="0.25">
      <c r="A560" t="s">
        <v>1163</v>
      </c>
      <c r="B560" t="s">
        <v>1164</v>
      </c>
      <c r="C560" t="s">
        <v>53</v>
      </c>
      <c r="D560" t="s">
        <v>1039</v>
      </c>
      <c r="E560" t="s">
        <v>54</v>
      </c>
      <c r="F560" t="s">
        <v>33</v>
      </c>
      <c r="G560" t="s">
        <v>28</v>
      </c>
      <c r="H560">
        <v>53</v>
      </c>
      <c r="I560" s="4">
        <v>39568</v>
      </c>
      <c r="J560" s="5">
        <v>182202</v>
      </c>
      <c r="K560" s="6">
        <v>0.3</v>
      </c>
      <c r="L560" t="s">
        <v>21</v>
      </c>
      <c r="M560" t="s">
        <v>22</v>
      </c>
      <c r="N560" s="4" t="s">
        <v>23</v>
      </c>
    </row>
    <row r="561" spans="1:14" x14ac:dyDescent="0.25">
      <c r="A561" t="s">
        <v>1165</v>
      </c>
      <c r="B561" t="s">
        <v>1166</v>
      </c>
      <c r="C561" t="s">
        <v>1061</v>
      </c>
      <c r="D561" t="s">
        <v>1039</v>
      </c>
      <c r="E561" t="s">
        <v>54</v>
      </c>
      <c r="F561" t="s">
        <v>33</v>
      </c>
      <c r="G561" t="s">
        <v>97</v>
      </c>
      <c r="H561">
        <v>39</v>
      </c>
      <c r="I561" s="4">
        <v>43229</v>
      </c>
      <c r="J561" s="5">
        <v>73317</v>
      </c>
      <c r="K561" s="6">
        <v>0</v>
      </c>
      <c r="L561" t="s">
        <v>21</v>
      </c>
      <c r="M561" t="s">
        <v>48</v>
      </c>
      <c r="N561" s="4" t="s">
        <v>23</v>
      </c>
    </row>
    <row r="562" spans="1:14" x14ac:dyDescent="0.25">
      <c r="A562" t="s">
        <v>1167</v>
      </c>
      <c r="B562" t="s">
        <v>1168</v>
      </c>
      <c r="C562" t="s">
        <v>1149</v>
      </c>
      <c r="D562" t="s">
        <v>1039</v>
      </c>
      <c r="E562" t="s">
        <v>27</v>
      </c>
      <c r="F562" t="s">
        <v>33</v>
      </c>
      <c r="G562" t="s">
        <v>28</v>
      </c>
      <c r="H562">
        <v>40</v>
      </c>
      <c r="I562" s="4">
        <v>41451</v>
      </c>
      <c r="J562" s="5">
        <v>69096</v>
      </c>
      <c r="K562" s="6">
        <v>0</v>
      </c>
      <c r="L562" t="s">
        <v>21</v>
      </c>
      <c r="M562" t="s">
        <v>34</v>
      </c>
      <c r="N562" s="4" t="s">
        <v>23</v>
      </c>
    </row>
    <row r="563" spans="1:14" x14ac:dyDescent="0.25">
      <c r="A563" t="s">
        <v>1169</v>
      </c>
      <c r="B563" t="s">
        <v>1170</v>
      </c>
      <c r="C563" t="s">
        <v>1110</v>
      </c>
      <c r="D563" t="s">
        <v>1039</v>
      </c>
      <c r="E563" t="s">
        <v>32</v>
      </c>
      <c r="F563" t="s">
        <v>19</v>
      </c>
      <c r="G563" t="s">
        <v>28</v>
      </c>
      <c r="H563">
        <v>43</v>
      </c>
      <c r="I563" s="4">
        <v>43224</v>
      </c>
      <c r="J563" s="5">
        <v>59888</v>
      </c>
      <c r="K563" s="6">
        <v>0</v>
      </c>
      <c r="L563" t="s">
        <v>65</v>
      </c>
      <c r="M563" t="s">
        <v>118</v>
      </c>
      <c r="N563" s="4" t="s">
        <v>23</v>
      </c>
    </row>
    <row r="564" spans="1:14" x14ac:dyDescent="0.25">
      <c r="A564" t="s">
        <v>1171</v>
      </c>
      <c r="B564" t="s">
        <v>1172</v>
      </c>
      <c r="C564" t="s">
        <v>31</v>
      </c>
      <c r="D564" t="s">
        <v>1039</v>
      </c>
      <c r="E564" t="s">
        <v>27</v>
      </c>
      <c r="F564" t="s">
        <v>33</v>
      </c>
      <c r="G564" t="s">
        <v>28</v>
      </c>
      <c r="H564">
        <v>47</v>
      </c>
      <c r="I564" s="4">
        <v>41208</v>
      </c>
      <c r="J564" s="5">
        <v>183156</v>
      </c>
      <c r="K564" s="6">
        <v>0.3</v>
      </c>
      <c r="L564" t="s">
        <v>21</v>
      </c>
      <c r="M564" t="s">
        <v>34</v>
      </c>
      <c r="N564" s="4" t="s">
        <v>23</v>
      </c>
    </row>
    <row r="565" spans="1:14" x14ac:dyDescent="0.25">
      <c r="A565" t="s">
        <v>1173</v>
      </c>
      <c r="B565" t="s">
        <v>1174</v>
      </c>
      <c r="C565" t="s">
        <v>53</v>
      </c>
      <c r="D565" t="s">
        <v>1039</v>
      </c>
      <c r="E565" t="s">
        <v>27</v>
      </c>
      <c r="F565" t="s">
        <v>33</v>
      </c>
      <c r="G565" t="s">
        <v>37</v>
      </c>
      <c r="H565">
        <v>32</v>
      </c>
      <c r="I565" s="4">
        <v>44034</v>
      </c>
      <c r="J565" s="5">
        <v>192749</v>
      </c>
      <c r="K565" s="6">
        <v>0.31</v>
      </c>
      <c r="L565" t="s">
        <v>21</v>
      </c>
      <c r="M565" t="s">
        <v>44</v>
      </c>
      <c r="N565" s="4" t="s">
        <v>23</v>
      </c>
    </row>
    <row r="566" spans="1:14" x14ac:dyDescent="0.25">
      <c r="A566" t="s">
        <v>1175</v>
      </c>
      <c r="B566" t="s">
        <v>1176</v>
      </c>
      <c r="C566" t="s">
        <v>74</v>
      </c>
      <c r="D566" t="s">
        <v>1039</v>
      </c>
      <c r="E566" t="s">
        <v>18</v>
      </c>
      <c r="F566" t="s">
        <v>33</v>
      </c>
      <c r="G566" t="s">
        <v>28</v>
      </c>
      <c r="H566">
        <v>39</v>
      </c>
      <c r="I566" s="4">
        <v>42819</v>
      </c>
      <c r="J566" s="5">
        <v>135325</v>
      </c>
      <c r="K566" s="6">
        <v>0.14000000000000001</v>
      </c>
      <c r="L566" t="s">
        <v>21</v>
      </c>
      <c r="M566" t="s">
        <v>57</v>
      </c>
      <c r="N566" s="4" t="s">
        <v>23</v>
      </c>
    </row>
    <row r="567" spans="1:14" x14ac:dyDescent="0.25">
      <c r="A567" t="s">
        <v>276</v>
      </c>
      <c r="B567" t="s">
        <v>1177</v>
      </c>
      <c r="C567" t="s">
        <v>1045</v>
      </c>
      <c r="D567" t="s">
        <v>1039</v>
      </c>
      <c r="E567" t="s">
        <v>18</v>
      </c>
      <c r="F567" t="s">
        <v>33</v>
      </c>
      <c r="G567" t="s">
        <v>37</v>
      </c>
      <c r="H567">
        <v>32</v>
      </c>
      <c r="I567" s="4">
        <v>43010</v>
      </c>
      <c r="J567" s="5">
        <v>61886</v>
      </c>
      <c r="K567" s="6">
        <v>0.09</v>
      </c>
      <c r="L567" t="s">
        <v>38</v>
      </c>
      <c r="M567" t="s">
        <v>69</v>
      </c>
      <c r="N567" s="4" t="s">
        <v>23</v>
      </c>
    </row>
    <row r="568" spans="1:14" x14ac:dyDescent="0.25">
      <c r="A568" t="s">
        <v>592</v>
      </c>
      <c r="B568" t="s">
        <v>1178</v>
      </c>
      <c r="C568" t="s">
        <v>1110</v>
      </c>
      <c r="D568" t="s">
        <v>1039</v>
      </c>
      <c r="E568" t="s">
        <v>18</v>
      </c>
      <c r="F568" t="s">
        <v>33</v>
      </c>
      <c r="G568" t="s">
        <v>28</v>
      </c>
      <c r="H568">
        <v>34</v>
      </c>
      <c r="I568" s="4">
        <v>42512</v>
      </c>
      <c r="J568" s="5">
        <v>44614</v>
      </c>
      <c r="K568" s="6">
        <v>0</v>
      </c>
      <c r="L568" t="s">
        <v>21</v>
      </c>
      <c r="M568" t="s">
        <v>48</v>
      </c>
      <c r="N568" s="4" t="s">
        <v>23</v>
      </c>
    </row>
    <row r="569" spans="1:14" x14ac:dyDescent="0.25">
      <c r="A569" t="s">
        <v>1179</v>
      </c>
      <c r="B569" t="s">
        <v>1180</v>
      </c>
      <c r="C569" t="s">
        <v>53</v>
      </c>
      <c r="D569" t="s">
        <v>1039</v>
      </c>
      <c r="E569" t="s">
        <v>32</v>
      </c>
      <c r="F569" t="s">
        <v>19</v>
      </c>
      <c r="G569" t="s">
        <v>28</v>
      </c>
      <c r="H569">
        <v>40</v>
      </c>
      <c r="I569" s="4">
        <v>44143</v>
      </c>
      <c r="J569" s="5">
        <v>234469</v>
      </c>
      <c r="K569" s="6">
        <v>0.31</v>
      </c>
      <c r="L569" t="s">
        <v>65</v>
      </c>
      <c r="M569" t="s">
        <v>92</v>
      </c>
      <c r="N569" s="4" t="s">
        <v>23</v>
      </c>
    </row>
    <row r="570" spans="1:14" x14ac:dyDescent="0.25">
      <c r="A570" t="s">
        <v>1181</v>
      </c>
      <c r="B570" t="s">
        <v>1182</v>
      </c>
      <c r="C570" t="s">
        <v>1042</v>
      </c>
      <c r="D570" t="s">
        <v>1039</v>
      </c>
      <c r="E570" t="s">
        <v>18</v>
      </c>
      <c r="F570" t="s">
        <v>33</v>
      </c>
      <c r="G570" t="s">
        <v>28</v>
      </c>
      <c r="H570">
        <v>58</v>
      </c>
      <c r="I570" s="4">
        <v>38521</v>
      </c>
      <c r="J570" s="5">
        <v>86089</v>
      </c>
      <c r="K570" s="6">
        <v>0</v>
      </c>
      <c r="L570" t="s">
        <v>21</v>
      </c>
      <c r="M570" t="s">
        <v>44</v>
      </c>
      <c r="N570" s="4" t="s">
        <v>23</v>
      </c>
    </row>
    <row r="571" spans="1:14" x14ac:dyDescent="0.25">
      <c r="A571" t="s">
        <v>727</v>
      </c>
      <c r="B571" t="s">
        <v>1183</v>
      </c>
      <c r="C571" t="s">
        <v>1142</v>
      </c>
      <c r="D571" t="s">
        <v>1039</v>
      </c>
      <c r="E571" t="s">
        <v>54</v>
      </c>
      <c r="F571" t="s">
        <v>33</v>
      </c>
      <c r="G571" t="s">
        <v>28</v>
      </c>
      <c r="H571">
        <v>45</v>
      </c>
      <c r="I571" s="4">
        <v>40418</v>
      </c>
      <c r="J571" s="5">
        <v>82162</v>
      </c>
      <c r="K571" s="6">
        <v>0</v>
      </c>
      <c r="L571" t="s">
        <v>65</v>
      </c>
      <c r="M571" t="s">
        <v>118</v>
      </c>
      <c r="N571" s="4">
        <v>44107</v>
      </c>
    </row>
    <row r="572" spans="1:14" x14ac:dyDescent="0.25">
      <c r="A572" t="s">
        <v>1184</v>
      </c>
      <c r="B572" t="s">
        <v>1185</v>
      </c>
      <c r="C572" t="s">
        <v>1119</v>
      </c>
      <c r="D572" t="s">
        <v>1039</v>
      </c>
      <c r="E572" t="s">
        <v>54</v>
      </c>
      <c r="F572" t="s">
        <v>33</v>
      </c>
      <c r="G572" t="s">
        <v>20</v>
      </c>
      <c r="H572">
        <v>40</v>
      </c>
      <c r="I572" s="4">
        <v>40522</v>
      </c>
      <c r="J572" s="5">
        <v>97807</v>
      </c>
      <c r="K572" s="6">
        <v>0</v>
      </c>
      <c r="L572" t="s">
        <v>21</v>
      </c>
      <c r="M572" t="s">
        <v>44</v>
      </c>
      <c r="N572" s="4" t="s">
        <v>23</v>
      </c>
    </row>
    <row r="573" spans="1:14" x14ac:dyDescent="0.25">
      <c r="A573" t="s">
        <v>1186</v>
      </c>
      <c r="B573" t="s">
        <v>1187</v>
      </c>
      <c r="C573" t="s">
        <v>1087</v>
      </c>
      <c r="D573" t="s">
        <v>1039</v>
      </c>
      <c r="E573" t="s">
        <v>27</v>
      </c>
      <c r="F573" t="s">
        <v>19</v>
      </c>
      <c r="G573" t="s">
        <v>97</v>
      </c>
      <c r="H573">
        <v>46</v>
      </c>
      <c r="I573" s="4">
        <v>38513</v>
      </c>
      <c r="J573" s="5">
        <v>67374</v>
      </c>
      <c r="K573" s="6">
        <v>0</v>
      </c>
      <c r="L573" t="s">
        <v>21</v>
      </c>
      <c r="M573" t="s">
        <v>22</v>
      </c>
      <c r="N573" s="4" t="s">
        <v>23</v>
      </c>
    </row>
    <row r="574" spans="1:14" x14ac:dyDescent="0.25">
      <c r="A574" t="s">
        <v>831</v>
      </c>
      <c r="B574" t="s">
        <v>1188</v>
      </c>
      <c r="C574" t="s">
        <v>53</v>
      </c>
      <c r="D574" t="s">
        <v>1039</v>
      </c>
      <c r="E574" t="s">
        <v>32</v>
      </c>
      <c r="F574" t="s">
        <v>19</v>
      </c>
      <c r="G574" t="s">
        <v>28</v>
      </c>
      <c r="H574">
        <v>31</v>
      </c>
      <c r="I574" s="4">
        <v>42197</v>
      </c>
      <c r="J574" s="5">
        <v>215388</v>
      </c>
      <c r="K574" s="6">
        <v>0.33</v>
      </c>
      <c r="L574" t="s">
        <v>21</v>
      </c>
      <c r="M574" t="s">
        <v>48</v>
      </c>
      <c r="N574" s="4" t="s">
        <v>23</v>
      </c>
    </row>
    <row r="575" spans="1:14" x14ac:dyDescent="0.25">
      <c r="A575" t="s">
        <v>1189</v>
      </c>
      <c r="B575" t="s">
        <v>1190</v>
      </c>
      <c r="C575" t="s">
        <v>1045</v>
      </c>
      <c r="D575" t="s">
        <v>1039</v>
      </c>
      <c r="E575" t="s">
        <v>27</v>
      </c>
      <c r="F575" t="s">
        <v>33</v>
      </c>
      <c r="G575" t="s">
        <v>97</v>
      </c>
      <c r="H575">
        <v>45</v>
      </c>
      <c r="I575" s="4">
        <v>43185</v>
      </c>
      <c r="J575" s="5">
        <v>86478</v>
      </c>
      <c r="K575" s="6">
        <v>0.06</v>
      </c>
      <c r="L575" t="s">
        <v>21</v>
      </c>
      <c r="M575" t="s">
        <v>22</v>
      </c>
      <c r="N575" s="4" t="s">
        <v>23</v>
      </c>
    </row>
    <row r="576" spans="1:14" x14ac:dyDescent="0.25">
      <c r="A576" t="s">
        <v>1191</v>
      </c>
      <c r="B576" t="s">
        <v>1192</v>
      </c>
      <c r="C576" t="s">
        <v>1110</v>
      </c>
      <c r="D576" t="s">
        <v>1039</v>
      </c>
      <c r="E576" t="s">
        <v>32</v>
      </c>
      <c r="F576" t="s">
        <v>33</v>
      </c>
      <c r="G576" t="s">
        <v>28</v>
      </c>
      <c r="H576">
        <v>28</v>
      </c>
      <c r="I576" s="4">
        <v>43763</v>
      </c>
      <c r="J576" s="5">
        <v>50111</v>
      </c>
      <c r="K576" s="6">
        <v>0</v>
      </c>
      <c r="L576" t="s">
        <v>65</v>
      </c>
      <c r="M576" t="s">
        <v>92</v>
      </c>
      <c r="N576" s="4" t="s">
        <v>23</v>
      </c>
    </row>
    <row r="577" spans="1:14" x14ac:dyDescent="0.25">
      <c r="A577" t="s">
        <v>1193</v>
      </c>
      <c r="B577" t="s">
        <v>356</v>
      </c>
      <c r="C577" t="s">
        <v>1156</v>
      </c>
      <c r="D577" t="s">
        <v>1039</v>
      </c>
      <c r="E577" t="s">
        <v>18</v>
      </c>
      <c r="F577" t="s">
        <v>19</v>
      </c>
      <c r="G577" t="s">
        <v>97</v>
      </c>
      <c r="H577">
        <v>31</v>
      </c>
      <c r="I577" s="4">
        <v>42497</v>
      </c>
      <c r="J577" s="5">
        <v>71192</v>
      </c>
      <c r="K577" s="6">
        <v>0</v>
      </c>
      <c r="L577" t="s">
        <v>21</v>
      </c>
      <c r="M577" t="s">
        <v>22</v>
      </c>
      <c r="N577" s="4" t="s">
        <v>23</v>
      </c>
    </row>
    <row r="578" spans="1:14" x14ac:dyDescent="0.25">
      <c r="A578" t="s">
        <v>1194</v>
      </c>
      <c r="B578" t="s">
        <v>1195</v>
      </c>
      <c r="C578" t="s">
        <v>1087</v>
      </c>
      <c r="D578" t="s">
        <v>1039</v>
      </c>
      <c r="E578" t="s">
        <v>18</v>
      </c>
      <c r="F578" t="s">
        <v>19</v>
      </c>
      <c r="G578" t="s">
        <v>20</v>
      </c>
      <c r="H578">
        <v>54</v>
      </c>
      <c r="I578" s="4">
        <v>34631</v>
      </c>
      <c r="J578" s="5">
        <v>87216</v>
      </c>
      <c r="K578" s="6">
        <v>0</v>
      </c>
      <c r="L578" t="s">
        <v>21</v>
      </c>
      <c r="M578" t="s">
        <v>48</v>
      </c>
      <c r="N578" s="4" t="s">
        <v>23</v>
      </c>
    </row>
    <row r="579" spans="1:14" x14ac:dyDescent="0.25">
      <c r="A579" t="s">
        <v>1196</v>
      </c>
      <c r="B579" t="s">
        <v>1197</v>
      </c>
      <c r="C579" t="s">
        <v>1110</v>
      </c>
      <c r="D579" t="s">
        <v>1039</v>
      </c>
      <c r="E579" t="s">
        <v>54</v>
      </c>
      <c r="F579" t="s">
        <v>19</v>
      </c>
      <c r="G579" t="s">
        <v>20</v>
      </c>
      <c r="H579">
        <v>47</v>
      </c>
      <c r="I579" s="4">
        <v>43944</v>
      </c>
      <c r="J579" s="5">
        <v>50069</v>
      </c>
      <c r="K579" s="6">
        <v>0</v>
      </c>
      <c r="L579" t="s">
        <v>21</v>
      </c>
      <c r="M579" t="s">
        <v>34</v>
      </c>
      <c r="N579" s="4" t="s">
        <v>23</v>
      </c>
    </row>
    <row r="580" spans="1:14" x14ac:dyDescent="0.25">
      <c r="A580" t="s">
        <v>1198</v>
      </c>
      <c r="B580" t="s">
        <v>1199</v>
      </c>
      <c r="C580" t="s">
        <v>31</v>
      </c>
      <c r="D580" t="s">
        <v>1039</v>
      </c>
      <c r="E580" t="s">
        <v>27</v>
      </c>
      <c r="F580" t="s">
        <v>33</v>
      </c>
      <c r="G580" t="s">
        <v>20</v>
      </c>
      <c r="H580">
        <v>26</v>
      </c>
      <c r="I580" s="4">
        <v>44403</v>
      </c>
      <c r="J580" s="5">
        <v>151108</v>
      </c>
      <c r="K580" s="6">
        <v>0.22</v>
      </c>
      <c r="L580" t="s">
        <v>21</v>
      </c>
      <c r="M580" t="s">
        <v>57</v>
      </c>
      <c r="N580" s="4" t="s">
        <v>23</v>
      </c>
    </row>
    <row r="581" spans="1:14" x14ac:dyDescent="0.25">
      <c r="A581" t="s">
        <v>1200</v>
      </c>
      <c r="B581" t="s">
        <v>1201</v>
      </c>
      <c r="C581" t="s">
        <v>1045</v>
      </c>
      <c r="D581" t="s">
        <v>1039</v>
      </c>
      <c r="E581" t="s">
        <v>18</v>
      </c>
      <c r="F581" t="s">
        <v>33</v>
      </c>
      <c r="G581" t="s">
        <v>28</v>
      </c>
      <c r="H581">
        <v>42</v>
      </c>
      <c r="I581" s="4">
        <v>38640</v>
      </c>
      <c r="J581" s="5">
        <v>67398</v>
      </c>
      <c r="K581" s="6">
        <v>7.0000000000000007E-2</v>
      </c>
      <c r="L581" t="s">
        <v>21</v>
      </c>
      <c r="M581" t="s">
        <v>57</v>
      </c>
      <c r="N581" s="4" t="s">
        <v>23</v>
      </c>
    </row>
    <row r="582" spans="1:14" x14ac:dyDescent="0.25">
      <c r="A582" t="s">
        <v>1202</v>
      </c>
      <c r="B582" t="s">
        <v>1203</v>
      </c>
      <c r="C582" t="s">
        <v>1149</v>
      </c>
      <c r="D582" t="s">
        <v>1039</v>
      </c>
      <c r="E582" t="s">
        <v>27</v>
      </c>
      <c r="F582" t="s">
        <v>19</v>
      </c>
      <c r="G582" t="s">
        <v>28</v>
      </c>
      <c r="H582">
        <v>31</v>
      </c>
      <c r="I582" s="4">
        <v>42780</v>
      </c>
      <c r="J582" s="5">
        <v>95963</v>
      </c>
      <c r="K582" s="6">
        <v>0</v>
      </c>
      <c r="L582" t="s">
        <v>65</v>
      </c>
      <c r="M582" t="s">
        <v>92</v>
      </c>
      <c r="N582" s="4" t="s">
        <v>23</v>
      </c>
    </row>
    <row r="583" spans="1:14" x14ac:dyDescent="0.25">
      <c r="A583" t="s">
        <v>337</v>
      </c>
      <c r="B583" t="s">
        <v>1204</v>
      </c>
      <c r="C583" t="s">
        <v>53</v>
      </c>
      <c r="D583" t="s">
        <v>1039</v>
      </c>
      <c r="E583" t="s">
        <v>54</v>
      </c>
      <c r="F583" t="s">
        <v>33</v>
      </c>
      <c r="G583" t="s">
        <v>20</v>
      </c>
      <c r="H583">
        <v>48</v>
      </c>
      <c r="I583" s="4">
        <v>42053</v>
      </c>
      <c r="J583" s="5">
        <v>194871</v>
      </c>
      <c r="K583" s="6">
        <v>0.35</v>
      </c>
      <c r="L583" t="s">
        <v>21</v>
      </c>
      <c r="M583" t="s">
        <v>75</v>
      </c>
      <c r="N583" s="4" t="s">
        <v>23</v>
      </c>
    </row>
    <row r="584" spans="1:14" x14ac:dyDescent="0.25">
      <c r="A584" t="s">
        <v>1205</v>
      </c>
      <c r="B584" t="s">
        <v>1206</v>
      </c>
      <c r="C584" t="s">
        <v>1042</v>
      </c>
      <c r="D584" t="s">
        <v>1039</v>
      </c>
      <c r="E584" t="s">
        <v>18</v>
      </c>
      <c r="F584" t="s">
        <v>33</v>
      </c>
      <c r="G584" t="s">
        <v>37</v>
      </c>
      <c r="H584">
        <v>25</v>
      </c>
      <c r="I584" s="4">
        <v>44327</v>
      </c>
      <c r="J584" s="5">
        <v>83934</v>
      </c>
      <c r="K584" s="6">
        <v>0</v>
      </c>
      <c r="L584" t="s">
        <v>21</v>
      </c>
      <c r="M584" t="s">
        <v>48</v>
      </c>
      <c r="N584" s="4" t="s">
        <v>23</v>
      </c>
    </row>
    <row r="585" spans="1:14" x14ac:dyDescent="0.25">
      <c r="A585" t="s">
        <v>937</v>
      </c>
      <c r="B585" t="s">
        <v>1207</v>
      </c>
      <c r="C585" t="s">
        <v>1149</v>
      </c>
      <c r="D585" t="s">
        <v>1039</v>
      </c>
      <c r="E585" t="s">
        <v>18</v>
      </c>
      <c r="F585" t="s">
        <v>33</v>
      </c>
      <c r="G585" t="s">
        <v>28</v>
      </c>
      <c r="H585">
        <v>30</v>
      </c>
      <c r="I585" s="4">
        <v>43553</v>
      </c>
      <c r="J585" s="5">
        <v>86774</v>
      </c>
      <c r="K585" s="6">
        <v>0</v>
      </c>
      <c r="L585" t="s">
        <v>65</v>
      </c>
      <c r="M585" t="s">
        <v>92</v>
      </c>
      <c r="N585" s="4" t="s">
        <v>23</v>
      </c>
    </row>
    <row r="586" spans="1:14" x14ac:dyDescent="0.25">
      <c r="A586" t="s">
        <v>1208</v>
      </c>
      <c r="B586" t="s">
        <v>1209</v>
      </c>
      <c r="C586" t="s">
        <v>1101</v>
      </c>
      <c r="D586" t="s">
        <v>1039</v>
      </c>
      <c r="E586" t="s">
        <v>32</v>
      </c>
      <c r="F586" t="s">
        <v>33</v>
      </c>
      <c r="G586" t="s">
        <v>28</v>
      </c>
      <c r="H586">
        <v>51</v>
      </c>
      <c r="I586" s="4">
        <v>40964</v>
      </c>
      <c r="J586" s="5">
        <v>64170</v>
      </c>
      <c r="K586" s="6">
        <v>0</v>
      </c>
      <c r="L586" t="s">
        <v>21</v>
      </c>
      <c r="M586" t="s">
        <v>75</v>
      </c>
      <c r="N586" s="4" t="s">
        <v>23</v>
      </c>
    </row>
    <row r="587" spans="1:14" x14ac:dyDescent="0.25">
      <c r="A587" t="s">
        <v>1210</v>
      </c>
      <c r="B587" t="s">
        <v>1211</v>
      </c>
      <c r="C587" t="s">
        <v>1061</v>
      </c>
      <c r="D587" t="s">
        <v>1039</v>
      </c>
      <c r="E587" t="s">
        <v>54</v>
      </c>
      <c r="F587" t="s">
        <v>33</v>
      </c>
      <c r="G587" t="s">
        <v>28</v>
      </c>
      <c r="H587">
        <v>45</v>
      </c>
      <c r="I587" s="4">
        <v>41511</v>
      </c>
      <c r="J587" s="5">
        <v>99169</v>
      </c>
      <c r="K587" s="6">
        <v>0</v>
      </c>
      <c r="L587" t="s">
        <v>65</v>
      </c>
      <c r="M587" t="s">
        <v>118</v>
      </c>
      <c r="N587" s="4" t="s">
        <v>23</v>
      </c>
    </row>
    <row r="588" spans="1:14" x14ac:dyDescent="0.25">
      <c r="A588" t="s">
        <v>232</v>
      </c>
      <c r="B588" t="s">
        <v>1212</v>
      </c>
      <c r="C588" t="s">
        <v>1087</v>
      </c>
      <c r="D588" t="s">
        <v>1039</v>
      </c>
      <c r="E588" t="s">
        <v>18</v>
      </c>
      <c r="F588" t="s">
        <v>33</v>
      </c>
      <c r="G588" t="s">
        <v>20</v>
      </c>
      <c r="H588">
        <v>65</v>
      </c>
      <c r="I588" s="4">
        <v>43234</v>
      </c>
      <c r="J588" s="5">
        <v>60985</v>
      </c>
      <c r="K588" s="6">
        <v>0</v>
      </c>
      <c r="L588" t="s">
        <v>21</v>
      </c>
      <c r="M588" t="s">
        <v>34</v>
      </c>
      <c r="N588" s="4" t="s">
        <v>23</v>
      </c>
    </row>
    <row r="589" spans="1:14" x14ac:dyDescent="0.25">
      <c r="A589" t="s">
        <v>1213</v>
      </c>
      <c r="B589" t="s">
        <v>1214</v>
      </c>
      <c r="C589" t="s">
        <v>74</v>
      </c>
      <c r="D589" t="s">
        <v>1039</v>
      </c>
      <c r="E589" t="s">
        <v>32</v>
      </c>
      <c r="F589" t="s">
        <v>33</v>
      </c>
      <c r="G589" t="s">
        <v>28</v>
      </c>
      <c r="H589">
        <v>60</v>
      </c>
      <c r="I589" s="4">
        <v>40383</v>
      </c>
      <c r="J589" s="5">
        <v>126911</v>
      </c>
      <c r="K589" s="6">
        <v>0.1</v>
      </c>
      <c r="L589" t="s">
        <v>65</v>
      </c>
      <c r="M589" t="s">
        <v>78</v>
      </c>
      <c r="N589" s="4" t="s">
        <v>23</v>
      </c>
    </row>
    <row r="590" spans="1:14" x14ac:dyDescent="0.25">
      <c r="A590" t="s">
        <v>1215</v>
      </c>
      <c r="B590" t="s">
        <v>1216</v>
      </c>
      <c r="C590" t="s">
        <v>1061</v>
      </c>
      <c r="D590" t="s">
        <v>1039</v>
      </c>
      <c r="E590" t="s">
        <v>32</v>
      </c>
      <c r="F590" t="s">
        <v>19</v>
      </c>
      <c r="G590" t="s">
        <v>20</v>
      </c>
      <c r="H590">
        <v>62</v>
      </c>
      <c r="I590" s="4">
        <v>36996</v>
      </c>
      <c r="J590" s="5">
        <v>80921</v>
      </c>
      <c r="K590" s="6">
        <v>0</v>
      </c>
      <c r="L590" t="s">
        <v>21</v>
      </c>
      <c r="M590" t="s">
        <v>75</v>
      </c>
      <c r="N590" s="4" t="s">
        <v>23</v>
      </c>
    </row>
    <row r="591" spans="1:14" x14ac:dyDescent="0.25">
      <c r="A591" t="s">
        <v>1217</v>
      </c>
      <c r="B591" t="s">
        <v>1218</v>
      </c>
      <c r="C591" t="s">
        <v>1087</v>
      </c>
      <c r="D591" t="s">
        <v>1039</v>
      </c>
      <c r="E591" t="s">
        <v>27</v>
      </c>
      <c r="F591" t="s">
        <v>33</v>
      </c>
      <c r="G591" t="s">
        <v>20</v>
      </c>
      <c r="H591">
        <v>59</v>
      </c>
      <c r="I591" s="4">
        <v>43028</v>
      </c>
      <c r="J591" s="5">
        <v>86831</v>
      </c>
      <c r="K591" s="6">
        <v>0</v>
      </c>
      <c r="L591" t="s">
        <v>21</v>
      </c>
      <c r="M591" t="s">
        <v>57</v>
      </c>
      <c r="N591" s="4" t="s">
        <v>23</v>
      </c>
    </row>
    <row r="592" spans="1:14" x14ac:dyDescent="0.25">
      <c r="A592" t="s">
        <v>1219</v>
      </c>
      <c r="B592" t="s">
        <v>1220</v>
      </c>
      <c r="C592" t="s">
        <v>1042</v>
      </c>
      <c r="D592" t="s">
        <v>1039</v>
      </c>
      <c r="E592" t="s">
        <v>27</v>
      </c>
      <c r="F592" t="s">
        <v>33</v>
      </c>
      <c r="G592" t="s">
        <v>28</v>
      </c>
      <c r="H592">
        <v>49</v>
      </c>
      <c r="I592" s="4">
        <v>40431</v>
      </c>
      <c r="J592" s="5">
        <v>72826</v>
      </c>
      <c r="K592" s="6">
        <v>0</v>
      </c>
      <c r="L592" t="s">
        <v>65</v>
      </c>
      <c r="M592" t="s">
        <v>118</v>
      </c>
      <c r="N592" s="4" t="s">
        <v>23</v>
      </c>
    </row>
    <row r="593" spans="1:14" x14ac:dyDescent="0.25">
      <c r="A593" t="s">
        <v>1221</v>
      </c>
      <c r="B593" t="s">
        <v>1222</v>
      </c>
      <c r="C593" t="s">
        <v>16</v>
      </c>
      <c r="D593" t="s">
        <v>1039</v>
      </c>
      <c r="E593" t="s">
        <v>32</v>
      </c>
      <c r="F593" t="s">
        <v>33</v>
      </c>
      <c r="G593" t="s">
        <v>20</v>
      </c>
      <c r="H593">
        <v>57</v>
      </c>
      <c r="I593" s="4">
        <v>43948</v>
      </c>
      <c r="J593" s="5">
        <v>103058</v>
      </c>
      <c r="K593" s="6">
        <v>7.0000000000000007E-2</v>
      </c>
      <c r="L593" t="s">
        <v>21</v>
      </c>
      <c r="M593" t="s">
        <v>75</v>
      </c>
      <c r="N593" s="4" t="s">
        <v>23</v>
      </c>
    </row>
    <row r="594" spans="1:14" x14ac:dyDescent="0.25">
      <c r="A594" t="s">
        <v>1223</v>
      </c>
      <c r="B594" t="s">
        <v>1224</v>
      </c>
      <c r="C594" t="s">
        <v>74</v>
      </c>
      <c r="D594" t="s">
        <v>1039</v>
      </c>
      <c r="E594" t="s">
        <v>32</v>
      </c>
      <c r="F594" t="s">
        <v>33</v>
      </c>
      <c r="G594" t="s">
        <v>37</v>
      </c>
      <c r="H594">
        <v>49</v>
      </c>
      <c r="I594" s="4">
        <v>38000</v>
      </c>
      <c r="J594" s="5">
        <v>125086</v>
      </c>
      <c r="K594" s="6">
        <v>0.1</v>
      </c>
      <c r="L594" t="s">
        <v>38</v>
      </c>
      <c r="M594" t="s">
        <v>85</v>
      </c>
      <c r="N594" s="4" t="s">
        <v>23</v>
      </c>
    </row>
    <row r="595" spans="1:14" x14ac:dyDescent="0.25">
      <c r="A595" t="s">
        <v>1225</v>
      </c>
      <c r="B595" t="s">
        <v>1226</v>
      </c>
      <c r="C595" t="s">
        <v>1101</v>
      </c>
      <c r="D595" t="s">
        <v>1039</v>
      </c>
      <c r="E595" t="s">
        <v>27</v>
      </c>
      <c r="F595" t="s">
        <v>19</v>
      </c>
      <c r="G595" t="s">
        <v>20</v>
      </c>
      <c r="H595">
        <v>43</v>
      </c>
      <c r="I595" s="4">
        <v>42467</v>
      </c>
      <c r="J595" s="5">
        <v>67976</v>
      </c>
      <c r="K595" s="6">
        <v>0</v>
      </c>
      <c r="L595" t="s">
        <v>21</v>
      </c>
      <c r="M595" t="s">
        <v>34</v>
      </c>
      <c r="N595" s="4" t="s">
        <v>23</v>
      </c>
    </row>
    <row r="596" spans="1:14" x14ac:dyDescent="0.25">
      <c r="A596" t="s">
        <v>1227</v>
      </c>
      <c r="B596" t="s">
        <v>1228</v>
      </c>
      <c r="C596" t="s">
        <v>1110</v>
      </c>
      <c r="D596" t="s">
        <v>1039</v>
      </c>
      <c r="E596" t="s">
        <v>18</v>
      </c>
      <c r="F596" t="s">
        <v>19</v>
      </c>
      <c r="G596" t="s">
        <v>28</v>
      </c>
      <c r="H596">
        <v>40</v>
      </c>
      <c r="I596" s="4">
        <v>39293</v>
      </c>
      <c r="J596" s="5">
        <v>41859</v>
      </c>
      <c r="K596" s="6">
        <v>0</v>
      </c>
      <c r="L596" t="s">
        <v>21</v>
      </c>
      <c r="M596" t="s">
        <v>34</v>
      </c>
      <c r="N596" s="4" t="s">
        <v>23</v>
      </c>
    </row>
    <row r="597" spans="1:14" x14ac:dyDescent="0.25">
      <c r="A597" t="s">
        <v>1229</v>
      </c>
      <c r="B597" t="s">
        <v>1230</v>
      </c>
      <c r="C597" t="s">
        <v>1058</v>
      </c>
      <c r="D597" t="s">
        <v>1039</v>
      </c>
      <c r="E597" t="s">
        <v>18</v>
      </c>
      <c r="F597" t="s">
        <v>19</v>
      </c>
      <c r="G597" t="s">
        <v>97</v>
      </c>
      <c r="H597">
        <v>42</v>
      </c>
      <c r="I597" s="4">
        <v>38984</v>
      </c>
      <c r="J597" s="5">
        <v>52733</v>
      </c>
      <c r="K597" s="6">
        <v>0</v>
      </c>
      <c r="L597" t="s">
        <v>21</v>
      </c>
      <c r="M597" t="s">
        <v>44</v>
      </c>
      <c r="N597" s="4" t="s">
        <v>23</v>
      </c>
    </row>
    <row r="598" spans="1:14" x14ac:dyDescent="0.25">
      <c r="A598" t="s">
        <v>1231</v>
      </c>
      <c r="B598" t="s">
        <v>1232</v>
      </c>
      <c r="C598" t="s">
        <v>1042</v>
      </c>
      <c r="D598" t="s">
        <v>1039</v>
      </c>
      <c r="E598" t="s">
        <v>27</v>
      </c>
      <c r="F598" t="s">
        <v>19</v>
      </c>
      <c r="G598" t="s">
        <v>28</v>
      </c>
      <c r="H598">
        <v>42</v>
      </c>
      <c r="I598" s="4">
        <v>41813</v>
      </c>
      <c r="J598" s="5">
        <v>64677</v>
      </c>
      <c r="K598" s="6">
        <v>0</v>
      </c>
      <c r="L598" t="s">
        <v>65</v>
      </c>
      <c r="M598" t="s">
        <v>66</v>
      </c>
      <c r="N598" s="4" t="s">
        <v>23</v>
      </c>
    </row>
    <row r="599" spans="1:14" x14ac:dyDescent="0.25">
      <c r="A599" t="s">
        <v>51</v>
      </c>
      <c r="B599" t="s">
        <v>1233</v>
      </c>
      <c r="C599" t="s">
        <v>74</v>
      </c>
      <c r="D599" t="s">
        <v>1039</v>
      </c>
      <c r="E599" t="s">
        <v>54</v>
      </c>
      <c r="F599" t="s">
        <v>19</v>
      </c>
      <c r="G599" t="s">
        <v>20</v>
      </c>
      <c r="H599">
        <v>46</v>
      </c>
      <c r="I599" s="4">
        <v>38244</v>
      </c>
      <c r="J599" s="5">
        <v>130274</v>
      </c>
      <c r="K599" s="6">
        <v>0.11</v>
      </c>
      <c r="L599" t="s">
        <v>21</v>
      </c>
      <c r="M599" t="s">
        <v>44</v>
      </c>
      <c r="N599" s="4" t="s">
        <v>23</v>
      </c>
    </row>
    <row r="600" spans="1:14" x14ac:dyDescent="0.25">
      <c r="A600" t="s">
        <v>1234</v>
      </c>
      <c r="B600" t="s">
        <v>1235</v>
      </c>
      <c r="C600" t="s">
        <v>1087</v>
      </c>
      <c r="D600" t="s">
        <v>1039</v>
      </c>
      <c r="E600" t="s">
        <v>32</v>
      </c>
      <c r="F600" t="s">
        <v>19</v>
      </c>
      <c r="G600" t="s">
        <v>28</v>
      </c>
      <c r="H600">
        <v>37</v>
      </c>
      <c r="I600" s="4">
        <v>42922</v>
      </c>
      <c r="J600" s="5">
        <v>96331</v>
      </c>
      <c r="K600" s="6">
        <v>0</v>
      </c>
      <c r="L600" t="s">
        <v>65</v>
      </c>
      <c r="M600" t="s">
        <v>78</v>
      </c>
      <c r="N600" s="4" t="s">
        <v>23</v>
      </c>
    </row>
    <row r="601" spans="1:14" x14ac:dyDescent="0.25">
      <c r="A601" t="s">
        <v>1236</v>
      </c>
      <c r="B601" t="s">
        <v>1237</v>
      </c>
      <c r="C601" t="s">
        <v>1119</v>
      </c>
      <c r="D601" t="s">
        <v>1039</v>
      </c>
      <c r="E601" t="s">
        <v>54</v>
      </c>
      <c r="F601" t="s">
        <v>19</v>
      </c>
      <c r="G601" t="s">
        <v>97</v>
      </c>
      <c r="H601">
        <v>55</v>
      </c>
      <c r="I601" s="4">
        <v>35919</v>
      </c>
      <c r="J601" s="5">
        <v>62174</v>
      </c>
      <c r="K601" s="6">
        <v>0</v>
      </c>
      <c r="L601" t="s">
        <v>21</v>
      </c>
      <c r="M601" t="s">
        <v>44</v>
      </c>
      <c r="N601" s="4" t="s">
        <v>23</v>
      </c>
    </row>
    <row r="602" spans="1:14" x14ac:dyDescent="0.25">
      <c r="A602" t="s">
        <v>1238</v>
      </c>
      <c r="B602" t="s">
        <v>1239</v>
      </c>
      <c r="C602" t="s">
        <v>1101</v>
      </c>
      <c r="D602" t="s">
        <v>1039</v>
      </c>
      <c r="E602" t="s">
        <v>54</v>
      </c>
      <c r="F602" t="s">
        <v>19</v>
      </c>
      <c r="G602" t="s">
        <v>20</v>
      </c>
      <c r="H602">
        <v>48</v>
      </c>
      <c r="I602" s="4">
        <v>37844</v>
      </c>
      <c r="J602" s="5">
        <v>93017</v>
      </c>
      <c r="K602" s="6">
        <v>0</v>
      </c>
      <c r="L602" t="s">
        <v>21</v>
      </c>
      <c r="M602" t="s">
        <v>34</v>
      </c>
      <c r="N602" s="4" t="s">
        <v>23</v>
      </c>
    </row>
    <row r="603" spans="1:14" x14ac:dyDescent="0.25">
      <c r="A603" t="s">
        <v>1240</v>
      </c>
      <c r="B603" t="s">
        <v>1241</v>
      </c>
      <c r="C603" t="s">
        <v>1142</v>
      </c>
      <c r="D603" t="s">
        <v>1039</v>
      </c>
      <c r="E603" t="s">
        <v>18</v>
      </c>
      <c r="F603" t="s">
        <v>33</v>
      </c>
      <c r="G603" t="s">
        <v>20</v>
      </c>
      <c r="H603">
        <v>55</v>
      </c>
      <c r="I603" s="4">
        <v>40868</v>
      </c>
      <c r="J603" s="5">
        <v>81218</v>
      </c>
      <c r="K603" s="6">
        <v>0</v>
      </c>
      <c r="L603" t="s">
        <v>21</v>
      </c>
      <c r="M603" t="s">
        <v>44</v>
      </c>
      <c r="N603" s="4" t="s">
        <v>23</v>
      </c>
    </row>
    <row r="604" spans="1:14" x14ac:dyDescent="0.25">
      <c r="A604" t="s">
        <v>1242</v>
      </c>
      <c r="B604" t="s">
        <v>1243</v>
      </c>
      <c r="C604" t="s">
        <v>1119</v>
      </c>
      <c r="D604" t="s">
        <v>1039</v>
      </c>
      <c r="E604" t="s">
        <v>18</v>
      </c>
      <c r="F604" t="s">
        <v>33</v>
      </c>
      <c r="G604" t="s">
        <v>20</v>
      </c>
      <c r="H604">
        <v>28</v>
      </c>
      <c r="I604" s="4">
        <v>43122</v>
      </c>
      <c r="J604" s="5">
        <v>68176</v>
      </c>
      <c r="K604" s="6">
        <v>0</v>
      </c>
      <c r="L604" t="s">
        <v>21</v>
      </c>
      <c r="M604" t="s">
        <v>34</v>
      </c>
      <c r="N604" s="4" t="s">
        <v>23</v>
      </c>
    </row>
    <row r="605" spans="1:14" x14ac:dyDescent="0.25">
      <c r="A605" t="s">
        <v>1244</v>
      </c>
      <c r="B605" t="s">
        <v>1245</v>
      </c>
      <c r="C605" t="s">
        <v>1058</v>
      </c>
      <c r="D605" t="s">
        <v>1039</v>
      </c>
      <c r="E605" t="s">
        <v>27</v>
      </c>
      <c r="F605" t="s">
        <v>33</v>
      </c>
      <c r="G605" t="s">
        <v>28</v>
      </c>
      <c r="H605">
        <v>39</v>
      </c>
      <c r="I605" s="4">
        <v>44153</v>
      </c>
      <c r="J605" s="5">
        <v>48415</v>
      </c>
      <c r="K605" s="6">
        <v>0</v>
      </c>
      <c r="L605" t="s">
        <v>65</v>
      </c>
      <c r="M605" t="s">
        <v>78</v>
      </c>
      <c r="N605" s="4" t="s">
        <v>23</v>
      </c>
    </row>
    <row r="606" spans="1:14" x14ac:dyDescent="0.25">
      <c r="A606" t="s">
        <v>1246</v>
      </c>
      <c r="B606" t="s">
        <v>1247</v>
      </c>
      <c r="C606" t="s">
        <v>1079</v>
      </c>
      <c r="D606" t="s">
        <v>1039</v>
      </c>
      <c r="E606" t="s">
        <v>54</v>
      </c>
      <c r="F606" t="s">
        <v>33</v>
      </c>
      <c r="G606" t="s">
        <v>20</v>
      </c>
      <c r="H606">
        <v>42</v>
      </c>
      <c r="I606" s="4">
        <v>43866</v>
      </c>
      <c r="J606" s="5">
        <v>96636</v>
      </c>
      <c r="K606" s="6">
        <v>0</v>
      </c>
      <c r="L606" t="s">
        <v>21</v>
      </c>
      <c r="M606" t="s">
        <v>75</v>
      </c>
      <c r="N606" s="4" t="s">
        <v>23</v>
      </c>
    </row>
    <row r="607" spans="1:14" x14ac:dyDescent="0.25">
      <c r="A607" t="s">
        <v>1248</v>
      </c>
      <c r="B607" t="s">
        <v>1249</v>
      </c>
      <c r="C607" t="s">
        <v>1101</v>
      </c>
      <c r="D607" t="s">
        <v>1039</v>
      </c>
      <c r="E607" t="s">
        <v>18</v>
      </c>
      <c r="F607" t="s">
        <v>33</v>
      </c>
      <c r="G607" t="s">
        <v>97</v>
      </c>
      <c r="H607">
        <v>35</v>
      </c>
      <c r="I607" s="4">
        <v>41941</v>
      </c>
      <c r="J607" s="5">
        <v>91592</v>
      </c>
      <c r="K607" s="6">
        <v>0</v>
      </c>
      <c r="L607" t="s">
        <v>21</v>
      </c>
      <c r="M607" t="s">
        <v>44</v>
      </c>
      <c r="N607" s="4" t="s">
        <v>23</v>
      </c>
    </row>
    <row r="608" spans="1:14" x14ac:dyDescent="0.25">
      <c r="A608" t="s">
        <v>1250</v>
      </c>
      <c r="B608" t="s">
        <v>1251</v>
      </c>
      <c r="C608" t="s">
        <v>31</v>
      </c>
      <c r="D608" t="s">
        <v>1039</v>
      </c>
      <c r="E608" t="s">
        <v>32</v>
      </c>
      <c r="F608" t="s">
        <v>33</v>
      </c>
      <c r="G608" t="s">
        <v>28</v>
      </c>
      <c r="H608">
        <v>52</v>
      </c>
      <c r="I608" s="4">
        <v>35109</v>
      </c>
      <c r="J608" s="5">
        <v>159724</v>
      </c>
      <c r="K608" s="6">
        <v>0.23</v>
      </c>
      <c r="L608" t="s">
        <v>65</v>
      </c>
      <c r="M608" t="s">
        <v>118</v>
      </c>
      <c r="N608" s="4" t="s">
        <v>23</v>
      </c>
    </row>
    <row r="609" spans="1:14" x14ac:dyDescent="0.25">
      <c r="A609" t="s">
        <v>1252</v>
      </c>
      <c r="B609" t="s">
        <v>1253</v>
      </c>
      <c r="C609" t="s">
        <v>1045</v>
      </c>
      <c r="D609" t="s">
        <v>1039</v>
      </c>
      <c r="E609" t="s">
        <v>27</v>
      </c>
      <c r="F609" t="s">
        <v>19</v>
      </c>
      <c r="G609" t="s">
        <v>28</v>
      </c>
      <c r="H609">
        <v>53</v>
      </c>
      <c r="I609" s="4">
        <v>39487</v>
      </c>
      <c r="J609" s="5">
        <v>84193</v>
      </c>
      <c r="K609" s="6">
        <v>0.09</v>
      </c>
      <c r="L609" t="s">
        <v>65</v>
      </c>
      <c r="M609" t="s">
        <v>78</v>
      </c>
      <c r="N609" s="4" t="s">
        <v>23</v>
      </c>
    </row>
    <row r="610" spans="1:14" x14ac:dyDescent="0.25">
      <c r="A610" t="s">
        <v>1254</v>
      </c>
      <c r="B610" t="s">
        <v>1255</v>
      </c>
      <c r="C610" t="s">
        <v>1156</v>
      </c>
      <c r="D610" t="s">
        <v>1039</v>
      </c>
      <c r="E610" t="s">
        <v>18</v>
      </c>
      <c r="F610" t="s">
        <v>33</v>
      </c>
      <c r="G610" t="s">
        <v>20</v>
      </c>
      <c r="H610">
        <v>47</v>
      </c>
      <c r="I610" s="4">
        <v>43309</v>
      </c>
      <c r="J610" s="5">
        <v>87806</v>
      </c>
      <c r="K610" s="6">
        <v>0</v>
      </c>
      <c r="L610" t="s">
        <v>21</v>
      </c>
      <c r="M610" t="s">
        <v>34</v>
      </c>
      <c r="N610" s="4" t="s">
        <v>23</v>
      </c>
    </row>
    <row r="611" spans="1:14" x14ac:dyDescent="0.25">
      <c r="A611" t="s">
        <v>1256</v>
      </c>
      <c r="B611" t="s">
        <v>1257</v>
      </c>
      <c r="C611" t="s">
        <v>53</v>
      </c>
      <c r="D611" t="s">
        <v>1039</v>
      </c>
      <c r="E611" t="s">
        <v>32</v>
      </c>
      <c r="F611" t="s">
        <v>19</v>
      </c>
      <c r="G611" t="s">
        <v>28</v>
      </c>
      <c r="H611">
        <v>35</v>
      </c>
      <c r="I611" s="4">
        <v>42166</v>
      </c>
      <c r="J611" s="5">
        <v>234723</v>
      </c>
      <c r="K611" s="6">
        <v>0.36</v>
      </c>
      <c r="L611" t="s">
        <v>65</v>
      </c>
      <c r="M611" t="s">
        <v>78</v>
      </c>
      <c r="N611" s="4" t="s">
        <v>23</v>
      </c>
    </row>
    <row r="612" spans="1:14" x14ac:dyDescent="0.25">
      <c r="A612" t="s">
        <v>1258</v>
      </c>
      <c r="B612" t="s">
        <v>1259</v>
      </c>
      <c r="C612" t="s">
        <v>1079</v>
      </c>
      <c r="D612" t="s">
        <v>1039</v>
      </c>
      <c r="E612" t="s">
        <v>54</v>
      </c>
      <c r="F612" t="s">
        <v>33</v>
      </c>
      <c r="G612" t="s">
        <v>28</v>
      </c>
      <c r="H612">
        <v>53</v>
      </c>
      <c r="I612" s="4">
        <v>40744</v>
      </c>
      <c r="J612" s="5">
        <v>86173</v>
      </c>
      <c r="K612" s="6">
        <v>0</v>
      </c>
      <c r="L612" t="s">
        <v>65</v>
      </c>
      <c r="M612" t="s">
        <v>66</v>
      </c>
      <c r="N612" s="4" t="s">
        <v>23</v>
      </c>
    </row>
    <row r="613" spans="1:14" x14ac:dyDescent="0.25">
      <c r="A613" t="s">
        <v>1260</v>
      </c>
      <c r="B613" t="s">
        <v>1261</v>
      </c>
      <c r="C613" t="s">
        <v>1045</v>
      </c>
      <c r="D613" t="s">
        <v>1039</v>
      </c>
      <c r="E613" t="s">
        <v>32</v>
      </c>
      <c r="F613" t="s">
        <v>33</v>
      </c>
      <c r="G613" t="s">
        <v>20</v>
      </c>
      <c r="H613">
        <v>42</v>
      </c>
      <c r="I613" s="4">
        <v>38777</v>
      </c>
      <c r="J613" s="5">
        <v>97433</v>
      </c>
      <c r="K613" s="6">
        <v>0.05</v>
      </c>
      <c r="L613" t="s">
        <v>21</v>
      </c>
      <c r="M613" t="s">
        <v>34</v>
      </c>
      <c r="N613" s="4">
        <v>42224</v>
      </c>
    </row>
    <row r="614" spans="1:14" x14ac:dyDescent="0.25">
      <c r="A614" t="s">
        <v>1262</v>
      </c>
      <c r="B614" t="s">
        <v>1263</v>
      </c>
      <c r="C614" t="s">
        <v>1156</v>
      </c>
      <c r="D614" t="s">
        <v>1039</v>
      </c>
      <c r="E614" t="s">
        <v>54</v>
      </c>
      <c r="F614" t="s">
        <v>19</v>
      </c>
      <c r="G614" t="s">
        <v>97</v>
      </c>
      <c r="H614">
        <v>54</v>
      </c>
      <c r="I614" s="4">
        <v>36617</v>
      </c>
      <c r="J614" s="5">
        <v>76352</v>
      </c>
      <c r="K614" s="6">
        <v>0</v>
      </c>
      <c r="L614" t="s">
        <v>21</v>
      </c>
      <c r="M614" t="s">
        <v>22</v>
      </c>
      <c r="N614" s="4" t="s">
        <v>23</v>
      </c>
    </row>
    <row r="615" spans="1:14" x14ac:dyDescent="0.25">
      <c r="A615" t="s">
        <v>1264</v>
      </c>
      <c r="B615" t="s">
        <v>1265</v>
      </c>
      <c r="C615" t="s">
        <v>1042</v>
      </c>
      <c r="D615" t="s">
        <v>1039</v>
      </c>
      <c r="E615" t="s">
        <v>27</v>
      </c>
      <c r="F615" t="s">
        <v>33</v>
      </c>
      <c r="G615" t="s">
        <v>20</v>
      </c>
      <c r="H615">
        <v>59</v>
      </c>
      <c r="I615" s="4">
        <v>40272</v>
      </c>
      <c r="J615" s="5">
        <v>76027</v>
      </c>
      <c r="K615" s="6">
        <v>0</v>
      </c>
      <c r="L615" t="s">
        <v>21</v>
      </c>
      <c r="M615" t="s">
        <v>34</v>
      </c>
      <c r="N615" s="4" t="s">
        <v>23</v>
      </c>
    </row>
    <row r="616" spans="1:14" x14ac:dyDescent="0.25">
      <c r="A616" t="s">
        <v>1266</v>
      </c>
      <c r="B616" t="s">
        <v>1267</v>
      </c>
      <c r="C616" t="s">
        <v>1045</v>
      </c>
      <c r="D616" t="s">
        <v>1039</v>
      </c>
      <c r="E616" t="s">
        <v>54</v>
      </c>
      <c r="F616" t="s">
        <v>19</v>
      </c>
      <c r="G616" t="s">
        <v>97</v>
      </c>
      <c r="H616">
        <v>31</v>
      </c>
      <c r="I616" s="4">
        <v>42656</v>
      </c>
      <c r="J616" s="5">
        <v>63744</v>
      </c>
      <c r="K616" s="6">
        <v>0.08</v>
      </c>
      <c r="L616" t="s">
        <v>21</v>
      </c>
      <c r="M616" t="s">
        <v>22</v>
      </c>
      <c r="N616" s="4" t="s">
        <v>23</v>
      </c>
    </row>
    <row r="617" spans="1:14" x14ac:dyDescent="0.25">
      <c r="A617" t="s">
        <v>1268</v>
      </c>
      <c r="B617" t="s">
        <v>1269</v>
      </c>
      <c r="C617" t="s">
        <v>1156</v>
      </c>
      <c r="D617" t="s">
        <v>1039</v>
      </c>
      <c r="E617" t="s">
        <v>32</v>
      </c>
      <c r="F617" t="s">
        <v>19</v>
      </c>
      <c r="G617" t="s">
        <v>28</v>
      </c>
      <c r="H617">
        <v>45</v>
      </c>
      <c r="I617" s="4">
        <v>40235</v>
      </c>
      <c r="J617" s="5">
        <v>90770</v>
      </c>
      <c r="K617" s="6">
        <v>0</v>
      </c>
      <c r="L617" t="s">
        <v>21</v>
      </c>
      <c r="M617" t="s">
        <v>75</v>
      </c>
      <c r="N617" s="4" t="s">
        <v>23</v>
      </c>
    </row>
    <row r="618" spans="1:14" x14ac:dyDescent="0.25">
      <c r="A618" t="s">
        <v>1270</v>
      </c>
      <c r="B618" t="s">
        <v>1271</v>
      </c>
      <c r="C618" t="s">
        <v>1042</v>
      </c>
      <c r="D618" t="s">
        <v>1039</v>
      </c>
      <c r="E618" t="s">
        <v>32</v>
      </c>
      <c r="F618" t="s">
        <v>19</v>
      </c>
      <c r="G618" t="s">
        <v>28</v>
      </c>
      <c r="H618">
        <v>37</v>
      </c>
      <c r="I618" s="4">
        <v>42405</v>
      </c>
      <c r="J618" s="5">
        <v>80055</v>
      </c>
      <c r="K618" s="6">
        <v>0</v>
      </c>
      <c r="L618" t="s">
        <v>65</v>
      </c>
      <c r="M618" t="s">
        <v>118</v>
      </c>
      <c r="N618" s="4" t="s">
        <v>23</v>
      </c>
    </row>
    <row r="619" spans="1:14" x14ac:dyDescent="0.25">
      <c r="A619" t="s">
        <v>622</v>
      </c>
      <c r="B619" t="s">
        <v>1272</v>
      </c>
      <c r="C619" t="s">
        <v>53</v>
      </c>
      <c r="D619" t="s">
        <v>1039</v>
      </c>
      <c r="E619" t="s">
        <v>54</v>
      </c>
      <c r="F619" t="s">
        <v>19</v>
      </c>
      <c r="G619" t="s">
        <v>20</v>
      </c>
      <c r="H619">
        <v>38</v>
      </c>
      <c r="I619" s="4">
        <v>42543</v>
      </c>
      <c r="J619" s="5">
        <v>249870</v>
      </c>
      <c r="K619" s="6">
        <v>0.34</v>
      </c>
      <c r="L619" t="s">
        <v>21</v>
      </c>
      <c r="M619" t="s">
        <v>44</v>
      </c>
      <c r="N619" s="4" t="s">
        <v>23</v>
      </c>
    </row>
    <row r="620" spans="1:14" x14ac:dyDescent="0.25">
      <c r="A620" t="s">
        <v>1273</v>
      </c>
      <c r="B620" t="s">
        <v>1274</v>
      </c>
      <c r="C620" t="s">
        <v>1149</v>
      </c>
      <c r="D620" t="s">
        <v>1039</v>
      </c>
      <c r="E620" t="s">
        <v>54</v>
      </c>
      <c r="F620" t="s">
        <v>33</v>
      </c>
      <c r="G620" t="s">
        <v>28</v>
      </c>
      <c r="H620">
        <v>60</v>
      </c>
      <c r="I620" s="4">
        <v>38027</v>
      </c>
      <c r="J620" s="5">
        <v>90258</v>
      </c>
      <c r="K620" s="6">
        <v>0</v>
      </c>
      <c r="L620" t="s">
        <v>65</v>
      </c>
      <c r="M620" t="s">
        <v>66</v>
      </c>
      <c r="N620" s="4" t="s">
        <v>23</v>
      </c>
    </row>
    <row r="621" spans="1:14" x14ac:dyDescent="0.25">
      <c r="A621" t="s">
        <v>1275</v>
      </c>
      <c r="B621" t="s">
        <v>1276</v>
      </c>
      <c r="C621" t="s">
        <v>1101</v>
      </c>
      <c r="D621" t="s">
        <v>1039</v>
      </c>
      <c r="E621" t="s">
        <v>18</v>
      </c>
      <c r="F621" t="s">
        <v>33</v>
      </c>
      <c r="G621" t="s">
        <v>97</v>
      </c>
      <c r="H621">
        <v>42</v>
      </c>
      <c r="I621" s="4">
        <v>40593</v>
      </c>
      <c r="J621" s="5">
        <v>72486</v>
      </c>
      <c r="K621" s="6">
        <v>0</v>
      </c>
      <c r="L621" t="s">
        <v>21</v>
      </c>
      <c r="M621" t="s">
        <v>34</v>
      </c>
      <c r="N621" s="4" t="s">
        <v>23</v>
      </c>
    </row>
    <row r="622" spans="1:14" x14ac:dyDescent="0.25">
      <c r="A622" t="s">
        <v>809</v>
      </c>
      <c r="B622" t="s">
        <v>1277</v>
      </c>
      <c r="C622" t="s">
        <v>1045</v>
      </c>
      <c r="D622" t="s">
        <v>1039</v>
      </c>
      <c r="E622" t="s">
        <v>18</v>
      </c>
      <c r="F622" t="s">
        <v>19</v>
      </c>
      <c r="G622" t="s">
        <v>37</v>
      </c>
      <c r="H622">
        <v>60</v>
      </c>
      <c r="I622" s="4">
        <v>36010</v>
      </c>
      <c r="J622" s="5">
        <v>85120</v>
      </c>
      <c r="K622" s="6">
        <v>0.09</v>
      </c>
      <c r="L622" t="s">
        <v>21</v>
      </c>
      <c r="M622" t="s">
        <v>34</v>
      </c>
      <c r="N622" s="4" t="s">
        <v>23</v>
      </c>
    </row>
    <row r="623" spans="1:14" x14ac:dyDescent="0.25">
      <c r="A623" t="s">
        <v>1278</v>
      </c>
      <c r="B623" t="s">
        <v>1279</v>
      </c>
      <c r="C623" t="s">
        <v>1061</v>
      </c>
      <c r="D623" t="s">
        <v>1039</v>
      </c>
      <c r="E623" t="s">
        <v>18</v>
      </c>
      <c r="F623" t="s">
        <v>33</v>
      </c>
      <c r="G623" t="s">
        <v>37</v>
      </c>
      <c r="H623">
        <v>53</v>
      </c>
      <c r="I623" s="4">
        <v>38188</v>
      </c>
      <c r="J623" s="5">
        <v>65702</v>
      </c>
      <c r="K623" s="6">
        <v>0</v>
      </c>
      <c r="L623" t="s">
        <v>21</v>
      </c>
      <c r="M623" t="s">
        <v>75</v>
      </c>
      <c r="N623" s="4" t="s">
        <v>23</v>
      </c>
    </row>
    <row r="624" spans="1:14" x14ac:dyDescent="0.25">
      <c r="A624" t="s">
        <v>1280</v>
      </c>
      <c r="B624" t="s">
        <v>1281</v>
      </c>
      <c r="C624" t="s">
        <v>16</v>
      </c>
      <c r="D624" t="s">
        <v>1039</v>
      </c>
      <c r="E624" t="s">
        <v>32</v>
      </c>
      <c r="F624" t="s">
        <v>19</v>
      </c>
      <c r="G624" t="s">
        <v>20</v>
      </c>
      <c r="H624">
        <v>46</v>
      </c>
      <c r="I624" s="4">
        <v>44419</v>
      </c>
      <c r="J624" s="5">
        <v>127559</v>
      </c>
      <c r="K624" s="6">
        <v>0.1</v>
      </c>
      <c r="L624" t="s">
        <v>21</v>
      </c>
      <c r="M624" t="s">
        <v>22</v>
      </c>
      <c r="N624" s="4" t="s">
        <v>23</v>
      </c>
    </row>
    <row r="625" spans="1:14" x14ac:dyDescent="0.25">
      <c r="A625" t="s">
        <v>1282</v>
      </c>
      <c r="B625" t="s">
        <v>1283</v>
      </c>
      <c r="C625" t="s">
        <v>1087</v>
      </c>
      <c r="D625" t="s">
        <v>1039</v>
      </c>
      <c r="E625" t="s">
        <v>18</v>
      </c>
      <c r="F625" t="s">
        <v>19</v>
      </c>
      <c r="G625" t="s">
        <v>28</v>
      </c>
      <c r="H625">
        <v>50</v>
      </c>
      <c r="I625" s="4">
        <v>36956</v>
      </c>
      <c r="J625" s="5">
        <v>73907</v>
      </c>
      <c r="K625" s="6">
        <v>0</v>
      </c>
      <c r="L625" t="s">
        <v>65</v>
      </c>
      <c r="M625" t="s">
        <v>78</v>
      </c>
      <c r="N625" s="4" t="s">
        <v>23</v>
      </c>
    </row>
    <row r="626" spans="1:14" x14ac:dyDescent="0.25">
      <c r="A626" t="s">
        <v>1284</v>
      </c>
      <c r="B626" t="s">
        <v>1285</v>
      </c>
      <c r="C626" t="s">
        <v>1101</v>
      </c>
      <c r="D626" t="s">
        <v>1039</v>
      </c>
      <c r="E626" t="s">
        <v>54</v>
      </c>
      <c r="F626" t="s">
        <v>19</v>
      </c>
      <c r="G626" t="s">
        <v>97</v>
      </c>
      <c r="H626">
        <v>28</v>
      </c>
      <c r="I626" s="4">
        <v>43633</v>
      </c>
      <c r="J626" s="5">
        <v>65341</v>
      </c>
      <c r="K626" s="6">
        <v>0</v>
      </c>
      <c r="L626" t="s">
        <v>21</v>
      </c>
      <c r="M626" t="s">
        <v>48</v>
      </c>
      <c r="N626" s="4">
        <v>44662</v>
      </c>
    </row>
    <row r="627" spans="1:14" x14ac:dyDescent="0.25">
      <c r="A627" t="s">
        <v>1286</v>
      </c>
      <c r="B627" t="s">
        <v>1287</v>
      </c>
      <c r="C627" t="s">
        <v>1058</v>
      </c>
      <c r="D627" t="s">
        <v>1039</v>
      </c>
      <c r="E627" t="s">
        <v>32</v>
      </c>
      <c r="F627" t="s">
        <v>19</v>
      </c>
      <c r="G627" t="s">
        <v>20</v>
      </c>
      <c r="H627">
        <v>45</v>
      </c>
      <c r="I627" s="4">
        <v>43248</v>
      </c>
      <c r="J627" s="5">
        <v>49219</v>
      </c>
      <c r="K627" s="6">
        <v>0</v>
      </c>
      <c r="L627" t="s">
        <v>21</v>
      </c>
      <c r="M627" t="s">
        <v>75</v>
      </c>
      <c r="N627" s="4" t="s">
        <v>23</v>
      </c>
    </row>
    <row r="628" spans="1:14" x14ac:dyDescent="0.25">
      <c r="A628" t="s">
        <v>1288</v>
      </c>
      <c r="B628" t="s">
        <v>1289</v>
      </c>
      <c r="C628" t="s">
        <v>1119</v>
      </c>
      <c r="D628" t="s">
        <v>1039</v>
      </c>
      <c r="E628" t="s">
        <v>27</v>
      </c>
      <c r="F628" t="s">
        <v>19</v>
      </c>
      <c r="G628" t="s">
        <v>37</v>
      </c>
      <c r="H628">
        <v>57</v>
      </c>
      <c r="I628" s="4">
        <v>41830</v>
      </c>
      <c r="J628" s="5">
        <v>66649</v>
      </c>
      <c r="K628" s="6">
        <v>0</v>
      </c>
      <c r="L628" t="s">
        <v>38</v>
      </c>
      <c r="M628" t="s">
        <v>69</v>
      </c>
      <c r="N628" s="4" t="s">
        <v>23</v>
      </c>
    </row>
    <row r="629" spans="1:14" x14ac:dyDescent="0.25">
      <c r="A629" t="s">
        <v>1290</v>
      </c>
      <c r="B629" t="s">
        <v>1291</v>
      </c>
      <c r="C629" t="s">
        <v>53</v>
      </c>
      <c r="D629" t="s">
        <v>1039</v>
      </c>
      <c r="E629" t="s">
        <v>18</v>
      </c>
      <c r="F629" t="s">
        <v>19</v>
      </c>
      <c r="G629" t="s">
        <v>20</v>
      </c>
      <c r="H629">
        <v>56</v>
      </c>
      <c r="I629" s="4">
        <v>38866</v>
      </c>
      <c r="J629" s="5">
        <v>228822</v>
      </c>
      <c r="K629" s="6">
        <v>0.36</v>
      </c>
      <c r="L629" t="s">
        <v>21</v>
      </c>
      <c r="M629" t="s">
        <v>48</v>
      </c>
      <c r="N629" s="4" t="s">
        <v>23</v>
      </c>
    </row>
    <row r="630" spans="1:14" x14ac:dyDescent="0.25">
      <c r="A630" t="s">
        <v>580</v>
      </c>
      <c r="B630" t="s">
        <v>1292</v>
      </c>
      <c r="C630" t="s">
        <v>1045</v>
      </c>
      <c r="D630" t="s">
        <v>1039</v>
      </c>
      <c r="E630" t="s">
        <v>18</v>
      </c>
      <c r="F630" t="s">
        <v>19</v>
      </c>
      <c r="G630" t="s">
        <v>20</v>
      </c>
      <c r="H630">
        <v>28</v>
      </c>
      <c r="I630" s="4">
        <v>44051</v>
      </c>
      <c r="J630" s="5">
        <v>73255</v>
      </c>
      <c r="K630" s="6">
        <v>0.09</v>
      </c>
      <c r="L630" t="s">
        <v>21</v>
      </c>
      <c r="M630" t="s">
        <v>57</v>
      </c>
      <c r="N630" s="4" t="s">
        <v>23</v>
      </c>
    </row>
    <row r="631" spans="1:14" x14ac:dyDescent="0.25">
      <c r="A631" t="s">
        <v>1293</v>
      </c>
      <c r="B631" t="s">
        <v>1294</v>
      </c>
      <c r="C631" t="s">
        <v>1119</v>
      </c>
      <c r="D631" t="s">
        <v>1039</v>
      </c>
      <c r="E631" t="s">
        <v>27</v>
      </c>
      <c r="F631" t="s">
        <v>19</v>
      </c>
      <c r="G631" t="s">
        <v>20</v>
      </c>
      <c r="H631">
        <v>34</v>
      </c>
      <c r="I631" s="4">
        <v>42514</v>
      </c>
      <c r="J631" s="5">
        <v>94352</v>
      </c>
      <c r="K631" s="6">
        <v>0</v>
      </c>
      <c r="L631" t="s">
        <v>21</v>
      </c>
      <c r="M631" t="s">
        <v>48</v>
      </c>
      <c r="N631" s="4" t="s">
        <v>23</v>
      </c>
    </row>
    <row r="632" spans="1:14" x14ac:dyDescent="0.25">
      <c r="A632" t="s">
        <v>1295</v>
      </c>
      <c r="B632" t="s">
        <v>1296</v>
      </c>
      <c r="C632" t="s">
        <v>1142</v>
      </c>
      <c r="D632" t="s">
        <v>1039</v>
      </c>
      <c r="E632" t="s">
        <v>32</v>
      </c>
      <c r="F632" t="s">
        <v>33</v>
      </c>
      <c r="G632" t="s">
        <v>37</v>
      </c>
      <c r="H632">
        <v>55</v>
      </c>
      <c r="I632" s="4">
        <v>34576</v>
      </c>
      <c r="J632" s="5">
        <v>73955</v>
      </c>
      <c r="K632" s="6">
        <v>0</v>
      </c>
      <c r="L632" t="s">
        <v>21</v>
      </c>
      <c r="M632" t="s">
        <v>57</v>
      </c>
      <c r="N632" s="4" t="s">
        <v>23</v>
      </c>
    </row>
    <row r="633" spans="1:14" x14ac:dyDescent="0.25">
      <c r="A633" t="s">
        <v>1297</v>
      </c>
      <c r="B633" t="s">
        <v>1298</v>
      </c>
      <c r="C633" t="s">
        <v>1156</v>
      </c>
      <c r="D633" t="s">
        <v>1039</v>
      </c>
      <c r="E633" t="s">
        <v>18</v>
      </c>
      <c r="F633" t="s">
        <v>19</v>
      </c>
      <c r="G633" t="s">
        <v>28</v>
      </c>
      <c r="H633">
        <v>27</v>
      </c>
      <c r="I633" s="4">
        <v>44189</v>
      </c>
      <c r="J633" s="5">
        <v>92321</v>
      </c>
      <c r="K633" s="6">
        <v>0</v>
      </c>
      <c r="L633" t="s">
        <v>21</v>
      </c>
      <c r="M633" t="s">
        <v>44</v>
      </c>
      <c r="N633" s="4" t="s">
        <v>23</v>
      </c>
    </row>
    <row r="634" spans="1:14" x14ac:dyDescent="0.25">
      <c r="A634" t="s">
        <v>678</v>
      </c>
      <c r="B634" t="s">
        <v>1299</v>
      </c>
      <c r="C634" t="s">
        <v>1045</v>
      </c>
      <c r="D634" t="s">
        <v>1039</v>
      </c>
      <c r="E634" t="s">
        <v>32</v>
      </c>
      <c r="F634" t="s">
        <v>19</v>
      </c>
      <c r="G634" t="s">
        <v>20</v>
      </c>
      <c r="H634">
        <v>52</v>
      </c>
      <c r="I634" s="4">
        <v>41417</v>
      </c>
      <c r="J634" s="5">
        <v>99557</v>
      </c>
      <c r="K634" s="6">
        <v>0.09</v>
      </c>
      <c r="L634" t="s">
        <v>21</v>
      </c>
      <c r="M634" t="s">
        <v>34</v>
      </c>
      <c r="N634" s="4" t="s">
        <v>23</v>
      </c>
    </row>
    <row r="635" spans="1:14" x14ac:dyDescent="0.25">
      <c r="A635" t="s">
        <v>1300</v>
      </c>
      <c r="B635" t="s">
        <v>1301</v>
      </c>
      <c r="C635" t="s">
        <v>1142</v>
      </c>
      <c r="D635" t="s">
        <v>1039</v>
      </c>
      <c r="E635" t="s">
        <v>18</v>
      </c>
      <c r="F635" t="s">
        <v>33</v>
      </c>
      <c r="G635" t="s">
        <v>37</v>
      </c>
      <c r="H635">
        <v>44</v>
      </c>
      <c r="I635" s="4">
        <v>40603</v>
      </c>
      <c r="J635" s="5">
        <v>82462</v>
      </c>
      <c r="K635" s="6">
        <v>0</v>
      </c>
      <c r="L635" t="s">
        <v>21</v>
      </c>
      <c r="M635" t="s">
        <v>22</v>
      </c>
      <c r="N635" s="4" t="s">
        <v>23</v>
      </c>
    </row>
    <row r="636" spans="1:14" x14ac:dyDescent="0.25">
      <c r="A636" t="s">
        <v>1302</v>
      </c>
      <c r="B636" t="s">
        <v>1303</v>
      </c>
      <c r="C636" t="s">
        <v>53</v>
      </c>
      <c r="D636" t="s">
        <v>1039</v>
      </c>
      <c r="E636" t="s">
        <v>32</v>
      </c>
      <c r="F636" t="s">
        <v>33</v>
      </c>
      <c r="G636" t="s">
        <v>20</v>
      </c>
      <c r="H636">
        <v>53</v>
      </c>
      <c r="I636" s="4">
        <v>40856</v>
      </c>
      <c r="J636" s="5">
        <v>198473</v>
      </c>
      <c r="K636" s="6">
        <v>0.32</v>
      </c>
      <c r="L636" t="s">
        <v>21</v>
      </c>
      <c r="M636" t="s">
        <v>48</v>
      </c>
      <c r="N636" s="4" t="s">
        <v>23</v>
      </c>
    </row>
    <row r="637" spans="1:14" x14ac:dyDescent="0.25">
      <c r="A637" t="s">
        <v>1304</v>
      </c>
      <c r="B637" t="s">
        <v>1305</v>
      </c>
      <c r="C637" t="s">
        <v>1079</v>
      </c>
      <c r="D637" t="s">
        <v>1039</v>
      </c>
      <c r="E637" t="s">
        <v>54</v>
      </c>
      <c r="F637" t="s">
        <v>19</v>
      </c>
      <c r="G637" t="s">
        <v>28</v>
      </c>
      <c r="H637">
        <v>55</v>
      </c>
      <c r="I637" s="4">
        <v>34692</v>
      </c>
      <c r="J637" s="5">
        <v>99774</v>
      </c>
      <c r="K637" s="6">
        <v>0</v>
      </c>
      <c r="L637" t="s">
        <v>21</v>
      </c>
      <c r="M637" t="s">
        <v>22</v>
      </c>
      <c r="N637" s="4" t="s">
        <v>23</v>
      </c>
    </row>
    <row r="638" spans="1:14" x14ac:dyDescent="0.25">
      <c r="A638" t="s">
        <v>1306</v>
      </c>
      <c r="B638" t="s">
        <v>1307</v>
      </c>
      <c r="C638" t="s">
        <v>31</v>
      </c>
      <c r="D638" t="s">
        <v>1039</v>
      </c>
      <c r="E638" t="s">
        <v>32</v>
      </c>
      <c r="F638" t="s">
        <v>19</v>
      </c>
      <c r="G638" t="s">
        <v>28</v>
      </c>
      <c r="H638">
        <v>55</v>
      </c>
      <c r="I638" s="4">
        <v>39154</v>
      </c>
      <c r="J638" s="5">
        <v>184648</v>
      </c>
      <c r="K638" s="6">
        <v>0.24</v>
      </c>
      <c r="L638" t="s">
        <v>65</v>
      </c>
      <c r="M638" t="s">
        <v>78</v>
      </c>
      <c r="N638" s="4" t="s">
        <v>23</v>
      </c>
    </row>
    <row r="639" spans="1:14" x14ac:dyDescent="0.25">
      <c r="A639" t="s">
        <v>1308</v>
      </c>
      <c r="B639" t="s">
        <v>1309</v>
      </c>
      <c r="C639" t="s">
        <v>53</v>
      </c>
      <c r="D639" t="s">
        <v>1039</v>
      </c>
      <c r="E639" t="s">
        <v>18</v>
      </c>
      <c r="F639" t="s">
        <v>19</v>
      </c>
      <c r="G639" t="s">
        <v>37</v>
      </c>
      <c r="H639">
        <v>51</v>
      </c>
      <c r="I639" s="4">
        <v>37091</v>
      </c>
      <c r="J639" s="5">
        <v>247874</v>
      </c>
      <c r="K639" s="6">
        <v>0.33</v>
      </c>
      <c r="L639" t="s">
        <v>38</v>
      </c>
      <c r="M639" t="s">
        <v>39</v>
      </c>
      <c r="N639" s="4" t="s">
        <v>23</v>
      </c>
    </row>
    <row r="640" spans="1:14" x14ac:dyDescent="0.25">
      <c r="A640" t="s">
        <v>1310</v>
      </c>
      <c r="B640" t="s">
        <v>1311</v>
      </c>
      <c r="C640" t="s">
        <v>1142</v>
      </c>
      <c r="D640" t="s">
        <v>1039</v>
      </c>
      <c r="E640" t="s">
        <v>54</v>
      </c>
      <c r="F640" t="s">
        <v>19</v>
      </c>
      <c r="G640" t="s">
        <v>37</v>
      </c>
      <c r="H640">
        <v>49</v>
      </c>
      <c r="I640" s="4">
        <v>42545</v>
      </c>
      <c r="J640" s="5">
        <v>68426</v>
      </c>
      <c r="K640" s="6">
        <v>0</v>
      </c>
      <c r="L640" t="s">
        <v>38</v>
      </c>
      <c r="M640" t="s">
        <v>69</v>
      </c>
      <c r="N640" s="4" t="s">
        <v>23</v>
      </c>
    </row>
    <row r="641" spans="1:14" x14ac:dyDescent="0.25">
      <c r="A641" t="s">
        <v>70</v>
      </c>
      <c r="B641" t="s">
        <v>1312</v>
      </c>
      <c r="C641" t="s">
        <v>1119</v>
      </c>
      <c r="D641" t="s">
        <v>1039</v>
      </c>
      <c r="E641" t="s">
        <v>54</v>
      </c>
      <c r="F641" t="s">
        <v>33</v>
      </c>
      <c r="G641" t="s">
        <v>37</v>
      </c>
      <c r="H641">
        <v>59</v>
      </c>
      <c r="I641" s="4">
        <v>41717</v>
      </c>
      <c r="J641" s="5">
        <v>90901</v>
      </c>
      <c r="K641" s="6">
        <v>0</v>
      </c>
      <c r="L641" t="s">
        <v>21</v>
      </c>
      <c r="M641" t="s">
        <v>34</v>
      </c>
      <c r="N641" s="4" t="s">
        <v>23</v>
      </c>
    </row>
    <row r="642" spans="1:14" x14ac:dyDescent="0.25">
      <c r="A642" t="s">
        <v>1313</v>
      </c>
      <c r="B642" t="s">
        <v>1314</v>
      </c>
      <c r="C642" t="s">
        <v>1045</v>
      </c>
      <c r="D642" t="s">
        <v>1039</v>
      </c>
      <c r="E642" t="s">
        <v>54</v>
      </c>
      <c r="F642" t="s">
        <v>19</v>
      </c>
      <c r="G642" t="s">
        <v>37</v>
      </c>
      <c r="H642">
        <v>36</v>
      </c>
      <c r="I642" s="4">
        <v>44192</v>
      </c>
      <c r="J642" s="5">
        <v>70165</v>
      </c>
      <c r="K642" s="6">
        <v>7.0000000000000007E-2</v>
      </c>
      <c r="L642" t="s">
        <v>38</v>
      </c>
      <c r="M642" t="s">
        <v>39</v>
      </c>
      <c r="N642" s="4" t="s">
        <v>23</v>
      </c>
    </row>
    <row r="643" spans="1:14" x14ac:dyDescent="0.25">
      <c r="A643" t="s">
        <v>1315</v>
      </c>
      <c r="B643" t="s">
        <v>1316</v>
      </c>
      <c r="C643" t="s">
        <v>16</v>
      </c>
      <c r="D643" t="s">
        <v>1039</v>
      </c>
      <c r="E643" t="s">
        <v>54</v>
      </c>
      <c r="F643" t="s">
        <v>19</v>
      </c>
      <c r="G643" t="s">
        <v>28</v>
      </c>
      <c r="H643">
        <v>60</v>
      </c>
      <c r="I643" s="4">
        <v>36554</v>
      </c>
      <c r="J643" s="5">
        <v>109059</v>
      </c>
      <c r="K643" s="6">
        <v>7.0000000000000007E-2</v>
      </c>
      <c r="L643" t="s">
        <v>65</v>
      </c>
      <c r="M643" t="s">
        <v>92</v>
      </c>
      <c r="N643" s="4" t="s">
        <v>23</v>
      </c>
    </row>
    <row r="644" spans="1:14" x14ac:dyDescent="0.25">
      <c r="A644" t="s">
        <v>1317</v>
      </c>
      <c r="B644" t="s">
        <v>1318</v>
      </c>
      <c r="C644" t="s">
        <v>1149</v>
      </c>
      <c r="D644" t="s">
        <v>1039</v>
      </c>
      <c r="E644" t="s">
        <v>18</v>
      </c>
      <c r="F644" t="s">
        <v>19</v>
      </c>
      <c r="G644" t="s">
        <v>20</v>
      </c>
      <c r="H644">
        <v>55</v>
      </c>
      <c r="I644" s="4">
        <v>41565</v>
      </c>
      <c r="J644" s="5">
        <v>70334</v>
      </c>
      <c r="K644" s="6">
        <v>0</v>
      </c>
      <c r="L644" t="s">
        <v>21</v>
      </c>
      <c r="M644" t="s">
        <v>48</v>
      </c>
      <c r="N644" s="4" t="s">
        <v>23</v>
      </c>
    </row>
    <row r="645" spans="1:14" x14ac:dyDescent="0.25">
      <c r="A645" t="s">
        <v>1319</v>
      </c>
      <c r="B645" t="s">
        <v>1320</v>
      </c>
      <c r="C645" t="s">
        <v>31</v>
      </c>
      <c r="D645" t="s">
        <v>1039</v>
      </c>
      <c r="E645" t="s">
        <v>18</v>
      </c>
      <c r="F645" t="s">
        <v>33</v>
      </c>
      <c r="G645" t="s">
        <v>37</v>
      </c>
      <c r="H645">
        <v>28</v>
      </c>
      <c r="I645" s="4">
        <v>44221</v>
      </c>
      <c r="J645" s="5">
        <v>160385</v>
      </c>
      <c r="K645" s="6">
        <v>0.23</v>
      </c>
      <c r="L645" t="s">
        <v>21</v>
      </c>
      <c r="M645" t="s">
        <v>48</v>
      </c>
      <c r="N645" s="4">
        <v>44334</v>
      </c>
    </row>
    <row r="646" spans="1:14" x14ac:dyDescent="0.25">
      <c r="A646" t="s">
        <v>1321</v>
      </c>
      <c r="B646" t="s">
        <v>1322</v>
      </c>
      <c r="C646" t="s">
        <v>53</v>
      </c>
      <c r="D646" t="s">
        <v>1039</v>
      </c>
      <c r="E646" t="s">
        <v>18</v>
      </c>
      <c r="F646" t="s">
        <v>19</v>
      </c>
      <c r="G646" t="s">
        <v>28</v>
      </c>
      <c r="H646">
        <v>37</v>
      </c>
      <c r="I646" s="4">
        <v>40719</v>
      </c>
      <c r="J646" s="5">
        <v>221592</v>
      </c>
      <c r="K646" s="6">
        <v>0.31</v>
      </c>
      <c r="L646" t="s">
        <v>21</v>
      </c>
      <c r="M646" t="s">
        <v>75</v>
      </c>
      <c r="N646" s="4" t="s">
        <v>23</v>
      </c>
    </row>
    <row r="647" spans="1:14" x14ac:dyDescent="0.25">
      <c r="A647" t="s">
        <v>1323</v>
      </c>
      <c r="B647" t="s">
        <v>1324</v>
      </c>
      <c r="C647" t="s">
        <v>1079</v>
      </c>
      <c r="D647" t="s">
        <v>1039</v>
      </c>
      <c r="E647" t="s">
        <v>54</v>
      </c>
      <c r="F647" t="s">
        <v>19</v>
      </c>
      <c r="G647" t="s">
        <v>28</v>
      </c>
      <c r="H647">
        <v>45</v>
      </c>
      <c r="I647" s="4">
        <v>36587</v>
      </c>
      <c r="J647" s="5">
        <v>91276</v>
      </c>
      <c r="K647" s="6">
        <v>0</v>
      </c>
      <c r="L647" t="s">
        <v>21</v>
      </c>
      <c r="M647" t="s">
        <v>34</v>
      </c>
      <c r="N647" s="4" t="s">
        <v>23</v>
      </c>
    </row>
    <row r="648" spans="1:14" x14ac:dyDescent="0.25">
      <c r="A648" t="s">
        <v>1325</v>
      </c>
      <c r="B648" t="s">
        <v>1326</v>
      </c>
      <c r="C648" t="s">
        <v>53</v>
      </c>
      <c r="D648" t="s">
        <v>1039</v>
      </c>
      <c r="E648" t="s">
        <v>32</v>
      </c>
      <c r="F648" t="s">
        <v>19</v>
      </c>
      <c r="G648" t="s">
        <v>28</v>
      </c>
      <c r="H648">
        <v>26</v>
      </c>
      <c r="I648" s="4">
        <v>43960</v>
      </c>
      <c r="J648" s="5">
        <v>256561</v>
      </c>
      <c r="K648" s="6">
        <v>0.39</v>
      </c>
      <c r="L648" t="s">
        <v>21</v>
      </c>
      <c r="M648" t="s">
        <v>22</v>
      </c>
      <c r="N648" s="4" t="s">
        <v>23</v>
      </c>
    </row>
    <row r="649" spans="1:14" x14ac:dyDescent="0.25">
      <c r="A649" t="s">
        <v>1327</v>
      </c>
      <c r="B649" t="s">
        <v>1328</v>
      </c>
      <c r="C649" t="s">
        <v>1119</v>
      </c>
      <c r="D649" t="s">
        <v>1039</v>
      </c>
      <c r="E649" t="s">
        <v>27</v>
      </c>
      <c r="F649" t="s">
        <v>33</v>
      </c>
      <c r="G649" t="s">
        <v>37</v>
      </c>
      <c r="H649">
        <v>45</v>
      </c>
      <c r="I649" s="4">
        <v>43937</v>
      </c>
      <c r="J649" s="5">
        <v>66958</v>
      </c>
      <c r="K649" s="6">
        <v>0</v>
      </c>
      <c r="L649" t="s">
        <v>21</v>
      </c>
      <c r="M649" t="s">
        <v>48</v>
      </c>
      <c r="N649" s="4" t="s">
        <v>23</v>
      </c>
    </row>
    <row r="650" spans="1:14" x14ac:dyDescent="0.25">
      <c r="A650" t="s">
        <v>578</v>
      </c>
      <c r="B650" t="s">
        <v>1329</v>
      </c>
      <c r="C650" t="s">
        <v>1042</v>
      </c>
      <c r="D650" t="s">
        <v>1039</v>
      </c>
      <c r="E650" t="s">
        <v>54</v>
      </c>
      <c r="F650" t="s">
        <v>19</v>
      </c>
      <c r="G650" t="s">
        <v>20</v>
      </c>
      <c r="H650">
        <v>37</v>
      </c>
      <c r="I650" s="4">
        <v>39493</v>
      </c>
      <c r="J650" s="5">
        <v>71695</v>
      </c>
      <c r="K650" s="6">
        <v>0</v>
      </c>
      <c r="L650" t="s">
        <v>21</v>
      </c>
      <c r="M650" t="s">
        <v>57</v>
      </c>
      <c r="N650" s="4" t="s">
        <v>23</v>
      </c>
    </row>
    <row r="651" spans="1:14" x14ac:dyDescent="0.25">
      <c r="A651" t="s">
        <v>1330</v>
      </c>
      <c r="B651" t="s">
        <v>1331</v>
      </c>
      <c r="C651" t="s">
        <v>1101</v>
      </c>
      <c r="D651" t="s">
        <v>1039</v>
      </c>
      <c r="E651" t="s">
        <v>27</v>
      </c>
      <c r="F651" t="s">
        <v>33</v>
      </c>
      <c r="G651" t="s">
        <v>28</v>
      </c>
      <c r="H651">
        <v>57</v>
      </c>
      <c r="I651" s="4">
        <v>41649</v>
      </c>
      <c r="J651" s="5">
        <v>74854</v>
      </c>
      <c r="K651" s="6">
        <v>0</v>
      </c>
      <c r="L651" t="s">
        <v>21</v>
      </c>
      <c r="M651" t="s">
        <v>34</v>
      </c>
      <c r="N651" s="4" t="s">
        <v>23</v>
      </c>
    </row>
    <row r="652" spans="1:14" x14ac:dyDescent="0.25">
      <c r="A652" t="s">
        <v>1332</v>
      </c>
      <c r="B652" t="s">
        <v>1333</v>
      </c>
      <c r="C652" t="s">
        <v>1110</v>
      </c>
      <c r="D652" t="s">
        <v>1039</v>
      </c>
      <c r="E652" t="s">
        <v>18</v>
      </c>
      <c r="F652" t="s">
        <v>33</v>
      </c>
      <c r="G652" t="s">
        <v>37</v>
      </c>
      <c r="H652">
        <v>53</v>
      </c>
      <c r="I652" s="4">
        <v>38214</v>
      </c>
      <c r="J652" s="5">
        <v>44735</v>
      </c>
      <c r="K652" s="6">
        <v>0</v>
      </c>
      <c r="L652" t="s">
        <v>38</v>
      </c>
      <c r="M652" t="s">
        <v>39</v>
      </c>
      <c r="N652" s="4" t="s">
        <v>23</v>
      </c>
    </row>
    <row r="653" spans="1:14" x14ac:dyDescent="0.25">
      <c r="A653" t="s">
        <v>1334</v>
      </c>
      <c r="B653" t="s">
        <v>1335</v>
      </c>
      <c r="C653" t="s">
        <v>1119</v>
      </c>
      <c r="D653" t="s">
        <v>1039</v>
      </c>
      <c r="E653" t="s">
        <v>18</v>
      </c>
      <c r="F653" t="s">
        <v>19</v>
      </c>
      <c r="G653" t="s">
        <v>28</v>
      </c>
      <c r="H653">
        <v>43</v>
      </c>
      <c r="I653" s="4">
        <v>42753</v>
      </c>
      <c r="J653" s="5">
        <v>86417</v>
      </c>
      <c r="K653" s="6">
        <v>0</v>
      </c>
      <c r="L653" t="s">
        <v>21</v>
      </c>
      <c r="M653" t="s">
        <v>44</v>
      </c>
      <c r="N653" s="4" t="s">
        <v>23</v>
      </c>
    </row>
    <row r="654" spans="1:14" x14ac:dyDescent="0.25">
      <c r="A654" t="s">
        <v>1336</v>
      </c>
      <c r="B654" t="s">
        <v>518</v>
      </c>
      <c r="C654" t="s">
        <v>1101</v>
      </c>
      <c r="D654" t="s">
        <v>1039</v>
      </c>
      <c r="E654" t="s">
        <v>32</v>
      </c>
      <c r="F654" t="s">
        <v>33</v>
      </c>
      <c r="G654" t="s">
        <v>28</v>
      </c>
      <c r="H654">
        <v>65</v>
      </c>
      <c r="I654" s="4">
        <v>37749</v>
      </c>
      <c r="J654" s="5">
        <v>96548</v>
      </c>
      <c r="K654" s="6">
        <v>0</v>
      </c>
      <c r="L654" t="s">
        <v>21</v>
      </c>
      <c r="M654" t="s">
        <v>22</v>
      </c>
      <c r="N654" s="4" t="s">
        <v>23</v>
      </c>
    </row>
    <row r="655" spans="1:14" x14ac:dyDescent="0.25">
      <c r="A655" t="s">
        <v>1337</v>
      </c>
      <c r="B655" t="s">
        <v>1338</v>
      </c>
      <c r="C655" t="s">
        <v>53</v>
      </c>
      <c r="D655" t="s">
        <v>1039</v>
      </c>
      <c r="E655" t="s">
        <v>27</v>
      </c>
      <c r="F655" t="s">
        <v>19</v>
      </c>
      <c r="G655" t="s">
        <v>37</v>
      </c>
      <c r="H655">
        <v>54</v>
      </c>
      <c r="I655" s="4">
        <v>40040</v>
      </c>
      <c r="J655" s="5">
        <v>241083</v>
      </c>
      <c r="K655" s="6">
        <v>0.39</v>
      </c>
      <c r="L655" t="s">
        <v>21</v>
      </c>
      <c r="M655" t="s">
        <v>75</v>
      </c>
      <c r="N655" s="4" t="s">
        <v>23</v>
      </c>
    </row>
    <row r="656" spans="1:14" x14ac:dyDescent="0.25">
      <c r="A656" t="s">
        <v>1339</v>
      </c>
      <c r="B656" t="s">
        <v>1340</v>
      </c>
      <c r="C656" t="s">
        <v>1045</v>
      </c>
      <c r="D656" t="s">
        <v>1039</v>
      </c>
      <c r="E656" t="s">
        <v>32</v>
      </c>
      <c r="F656" t="s">
        <v>19</v>
      </c>
      <c r="G656" t="s">
        <v>97</v>
      </c>
      <c r="H656">
        <v>40</v>
      </c>
      <c r="I656" s="4">
        <v>43520</v>
      </c>
      <c r="J656" s="5">
        <v>95899</v>
      </c>
      <c r="K656" s="6">
        <v>0.1</v>
      </c>
      <c r="L656" t="s">
        <v>21</v>
      </c>
      <c r="M656" t="s">
        <v>75</v>
      </c>
      <c r="N656" s="4">
        <v>44263</v>
      </c>
    </row>
    <row r="657" spans="1:14" x14ac:dyDescent="0.25">
      <c r="A657" t="s">
        <v>1341</v>
      </c>
      <c r="B657" t="s">
        <v>1342</v>
      </c>
      <c r="C657" t="s">
        <v>1042</v>
      </c>
      <c r="D657" t="s">
        <v>1039</v>
      </c>
      <c r="E657" t="s">
        <v>54</v>
      </c>
      <c r="F657" t="s">
        <v>33</v>
      </c>
      <c r="G657" t="s">
        <v>28</v>
      </c>
      <c r="H657">
        <v>57</v>
      </c>
      <c r="I657" s="4">
        <v>33728</v>
      </c>
      <c r="J657" s="5">
        <v>76202</v>
      </c>
      <c r="K657" s="6">
        <v>0</v>
      </c>
      <c r="L657" t="s">
        <v>21</v>
      </c>
      <c r="M657" t="s">
        <v>22</v>
      </c>
      <c r="N657" s="4">
        <v>34686</v>
      </c>
    </row>
    <row r="658" spans="1:14" x14ac:dyDescent="0.25">
      <c r="A658" t="s">
        <v>1343</v>
      </c>
      <c r="B658" t="s">
        <v>1344</v>
      </c>
      <c r="C658" t="s">
        <v>1079</v>
      </c>
      <c r="D658" t="s">
        <v>1039</v>
      </c>
      <c r="E658" t="s">
        <v>18</v>
      </c>
      <c r="F658" t="s">
        <v>33</v>
      </c>
      <c r="G658" t="s">
        <v>20</v>
      </c>
      <c r="H658">
        <v>30</v>
      </c>
      <c r="I658" s="4">
        <v>43864</v>
      </c>
      <c r="J658" s="5">
        <v>94652</v>
      </c>
      <c r="K658" s="6">
        <v>0</v>
      </c>
      <c r="L658" t="s">
        <v>21</v>
      </c>
      <c r="M658" t="s">
        <v>34</v>
      </c>
      <c r="N658" s="4" t="s">
        <v>23</v>
      </c>
    </row>
    <row r="659" spans="1:14" x14ac:dyDescent="0.25">
      <c r="A659" t="s">
        <v>1345</v>
      </c>
      <c r="B659" t="s">
        <v>224</v>
      </c>
      <c r="C659" t="s">
        <v>1042</v>
      </c>
      <c r="D659" t="s">
        <v>1039</v>
      </c>
      <c r="E659" t="s">
        <v>18</v>
      </c>
      <c r="F659" t="s">
        <v>19</v>
      </c>
      <c r="G659" t="s">
        <v>97</v>
      </c>
      <c r="H659">
        <v>34</v>
      </c>
      <c r="I659" s="4">
        <v>42416</v>
      </c>
      <c r="J659" s="5">
        <v>63411</v>
      </c>
      <c r="K659" s="6">
        <v>0</v>
      </c>
      <c r="L659" t="s">
        <v>21</v>
      </c>
      <c r="M659" t="s">
        <v>48</v>
      </c>
      <c r="N659" s="4" t="s">
        <v>23</v>
      </c>
    </row>
    <row r="660" spans="1:14" x14ac:dyDescent="0.25">
      <c r="A660" t="s">
        <v>1346</v>
      </c>
      <c r="B660" t="s">
        <v>1347</v>
      </c>
      <c r="C660" t="s">
        <v>1045</v>
      </c>
      <c r="D660" t="s">
        <v>1039</v>
      </c>
      <c r="E660" t="s">
        <v>32</v>
      </c>
      <c r="F660" t="s">
        <v>19</v>
      </c>
      <c r="G660" t="s">
        <v>20</v>
      </c>
      <c r="H660">
        <v>26</v>
      </c>
      <c r="I660" s="4">
        <v>43656</v>
      </c>
      <c r="J660" s="5">
        <v>69110</v>
      </c>
      <c r="K660" s="6">
        <v>0.05</v>
      </c>
      <c r="L660" t="s">
        <v>21</v>
      </c>
      <c r="M660" t="s">
        <v>44</v>
      </c>
      <c r="N660" s="4" t="s">
        <v>23</v>
      </c>
    </row>
    <row r="661" spans="1:14" x14ac:dyDescent="0.25">
      <c r="A661" t="s">
        <v>1348</v>
      </c>
      <c r="B661" t="s">
        <v>1349</v>
      </c>
      <c r="C661" t="s">
        <v>1101</v>
      </c>
      <c r="D661" t="s">
        <v>1039</v>
      </c>
      <c r="E661" t="s">
        <v>54</v>
      </c>
      <c r="F661" t="s">
        <v>19</v>
      </c>
      <c r="G661" t="s">
        <v>37</v>
      </c>
      <c r="H661">
        <v>40</v>
      </c>
      <c r="I661" s="4">
        <v>44465</v>
      </c>
      <c r="J661" s="5">
        <v>87770</v>
      </c>
      <c r="K661" s="6">
        <v>0</v>
      </c>
      <c r="L661" t="s">
        <v>21</v>
      </c>
      <c r="M661" t="s">
        <v>22</v>
      </c>
      <c r="N661" s="4" t="s">
        <v>23</v>
      </c>
    </row>
    <row r="662" spans="1:14" x14ac:dyDescent="0.25">
      <c r="A662" t="s">
        <v>1350</v>
      </c>
      <c r="B662" t="s">
        <v>1351</v>
      </c>
      <c r="C662" t="s">
        <v>31</v>
      </c>
      <c r="D662" t="s">
        <v>1039</v>
      </c>
      <c r="E662" t="s">
        <v>18</v>
      </c>
      <c r="F662" t="s">
        <v>33</v>
      </c>
      <c r="G662" t="s">
        <v>28</v>
      </c>
      <c r="H662">
        <v>27</v>
      </c>
      <c r="I662" s="4">
        <v>43103</v>
      </c>
      <c r="J662" s="5">
        <v>167100</v>
      </c>
      <c r="K662" s="6">
        <v>0.2</v>
      </c>
      <c r="L662" t="s">
        <v>65</v>
      </c>
      <c r="M662" t="s">
        <v>92</v>
      </c>
      <c r="N662" s="4" t="s">
        <v>23</v>
      </c>
    </row>
    <row r="663" spans="1:14" x14ac:dyDescent="0.25">
      <c r="A663" t="s">
        <v>1352</v>
      </c>
      <c r="B663" t="s">
        <v>1353</v>
      </c>
      <c r="C663" t="s">
        <v>1042</v>
      </c>
      <c r="D663" t="s">
        <v>1039</v>
      </c>
      <c r="E663" t="s">
        <v>54</v>
      </c>
      <c r="F663" t="s">
        <v>33</v>
      </c>
      <c r="G663" t="s">
        <v>20</v>
      </c>
      <c r="H663">
        <v>53</v>
      </c>
      <c r="I663" s="4">
        <v>35543</v>
      </c>
      <c r="J663" s="5">
        <v>78153</v>
      </c>
      <c r="K663" s="6">
        <v>0</v>
      </c>
      <c r="L663" t="s">
        <v>21</v>
      </c>
      <c r="M663" t="s">
        <v>48</v>
      </c>
      <c r="N663" s="4" t="s">
        <v>23</v>
      </c>
    </row>
    <row r="664" spans="1:14" x14ac:dyDescent="0.25">
      <c r="A664" t="s">
        <v>1354</v>
      </c>
      <c r="B664" t="s">
        <v>1355</v>
      </c>
      <c r="C664" t="s">
        <v>16</v>
      </c>
      <c r="D664" t="s">
        <v>1039</v>
      </c>
      <c r="E664" t="s">
        <v>54</v>
      </c>
      <c r="F664" t="s">
        <v>19</v>
      </c>
      <c r="G664" t="s">
        <v>20</v>
      </c>
      <c r="H664">
        <v>30</v>
      </c>
      <c r="I664" s="4">
        <v>42952</v>
      </c>
      <c r="J664" s="5">
        <v>119906</v>
      </c>
      <c r="K664" s="6">
        <v>0.05</v>
      </c>
      <c r="L664" t="s">
        <v>21</v>
      </c>
      <c r="M664" t="s">
        <v>75</v>
      </c>
      <c r="N664" s="4" t="s">
        <v>23</v>
      </c>
    </row>
    <row r="665" spans="1:14" x14ac:dyDescent="0.25">
      <c r="A665" t="s">
        <v>1356</v>
      </c>
      <c r="B665" t="s">
        <v>1357</v>
      </c>
      <c r="C665" t="s">
        <v>1142</v>
      </c>
      <c r="D665" t="s">
        <v>1039</v>
      </c>
      <c r="E665" t="s">
        <v>54</v>
      </c>
      <c r="F665" t="s">
        <v>19</v>
      </c>
      <c r="G665" t="s">
        <v>28</v>
      </c>
      <c r="H665">
        <v>51</v>
      </c>
      <c r="I665" s="4">
        <v>37638</v>
      </c>
      <c r="J665" s="5">
        <v>91399</v>
      </c>
      <c r="K665" s="6">
        <v>0</v>
      </c>
      <c r="L665" t="s">
        <v>21</v>
      </c>
      <c r="M665" t="s">
        <v>34</v>
      </c>
      <c r="N665" s="4" t="s">
        <v>23</v>
      </c>
    </row>
    <row r="666" spans="1:14" x14ac:dyDescent="0.25">
      <c r="A666" t="s">
        <v>1358</v>
      </c>
      <c r="B666" t="s">
        <v>1359</v>
      </c>
      <c r="C666" t="s">
        <v>1061</v>
      </c>
      <c r="D666" t="s">
        <v>1039</v>
      </c>
      <c r="E666" t="s">
        <v>32</v>
      </c>
      <c r="F666" t="s">
        <v>19</v>
      </c>
      <c r="G666" t="s">
        <v>37</v>
      </c>
      <c r="H666">
        <v>28</v>
      </c>
      <c r="I666" s="4">
        <v>43006</v>
      </c>
      <c r="J666" s="5">
        <v>97336</v>
      </c>
      <c r="K666" s="6">
        <v>0</v>
      </c>
      <c r="L666" t="s">
        <v>21</v>
      </c>
      <c r="M666" t="s">
        <v>22</v>
      </c>
      <c r="N666" s="4" t="s">
        <v>23</v>
      </c>
    </row>
    <row r="667" spans="1:14" x14ac:dyDescent="0.25">
      <c r="A667" t="s">
        <v>1360</v>
      </c>
      <c r="B667" t="s">
        <v>1361</v>
      </c>
      <c r="C667" t="s">
        <v>1119</v>
      </c>
      <c r="D667" t="s">
        <v>1039</v>
      </c>
      <c r="E667" t="s">
        <v>27</v>
      </c>
      <c r="F667" t="s">
        <v>33</v>
      </c>
      <c r="G667" t="s">
        <v>37</v>
      </c>
      <c r="H667">
        <v>43</v>
      </c>
      <c r="I667" s="4">
        <v>40290</v>
      </c>
      <c r="J667" s="5">
        <v>76912</v>
      </c>
      <c r="K667" s="6">
        <v>0</v>
      </c>
      <c r="L667" t="s">
        <v>38</v>
      </c>
      <c r="M667" t="s">
        <v>85</v>
      </c>
      <c r="N667" s="4" t="s">
        <v>23</v>
      </c>
    </row>
    <row r="668" spans="1:14" x14ac:dyDescent="0.25">
      <c r="A668" t="s">
        <v>1362</v>
      </c>
      <c r="B668" t="s">
        <v>1363</v>
      </c>
      <c r="C668" t="s">
        <v>53</v>
      </c>
      <c r="D668" t="s">
        <v>1039</v>
      </c>
      <c r="E668" t="s">
        <v>27</v>
      </c>
      <c r="F668" t="s">
        <v>19</v>
      </c>
      <c r="G668" t="s">
        <v>97</v>
      </c>
      <c r="H668">
        <v>59</v>
      </c>
      <c r="I668" s="4">
        <v>40542</v>
      </c>
      <c r="J668" s="5">
        <v>246619</v>
      </c>
      <c r="K668" s="6">
        <v>0.36</v>
      </c>
      <c r="L668" t="s">
        <v>21</v>
      </c>
      <c r="M668" t="s">
        <v>48</v>
      </c>
      <c r="N668" s="4" t="s">
        <v>23</v>
      </c>
    </row>
    <row r="669" spans="1:14" x14ac:dyDescent="0.25">
      <c r="A669" t="s">
        <v>177</v>
      </c>
      <c r="B669" t="s">
        <v>1364</v>
      </c>
      <c r="C669" t="s">
        <v>1110</v>
      </c>
      <c r="D669" t="s">
        <v>1039</v>
      </c>
      <c r="E669" t="s">
        <v>54</v>
      </c>
      <c r="F669" t="s">
        <v>19</v>
      </c>
      <c r="G669" t="s">
        <v>20</v>
      </c>
      <c r="H669">
        <v>51</v>
      </c>
      <c r="I669" s="4">
        <v>41697</v>
      </c>
      <c r="J669" s="5">
        <v>53929</v>
      </c>
      <c r="K669" s="6">
        <v>0</v>
      </c>
      <c r="L669" t="s">
        <v>21</v>
      </c>
      <c r="M669" t="s">
        <v>48</v>
      </c>
      <c r="N669" s="4">
        <v>43091</v>
      </c>
    </row>
    <row r="670" spans="1:14" x14ac:dyDescent="0.25">
      <c r="A670" t="s">
        <v>1365</v>
      </c>
      <c r="B670" t="s">
        <v>1366</v>
      </c>
      <c r="C670" t="s">
        <v>1058</v>
      </c>
      <c r="D670" t="s">
        <v>1039</v>
      </c>
      <c r="E670" t="s">
        <v>27</v>
      </c>
      <c r="F670" t="s">
        <v>19</v>
      </c>
      <c r="G670" t="s">
        <v>20</v>
      </c>
      <c r="H670">
        <v>38</v>
      </c>
      <c r="I670" s="4">
        <v>42113</v>
      </c>
      <c r="J670" s="5">
        <v>48762</v>
      </c>
      <c r="K670" s="6">
        <v>0</v>
      </c>
      <c r="L670" t="s">
        <v>21</v>
      </c>
      <c r="M670" t="s">
        <v>34</v>
      </c>
      <c r="N670" s="4" t="s">
        <v>23</v>
      </c>
    </row>
    <row r="671" spans="1:14" x14ac:dyDescent="0.25">
      <c r="A671" t="s">
        <v>1367</v>
      </c>
      <c r="B671" t="s">
        <v>1368</v>
      </c>
      <c r="C671" t="s">
        <v>1061</v>
      </c>
      <c r="D671" t="s">
        <v>1039</v>
      </c>
      <c r="E671" t="s">
        <v>32</v>
      </c>
      <c r="F671" t="s">
        <v>33</v>
      </c>
      <c r="G671" t="s">
        <v>28</v>
      </c>
      <c r="H671">
        <v>36</v>
      </c>
      <c r="I671" s="4">
        <v>42489</v>
      </c>
      <c r="J671" s="5">
        <v>75862</v>
      </c>
      <c r="K671" s="6">
        <v>0</v>
      </c>
      <c r="L671" t="s">
        <v>21</v>
      </c>
      <c r="M671" t="s">
        <v>22</v>
      </c>
      <c r="N671" s="4" t="s">
        <v>23</v>
      </c>
    </row>
    <row r="672" spans="1:14" x14ac:dyDescent="0.25">
      <c r="A672" t="s">
        <v>1369</v>
      </c>
      <c r="B672" t="s">
        <v>1370</v>
      </c>
      <c r="C672" t="s">
        <v>1119</v>
      </c>
      <c r="D672" t="s">
        <v>1039</v>
      </c>
      <c r="E672" t="s">
        <v>54</v>
      </c>
      <c r="F672" t="s">
        <v>19</v>
      </c>
      <c r="G672" t="s">
        <v>20</v>
      </c>
      <c r="H672">
        <v>54</v>
      </c>
      <c r="I672" s="4">
        <v>33785</v>
      </c>
      <c r="J672" s="5">
        <v>63196</v>
      </c>
      <c r="K672" s="6">
        <v>0</v>
      </c>
      <c r="L672" t="s">
        <v>21</v>
      </c>
      <c r="M672" t="s">
        <v>44</v>
      </c>
      <c r="N672" s="4">
        <v>41938</v>
      </c>
    </row>
    <row r="673" spans="1:14" x14ac:dyDescent="0.25">
      <c r="A673" t="s">
        <v>1371</v>
      </c>
      <c r="B673" t="s">
        <v>1372</v>
      </c>
      <c r="C673" t="s">
        <v>1045</v>
      </c>
      <c r="D673" t="s">
        <v>1039</v>
      </c>
      <c r="E673" t="s">
        <v>18</v>
      </c>
      <c r="F673" t="s">
        <v>33</v>
      </c>
      <c r="G673" t="s">
        <v>37</v>
      </c>
      <c r="H673">
        <v>46</v>
      </c>
      <c r="I673" s="4">
        <v>42849</v>
      </c>
      <c r="J673" s="5">
        <v>77461</v>
      </c>
      <c r="K673" s="6">
        <v>0.09</v>
      </c>
      <c r="L673" t="s">
        <v>38</v>
      </c>
      <c r="M673" t="s">
        <v>85</v>
      </c>
      <c r="N673" s="4" t="s">
        <v>23</v>
      </c>
    </row>
    <row r="674" spans="1:14" x14ac:dyDescent="0.25">
      <c r="A674" t="s">
        <v>1373</v>
      </c>
      <c r="B674" t="s">
        <v>1374</v>
      </c>
      <c r="C674" t="s">
        <v>1110</v>
      </c>
      <c r="D674" t="s">
        <v>1039</v>
      </c>
      <c r="E674" t="s">
        <v>27</v>
      </c>
      <c r="F674" t="s">
        <v>19</v>
      </c>
      <c r="G674" t="s">
        <v>20</v>
      </c>
      <c r="H674">
        <v>48</v>
      </c>
      <c r="I674" s="4">
        <v>37298</v>
      </c>
      <c r="J674" s="5">
        <v>43080</v>
      </c>
      <c r="K674" s="6">
        <v>0</v>
      </c>
      <c r="L674" t="s">
        <v>21</v>
      </c>
      <c r="M674" t="s">
        <v>22</v>
      </c>
      <c r="N674" s="4" t="s">
        <v>23</v>
      </c>
    </row>
    <row r="675" spans="1:14" x14ac:dyDescent="0.25">
      <c r="A675" t="s">
        <v>1375</v>
      </c>
      <c r="B675" t="s">
        <v>1376</v>
      </c>
      <c r="C675" t="s">
        <v>1156</v>
      </c>
      <c r="D675" t="s">
        <v>1039</v>
      </c>
      <c r="E675" t="s">
        <v>32</v>
      </c>
      <c r="F675" t="s">
        <v>19</v>
      </c>
      <c r="G675" t="s">
        <v>20</v>
      </c>
      <c r="H675">
        <v>48</v>
      </c>
      <c r="I675" s="4">
        <v>38987</v>
      </c>
      <c r="J675" s="5">
        <v>76505</v>
      </c>
      <c r="K675" s="6">
        <v>0</v>
      </c>
      <c r="L675" t="s">
        <v>21</v>
      </c>
      <c r="M675" t="s">
        <v>34</v>
      </c>
      <c r="N675" s="4">
        <v>39180</v>
      </c>
    </row>
    <row r="676" spans="1:14" x14ac:dyDescent="0.25">
      <c r="A676" t="s">
        <v>1377</v>
      </c>
      <c r="B676" t="s">
        <v>1378</v>
      </c>
      <c r="C676" t="s">
        <v>1149</v>
      </c>
      <c r="D676" t="s">
        <v>1039</v>
      </c>
      <c r="E676" t="s">
        <v>54</v>
      </c>
      <c r="F676" t="s">
        <v>19</v>
      </c>
      <c r="G676" t="s">
        <v>37</v>
      </c>
      <c r="H676">
        <v>39</v>
      </c>
      <c r="I676" s="4">
        <v>42664</v>
      </c>
      <c r="J676" s="5">
        <v>84297</v>
      </c>
      <c r="K676" s="6">
        <v>0</v>
      </c>
      <c r="L676" t="s">
        <v>38</v>
      </c>
      <c r="M676" t="s">
        <v>39</v>
      </c>
      <c r="N676" s="4" t="s">
        <v>23</v>
      </c>
    </row>
    <row r="677" spans="1:14" x14ac:dyDescent="0.25">
      <c r="A677" t="s">
        <v>1379</v>
      </c>
      <c r="B677" t="s">
        <v>1380</v>
      </c>
      <c r="C677" t="s">
        <v>1090</v>
      </c>
      <c r="D677" t="s">
        <v>1039</v>
      </c>
      <c r="E677" t="s">
        <v>32</v>
      </c>
      <c r="F677" t="s">
        <v>19</v>
      </c>
      <c r="G677" t="s">
        <v>37</v>
      </c>
      <c r="H677">
        <v>48</v>
      </c>
      <c r="I677" s="4">
        <v>38560</v>
      </c>
      <c r="J677" s="5">
        <v>68987</v>
      </c>
      <c r="K677" s="6">
        <v>0</v>
      </c>
      <c r="L677" t="s">
        <v>21</v>
      </c>
      <c r="M677" t="s">
        <v>44</v>
      </c>
      <c r="N677" s="4">
        <v>38829</v>
      </c>
    </row>
    <row r="678" spans="1:14" x14ac:dyDescent="0.25">
      <c r="A678" t="s">
        <v>1381</v>
      </c>
      <c r="B678" t="s">
        <v>1382</v>
      </c>
      <c r="C678" t="s">
        <v>1101</v>
      </c>
      <c r="D678" t="s">
        <v>1039</v>
      </c>
      <c r="E678" t="s">
        <v>54</v>
      </c>
      <c r="F678" t="s">
        <v>19</v>
      </c>
      <c r="G678" t="s">
        <v>28</v>
      </c>
      <c r="H678">
        <v>57</v>
      </c>
      <c r="I678" s="4">
        <v>37798</v>
      </c>
      <c r="J678" s="5">
        <v>63318</v>
      </c>
      <c r="K678" s="6">
        <v>0</v>
      </c>
      <c r="L678" t="s">
        <v>21</v>
      </c>
      <c r="M678" t="s">
        <v>75</v>
      </c>
      <c r="N678" s="4" t="s">
        <v>23</v>
      </c>
    </row>
    <row r="679" spans="1:14" x14ac:dyDescent="0.25">
      <c r="A679" t="s">
        <v>1383</v>
      </c>
      <c r="B679" t="s">
        <v>1384</v>
      </c>
      <c r="C679" t="s">
        <v>1061</v>
      </c>
      <c r="D679" t="s">
        <v>1039</v>
      </c>
      <c r="E679" t="s">
        <v>32</v>
      </c>
      <c r="F679" t="s">
        <v>33</v>
      </c>
      <c r="G679" t="s">
        <v>20</v>
      </c>
      <c r="H679">
        <v>49</v>
      </c>
      <c r="I679" s="4">
        <v>41703</v>
      </c>
      <c r="J679" s="5">
        <v>88777</v>
      </c>
      <c r="K679" s="6">
        <v>0</v>
      </c>
      <c r="L679" t="s">
        <v>21</v>
      </c>
      <c r="M679" t="s">
        <v>44</v>
      </c>
      <c r="N679" s="4" t="s">
        <v>23</v>
      </c>
    </row>
    <row r="680" spans="1:14" x14ac:dyDescent="0.25">
      <c r="A680" t="s">
        <v>1385</v>
      </c>
      <c r="B680" t="s">
        <v>1386</v>
      </c>
      <c r="C680" t="s">
        <v>74</v>
      </c>
      <c r="D680" t="s">
        <v>1039</v>
      </c>
      <c r="E680" t="s">
        <v>27</v>
      </c>
      <c r="F680" t="s">
        <v>33</v>
      </c>
      <c r="G680" t="s">
        <v>20</v>
      </c>
      <c r="H680">
        <v>43</v>
      </c>
      <c r="I680" s="4">
        <v>42090</v>
      </c>
      <c r="J680" s="5">
        <v>120321</v>
      </c>
      <c r="K680" s="6">
        <v>0.12</v>
      </c>
      <c r="L680" t="s">
        <v>21</v>
      </c>
      <c r="M680" t="s">
        <v>22</v>
      </c>
      <c r="N680" s="4" t="s">
        <v>23</v>
      </c>
    </row>
    <row r="681" spans="1:14" x14ac:dyDescent="0.25">
      <c r="A681" t="s">
        <v>1387</v>
      </c>
      <c r="B681" t="s">
        <v>1388</v>
      </c>
      <c r="C681" t="s">
        <v>1058</v>
      </c>
      <c r="D681" t="s">
        <v>1039</v>
      </c>
      <c r="E681" t="s">
        <v>18</v>
      </c>
      <c r="F681" t="s">
        <v>33</v>
      </c>
      <c r="G681" t="s">
        <v>37</v>
      </c>
      <c r="H681">
        <v>61</v>
      </c>
      <c r="I681" s="4">
        <v>41861</v>
      </c>
      <c r="J681" s="5">
        <v>57446</v>
      </c>
      <c r="K681" s="6">
        <v>0</v>
      </c>
      <c r="L681" t="s">
        <v>21</v>
      </c>
      <c r="M681" t="s">
        <v>57</v>
      </c>
      <c r="N681" s="4" t="s">
        <v>23</v>
      </c>
    </row>
    <row r="682" spans="1:14" x14ac:dyDescent="0.25">
      <c r="A682" t="s">
        <v>1389</v>
      </c>
      <c r="B682" t="s">
        <v>1390</v>
      </c>
      <c r="C682" t="s">
        <v>1061</v>
      </c>
      <c r="D682" t="s">
        <v>1039</v>
      </c>
      <c r="E682" t="s">
        <v>18</v>
      </c>
      <c r="F682" t="s">
        <v>33</v>
      </c>
      <c r="G682" t="s">
        <v>28</v>
      </c>
      <c r="H682">
        <v>36</v>
      </c>
      <c r="I682" s="4">
        <v>41964</v>
      </c>
      <c r="J682" s="5">
        <v>97500</v>
      </c>
      <c r="K682" s="6">
        <v>0</v>
      </c>
      <c r="L682" t="s">
        <v>21</v>
      </c>
      <c r="M682" t="s">
        <v>48</v>
      </c>
      <c r="N682" s="4" t="s">
        <v>23</v>
      </c>
    </row>
    <row r="683" spans="1:14" x14ac:dyDescent="0.25">
      <c r="A683" t="s">
        <v>1391</v>
      </c>
      <c r="B683" t="s">
        <v>1392</v>
      </c>
      <c r="C683" t="s">
        <v>1058</v>
      </c>
      <c r="D683" t="s">
        <v>1039</v>
      </c>
      <c r="E683" t="s">
        <v>18</v>
      </c>
      <c r="F683" t="s">
        <v>19</v>
      </c>
      <c r="G683" t="s">
        <v>28</v>
      </c>
      <c r="H683">
        <v>25</v>
      </c>
      <c r="I683" s="4">
        <v>44213</v>
      </c>
      <c r="J683" s="5">
        <v>41844</v>
      </c>
      <c r="K683" s="6">
        <v>0</v>
      </c>
      <c r="L683" t="s">
        <v>65</v>
      </c>
      <c r="M683" t="s">
        <v>66</v>
      </c>
      <c r="N683" s="4" t="s">
        <v>23</v>
      </c>
    </row>
    <row r="684" spans="1:14" x14ac:dyDescent="0.25">
      <c r="A684" t="s">
        <v>1393</v>
      </c>
      <c r="B684" t="s">
        <v>1394</v>
      </c>
      <c r="C684" t="s">
        <v>1058</v>
      </c>
      <c r="D684" t="s">
        <v>1039</v>
      </c>
      <c r="E684" t="s">
        <v>27</v>
      </c>
      <c r="F684" t="s">
        <v>19</v>
      </c>
      <c r="G684" t="s">
        <v>28</v>
      </c>
      <c r="H684">
        <v>61</v>
      </c>
      <c r="I684" s="4">
        <v>36793</v>
      </c>
      <c r="J684" s="5">
        <v>40063</v>
      </c>
      <c r="K684" s="6">
        <v>0</v>
      </c>
      <c r="L684" t="s">
        <v>21</v>
      </c>
      <c r="M684" t="s">
        <v>48</v>
      </c>
      <c r="N684" s="4" t="s">
        <v>23</v>
      </c>
    </row>
    <row r="685" spans="1:14" x14ac:dyDescent="0.25">
      <c r="A685" t="s">
        <v>1395</v>
      </c>
      <c r="B685" t="s">
        <v>1396</v>
      </c>
      <c r="C685" t="s">
        <v>1058</v>
      </c>
      <c r="D685" t="s">
        <v>1039</v>
      </c>
      <c r="E685" t="s">
        <v>18</v>
      </c>
      <c r="F685" t="s">
        <v>33</v>
      </c>
      <c r="G685" t="s">
        <v>20</v>
      </c>
      <c r="H685">
        <v>55</v>
      </c>
      <c r="I685" s="4">
        <v>38107</v>
      </c>
      <c r="J685" s="5">
        <v>40124</v>
      </c>
      <c r="K685" s="6">
        <v>0</v>
      </c>
      <c r="L685" t="s">
        <v>21</v>
      </c>
      <c r="M685" t="s">
        <v>22</v>
      </c>
      <c r="N685" s="4" t="s">
        <v>23</v>
      </c>
    </row>
    <row r="686" spans="1:14" x14ac:dyDescent="0.25">
      <c r="A686" t="s">
        <v>1397</v>
      </c>
      <c r="B686" t="s">
        <v>1398</v>
      </c>
      <c r="C686" t="s">
        <v>1101</v>
      </c>
      <c r="D686" t="s">
        <v>1039</v>
      </c>
      <c r="E686" t="s">
        <v>54</v>
      </c>
      <c r="F686" t="s">
        <v>19</v>
      </c>
      <c r="G686" t="s">
        <v>28</v>
      </c>
      <c r="H686">
        <v>54</v>
      </c>
      <c r="I686" s="4">
        <v>35961</v>
      </c>
      <c r="J686" s="5">
        <v>95239</v>
      </c>
      <c r="K686" s="6">
        <v>0</v>
      </c>
      <c r="L686" t="s">
        <v>21</v>
      </c>
      <c r="M686" t="s">
        <v>57</v>
      </c>
      <c r="N686" s="4" t="s">
        <v>23</v>
      </c>
    </row>
    <row r="687" spans="1:14" x14ac:dyDescent="0.25">
      <c r="A687" t="s">
        <v>1399</v>
      </c>
      <c r="B687" t="s">
        <v>1400</v>
      </c>
      <c r="C687" t="s">
        <v>1087</v>
      </c>
      <c r="D687" t="s">
        <v>1039</v>
      </c>
      <c r="E687" t="s">
        <v>18</v>
      </c>
      <c r="F687" t="s">
        <v>33</v>
      </c>
      <c r="G687" t="s">
        <v>28</v>
      </c>
      <c r="H687">
        <v>33</v>
      </c>
      <c r="I687" s="4">
        <v>41819</v>
      </c>
      <c r="J687" s="5">
        <v>96366</v>
      </c>
      <c r="K687" s="6">
        <v>0</v>
      </c>
      <c r="L687" t="s">
        <v>65</v>
      </c>
      <c r="M687" t="s">
        <v>92</v>
      </c>
      <c r="N687" s="4" t="s">
        <v>23</v>
      </c>
    </row>
    <row r="688" spans="1:14" x14ac:dyDescent="0.25">
      <c r="A688" t="s">
        <v>1401</v>
      </c>
      <c r="B688" t="s">
        <v>1402</v>
      </c>
      <c r="C688" t="s">
        <v>1079</v>
      </c>
      <c r="D688" t="s">
        <v>1039</v>
      </c>
      <c r="E688" t="s">
        <v>32</v>
      </c>
      <c r="F688" t="s">
        <v>19</v>
      </c>
      <c r="G688" t="s">
        <v>20</v>
      </c>
      <c r="H688">
        <v>48</v>
      </c>
      <c r="I688" s="4">
        <v>40435</v>
      </c>
      <c r="J688" s="5">
        <v>99335</v>
      </c>
      <c r="K688" s="6">
        <v>0</v>
      </c>
      <c r="L688" t="s">
        <v>21</v>
      </c>
      <c r="M688" t="s">
        <v>57</v>
      </c>
      <c r="N688" s="4" t="s">
        <v>23</v>
      </c>
    </row>
    <row r="689" spans="1:14" x14ac:dyDescent="0.25">
      <c r="A689" t="s">
        <v>1403</v>
      </c>
      <c r="B689" t="s">
        <v>1404</v>
      </c>
      <c r="C689" t="s">
        <v>1045</v>
      </c>
      <c r="D689" t="s">
        <v>1039</v>
      </c>
      <c r="E689" t="s">
        <v>27</v>
      </c>
      <c r="F689" t="s">
        <v>19</v>
      </c>
      <c r="G689" t="s">
        <v>28</v>
      </c>
      <c r="H689">
        <v>35</v>
      </c>
      <c r="I689" s="4">
        <v>42493</v>
      </c>
      <c r="J689" s="5">
        <v>73899</v>
      </c>
      <c r="K689" s="6">
        <v>0.05</v>
      </c>
      <c r="L689" t="s">
        <v>65</v>
      </c>
      <c r="M689" t="s">
        <v>92</v>
      </c>
      <c r="N689" s="4" t="s">
        <v>23</v>
      </c>
    </row>
    <row r="690" spans="1:14" x14ac:dyDescent="0.25">
      <c r="A690" t="s">
        <v>1071</v>
      </c>
      <c r="B690" t="s">
        <v>1405</v>
      </c>
      <c r="C690" t="s">
        <v>1042</v>
      </c>
      <c r="D690" t="s">
        <v>1039</v>
      </c>
      <c r="E690" t="s">
        <v>27</v>
      </c>
      <c r="F690" t="s">
        <v>33</v>
      </c>
      <c r="G690" t="s">
        <v>28</v>
      </c>
      <c r="H690">
        <v>56</v>
      </c>
      <c r="I690" s="4">
        <v>35238</v>
      </c>
      <c r="J690" s="5">
        <v>82806</v>
      </c>
      <c r="K690" s="6">
        <v>0</v>
      </c>
      <c r="L690" t="s">
        <v>21</v>
      </c>
      <c r="M690" t="s">
        <v>34</v>
      </c>
      <c r="N690" s="4" t="s">
        <v>23</v>
      </c>
    </row>
    <row r="691" spans="1:14" x14ac:dyDescent="0.25">
      <c r="A691" t="s">
        <v>1406</v>
      </c>
      <c r="B691" t="s">
        <v>1407</v>
      </c>
      <c r="C691" t="s">
        <v>1087</v>
      </c>
      <c r="D691" t="s">
        <v>1039</v>
      </c>
      <c r="E691" t="s">
        <v>18</v>
      </c>
      <c r="F691" t="s">
        <v>19</v>
      </c>
      <c r="G691" t="s">
        <v>20</v>
      </c>
      <c r="H691">
        <v>41</v>
      </c>
      <c r="I691" s="4">
        <v>43013</v>
      </c>
      <c r="J691" s="5">
        <v>67468</v>
      </c>
      <c r="K691" s="6">
        <v>0</v>
      </c>
      <c r="L691" t="s">
        <v>21</v>
      </c>
      <c r="M691" t="s">
        <v>48</v>
      </c>
      <c r="N691" s="4" t="s">
        <v>23</v>
      </c>
    </row>
    <row r="692" spans="1:14" x14ac:dyDescent="0.25">
      <c r="A692" t="s">
        <v>886</v>
      </c>
      <c r="B692" t="s">
        <v>1408</v>
      </c>
      <c r="C692" t="s">
        <v>1090</v>
      </c>
      <c r="D692" t="s">
        <v>1039</v>
      </c>
      <c r="E692" t="s">
        <v>54</v>
      </c>
      <c r="F692" t="s">
        <v>33</v>
      </c>
      <c r="G692" t="s">
        <v>28</v>
      </c>
      <c r="H692">
        <v>29</v>
      </c>
      <c r="I692" s="4">
        <v>43048</v>
      </c>
      <c r="J692" s="5">
        <v>63985</v>
      </c>
      <c r="K692" s="6">
        <v>0</v>
      </c>
      <c r="L692" t="s">
        <v>21</v>
      </c>
      <c r="M692" t="s">
        <v>48</v>
      </c>
      <c r="N692" s="4" t="s">
        <v>23</v>
      </c>
    </row>
    <row r="693" spans="1:14" x14ac:dyDescent="0.25">
      <c r="A693" t="s">
        <v>1409</v>
      </c>
      <c r="B693" t="s">
        <v>1410</v>
      </c>
      <c r="C693" t="s">
        <v>1119</v>
      </c>
      <c r="D693" t="s">
        <v>1039</v>
      </c>
      <c r="E693" t="s">
        <v>18</v>
      </c>
      <c r="F693" t="s">
        <v>33</v>
      </c>
      <c r="G693" t="s">
        <v>20</v>
      </c>
      <c r="H693">
        <v>64</v>
      </c>
      <c r="I693" s="4">
        <v>38176</v>
      </c>
      <c r="J693" s="5">
        <v>77903</v>
      </c>
      <c r="K693" s="6">
        <v>0</v>
      </c>
      <c r="L693" t="s">
        <v>21</v>
      </c>
      <c r="M693" t="s">
        <v>34</v>
      </c>
      <c r="N693" s="4" t="s">
        <v>23</v>
      </c>
    </row>
    <row r="694" spans="1:14" x14ac:dyDescent="0.25">
      <c r="A694" t="s">
        <v>1411</v>
      </c>
      <c r="B694" t="s">
        <v>1412</v>
      </c>
      <c r="C694" t="s">
        <v>1142</v>
      </c>
      <c r="D694" t="s">
        <v>1039</v>
      </c>
      <c r="E694" t="s">
        <v>54</v>
      </c>
      <c r="F694" t="s">
        <v>19</v>
      </c>
      <c r="G694" t="s">
        <v>28</v>
      </c>
      <c r="H694">
        <v>29</v>
      </c>
      <c r="I694" s="4">
        <v>44375</v>
      </c>
      <c r="J694" s="5">
        <v>71234</v>
      </c>
      <c r="K694" s="6">
        <v>0</v>
      </c>
      <c r="L694" t="s">
        <v>21</v>
      </c>
      <c r="M694" t="s">
        <v>34</v>
      </c>
      <c r="N694" s="4" t="s">
        <v>23</v>
      </c>
    </row>
    <row r="695" spans="1:14" x14ac:dyDescent="0.25">
      <c r="A695" t="s">
        <v>1413</v>
      </c>
      <c r="B695" t="s">
        <v>1414</v>
      </c>
      <c r="C695" t="s">
        <v>1110</v>
      </c>
      <c r="D695" t="s">
        <v>1039</v>
      </c>
      <c r="E695" t="s">
        <v>32</v>
      </c>
      <c r="F695" t="s">
        <v>19</v>
      </c>
      <c r="G695" t="s">
        <v>37</v>
      </c>
      <c r="H695">
        <v>64</v>
      </c>
      <c r="I695" s="4">
        <v>44009</v>
      </c>
      <c r="J695" s="5">
        <v>40316</v>
      </c>
      <c r="K695" s="6">
        <v>0</v>
      </c>
      <c r="L695" t="s">
        <v>38</v>
      </c>
      <c r="M695" t="s">
        <v>39</v>
      </c>
      <c r="N695" s="4" t="s">
        <v>23</v>
      </c>
    </row>
    <row r="696" spans="1:14" x14ac:dyDescent="0.25">
      <c r="A696" t="s">
        <v>1415</v>
      </c>
      <c r="B696" t="s">
        <v>1416</v>
      </c>
      <c r="C696" t="s">
        <v>16</v>
      </c>
      <c r="D696" t="s">
        <v>1039</v>
      </c>
      <c r="E696" t="s">
        <v>32</v>
      </c>
      <c r="F696" t="s">
        <v>33</v>
      </c>
      <c r="G696" t="s">
        <v>28</v>
      </c>
      <c r="H696">
        <v>55</v>
      </c>
      <c r="I696" s="4">
        <v>38391</v>
      </c>
      <c r="J696" s="5">
        <v>115145</v>
      </c>
      <c r="K696" s="6">
        <v>0.05</v>
      </c>
      <c r="L696" t="s">
        <v>65</v>
      </c>
      <c r="M696" t="s">
        <v>66</v>
      </c>
      <c r="N696" s="4" t="s">
        <v>23</v>
      </c>
    </row>
    <row r="697" spans="1:14" x14ac:dyDescent="0.25">
      <c r="A697" t="s">
        <v>1417</v>
      </c>
      <c r="B697" t="s">
        <v>1418</v>
      </c>
      <c r="C697" t="s">
        <v>1079</v>
      </c>
      <c r="D697" t="s">
        <v>1039</v>
      </c>
      <c r="E697" t="s">
        <v>18</v>
      </c>
      <c r="F697" t="s">
        <v>33</v>
      </c>
      <c r="G697" t="s">
        <v>37</v>
      </c>
      <c r="H697">
        <v>43</v>
      </c>
      <c r="I697" s="4">
        <v>39885</v>
      </c>
      <c r="J697" s="5">
        <v>62335</v>
      </c>
      <c r="K697" s="6">
        <v>0</v>
      </c>
      <c r="L697" t="s">
        <v>38</v>
      </c>
      <c r="M697" t="s">
        <v>39</v>
      </c>
      <c r="N697" s="4" t="s">
        <v>23</v>
      </c>
    </row>
    <row r="698" spans="1:14" x14ac:dyDescent="0.25">
      <c r="A698" t="s">
        <v>413</v>
      </c>
      <c r="B698" t="s">
        <v>1419</v>
      </c>
      <c r="C698" t="s">
        <v>1042</v>
      </c>
      <c r="D698" t="s">
        <v>1039</v>
      </c>
      <c r="E698" t="s">
        <v>18</v>
      </c>
      <c r="F698" t="s">
        <v>33</v>
      </c>
      <c r="G698" t="s">
        <v>28</v>
      </c>
      <c r="H698">
        <v>45</v>
      </c>
      <c r="I698" s="4">
        <v>37445</v>
      </c>
      <c r="J698" s="5">
        <v>92655</v>
      </c>
      <c r="K698" s="6">
        <v>0</v>
      </c>
      <c r="L698" t="s">
        <v>65</v>
      </c>
      <c r="M698" t="s">
        <v>92</v>
      </c>
      <c r="N698" s="4" t="s">
        <v>23</v>
      </c>
    </row>
    <row r="699" spans="1:14" x14ac:dyDescent="0.25">
      <c r="A699" t="s">
        <v>1420</v>
      </c>
      <c r="B699" t="s">
        <v>1421</v>
      </c>
      <c r="C699" t="s">
        <v>1061</v>
      </c>
      <c r="D699" t="s">
        <v>1039</v>
      </c>
      <c r="E699" t="s">
        <v>27</v>
      </c>
      <c r="F699" t="s">
        <v>33</v>
      </c>
      <c r="G699" t="s">
        <v>20</v>
      </c>
      <c r="H699">
        <v>61</v>
      </c>
      <c r="I699" s="4">
        <v>38392</v>
      </c>
      <c r="J699" s="5">
        <v>64462</v>
      </c>
      <c r="K699" s="6">
        <v>0</v>
      </c>
      <c r="L699" t="s">
        <v>21</v>
      </c>
      <c r="M699" t="s">
        <v>44</v>
      </c>
      <c r="N699" s="4" t="s">
        <v>23</v>
      </c>
    </row>
    <row r="700" spans="1:14" x14ac:dyDescent="0.25">
      <c r="A700" t="s">
        <v>1422</v>
      </c>
      <c r="B700" t="s">
        <v>1423</v>
      </c>
      <c r="C700" t="s">
        <v>1101</v>
      </c>
      <c r="D700" t="s">
        <v>1039</v>
      </c>
      <c r="E700" t="s">
        <v>18</v>
      </c>
      <c r="F700" t="s">
        <v>33</v>
      </c>
      <c r="G700" t="s">
        <v>20</v>
      </c>
      <c r="H700">
        <v>57</v>
      </c>
      <c r="I700" s="4">
        <v>35113</v>
      </c>
      <c r="J700" s="5">
        <v>75354</v>
      </c>
      <c r="K700" s="6">
        <v>0</v>
      </c>
      <c r="L700" t="s">
        <v>21</v>
      </c>
      <c r="M700" t="s">
        <v>22</v>
      </c>
      <c r="N700" s="4">
        <v>35413</v>
      </c>
    </row>
    <row r="701" spans="1:14" x14ac:dyDescent="0.25">
      <c r="A701" t="s">
        <v>1424</v>
      </c>
      <c r="B701" t="s">
        <v>1425</v>
      </c>
      <c r="C701" t="s">
        <v>1079</v>
      </c>
      <c r="D701" t="s">
        <v>1039</v>
      </c>
      <c r="E701" t="s">
        <v>18</v>
      </c>
      <c r="F701" t="s">
        <v>33</v>
      </c>
      <c r="G701" t="s">
        <v>28</v>
      </c>
      <c r="H701">
        <v>50</v>
      </c>
      <c r="I701" s="4">
        <v>44445</v>
      </c>
      <c r="J701" s="5">
        <v>83418</v>
      </c>
      <c r="K701" s="6">
        <v>0</v>
      </c>
      <c r="L701" t="s">
        <v>65</v>
      </c>
      <c r="M701" t="s">
        <v>78</v>
      </c>
      <c r="N701" s="4" t="s">
        <v>23</v>
      </c>
    </row>
    <row r="702" spans="1:14" x14ac:dyDescent="0.25">
      <c r="A702" t="s">
        <v>1426</v>
      </c>
      <c r="B702" t="s">
        <v>1427</v>
      </c>
      <c r="C702" t="s">
        <v>1119</v>
      </c>
      <c r="D702" t="s">
        <v>1039</v>
      </c>
      <c r="E702" t="s">
        <v>27</v>
      </c>
      <c r="F702" t="s">
        <v>33</v>
      </c>
      <c r="G702" t="s">
        <v>20</v>
      </c>
      <c r="H702">
        <v>45</v>
      </c>
      <c r="I702" s="4">
        <v>43042</v>
      </c>
      <c r="J702" s="5">
        <v>66660</v>
      </c>
      <c r="K702" s="6">
        <v>0</v>
      </c>
      <c r="L702" t="s">
        <v>21</v>
      </c>
      <c r="M702" t="s">
        <v>22</v>
      </c>
      <c r="N702" s="4" t="s">
        <v>23</v>
      </c>
    </row>
    <row r="703" spans="1:14" x14ac:dyDescent="0.25">
      <c r="A703" t="s">
        <v>1428</v>
      </c>
      <c r="B703" t="s">
        <v>1429</v>
      </c>
      <c r="C703" t="s">
        <v>53</v>
      </c>
      <c r="D703" t="s">
        <v>1039</v>
      </c>
      <c r="E703" t="s">
        <v>32</v>
      </c>
      <c r="F703" t="s">
        <v>19</v>
      </c>
      <c r="G703" t="s">
        <v>37</v>
      </c>
      <c r="H703">
        <v>42</v>
      </c>
      <c r="I703" s="4">
        <v>40511</v>
      </c>
      <c r="J703" s="5">
        <v>186725</v>
      </c>
      <c r="K703" s="6">
        <v>0.32</v>
      </c>
      <c r="L703" t="s">
        <v>38</v>
      </c>
      <c r="M703" t="s">
        <v>39</v>
      </c>
      <c r="N703" s="4" t="s">
        <v>23</v>
      </c>
    </row>
    <row r="704" spans="1:14" x14ac:dyDescent="0.25">
      <c r="A704" t="s">
        <v>1430</v>
      </c>
      <c r="B704" t="s">
        <v>1431</v>
      </c>
      <c r="C704" t="s">
        <v>1087</v>
      </c>
      <c r="D704" t="s">
        <v>1039</v>
      </c>
      <c r="E704" t="s">
        <v>27</v>
      </c>
      <c r="F704" t="s">
        <v>33</v>
      </c>
      <c r="G704" t="s">
        <v>28</v>
      </c>
      <c r="H704">
        <v>45</v>
      </c>
      <c r="I704" s="4">
        <v>39069</v>
      </c>
      <c r="J704" s="5">
        <v>68337</v>
      </c>
      <c r="K704" s="6">
        <v>0</v>
      </c>
      <c r="L704" t="s">
        <v>65</v>
      </c>
      <c r="M704" t="s">
        <v>66</v>
      </c>
      <c r="N704" s="4" t="s">
        <v>23</v>
      </c>
    </row>
    <row r="705" spans="1:14" x14ac:dyDescent="0.25">
      <c r="A705" t="s">
        <v>1432</v>
      </c>
      <c r="B705" t="s">
        <v>1433</v>
      </c>
      <c r="C705" t="s">
        <v>1142</v>
      </c>
      <c r="D705" t="s">
        <v>1039</v>
      </c>
      <c r="E705" t="s">
        <v>27</v>
      </c>
      <c r="F705" t="s">
        <v>33</v>
      </c>
      <c r="G705" t="s">
        <v>20</v>
      </c>
      <c r="H705">
        <v>26</v>
      </c>
      <c r="I705" s="4">
        <v>44266</v>
      </c>
      <c r="J705" s="5">
        <v>74170</v>
      </c>
      <c r="K705" s="6">
        <v>0</v>
      </c>
      <c r="L705" t="s">
        <v>21</v>
      </c>
      <c r="M705" t="s">
        <v>22</v>
      </c>
      <c r="N705" s="4" t="s">
        <v>23</v>
      </c>
    </row>
    <row r="706" spans="1:14" x14ac:dyDescent="0.25">
      <c r="A706" t="s">
        <v>1434</v>
      </c>
      <c r="B706" t="s">
        <v>1435</v>
      </c>
      <c r="C706" t="s">
        <v>16</v>
      </c>
      <c r="D706" t="s">
        <v>1039</v>
      </c>
      <c r="E706" t="s">
        <v>27</v>
      </c>
      <c r="F706" t="s">
        <v>33</v>
      </c>
      <c r="G706" t="s">
        <v>20</v>
      </c>
      <c r="H706">
        <v>51</v>
      </c>
      <c r="I706" s="4">
        <v>43903</v>
      </c>
      <c r="J706" s="5">
        <v>107195</v>
      </c>
      <c r="K706" s="6">
        <v>0.09</v>
      </c>
      <c r="L706" t="s">
        <v>21</v>
      </c>
      <c r="M706" t="s">
        <v>22</v>
      </c>
      <c r="N706" s="4" t="s">
        <v>23</v>
      </c>
    </row>
    <row r="707" spans="1:14" x14ac:dyDescent="0.25">
      <c r="A707" t="s">
        <v>1436</v>
      </c>
      <c r="B707" t="s">
        <v>1437</v>
      </c>
      <c r="C707" t="s">
        <v>1149</v>
      </c>
      <c r="D707" t="s">
        <v>1039</v>
      </c>
      <c r="E707" t="s">
        <v>18</v>
      </c>
      <c r="F707" t="s">
        <v>19</v>
      </c>
      <c r="G707" t="s">
        <v>28</v>
      </c>
      <c r="H707">
        <v>45</v>
      </c>
      <c r="I707" s="4">
        <v>40253</v>
      </c>
      <c r="J707" s="5">
        <v>88182</v>
      </c>
      <c r="K707" s="6">
        <v>0</v>
      </c>
      <c r="L707" t="s">
        <v>65</v>
      </c>
      <c r="M707" t="s">
        <v>92</v>
      </c>
      <c r="N707" s="4" t="s">
        <v>23</v>
      </c>
    </row>
    <row r="708" spans="1:14" x14ac:dyDescent="0.25">
      <c r="A708" t="s">
        <v>1438</v>
      </c>
      <c r="B708" t="s">
        <v>1439</v>
      </c>
      <c r="C708" t="s">
        <v>1061</v>
      </c>
      <c r="D708" t="s">
        <v>1039</v>
      </c>
      <c r="E708" t="s">
        <v>27</v>
      </c>
      <c r="F708" t="s">
        <v>19</v>
      </c>
      <c r="G708" t="s">
        <v>20</v>
      </c>
      <c r="H708">
        <v>61</v>
      </c>
      <c r="I708" s="4">
        <v>43703</v>
      </c>
      <c r="J708" s="5">
        <v>75780</v>
      </c>
      <c r="K708" s="6">
        <v>0</v>
      </c>
      <c r="L708" t="s">
        <v>21</v>
      </c>
      <c r="M708" t="s">
        <v>34</v>
      </c>
      <c r="N708" s="4" t="s">
        <v>23</v>
      </c>
    </row>
    <row r="709" spans="1:14" x14ac:dyDescent="0.25">
      <c r="A709" t="s">
        <v>1440</v>
      </c>
      <c r="B709" t="s">
        <v>1441</v>
      </c>
      <c r="C709" t="s">
        <v>1079</v>
      </c>
      <c r="D709" t="s">
        <v>1039</v>
      </c>
      <c r="E709" t="s">
        <v>54</v>
      </c>
      <c r="F709" t="s">
        <v>19</v>
      </c>
      <c r="G709" t="s">
        <v>37</v>
      </c>
      <c r="H709">
        <v>30</v>
      </c>
      <c r="I709" s="4">
        <v>42777</v>
      </c>
      <c r="J709" s="5">
        <v>92058</v>
      </c>
      <c r="K709" s="6">
        <v>0</v>
      </c>
      <c r="L709" t="s">
        <v>21</v>
      </c>
      <c r="M709" t="s">
        <v>22</v>
      </c>
      <c r="N709" s="4" t="s">
        <v>23</v>
      </c>
    </row>
    <row r="710" spans="1:14" x14ac:dyDescent="0.25">
      <c r="A710" t="s">
        <v>1442</v>
      </c>
      <c r="B710" t="s">
        <v>1443</v>
      </c>
      <c r="C710" t="s">
        <v>1087</v>
      </c>
      <c r="D710" t="s">
        <v>1039</v>
      </c>
      <c r="E710" t="s">
        <v>54</v>
      </c>
      <c r="F710" t="s">
        <v>19</v>
      </c>
      <c r="G710" t="s">
        <v>97</v>
      </c>
      <c r="H710">
        <v>61</v>
      </c>
      <c r="I710" s="4">
        <v>38013</v>
      </c>
      <c r="J710" s="5">
        <v>88478</v>
      </c>
      <c r="K710" s="6">
        <v>0</v>
      </c>
      <c r="L710" t="s">
        <v>21</v>
      </c>
      <c r="M710" t="s">
        <v>22</v>
      </c>
      <c r="N710" s="4" t="s">
        <v>23</v>
      </c>
    </row>
    <row r="711" spans="1:14" x14ac:dyDescent="0.25">
      <c r="A711" t="s">
        <v>1444</v>
      </c>
      <c r="B711" t="s">
        <v>1445</v>
      </c>
      <c r="C711" t="s">
        <v>1045</v>
      </c>
      <c r="D711" t="s">
        <v>1039</v>
      </c>
      <c r="E711" t="s">
        <v>27</v>
      </c>
      <c r="F711" t="s">
        <v>33</v>
      </c>
      <c r="G711" t="s">
        <v>28</v>
      </c>
      <c r="H711">
        <v>48</v>
      </c>
      <c r="I711" s="4">
        <v>41749</v>
      </c>
      <c r="J711" s="5">
        <v>91679</v>
      </c>
      <c r="K711" s="6">
        <v>7.0000000000000007E-2</v>
      </c>
      <c r="L711" t="s">
        <v>65</v>
      </c>
      <c r="M711" t="s">
        <v>66</v>
      </c>
      <c r="N711" s="4" t="s">
        <v>23</v>
      </c>
    </row>
    <row r="712" spans="1:14" x14ac:dyDescent="0.25">
      <c r="A712" t="s">
        <v>1446</v>
      </c>
      <c r="B712" t="s">
        <v>1447</v>
      </c>
      <c r="C712" t="s">
        <v>1090</v>
      </c>
      <c r="D712" t="s">
        <v>1039</v>
      </c>
      <c r="E712" t="s">
        <v>18</v>
      </c>
      <c r="F712" t="s">
        <v>19</v>
      </c>
      <c r="G712" t="s">
        <v>28</v>
      </c>
      <c r="H712">
        <v>34</v>
      </c>
      <c r="I712" s="4">
        <v>43414</v>
      </c>
      <c r="J712" s="5">
        <v>61944</v>
      </c>
      <c r="K712" s="6">
        <v>0</v>
      </c>
      <c r="L712" t="s">
        <v>65</v>
      </c>
      <c r="M712" t="s">
        <v>78</v>
      </c>
      <c r="N712" s="4" t="s">
        <v>23</v>
      </c>
    </row>
    <row r="713" spans="1:14" x14ac:dyDescent="0.25">
      <c r="A713" t="s">
        <v>1448</v>
      </c>
      <c r="B713" t="s">
        <v>1449</v>
      </c>
      <c r="C713" t="s">
        <v>1087</v>
      </c>
      <c r="D713" t="s">
        <v>1039</v>
      </c>
      <c r="E713" t="s">
        <v>27</v>
      </c>
      <c r="F713" t="s">
        <v>33</v>
      </c>
      <c r="G713" t="s">
        <v>37</v>
      </c>
      <c r="H713">
        <v>36</v>
      </c>
      <c r="I713" s="4">
        <v>44217</v>
      </c>
      <c r="J713" s="5">
        <v>90333</v>
      </c>
      <c r="K713" s="6">
        <v>0</v>
      </c>
      <c r="L713" t="s">
        <v>38</v>
      </c>
      <c r="M713" t="s">
        <v>69</v>
      </c>
      <c r="N713" s="4" t="s">
        <v>23</v>
      </c>
    </row>
    <row r="714" spans="1:14" x14ac:dyDescent="0.25">
      <c r="A714" t="s">
        <v>1450</v>
      </c>
      <c r="B714" t="s">
        <v>1451</v>
      </c>
      <c r="C714" t="s">
        <v>1110</v>
      </c>
      <c r="D714" t="s">
        <v>1039</v>
      </c>
      <c r="E714" t="s">
        <v>32</v>
      </c>
      <c r="F714" t="s">
        <v>33</v>
      </c>
      <c r="G714" t="s">
        <v>20</v>
      </c>
      <c r="H714">
        <v>52</v>
      </c>
      <c r="I714" s="4">
        <v>38406</v>
      </c>
      <c r="J714" s="5">
        <v>45286</v>
      </c>
      <c r="K714" s="6">
        <v>0</v>
      </c>
      <c r="L714" t="s">
        <v>21</v>
      </c>
      <c r="M714" t="s">
        <v>44</v>
      </c>
      <c r="N714" s="4" t="s">
        <v>23</v>
      </c>
    </row>
    <row r="715" spans="1:14" x14ac:dyDescent="0.25">
      <c r="A715" t="s">
        <v>1452</v>
      </c>
      <c r="B715" t="s">
        <v>1453</v>
      </c>
      <c r="C715" t="s">
        <v>1156</v>
      </c>
      <c r="D715" t="s">
        <v>1039</v>
      </c>
      <c r="E715" t="s">
        <v>18</v>
      </c>
      <c r="F715" t="s">
        <v>33</v>
      </c>
      <c r="G715" t="s">
        <v>20</v>
      </c>
      <c r="H715">
        <v>36</v>
      </c>
      <c r="I715" s="4">
        <v>40413</v>
      </c>
      <c r="J715" s="5">
        <v>61310</v>
      </c>
      <c r="K715" s="6">
        <v>0</v>
      </c>
      <c r="L715" t="s">
        <v>21</v>
      </c>
      <c r="M715" t="s">
        <v>57</v>
      </c>
      <c r="N715" s="4" t="s">
        <v>23</v>
      </c>
    </row>
    <row r="716" spans="1:14" x14ac:dyDescent="0.25">
      <c r="A716" t="s">
        <v>1454</v>
      </c>
      <c r="B716" t="s">
        <v>740</v>
      </c>
      <c r="C716" t="s">
        <v>1101</v>
      </c>
      <c r="D716" t="s">
        <v>1039</v>
      </c>
      <c r="E716" t="s">
        <v>32</v>
      </c>
      <c r="F716" t="s">
        <v>19</v>
      </c>
      <c r="G716" t="s">
        <v>28</v>
      </c>
      <c r="H716">
        <v>55</v>
      </c>
      <c r="I716" s="4">
        <v>42683</v>
      </c>
      <c r="J716" s="5">
        <v>87851</v>
      </c>
      <c r="K716" s="6">
        <v>0</v>
      </c>
      <c r="L716" t="s">
        <v>65</v>
      </c>
      <c r="M716" t="s">
        <v>66</v>
      </c>
      <c r="N716" s="4" t="s">
        <v>23</v>
      </c>
    </row>
    <row r="717" spans="1:14" x14ac:dyDescent="0.25">
      <c r="A717" t="s">
        <v>1455</v>
      </c>
      <c r="B717" t="s">
        <v>1456</v>
      </c>
      <c r="C717" t="s">
        <v>1119</v>
      </c>
      <c r="D717" t="s">
        <v>1039</v>
      </c>
      <c r="E717" t="s">
        <v>27</v>
      </c>
      <c r="F717" t="s">
        <v>33</v>
      </c>
      <c r="G717" t="s">
        <v>28</v>
      </c>
      <c r="H717">
        <v>39</v>
      </c>
      <c r="I717" s="4">
        <v>43943</v>
      </c>
      <c r="J717" s="5">
        <v>90535</v>
      </c>
      <c r="K717" s="6">
        <v>0</v>
      </c>
      <c r="L717" t="s">
        <v>21</v>
      </c>
      <c r="M717" t="s">
        <v>48</v>
      </c>
      <c r="N717" s="4" t="s">
        <v>23</v>
      </c>
    </row>
    <row r="718" spans="1:14" x14ac:dyDescent="0.25">
      <c r="A718" t="s">
        <v>1457</v>
      </c>
      <c r="B718" t="s">
        <v>1458</v>
      </c>
      <c r="C718" t="s">
        <v>1090</v>
      </c>
      <c r="D718" t="s">
        <v>1039</v>
      </c>
      <c r="E718" t="s">
        <v>18</v>
      </c>
      <c r="F718" t="s">
        <v>19</v>
      </c>
      <c r="G718" t="s">
        <v>37</v>
      </c>
      <c r="H718">
        <v>26</v>
      </c>
      <c r="I718" s="4">
        <v>43569</v>
      </c>
      <c r="J718" s="5">
        <v>74467</v>
      </c>
      <c r="K718" s="6">
        <v>0</v>
      </c>
      <c r="L718" t="s">
        <v>21</v>
      </c>
      <c r="M718" t="s">
        <v>75</v>
      </c>
      <c r="N718" s="4">
        <v>44211</v>
      </c>
    </row>
    <row r="719" spans="1:14" x14ac:dyDescent="0.25">
      <c r="A719" t="s">
        <v>1459</v>
      </c>
      <c r="B719" t="s">
        <v>1460</v>
      </c>
      <c r="C719" t="s">
        <v>1079</v>
      </c>
      <c r="D719" t="s">
        <v>1039</v>
      </c>
      <c r="E719" t="s">
        <v>18</v>
      </c>
      <c r="F719" t="s">
        <v>33</v>
      </c>
      <c r="G719" t="s">
        <v>28</v>
      </c>
      <c r="H719">
        <v>33</v>
      </c>
      <c r="I719" s="4">
        <v>43029</v>
      </c>
      <c r="J719" s="5">
        <v>69332</v>
      </c>
      <c r="K719" s="6">
        <v>0</v>
      </c>
      <c r="L719" t="s">
        <v>21</v>
      </c>
      <c r="M719" t="s">
        <v>75</v>
      </c>
      <c r="N719" s="4" t="s">
        <v>23</v>
      </c>
    </row>
    <row r="720" spans="1:14" x14ac:dyDescent="0.25">
      <c r="A720" t="s">
        <v>1461</v>
      </c>
      <c r="B720" t="s">
        <v>1462</v>
      </c>
      <c r="C720" t="s">
        <v>1061</v>
      </c>
      <c r="D720" t="s">
        <v>1039</v>
      </c>
      <c r="E720" t="s">
        <v>32</v>
      </c>
      <c r="F720" t="s">
        <v>33</v>
      </c>
      <c r="G720" t="s">
        <v>20</v>
      </c>
      <c r="H720">
        <v>45</v>
      </c>
      <c r="I720" s="4">
        <v>39908</v>
      </c>
      <c r="J720" s="5">
        <v>64505</v>
      </c>
      <c r="K720" s="6">
        <v>0</v>
      </c>
      <c r="L720" t="s">
        <v>21</v>
      </c>
      <c r="M720" t="s">
        <v>48</v>
      </c>
      <c r="N720" s="4" t="s">
        <v>23</v>
      </c>
    </row>
    <row r="721" spans="1:14" x14ac:dyDescent="0.25">
      <c r="A721" t="s">
        <v>1463</v>
      </c>
      <c r="B721" t="s">
        <v>1464</v>
      </c>
      <c r="C721" t="s">
        <v>74</v>
      </c>
      <c r="D721" t="s">
        <v>1039</v>
      </c>
      <c r="E721" t="s">
        <v>18</v>
      </c>
      <c r="F721" t="s">
        <v>19</v>
      </c>
      <c r="G721" t="s">
        <v>28</v>
      </c>
      <c r="H721">
        <v>46</v>
      </c>
      <c r="I721" s="4">
        <v>43085</v>
      </c>
      <c r="J721" s="5">
        <v>136716</v>
      </c>
      <c r="K721" s="6">
        <v>0.12</v>
      </c>
      <c r="L721" t="s">
        <v>21</v>
      </c>
      <c r="M721" t="s">
        <v>22</v>
      </c>
      <c r="N721" s="4" t="s">
        <v>23</v>
      </c>
    </row>
    <row r="722" spans="1:14" x14ac:dyDescent="0.25">
      <c r="A722" t="s">
        <v>1465</v>
      </c>
      <c r="B722" t="s">
        <v>1466</v>
      </c>
      <c r="C722" t="s">
        <v>16</v>
      </c>
      <c r="D722" t="s">
        <v>1039</v>
      </c>
      <c r="E722" t="s">
        <v>18</v>
      </c>
      <c r="F722" t="s">
        <v>19</v>
      </c>
      <c r="G722" t="s">
        <v>28</v>
      </c>
      <c r="H722">
        <v>45</v>
      </c>
      <c r="I722" s="4">
        <v>42026</v>
      </c>
      <c r="J722" s="5">
        <v>101288</v>
      </c>
      <c r="K722" s="6">
        <v>0.1</v>
      </c>
      <c r="L722" t="s">
        <v>21</v>
      </c>
      <c r="M722" t="s">
        <v>57</v>
      </c>
      <c r="N722" s="4" t="s">
        <v>23</v>
      </c>
    </row>
    <row r="723" spans="1:14" x14ac:dyDescent="0.25">
      <c r="A723" t="s">
        <v>1467</v>
      </c>
      <c r="B723" t="s">
        <v>1468</v>
      </c>
      <c r="C723" t="s">
        <v>1079</v>
      </c>
      <c r="D723" t="s">
        <v>1039</v>
      </c>
      <c r="E723" t="s">
        <v>18</v>
      </c>
      <c r="F723" t="s">
        <v>33</v>
      </c>
      <c r="G723" t="s">
        <v>97</v>
      </c>
      <c r="H723">
        <v>37</v>
      </c>
      <c r="I723" s="4">
        <v>42487</v>
      </c>
      <c r="J723" s="5">
        <v>91400</v>
      </c>
      <c r="K723" s="6">
        <v>0</v>
      </c>
      <c r="L723" t="s">
        <v>21</v>
      </c>
      <c r="M723" t="s">
        <v>44</v>
      </c>
      <c r="N723" s="4" t="s">
        <v>23</v>
      </c>
    </row>
    <row r="724" spans="1:14" x14ac:dyDescent="0.25">
      <c r="A724" t="s">
        <v>1469</v>
      </c>
      <c r="B724" t="s">
        <v>1470</v>
      </c>
      <c r="C724" t="s">
        <v>1142</v>
      </c>
      <c r="D724" t="s">
        <v>1039</v>
      </c>
      <c r="E724" t="s">
        <v>27</v>
      </c>
      <c r="F724" t="s">
        <v>19</v>
      </c>
      <c r="G724" t="s">
        <v>28</v>
      </c>
      <c r="H724">
        <v>34</v>
      </c>
      <c r="I724" s="4">
        <v>43728</v>
      </c>
      <c r="J724" s="5">
        <v>94735</v>
      </c>
      <c r="K724" s="6">
        <v>0</v>
      </c>
      <c r="L724" t="s">
        <v>65</v>
      </c>
      <c r="M724" t="s">
        <v>118</v>
      </c>
      <c r="N724" s="4" t="s">
        <v>23</v>
      </c>
    </row>
    <row r="725" spans="1:14" x14ac:dyDescent="0.25">
      <c r="A725" t="s">
        <v>1471</v>
      </c>
      <c r="B725" t="s">
        <v>1472</v>
      </c>
      <c r="C725" t="s">
        <v>74</v>
      </c>
      <c r="D725" t="s">
        <v>1039</v>
      </c>
      <c r="E725" t="s">
        <v>27</v>
      </c>
      <c r="F725" t="s">
        <v>19</v>
      </c>
      <c r="G725" t="s">
        <v>37</v>
      </c>
      <c r="H725">
        <v>33</v>
      </c>
      <c r="I725" s="4">
        <v>41267</v>
      </c>
      <c r="J725" s="5">
        <v>132544</v>
      </c>
      <c r="K725" s="6">
        <v>0.1</v>
      </c>
      <c r="L725" t="s">
        <v>38</v>
      </c>
      <c r="M725" t="s">
        <v>69</v>
      </c>
      <c r="N725" s="4" t="s">
        <v>23</v>
      </c>
    </row>
    <row r="726" spans="1:14" x14ac:dyDescent="0.25">
      <c r="A726" t="s">
        <v>1473</v>
      </c>
      <c r="B726" t="s">
        <v>1474</v>
      </c>
      <c r="C726" t="s">
        <v>1045</v>
      </c>
      <c r="D726" t="s">
        <v>1039</v>
      </c>
      <c r="E726" t="s">
        <v>27</v>
      </c>
      <c r="F726" t="s">
        <v>33</v>
      </c>
      <c r="G726" t="s">
        <v>28</v>
      </c>
      <c r="H726">
        <v>36</v>
      </c>
      <c r="I726" s="4">
        <v>41972</v>
      </c>
      <c r="J726" s="5">
        <v>88730</v>
      </c>
      <c r="K726" s="6">
        <v>0.08</v>
      </c>
      <c r="L726" t="s">
        <v>65</v>
      </c>
      <c r="M726" t="s">
        <v>66</v>
      </c>
      <c r="N726" s="4" t="s">
        <v>23</v>
      </c>
    </row>
    <row r="727" spans="1:14" x14ac:dyDescent="0.25">
      <c r="A727" t="s">
        <v>1475</v>
      </c>
      <c r="B727" t="s">
        <v>1476</v>
      </c>
      <c r="C727" t="s">
        <v>74</v>
      </c>
      <c r="D727" t="s">
        <v>1039</v>
      </c>
      <c r="E727" t="s">
        <v>18</v>
      </c>
      <c r="F727" t="s">
        <v>33</v>
      </c>
      <c r="G727" t="s">
        <v>28</v>
      </c>
      <c r="H727">
        <v>53</v>
      </c>
      <c r="I727" s="4">
        <v>35532</v>
      </c>
      <c r="J727" s="5">
        <v>154388</v>
      </c>
      <c r="K727" s="6">
        <v>0.1</v>
      </c>
      <c r="L727" t="s">
        <v>21</v>
      </c>
      <c r="M727" t="s">
        <v>34</v>
      </c>
      <c r="N727" s="4" t="s">
        <v>23</v>
      </c>
    </row>
    <row r="728" spans="1:14" x14ac:dyDescent="0.25">
      <c r="A728" t="s">
        <v>1477</v>
      </c>
      <c r="B728" t="s">
        <v>1478</v>
      </c>
      <c r="C728" t="s">
        <v>1119</v>
      </c>
      <c r="D728" t="s">
        <v>1039</v>
      </c>
      <c r="E728" t="s">
        <v>27</v>
      </c>
      <c r="F728" t="s">
        <v>19</v>
      </c>
      <c r="G728" t="s">
        <v>37</v>
      </c>
      <c r="H728">
        <v>55</v>
      </c>
      <c r="I728" s="4">
        <v>34290</v>
      </c>
      <c r="J728" s="5">
        <v>80170</v>
      </c>
      <c r="K728" s="6">
        <v>0</v>
      </c>
      <c r="L728" t="s">
        <v>21</v>
      </c>
      <c r="M728" t="s">
        <v>48</v>
      </c>
      <c r="N728" s="4" t="s">
        <v>23</v>
      </c>
    </row>
    <row r="729" spans="1:14" x14ac:dyDescent="0.25">
      <c r="A729" t="s">
        <v>1479</v>
      </c>
      <c r="B729" t="s">
        <v>1480</v>
      </c>
      <c r="C729" t="s">
        <v>1087</v>
      </c>
      <c r="D729" t="s">
        <v>1039</v>
      </c>
      <c r="E729" t="s">
        <v>27</v>
      </c>
      <c r="F729" t="s">
        <v>33</v>
      </c>
      <c r="G729" t="s">
        <v>37</v>
      </c>
      <c r="H729">
        <v>36</v>
      </c>
      <c r="I729" s="4">
        <v>42677</v>
      </c>
      <c r="J729" s="5">
        <v>94618</v>
      </c>
      <c r="K729" s="6">
        <v>0</v>
      </c>
      <c r="L729" t="s">
        <v>21</v>
      </c>
      <c r="M729" t="s">
        <v>75</v>
      </c>
      <c r="N729" s="4" t="s">
        <v>23</v>
      </c>
    </row>
    <row r="730" spans="1:14" x14ac:dyDescent="0.25">
      <c r="A730" t="s">
        <v>1481</v>
      </c>
      <c r="B730" t="s">
        <v>1482</v>
      </c>
      <c r="C730" t="s">
        <v>1110</v>
      </c>
      <c r="D730" t="s">
        <v>1039</v>
      </c>
      <c r="E730" t="s">
        <v>27</v>
      </c>
      <c r="F730" t="s">
        <v>19</v>
      </c>
      <c r="G730" t="s">
        <v>37</v>
      </c>
      <c r="H730">
        <v>29</v>
      </c>
      <c r="I730" s="4">
        <v>42509</v>
      </c>
      <c r="J730" s="5">
        <v>52693</v>
      </c>
      <c r="K730" s="6">
        <v>0</v>
      </c>
      <c r="L730" t="s">
        <v>38</v>
      </c>
      <c r="M730" t="s">
        <v>69</v>
      </c>
      <c r="N730" s="4" t="s">
        <v>23</v>
      </c>
    </row>
    <row r="731" spans="1:14" x14ac:dyDescent="0.25">
      <c r="A731" t="s">
        <v>1483</v>
      </c>
      <c r="B731" t="s">
        <v>1484</v>
      </c>
      <c r="C731" t="s">
        <v>1156</v>
      </c>
      <c r="D731" t="s">
        <v>1039</v>
      </c>
      <c r="E731" t="s">
        <v>32</v>
      </c>
      <c r="F731" t="s">
        <v>33</v>
      </c>
      <c r="G731" t="s">
        <v>20</v>
      </c>
      <c r="H731">
        <v>58</v>
      </c>
      <c r="I731" s="4">
        <v>42486</v>
      </c>
      <c r="J731" s="5">
        <v>72045</v>
      </c>
      <c r="K731" s="6">
        <v>0</v>
      </c>
      <c r="L731" t="s">
        <v>21</v>
      </c>
      <c r="M731" t="s">
        <v>57</v>
      </c>
      <c r="N731" s="4" t="s">
        <v>23</v>
      </c>
    </row>
    <row r="732" spans="1:14" x14ac:dyDescent="0.25">
      <c r="A732" t="s">
        <v>1485</v>
      </c>
      <c r="B732" t="s">
        <v>1486</v>
      </c>
      <c r="C732" t="s">
        <v>1087</v>
      </c>
      <c r="D732" t="s">
        <v>1039</v>
      </c>
      <c r="E732" t="s">
        <v>32</v>
      </c>
      <c r="F732" t="s">
        <v>19</v>
      </c>
      <c r="G732" t="s">
        <v>20</v>
      </c>
      <c r="H732">
        <v>61</v>
      </c>
      <c r="I732" s="4">
        <v>42437</v>
      </c>
      <c r="J732" s="5">
        <v>96566</v>
      </c>
      <c r="K732" s="6">
        <v>0</v>
      </c>
      <c r="L732" t="s">
        <v>21</v>
      </c>
      <c r="M732" t="s">
        <v>75</v>
      </c>
      <c r="N732" s="4" t="s">
        <v>23</v>
      </c>
    </row>
    <row r="733" spans="1:14" x14ac:dyDescent="0.25">
      <c r="A733" t="s">
        <v>1487</v>
      </c>
      <c r="B733" t="s">
        <v>1488</v>
      </c>
      <c r="C733" t="s">
        <v>1110</v>
      </c>
      <c r="D733" t="s">
        <v>1039</v>
      </c>
      <c r="E733" t="s">
        <v>32</v>
      </c>
      <c r="F733" t="s">
        <v>19</v>
      </c>
      <c r="G733" t="s">
        <v>37</v>
      </c>
      <c r="H733">
        <v>45</v>
      </c>
      <c r="I733" s="4">
        <v>37126</v>
      </c>
      <c r="J733" s="5">
        <v>54994</v>
      </c>
      <c r="K733" s="6">
        <v>0</v>
      </c>
      <c r="L733" t="s">
        <v>21</v>
      </c>
      <c r="M733" t="s">
        <v>75</v>
      </c>
      <c r="N733" s="4" t="s">
        <v>23</v>
      </c>
    </row>
    <row r="734" spans="1:14" x14ac:dyDescent="0.25">
      <c r="A734" t="s">
        <v>1489</v>
      </c>
      <c r="B734" t="s">
        <v>1490</v>
      </c>
      <c r="C734" t="s">
        <v>1156</v>
      </c>
      <c r="D734" t="s">
        <v>1039</v>
      </c>
      <c r="E734" t="s">
        <v>54</v>
      </c>
      <c r="F734" t="s">
        <v>33</v>
      </c>
      <c r="G734" t="s">
        <v>20</v>
      </c>
      <c r="H734">
        <v>40</v>
      </c>
      <c r="I734" s="4">
        <v>40944</v>
      </c>
      <c r="J734" s="5">
        <v>61523</v>
      </c>
      <c r="K734" s="6">
        <v>0</v>
      </c>
      <c r="L734" t="s">
        <v>21</v>
      </c>
      <c r="M734" t="s">
        <v>75</v>
      </c>
      <c r="N734" s="4" t="s">
        <v>23</v>
      </c>
    </row>
    <row r="735" spans="1:14" x14ac:dyDescent="0.25">
      <c r="A735" t="s">
        <v>751</v>
      </c>
      <c r="B735" t="s">
        <v>1491</v>
      </c>
      <c r="C735" t="s">
        <v>1142</v>
      </c>
      <c r="D735" t="s">
        <v>1039</v>
      </c>
      <c r="E735" t="s">
        <v>54</v>
      </c>
      <c r="F735" t="s">
        <v>19</v>
      </c>
      <c r="G735" t="s">
        <v>37</v>
      </c>
      <c r="H735">
        <v>48</v>
      </c>
      <c r="I735" s="4">
        <v>39635</v>
      </c>
      <c r="J735" s="5">
        <v>94815</v>
      </c>
      <c r="K735" s="6">
        <v>0</v>
      </c>
      <c r="L735" t="s">
        <v>21</v>
      </c>
      <c r="M735" t="s">
        <v>44</v>
      </c>
      <c r="N735" s="4" t="s">
        <v>23</v>
      </c>
    </row>
    <row r="736" spans="1:14" x14ac:dyDescent="0.25">
      <c r="A736" t="s">
        <v>576</v>
      </c>
      <c r="B736" t="s">
        <v>1492</v>
      </c>
      <c r="C736" t="s">
        <v>53</v>
      </c>
      <c r="D736" t="s">
        <v>1039</v>
      </c>
      <c r="E736" t="s">
        <v>27</v>
      </c>
      <c r="F736" t="s">
        <v>33</v>
      </c>
      <c r="G736" t="s">
        <v>28</v>
      </c>
      <c r="H736">
        <v>57</v>
      </c>
      <c r="I736" s="4">
        <v>42685</v>
      </c>
      <c r="J736" s="5">
        <v>246589</v>
      </c>
      <c r="K736" s="6">
        <v>0.33</v>
      </c>
      <c r="L736" t="s">
        <v>21</v>
      </c>
      <c r="M736" t="s">
        <v>57</v>
      </c>
      <c r="N736" s="4">
        <v>42820</v>
      </c>
    </row>
    <row r="737" spans="1:14" x14ac:dyDescent="0.25">
      <c r="A737" t="s">
        <v>1493</v>
      </c>
      <c r="B737" t="s">
        <v>1494</v>
      </c>
      <c r="C737" t="s">
        <v>74</v>
      </c>
      <c r="D737" t="s">
        <v>1039</v>
      </c>
      <c r="E737" t="s">
        <v>32</v>
      </c>
      <c r="F737" t="s">
        <v>33</v>
      </c>
      <c r="G737" t="s">
        <v>20</v>
      </c>
      <c r="H737">
        <v>46</v>
      </c>
      <c r="I737" s="4">
        <v>37265</v>
      </c>
      <c r="J737" s="5">
        <v>148035</v>
      </c>
      <c r="K737" s="6">
        <v>0.14000000000000001</v>
      </c>
      <c r="L737" t="s">
        <v>21</v>
      </c>
      <c r="M737" t="s">
        <v>57</v>
      </c>
      <c r="N737" s="4" t="s">
        <v>23</v>
      </c>
    </row>
    <row r="738" spans="1:14" x14ac:dyDescent="0.25">
      <c r="A738" t="s">
        <v>1495</v>
      </c>
      <c r="B738" t="s">
        <v>1496</v>
      </c>
      <c r="C738" t="s">
        <v>74</v>
      </c>
      <c r="D738" t="s">
        <v>1039</v>
      </c>
      <c r="E738" t="s">
        <v>32</v>
      </c>
      <c r="F738" t="s">
        <v>19</v>
      </c>
      <c r="G738" t="s">
        <v>28</v>
      </c>
      <c r="H738">
        <v>37</v>
      </c>
      <c r="I738" s="4">
        <v>40511</v>
      </c>
      <c r="J738" s="5">
        <v>146961</v>
      </c>
      <c r="K738" s="6">
        <v>0.11</v>
      </c>
      <c r="L738" t="s">
        <v>21</v>
      </c>
      <c r="M738" t="s">
        <v>75</v>
      </c>
      <c r="N738" s="4" t="s">
        <v>23</v>
      </c>
    </row>
    <row r="739" spans="1:14" x14ac:dyDescent="0.25">
      <c r="A739" t="s">
        <v>1256</v>
      </c>
      <c r="B739" t="s">
        <v>1497</v>
      </c>
      <c r="C739" t="s">
        <v>1042</v>
      </c>
      <c r="D739" t="s">
        <v>1039</v>
      </c>
      <c r="E739" t="s">
        <v>18</v>
      </c>
      <c r="F739" t="s">
        <v>19</v>
      </c>
      <c r="G739" t="s">
        <v>20</v>
      </c>
      <c r="H739">
        <v>30</v>
      </c>
      <c r="I739" s="4">
        <v>42169</v>
      </c>
      <c r="J739" s="5">
        <v>67489</v>
      </c>
      <c r="K739" s="6">
        <v>0</v>
      </c>
      <c r="L739" t="s">
        <v>21</v>
      </c>
      <c r="M739" t="s">
        <v>44</v>
      </c>
      <c r="N739" s="4" t="s">
        <v>23</v>
      </c>
    </row>
    <row r="740" spans="1:14" x14ac:dyDescent="0.25">
      <c r="A740" t="s">
        <v>1498</v>
      </c>
      <c r="B740" t="s">
        <v>1499</v>
      </c>
      <c r="C740" t="s">
        <v>31</v>
      </c>
      <c r="D740" t="s">
        <v>1039</v>
      </c>
      <c r="E740" t="s">
        <v>18</v>
      </c>
      <c r="F740" t="s">
        <v>33</v>
      </c>
      <c r="G740" t="s">
        <v>20</v>
      </c>
      <c r="H740">
        <v>46</v>
      </c>
      <c r="I740" s="4">
        <v>43379</v>
      </c>
      <c r="J740" s="5">
        <v>166259</v>
      </c>
      <c r="K740" s="6">
        <v>0.17</v>
      </c>
      <c r="L740" t="s">
        <v>21</v>
      </c>
      <c r="M740" t="s">
        <v>44</v>
      </c>
      <c r="N740" s="4" t="s">
        <v>23</v>
      </c>
    </row>
    <row r="741" spans="1:14" x14ac:dyDescent="0.25">
      <c r="A741" t="s">
        <v>1500</v>
      </c>
      <c r="B741" t="s">
        <v>1501</v>
      </c>
      <c r="C741" t="s">
        <v>1110</v>
      </c>
      <c r="D741" t="s">
        <v>1039</v>
      </c>
      <c r="E741" t="s">
        <v>54</v>
      </c>
      <c r="F741" t="s">
        <v>33</v>
      </c>
      <c r="G741" t="s">
        <v>28</v>
      </c>
      <c r="H741">
        <v>55</v>
      </c>
      <c r="I741" s="4">
        <v>39820</v>
      </c>
      <c r="J741" s="5">
        <v>47032</v>
      </c>
      <c r="K741" s="6">
        <v>0</v>
      </c>
      <c r="L741" t="s">
        <v>21</v>
      </c>
      <c r="M741" t="s">
        <v>75</v>
      </c>
      <c r="N741" s="4" t="s">
        <v>23</v>
      </c>
    </row>
    <row r="742" spans="1:14" x14ac:dyDescent="0.25">
      <c r="A742" t="s">
        <v>1502</v>
      </c>
      <c r="B742" t="s">
        <v>1503</v>
      </c>
      <c r="C742" t="s">
        <v>53</v>
      </c>
      <c r="D742" t="s">
        <v>1504</v>
      </c>
      <c r="E742" t="s">
        <v>32</v>
      </c>
      <c r="F742" t="s">
        <v>33</v>
      </c>
      <c r="G742" t="s">
        <v>28</v>
      </c>
      <c r="H742">
        <v>41</v>
      </c>
      <c r="I742" s="4">
        <v>41346</v>
      </c>
      <c r="J742" s="5">
        <v>249270</v>
      </c>
      <c r="K742" s="6">
        <v>0.3</v>
      </c>
      <c r="L742" t="s">
        <v>21</v>
      </c>
      <c r="M742" t="s">
        <v>34</v>
      </c>
      <c r="N742" s="4" t="s">
        <v>23</v>
      </c>
    </row>
    <row r="743" spans="1:14" x14ac:dyDescent="0.25">
      <c r="A743" t="s">
        <v>1505</v>
      </c>
      <c r="B743" t="s">
        <v>1506</v>
      </c>
      <c r="C743" t="s">
        <v>74</v>
      </c>
      <c r="D743" t="s">
        <v>1504</v>
      </c>
      <c r="E743" t="s">
        <v>27</v>
      </c>
      <c r="F743" t="s">
        <v>33</v>
      </c>
      <c r="G743" t="s">
        <v>37</v>
      </c>
      <c r="H743">
        <v>64</v>
      </c>
      <c r="I743" s="4">
        <v>37956</v>
      </c>
      <c r="J743" s="5">
        <v>154828</v>
      </c>
      <c r="K743" s="6">
        <v>0.13</v>
      </c>
      <c r="L743" t="s">
        <v>21</v>
      </c>
      <c r="M743" t="s">
        <v>34</v>
      </c>
      <c r="N743" s="4" t="s">
        <v>23</v>
      </c>
    </row>
    <row r="744" spans="1:14" x14ac:dyDescent="0.25">
      <c r="A744" t="s">
        <v>1507</v>
      </c>
      <c r="B744" t="s">
        <v>1508</v>
      </c>
      <c r="C744" t="s">
        <v>53</v>
      </c>
      <c r="D744" t="s">
        <v>1504</v>
      </c>
      <c r="E744" t="s">
        <v>32</v>
      </c>
      <c r="F744" t="s">
        <v>19</v>
      </c>
      <c r="G744" t="s">
        <v>20</v>
      </c>
      <c r="H744">
        <v>27</v>
      </c>
      <c r="I744" s="4">
        <v>43758</v>
      </c>
      <c r="J744" s="5">
        <v>256420</v>
      </c>
      <c r="K744" s="6">
        <v>0.3</v>
      </c>
      <c r="L744" t="s">
        <v>21</v>
      </c>
      <c r="M744" t="s">
        <v>57</v>
      </c>
      <c r="N744" s="4" t="s">
        <v>23</v>
      </c>
    </row>
    <row r="745" spans="1:14" x14ac:dyDescent="0.25">
      <c r="A745" t="s">
        <v>1509</v>
      </c>
      <c r="B745" t="s">
        <v>1510</v>
      </c>
      <c r="C745" t="s">
        <v>16</v>
      </c>
      <c r="D745" t="s">
        <v>1504</v>
      </c>
      <c r="E745" t="s">
        <v>27</v>
      </c>
      <c r="F745" t="s">
        <v>33</v>
      </c>
      <c r="G745" t="s">
        <v>20</v>
      </c>
      <c r="H745">
        <v>53</v>
      </c>
      <c r="I745" s="4">
        <v>41601</v>
      </c>
      <c r="J745" s="5">
        <v>113135</v>
      </c>
      <c r="K745" s="6">
        <v>0.05</v>
      </c>
      <c r="L745" t="s">
        <v>21</v>
      </c>
      <c r="M745" t="s">
        <v>22</v>
      </c>
      <c r="N745" s="4" t="s">
        <v>23</v>
      </c>
    </row>
    <row r="746" spans="1:14" x14ac:dyDescent="0.25">
      <c r="A746" t="s">
        <v>1511</v>
      </c>
      <c r="B746" t="s">
        <v>1512</v>
      </c>
      <c r="C746" t="s">
        <v>74</v>
      </c>
      <c r="D746" t="s">
        <v>1504</v>
      </c>
      <c r="E746" t="s">
        <v>32</v>
      </c>
      <c r="F746" t="s">
        <v>33</v>
      </c>
      <c r="G746" t="s">
        <v>20</v>
      </c>
      <c r="H746">
        <v>29</v>
      </c>
      <c r="I746" s="4">
        <v>43609</v>
      </c>
      <c r="J746" s="5">
        <v>122350</v>
      </c>
      <c r="K746" s="6">
        <v>0.12</v>
      </c>
      <c r="L746" t="s">
        <v>21</v>
      </c>
      <c r="M746" t="s">
        <v>57</v>
      </c>
      <c r="N746" s="4" t="s">
        <v>23</v>
      </c>
    </row>
    <row r="747" spans="1:14" x14ac:dyDescent="0.25">
      <c r="A747" t="s">
        <v>1513</v>
      </c>
      <c r="B747" t="s">
        <v>1514</v>
      </c>
      <c r="C747" t="s">
        <v>47</v>
      </c>
      <c r="D747" t="s">
        <v>1504</v>
      </c>
      <c r="E747" t="s">
        <v>18</v>
      </c>
      <c r="F747" t="s">
        <v>33</v>
      </c>
      <c r="G747" t="s">
        <v>97</v>
      </c>
      <c r="H747">
        <v>27</v>
      </c>
      <c r="I747" s="4">
        <v>44460</v>
      </c>
      <c r="J747" s="5">
        <v>68728</v>
      </c>
      <c r="K747" s="6">
        <v>0</v>
      </c>
      <c r="L747" t="s">
        <v>21</v>
      </c>
      <c r="M747" t="s">
        <v>57</v>
      </c>
      <c r="N747" s="4" t="s">
        <v>23</v>
      </c>
    </row>
    <row r="748" spans="1:14" x14ac:dyDescent="0.25">
      <c r="A748" t="s">
        <v>1515</v>
      </c>
      <c r="B748" t="s">
        <v>1516</v>
      </c>
      <c r="C748" t="s">
        <v>47</v>
      </c>
      <c r="D748" t="s">
        <v>1504</v>
      </c>
      <c r="E748" t="s">
        <v>18</v>
      </c>
      <c r="F748" t="s">
        <v>19</v>
      </c>
      <c r="G748" t="s">
        <v>37</v>
      </c>
      <c r="H748">
        <v>35</v>
      </c>
      <c r="I748" s="4">
        <v>40678</v>
      </c>
      <c r="J748" s="5">
        <v>66889</v>
      </c>
      <c r="K748" s="6">
        <v>0</v>
      </c>
      <c r="L748" t="s">
        <v>21</v>
      </c>
      <c r="M748" t="s">
        <v>75</v>
      </c>
      <c r="N748" s="4" t="s">
        <v>23</v>
      </c>
    </row>
    <row r="749" spans="1:14" x14ac:dyDescent="0.25">
      <c r="A749" t="s">
        <v>1517</v>
      </c>
      <c r="B749" t="s">
        <v>1518</v>
      </c>
      <c r="C749" t="s">
        <v>74</v>
      </c>
      <c r="D749" t="s">
        <v>1504</v>
      </c>
      <c r="E749" t="s">
        <v>32</v>
      </c>
      <c r="F749" t="s">
        <v>19</v>
      </c>
      <c r="G749" t="s">
        <v>28</v>
      </c>
      <c r="H749">
        <v>45</v>
      </c>
      <c r="I749" s="4">
        <v>44266</v>
      </c>
      <c r="J749" s="5">
        <v>135062</v>
      </c>
      <c r="K749" s="6">
        <v>0.15</v>
      </c>
      <c r="L749" t="s">
        <v>65</v>
      </c>
      <c r="M749" t="s">
        <v>92</v>
      </c>
      <c r="N749" s="4" t="s">
        <v>23</v>
      </c>
    </row>
    <row r="750" spans="1:14" x14ac:dyDescent="0.25">
      <c r="A750" t="s">
        <v>1519</v>
      </c>
      <c r="B750" t="s">
        <v>1520</v>
      </c>
      <c r="C750" t="s">
        <v>16</v>
      </c>
      <c r="D750" t="s">
        <v>1504</v>
      </c>
      <c r="E750" t="s">
        <v>32</v>
      </c>
      <c r="F750" t="s">
        <v>33</v>
      </c>
      <c r="G750" t="s">
        <v>28</v>
      </c>
      <c r="H750">
        <v>30</v>
      </c>
      <c r="I750" s="4">
        <v>42484</v>
      </c>
      <c r="J750" s="5">
        <v>120341</v>
      </c>
      <c r="K750" s="6">
        <v>7.0000000000000007E-2</v>
      </c>
      <c r="L750" t="s">
        <v>21</v>
      </c>
      <c r="M750" t="s">
        <v>34</v>
      </c>
      <c r="N750" s="4" t="s">
        <v>23</v>
      </c>
    </row>
    <row r="751" spans="1:14" x14ac:dyDescent="0.25">
      <c r="A751" t="s">
        <v>1521</v>
      </c>
      <c r="B751" t="s">
        <v>1522</v>
      </c>
      <c r="C751" t="s">
        <v>53</v>
      </c>
      <c r="D751" t="s">
        <v>1504</v>
      </c>
      <c r="E751" t="s">
        <v>32</v>
      </c>
      <c r="F751" t="s">
        <v>19</v>
      </c>
      <c r="G751" t="s">
        <v>37</v>
      </c>
      <c r="H751">
        <v>57</v>
      </c>
      <c r="I751" s="4">
        <v>37828</v>
      </c>
      <c r="J751" s="5">
        <v>206624</v>
      </c>
      <c r="K751" s="6">
        <v>0.4</v>
      </c>
      <c r="L751" t="s">
        <v>38</v>
      </c>
      <c r="M751" t="s">
        <v>85</v>
      </c>
      <c r="N751" s="4" t="s">
        <v>23</v>
      </c>
    </row>
    <row r="752" spans="1:14" x14ac:dyDescent="0.25">
      <c r="A752" t="s">
        <v>1523</v>
      </c>
      <c r="B752" t="s">
        <v>1524</v>
      </c>
      <c r="C752" t="s">
        <v>47</v>
      </c>
      <c r="D752" t="s">
        <v>1504</v>
      </c>
      <c r="E752" t="s">
        <v>54</v>
      </c>
      <c r="F752" t="s">
        <v>19</v>
      </c>
      <c r="G752" t="s">
        <v>97</v>
      </c>
      <c r="H752">
        <v>41</v>
      </c>
      <c r="I752" s="4">
        <v>42626</v>
      </c>
      <c r="J752" s="5">
        <v>64847</v>
      </c>
      <c r="K752" s="6">
        <v>0</v>
      </c>
      <c r="L752" t="s">
        <v>21</v>
      </c>
      <c r="M752" t="s">
        <v>48</v>
      </c>
      <c r="N752" s="4" t="s">
        <v>23</v>
      </c>
    </row>
    <row r="753" spans="1:14" x14ac:dyDescent="0.25">
      <c r="A753" t="s">
        <v>731</v>
      </c>
      <c r="B753" t="s">
        <v>1525</v>
      </c>
      <c r="C753" t="s">
        <v>16</v>
      </c>
      <c r="D753" t="s">
        <v>1504</v>
      </c>
      <c r="E753" t="s">
        <v>32</v>
      </c>
      <c r="F753" t="s">
        <v>19</v>
      </c>
      <c r="G753" t="s">
        <v>28</v>
      </c>
      <c r="H753">
        <v>27</v>
      </c>
      <c r="I753" s="4">
        <v>43368</v>
      </c>
      <c r="J753" s="5">
        <v>114441</v>
      </c>
      <c r="K753" s="6">
        <v>0.1</v>
      </c>
      <c r="L753" t="s">
        <v>65</v>
      </c>
      <c r="M753" t="s">
        <v>66</v>
      </c>
      <c r="N753" s="4">
        <v>43821</v>
      </c>
    </row>
    <row r="754" spans="1:14" x14ac:dyDescent="0.25">
      <c r="A754" t="s">
        <v>157</v>
      </c>
      <c r="B754" t="s">
        <v>1526</v>
      </c>
      <c r="C754" t="s">
        <v>26</v>
      </c>
      <c r="D754" t="s">
        <v>1504</v>
      </c>
      <c r="E754" t="s">
        <v>54</v>
      </c>
      <c r="F754" t="s">
        <v>33</v>
      </c>
      <c r="G754" t="s">
        <v>37</v>
      </c>
      <c r="H754">
        <v>42</v>
      </c>
      <c r="I754" s="4">
        <v>44198</v>
      </c>
      <c r="J754" s="5">
        <v>94430</v>
      </c>
      <c r="K754" s="6">
        <v>0</v>
      </c>
      <c r="L754" t="s">
        <v>21</v>
      </c>
      <c r="M754" t="s">
        <v>34</v>
      </c>
      <c r="N754" s="4" t="s">
        <v>23</v>
      </c>
    </row>
    <row r="755" spans="1:14" x14ac:dyDescent="0.25">
      <c r="A755" t="s">
        <v>1527</v>
      </c>
      <c r="B755" t="s">
        <v>1528</v>
      </c>
      <c r="C755" t="s">
        <v>16</v>
      </c>
      <c r="D755" t="s">
        <v>1504</v>
      </c>
      <c r="E755" t="s">
        <v>18</v>
      </c>
      <c r="F755" t="s">
        <v>33</v>
      </c>
      <c r="G755" t="s">
        <v>20</v>
      </c>
      <c r="H755">
        <v>65</v>
      </c>
      <c r="I755" s="4">
        <v>40793</v>
      </c>
      <c r="J755" s="5">
        <v>104903</v>
      </c>
      <c r="K755" s="6">
        <v>0.1</v>
      </c>
      <c r="L755" t="s">
        <v>21</v>
      </c>
      <c r="M755" t="s">
        <v>75</v>
      </c>
      <c r="N755" s="4" t="s">
        <v>23</v>
      </c>
    </row>
    <row r="756" spans="1:14" x14ac:dyDescent="0.25">
      <c r="A756" t="s">
        <v>1529</v>
      </c>
      <c r="B756" t="s">
        <v>1530</v>
      </c>
      <c r="C756" t="s">
        <v>26</v>
      </c>
      <c r="D756" t="s">
        <v>1504</v>
      </c>
      <c r="E756" t="s">
        <v>54</v>
      </c>
      <c r="F756" t="s">
        <v>33</v>
      </c>
      <c r="G756" t="s">
        <v>28</v>
      </c>
      <c r="H756">
        <v>39</v>
      </c>
      <c r="I756" s="4">
        <v>39391</v>
      </c>
      <c r="J756" s="5">
        <v>99017</v>
      </c>
      <c r="K756" s="6">
        <v>0</v>
      </c>
      <c r="L756" t="s">
        <v>65</v>
      </c>
      <c r="M756" t="s">
        <v>118</v>
      </c>
      <c r="N756" s="4" t="s">
        <v>23</v>
      </c>
    </row>
    <row r="757" spans="1:14" x14ac:dyDescent="0.25">
      <c r="A757" t="s">
        <v>1531</v>
      </c>
      <c r="B757" t="s">
        <v>1532</v>
      </c>
      <c r="C757" t="s">
        <v>26</v>
      </c>
      <c r="D757" t="s">
        <v>1504</v>
      </c>
      <c r="E757" t="s">
        <v>27</v>
      </c>
      <c r="F757" t="s">
        <v>33</v>
      </c>
      <c r="G757" t="s">
        <v>20</v>
      </c>
      <c r="H757">
        <v>35</v>
      </c>
      <c r="I757" s="4">
        <v>43715</v>
      </c>
      <c r="J757" s="5">
        <v>70992</v>
      </c>
      <c r="K757" s="6">
        <v>0</v>
      </c>
      <c r="L757" t="s">
        <v>21</v>
      </c>
      <c r="M757" t="s">
        <v>22</v>
      </c>
      <c r="N757" s="4" t="s">
        <v>23</v>
      </c>
    </row>
    <row r="758" spans="1:14" x14ac:dyDescent="0.25">
      <c r="A758" t="s">
        <v>1533</v>
      </c>
      <c r="B758" t="s">
        <v>1534</v>
      </c>
      <c r="C758" t="s">
        <v>53</v>
      </c>
      <c r="D758" t="s">
        <v>1504</v>
      </c>
      <c r="E758" t="s">
        <v>27</v>
      </c>
      <c r="F758" t="s">
        <v>19</v>
      </c>
      <c r="G758" t="s">
        <v>28</v>
      </c>
      <c r="H758">
        <v>40</v>
      </c>
      <c r="I758" s="4">
        <v>39872</v>
      </c>
      <c r="J758" s="5">
        <v>242919</v>
      </c>
      <c r="K758" s="6">
        <v>0.31</v>
      </c>
      <c r="L758" t="s">
        <v>65</v>
      </c>
      <c r="M758" t="s">
        <v>66</v>
      </c>
      <c r="N758" s="4" t="s">
        <v>23</v>
      </c>
    </row>
    <row r="759" spans="1:14" x14ac:dyDescent="0.25">
      <c r="A759" t="s">
        <v>1535</v>
      </c>
      <c r="B759" t="s">
        <v>1536</v>
      </c>
      <c r="C759" t="s">
        <v>16</v>
      </c>
      <c r="D759" t="s">
        <v>1504</v>
      </c>
      <c r="E759" t="s">
        <v>18</v>
      </c>
      <c r="F759" t="s">
        <v>33</v>
      </c>
      <c r="G759" t="s">
        <v>20</v>
      </c>
      <c r="H759">
        <v>59</v>
      </c>
      <c r="I759" s="4">
        <v>39197</v>
      </c>
      <c r="J759" s="5">
        <v>129708</v>
      </c>
      <c r="K759" s="6">
        <v>0.05</v>
      </c>
      <c r="L759" t="s">
        <v>21</v>
      </c>
      <c r="M759" t="s">
        <v>48</v>
      </c>
      <c r="N759" s="4" t="s">
        <v>23</v>
      </c>
    </row>
    <row r="760" spans="1:14" x14ac:dyDescent="0.25">
      <c r="A760" t="s">
        <v>1537</v>
      </c>
      <c r="B760" t="s">
        <v>1538</v>
      </c>
      <c r="C760" t="s">
        <v>16</v>
      </c>
      <c r="D760" t="s">
        <v>1504</v>
      </c>
      <c r="E760" t="s">
        <v>32</v>
      </c>
      <c r="F760" t="s">
        <v>19</v>
      </c>
      <c r="G760" t="s">
        <v>28</v>
      </c>
      <c r="H760">
        <v>55</v>
      </c>
      <c r="I760" s="4">
        <v>34595</v>
      </c>
      <c r="J760" s="5">
        <v>102270</v>
      </c>
      <c r="K760" s="6">
        <v>0.1</v>
      </c>
      <c r="L760" t="s">
        <v>21</v>
      </c>
      <c r="M760" t="s">
        <v>44</v>
      </c>
      <c r="N760" s="4" t="s">
        <v>23</v>
      </c>
    </row>
    <row r="761" spans="1:14" x14ac:dyDescent="0.25">
      <c r="A761" t="s">
        <v>1539</v>
      </c>
      <c r="B761" t="s">
        <v>1540</v>
      </c>
      <c r="C761" t="s">
        <v>16</v>
      </c>
      <c r="D761" t="s">
        <v>1504</v>
      </c>
      <c r="E761" t="s">
        <v>32</v>
      </c>
      <c r="F761" t="s">
        <v>19</v>
      </c>
      <c r="G761" t="s">
        <v>20</v>
      </c>
      <c r="H761">
        <v>51</v>
      </c>
      <c r="I761" s="4">
        <v>44014</v>
      </c>
      <c r="J761" s="5">
        <v>100099</v>
      </c>
      <c r="K761" s="6">
        <v>0.08</v>
      </c>
      <c r="L761" t="s">
        <v>21</v>
      </c>
      <c r="M761" t="s">
        <v>48</v>
      </c>
      <c r="N761" s="4" t="s">
        <v>23</v>
      </c>
    </row>
    <row r="762" spans="1:14" x14ac:dyDescent="0.25">
      <c r="A762" t="s">
        <v>1541</v>
      </c>
      <c r="B762" t="s">
        <v>1542</v>
      </c>
      <c r="C762" t="s">
        <v>26</v>
      </c>
      <c r="D762" t="s">
        <v>1504</v>
      </c>
      <c r="E762" t="s">
        <v>27</v>
      </c>
      <c r="F762" t="s">
        <v>33</v>
      </c>
      <c r="G762" t="s">
        <v>28</v>
      </c>
      <c r="H762">
        <v>47</v>
      </c>
      <c r="I762" s="4">
        <v>42928</v>
      </c>
      <c r="J762" s="5">
        <v>70996</v>
      </c>
      <c r="K762" s="6">
        <v>0</v>
      </c>
      <c r="L762" t="s">
        <v>65</v>
      </c>
      <c r="M762" t="s">
        <v>92</v>
      </c>
      <c r="N762" s="4" t="s">
        <v>23</v>
      </c>
    </row>
    <row r="763" spans="1:14" x14ac:dyDescent="0.25">
      <c r="A763" t="s">
        <v>1543</v>
      </c>
      <c r="B763" t="s">
        <v>1544</v>
      </c>
      <c r="C763" t="s">
        <v>64</v>
      </c>
      <c r="D763" t="s">
        <v>1504</v>
      </c>
      <c r="E763" t="s">
        <v>54</v>
      </c>
      <c r="F763" t="s">
        <v>19</v>
      </c>
      <c r="G763" t="s">
        <v>20</v>
      </c>
      <c r="H763">
        <v>55</v>
      </c>
      <c r="I763" s="4">
        <v>38328</v>
      </c>
      <c r="J763" s="5">
        <v>40752</v>
      </c>
      <c r="K763" s="6">
        <v>0</v>
      </c>
      <c r="L763" t="s">
        <v>21</v>
      </c>
      <c r="M763" t="s">
        <v>57</v>
      </c>
      <c r="N763" s="4" t="s">
        <v>23</v>
      </c>
    </row>
    <row r="764" spans="1:14" x14ac:dyDescent="0.25">
      <c r="A764" t="s">
        <v>1545</v>
      </c>
      <c r="B764" t="s">
        <v>1546</v>
      </c>
      <c r="C764" t="s">
        <v>64</v>
      </c>
      <c r="D764" t="s">
        <v>1504</v>
      </c>
      <c r="E764" t="s">
        <v>27</v>
      </c>
      <c r="F764" t="s">
        <v>19</v>
      </c>
      <c r="G764" t="s">
        <v>37</v>
      </c>
      <c r="H764">
        <v>38</v>
      </c>
      <c r="I764" s="4">
        <v>42492</v>
      </c>
      <c r="J764" s="5">
        <v>50784</v>
      </c>
      <c r="K764" s="6">
        <v>0</v>
      </c>
      <c r="L764" t="s">
        <v>38</v>
      </c>
      <c r="M764" t="s">
        <v>69</v>
      </c>
      <c r="N764" s="4" t="s">
        <v>23</v>
      </c>
    </row>
    <row r="765" spans="1:14" x14ac:dyDescent="0.25">
      <c r="A765" t="s">
        <v>1547</v>
      </c>
      <c r="B765" t="s">
        <v>1548</v>
      </c>
      <c r="C765" t="s">
        <v>64</v>
      </c>
      <c r="D765" t="s">
        <v>1504</v>
      </c>
      <c r="E765" t="s">
        <v>18</v>
      </c>
      <c r="F765" t="s">
        <v>19</v>
      </c>
      <c r="G765" t="s">
        <v>37</v>
      </c>
      <c r="H765">
        <v>30</v>
      </c>
      <c r="I765" s="4">
        <v>43272</v>
      </c>
      <c r="J765" s="5">
        <v>56154</v>
      </c>
      <c r="K765" s="6">
        <v>0</v>
      </c>
      <c r="L765" t="s">
        <v>38</v>
      </c>
      <c r="M765" t="s">
        <v>85</v>
      </c>
      <c r="N765" s="4" t="s">
        <v>23</v>
      </c>
    </row>
    <row r="766" spans="1:14" x14ac:dyDescent="0.25">
      <c r="A766" t="s">
        <v>749</v>
      </c>
      <c r="B766" t="s">
        <v>1549</v>
      </c>
      <c r="C766" t="s">
        <v>53</v>
      </c>
      <c r="D766" t="s">
        <v>1504</v>
      </c>
      <c r="E766" t="s">
        <v>54</v>
      </c>
      <c r="F766" t="s">
        <v>33</v>
      </c>
      <c r="G766" t="s">
        <v>97</v>
      </c>
      <c r="H766">
        <v>30</v>
      </c>
      <c r="I766" s="4">
        <v>42634</v>
      </c>
      <c r="J766" s="5">
        <v>221217</v>
      </c>
      <c r="K766" s="6">
        <v>0.32</v>
      </c>
      <c r="L766" t="s">
        <v>21</v>
      </c>
      <c r="M766" t="s">
        <v>75</v>
      </c>
      <c r="N766" s="4">
        <v>43003</v>
      </c>
    </row>
    <row r="767" spans="1:14" x14ac:dyDescent="0.25">
      <c r="A767" t="s">
        <v>1550</v>
      </c>
      <c r="B767" t="s">
        <v>1551</v>
      </c>
      <c r="C767" t="s">
        <v>53</v>
      </c>
      <c r="D767" t="s">
        <v>1504</v>
      </c>
      <c r="E767" t="s">
        <v>27</v>
      </c>
      <c r="F767" t="s">
        <v>33</v>
      </c>
      <c r="G767" t="s">
        <v>20</v>
      </c>
      <c r="H767">
        <v>29</v>
      </c>
      <c r="I767" s="4">
        <v>42740</v>
      </c>
      <c r="J767" s="5">
        <v>190401</v>
      </c>
      <c r="K767" s="6">
        <v>0.37</v>
      </c>
      <c r="L767" t="s">
        <v>21</v>
      </c>
      <c r="M767" t="s">
        <v>75</v>
      </c>
      <c r="N767" s="4" t="s">
        <v>23</v>
      </c>
    </row>
    <row r="768" spans="1:14" x14ac:dyDescent="0.25">
      <c r="A768" t="s">
        <v>769</v>
      </c>
      <c r="B768" t="s">
        <v>1552</v>
      </c>
      <c r="C768" t="s">
        <v>26</v>
      </c>
      <c r="D768" t="s">
        <v>1504</v>
      </c>
      <c r="E768" t="s">
        <v>32</v>
      </c>
      <c r="F768" t="s">
        <v>33</v>
      </c>
      <c r="G768" t="s">
        <v>20</v>
      </c>
      <c r="H768">
        <v>34</v>
      </c>
      <c r="I768" s="4">
        <v>41085</v>
      </c>
      <c r="J768" s="5">
        <v>83066</v>
      </c>
      <c r="K768" s="6">
        <v>0</v>
      </c>
      <c r="L768" t="s">
        <v>21</v>
      </c>
      <c r="M768" t="s">
        <v>44</v>
      </c>
      <c r="N768" s="4">
        <v>41430</v>
      </c>
    </row>
    <row r="769" spans="1:14" x14ac:dyDescent="0.25">
      <c r="A769" t="s">
        <v>1553</v>
      </c>
      <c r="B769" t="s">
        <v>1554</v>
      </c>
      <c r="C769" t="s">
        <v>16</v>
      </c>
      <c r="D769" t="s">
        <v>1504</v>
      </c>
      <c r="E769" t="s">
        <v>18</v>
      </c>
      <c r="F769" t="s">
        <v>19</v>
      </c>
      <c r="G769" t="s">
        <v>20</v>
      </c>
      <c r="H769">
        <v>38</v>
      </c>
      <c r="I769" s="4">
        <v>39544</v>
      </c>
      <c r="J769" s="5">
        <v>126856</v>
      </c>
      <c r="K769" s="6">
        <v>0.06</v>
      </c>
      <c r="L769" t="s">
        <v>21</v>
      </c>
      <c r="M769" t="s">
        <v>75</v>
      </c>
      <c r="N769" s="4" t="s">
        <v>23</v>
      </c>
    </row>
    <row r="770" spans="1:14" x14ac:dyDescent="0.25">
      <c r="A770" t="s">
        <v>1555</v>
      </c>
      <c r="B770" t="s">
        <v>1556</v>
      </c>
      <c r="C770" t="s">
        <v>74</v>
      </c>
      <c r="D770" t="s">
        <v>1504</v>
      </c>
      <c r="E770" t="s">
        <v>18</v>
      </c>
      <c r="F770" t="s">
        <v>33</v>
      </c>
      <c r="G770" t="s">
        <v>37</v>
      </c>
      <c r="H770">
        <v>45</v>
      </c>
      <c r="I770" s="4">
        <v>38218</v>
      </c>
      <c r="J770" s="5">
        <v>121065</v>
      </c>
      <c r="K770" s="6">
        <v>0.15</v>
      </c>
      <c r="L770" t="s">
        <v>38</v>
      </c>
      <c r="M770" t="s">
        <v>69</v>
      </c>
      <c r="N770" s="4" t="s">
        <v>23</v>
      </c>
    </row>
    <row r="771" spans="1:14" x14ac:dyDescent="0.25">
      <c r="A771" t="s">
        <v>1557</v>
      </c>
      <c r="B771" t="s">
        <v>1558</v>
      </c>
      <c r="C771" t="s">
        <v>64</v>
      </c>
      <c r="D771" t="s">
        <v>1504</v>
      </c>
      <c r="E771" t="s">
        <v>18</v>
      </c>
      <c r="F771" t="s">
        <v>33</v>
      </c>
      <c r="G771" t="s">
        <v>28</v>
      </c>
      <c r="H771">
        <v>65</v>
      </c>
      <c r="I771" s="4">
        <v>41543</v>
      </c>
      <c r="J771" s="5">
        <v>50341</v>
      </c>
      <c r="K771" s="6">
        <v>0</v>
      </c>
      <c r="L771" t="s">
        <v>65</v>
      </c>
      <c r="M771" t="s">
        <v>118</v>
      </c>
      <c r="N771" s="4" t="s">
        <v>23</v>
      </c>
    </row>
    <row r="772" spans="1:14" x14ac:dyDescent="0.25">
      <c r="A772" t="s">
        <v>886</v>
      </c>
      <c r="B772" t="s">
        <v>1559</v>
      </c>
      <c r="C772" t="s">
        <v>74</v>
      </c>
      <c r="D772" t="s">
        <v>1504</v>
      </c>
      <c r="E772" t="s">
        <v>27</v>
      </c>
      <c r="F772" t="s">
        <v>19</v>
      </c>
      <c r="G772" t="s">
        <v>20</v>
      </c>
      <c r="H772">
        <v>30</v>
      </c>
      <c r="I772" s="4">
        <v>44030</v>
      </c>
      <c r="J772" s="5">
        <v>148485</v>
      </c>
      <c r="K772" s="6">
        <v>0.15</v>
      </c>
      <c r="L772" t="s">
        <v>21</v>
      </c>
      <c r="M772" t="s">
        <v>48</v>
      </c>
      <c r="N772" s="4" t="s">
        <v>23</v>
      </c>
    </row>
    <row r="773" spans="1:14" x14ac:dyDescent="0.25">
      <c r="A773" t="s">
        <v>1560</v>
      </c>
      <c r="B773" t="s">
        <v>1561</v>
      </c>
      <c r="C773" t="s">
        <v>64</v>
      </c>
      <c r="D773" t="s">
        <v>1504</v>
      </c>
      <c r="E773" t="s">
        <v>32</v>
      </c>
      <c r="F773" t="s">
        <v>33</v>
      </c>
      <c r="G773" t="s">
        <v>28</v>
      </c>
      <c r="H773">
        <v>40</v>
      </c>
      <c r="I773" s="4">
        <v>44251</v>
      </c>
      <c r="J773" s="5">
        <v>46833</v>
      </c>
      <c r="K773" s="6">
        <v>0</v>
      </c>
      <c r="L773" t="s">
        <v>65</v>
      </c>
      <c r="M773" t="s">
        <v>92</v>
      </c>
      <c r="N773" s="4">
        <v>44510</v>
      </c>
    </row>
    <row r="774" spans="1:14" x14ac:dyDescent="0.25">
      <c r="A774" t="s">
        <v>1562</v>
      </c>
      <c r="B774" t="s">
        <v>1563</v>
      </c>
      <c r="C774" t="s">
        <v>74</v>
      </c>
      <c r="D774" t="s">
        <v>1504</v>
      </c>
      <c r="E774" t="s">
        <v>54</v>
      </c>
      <c r="F774" t="s">
        <v>33</v>
      </c>
      <c r="G774" t="s">
        <v>28</v>
      </c>
      <c r="H774">
        <v>59</v>
      </c>
      <c r="I774" s="4">
        <v>39689</v>
      </c>
      <c r="J774" s="5">
        <v>157969</v>
      </c>
      <c r="K774" s="6">
        <v>0.1</v>
      </c>
      <c r="L774" t="s">
        <v>65</v>
      </c>
      <c r="M774" t="s">
        <v>66</v>
      </c>
      <c r="N774" s="4" t="s">
        <v>23</v>
      </c>
    </row>
    <row r="775" spans="1:14" x14ac:dyDescent="0.25">
      <c r="A775" t="s">
        <v>1564</v>
      </c>
      <c r="B775" t="s">
        <v>1565</v>
      </c>
      <c r="C775" t="s">
        <v>16</v>
      </c>
      <c r="D775" t="s">
        <v>1504</v>
      </c>
      <c r="E775" t="s">
        <v>54</v>
      </c>
      <c r="F775" t="s">
        <v>19</v>
      </c>
      <c r="G775" t="s">
        <v>28</v>
      </c>
      <c r="H775">
        <v>28</v>
      </c>
      <c r="I775" s="4">
        <v>43863</v>
      </c>
      <c r="J775" s="5">
        <v>115417</v>
      </c>
      <c r="K775" s="6">
        <v>0.06</v>
      </c>
      <c r="L775" t="s">
        <v>65</v>
      </c>
      <c r="M775" t="s">
        <v>78</v>
      </c>
      <c r="N775" s="4" t="s">
        <v>23</v>
      </c>
    </row>
    <row r="776" spans="1:14" x14ac:dyDescent="0.25">
      <c r="A776" t="s">
        <v>1566</v>
      </c>
      <c r="B776" t="s">
        <v>1567</v>
      </c>
      <c r="C776" t="s">
        <v>47</v>
      </c>
      <c r="D776" t="s">
        <v>1504</v>
      </c>
      <c r="E776" t="s">
        <v>27</v>
      </c>
      <c r="F776" t="s">
        <v>19</v>
      </c>
      <c r="G776" t="s">
        <v>37</v>
      </c>
      <c r="H776">
        <v>37</v>
      </c>
      <c r="I776" s="4">
        <v>41363</v>
      </c>
      <c r="J776" s="5">
        <v>69570</v>
      </c>
      <c r="K776" s="6">
        <v>0</v>
      </c>
      <c r="L776" t="s">
        <v>21</v>
      </c>
      <c r="M776" t="s">
        <v>48</v>
      </c>
      <c r="N776" s="4" t="s">
        <v>23</v>
      </c>
    </row>
    <row r="777" spans="1:14" x14ac:dyDescent="0.25">
      <c r="A777" t="s">
        <v>835</v>
      </c>
      <c r="B777" t="s">
        <v>1568</v>
      </c>
      <c r="C777" t="s">
        <v>53</v>
      </c>
      <c r="D777" t="s">
        <v>1504</v>
      </c>
      <c r="E777" t="s">
        <v>27</v>
      </c>
      <c r="F777" t="s">
        <v>19</v>
      </c>
      <c r="G777" t="s">
        <v>28</v>
      </c>
      <c r="H777">
        <v>38</v>
      </c>
      <c r="I777" s="4">
        <v>44433</v>
      </c>
      <c r="J777" s="5">
        <v>255230</v>
      </c>
      <c r="K777" s="6">
        <v>0.36</v>
      </c>
      <c r="L777" t="s">
        <v>21</v>
      </c>
      <c r="M777" t="s">
        <v>22</v>
      </c>
      <c r="N777" s="4" t="s">
        <v>23</v>
      </c>
    </row>
    <row r="778" spans="1:14" x14ac:dyDescent="0.25">
      <c r="A778" t="s">
        <v>1569</v>
      </c>
      <c r="B778" t="s">
        <v>1570</v>
      </c>
      <c r="C778" t="s">
        <v>26</v>
      </c>
      <c r="D778" t="s">
        <v>1504</v>
      </c>
      <c r="E778" t="s">
        <v>18</v>
      </c>
      <c r="F778" t="s">
        <v>33</v>
      </c>
      <c r="G778" t="s">
        <v>37</v>
      </c>
      <c r="H778">
        <v>33</v>
      </c>
      <c r="I778" s="4">
        <v>41756</v>
      </c>
      <c r="J778" s="5">
        <v>75869</v>
      </c>
      <c r="K778" s="6">
        <v>0</v>
      </c>
      <c r="L778" t="s">
        <v>38</v>
      </c>
      <c r="M778" t="s">
        <v>85</v>
      </c>
      <c r="N778" s="4" t="s">
        <v>23</v>
      </c>
    </row>
    <row r="779" spans="1:14" x14ac:dyDescent="0.25">
      <c r="A779" t="s">
        <v>1571</v>
      </c>
      <c r="B779" t="s">
        <v>1572</v>
      </c>
      <c r="C779" t="s">
        <v>26</v>
      </c>
      <c r="D779" t="s">
        <v>1504</v>
      </c>
      <c r="E779" t="s">
        <v>54</v>
      </c>
      <c r="F779" t="s">
        <v>33</v>
      </c>
      <c r="G779" t="s">
        <v>28</v>
      </c>
      <c r="H779">
        <v>46</v>
      </c>
      <c r="I779" s="4">
        <v>37271</v>
      </c>
      <c r="J779" s="5">
        <v>86510</v>
      </c>
      <c r="K779" s="6">
        <v>0</v>
      </c>
      <c r="L779" t="s">
        <v>65</v>
      </c>
      <c r="M779" t="s">
        <v>118</v>
      </c>
      <c r="N779" s="4">
        <v>37623</v>
      </c>
    </row>
    <row r="780" spans="1:14" x14ac:dyDescent="0.25">
      <c r="A780" t="s">
        <v>1573</v>
      </c>
      <c r="B780" t="s">
        <v>1574</v>
      </c>
      <c r="C780" t="s">
        <v>31</v>
      </c>
      <c r="D780" t="s">
        <v>1504</v>
      </c>
      <c r="E780" t="s">
        <v>18</v>
      </c>
      <c r="F780" t="s">
        <v>33</v>
      </c>
      <c r="G780" t="s">
        <v>28</v>
      </c>
      <c r="H780">
        <v>64</v>
      </c>
      <c r="I780" s="4">
        <v>40588</v>
      </c>
      <c r="J780" s="5">
        <v>171217</v>
      </c>
      <c r="K780" s="6">
        <v>0.19</v>
      </c>
      <c r="L780" t="s">
        <v>21</v>
      </c>
      <c r="M780" t="s">
        <v>34</v>
      </c>
      <c r="N780" s="4" t="s">
        <v>23</v>
      </c>
    </row>
    <row r="781" spans="1:14" x14ac:dyDescent="0.25">
      <c r="A781" t="s">
        <v>1575</v>
      </c>
      <c r="B781" t="s">
        <v>1576</v>
      </c>
      <c r="C781" t="s">
        <v>31</v>
      </c>
      <c r="D781" t="s">
        <v>1504</v>
      </c>
      <c r="E781" t="s">
        <v>32</v>
      </c>
      <c r="F781" t="s">
        <v>19</v>
      </c>
      <c r="G781" t="s">
        <v>28</v>
      </c>
      <c r="H781">
        <v>49</v>
      </c>
      <c r="I781" s="4">
        <v>36210</v>
      </c>
      <c r="J781" s="5">
        <v>191807</v>
      </c>
      <c r="K781" s="6">
        <v>0.21</v>
      </c>
      <c r="L781" t="s">
        <v>65</v>
      </c>
      <c r="M781" t="s">
        <v>66</v>
      </c>
      <c r="N781" s="4" t="s">
        <v>23</v>
      </c>
    </row>
    <row r="782" spans="1:14" x14ac:dyDescent="0.25">
      <c r="A782" t="s">
        <v>1577</v>
      </c>
      <c r="B782" t="s">
        <v>1578</v>
      </c>
      <c r="C782" t="s">
        <v>47</v>
      </c>
      <c r="D782" t="s">
        <v>1504</v>
      </c>
      <c r="E782" t="s">
        <v>18</v>
      </c>
      <c r="F782" t="s">
        <v>19</v>
      </c>
      <c r="G782" t="s">
        <v>20</v>
      </c>
      <c r="H782">
        <v>48</v>
      </c>
      <c r="I782" s="4">
        <v>38623</v>
      </c>
      <c r="J782" s="5">
        <v>74655</v>
      </c>
      <c r="K782" s="6">
        <v>0</v>
      </c>
      <c r="L782" t="s">
        <v>21</v>
      </c>
      <c r="M782" t="s">
        <v>22</v>
      </c>
      <c r="N782" s="4" t="s">
        <v>23</v>
      </c>
    </row>
    <row r="783" spans="1:14" x14ac:dyDescent="0.25">
      <c r="A783" t="s">
        <v>1579</v>
      </c>
      <c r="B783" t="s">
        <v>1580</v>
      </c>
      <c r="C783" t="s">
        <v>26</v>
      </c>
      <c r="D783" t="s">
        <v>1504</v>
      </c>
      <c r="E783" t="s">
        <v>18</v>
      </c>
      <c r="F783" t="s">
        <v>19</v>
      </c>
      <c r="G783" t="s">
        <v>28</v>
      </c>
      <c r="H783">
        <v>51</v>
      </c>
      <c r="I783" s="4">
        <v>41013</v>
      </c>
      <c r="J783" s="5">
        <v>82300</v>
      </c>
      <c r="K783" s="6">
        <v>0</v>
      </c>
      <c r="L783" t="s">
        <v>65</v>
      </c>
      <c r="M783" t="s">
        <v>92</v>
      </c>
      <c r="N783" s="4" t="s">
        <v>23</v>
      </c>
    </row>
    <row r="784" spans="1:14" x14ac:dyDescent="0.25">
      <c r="A784" t="s">
        <v>1581</v>
      </c>
      <c r="B784" t="s">
        <v>1582</v>
      </c>
      <c r="C784" t="s">
        <v>26</v>
      </c>
      <c r="D784" t="s">
        <v>1504</v>
      </c>
      <c r="E784" t="s">
        <v>32</v>
      </c>
      <c r="F784" t="s">
        <v>19</v>
      </c>
      <c r="G784" t="s">
        <v>37</v>
      </c>
      <c r="H784">
        <v>33</v>
      </c>
      <c r="I784" s="4">
        <v>41973</v>
      </c>
      <c r="J784" s="5">
        <v>91280</v>
      </c>
      <c r="K784" s="6">
        <v>0</v>
      </c>
      <c r="L784" t="s">
        <v>21</v>
      </c>
      <c r="M784" t="s">
        <v>48</v>
      </c>
      <c r="N784" s="4" t="s">
        <v>23</v>
      </c>
    </row>
    <row r="785" spans="1:14" x14ac:dyDescent="0.25">
      <c r="A785" t="s">
        <v>1583</v>
      </c>
      <c r="B785" t="s">
        <v>1584</v>
      </c>
      <c r="C785" t="s">
        <v>74</v>
      </c>
      <c r="D785" t="s">
        <v>1504</v>
      </c>
      <c r="E785" t="s">
        <v>27</v>
      </c>
      <c r="F785" t="s">
        <v>33</v>
      </c>
      <c r="G785" t="s">
        <v>28</v>
      </c>
      <c r="H785">
        <v>31</v>
      </c>
      <c r="I785" s="4">
        <v>43695</v>
      </c>
      <c r="J785" s="5">
        <v>126353</v>
      </c>
      <c r="K785" s="6">
        <v>0.12</v>
      </c>
      <c r="L785" t="s">
        <v>65</v>
      </c>
      <c r="M785" t="s">
        <v>78</v>
      </c>
      <c r="N785" s="4" t="s">
        <v>23</v>
      </c>
    </row>
    <row r="786" spans="1:14" x14ac:dyDescent="0.25">
      <c r="A786" t="s">
        <v>1585</v>
      </c>
      <c r="B786" t="s">
        <v>1586</v>
      </c>
      <c r="C786" t="s">
        <v>74</v>
      </c>
      <c r="D786" t="s">
        <v>1504</v>
      </c>
      <c r="E786" t="s">
        <v>32</v>
      </c>
      <c r="F786" t="s">
        <v>19</v>
      </c>
      <c r="G786" t="s">
        <v>28</v>
      </c>
      <c r="H786">
        <v>45</v>
      </c>
      <c r="I786" s="4">
        <v>37014</v>
      </c>
      <c r="J786" s="5">
        <v>147752</v>
      </c>
      <c r="K786" s="6">
        <v>0.12</v>
      </c>
      <c r="L786" t="s">
        <v>65</v>
      </c>
      <c r="M786" t="s">
        <v>78</v>
      </c>
      <c r="N786" s="4">
        <v>40903</v>
      </c>
    </row>
    <row r="787" spans="1:14" x14ac:dyDescent="0.25">
      <c r="A787" t="s">
        <v>1587</v>
      </c>
      <c r="B787" t="s">
        <v>1588</v>
      </c>
      <c r="C787" t="s">
        <v>74</v>
      </c>
      <c r="D787" t="s">
        <v>1504</v>
      </c>
      <c r="E787" t="s">
        <v>18</v>
      </c>
      <c r="F787" t="s">
        <v>33</v>
      </c>
      <c r="G787" t="s">
        <v>28</v>
      </c>
      <c r="H787">
        <v>25</v>
      </c>
      <c r="I787" s="4">
        <v>44453</v>
      </c>
      <c r="J787" s="5">
        <v>136810</v>
      </c>
      <c r="K787" s="6">
        <v>0.14000000000000001</v>
      </c>
      <c r="L787" t="s">
        <v>65</v>
      </c>
      <c r="M787" t="s">
        <v>66</v>
      </c>
      <c r="N787" s="4" t="s">
        <v>23</v>
      </c>
    </row>
    <row r="788" spans="1:14" x14ac:dyDescent="0.25">
      <c r="A788" t="s">
        <v>1589</v>
      </c>
      <c r="B788" t="s">
        <v>1590</v>
      </c>
      <c r="C788" t="s">
        <v>53</v>
      </c>
      <c r="D788" t="s">
        <v>1504</v>
      </c>
      <c r="E788" t="s">
        <v>54</v>
      </c>
      <c r="F788" t="s">
        <v>19</v>
      </c>
      <c r="G788" t="s">
        <v>28</v>
      </c>
      <c r="H788">
        <v>57</v>
      </c>
      <c r="I788" s="4">
        <v>42951</v>
      </c>
      <c r="J788" s="5">
        <v>183190</v>
      </c>
      <c r="K788" s="6">
        <v>0.36</v>
      </c>
      <c r="L788" t="s">
        <v>21</v>
      </c>
      <c r="M788" t="s">
        <v>44</v>
      </c>
      <c r="N788" s="4" t="s">
        <v>23</v>
      </c>
    </row>
    <row r="789" spans="1:14" x14ac:dyDescent="0.25">
      <c r="A789" t="s">
        <v>1591</v>
      </c>
      <c r="B789" t="s">
        <v>1592</v>
      </c>
      <c r="C789" t="s">
        <v>16</v>
      </c>
      <c r="D789" t="s">
        <v>1504</v>
      </c>
      <c r="E789" t="s">
        <v>27</v>
      </c>
      <c r="F789" t="s">
        <v>33</v>
      </c>
      <c r="G789" t="s">
        <v>28</v>
      </c>
      <c r="H789">
        <v>43</v>
      </c>
      <c r="I789" s="4">
        <v>38879</v>
      </c>
      <c r="J789" s="5">
        <v>117278</v>
      </c>
      <c r="K789" s="6">
        <v>0.09</v>
      </c>
      <c r="L789" t="s">
        <v>21</v>
      </c>
      <c r="M789" t="s">
        <v>48</v>
      </c>
      <c r="N789" s="4" t="s">
        <v>23</v>
      </c>
    </row>
    <row r="790" spans="1:14" x14ac:dyDescent="0.25">
      <c r="A790" t="s">
        <v>1593</v>
      </c>
      <c r="B790" t="s">
        <v>1594</v>
      </c>
      <c r="C790" t="s">
        <v>26</v>
      </c>
      <c r="D790" t="s">
        <v>1504</v>
      </c>
      <c r="E790" t="s">
        <v>54</v>
      </c>
      <c r="F790" t="s">
        <v>33</v>
      </c>
      <c r="G790" t="s">
        <v>37</v>
      </c>
      <c r="H790">
        <v>32</v>
      </c>
      <c r="I790" s="4">
        <v>41590</v>
      </c>
      <c r="J790" s="5">
        <v>88895</v>
      </c>
      <c r="K790" s="6">
        <v>0</v>
      </c>
      <c r="L790" t="s">
        <v>21</v>
      </c>
      <c r="M790" t="s">
        <v>44</v>
      </c>
      <c r="N790" s="4" t="s">
        <v>23</v>
      </c>
    </row>
    <row r="791" spans="1:14" x14ac:dyDescent="0.25">
      <c r="A791" t="s">
        <v>1595</v>
      </c>
      <c r="B791" t="s">
        <v>1596</v>
      </c>
      <c r="C791" t="s">
        <v>31</v>
      </c>
      <c r="D791" t="s">
        <v>1504</v>
      </c>
      <c r="E791" t="s">
        <v>54</v>
      </c>
      <c r="F791" t="s">
        <v>19</v>
      </c>
      <c r="G791" t="s">
        <v>28</v>
      </c>
      <c r="H791">
        <v>45</v>
      </c>
      <c r="I791" s="4">
        <v>38332</v>
      </c>
      <c r="J791" s="5">
        <v>168846</v>
      </c>
      <c r="K791" s="6">
        <v>0.24</v>
      </c>
      <c r="L791" t="s">
        <v>65</v>
      </c>
      <c r="M791" t="s">
        <v>66</v>
      </c>
      <c r="N791" s="4" t="s">
        <v>23</v>
      </c>
    </row>
    <row r="792" spans="1:14" x14ac:dyDescent="0.25">
      <c r="A792" t="s">
        <v>1597</v>
      </c>
      <c r="B792" t="s">
        <v>1598</v>
      </c>
      <c r="C792" t="s">
        <v>53</v>
      </c>
      <c r="D792" t="s">
        <v>1504</v>
      </c>
      <c r="E792" t="s">
        <v>54</v>
      </c>
      <c r="F792" t="s">
        <v>19</v>
      </c>
      <c r="G792" t="s">
        <v>20</v>
      </c>
      <c r="H792">
        <v>26</v>
      </c>
      <c r="I792" s="4">
        <v>44101</v>
      </c>
      <c r="J792" s="5">
        <v>223055</v>
      </c>
      <c r="K792" s="6">
        <v>0.3</v>
      </c>
      <c r="L792" t="s">
        <v>21</v>
      </c>
      <c r="M792" t="s">
        <v>75</v>
      </c>
      <c r="N792" s="4" t="s">
        <v>23</v>
      </c>
    </row>
    <row r="793" spans="1:14" x14ac:dyDescent="0.25">
      <c r="A793" t="s">
        <v>1599</v>
      </c>
      <c r="B793" t="s">
        <v>1600</v>
      </c>
      <c r="C793" t="s">
        <v>26</v>
      </c>
      <c r="D793" t="s">
        <v>1504</v>
      </c>
      <c r="E793" t="s">
        <v>32</v>
      </c>
      <c r="F793" t="s">
        <v>19</v>
      </c>
      <c r="G793" t="s">
        <v>37</v>
      </c>
      <c r="H793">
        <v>42</v>
      </c>
      <c r="I793" s="4">
        <v>42101</v>
      </c>
      <c r="J793" s="5">
        <v>99697</v>
      </c>
      <c r="K793" s="6">
        <v>0</v>
      </c>
      <c r="L793" t="s">
        <v>38</v>
      </c>
      <c r="M793" t="s">
        <v>69</v>
      </c>
      <c r="N793" s="4" t="s">
        <v>23</v>
      </c>
    </row>
    <row r="794" spans="1:14" x14ac:dyDescent="0.25">
      <c r="A794" t="s">
        <v>1200</v>
      </c>
      <c r="B794" t="s">
        <v>1601</v>
      </c>
      <c r="C794" t="s">
        <v>74</v>
      </c>
      <c r="D794" t="s">
        <v>1504</v>
      </c>
      <c r="E794" t="s">
        <v>18</v>
      </c>
      <c r="F794" t="s">
        <v>19</v>
      </c>
      <c r="G794" t="s">
        <v>28</v>
      </c>
      <c r="H794">
        <v>63</v>
      </c>
      <c r="I794" s="4">
        <v>42064</v>
      </c>
      <c r="J794" s="5">
        <v>148321</v>
      </c>
      <c r="K794" s="6">
        <v>0.15</v>
      </c>
      <c r="L794" t="s">
        <v>65</v>
      </c>
      <c r="M794" t="s">
        <v>118</v>
      </c>
      <c r="N794" s="4" t="s">
        <v>23</v>
      </c>
    </row>
    <row r="795" spans="1:14" x14ac:dyDescent="0.25">
      <c r="A795" t="s">
        <v>1602</v>
      </c>
      <c r="B795" t="s">
        <v>1603</v>
      </c>
      <c r="C795" t="s">
        <v>53</v>
      </c>
      <c r="D795" t="s">
        <v>1504</v>
      </c>
      <c r="E795" t="s">
        <v>32</v>
      </c>
      <c r="F795" t="s">
        <v>19</v>
      </c>
      <c r="G795" t="s">
        <v>28</v>
      </c>
      <c r="H795">
        <v>39</v>
      </c>
      <c r="I795" s="4">
        <v>43804</v>
      </c>
      <c r="J795" s="5">
        <v>254057</v>
      </c>
      <c r="K795" s="6">
        <v>0.39</v>
      </c>
      <c r="L795" t="s">
        <v>65</v>
      </c>
      <c r="M795" t="s">
        <v>78</v>
      </c>
      <c r="N795" s="4" t="s">
        <v>23</v>
      </c>
    </row>
    <row r="796" spans="1:14" x14ac:dyDescent="0.25">
      <c r="A796" t="s">
        <v>1604</v>
      </c>
      <c r="B796" t="s">
        <v>1605</v>
      </c>
      <c r="C796" t="s">
        <v>74</v>
      </c>
      <c r="D796" t="s">
        <v>1504</v>
      </c>
      <c r="E796" t="s">
        <v>32</v>
      </c>
      <c r="F796" t="s">
        <v>33</v>
      </c>
      <c r="G796" t="s">
        <v>28</v>
      </c>
      <c r="H796">
        <v>25</v>
      </c>
      <c r="I796" s="4">
        <v>43930</v>
      </c>
      <c r="J796" s="5">
        <v>157057</v>
      </c>
      <c r="K796" s="6">
        <v>0.1</v>
      </c>
      <c r="L796" t="s">
        <v>21</v>
      </c>
      <c r="M796" t="s">
        <v>75</v>
      </c>
      <c r="N796" s="4" t="s">
        <v>23</v>
      </c>
    </row>
    <row r="797" spans="1:14" x14ac:dyDescent="0.25">
      <c r="A797" t="s">
        <v>1606</v>
      </c>
      <c r="B797" t="s">
        <v>1607</v>
      </c>
      <c r="C797" t="s">
        <v>47</v>
      </c>
      <c r="D797" t="s">
        <v>1504</v>
      </c>
      <c r="E797" t="s">
        <v>18</v>
      </c>
      <c r="F797" t="s">
        <v>19</v>
      </c>
      <c r="G797" t="s">
        <v>28</v>
      </c>
      <c r="H797">
        <v>52</v>
      </c>
      <c r="I797" s="4">
        <v>36303</v>
      </c>
      <c r="J797" s="5">
        <v>68807</v>
      </c>
      <c r="K797" s="6">
        <v>0</v>
      </c>
      <c r="L797" t="s">
        <v>65</v>
      </c>
      <c r="M797" t="s">
        <v>92</v>
      </c>
      <c r="N797" s="4">
        <v>42338</v>
      </c>
    </row>
    <row r="798" spans="1:14" x14ac:dyDescent="0.25">
      <c r="A798" t="s">
        <v>1608</v>
      </c>
      <c r="B798" t="s">
        <v>1609</v>
      </c>
      <c r="C798" t="s">
        <v>64</v>
      </c>
      <c r="D798" t="s">
        <v>1504</v>
      </c>
      <c r="E798" t="s">
        <v>18</v>
      </c>
      <c r="F798" t="s">
        <v>19</v>
      </c>
      <c r="G798" t="s">
        <v>20</v>
      </c>
      <c r="H798">
        <v>28</v>
      </c>
      <c r="I798" s="4">
        <v>44395</v>
      </c>
      <c r="J798" s="5">
        <v>43391</v>
      </c>
      <c r="K798" s="6">
        <v>0</v>
      </c>
      <c r="L798" t="s">
        <v>21</v>
      </c>
      <c r="M798" t="s">
        <v>75</v>
      </c>
      <c r="N798" s="4" t="s">
        <v>23</v>
      </c>
    </row>
    <row r="799" spans="1:14" x14ac:dyDescent="0.25">
      <c r="A799" t="s">
        <v>1610</v>
      </c>
      <c r="B799" t="s">
        <v>1611</v>
      </c>
      <c r="C799" t="s">
        <v>53</v>
      </c>
      <c r="D799" t="s">
        <v>1504</v>
      </c>
      <c r="E799" t="s">
        <v>54</v>
      </c>
      <c r="F799" t="s">
        <v>33</v>
      </c>
      <c r="G799" t="s">
        <v>28</v>
      </c>
      <c r="H799">
        <v>45</v>
      </c>
      <c r="I799" s="4">
        <v>42428</v>
      </c>
      <c r="J799" s="5">
        <v>211637</v>
      </c>
      <c r="K799" s="6">
        <v>0.31</v>
      </c>
      <c r="L799" t="s">
        <v>21</v>
      </c>
      <c r="M799" t="s">
        <v>44</v>
      </c>
      <c r="N799" s="4" t="s">
        <v>23</v>
      </c>
    </row>
    <row r="800" spans="1:14" x14ac:dyDescent="0.25">
      <c r="A800" t="s">
        <v>1612</v>
      </c>
      <c r="B800" t="s">
        <v>1613</v>
      </c>
      <c r="C800" t="s">
        <v>26</v>
      </c>
      <c r="D800" t="s">
        <v>1504</v>
      </c>
      <c r="E800" t="s">
        <v>54</v>
      </c>
      <c r="F800" t="s">
        <v>19</v>
      </c>
      <c r="G800" t="s">
        <v>20</v>
      </c>
      <c r="H800">
        <v>33</v>
      </c>
      <c r="I800" s="4">
        <v>42325</v>
      </c>
      <c r="J800" s="5">
        <v>91632</v>
      </c>
      <c r="K800" s="6">
        <v>0</v>
      </c>
      <c r="L800" t="s">
        <v>21</v>
      </c>
      <c r="M800" t="s">
        <v>57</v>
      </c>
      <c r="N800" s="4" t="s">
        <v>23</v>
      </c>
    </row>
    <row r="801" spans="1:14" x14ac:dyDescent="0.25">
      <c r="A801" t="s">
        <v>1614</v>
      </c>
      <c r="B801" t="s">
        <v>1615</v>
      </c>
      <c r="C801" t="s">
        <v>53</v>
      </c>
      <c r="D801" t="s">
        <v>1504</v>
      </c>
      <c r="E801" t="s">
        <v>54</v>
      </c>
      <c r="F801" t="s">
        <v>19</v>
      </c>
      <c r="G801" t="s">
        <v>28</v>
      </c>
      <c r="H801">
        <v>41</v>
      </c>
      <c r="I801" s="4">
        <v>41916</v>
      </c>
      <c r="J801" s="5">
        <v>257194</v>
      </c>
      <c r="K801" s="6">
        <v>0.35</v>
      </c>
      <c r="L801" t="s">
        <v>65</v>
      </c>
      <c r="M801" t="s">
        <v>66</v>
      </c>
      <c r="N801" s="4" t="s">
        <v>23</v>
      </c>
    </row>
    <row r="802" spans="1:14" x14ac:dyDescent="0.25">
      <c r="A802" t="s">
        <v>1616</v>
      </c>
      <c r="B802" t="s">
        <v>1617</v>
      </c>
      <c r="C802" t="s">
        <v>47</v>
      </c>
      <c r="D802" t="s">
        <v>1504</v>
      </c>
      <c r="E802" t="s">
        <v>18</v>
      </c>
      <c r="F802" t="s">
        <v>33</v>
      </c>
      <c r="G802" t="s">
        <v>20</v>
      </c>
      <c r="H802">
        <v>33</v>
      </c>
      <c r="I802" s="4">
        <v>43904</v>
      </c>
      <c r="J802" s="5">
        <v>68846</v>
      </c>
      <c r="K802" s="6">
        <v>0</v>
      </c>
      <c r="L802" t="s">
        <v>21</v>
      </c>
      <c r="M802" t="s">
        <v>44</v>
      </c>
      <c r="N802" s="4" t="s">
        <v>23</v>
      </c>
    </row>
    <row r="803" spans="1:14" x14ac:dyDescent="0.25">
      <c r="A803" t="s">
        <v>1618</v>
      </c>
      <c r="B803" t="s">
        <v>1619</v>
      </c>
      <c r="C803" t="s">
        <v>74</v>
      </c>
      <c r="D803" t="s">
        <v>1504</v>
      </c>
      <c r="E803" t="s">
        <v>27</v>
      </c>
      <c r="F803" t="s">
        <v>33</v>
      </c>
      <c r="G803" t="s">
        <v>28</v>
      </c>
      <c r="H803">
        <v>35</v>
      </c>
      <c r="I803" s="4">
        <v>41690</v>
      </c>
      <c r="J803" s="5">
        <v>155905</v>
      </c>
      <c r="K803" s="6">
        <v>0.14000000000000001</v>
      </c>
      <c r="L803" t="s">
        <v>21</v>
      </c>
      <c r="M803" t="s">
        <v>57</v>
      </c>
      <c r="N803" s="4" t="s">
        <v>23</v>
      </c>
    </row>
    <row r="804" spans="1:14" x14ac:dyDescent="0.25">
      <c r="A804" t="s">
        <v>1620</v>
      </c>
      <c r="B804" t="s">
        <v>1621</v>
      </c>
      <c r="C804" t="s">
        <v>47</v>
      </c>
      <c r="D804" t="s">
        <v>1504</v>
      </c>
      <c r="E804" t="s">
        <v>18</v>
      </c>
      <c r="F804" t="s">
        <v>19</v>
      </c>
      <c r="G804" t="s">
        <v>97</v>
      </c>
      <c r="H804">
        <v>35</v>
      </c>
      <c r="I804" s="4">
        <v>44015</v>
      </c>
      <c r="J804" s="5">
        <v>51513</v>
      </c>
      <c r="K804" s="6">
        <v>0</v>
      </c>
      <c r="L804" t="s">
        <v>21</v>
      </c>
      <c r="M804" t="s">
        <v>75</v>
      </c>
      <c r="N804" s="4" t="s">
        <v>23</v>
      </c>
    </row>
    <row r="805" spans="1:14" x14ac:dyDescent="0.25">
      <c r="A805" t="s">
        <v>1622</v>
      </c>
      <c r="B805" t="s">
        <v>1623</v>
      </c>
      <c r="C805" t="s">
        <v>53</v>
      </c>
      <c r="D805" t="s">
        <v>1504</v>
      </c>
      <c r="E805" t="s">
        <v>54</v>
      </c>
      <c r="F805" t="s">
        <v>19</v>
      </c>
      <c r="G805" t="s">
        <v>28</v>
      </c>
      <c r="H805">
        <v>60</v>
      </c>
      <c r="I805" s="4">
        <v>39109</v>
      </c>
      <c r="J805" s="5">
        <v>234311</v>
      </c>
      <c r="K805" s="6">
        <v>0.37</v>
      </c>
      <c r="L805" t="s">
        <v>21</v>
      </c>
      <c r="M805" t="s">
        <v>48</v>
      </c>
      <c r="N805" s="4" t="s">
        <v>23</v>
      </c>
    </row>
    <row r="806" spans="1:14" x14ac:dyDescent="0.25">
      <c r="A806" t="s">
        <v>125</v>
      </c>
      <c r="B806" t="s">
        <v>1624</v>
      </c>
      <c r="C806" t="s">
        <v>31</v>
      </c>
      <c r="D806" t="s">
        <v>1504</v>
      </c>
      <c r="E806" t="s">
        <v>54</v>
      </c>
      <c r="F806" t="s">
        <v>33</v>
      </c>
      <c r="G806" t="s">
        <v>28</v>
      </c>
      <c r="H806">
        <v>36</v>
      </c>
      <c r="I806" s="4">
        <v>40434</v>
      </c>
      <c r="J806" s="5">
        <v>157070</v>
      </c>
      <c r="K806" s="6">
        <v>0.28000000000000003</v>
      </c>
      <c r="L806" t="s">
        <v>65</v>
      </c>
      <c r="M806" t="s">
        <v>66</v>
      </c>
      <c r="N806" s="4" t="s">
        <v>23</v>
      </c>
    </row>
    <row r="807" spans="1:14" x14ac:dyDescent="0.25">
      <c r="A807" t="s">
        <v>1625</v>
      </c>
      <c r="B807" t="s">
        <v>1626</v>
      </c>
      <c r="C807" t="s">
        <v>16</v>
      </c>
      <c r="D807" t="s">
        <v>1504</v>
      </c>
      <c r="E807" t="s">
        <v>18</v>
      </c>
      <c r="F807" t="s">
        <v>33</v>
      </c>
      <c r="G807" t="s">
        <v>28</v>
      </c>
      <c r="H807">
        <v>64</v>
      </c>
      <c r="I807" s="4">
        <v>43729</v>
      </c>
      <c r="J807" s="5">
        <v>108780</v>
      </c>
      <c r="K807" s="6">
        <v>0.06</v>
      </c>
      <c r="L807" t="s">
        <v>65</v>
      </c>
      <c r="M807" t="s">
        <v>78</v>
      </c>
      <c r="N807" s="4" t="s">
        <v>23</v>
      </c>
    </row>
    <row r="808" spans="1:14" x14ac:dyDescent="0.25">
      <c r="A808" t="s">
        <v>1627</v>
      </c>
      <c r="B808" t="s">
        <v>1628</v>
      </c>
      <c r="C808" t="s">
        <v>47</v>
      </c>
      <c r="D808" t="s">
        <v>1504</v>
      </c>
      <c r="E808" t="s">
        <v>32</v>
      </c>
      <c r="F808" t="s">
        <v>19</v>
      </c>
      <c r="G808" t="s">
        <v>37</v>
      </c>
      <c r="H808">
        <v>61</v>
      </c>
      <c r="I808" s="4">
        <v>39568</v>
      </c>
      <c r="J808" s="5">
        <v>69352</v>
      </c>
      <c r="K808" s="6">
        <v>0</v>
      </c>
      <c r="L808" t="s">
        <v>38</v>
      </c>
      <c r="M808" t="s">
        <v>69</v>
      </c>
      <c r="N808" s="4" t="s">
        <v>23</v>
      </c>
    </row>
    <row r="809" spans="1:14" x14ac:dyDescent="0.25">
      <c r="A809" t="s">
        <v>1430</v>
      </c>
      <c r="B809" t="s">
        <v>1629</v>
      </c>
      <c r="C809" t="s">
        <v>47</v>
      </c>
      <c r="D809" t="s">
        <v>1504</v>
      </c>
      <c r="E809" t="s">
        <v>32</v>
      </c>
      <c r="F809" t="s">
        <v>19</v>
      </c>
      <c r="G809" t="s">
        <v>28</v>
      </c>
      <c r="H809">
        <v>65</v>
      </c>
      <c r="I809" s="4">
        <v>37181</v>
      </c>
      <c r="J809" s="5">
        <v>74631</v>
      </c>
      <c r="K809" s="6">
        <v>0</v>
      </c>
      <c r="L809" t="s">
        <v>65</v>
      </c>
      <c r="M809" t="s">
        <v>66</v>
      </c>
      <c r="N809" s="4" t="s">
        <v>23</v>
      </c>
    </row>
    <row r="810" spans="1:14" x14ac:dyDescent="0.25">
      <c r="A810" t="s">
        <v>1630</v>
      </c>
      <c r="B810" t="s">
        <v>1631</v>
      </c>
      <c r="C810" t="s">
        <v>31</v>
      </c>
      <c r="D810" t="s">
        <v>1504</v>
      </c>
      <c r="E810" t="s">
        <v>32</v>
      </c>
      <c r="F810" t="s">
        <v>19</v>
      </c>
      <c r="G810" t="s">
        <v>28</v>
      </c>
      <c r="H810">
        <v>29</v>
      </c>
      <c r="I810" s="4">
        <v>44454</v>
      </c>
      <c r="J810" s="5">
        <v>199783</v>
      </c>
      <c r="K810" s="6">
        <v>0.21</v>
      </c>
      <c r="L810" t="s">
        <v>21</v>
      </c>
      <c r="M810" t="s">
        <v>44</v>
      </c>
      <c r="N810" s="4">
        <v>44661</v>
      </c>
    </row>
    <row r="811" spans="1:14" x14ac:dyDescent="0.25">
      <c r="A811" t="s">
        <v>1632</v>
      </c>
      <c r="B811" t="s">
        <v>1633</v>
      </c>
      <c r="C811" t="s">
        <v>16</v>
      </c>
      <c r="D811" t="s">
        <v>1504</v>
      </c>
      <c r="E811" t="s">
        <v>54</v>
      </c>
      <c r="F811" t="s">
        <v>19</v>
      </c>
      <c r="G811" t="s">
        <v>20</v>
      </c>
      <c r="H811">
        <v>51</v>
      </c>
      <c r="I811" s="4">
        <v>35456</v>
      </c>
      <c r="J811" s="5">
        <v>104431</v>
      </c>
      <c r="K811" s="6">
        <v>7.0000000000000007E-2</v>
      </c>
      <c r="L811" t="s">
        <v>21</v>
      </c>
      <c r="M811" t="s">
        <v>57</v>
      </c>
      <c r="N811" s="4" t="s">
        <v>23</v>
      </c>
    </row>
    <row r="812" spans="1:14" x14ac:dyDescent="0.25">
      <c r="A812" t="s">
        <v>1634</v>
      </c>
      <c r="B812" t="s">
        <v>1635</v>
      </c>
      <c r="C812" t="s">
        <v>31</v>
      </c>
      <c r="D812" t="s">
        <v>1504</v>
      </c>
      <c r="E812" t="s">
        <v>54</v>
      </c>
      <c r="F812" t="s">
        <v>19</v>
      </c>
      <c r="G812" t="s">
        <v>28</v>
      </c>
      <c r="H812">
        <v>45</v>
      </c>
      <c r="I812" s="4">
        <v>39519</v>
      </c>
      <c r="J812" s="5">
        <v>186138</v>
      </c>
      <c r="K812" s="6">
        <v>0.28000000000000003</v>
      </c>
      <c r="L812" t="s">
        <v>65</v>
      </c>
      <c r="M812" t="s">
        <v>66</v>
      </c>
      <c r="N812" s="4" t="s">
        <v>23</v>
      </c>
    </row>
    <row r="813" spans="1:14" x14ac:dyDescent="0.25">
      <c r="A813" t="s">
        <v>986</v>
      </c>
      <c r="B813" t="s">
        <v>1636</v>
      </c>
      <c r="C813" t="s">
        <v>26</v>
      </c>
      <c r="D813" t="s">
        <v>1504</v>
      </c>
      <c r="E813" t="s">
        <v>54</v>
      </c>
      <c r="F813" t="s">
        <v>19</v>
      </c>
      <c r="G813" t="s">
        <v>28</v>
      </c>
      <c r="H813">
        <v>40</v>
      </c>
      <c r="I813" s="4">
        <v>41904</v>
      </c>
      <c r="J813" s="5">
        <v>73779</v>
      </c>
      <c r="K813" s="6">
        <v>0</v>
      </c>
      <c r="L813" t="s">
        <v>65</v>
      </c>
      <c r="M813" t="s">
        <v>66</v>
      </c>
      <c r="N813" s="4">
        <v>43594</v>
      </c>
    </row>
    <row r="814" spans="1:14" x14ac:dyDescent="0.25">
      <c r="A814" t="s">
        <v>1637</v>
      </c>
      <c r="B814" t="s">
        <v>1638</v>
      </c>
      <c r="C814" t="s">
        <v>64</v>
      </c>
      <c r="D814" t="s">
        <v>1504</v>
      </c>
      <c r="E814" t="s">
        <v>27</v>
      </c>
      <c r="F814" t="s">
        <v>33</v>
      </c>
      <c r="G814" t="s">
        <v>20</v>
      </c>
      <c r="H814">
        <v>64</v>
      </c>
      <c r="I814" s="4">
        <v>37662</v>
      </c>
      <c r="J814" s="5">
        <v>57032</v>
      </c>
      <c r="K814" s="6">
        <v>0</v>
      </c>
      <c r="L814" t="s">
        <v>21</v>
      </c>
      <c r="M814" t="s">
        <v>48</v>
      </c>
      <c r="N814" s="4" t="s">
        <v>23</v>
      </c>
    </row>
    <row r="815" spans="1:14" x14ac:dyDescent="0.25">
      <c r="A815" t="s">
        <v>1639</v>
      </c>
      <c r="B815" t="s">
        <v>1640</v>
      </c>
      <c r="C815" t="s">
        <v>31</v>
      </c>
      <c r="D815" t="s">
        <v>1504</v>
      </c>
      <c r="E815" t="s">
        <v>18</v>
      </c>
      <c r="F815" t="s">
        <v>33</v>
      </c>
      <c r="G815" t="s">
        <v>28</v>
      </c>
      <c r="H815">
        <v>35</v>
      </c>
      <c r="I815" s="4">
        <v>42800</v>
      </c>
      <c r="J815" s="5">
        <v>171426</v>
      </c>
      <c r="K815" s="6">
        <v>0.15</v>
      </c>
      <c r="L815" t="s">
        <v>65</v>
      </c>
      <c r="M815" t="s">
        <v>118</v>
      </c>
      <c r="N815" s="4">
        <v>43000</v>
      </c>
    </row>
    <row r="816" spans="1:14" x14ac:dyDescent="0.25">
      <c r="A816" t="s">
        <v>1641</v>
      </c>
      <c r="B816" t="s">
        <v>1642</v>
      </c>
      <c r="C816" t="s">
        <v>64</v>
      </c>
      <c r="D816" t="s">
        <v>1504</v>
      </c>
      <c r="E816" t="s">
        <v>32</v>
      </c>
      <c r="F816" t="s">
        <v>33</v>
      </c>
      <c r="G816" t="s">
        <v>97</v>
      </c>
      <c r="H816">
        <v>65</v>
      </c>
      <c r="I816" s="4">
        <v>40711</v>
      </c>
      <c r="J816" s="5">
        <v>56686</v>
      </c>
      <c r="K816" s="6">
        <v>0</v>
      </c>
      <c r="L816" t="s">
        <v>21</v>
      </c>
      <c r="M816" t="s">
        <v>34</v>
      </c>
      <c r="N816" s="4">
        <v>42164</v>
      </c>
    </row>
    <row r="817" spans="1:14" x14ac:dyDescent="0.25">
      <c r="A817" t="s">
        <v>1643</v>
      </c>
      <c r="B817" t="s">
        <v>1644</v>
      </c>
      <c r="C817" t="s">
        <v>31</v>
      </c>
      <c r="D817" t="s">
        <v>1504</v>
      </c>
      <c r="E817" t="s">
        <v>18</v>
      </c>
      <c r="F817" t="s">
        <v>33</v>
      </c>
      <c r="G817" t="s">
        <v>97</v>
      </c>
      <c r="H817">
        <v>45</v>
      </c>
      <c r="I817" s="4">
        <v>39507</v>
      </c>
      <c r="J817" s="5">
        <v>150577</v>
      </c>
      <c r="K817" s="6">
        <v>0.25</v>
      </c>
      <c r="L817" t="s">
        <v>21</v>
      </c>
      <c r="M817" t="s">
        <v>48</v>
      </c>
      <c r="N817" s="4" t="s">
        <v>23</v>
      </c>
    </row>
    <row r="818" spans="1:14" x14ac:dyDescent="0.25">
      <c r="A818" t="s">
        <v>1645</v>
      </c>
      <c r="B818" t="s">
        <v>1646</v>
      </c>
      <c r="C818" t="s">
        <v>47</v>
      </c>
      <c r="D818" t="s">
        <v>1504</v>
      </c>
      <c r="E818" t="s">
        <v>54</v>
      </c>
      <c r="F818" t="s">
        <v>33</v>
      </c>
      <c r="G818" t="s">
        <v>20</v>
      </c>
      <c r="H818">
        <v>39</v>
      </c>
      <c r="I818" s="4">
        <v>42843</v>
      </c>
      <c r="J818" s="5">
        <v>58745</v>
      </c>
      <c r="K818" s="6">
        <v>0</v>
      </c>
      <c r="L818" t="s">
        <v>21</v>
      </c>
      <c r="M818" t="s">
        <v>22</v>
      </c>
      <c r="N818" s="4" t="s">
        <v>23</v>
      </c>
    </row>
    <row r="819" spans="1:14" x14ac:dyDescent="0.25">
      <c r="A819" t="s">
        <v>1647</v>
      </c>
      <c r="B819" t="s">
        <v>1648</v>
      </c>
      <c r="C819" t="s">
        <v>53</v>
      </c>
      <c r="D819" t="s">
        <v>1504</v>
      </c>
      <c r="E819" t="s">
        <v>27</v>
      </c>
      <c r="F819" t="s">
        <v>19</v>
      </c>
      <c r="G819" t="s">
        <v>20</v>
      </c>
      <c r="H819">
        <v>52</v>
      </c>
      <c r="I819" s="4">
        <v>37418</v>
      </c>
      <c r="J819" s="5">
        <v>236314</v>
      </c>
      <c r="K819" s="6">
        <v>0.34</v>
      </c>
      <c r="L819" t="s">
        <v>21</v>
      </c>
      <c r="M819" t="s">
        <v>48</v>
      </c>
      <c r="N819" s="4" t="s">
        <v>23</v>
      </c>
    </row>
    <row r="820" spans="1:14" x14ac:dyDescent="0.25">
      <c r="A820" t="s">
        <v>1649</v>
      </c>
      <c r="B820" t="s">
        <v>1650</v>
      </c>
      <c r="C820" t="s">
        <v>64</v>
      </c>
      <c r="D820" t="s">
        <v>1504</v>
      </c>
      <c r="E820" t="s">
        <v>54</v>
      </c>
      <c r="F820" t="s">
        <v>19</v>
      </c>
      <c r="G820" t="s">
        <v>37</v>
      </c>
      <c r="H820">
        <v>51</v>
      </c>
      <c r="I820" s="4">
        <v>39252</v>
      </c>
      <c r="J820" s="5">
        <v>45206</v>
      </c>
      <c r="K820" s="6">
        <v>0</v>
      </c>
      <c r="L820" t="s">
        <v>21</v>
      </c>
      <c r="M820" t="s">
        <v>75</v>
      </c>
      <c r="N820" s="4" t="s">
        <v>23</v>
      </c>
    </row>
    <row r="821" spans="1:14" x14ac:dyDescent="0.25">
      <c r="A821" t="s">
        <v>1651</v>
      </c>
      <c r="B821" t="s">
        <v>1652</v>
      </c>
      <c r="C821" t="s">
        <v>16</v>
      </c>
      <c r="D821" t="s">
        <v>1504</v>
      </c>
      <c r="E821" t="s">
        <v>54</v>
      </c>
      <c r="F821" t="s">
        <v>33</v>
      </c>
      <c r="G821" t="s">
        <v>20</v>
      </c>
      <c r="H821">
        <v>29</v>
      </c>
      <c r="I821" s="4">
        <v>42676</v>
      </c>
      <c r="J821" s="5">
        <v>122054</v>
      </c>
      <c r="K821" s="6">
        <v>0.06</v>
      </c>
      <c r="L821" t="s">
        <v>21</v>
      </c>
      <c r="M821" t="s">
        <v>57</v>
      </c>
      <c r="N821" s="4" t="s">
        <v>23</v>
      </c>
    </row>
    <row r="822" spans="1:14" x14ac:dyDescent="0.25">
      <c r="A822" t="s">
        <v>1653</v>
      </c>
      <c r="B822" t="s">
        <v>1654</v>
      </c>
      <c r="C822" t="s">
        <v>64</v>
      </c>
      <c r="D822" t="s">
        <v>1504</v>
      </c>
      <c r="E822" t="s">
        <v>27</v>
      </c>
      <c r="F822" t="s">
        <v>33</v>
      </c>
      <c r="G822" t="s">
        <v>20</v>
      </c>
      <c r="H822">
        <v>28</v>
      </c>
      <c r="I822" s="4">
        <v>43847</v>
      </c>
      <c r="J822" s="5">
        <v>45061</v>
      </c>
      <c r="K822" s="6">
        <v>0</v>
      </c>
      <c r="L822" t="s">
        <v>21</v>
      </c>
      <c r="M822" t="s">
        <v>48</v>
      </c>
      <c r="N822" s="4" t="s">
        <v>23</v>
      </c>
    </row>
    <row r="823" spans="1:14" x14ac:dyDescent="0.25">
      <c r="A823" t="s">
        <v>1655</v>
      </c>
      <c r="B823" t="s">
        <v>1656</v>
      </c>
      <c r="C823" t="s">
        <v>53</v>
      </c>
      <c r="D823" t="s">
        <v>1504</v>
      </c>
      <c r="E823" t="s">
        <v>27</v>
      </c>
      <c r="F823" t="s">
        <v>19</v>
      </c>
      <c r="G823" t="s">
        <v>37</v>
      </c>
      <c r="H823">
        <v>44</v>
      </c>
      <c r="I823" s="4">
        <v>44283</v>
      </c>
      <c r="J823" s="5">
        <v>186033</v>
      </c>
      <c r="K823" s="6">
        <v>0.34</v>
      </c>
      <c r="L823" t="s">
        <v>38</v>
      </c>
      <c r="M823" t="s">
        <v>85</v>
      </c>
      <c r="N823" s="4" t="s">
        <v>23</v>
      </c>
    </row>
    <row r="824" spans="1:14" x14ac:dyDescent="0.25">
      <c r="A824" t="s">
        <v>1657</v>
      </c>
      <c r="B824" t="s">
        <v>1658</v>
      </c>
      <c r="C824" t="s">
        <v>74</v>
      </c>
      <c r="D824" t="s">
        <v>1504</v>
      </c>
      <c r="E824" t="s">
        <v>18</v>
      </c>
      <c r="F824" t="s">
        <v>19</v>
      </c>
      <c r="G824" t="s">
        <v>28</v>
      </c>
      <c r="H824">
        <v>60</v>
      </c>
      <c r="I824" s="4">
        <v>44403</v>
      </c>
      <c r="J824" s="5">
        <v>121480</v>
      </c>
      <c r="K824" s="6">
        <v>0.14000000000000001</v>
      </c>
      <c r="L824" t="s">
        <v>21</v>
      </c>
      <c r="M824" t="s">
        <v>57</v>
      </c>
      <c r="N824" s="4" t="s">
        <v>23</v>
      </c>
    </row>
    <row r="825" spans="1:14" x14ac:dyDescent="0.25">
      <c r="A825" t="s">
        <v>1659</v>
      </c>
      <c r="B825" t="s">
        <v>1660</v>
      </c>
      <c r="C825" t="s">
        <v>53</v>
      </c>
      <c r="D825" t="s">
        <v>1504</v>
      </c>
      <c r="E825" t="s">
        <v>54</v>
      </c>
      <c r="F825" t="s">
        <v>33</v>
      </c>
      <c r="G825" t="s">
        <v>37</v>
      </c>
      <c r="H825">
        <v>47</v>
      </c>
      <c r="I825" s="4">
        <v>36232</v>
      </c>
      <c r="J825" s="5">
        <v>239394</v>
      </c>
      <c r="K825" s="6">
        <v>0.32</v>
      </c>
      <c r="L825" t="s">
        <v>21</v>
      </c>
      <c r="M825" t="s">
        <v>22</v>
      </c>
      <c r="N825" s="4" t="s">
        <v>23</v>
      </c>
    </row>
    <row r="826" spans="1:14" x14ac:dyDescent="0.25">
      <c r="A826" t="s">
        <v>1661</v>
      </c>
      <c r="B826" t="s">
        <v>1662</v>
      </c>
      <c r="C826" t="s">
        <v>74</v>
      </c>
      <c r="D826" t="s">
        <v>1504</v>
      </c>
      <c r="E826" t="s">
        <v>27</v>
      </c>
      <c r="F826" t="s">
        <v>33</v>
      </c>
      <c r="G826" t="s">
        <v>37</v>
      </c>
      <c r="H826">
        <v>29</v>
      </c>
      <c r="I826" s="4">
        <v>43966</v>
      </c>
      <c r="J826" s="5">
        <v>137106</v>
      </c>
      <c r="K826" s="6">
        <v>0.12</v>
      </c>
      <c r="L826" t="s">
        <v>38</v>
      </c>
      <c r="M826" t="s">
        <v>85</v>
      </c>
      <c r="N826" s="4" t="s">
        <v>23</v>
      </c>
    </row>
    <row r="827" spans="1:14" x14ac:dyDescent="0.25">
      <c r="A827" t="s">
        <v>1663</v>
      </c>
      <c r="B827" t="s">
        <v>1664</v>
      </c>
      <c r="C827" t="s">
        <v>16</v>
      </c>
      <c r="D827" t="s">
        <v>1504</v>
      </c>
      <c r="E827" t="s">
        <v>18</v>
      </c>
      <c r="F827" t="s">
        <v>33</v>
      </c>
      <c r="G827" t="s">
        <v>28</v>
      </c>
      <c r="H827">
        <v>50</v>
      </c>
      <c r="I827" s="4">
        <v>40979</v>
      </c>
      <c r="J827" s="5">
        <v>108134</v>
      </c>
      <c r="K827" s="6">
        <v>0.1</v>
      </c>
      <c r="L827" t="s">
        <v>65</v>
      </c>
      <c r="M827" t="s">
        <v>78</v>
      </c>
      <c r="N827" s="4" t="s">
        <v>23</v>
      </c>
    </row>
    <row r="828" spans="1:14" x14ac:dyDescent="0.25">
      <c r="A828" t="s">
        <v>1665</v>
      </c>
      <c r="B828" t="s">
        <v>1666</v>
      </c>
      <c r="C828" t="s">
        <v>16</v>
      </c>
      <c r="D828" t="s">
        <v>1504</v>
      </c>
      <c r="E828" t="s">
        <v>32</v>
      </c>
      <c r="F828" t="s">
        <v>33</v>
      </c>
      <c r="G828" t="s">
        <v>97</v>
      </c>
      <c r="H828">
        <v>55</v>
      </c>
      <c r="I828" s="4">
        <v>33958</v>
      </c>
      <c r="J828" s="5">
        <v>113950</v>
      </c>
      <c r="K828" s="6">
        <v>0.09</v>
      </c>
      <c r="L828" t="s">
        <v>21</v>
      </c>
      <c r="M828" t="s">
        <v>48</v>
      </c>
      <c r="N828" s="4" t="s">
        <v>23</v>
      </c>
    </row>
    <row r="829" spans="1:14" x14ac:dyDescent="0.25">
      <c r="A829" t="s">
        <v>1667</v>
      </c>
      <c r="B829" t="s">
        <v>1668</v>
      </c>
      <c r="C829" t="s">
        <v>53</v>
      </c>
      <c r="D829" t="s">
        <v>1504</v>
      </c>
      <c r="E829" t="s">
        <v>27</v>
      </c>
      <c r="F829" t="s">
        <v>33</v>
      </c>
      <c r="G829" t="s">
        <v>28</v>
      </c>
      <c r="H829">
        <v>52</v>
      </c>
      <c r="I829" s="4">
        <v>35886</v>
      </c>
      <c r="J829" s="5">
        <v>182035</v>
      </c>
      <c r="K829" s="6">
        <v>0.3</v>
      </c>
      <c r="L829" t="s">
        <v>21</v>
      </c>
      <c r="M829" t="s">
        <v>44</v>
      </c>
      <c r="N829" s="4" t="s">
        <v>23</v>
      </c>
    </row>
    <row r="830" spans="1:14" x14ac:dyDescent="0.25">
      <c r="A830" t="s">
        <v>1669</v>
      </c>
      <c r="B830" t="s">
        <v>1670</v>
      </c>
      <c r="C830" t="s">
        <v>47</v>
      </c>
      <c r="D830" t="s">
        <v>1504</v>
      </c>
      <c r="E830" t="s">
        <v>18</v>
      </c>
      <c r="F830" t="s">
        <v>19</v>
      </c>
      <c r="G830" t="s">
        <v>20</v>
      </c>
      <c r="H830">
        <v>65</v>
      </c>
      <c r="I830" s="4">
        <v>38584</v>
      </c>
      <c r="J830" s="5">
        <v>59833</v>
      </c>
      <c r="K830" s="6">
        <v>0</v>
      </c>
      <c r="L830" t="s">
        <v>21</v>
      </c>
      <c r="M830" t="s">
        <v>75</v>
      </c>
      <c r="N830" s="4" t="s">
        <v>23</v>
      </c>
    </row>
    <row r="831" spans="1:14" x14ac:dyDescent="0.25">
      <c r="A831" t="s">
        <v>1671</v>
      </c>
      <c r="B831" t="s">
        <v>1672</v>
      </c>
      <c r="C831" t="s">
        <v>74</v>
      </c>
      <c r="D831" t="s">
        <v>1504</v>
      </c>
      <c r="E831" t="s">
        <v>27</v>
      </c>
      <c r="F831" t="s">
        <v>19</v>
      </c>
      <c r="G831" t="s">
        <v>28</v>
      </c>
      <c r="H831">
        <v>45</v>
      </c>
      <c r="I831" s="4">
        <v>38453</v>
      </c>
      <c r="J831" s="5">
        <v>128468</v>
      </c>
      <c r="K831" s="6">
        <v>0.11</v>
      </c>
      <c r="L831" t="s">
        <v>21</v>
      </c>
      <c r="M831" t="s">
        <v>44</v>
      </c>
      <c r="N831" s="4" t="s">
        <v>23</v>
      </c>
    </row>
    <row r="832" spans="1:14" x14ac:dyDescent="0.25">
      <c r="A832" t="s">
        <v>1673</v>
      </c>
      <c r="B832" t="s">
        <v>1674</v>
      </c>
      <c r="C832" t="s">
        <v>31</v>
      </c>
      <c r="D832" t="s">
        <v>1504</v>
      </c>
      <c r="E832" t="s">
        <v>27</v>
      </c>
      <c r="F832" t="s">
        <v>33</v>
      </c>
      <c r="G832" t="s">
        <v>28</v>
      </c>
      <c r="H832">
        <v>28</v>
      </c>
      <c r="I832" s="4">
        <v>43810</v>
      </c>
      <c r="J832" s="5">
        <v>182321</v>
      </c>
      <c r="K832" s="6">
        <v>0.28000000000000003</v>
      </c>
      <c r="L832" t="s">
        <v>65</v>
      </c>
      <c r="M832" t="s">
        <v>118</v>
      </c>
      <c r="N832" s="4" t="s">
        <v>23</v>
      </c>
    </row>
    <row r="833" spans="1:14" x14ac:dyDescent="0.25">
      <c r="A833" t="s">
        <v>1675</v>
      </c>
      <c r="B833" t="s">
        <v>1676</v>
      </c>
      <c r="C833" t="s">
        <v>31</v>
      </c>
      <c r="D833" t="s">
        <v>1504</v>
      </c>
      <c r="E833" t="s">
        <v>27</v>
      </c>
      <c r="F833" t="s">
        <v>19</v>
      </c>
      <c r="G833" t="s">
        <v>20</v>
      </c>
      <c r="H833">
        <v>32</v>
      </c>
      <c r="I833" s="4">
        <v>42702</v>
      </c>
      <c r="J833" s="5">
        <v>177443</v>
      </c>
      <c r="K833" s="6">
        <v>0.16</v>
      </c>
      <c r="L833" t="s">
        <v>21</v>
      </c>
      <c r="M833" t="s">
        <v>34</v>
      </c>
      <c r="N833" s="4" t="s">
        <v>23</v>
      </c>
    </row>
    <row r="834" spans="1:14" x14ac:dyDescent="0.25">
      <c r="A834" t="s">
        <v>1677</v>
      </c>
      <c r="B834" t="s">
        <v>1678</v>
      </c>
      <c r="C834" t="s">
        <v>26</v>
      </c>
      <c r="D834" t="s">
        <v>1504</v>
      </c>
      <c r="E834" t="s">
        <v>54</v>
      </c>
      <c r="F834" t="s">
        <v>19</v>
      </c>
      <c r="G834" t="s">
        <v>28</v>
      </c>
      <c r="H834">
        <v>45</v>
      </c>
      <c r="I834" s="4">
        <v>39347</v>
      </c>
      <c r="J834" s="5">
        <v>92293</v>
      </c>
      <c r="K834" s="6">
        <v>0</v>
      </c>
      <c r="L834" t="s">
        <v>65</v>
      </c>
      <c r="M834" t="s">
        <v>92</v>
      </c>
      <c r="N834" s="4" t="s">
        <v>23</v>
      </c>
    </row>
    <row r="835" spans="1:14" x14ac:dyDescent="0.25">
      <c r="A835" t="s">
        <v>1679</v>
      </c>
      <c r="B835" t="s">
        <v>1680</v>
      </c>
      <c r="C835" t="s">
        <v>53</v>
      </c>
      <c r="D835" t="s">
        <v>1504</v>
      </c>
      <c r="E835" t="s">
        <v>54</v>
      </c>
      <c r="F835" t="s">
        <v>19</v>
      </c>
      <c r="G835" t="s">
        <v>28</v>
      </c>
      <c r="H835">
        <v>45</v>
      </c>
      <c r="I835" s="4">
        <v>42271</v>
      </c>
      <c r="J835" s="5">
        <v>202680</v>
      </c>
      <c r="K835" s="6">
        <v>0.32</v>
      </c>
      <c r="L835" t="s">
        <v>21</v>
      </c>
      <c r="M835" t="s">
        <v>57</v>
      </c>
      <c r="N835" s="4">
        <v>44790</v>
      </c>
    </row>
    <row r="836" spans="1:14" x14ac:dyDescent="0.25">
      <c r="A836" t="s">
        <v>1681</v>
      </c>
      <c r="B836" t="s">
        <v>1682</v>
      </c>
      <c r="C836" t="s">
        <v>16</v>
      </c>
      <c r="D836" t="s">
        <v>1504</v>
      </c>
      <c r="E836" t="s">
        <v>18</v>
      </c>
      <c r="F836" t="s">
        <v>33</v>
      </c>
      <c r="G836" t="s">
        <v>37</v>
      </c>
      <c r="H836">
        <v>29</v>
      </c>
      <c r="I836" s="4">
        <v>44325</v>
      </c>
      <c r="J836" s="5">
        <v>129541</v>
      </c>
      <c r="K836" s="6">
        <v>0.08</v>
      </c>
      <c r="L836" t="s">
        <v>21</v>
      </c>
      <c r="M836" t="s">
        <v>57</v>
      </c>
      <c r="N836" s="4">
        <v>44340</v>
      </c>
    </row>
    <row r="837" spans="1:14" x14ac:dyDescent="0.25">
      <c r="A837" t="s">
        <v>1683</v>
      </c>
      <c r="B837" t="s">
        <v>1684</v>
      </c>
      <c r="C837" t="s">
        <v>26</v>
      </c>
      <c r="D837" t="s">
        <v>1504</v>
      </c>
      <c r="E837" t="s">
        <v>18</v>
      </c>
      <c r="F837" t="s">
        <v>19</v>
      </c>
      <c r="G837" t="s">
        <v>28</v>
      </c>
      <c r="H837">
        <v>63</v>
      </c>
      <c r="I837" s="4">
        <v>42778</v>
      </c>
      <c r="J837" s="5">
        <v>77629</v>
      </c>
      <c r="K837" s="6">
        <v>0</v>
      </c>
      <c r="L837" t="s">
        <v>65</v>
      </c>
      <c r="M837" t="s">
        <v>118</v>
      </c>
      <c r="N837" s="4" t="s">
        <v>23</v>
      </c>
    </row>
    <row r="838" spans="1:14" x14ac:dyDescent="0.25">
      <c r="A838" t="s">
        <v>1685</v>
      </c>
      <c r="B838" t="s">
        <v>1686</v>
      </c>
      <c r="C838" t="s">
        <v>64</v>
      </c>
      <c r="D838" t="s">
        <v>1504</v>
      </c>
      <c r="E838" t="s">
        <v>54</v>
      </c>
      <c r="F838" t="s">
        <v>33</v>
      </c>
      <c r="G838" t="s">
        <v>28</v>
      </c>
      <c r="H838">
        <v>39</v>
      </c>
      <c r="I838" s="4">
        <v>41849</v>
      </c>
      <c r="J838" s="5">
        <v>40897</v>
      </c>
      <c r="K838" s="6">
        <v>0</v>
      </c>
      <c r="L838" t="s">
        <v>21</v>
      </c>
      <c r="M838" t="s">
        <v>34</v>
      </c>
      <c r="N838" s="4" t="s">
        <v>23</v>
      </c>
    </row>
    <row r="839" spans="1:14" x14ac:dyDescent="0.25">
      <c r="A839" t="s">
        <v>1687</v>
      </c>
      <c r="B839" t="s">
        <v>1688</v>
      </c>
      <c r="C839" t="s">
        <v>31</v>
      </c>
      <c r="D839" t="s">
        <v>1504</v>
      </c>
      <c r="E839" t="s">
        <v>27</v>
      </c>
      <c r="F839" t="s">
        <v>33</v>
      </c>
      <c r="G839" t="s">
        <v>28</v>
      </c>
      <c r="H839">
        <v>53</v>
      </c>
      <c r="I839" s="4">
        <v>35601</v>
      </c>
      <c r="J839" s="5">
        <v>164399</v>
      </c>
      <c r="K839" s="6">
        <v>0.25</v>
      </c>
      <c r="L839" t="s">
        <v>21</v>
      </c>
      <c r="M839" t="s">
        <v>34</v>
      </c>
      <c r="N839" s="4" t="s">
        <v>23</v>
      </c>
    </row>
    <row r="840" spans="1:14" x14ac:dyDescent="0.25">
      <c r="A840" t="s">
        <v>1689</v>
      </c>
      <c r="B840" t="s">
        <v>1690</v>
      </c>
      <c r="C840" t="s">
        <v>74</v>
      </c>
      <c r="D840" t="s">
        <v>1504</v>
      </c>
      <c r="E840" t="s">
        <v>18</v>
      </c>
      <c r="F840" t="s">
        <v>19</v>
      </c>
      <c r="G840" t="s">
        <v>28</v>
      </c>
      <c r="H840">
        <v>32</v>
      </c>
      <c r="I840" s="4">
        <v>42764</v>
      </c>
      <c r="J840" s="5">
        <v>143970</v>
      </c>
      <c r="K840" s="6">
        <v>0.12</v>
      </c>
      <c r="L840" t="s">
        <v>21</v>
      </c>
      <c r="M840" t="s">
        <v>34</v>
      </c>
      <c r="N840" s="4">
        <v>43078</v>
      </c>
    </row>
    <row r="841" spans="1:14" x14ac:dyDescent="0.25">
      <c r="A841" t="s">
        <v>1691</v>
      </c>
      <c r="B841" t="s">
        <v>1692</v>
      </c>
      <c r="C841" t="s">
        <v>31</v>
      </c>
      <c r="D841" t="s">
        <v>1504</v>
      </c>
      <c r="E841" t="s">
        <v>54</v>
      </c>
      <c r="F841" t="s">
        <v>19</v>
      </c>
      <c r="G841" t="s">
        <v>20</v>
      </c>
      <c r="H841">
        <v>33</v>
      </c>
      <c r="I841" s="4">
        <v>42898</v>
      </c>
      <c r="J841" s="5">
        <v>164396</v>
      </c>
      <c r="K841" s="6">
        <v>0.28999999999999998</v>
      </c>
      <c r="L841" t="s">
        <v>21</v>
      </c>
      <c r="M841" t="s">
        <v>75</v>
      </c>
      <c r="N841" s="4" t="s">
        <v>23</v>
      </c>
    </row>
    <row r="842" spans="1:14" x14ac:dyDescent="0.25">
      <c r="A842" t="s">
        <v>1693</v>
      </c>
      <c r="B842" t="s">
        <v>1694</v>
      </c>
      <c r="C842" t="s">
        <v>74</v>
      </c>
      <c r="D842" t="s">
        <v>1504</v>
      </c>
      <c r="E842" t="s">
        <v>27</v>
      </c>
      <c r="F842" t="s">
        <v>33</v>
      </c>
      <c r="G842" t="s">
        <v>20</v>
      </c>
      <c r="H842">
        <v>55</v>
      </c>
      <c r="I842" s="4">
        <v>36977</v>
      </c>
      <c r="J842" s="5">
        <v>157812</v>
      </c>
      <c r="K842" s="6">
        <v>0.11</v>
      </c>
      <c r="L842" t="s">
        <v>21</v>
      </c>
      <c r="M842" t="s">
        <v>48</v>
      </c>
      <c r="N842" s="4" t="s">
        <v>23</v>
      </c>
    </row>
    <row r="843" spans="1:14" x14ac:dyDescent="0.25">
      <c r="A843" t="s">
        <v>171</v>
      </c>
      <c r="B843" t="s">
        <v>1695</v>
      </c>
      <c r="C843" t="s">
        <v>16</v>
      </c>
      <c r="D843" t="s">
        <v>1504</v>
      </c>
      <c r="E843" t="s">
        <v>32</v>
      </c>
      <c r="F843" t="s">
        <v>33</v>
      </c>
      <c r="G843" t="s">
        <v>97</v>
      </c>
      <c r="H843">
        <v>42</v>
      </c>
      <c r="I843" s="4">
        <v>42266</v>
      </c>
      <c r="J843" s="5">
        <v>103423</v>
      </c>
      <c r="K843" s="6">
        <v>0.06</v>
      </c>
      <c r="L843" t="s">
        <v>21</v>
      </c>
      <c r="M843" t="s">
        <v>75</v>
      </c>
      <c r="N843" s="4" t="s">
        <v>23</v>
      </c>
    </row>
    <row r="844" spans="1:14" x14ac:dyDescent="0.25">
      <c r="A844" t="s">
        <v>215</v>
      </c>
      <c r="B844" t="s">
        <v>1696</v>
      </c>
      <c r="C844" t="s">
        <v>31</v>
      </c>
      <c r="D844" t="s">
        <v>1504</v>
      </c>
      <c r="E844" t="s">
        <v>54</v>
      </c>
      <c r="F844" t="s">
        <v>19</v>
      </c>
      <c r="G844" t="s">
        <v>28</v>
      </c>
      <c r="H844">
        <v>49</v>
      </c>
      <c r="I844" s="4">
        <v>41816</v>
      </c>
      <c r="J844" s="5">
        <v>153961</v>
      </c>
      <c r="K844" s="6">
        <v>0.25</v>
      </c>
      <c r="L844" t="s">
        <v>65</v>
      </c>
      <c r="M844" t="s">
        <v>78</v>
      </c>
      <c r="N844" s="4" t="s">
        <v>23</v>
      </c>
    </row>
    <row r="845" spans="1:14" x14ac:dyDescent="0.25">
      <c r="A845" t="s">
        <v>207</v>
      </c>
      <c r="B845" t="s">
        <v>1697</v>
      </c>
      <c r="C845" t="s">
        <v>74</v>
      </c>
      <c r="D845" t="s">
        <v>1504</v>
      </c>
      <c r="E845" t="s">
        <v>27</v>
      </c>
      <c r="F845" t="s">
        <v>19</v>
      </c>
      <c r="G845" t="s">
        <v>20</v>
      </c>
      <c r="H845">
        <v>45</v>
      </c>
      <c r="I845" s="4">
        <v>43111</v>
      </c>
      <c r="J845" s="5">
        <v>127422</v>
      </c>
      <c r="K845" s="6">
        <v>0.15</v>
      </c>
      <c r="L845" t="s">
        <v>21</v>
      </c>
      <c r="M845" t="s">
        <v>75</v>
      </c>
      <c r="N845" s="4" t="s">
        <v>23</v>
      </c>
    </row>
    <row r="846" spans="1:14" x14ac:dyDescent="0.25">
      <c r="A846" t="s">
        <v>1698</v>
      </c>
      <c r="B846" t="s">
        <v>1699</v>
      </c>
      <c r="C846" t="s">
        <v>53</v>
      </c>
      <c r="D846" t="s">
        <v>1504</v>
      </c>
      <c r="E846" t="s">
        <v>54</v>
      </c>
      <c r="F846" t="s">
        <v>33</v>
      </c>
      <c r="G846" t="s">
        <v>37</v>
      </c>
      <c r="H846">
        <v>32</v>
      </c>
      <c r="I846" s="4">
        <v>41675</v>
      </c>
      <c r="J846" s="5">
        <v>203445</v>
      </c>
      <c r="K846" s="6">
        <v>0.34</v>
      </c>
      <c r="L846" t="s">
        <v>38</v>
      </c>
      <c r="M846" t="s">
        <v>39</v>
      </c>
      <c r="N846" s="4" t="s">
        <v>23</v>
      </c>
    </row>
    <row r="847" spans="1:14" x14ac:dyDescent="0.25">
      <c r="A847" t="s">
        <v>1700</v>
      </c>
      <c r="B847" t="s">
        <v>1701</v>
      </c>
      <c r="C847" t="s">
        <v>16</v>
      </c>
      <c r="D847" t="s">
        <v>1504</v>
      </c>
      <c r="E847" t="s">
        <v>18</v>
      </c>
      <c r="F847" t="s">
        <v>33</v>
      </c>
      <c r="G847" t="s">
        <v>37</v>
      </c>
      <c r="H847">
        <v>65</v>
      </c>
      <c r="I847" s="4">
        <v>38967</v>
      </c>
      <c r="J847" s="5">
        <v>127626</v>
      </c>
      <c r="K847" s="6">
        <v>0.1</v>
      </c>
      <c r="L847" t="s">
        <v>21</v>
      </c>
      <c r="M847" t="s">
        <v>48</v>
      </c>
      <c r="N847" s="4" t="s">
        <v>23</v>
      </c>
    </row>
    <row r="848" spans="1:14" x14ac:dyDescent="0.25">
      <c r="A848" t="s">
        <v>1702</v>
      </c>
      <c r="B848" t="s">
        <v>1703</v>
      </c>
      <c r="C848" t="s">
        <v>31</v>
      </c>
      <c r="D848" t="s">
        <v>1504</v>
      </c>
      <c r="E848" t="s">
        <v>27</v>
      </c>
      <c r="F848" t="s">
        <v>19</v>
      </c>
      <c r="G848" t="s">
        <v>20</v>
      </c>
      <c r="H848">
        <v>25</v>
      </c>
      <c r="I848" s="4">
        <v>44058</v>
      </c>
      <c r="J848" s="5">
        <v>172007</v>
      </c>
      <c r="K848" s="6">
        <v>0.26</v>
      </c>
      <c r="L848" t="s">
        <v>21</v>
      </c>
      <c r="M848" t="s">
        <v>48</v>
      </c>
      <c r="N848" s="4" t="s">
        <v>23</v>
      </c>
    </row>
    <row r="849" spans="1:14" x14ac:dyDescent="0.25">
      <c r="A849" t="s">
        <v>1704</v>
      </c>
      <c r="B849" t="s">
        <v>1705</v>
      </c>
      <c r="C849" t="s">
        <v>53</v>
      </c>
      <c r="D849" t="s">
        <v>1504</v>
      </c>
      <c r="E849" t="s">
        <v>18</v>
      </c>
      <c r="F849" t="s">
        <v>33</v>
      </c>
      <c r="G849" t="s">
        <v>37</v>
      </c>
      <c r="H849">
        <v>37</v>
      </c>
      <c r="I849" s="4">
        <v>40745</v>
      </c>
      <c r="J849" s="5">
        <v>219474</v>
      </c>
      <c r="K849" s="6">
        <v>0.36</v>
      </c>
      <c r="L849" t="s">
        <v>38</v>
      </c>
      <c r="M849" t="s">
        <v>39</v>
      </c>
      <c r="N849" s="4" t="s">
        <v>23</v>
      </c>
    </row>
    <row r="850" spans="1:14" x14ac:dyDescent="0.25">
      <c r="A850" t="s">
        <v>1310</v>
      </c>
      <c r="B850" t="s">
        <v>1706</v>
      </c>
      <c r="C850" t="s">
        <v>31</v>
      </c>
      <c r="D850" t="s">
        <v>1504</v>
      </c>
      <c r="E850" t="s">
        <v>32</v>
      </c>
      <c r="F850" t="s">
        <v>19</v>
      </c>
      <c r="G850" t="s">
        <v>20</v>
      </c>
      <c r="H850">
        <v>48</v>
      </c>
      <c r="I850" s="4">
        <v>39302</v>
      </c>
      <c r="J850" s="5">
        <v>194723</v>
      </c>
      <c r="K850" s="6">
        <v>0.25</v>
      </c>
      <c r="L850" t="s">
        <v>21</v>
      </c>
      <c r="M850" t="s">
        <v>57</v>
      </c>
      <c r="N850" s="4" t="s">
        <v>23</v>
      </c>
    </row>
    <row r="851" spans="1:14" x14ac:dyDescent="0.25">
      <c r="A851" t="s">
        <v>1707</v>
      </c>
      <c r="B851" t="s">
        <v>1708</v>
      </c>
      <c r="C851" t="s">
        <v>26</v>
      </c>
      <c r="D851" t="s">
        <v>1504</v>
      </c>
      <c r="E851" t="s">
        <v>27</v>
      </c>
      <c r="F851" t="s">
        <v>19</v>
      </c>
      <c r="G851" t="s">
        <v>28</v>
      </c>
      <c r="H851">
        <v>55</v>
      </c>
      <c r="I851" s="4">
        <v>38909</v>
      </c>
      <c r="J851" s="5">
        <v>93343</v>
      </c>
      <c r="K851" s="6">
        <v>0</v>
      </c>
      <c r="L851" t="s">
        <v>65</v>
      </c>
      <c r="M851" t="s">
        <v>66</v>
      </c>
      <c r="N851" s="4" t="s">
        <v>23</v>
      </c>
    </row>
    <row r="852" spans="1:14" x14ac:dyDescent="0.25">
      <c r="A852" t="s">
        <v>1391</v>
      </c>
      <c r="B852" t="s">
        <v>1709</v>
      </c>
      <c r="C852" t="s">
        <v>64</v>
      </c>
      <c r="D852" t="s">
        <v>1504</v>
      </c>
      <c r="E852" t="s">
        <v>32</v>
      </c>
      <c r="F852" t="s">
        <v>33</v>
      </c>
      <c r="G852" t="s">
        <v>20</v>
      </c>
      <c r="H852">
        <v>43</v>
      </c>
      <c r="I852" s="4">
        <v>43659</v>
      </c>
      <c r="J852" s="5">
        <v>41545</v>
      </c>
      <c r="K852" s="6">
        <v>0</v>
      </c>
      <c r="L852" t="s">
        <v>21</v>
      </c>
      <c r="M852" t="s">
        <v>48</v>
      </c>
      <c r="N852" s="4" t="s">
        <v>23</v>
      </c>
    </row>
    <row r="853" spans="1:14" x14ac:dyDescent="0.25">
      <c r="A853" t="s">
        <v>1710</v>
      </c>
      <c r="B853" t="s">
        <v>1711</v>
      </c>
      <c r="C853" t="s">
        <v>31</v>
      </c>
      <c r="D853" t="s">
        <v>1504</v>
      </c>
      <c r="E853" t="s">
        <v>32</v>
      </c>
      <c r="F853" t="s">
        <v>33</v>
      </c>
      <c r="G853" t="s">
        <v>37</v>
      </c>
      <c r="H853">
        <v>43</v>
      </c>
      <c r="I853" s="4">
        <v>41928</v>
      </c>
      <c r="J853" s="5">
        <v>171360</v>
      </c>
      <c r="K853" s="6">
        <v>0.23</v>
      </c>
      <c r="L853" t="s">
        <v>38</v>
      </c>
      <c r="M853" t="s">
        <v>39</v>
      </c>
      <c r="N853" s="4" t="s">
        <v>23</v>
      </c>
    </row>
    <row r="854" spans="1:14" x14ac:dyDescent="0.25">
      <c r="A854" t="s">
        <v>1712</v>
      </c>
      <c r="B854" t="s">
        <v>1713</v>
      </c>
      <c r="C854" t="s">
        <v>74</v>
      </c>
      <c r="D854" t="s">
        <v>1504</v>
      </c>
      <c r="E854" t="s">
        <v>54</v>
      </c>
      <c r="F854" t="s">
        <v>33</v>
      </c>
      <c r="G854" t="s">
        <v>28</v>
      </c>
      <c r="H854">
        <v>65</v>
      </c>
      <c r="I854" s="4">
        <v>36823</v>
      </c>
      <c r="J854" s="5">
        <v>149417</v>
      </c>
      <c r="K854" s="6">
        <v>0.13</v>
      </c>
      <c r="L854" t="s">
        <v>65</v>
      </c>
      <c r="M854" t="s">
        <v>92</v>
      </c>
      <c r="N854" s="4" t="s">
        <v>23</v>
      </c>
    </row>
    <row r="855" spans="1:14" x14ac:dyDescent="0.25">
      <c r="A855" t="s">
        <v>1714</v>
      </c>
      <c r="B855" t="s">
        <v>1715</v>
      </c>
      <c r="C855" t="s">
        <v>31</v>
      </c>
      <c r="D855" t="s">
        <v>1504</v>
      </c>
      <c r="E855" t="s">
        <v>32</v>
      </c>
      <c r="F855" t="s">
        <v>19</v>
      </c>
      <c r="G855" t="s">
        <v>20</v>
      </c>
      <c r="H855">
        <v>26</v>
      </c>
      <c r="I855" s="4">
        <v>43753</v>
      </c>
      <c r="J855" s="5">
        <v>151556</v>
      </c>
      <c r="K855" s="6">
        <v>0.2</v>
      </c>
      <c r="L855" t="s">
        <v>21</v>
      </c>
      <c r="M855" t="s">
        <v>48</v>
      </c>
      <c r="N855" s="4" t="s">
        <v>23</v>
      </c>
    </row>
    <row r="856" spans="1:14" x14ac:dyDescent="0.25">
      <c r="A856" t="s">
        <v>1716</v>
      </c>
      <c r="B856" t="s">
        <v>1717</v>
      </c>
      <c r="C856" t="s">
        <v>47</v>
      </c>
      <c r="D856" t="s">
        <v>1504</v>
      </c>
      <c r="E856" t="s">
        <v>18</v>
      </c>
      <c r="F856" t="s">
        <v>19</v>
      </c>
      <c r="G856" t="s">
        <v>37</v>
      </c>
      <c r="H856">
        <v>47</v>
      </c>
      <c r="I856" s="4">
        <v>38684</v>
      </c>
      <c r="J856" s="5">
        <v>62749</v>
      </c>
      <c r="K856" s="6">
        <v>0</v>
      </c>
      <c r="L856" t="s">
        <v>38</v>
      </c>
      <c r="M856" t="s">
        <v>39</v>
      </c>
      <c r="N856" s="4" t="s">
        <v>23</v>
      </c>
    </row>
    <row r="857" spans="1:14" x14ac:dyDescent="0.25">
      <c r="A857" t="s">
        <v>1718</v>
      </c>
      <c r="B857" t="s">
        <v>1719</v>
      </c>
      <c r="C857" t="s">
        <v>74</v>
      </c>
      <c r="D857" t="s">
        <v>1504</v>
      </c>
      <c r="E857" t="s">
        <v>27</v>
      </c>
      <c r="F857" t="s">
        <v>19</v>
      </c>
      <c r="G857" t="s">
        <v>28</v>
      </c>
      <c r="H857">
        <v>52</v>
      </c>
      <c r="I857" s="4">
        <v>43255</v>
      </c>
      <c r="J857" s="5">
        <v>154884</v>
      </c>
      <c r="K857" s="6">
        <v>0.1</v>
      </c>
      <c r="L857" t="s">
        <v>65</v>
      </c>
      <c r="M857" t="s">
        <v>78</v>
      </c>
      <c r="N857" s="4" t="s">
        <v>23</v>
      </c>
    </row>
    <row r="858" spans="1:14" x14ac:dyDescent="0.25">
      <c r="A858" t="s">
        <v>1720</v>
      </c>
      <c r="B858" t="s">
        <v>1721</v>
      </c>
      <c r="C858" t="s">
        <v>26</v>
      </c>
      <c r="D858" t="s">
        <v>1504</v>
      </c>
      <c r="E858" t="s">
        <v>27</v>
      </c>
      <c r="F858" t="s">
        <v>33</v>
      </c>
      <c r="G858" t="s">
        <v>37</v>
      </c>
      <c r="H858">
        <v>35</v>
      </c>
      <c r="I858" s="4">
        <v>42745</v>
      </c>
      <c r="J858" s="5">
        <v>80622</v>
      </c>
      <c r="K858" s="6">
        <v>0</v>
      </c>
      <c r="L858" t="s">
        <v>21</v>
      </c>
      <c r="M858" t="s">
        <v>22</v>
      </c>
      <c r="N858" s="4" t="s">
        <v>23</v>
      </c>
    </row>
    <row r="859" spans="1:14" x14ac:dyDescent="0.25">
      <c r="A859" t="s">
        <v>1722</v>
      </c>
      <c r="B859" t="s">
        <v>1723</v>
      </c>
      <c r="C859" t="s">
        <v>16</v>
      </c>
      <c r="D859" t="s">
        <v>1504</v>
      </c>
      <c r="E859" t="s">
        <v>27</v>
      </c>
      <c r="F859" t="s">
        <v>19</v>
      </c>
      <c r="G859" t="s">
        <v>28</v>
      </c>
      <c r="H859">
        <v>49</v>
      </c>
      <c r="I859" s="4">
        <v>43240</v>
      </c>
      <c r="J859" s="5">
        <v>119397</v>
      </c>
      <c r="K859" s="6">
        <v>0.09</v>
      </c>
      <c r="L859" t="s">
        <v>65</v>
      </c>
      <c r="M859" t="s">
        <v>118</v>
      </c>
      <c r="N859" s="4">
        <v>43538</v>
      </c>
    </row>
    <row r="860" spans="1:14" x14ac:dyDescent="0.25">
      <c r="A860" t="s">
        <v>1724</v>
      </c>
      <c r="B860" t="s">
        <v>1725</v>
      </c>
      <c r="C860" t="s">
        <v>26</v>
      </c>
      <c r="D860" t="s">
        <v>1504</v>
      </c>
      <c r="E860" t="s">
        <v>27</v>
      </c>
      <c r="F860" t="s">
        <v>19</v>
      </c>
      <c r="G860" t="s">
        <v>20</v>
      </c>
      <c r="H860">
        <v>33</v>
      </c>
      <c r="I860" s="4">
        <v>42631</v>
      </c>
      <c r="J860" s="5">
        <v>98427</v>
      </c>
      <c r="K860" s="6">
        <v>0</v>
      </c>
      <c r="L860" t="s">
        <v>21</v>
      </c>
      <c r="M860" t="s">
        <v>75</v>
      </c>
      <c r="N860" s="4" t="s">
        <v>23</v>
      </c>
    </row>
    <row r="861" spans="1:14" x14ac:dyDescent="0.25">
      <c r="A861" t="s">
        <v>1726</v>
      </c>
      <c r="B861" t="s">
        <v>1727</v>
      </c>
      <c r="C861" t="s">
        <v>31</v>
      </c>
      <c r="D861" t="s">
        <v>1504</v>
      </c>
      <c r="E861" t="s">
        <v>27</v>
      </c>
      <c r="F861" t="s">
        <v>19</v>
      </c>
      <c r="G861" t="s">
        <v>28</v>
      </c>
      <c r="H861">
        <v>31</v>
      </c>
      <c r="I861" s="4">
        <v>43626</v>
      </c>
      <c r="J861" s="5">
        <v>176710</v>
      </c>
      <c r="K861" s="6">
        <v>0.15</v>
      </c>
      <c r="L861" t="s">
        <v>21</v>
      </c>
      <c r="M861" t="s">
        <v>48</v>
      </c>
      <c r="N861" s="4" t="s">
        <v>23</v>
      </c>
    </row>
    <row r="862" spans="1:14" x14ac:dyDescent="0.25">
      <c r="A862" t="s">
        <v>1728</v>
      </c>
      <c r="B862" t="s">
        <v>1729</v>
      </c>
      <c r="C862" t="s">
        <v>1730</v>
      </c>
      <c r="D862" t="s">
        <v>1731</v>
      </c>
      <c r="E862" t="s">
        <v>54</v>
      </c>
      <c r="F862" t="s">
        <v>19</v>
      </c>
      <c r="G862" t="s">
        <v>28</v>
      </c>
      <c r="H862">
        <v>57</v>
      </c>
      <c r="I862" s="4">
        <v>42759</v>
      </c>
      <c r="J862" s="5">
        <v>50994</v>
      </c>
      <c r="K862" s="6">
        <v>0</v>
      </c>
      <c r="L862" t="s">
        <v>65</v>
      </c>
      <c r="M862" t="s">
        <v>66</v>
      </c>
      <c r="N862" s="4" t="s">
        <v>23</v>
      </c>
    </row>
    <row r="863" spans="1:14" x14ac:dyDescent="0.25">
      <c r="A863" t="s">
        <v>1732</v>
      </c>
      <c r="B863" t="s">
        <v>1733</v>
      </c>
      <c r="C863" t="s">
        <v>31</v>
      </c>
      <c r="D863" t="s">
        <v>1731</v>
      </c>
      <c r="E863" t="s">
        <v>32</v>
      </c>
      <c r="F863" t="s">
        <v>19</v>
      </c>
      <c r="G863" t="s">
        <v>28</v>
      </c>
      <c r="H863">
        <v>45</v>
      </c>
      <c r="I863" s="4">
        <v>37446</v>
      </c>
      <c r="J863" s="5">
        <v>166331</v>
      </c>
      <c r="K863" s="6">
        <v>0.18</v>
      </c>
      <c r="L863" t="s">
        <v>65</v>
      </c>
      <c r="M863" t="s">
        <v>66</v>
      </c>
      <c r="N863" s="4" t="s">
        <v>23</v>
      </c>
    </row>
    <row r="864" spans="1:14" x14ac:dyDescent="0.25">
      <c r="A864" t="s">
        <v>1379</v>
      </c>
      <c r="B864" t="s">
        <v>1734</v>
      </c>
      <c r="C864" t="s">
        <v>31</v>
      </c>
      <c r="D864" t="s">
        <v>1731</v>
      </c>
      <c r="E864" t="s">
        <v>18</v>
      </c>
      <c r="F864" t="s">
        <v>33</v>
      </c>
      <c r="G864" t="s">
        <v>37</v>
      </c>
      <c r="H864">
        <v>36</v>
      </c>
      <c r="I864" s="4">
        <v>44288</v>
      </c>
      <c r="J864" s="5">
        <v>151703</v>
      </c>
      <c r="K864" s="6">
        <v>0.21</v>
      </c>
      <c r="L864" t="s">
        <v>21</v>
      </c>
      <c r="M864" t="s">
        <v>48</v>
      </c>
      <c r="N864" s="4" t="s">
        <v>23</v>
      </c>
    </row>
    <row r="865" spans="1:14" x14ac:dyDescent="0.25">
      <c r="A865" t="s">
        <v>1143</v>
      </c>
      <c r="B865" t="s">
        <v>1735</v>
      </c>
      <c r="C865" t="s">
        <v>64</v>
      </c>
      <c r="D865" t="s">
        <v>1731</v>
      </c>
      <c r="E865" t="s">
        <v>27</v>
      </c>
      <c r="F865" t="s">
        <v>19</v>
      </c>
      <c r="G865" t="s">
        <v>20</v>
      </c>
      <c r="H865">
        <v>37</v>
      </c>
      <c r="I865" s="4">
        <v>43713</v>
      </c>
      <c r="J865" s="5">
        <v>49998</v>
      </c>
      <c r="K865" s="6">
        <v>0</v>
      </c>
      <c r="L865" t="s">
        <v>21</v>
      </c>
      <c r="M865" t="s">
        <v>34</v>
      </c>
      <c r="N865" s="4" t="s">
        <v>23</v>
      </c>
    </row>
    <row r="866" spans="1:14" x14ac:dyDescent="0.25">
      <c r="A866" t="s">
        <v>1736</v>
      </c>
      <c r="B866" t="s">
        <v>1737</v>
      </c>
      <c r="C866" t="s">
        <v>53</v>
      </c>
      <c r="D866" t="s">
        <v>1731</v>
      </c>
      <c r="E866" t="s">
        <v>27</v>
      </c>
      <c r="F866" t="s">
        <v>19</v>
      </c>
      <c r="G866" t="s">
        <v>28</v>
      </c>
      <c r="H866">
        <v>44</v>
      </c>
      <c r="I866" s="4">
        <v>41700</v>
      </c>
      <c r="J866" s="5">
        <v>207172</v>
      </c>
      <c r="K866" s="6">
        <v>0.31</v>
      </c>
      <c r="L866" t="s">
        <v>65</v>
      </c>
      <c r="M866" t="s">
        <v>66</v>
      </c>
      <c r="N866" s="4" t="s">
        <v>23</v>
      </c>
    </row>
    <row r="867" spans="1:14" x14ac:dyDescent="0.25">
      <c r="A867" t="s">
        <v>1738</v>
      </c>
      <c r="B867" t="s">
        <v>1739</v>
      </c>
      <c r="C867" t="s">
        <v>47</v>
      </c>
      <c r="D867" t="s">
        <v>1731</v>
      </c>
      <c r="E867" t="s">
        <v>32</v>
      </c>
      <c r="F867" t="s">
        <v>19</v>
      </c>
      <c r="G867" t="s">
        <v>20</v>
      </c>
      <c r="H867">
        <v>61</v>
      </c>
      <c r="I867" s="4">
        <v>39640</v>
      </c>
      <c r="J867" s="5">
        <v>66521</v>
      </c>
      <c r="K867" s="6">
        <v>0</v>
      </c>
      <c r="L867" t="s">
        <v>21</v>
      </c>
      <c r="M867" t="s">
        <v>34</v>
      </c>
      <c r="N867" s="4" t="s">
        <v>23</v>
      </c>
    </row>
    <row r="868" spans="1:14" x14ac:dyDescent="0.25">
      <c r="A868" t="s">
        <v>1740</v>
      </c>
      <c r="B868" t="s">
        <v>1741</v>
      </c>
      <c r="C868" t="s">
        <v>1730</v>
      </c>
      <c r="D868" t="s">
        <v>1731</v>
      </c>
      <c r="E868" t="s">
        <v>27</v>
      </c>
      <c r="F868" t="s">
        <v>19</v>
      </c>
      <c r="G868" t="s">
        <v>28</v>
      </c>
      <c r="H868">
        <v>30</v>
      </c>
      <c r="I868" s="4">
        <v>42642</v>
      </c>
      <c r="J868" s="5">
        <v>59100</v>
      </c>
      <c r="K868" s="6">
        <v>0</v>
      </c>
      <c r="L868" t="s">
        <v>65</v>
      </c>
      <c r="M868" t="s">
        <v>66</v>
      </c>
      <c r="N868" s="4" t="s">
        <v>23</v>
      </c>
    </row>
    <row r="869" spans="1:14" x14ac:dyDescent="0.25">
      <c r="A869" t="s">
        <v>1742</v>
      </c>
      <c r="B869" t="s">
        <v>1743</v>
      </c>
      <c r="C869" t="s">
        <v>1730</v>
      </c>
      <c r="D869" t="s">
        <v>1731</v>
      </c>
      <c r="E869" t="s">
        <v>27</v>
      </c>
      <c r="F869" t="s">
        <v>19</v>
      </c>
      <c r="G869" t="s">
        <v>28</v>
      </c>
      <c r="H869">
        <v>37</v>
      </c>
      <c r="I869" s="4">
        <v>41592</v>
      </c>
      <c r="J869" s="5">
        <v>56037</v>
      </c>
      <c r="K869" s="6">
        <v>0</v>
      </c>
      <c r="L869" t="s">
        <v>65</v>
      </c>
      <c r="M869" t="s">
        <v>78</v>
      </c>
      <c r="N869" s="4" t="s">
        <v>23</v>
      </c>
    </row>
    <row r="870" spans="1:14" x14ac:dyDescent="0.25">
      <c r="A870" t="s">
        <v>1744</v>
      </c>
      <c r="B870" t="s">
        <v>1745</v>
      </c>
      <c r="C870" t="s">
        <v>26</v>
      </c>
      <c r="D870" t="s">
        <v>1731</v>
      </c>
      <c r="E870" t="s">
        <v>54</v>
      </c>
      <c r="F870" t="s">
        <v>33</v>
      </c>
      <c r="G870" t="s">
        <v>20</v>
      </c>
      <c r="H870">
        <v>38</v>
      </c>
      <c r="I870" s="4">
        <v>39474</v>
      </c>
      <c r="J870" s="5">
        <v>80024</v>
      </c>
      <c r="K870" s="6">
        <v>0</v>
      </c>
      <c r="L870" t="s">
        <v>21</v>
      </c>
      <c r="M870" t="s">
        <v>75</v>
      </c>
      <c r="N870" s="4" t="s">
        <v>23</v>
      </c>
    </row>
    <row r="871" spans="1:14" x14ac:dyDescent="0.25">
      <c r="A871" t="s">
        <v>1017</v>
      </c>
      <c r="B871" t="s">
        <v>1746</v>
      </c>
      <c r="C871" t="s">
        <v>1730</v>
      </c>
      <c r="D871" t="s">
        <v>1731</v>
      </c>
      <c r="E871" t="s">
        <v>18</v>
      </c>
      <c r="F871" t="s">
        <v>19</v>
      </c>
      <c r="G871" t="s">
        <v>28</v>
      </c>
      <c r="H871">
        <v>31</v>
      </c>
      <c r="I871" s="4">
        <v>42938</v>
      </c>
      <c r="J871" s="5">
        <v>55854</v>
      </c>
      <c r="K871" s="6">
        <v>0</v>
      </c>
      <c r="L871" t="s">
        <v>21</v>
      </c>
      <c r="M871" t="s">
        <v>22</v>
      </c>
      <c r="N871" s="4" t="s">
        <v>23</v>
      </c>
    </row>
    <row r="872" spans="1:14" x14ac:dyDescent="0.25">
      <c r="A872" t="s">
        <v>1747</v>
      </c>
      <c r="B872" t="s">
        <v>1748</v>
      </c>
      <c r="C872" t="s">
        <v>74</v>
      </c>
      <c r="D872" t="s">
        <v>1731</v>
      </c>
      <c r="E872" t="s">
        <v>18</v>
      </c>
      <c r="F872" t="s">
        <v>33</v>
      </c>
      <c r="G872" t="s">
        <v>28</v>
      </c>
      <c r="H872">
        <v>34</v>
      </c>
      <c r="I872" s="4">
        <v>42116</v>
      </c>
      <c r="J872" s="5">
        <v>154941</v>
      </c>
      <c r="K872" s="6">
        <v>0.13</v>
      </c>
      <c r="L872" t="s">
        <v>21</v>
      </c>
      <c r="M872" t="s">
        <v>57</v>
      </c>
      <c r="N872" s="4" t="s">
        <v>23</v>
      </c>
    </row>
    <row r="873" spans="1:14" x14ac:dyDescent="0.25">
      <c r="A873" t="s">
        <v>1334</v>
      </c>
      <c r="B873" t="s">
        <v>1749</v>
      </c>
      <c r="C873" t="s">
        <v>53</v>
      </c>
      <c r="D873" t="s">
        <v>1731</v>
      </c>
      <c r="E873" t="s">
        <v>18</v>
      </c>
      <c r="F873" t="s">
        <v>33</v>
      </c>
      <c r="G873" t="s">
        <v>20</v>
      </c>
      <c r="H873">
        <v>31</v>
      </c>
      <c r="I873" s="4">
        <v>44063</v>
      </c>
      <c r="J873" s="5">
        <v>219693</v>
      </c>
      <c r="K873" s="6">
        <v>0.3</v>
      </c>
      <c r="L873" t="s">
        <v>21</v>
      </c>
      <c r="M873" t="s">
        <v>22</v>
      </c>
      <c r="N873" s="4" t="s">
        <v>23</v>
      </c>
    </row>
    <row r="874" spans="1:14" x14ac:dyDescent="0.25">
      <c r="A874" t="s">
        <v>1750</v>
      </c>
      <c r="B874" t="s">
        <v>1751</v>
      </c>
      <c r="C874" t="s">
        <v>1752</v>
      </c>
      <c r="D874" t="s">
        <v>1731</v>
      </c>
      <c r="E874" t="s">
        <v>54</v>
      </c>
      <c r="F874" t="s">
        <v>33</v>
      </c>
      <c r="G874" t="s">
        <v>28</v>
      </c>
      <c r="H874">
        <v>41</v>
      </c>
      <c r="I874" s="4">
        <v>38398</v>
      </c>
      <c r="J874" s="5">
        <v>95372</v>
      </c>
      <c r="K874" s="6">
        <v>0</v>
      </c>
      <c r="L874" t="s">
        <v>65</v>
      </c>
      <c r="M874" t="s">
        <v>78</v>
      </c>
      <c r="N874" s="4" t="s">
        <v>23</v>
      </c>
    </row>
    <row r="875" spans="1:14" x14ac:dyDescent="0.25">
      <c r="A875" t="s">
        <v>1753</v>
      </c>
      <c r="B875" t="s">
        <v>1754</v>
      </c>
      <c r="C875" t="s">
        <v>31</v>
      </c>
      <c r="D875" t="s">
        <v>1731</v>
      </c>
      <c r="E875" t="s">
        <v>32</v>
      </c>
      <c r="F875" t="s">
        <v>33</v>
      </c>
      <c r="G875" t="s">
        <v>28</v>
      </c>
      <c r="H875">
        <v>41</v>
      </c>
      <c r="I875" s="4">
        <v>43322</v>
      </c>
      <c r="J875" s="5">
        <v>171173</v>
      </c>
      <c r="K875" s="6">
        <v>0.21</v>
      </c>
      <c r="L875" t="s">
        <v>21</v>
      </c>
      <c r="M875" t="s">
        <v>75</v>
      </c>
      <c r="N875" s="4" t="s">
        <v>23</v>
      </c>
    </row>
    <row r="876" spans="1:14" x14ac:dyDescent="0.25">
      <c r="A876" t="s">
        <v>1401</v>
      </c>
      <c r="B876" t="s">
        <v>1755</v>
      </c>
      <c r="C876" t="s">
        <v>53</v>
      </c>
      <c r="D876" t="s">
        <v>1731</v>
      </c>
      <c r="E876" t="s">
        <v>54</v>
      </c>
      <c r="F876" t="s">
        <v>19</v>
      </c>
      <c r="G876" t="s">
        <v>37</v>
      </c>
      <c r="H876">
        <v>61</v>
      </c>
      <c r="I876" s="4">
        <v>43732</v>
      </c>
      <c r="J876" s="5">
        <v>201464</v>
      </c>
      <c r="K876" s="6">
        <v>0.37</v>
      </c>
      <c r="L876" t="s">
        <v>21</v>
      </c>
      <c r="M876" t="s">
        <v>44</v>
      </c>
      <c r="N876" s="4" t="s">
        <v>23</v>
      </c>
    </row>
    <row r="877" spans="1:14" x14ac:dyDescent="0.25">
      <c r="A877" t="s">
        <v>426</v>
      </c>
      <c r="B877" t="s">
        <v>1756</v>
      </c>
      <c r="C877" t="s">
        <v>64</v>
      </c>
      <c r="D877" t="s">
        <v>1731</v>
      </c>
      <c r="E877" t="s">
        <v>32</v>
      </c>
      <c r="F877" t="s">
        <v>33</v>
      </c>
      <c r="G877" t="s">
        <v>28</v>
      </c>
      <c r="H877">
        <v>30</v>
      </c>
      <c r="I877" s="4">
        <v>44241</v>
      </c>
      <c r="J877" s="5">
        <v>48340</v>
      </c>
      <c r="K877" s="6">
        <v>0</v>
      </c>
      <c r="L877" t="s">
        <v>65</v>
      </c>
      <c r="M877" t="s">
        <v>118</v>
      </c>
      <c r="N877" s="4" t="s">
        <v>23</v>
      </c>
    </row>
    <row r="878" spans="1:14" x14ac:dyDescent="0.25">
      <c r="A878" t="s">
        <v>1757</v>
      </c>
      <c r="B878" t="s">
        <v>1758</v>
      </c>
      <c r="C878" t="s">
        <v>53</v>
      </c>
      <c r="D878" t="s">
        <v>1731</v>
      </c>
      <c r="E878" t="s">
        <v>32</v>
      </c>
      <c r="F878" t="s">
        <v>19</v>
      </c>
      <c r="G878" t="s">
        <v>37</v>
      </c>
      <c r="H878">
        <v>39</v>
      </c>
      <c r="I878" s="4">
        <v>40778</v>
      </c>
      <c r="J878" s="5">
        <v>249506</v>
      </c>
      <c r="K878" s="6">
        <v>0.3</v>
      </c>
      <c r="L878" t="s">
        <v>38</v>
      </c>
      <c r="M878" t="s">
        <v>69</v>
      </c>
      <c r="N878" s="4" t="s">
        <v>23</v>
      </c>
    </row>
    <row r="879" spans="1:14" x14ac:dyDescent="0.25">
      <c r="A879" t="s">
        <v>1759</v>
      </c>
      <c r="B879" t="s">
        <v>1760</v>
      </c>
      <c r="C879" t="s">
        <v>74</v>
      </c>
      <c r="D879" t="s">
        <v>1731</v>
      </c>
      <c r="E879" t="s">
        <v>54</v>
      </c>
      <c r="F879" t="s">
        <v>33</v>
      </c>
      <c r="G879" t="s">
        <v>20</v>
      </c>
      <c r="H879">
        <v>46</v>
      </c>
      <c r="I879" s="4">
        <v>41473</v>
      </c>
      <c r="J879" s="5">
        <v>149712</v>
      </c>
      <c r="K879" s="6">
        <v>0.14000000000000001</v>
      </c>
      <c r="L879" t="s">
        <v>21</v>
      </c>
      <c r="M879" t="s">
        <v>75</v>
      </c>
      <c r="N879" s="4" t="s">
        <v>23</v>
      </c>
    </row>
    <row r="880" spans="1:14" x14ac:dyDescent="0.25">
      <c r="A880" t="s">
        <v>1761</v>
      </c>
      <c r="B880" t="s">
        <v>1762</v>
      </c>
      <c r="C880" t="s">
        <v>26</v>
      </c>
      <c r="D880" t="s">
        <v>1731</v>
      </c>
      <c r="E880" t="s">
        <v>27</v>
      </c>
      <c r="F880" t="s">
        <v>33</v>
      </c>
      <c r="G880" t="s">
        <v>20</v>
      </c>
      <c r="H880">
        <v>49</v>
      </c>
      <c r="I880" s="4">
        <v>35200</v>
      </c>
      <c r="J880" s="5">
        <v>86658</v>
      </c>
      <c r="K880" s="6">
        <v>0</v>
      </c>
      <c r="L880" t="s">
        <v>21</v>
      </c>
      <c r="M880" t="s">
        <v>57</v>
      </c>
      <c r="N880" s="4" t="s">
        <v>23</v>
      </c>
    </row>
    <row r="881" spans="1:14" x14ac:dyDescent="0.25">
      <c r="A881" t="s">
        <v>1763</v>
      </c>
      <c r="B881" t="s">
        <v>1764</v>
      </c>
      <c r="C881" t="s">
        <v>26</v>
      </c>
      <c r="D881" t="s">
        <v>1731</v>
      </c>
      <c r="E881" t="s">
        <v>27</v>
      </c>
      <c r="F881" t="s">
        <v>19</v>
      </c>
      <c r="G881" t="s">
        <v>37</v>
      </c>
      <c r="H881">
        <v>61</v>
      </c>
      <c r="I881" s="4">
        <v>42858</v>
      </c>
      <c r="J881" s="5">
        <v>90855</v>
      </c>
      <c r="K881" s="6">
        <v>0</v>
      </c>
      <c r="L881" t="s">
        <v>38</v>
      </c>
      <c r="M881" t="s">
        <v>85</v>
      </c>
      <c r="N881" s="4" t="s">
        <v>23</v>
      </c>
    </row>
    <row r="882" spans="1:14" x14ac:dyDescent="0.25">
      <c r="A882" t="s">
        <v>1454</v>
      </c>
      <c r="B882" t="s">
        <v>1765</v>
      </c>
      <c r="C882" t="s">
        <v>1752</v>
      </c>
      <c r="D882" t="s">
        <v>1731</v>
      </c>
      <c r="E882" t="s">
        <v>32</v>
      </c>
      <c r="F882" t="s">
        <v>33</v>
      </c>
      <c r="G882" t="s">
        <v>20</v>
      </c>
      <c r="H882">
        <v>30</v>
      </c>
      <c r="I882" s="4">
        <v>42722</v>
      </c>
      <c r="J882" s="5">
        <v>89458</v>
      </c>
      <c r="K882" s="6">
        <v>0</v>
      </c>
      <c r="L882" t="s">
        <v>21</v>
      </c>
      <c r="M882" t="s">
        <v>22</v>
      </c>
      <c r="N882" s="4" t="s">
        <v>23</v>
      </c>
    </row>
    <row r="883" spans="1:14" x14ac:dyDescent="0.25">
      <c r="A883" t="s">
        <v>1766</v>
      </c>
      <c r="B883" t="s">
        <v>810</v>
      </c>
      <c r="C883" t="s">
        <v>74</v>
      </c>
      <c r="D883" t="s">
        <v>1731</v>
      </c>
      <c r="E883" t="s">
        <v>32</v>
      </c>
      <c r="F883" t="s">
        <v>33</v>
      </c>
      <c r="G883" t="s">
        <v>20</v>
      </c>
      <c r="H883">
        <v>62</v>
      </c>
      <c r="I883" s="4">
        <v>36374</v>
      </c>
      <c r="J883" s="5">
        <v>137995</v>
      </c>
      <c r="K883" s="6">
        <v>0.14000000000000001</v>
      </c>
      <c r="L883" t="s">
        <v>21</v>
      </c>
      <c r="M883" t="s">
        <v>22</v>
      </c>
      <c r="N883" s="4" t="s">
        <v>23</v>
      </c>
    </row>
    <row r="884" spans="1:14" x14ac:dyDescent="0.25">
      <c r="A884" t="s">
        <v>1767</v>
      </c>
      <c r="B884" t="s">
        <v>1768</v>
      </c>
      <c r="C884" t="s">
        <v>74</v>
      </c>
      <c r="D884" t="s">
        <v>1731</v>
      </c>
      <c r="E884" t="s">
        <v>27</v>
      </c>
      <c r="F884" t="s">
        <v>19</v>
      </c>
      <c r="G884" t="s">
        <v>20</v>
      </c>
      <c r="H884">
        <v>50</v>
      </c>
      <c r="I884" s="4">
        <v>37705</v>
      </c>
      <c r="J884" s="5">
        <v>123405</v>
      </c>
      <c r="K884" s="6">
        <v>0.13</v>
      </c>
      <c r="L884" t="s">
        <v>21</v>
      </c>
      <c r="M884" t="s">
        <v>75</v>
      </c>
      <c r="N884" s="4" t="s">
        <v>23</v>
      </c>
    </row>
    <row r="885" spans="1:14" x14ac:dyDescent="0.25">
      <c r="A885" t="s">
        <v>1769</v>
      </c>
      <c r="B885" t="s">
        <v>1770</v>
      </c>
      <c r="C885" t="s">
        <v>1730</v>
      </c>
      <c r="D885" t="s">
        <v>1731</v>
      </c>
      <c r="E885" t="s">
        <v>18</v>
      </c>
      <c r="F885" t="s">
        <v>33</v>
      </c>
      <c r="G885" t="s">
        <v>28</v>
      </c>
      <c r="H885">
        <v>46</v>
      </c>
      <c r="I885" s="4">
        <v>38066</v>
      </c>
      <c r="J885" s="5">
        <v>73004</v>
      </c>
      <c r="K885" s="6">
        <v>0</v>
      </c>
      <c r="L885" t="s">
        <v>65</v>
      </c>
      <c r="M885" t="s">
        <v>118</v>
      </c>
      <c r="N885" s="4" t="s">
        <v>23</v>
      </c>
    </row>
    <row r="886" spans="1:14" x14ac:dyDescent="0.25">
      <c r="A886" t="s">
        <v>1771</v>
      </c>
      <c r="B886" t="s">
        <v>1772</v>
      </c>
      <c r="C886" t="s">
        <v>31</v>
      </c>
      <c r="D886" t="s">
        <v>1731</v>
      </c>
      <c r="E886" t="s">
        <v>54</v>
      </c>
      <c r="F886" t="s">
        <v>33</v>
      </c>
      <c r="G886" t="s">
        <v>37</v>
      </c>
      <c r="H886">
        <v>49</v>
      </c>
      <c r="I886" s="4">
        <v>35887</v>
      </c>
      <c r="J886" s="5">
        <v>160832</v>
      </c>
      <c r="K886" s="6">
        <v>0.3</v>
      </c>
      <c r="L886" t="s">
        <v>21</v>
      </c>
      <c r="M886" t="s">
        <v>57</v>
      </c>
      <c r="N886" s="4" t="s">
        <v>23</v>
      </c>
    </row>
    <row r="887" spans="1:14" x14ac:dyDescent="0.25">
      <c r="A887" t="s">
        <v>1773</v>
      </c>
      <c r="B887" t="s">
        <v>1774</v>
      </c>
      <c r="C887" t="s">
        <v>16</v>
      </c>
      <c r="D887" t="s">
        <v>1731</v>
      </c>
      <c r="E887" t="s">
        <v>54</v>
      </c>
      <c r="F887" t="s">
        <v>19</v>
      </c>
      <c r="G887" t="s">
        <v>28</v>
      </c>
      <c r="H887">
        <v>28</v>
      </c>
      <c r="I887" s="4">
        <v>44274</v>
      </c>
      <c r="J887" s="5">
        <v>127543</v>
      </c>
      <c r="K887" s="6">
        <v>0.06</v>
      </c>
      <c r="L887" t="s">
        <v>65</v>
      </c>
      <c r="M887" t="s">
        <v>78</v>
      </c>
      <c r="N887" s="4" t="s">
        <v>23</v>
      </c>
    </row>
    <row r="888" spans="1:14" x14ac:dyDescent="0.25">
      <c r="A888" t="s">
        <v>1775</v>
      </c>
      <c r="B888" t="s">
        <v>1776</v>
      </c>
      <c r="C888" t="s">
        <v>53</v>
      </c>
      <c r="D888" t="s">
        <v>1731</v>
      </c>
      <c r="E888" t="s">
        <v>18</v>
      </c>
      <c r="F888" t="s">
        <v>33</v>
      </c>
      <c r="G888" t="s">
        <v>28</v>
      </c>
      <c r="H888">
        <v>36</v>
      </c>
      <c r="I888" s="4">
        <v>41692</v>
      </c>
      <c r="J888" s="5">
        <v>218530</v>
      </c>
      <c r="K888" s="6">
        <v>0.3</v>
      </c>
      <c r="L888" t="s">
        <v>65</v>
      </c>
      <c r="M888" t="s">
        <v>78</v>
      </c>
      <c r="N888" s="4" t="s">
        <v>23</v>
      </c>
    </row>
    <row r="889" spans="1:14" x14ac:dyDescent="0.25">
      <c r="A889" t="s">
        <v>1777</v>
      </c>
      <c r="B889" t="s">
        <v>1778</v>
      </c>
      <c r="C889" t="s">
        <v>64</v>
      </c>
      <c r="D889" t="s">
        <v>1731</v>
      </c>
      <c r="E889" t="s">
        <v>54</v>
      </c>
      <c r="F889" t="s">
        <v>33</v>
      </c>
      <c r="G889" t="s">
        <v>37</v>
      </c>
      <c r="H889">
        <v>47</v>
      </c>
      <c r="I889" s="4">
        <v>42164</v>
      </c>
      <c r="J889" s="5">
        <v>41429</v>
      </c>
      <c r="K889" s="6">
        <v>0</v>
      </c>
      <c r="L889" t="s">
        <v>21</v>
      </c>
      <c r="M889" t="s">
        <v>34</v>
      </c>
      <c r="N889" s="4" t="s">
        <v>23</v>
      </c>
    </row>
    <row r="890" spans="1:14" x14ac:dyDescent="0.25">
      <c r="A890" t="s">
        <v>1779</v>
      </c>
      <c r="B890" t="s">
        <v>1780</v>
      </c>
      <c r="C890" t="s">
        <v>26</v>
      </c>
      <c r="D890" t="s">
        <v>1731</v>
      </c>
      <c r="E890" t="s">
        <v>54</v>
      </c>
      <c r="F890" t="s">
        <v>19</v>
      </c>
      <c r="G890" t="s">
        <v>97</v>
      </c>
      <c r="H890">
        <v>36</v>
      </c>
      <c r="I890" s="4">
        <v>44556</v>
      </c>
      <c r="J890" s="5">
        <v>75119</v>
      </c>
      <c r="K890" s="6">
        <v>0</v>
      </c>
      <c r="L890" t="s">
        <v>21</v>
      </c>
      <c r="M890" t="s">
        <v>44</v>
      </c>
      <c r="N890" s="4" t="s">
        <v>23</v>
      </c>
    </row>
    <row r="891" spans="1:14" x14ac:dyDescent="0.25">
      <c r="A891" t="s">
        <v>1781</v>
      </c>
      <c r="B891" t="s">
        <v>1782</v>
      </c>
      <c r="C891" t="s">
        <v>1730</v>
      </c>
      <c r="D891" t="s">
        <v>1731</v>
      </c>
      <c r="E891" t="s">
        <v>27</v>
      </c>
      <c r="F891" t="s">
        <v>33</v>
      </c>
      <c r="G891" t="s">
        <v>37</v>
      </c>
      <c r="H891">
        <v>45</v>
      </c>
      <c r="I891" s="4">
        <v>41769</v>
      </c>
      <c r="J891" s="5">
        <v>65047</v>
      </c>
      <c r="K891" s="6">
        <v>0</v>
      </c>
      <c r="L891" t="s">
        <v>38</v>
      </c>
      <c r="M891" t="s">
        <v>85</v>
      </c>
      <c r="N891" s="4" t="s">
        <v>23</v>
      </c>
    </row>
    <row r="892" spans="1:14" x14ac:dyDescent="0.25">
      <c r="A892" t="s">
        <v>1783</v>
      </c>
      <c r="B892" t="s">
        <v>1784</v>
      </c>
      <c r="C892" t="s">
        <v>74</v>
      </c>
      <c r="D892" t="s">
        <v>1731</v>
      </c>
      <c r="E892" t="s">
        <v>18</v>
      </c>
      <c r="F892" t="s">
        <v>19</v>
      </c>
      <c r="G892" t="s">
        <v>20</v>
      </c>
      <c r="H892">
        <v>29</v>
      </c>
      <c r="I892" s="4">
        <v>42810</v>
      </c>
      <c r="J892" s="5">
        <v>151413</v>
      </c>
      <c r="K892" s="6">
        <v>0.15</v>
      </c>
      <c r="L892" t="s">
        <v>21</v>
      </c>
      <c r="M892" t="s">
        <v>34</v>
      </c>
      <c r="N892" s="4" t="s">
        <v>23</v>
      </c>
    </row>
    <row r="893" spans="1:14" x14ac:dyDescent="0.25">
      <c r="A893" t="s">
        <v>1785</v>
      </c>
      <c r="B893" t="s">
        <v>1786</v>
      </c>
      <c r="C893" t="s">
        <v>1752</v>
      </c>
      <c r="D893" t="s">
        <v>1731</v>
      </c>
      <c r="E893" t="s">
        <v>27</v>
      </c>
      <c r="F893" t="s">
        <v>19</v>
      </c>
      <c r="G893" t="s">
        <v>37</v>
      </c>
      <c r="H893">
        <v>45</v>
      </c>
      <c r="I893" s="4">
        <v>44237</v>
      </c>
      <c r="J893" s="5">
        <v>79882</v>
      </c>
      <c r="K893" s="6">
        <v>0</v>
      </c>
      <c r="L893" t="s">
        <v>21</v>
      </c>
      <c r="M893" t="s">
        <v>57</v>
      </c>
      <c r="N893" s="4" t="s">
        <v>23</v>
      </c>
    </row>
    <row r="894" spans="1:14" x14ac:dyDescent="0.25">
      <c r="A894" t="s">
        <v>1787</v>
      </c>
      <c r="B894" t="s">
        <v>1788</v>
      </c>
      <c r="C894" t="s">
        <v>26</v>
      </c>
      <c r="D894" t="s">
        <v>1731</v>
      </c>
      <c r="E894" t="s">
        <v>54</v>
      </c>
      <c r="F894" t="s">
        <v>33</v>
      </c>
      <c r="G894" t="s">
        <v>20</v>
      </c>
      <c r="H894">
        <v>28</v>
      </c>
      <c r="I894" s="4">
        <v>44380</v>
      </c>
      <c r="J894" s="5">
        <v>82739</v>
      </c>
      <c r="K894" s="6">
        <v>0</v>
      </c>
      <c r="L894" t="s">
        <v>21</v>
      </c>
      <c r="M894" t="s">
        <v>57</v>
      </c>
      <c r="N894" s="4" t="s">
        <v>23</v>
      </c>
    </row>
    <row r="895" spans="1:14" x14ac:dyDescent="0.25">
      <c r="A895" t="s">
        <v>1789</v>
      </c>
      <c r="B895" t="s">
        <v>1790</v>
      </c>
      <c r="C895" t="s">
        <v>1752</v>
      </c>
      <c r="D895" t="s">
        <v>1731</v>
      </c>
      <c r="E895" t="s">
        <v>54</v>
      </c>
      <c r="F895" t="s">
        <v>33</v>
      </c>
      <c r="G895" t="s">
        <v>28</v>
      </c>
      <c r="H895">
        <v>40</v>
      </c>
      <c r="I895" s="4">
        <v>40563</v>
      </c>
      <c r="J895" s="5">
        <v>96719</v>
      </c>
      <c r="K895" s="6">
        <v>0</v>
      </c>
      <c r="L895" t="s">
        <v>65</v>
      </c>
      <c r="M895" t="s">
        <v>92</v>
      </c>
      <c r="N895" s="4" t="s">
        <v>23</v>
      </c>
    </row>
    <row r="896" spans="1:14" x14ac:dyDescent="0.25">
      <c r="A896" t="s">
        <v>1791</v>
      </c>
      <c r="B896" t="s">
        <v>1792</v>
      </c>
      <c r="C896" t="s">
        <v>47</v>
      </c>
      <c r="D896" t="s">
        <v>1731</v>
      </c>
      <c r="E896" t="s">
        <v>32</v>
      </c>
      <c r="F896" t="s">
        <v>33</v>
      </c>
      <c r="G896" t="s">
        <v>37</v>
      </c>
      <c r="H896">
        <v>48</v>
      </c>
      <c r="I896" s="4">
        <v>41773</v>
      </c>
      <c r="J896" s="5">
        <v>61216</v>
      </c>
      <c r="K896" s="6">
        <v>0</v>
      </c>
      <c r="L896" t="s">
        <v>21</v>
      </c>
      <c r="M896" t="s">
        <v>34</v>
      </c>
      <c r="N896" s="4" t="s">
        <v>23</v>
      </c>
    </row>
    <row r="897" spans="1:14" x14ac:dyDescent="0.25">
      <c r="A897" t="s">
        <v>1793</v>
      </c>
      <c r="B897" t="s">
        <v>1794</v>
      </c>
      <c r="C897" t="s">
        <v>74</v>
      </c>
      <c r="D897" t="s">
        <v>1731</v>
      </c>
      <c r="E897" t="s">
        <v>54</v>
      </c>
      <c r="F897" t="s">
        <v>19</v>
      </c>
      <c r="G897" t="s">
        <v>37</v>
      </c>
      <c r="H897">
        <v>55</v>
      </c>
      <c r="I897" s="4">
        <v>41594</v>
      </c>
      <c r="J897" s="5">
        <v>124129</v>
      </c>
      <c r="K897" s="6">
        <v>0.15</v>
      </c>
      <c r="L897" t="s">
        <v>38</v>
      </c>
      <c r="M897" t="s">
        <v>85</v>
      </c>
      <c r="N897" s="4" t="s">
        <v>23</v>
      </c>
    </row>
    <row r="898" spans="1:14" x14ac:dyDescent="0.25">
      <c r="A898" t="s">
        <v>1795</v>
      </c>
      <c r="B898" t="s">
        <v>1796</v>
      </c>
      <c r="C898" t="s">
        <v>16</v>
      </c>
      <c r="D898" t="s">
        <v>1731</v>
      </c>
      <c r="E898" t="s">
        <v>27</v>
      </c>
      <c r="F898" t="s">
        <v>19</v>
      </c>
      <c r="G898" t="s">
        <v>20</v>
      </c>
      <c r="H898">
        <v>43</v>
      </c>
      <c r="I898" s="4">
        <v>38748</v>
      </c>
      <c r="J898" s="5">
        <v>117518</v>
      </c>
      <c r="K898" s="6">
        <v>7.0000000000000007E-2</v>
      </c>
      <c r="L898" t="s">
        <v>21</v>
      </c>
      <c r="M898" t="s">
        <v>34</v>
      </c>
      <c r="N898" s="4" t="s">
        <v>23</v>
      </c>
    </row>
    <row r="899" spans="1:14" x14ac:dyDescent="0.25">
      <c r="A899" t="s">
        <v>1797</v>
      </c>
      <c r="B899" t="s">
        <v>1798</v>
      </c>
      <c r="C899" t="s">
        <v>31</v>
      </c>
      <c r="D899" t="s">
        <v>1731</v>
      </c>
      <c r="E899" t="s">
        <v>32</v>
      </c>
      <c r="F899" t="s">
        <v>33</v>
      </c>
      <c r="G899" t="s">
        <v>28</v>
      </c>
      <c r="H899">
        <v>45</v>
      </c>
      <c r="I899" s="4">
        <v>37316</v>
      </c>
      <c r="J899" s="5">
        <v>165181</v>
      </c>
      <c r="K899" s="6">
        <v>0.16</v>
      </c>
      <c r="L899" t="s">
        <v>21</v>
      </c>
      <c r="M899" t="s">
        <v>34</v>
      </c>
      <c r="N899" s="4" t="s">
        <v>23</v>
      </c>
    </row>
    <row r="900" spans="1:14" x14ac:dyDescent="0.25">
      <c r="A900" t="s">
        <v>1799</v>
      </c>
      <c r="B900" t="s">
        <v>1800</v>
      </c>
      <c r="C900" t="s">
        <v>26</v>
      </c>
      <c r="D900" t="s">
        <v>1731</v>
      </c>
      <c r="E900" t="s">
        <v>27</v>
      </c>
      <c r="F900" t="s">
        <v>33</v>
      </c>
      <c r="G900" t="s">
        <v>20</v>
      </c>
      <c r="H900">
        <v>26</v>
      </c>
      <c r="I900" s="4">
        <v>43752</v>
      </c>
      <c r="J900" s="5">
        <v>79356</v>
      </c>
      <c r="K900" s="6">
        <v>0</v>
      </c>
      <c r="L900" t="s">
        <v>21</v>
      </c>
      <c r="M900" t="s">
        <v>57</v>
      </c>
      <c r="N900" s="4" t="s">
        <v>23</v>
      </c>
    </row>
    <row r="901" spans="1:14" x14ac:dyDescent="0.25">
      <c r="A901" t="s">
        <v>1801</v>
      </c>
      <c r="B901" t="s">
        <v>1802</v>
      </c>
      <c r="C901" t="s">
        <v>53</v>
      </c>
      <c r="D901" t="s">
        <v>1731</v>
      </c>
      <c r="E901" t="s">
        <v>32</v>
      </c>
      <c r="F901" t="s">
        <v>33</v>
      </c>
      <c r="G901" t="s">
        <v>37</v>
      </c>
      <c r="H901">
        <v>42</v>
      </c>
      <c r="I901" s="4">
        <v>41528</v>
      </c>
      <c r="J901" s="5">
        <v>181452</v>
      </c>
      <c r="K901" s="6">
        <v>0.3</v>
      </c>
      <c r="L901" t="s">
        <v>21</v>
      </c>
      <c r="M901" t="s">
        <v>75</v>
      </c>
      <c r="N901" s="4" t="s">
        <v>23</v>
      </c>
    </row>
    <row r="902" spans="1:14" x14ac:dyDescent="0.25">
      <c r="A902" t="s">
        <v>1803</v>
      </c>
      <c r="B902" t="s">
        <v>1804</v>
      </c>
      <c r="C902" t="s">
        <v>26</v>
      </c>
      <c r="D902" t="s">
        <v>1731</v>
      </c>
      <c r="E902" t="s">
        <v>54</v>
      </c>
      <c r="F902" t="s">
        <v>19</v>
      </c>
      <c r="G902" t="s">
        <v>97</v>
      </c>
      <c r="H902">
        <v>43</v>
      </c>
      <c r="I902" s="4">
        <v>38093</v>
      </c>
      <c r="J902" s="5">
        <v>94246</v>
      </c>
      <c r="K902" s="6">
        <v>0</v>
      </c>
      <c r="L902" t="s">
        <v>21</v>
      </c>
      <c r="M902" t="s">
        <v>22</v>
      </c>
      <c r="N902" s="4" t="s">
        <v>23</v>
      </c>
    </row>
    <row r="903" spans="1:14" x14ac:dyDescent="0.25">
      <c r="A903" t="s">
        <v>1805</v>
      </c>
      <c r="B903" t="s">
        <v>1806</v>
      </c>
      <c r="C903" t="s">
        <v>1730</v>
      </c>
      <c r="D903" t="s">
        <v>1731</v>
      </c>
      <c r="E903" t="s">
        <v>27</v>
      </c>
      <c r="F903" t="s">
        <v>33</v>
      </c>
      <c r="G903" t="s">
        <v>28</v>
      </c>
      <c r="H903">
        <v>47</v>
      </c>
      <c r="I903" s="4">
        <v>42195</v>
      </c>
      <c r="J903" s="5">
        <v>63880</v>
      </c>
      <c r="K903" s="6">
        <v>0</v>
      </c>
      <c r="L903" t="s">
        <v>65</v>
      </c>
      <c r="M903" t="s">
        <v>66</v>
      </c>
      <c r="N903" s="4" t="s">
        <v>23</v>
      </c>
    </row>
    <row r="904" spans="1:14" x14ac:dyDescent="0.25">
      <c r="A904" t="s">
        <v>1807</v>
      </c>
      <c r="B904" t="s">
        <v>1808</v>
      </c>
      <c r="C904" t="s">
        <v>64</v>
      </c>
      <c r="D904" t="s">
        <v>1731</v>
      </c>
      <c r="E904" t="s">
        <v>27</v>
      </c>
      <c r="F904" t="s">
        <v>19</v>
      </c>
      <c r="G904" t="s">
        <v>28</v>
      </c>
      <c r="H904">
        <v>25</v>
      </c>
      <c r="I904" s="4">
        <v>44405</v>
      </c>
      <c r="J904" s="5">
        <v>46845</v>
      </c>
      <c r="K904" s="6">
        <v>0</v>
      </c>
      <c r="L904" t="s">
        <v>21</v>
      </c>
      <c r="M904" t="s">
        <v>48</v>
      </c>
      <c r="N904" s="4" t="s">
        <v>23</v>
      </c>
    </row>
    <row r="905" spans="1:14" x14ac:dyDescent="0.25">
      <c r="A905" t="s">
        <v>1809</v>
      </c>
      <c r="B905" t="s">
        <v>1810</v>
      </c>
      <c r="C905" t="s">
        <v>74</v>
      </c>
      <c r="D905" t="s">
        <v>1731</v>
      </c>
      <c r="E905" t="s">
        <v>18</v>
      </c>
      <c r="F905" t="s">
        <v>33</v>
      </c>
      <c r="G905" t="s">
        <v>20</v>
      </c>
      <c r="H905">
        <v>49</v>
      </c>
      <c r="I905" s="4">
        <v>41379</v>
      </c>
      <c r="J905" s="5">
        <v>128303</v>
      </c>
      <c r="K905" s="6">
        <v>0.15</v>
      </c>
      <c r="L905" t="s">
        <v>21</v>
      </c>
      <c r="M905" t="s">
        <v>57</v>
      </c>
      <c r="N905" s="4" t="s">
        <v>23</v>
      </c>
    </row>
    <row r="906" spans="1:14" x14ac:dyDescent="0.25">
      <c r="A906" t="s">
        <v>1811</v>
      </c>
      <c r="B906" t="s">
        <v>1812</v>
      </c>
      <c r="C906" t="s">
        <v>74</v>
      </c>
      <c r="D906" t="s">
        <v>1731</v>
      </c>
      <c r="E906" t="s">
        <v>18</v>
      </c>
      <c r="F906" t="s">
        <v>19</v>
      </c>
      <c r="G906" t="s">
        <v>28</v>
      </c>
      <c r="H906">
        <v>45</v>
      </c>
      <c r="I906" s="4">
        <v>39332</v>
      </c>
      <c r="J906" s="5">
        <v>151027</v>
      </c>
      <c r="K906" s="6">
        <v>0.1</v>
      </c>
      <c r="L906" t="s">
        <v>65</v>
      </c>
      <c r="M906" t="s">
        <v>78</v>
      </c>
      <c r="N906" s="4" t="s">
        <v>23</v>
      </c>
    </row>
    <row r="907" spans="1:14" x14ac:dyDescent="0.25">
      <c r="A907" t="s">
        <v>1813</v>
      </c>
      <c r="B907" t="s">
        <v>1814</v>
      </c>
      <c r="C907" t="s">
        <v>74</v>
      </c>
      <c r="D907" t="s">
        <v>1731</v>
      </c>
      <c r="E907" t="s">
        <v>27</v>
      </c>
      <c r="F907" t="s">
        <v>33</v>
      </c>
      <c r="G907" t="s">
        <v>28</v>
      </c>
      <c r="H907">
        <v>30</v>
      </c>
      <c r="I907" s="4">
        <v>42168</v>
      </c>
      <c r="J907" s="5">
        <v>127972</v>
      </c>
      <c r="K907" s="6">
        <v>0.11</v>
      </c>
      <c r="L907" t="s">
        <v>21</v>
      </c>
      <c r="M907" t="s">
        <v>34</v>
      </c>
      <c r="N907" s="4" t="s">
        <v>23</v>
      </c>
    </row>
    <row r="908" spans="1:14" x14ac:dyDescent="0.25">
      <c r="A908" t="s">
        <v>1260</v>
      </c>
      <c r="B908" t="s">
        <v>1815</v>
      </c>
      <c r="C908" t="s">
        <v>1730</v>
      </c>
      <c r="D908" t="s">
        <v>1731</v>
      </c>
      <c r="E908" t="s">
        <v>18</v>
      </c>
      <c r="F908" t="s">
        <v>19</v>
      </c>
      <c r="G908" t="s">
        <v>97</v>
      </c>
      <c r="H908">
        <v>47</v>
      </c>
      <c r="I908" s="4">
        <v>37550</v>
      </c>
      <c r="J908" s="5">
        <v>70122</v>
      </c>
      <c r="K908" s="6">
        <v>0</v>
      </c>
      <c r="L908" t="s">
        <v>21</v>
      </c>
      <c r="M908" t="s">
        <v>75</v>
      </c>
      <c r="N908" s="4" t="s">
        <v>23</v>
      </c>
    </row>
    <row r="909" spans="1:14" x14ac:dyDescent="0.25">
      <c r="A909" t="s">
        <v>1816</v>
      </c>
      <c r="B909" t="s">
        <v>1817</v>
      </c>
      <c r="C909" t="s">
        <v>31</v>
      </c>
      <c r="D909" t="s">
        <v>1731</v>
      </c>
      <c r="E909" t="s">
        <v>18</v>
      </c>
      <c r="F909" t="s">
        <v>33</v>
      </c>
      <c r="G909" t="s">
        <v>37</v>
      </c>
      <c r="H909">
        <v>50</v>
      </c>
      <c r="I909" s="4">
        <v>43452</v>
      </c>
      <c r="J909" s="5">
        <v>155351</v>
      </c>
      <c r="K909" s="6">
        <v>0.2</v>
      </c>
      <c r="L909" t="s">
        <v>21</v>
      </c>
      <c r="M909" t="s">
        <v>34</v>
      </c>
      <c r="N909" s="4" t="s">
        <v>23</v>
      </c>
    </row>
    <row r="910" spans="1:14" x14ac:dyDescent="0.25">
      <c r="A910" t="s">
        <v>1818</v>
      </c>
      <c r="B910" t="s">
        <v>1819</v>
      </c>
      <c r="C910" t="s">
        <v>1730</v>
      </c>
      <c r="D910" t="s">
        <v>1731</v>
      </c>
      <c r="E910" t="s">
        <v>32</v>
      </c>
      <c r="F910" t="s">
        <v>33</v>
      </c>
      <c r="G910" t="s">
        <v>37</v>
      </c>
      <c r="H910">
        <v>29</v>
      </c>
      <c r="I910" s="4">
        <v>43239</v>
      </c>
      <c r="J910" s="5">
        <v>65334</v>
      </c>
      <c r="K910" s="6">
        <v>0</v>
      </c>
      <c r="L910" t="s">
        <v>38</v>
      </c>
      <c r="M910" t="s">
        <v>69</v>
      </c>
      <c r="N910" s="4" t="s">
        <v>23</v>
      </c>
    </row>
    <row r="911" spans="1:14" x14ac:dyDescent="0.25">
      <c r="A911" t="s">
        <v>1820</v>
      </c>
      <c r="B911" t="s">
        <v>1821</v>
      </c>
      <c r="C911" t="s">
        <v>16</v>
      </c>
      <c r="D911" t="s">
        <v>1731</v>
      </c>
      <c r="E911" t="s">
        <v>32</v>
      </c>
      <c r="F911" t="s">
        <v>19</v>
      </c>
      <c r="G911" t="s">
        <v>37</v>
      </c>
      <c r="H911">
        <v>36</v>
      </c>
      <c r="I911" s="4">
        <v>41116</v>
      </c>
      <c r="J911" s="5">
        <v>105891</v>
      </c>
      <c r="K911" s="6">
        <v>7.0000000000000007E-2</v>
      </c>
      <c r="L911" t="s">
        <v>21</v>
      </c>
      <c r="M911" t="s">
        <v>34</v>
      </c>
      <c r="N911" s="4" t="s">
        <v>23</v>
      </c>
    </row>
    <row r="912" spans="1:14" x14ac:dyDescent="0.25">
      <c r="A912" t="s">
        <v>1822</v>
      </c>
      <c r="B912" t="s">
        <v>1823</v>
      </c>
      <c r="C912" t="s">
        <v>47</v>
      </c>
      <c r="D912" t="s">
        <v>1731</v>
      </c>
      <c r="E912" t="s">
        <v>18</v>
      </c>
      <c r="F912" t="s">
        <v>33</v>
      </c>
      <c r="G912" t="s">
        <v>37</v>
      </c>
      <c r="H912">
        <v>56</v>
      </c>
      <c r="I912" s="4">
        <v>33770</v>
      </c>
      <c r="J912" s="5">
        <v>59591</v>
      </c>
      <c r="K912" s="6">
        <v>0</v>
      </c>
      <c r="L912" t="s">
        <v>38</v>
      </c>
      <c r="M912" t="s">
        <v>85</v>
      </c>
      <c r="N912" s="4" t="s">
        <v>23</v>
      </c>
    </row>
    <row r="913" spans="1:14" x14ac:dyDescent="0.25">
      <c r="A913" t="s">
        <v>1824</v>
      </c>
      <c r="B913" t="s">
        <v>1825</v>
      </c>
      <c r="C913" t="s">
        <v>53</v>
      </c>
      <c r="D913" t="s">
        <v>1731</v>
      </c>
      <c r="E913" t="s">
        <v>32</v>
      </c>
      <c r="F913" t="s">
        <v>19</v>
      </c>
      <c r="G913" t="s">
        <v>28</v>
      </c>
      <c r="H913">
        <v>56</v>
      </c>
      <c r="I913" s="4">
        <v>38042</v>
      </c>
      <c r="J913" s="5">
        <v>216949</v>
      </c>
      <c r="K913" s="6">
        <v>0.32</v>
      </c>
      <c r="L913" t="s">
        <v>65</v>
      </c>
      <c r="M913" t="s">
        <v>78</v>
      </c>
      <c r="N913" s="4" t="s">
        <v>23</v>
      </c>
    </row>
    <row r="914" spans="1:14" x14ac:dyDescent="0.25">
      <c r="A914" t="s">
        <v>1826</v>
      </c>
      <c r="B914" t="s">
        <v>1827</v>
      </c>
      <c r="C914" t="s">
        <v>16</v>
      </c>
      <c r="D914" t="s">
        <v>1731</v>
      </c>
      <c r="E914" t="s">
        <v>27</v>
      </c>
      <c r="F914" t="s">
        <v>33</v>
      </c>
      <c r="G914" t="s">
        <v>37</v>
      </c>
      <c r="H914">
        <v>38</v>
      </c>
      <c r="I914" s="4">
        <v>42999</v>
      </c>
      <c r="J914" s="5">
        <v>119647</v>
      </c>
      <c r="K914" s="6">
        <v>0.09</v>
      </c>
      <c r="L914" t="s">
        <v>38</v>
      </c>
      <c r="M914" t="s">
        <v>85</v>
      </c>
      <c r="N914" s="4" t="s">
        <v>23</v>
      </c>
    </row>
    <row r="915" spans="1:14" x14ac:dyDescent="0.25">
      <c r="A915" t="s">
        <v>1828</v>
      </c>
      <c r="B915" t="s">
        <v>1829</v>
      </c>
      <c r="C915" t="s">
        <v>16</v>
      </c>
      <c r="D915" t="s">
        <v>1731</v>
      </c>
      <c r="E915" t="s">
        <v>27</v>
      </c>
      <c r="F915" t="s">
        <v>19</v>
      </c>
      <c r="G915" t="s">
        <v>28</v>
      </c>
      <c r="H915">
        <v>52</v>
      </c>
      <c r="I915" s="4">
        <v>41858</v>
      </c>
      <c r="J915" s="5">
        <v>117062</v>
      </c>
      <c r="K915" s="6">
        <v>7.0000000000000007E-2</v>
      </c>
      <c r="L915" t="s">
        <v>21</v>
      </c>
      <c r="M915" t="s">
        <v>57</v>
      </c>
      <c r="N915" s="4" t="s">
        <v>23</v>
      </c>
    </row>
    <row r="916" spans="1:14" x14ac:dyDescent="0.25">
      <c r="A916" t="s">
        <v>660</v>
      </c>
      <c r="B916" t="s">
        <v>1830</v>
      </c>
      <c r="C916" t="s">
        <v>1730</v>
      </c>
      <c r="D916" t="s">
        <v>1731</v>
      </c>
      <c r="E916" t="s">
        <v>18</v>
      </c>
      <c r="F916" t="s">
        <v>33</v>
      </c>
      <c r="G916" t="s">
        <v>20</v>
      </c>
      <c r="H916">
        <v>26</v>
      </c>
      <c r="I916" s="4">
        <v>44521</v>
      </c>
      <c r="J916" s="5">
        <v>63137</v>
      </c>
      <c r="K916" s="6">
        <v>0</v>
      </c>
      <c r="L916" t="s">
        <v>21</v>
      </c>
      <c r="M916" t="s">
        <v>44</v>
      </c>
      <c r="N916" s="4" t="s">
        <v>23</v>
      </c>
    </row>
    <row r="917" spans="1:14" x14ac:dyDescent="0.25">
      <c r="A917" t="s">
        <v>349</v>
      </c>
      <c r="B917" t="s">
        <v>1831</v>
      </c>
      <c r="C917" t="s">
        <v>26</v>
      </c>
      <c r="D917" t="s">
        <v>1731</v>
      </c>
      <c r="E917" t="s">
        <v>32</v>
      </c>
      <c r="F917" t="s">
        <v>19</v>
      </c>
      <c r="G917" t="s">
        <v>28</v>
      </c>
      <c r="H917">
        <v>52</v>
      </c>
      <c r="I917" s="4">
        <v>34383</v>
      </c>
      <c r="J917" s="5">
        <v>99624</v>
      </c>
      <c r="K917" s="6">
        <v>0</v>
      </c>
      <c r="L917" t="s">
        <v>21</v>
      </c>
      <c r="M917" t="s">
        <v>34</v>
      </c>
      <c r="N917" s="4" t="s">
        <v>23</v>
      </c>
    </row>
    <row r="918" spans="1:14" x14ac:dyDescent="0.25">
      <c r="A918" t="s">
        <v>1832</v>
      </c>
      <c r="B918" t="s">
        <v>1833</v>
      </c>
      <c r="C918" t="s">
        <v>16</v>
      </c>
      <c r="D918" t="s">
        <v>1731</v>
      </c>
      <c r="E918" t="s">
        <v>27</v>
      </c>
      <c r="F918" t="s">
        <v>33</v>
      </c>
      <c r="G918" t="s">
        <v>28</v>
      </c>
      <c r="H918">
        <v>55</v>
      </c>
      <c r="I918" s="4">
        <v>41202</v>
      </c>
      <c r="J918" s="5">
        <v>108686</v>
      </c>
      <c r="K918" s="6">
        <v>0.06</v>
      </c>
      <c r="L918" t="s">
        <v>21</v>
      </c>
      <c r="M918" t="s">
        <v>75</v>
      </c>
      <c r="N918" s="4" t="s">
        <v>23</v>
      </c>
    </row>
    <row r="919" spans="1:14" x14ac:dyDescent="0.25">
      <c r="A919" t="s">
        <v>1834</v>
      </c>
      <c r="B919" t="s">
        <v>1835</v>
      </c>
      <c r="C919" t="s">
        <v>31</v>
      </c>
      <c r="D919" t="s">
        <v>1731</v>
      </c>
      <c r="E919" t="s">
        <v>27</v>
      </c>
      <c r="F919" t="s">
        <v>33</v>
      </c>
      <c r="G919" t="s">
        <v>20</v>
      </c>
      <c r="H919">
        <v>63</v>
      </c>
      <c r="I919" s="4">
        <v>43996</v>
      </c>
      <c r="J919" s="5">
        <v>181216</v>
      </c>
      <c r="K919" s="6">
        <v>0.27</v>
      </c>
      <c r="L919" t="s">
        <v>21</v>
      </c>
      <c r="M919" t="s">
        <v>75</v>
      </c>
      <c r="N919" s="4" t="s">
        <v>23</v>
      </c>
    </row>
    <row r="920" spans="1:14" x14ac:dyDescent="0.25">
      <c r="A920" t="s">
        <v>1836</v>
      </c>
      <c r="B920" t="s">
        <v>1837</v>
      </c>
      <c r="C920" t="s">
        <v>31</v>
      </c>
      <c r="D920" t="s">
        <v>1731</v>
      </c>
      <c r="E920" t="s">
        <v>18</v>
      </c>
      <c r="F920" t="s">
        <v>33</v>
      </c>
      <c r="G920" t="s">
        <v>20</v>
      </c>
      <c r="H920">
        <v>55</v>
      </c>
      <c r="I920" s="4">
        <v>35001</v>
      </c>
      <c r="J920" s="5">
        <v>153271</v>
      </c>
      <c r="K920" s="6">
        <v>0.15</v>
      </c>
      <c r="L920" t="s">
        <v>21</v>
      </c>
      <c r="M920" t="s">
        <v>22</v>
      </c>
      <c r="N920" s="4" t="s">
        <v>23</v>
      </c>
    </row>
    <row r="921" spans="1:14" x14ac:dyDescent="0.25">
      <c r="A921" t="s">
        <v>1838</v>
      </c>
      <c r="B921" t="s">
        <v>1839</v>
      </c>
      <c r="C921" t="s">
        <v>64</v>
      </c>
      <c r="D921" t="s">
        <v>1731</v>
      </c>
      <c r="E921" t="s">
        <v>54</v>
      </c>
      <c r="F921" t="s">
        <v>19</v>
      </c>
      <c r="G921" t="s">
        <v>20</v>
      </c>
      <c r="H921">
        <v>47</v>
      </c>
      <c r="I921" s="4">
        <v>41333</v>
      </c>
      <c r="J921" s="5">
        <v>54635</v>
      </c>
      <c r="K921" s="6">
        <v>0</v>
      </c>
      <c r="L921" t="s">
        <v>21</v>
      </c>
      <c r="M921" t="s">
        <v>44</v>
      </c>
      <c r="N921" s="4" t="s">
        <v>23</v>
      </c>
    </row>
    <row r="922" spans="1:14" x14ac:dyDescent="0.25">
      <c r="A922" t="s">
        <v>1840</v>
      </c>
      <c r="B922" t="s">
        <v>1841</v>
      </c>
      <c r="C922" t="s">
        <v>53</v>
      </c>
      <c r="D922" t="s">
        <v>1731</v>
      </c>
      <c r="E922" t="s">
        <v>18</v>
      </c>
      <c r="F922" t="s">
        <v>33</v>
      </c>
      <c r="G922" t="s">
        <v>97</v>
      </c>
      <c r="H922">
        <v>54</v>
      </c>
      <c r="I922" s="4">
        <v>36757</v>
      </c>
      <c r="J922" s="5">
        <v>222224</v>
      </c>
      <c r="K922" s="6">
        <v>0.38</v>
      </c>
      <c r="L922" t="s">
        <v>21</v>
      </c>
      <c r="M922" t="s">
        <v>75</v>
      </c>
      <c r="N922" s="4" t="s">
        <v>23</v>
      </c>
    </row>
    <row r="923" spans="1:14" x14ac:dyDescent="0.25">
      <c r="A923" t="s">
        <v>1029</v>
      </c>
      <c r="B923" t="s">
        <v>1842</v>
      </c>
      <c r="C923" t="s">
        <v>1730</v>
      </c>
      <c r="D923" t="s">
        <v>1731</v>
      </c>
      <c r="E923" t="s">
        <v>18</v>
      </c>
      <c r="F923" t="s">
        <v>19</v>
      </c>
      <c r="G923" t="s">
        <v>28</v>
      </c>
      <c r="H923">
        <v>35</v>
      </c>
      <c r="I923" s="4">
        <v>41516</v>
      </c>
      <c r="J923" s="5">
        <v>59646</v>
      </c>
      <c r="K923" s="6">
        <v>0</v>
      </c>
      <c r="L923" t="s">
        <v>65</v>
      </c>
      <c r="M923" t="s">
        <v>78</v>
      </c>
      <c r="N923" s="4" t="s">
        <v>23</v>
      </c>
    </row>
    <row r="924" spans="1:14" x14ac:dyDescent="0.25">
      <c r="A924" t="s">
        <v>1843</v>
      </c>
      <c r="B924" t="s">
        <v>1844</v>
      </c>
      <c r="C924" t="s">
        <v>74</v>
      </c>
      <c r="D924" t="s">
        <v>1731</v>
      </c>
      <c r="E924" t="s">
        <v>54</v>
      </c>
      <c r="F924" t="s">
        <v>19</v>
      </c>
      <c r="G924" t="s">
        <v>97</v>
      </c>
      <c r="H924">
        <v>51</v>
      </c>
      <c r="I924" s="4">
        <v>36770</v>
      </c>
      <c r="J924" s="5">
        <v>157487</v>
      </c>
      <c r="K924" s="6">
        <v>0.12</v>
      </c>
      <c r="L924" t="s">
        <v>21</v>
      </c>
      <c r="M924" t="s">
        <v>57</v>
      </c>
      <c r="N924" s="4" t="s">
        <v>23</v>
      </c>
    </row>
    <row r="925" spans="1:14" x14ac:dyDescent="0.25">
      <c r="A925" t="s">
        <v>1845</v>
      </c>
      <c r="B925" t="s">
        <v>1846</v>
      </c>
      <c r="C925" t="s">
        <v>64</v>
      </c>
      <c r="D925" t="s">
        <v>1731</v>
      </c>
      <c r="E925" t="s">
        <v>27</v>
      </c>
      <c r="F925" t="s">
        <v>33</v>
      </c>
      <c r="G925" t="s">
        <v>28</v>
      </c>
      <c r="H925">
        <v>64</v>
      </c>
      <c r="I925" s="4">
        <v>38380</v>
      </c>
      <c r="J925" s="5">
        <v>55369</v>
      </c>
      <c r="K925" s="6">
        <v>0</v>
      </c>
      <c r="L925" t="s">
        <v>21</v>
      </c>
      <c r="M925" t="s">
        <v>57</v>
      </c>
      <c r="N925" s="4" t="s">
        <v>23</v>
      </c>
    </row>
    <row r="926" spans="1:14" x14ac:dyDescent="0.25">
      <c r="A926" t="s">
        <v>183</v>
      </c>
      <c r="B926" t="s">
        <v>1847</v>
      </c>
      <c r="C926" t="s">
        <v>26</v>
      </c>
      <c r="D926" t="s">
        <v>1731</v>
      </c>
      <c r="E926" t="s">
        <v>32</v>
      </c>
      <c r="F926" t="s">
        <v>19</v>
      </c>
      <c r="G926" t="s">
        <v>37</v>
      </c>
      <c r="H926">
        <v>58</v>
      </c>
      <c r="I926" s="4">
        <v>39930</v>
      </c>
      <c r="J926" s="5">
        <v>76802</v>
      </c>
      <c r="K926" s="6">
        <v>0</v>
      </c>
      <c r="L926" t="s">
        <v>38</v>
      </c>
      <c r="M926" t="s">
        <v>39</v>
      </c>
      <c r="N926" s="4" t="s">
        <v>23</v>
      </c>
    </row>
    <row r="927" spans="1:14" x14ac:dyDescent="0.25">
      <c r="A927" t="s">
        <v>1848</v>
      </c>
      <c r="B927" t="s">
        <v>1849</v>
      </c>
      <c r="C927" t="s">
        <v>53</v>
      </c>
      <c r="D927" t="s">
        <v>1731</v>
      </c>
      <c r="E927" t="s">
        <v>27</v>
      </c>
      <c r="F927" t="s">
        <v>19</v>
      </c>
      <c r="G927" t="s">
        <v>28</v>
      </c>
      <c r="H927">
        <v>47</v>
      </c>
      <c r="I927" s="4">
        <v>42696</v>
      </c>
      <c r="J927" s="5">
        <v>253249</v>
      </c>
      <c r="K927" s="6">
        <v>0.31</v>
      </c>
      <c r="L927" t="s">
        <v>21</v>
      </c>
      <c r="M927" t="s">
        <v>22</v>
      </c>
      <c r="N927" s="4" t="s">
        <v>23</v>
      </c>
    </row>
    <row r="928" spans="1:14" x14ac:dyDescent="0.25">
      <c r="A928" t="s">
        <v>1667</v>
      </c>
      <c r="B928" t="s">
        <v>1850</v>
      </c>
      <c r="C928" t="s">
        <v>26</v>
      </c>
      <c r="D928" t="s">
        <v>1731</v>
      </c>
      <c r="E928" t="s">
        <v>27</v>
      </c>
      <c r="F928" t="s">
        <v>19</v>
      </c>
      <c r="G928" t="s">
        <v>28</v>
      </c>
      <c r="H928">
        <v>63</v>
      </c>
      <c r="I928" s="4">
        <v>43171</v>
      </c>
      <c r="J928" s="5">
        <v>73200</v>
      </c>
      <c r="K928" s="6">
        <v>0</v>
      </c>
      <c r="L928" t="s">
        <v>65</v>
      </c>
      <c r="M928" t="s">
        <v>78</v>
      </c>
      <c r="N928" s="4" t="s">
        <v>23</v>
      </c>
    </row>
    <row r="929" spans="1:14" x14ac:dyDescent="0.25">
      <c r="A929" t="s">
        <v>1851</v>
      </c>
      <c r="B929" t="s">
        <v>1852</v>
      </c>
      <c r="C929" t="s">
        <v>1752</v>
      </c>
      <c r="D929" t="s">
        <v>1731</v>
      </c>
      <c r="E929" t="s">
        <v>27</v>
      </c>
      <c r="F929" t="s">
        <v>33</v>
      </c>
      <c r="G929" t="s">
        <v>37</v>
      </c>
      <c r="H929">
        <v>26</v>
      </c>
      <c r="I929" s="4">
        <v>44236</v>
      </c>
      <c r="J929" s="5">
        <v>87427</v>
      </c>
      <c r="K929" s="6">
        <v>0</v>
      </c>
      <c r="L929" t="s">
        <v>38</v>
      </c>
      <c r="M929" t="s">
        <v>85</v>
      </c>
      <c r="N929" s="4" t="s">
        <v>23</v>
      </c>
    </row>
    <row r="930" spans="1:14" x14ac:dyDescent="0.25">
      <c r="A930" t="s">
        <v>1853</v>
      </c>
      <c r="B930" t="s">
        <v>1854</v>
      </c>
      <c r="C930" t="s">
        <v>26</v>
      </c>
      <c r="D930" t="s">
        <v>1731</v>
      </c>
      <c r="E930" t="s">
        <v>18</v>
      </c>
      <c r="F930" t="s">
        <v>33</v>
      </c>
      <c r="G930" t="s">
        <v>37</v>
      </c>
      <c r="H930">
        <v>33</v>
      </c>
      <c r="I930" s="4">
        <v>41043</v>
      </c>
      <c r="J930" s="5">
        <v>88343</v>
      </c>
      <c r="K930" s="6">
        <v>0</v>
      </c>
      <c r="L930" t="s">
        <v>38</v>
      </c>
      <c r="M930" t="s">
        <v>69</v>
      </c>
      <c r="N930" s="4" t="s">
        <v>23</v>
      </c>
    </row>
    <row r="931" spans="1:14" x14ac:dyDescent="0.25">
      <c r="A931" t="s">
        <v>1855</v>
      </c>
      <c r="B931" t="s">
        <v>1856</v>
      </c>
      <c r="C931" t="s">
        <v>16</v>
      </c>
      <c r="D931" t="s">
        <v>1731</v>
      </c>
      <c r="E931" t="s">
        <v>54</v>
      </c>
      <c r="F931" t="s">
        <v>19</v>
      </c>
      <c r="G931" t="s">
        <v>20</v>
      </c>
      <c r="H931">
        <v>28</v>
      </c>
      <c r="I931" s="4">
        <v>44204</v>
      </c>
      <c r="J931" s="5">
        <v>108826</v>
      </c>
      <c r="K931" s="6">
        <v>0.1</v>
      </c>
      <c r="L931" t="s">
        <v>21</v>
      </c>
      <c r="M931" t="s">
        <v>48</v>
      </c>
      <c r="N931" s="4" t="s">
        <v>23</v>
      </c>
    </row>
    <row r="932" spans="1:14" x14ac:dyDescent="0.25">
      <c r="A932" t="s">
        <v>1857</v>
      </c>
      <c r="B932" t="s">
        <v>1858</v>
      </c>
      <c r="C932" t="s">
        <v>1730</v>
      </c>
      <c r="D932" t="s">
        <v>1731</v>
      </c>
      <c r="E932" t="s">
        <v>27</v>
      </c>
      <c r="F932" t="s">
        <v>33</v>
      </c>
      <c r="G932" t="s">
        <v>28</v>
      </c>
      <c r="H932">
        <v>45</v>
      </c>
      <c r="I932" s="4">
        <v>36754</v>
      </c>
      <c r="J932" s="5">
        <v>60113</v>
      </c>
      <c r="K932" s="6">
        <v>0</v>
      </c>
      <c r="L932" t="s">
        <v>21</v>
      </c>
      <c r="M932" t="s">
        <v>44</v>
      </c>
      <c r="N932" s="4" t="s">
        <v>23</v>
      </c>
    </row>
    <row r="933" spans="1:14" x14ac:dyDescent="0.25">
      <c r="A933" t="s">
        <v>227</v>
      </c>
      <c r="B933" t="s">
        <v>1859</v>
      </c>
      <c r="C933" t="s">
        <v>31</v>
      </c>
      <c r="D933" t="s">
        <v>1731</v>
      </c>
      <c r="E933" t="s">
        <v>18</v>
      </c>
      <c r="F933" t="s">
        <v>33</v>
      </c>
      <c r="G933" t="s">
        <v>20</v>
      </c>
      <c r="H933">
        <v>61</v>
      </c>
      <c r="I933" s="4">
        <v>44219</v>
      </c>
      <c r="J933" s="5">
        <v>151783</v>
      </c>
      <c r="K933" s="6">
        <v>0.26</v>
      </c>
      <c r="L933" t="s">
        <v>21</v>
      </c>
      <c r="M933" t="s">
        <v>34</v>
      </c>
      <c r="N933" s="4" t="s">
        <v>23</v>
      </c>
    </row>
    <row r="934" spans="1:14" x14ac:dyDescent="0.25">
      <c r="A934" t="s">
        <v>1585</v>
      </c>
      <c r="B934" t="s">
        <v>1860</v>
      </c>
      <c r="C934" t="s">
        <v>64</v>
      </c>
      <c r="D934" t="s">
        <v>1731</v>
      </c>
      <c r="E934" t="s">
        <v>54</v>
      </c>
      <c r="F934" t="s">
        <v>19</v>
      </c>
      <c r="G934" t="s">
        <v>28</v>
      </c>
      <c r="H934">
        <v>40</v>
      </c>
      <c r="I934" s="4">
        <v>42721</v>
      </c>
      <c r="J934" s="5">
        <v>50733</v>
      </c>
      <c r="K934" s="6">
        <v>0</v>
      </c>
      <c r="L934" t="s">
        <v>21</v>
      </c>
      <c r="M934" t="s">
        <v>48</v>
      </c>
      <c r="N934" s="4" t="s">
        <v>23</v>
      </c>
    </row>
    <row r="935" spans="1:14" x14ac:dyDescent="0.25">
      <c r="A935" t="s">
        <v>1861</v>
      </c>
      <c r="B935" t="s">
        <v>1862</v>
      </c>
      <c r="C935" t="s">
        <v>47</v>
      </c>
      <c r="D935" t="s">
        <v>1731</v>
      </c>
      <c r="E935" t="s">
        <v>27</v>
      </c>
      <c r="F935" t="s">
        <v>19</v>
      </c>
      <c r="G935" t="s">
        <v>28</v>
      </c>
      <c r="H935">
        <v>55</v>
      </c>
      <c r="I935" s="4">
        <v>44410</v>
      </c>
      <c r="J935" s="5">
        <v>67130</v>
      </c>
      <c r="K935" s="6">
        <v>0</v>
      </c>
      <c r="L935" t="s">
        <v>21</v>
      </c>
      <c r="M935" t="s">
        <v>48</v>
      </c>
      <c r="N935" s="4" t="s">
        <v>23</v>
      </c>
    </row>
    <row r="936" spans="1:14" x14ac:dyDescent="0.25">
      <c r="A936" t="s">
        <v>1863</v>
      </c>
      <c r="B936" t="s">
        <v>1864</v>
      </c>
      <c r="C936" t="s">
        <v>1730</v>
      </c>
      <c r="D936" t="s">
        <v>1731</v>
      </c>
      <c r="E936" t="s">
        <v>18</v>
      </c>
      <c r="F936" t="s">
        <v>33</v>
      </c>
      <c r="G936" t="s">
        <v>28</v>
      </c>
      <c r="H936">
        <v>62</v>
      </c>
      <c r="I936" s="4">
        <v>38977</v>
      </c>
      <c r="J936" s="5">
        <v>64669</v>
      </c>
      <c r="K936" s="6">
        <v>0</v>
      </c>
      <c r="L936" t="s">
        <v>65</v>
      </c>
      <c r="M936" t="s">
        <v>66</v>
      </c>
      <c r="N936" s="4" t="s">
        <v>23</v>
      </c>
    </row>
    <row r="937" spans="1:14" x14ac:dyDescent="0.25">
      <c r="A937" t="s">
        <v>1865</v>
      </c>
      <c r="B937" t="s">
        <v>1866</v>
      </c>
      <c r="C937" t="s">
        <v>47</v>
      </c>
      <c r="D937" t="s">
        <v>1731</v>
      </c>
      <c r="E937" t="s">
        <v>54</v>
      </c>
      <c r="F937" t="s">
        <v>33</v>
      </c>
      <c r="G937" t="s">
        <v>37</v>
      </c>
      <c r="H937">
        <v>34</v>
      </c>
      <c r="I937" s="4">
        <v>41066</v>
      </c>
      <c r="J937" s="5">
        <v>72126</v>
      </c>
      <c r="K937" s="6">
        <v>0</v>
      </c>
      <c r="L937" t="s">
        <v>38</v>
      </c>
      <c r="M937" t="s">
        <v>39</v>
      </c>
      <c r="N937" s="4" t="s">
        <v>23</v>
      </c>
    </row>
    <row r="938" spans="1:14" x14ac:dyDescent="0.25">
      <c r="A938" t="s">
        <v>1867</v>
      </c>
      <c r="B938" t="s">
        <v>1868</v>
      </c>
      <c r="C938" t="s">
        <v>16</v>
      </c>
      <c r="D938" t="s">
        <v>1731</v>
      </c>
      <c r="E938" t="s">
        <v>27</v>
      </c>
      <c r="F938" t="s">
        <v>19</v>
      </c>
      <c r="G938" t="s">
        <v>20</v>
      </c>
      <c r="H938">
        <v>33</v>
      </c>
      <c r="I938" s="4">
        <v>41446</v>
      </c>
      <c r="J938" s="5">
        <v>119631</v>
      </c>
      <c r="K938" s="6">
        <v>0.06</v>
      </c>
      <c r="L938" t="s">
        <v>21</v>
      </c>
      <c r="M938" t="s">
        <v>57</v>
      </c>
      <c r="N938" s="4" t="s">
        <v>23</v>
      </c>
    </row>
    <row r="939" spans="1:14" x14ac:dyDescent="0.25">
      <c r="A939" t="s">
        <v>794</v>
      </c>
      <c r="B939" t="s">
        <v>1869</v>
      </c>
      <c r="C939" t="s">
        <v>74</v>
      </c>
      <c r="D939" t="s">
        <v>1731</v>
      </c>
      <c r="E939" t="s">
        <v>18</v>
      </c>
      <c r="F939" t="s">
        <v>33</v>
      </c>
      <c r="G939" t="s">
        <v>28</v>
      </c>
      <c r="H939">
        <v>46</v>
      </c>
      <c r="I939" s="4">
        <v>38046</v>
      </c>
      <c r="J939" s="5">
        <v>158897</v>
      </c>
      <c r="K939" s="6">
        <v>0.1</v>
      </c>
      <c r="L939" t="s">
        <v>65</v>
      </c>
      <c r="M939" t="s">
        <v>66</v>
      </c>
      <c r="N939" s="4" t="s">
        <v>23</v>
      </c>
    </row>
    <row r="940" spans="1:14" x14ac:dyDescent="0.25">
      <c r="A940" t="s">
        <v>1870</v>
      </c>
      <c r="B940" t="s">
        <v>1871</v>
      </c>
      <c r="C940" t="s">
        <v>16</v>
      </c>
      <c r="D940" t="s">
        <v>1731</v>
      </c>
      <c r="E940" t="s">
        <v>27</v>
      </c>
      <c r="F940" t="s">
        <v>33</v>
      </c>
      <c r="G940" t="s">
        <v>28</v>
      </c>
      <c r="H940">
        <v>45</v>
      </c>
      <c r="I940" s="4">
        <v>40836</v>
      </c>
      <c r="J940" s="5">
        <v>123640</v>
      </c>
      <c r="K940" s="6">
        <v>7.0000000000000007E-2</v>
      </c>
      <c r="L940" t="s">
        <v>65</v>
      </c>
      <c r="M940" t="s">
        <v>78</v>
      </c>
      <c r="N940" s="4" t="s">
        <v>23</v>
      </c>
    </row>
    <row r="941" spans="1:14" x14ac:dyDescent="0.25">
      <c r="A941" t="s">
        <v>696</v>
      </c>
      <c r="B941" t="s">
        <v>1872</v>
      </c>
      <c r="C941" t="s">
        <v>64</v>
      </c>
      <c r="D941" t="s">
        <v>1731</v>
      </c>
      <c r="E941" t="s">
        <v>27</v>
      </c>
      <c r="F941" t="s">
        <v>33</v>
      </c>
      <c r="G941" t="s">
        <v>20</v>
      </c>
      <c r="H941">
        <v>33</v>
      </c>
      <c r="I941" s="4">
        <v>41742</v>
      </c>
      <c r="J941" s="5">
        <v>46878</v>
      </c>
      <c r="K941" s="6">
        <v>0</v>
      </c>
      <c r="L941" t="s">
        <v>21</v>
      </c>
      <c r="M941" t="s">
        <v>48</v>
      </c>
      <c r="N941" s="4" t="s">
        <v>23</v>
      </c>
    </row>
    <row r="942" spans="1:14" x14ac:dyDescent="0.25">
      <c r="A942" t="s">
        <v>1873</v>
      </c>
      <c r="B942" t="s">
        <v>1874</v>
      </c>
      <c r="C942" t="s">
        <v>26</v>
      </c>
      <c r="D942" t="s">
        <v>1731</v>
      </c>
      <c r="E942" t="s">
        <v>18</v>
      </c>
      <c r="F942" t="s">
        <v>33</v>
      </c>
      <c r="G942" t="s">
        <v>37</v>
      </c>
      <c r="H942">
        <v>57</v>
      </c>
      <c r="I942" s="4">
        <v>39357</v>
      </c>
      <c r="J942" s="5">
        <v>98150</v>
      </c>
      <c r="K942" s="6">
        <v>0</v>
      </c>
      <c r="L942" t="s">
        <v>38</v>
      </c>
      <c r="M942" t="s">
        <v>69</v>
      </c>
      <c r="N942" s="4" t="s">
        <v>23</v>
      </c>
    </row>
    <row r="943" spans="1:14" x14ac:dyDescent="0.25">
      <c r="A943" t="s">
        <v>1875</v>
      </c>
      <c r="B943" t="s">
        <v>1876</v>
      </c>
      <c r="C943" t="s">
        <v>47</v>
      </c>
      <c r="D943" t="s">
        <v>1731</v>
      </c>
      <c r="E943" t="s">
        <v>32</v>
      </c>
      <c r="F943" t="s">
        <v>19</v>
      </c>
      <c r="G943" t="s">
        <v>28</v>
      </c>
      <c r="H943">
        <v>34</v>
      </c>
      <c r="I943" s="4">
        <v>43169</v>
      </c>
      <c r="J943" s="5">
        <v>58993</v>
      </c>
      <c r="K943" s="6">
        <v>0</v>
      </c>
      <c r="L943" t="s">
        <v>21</v>
      </c>
      <c r="M943" t="s">
        <v>22</v>
      </c>
      <c r="N943" s="4" t="s">
        <v>23</v>
      </c>
    </row>
    <row r="944" spans="1:14" x14ac:dyDescent="0.25">
      <c r="A944" t="s">
        <v>1877</v>
      </c>
      <c r="B944" t="s">
        <v>1878</v>
      </c>
      <c r="C944" t="s">
        <v>47</v>
      </c>
      <c r="D944" t="s">
        <v>1731</v>
      </c>
      <c r="E944" t="s">
        <v>27</v>
      </c>
      <c r="F944" t="s">
        <v>33</v>
      </c>
      <c r="G944" t="s">
        <v>28</v>
      </c>
      <c r="H944">
        <v>60</v>
      </c>
      <c r="I944" s="4">
        <v>41647</v>
      </c>
      <c r="J944" s="5">
        <v>51877</v>
      </c>
      <c r="K944" s="6">
        <v>0</v>
      </c>
      <c r="L944" t="s">
        <v>65</v>
      </c>
      <c r="M944" t="s">
        <v>118</v>
      </c>
      <c r="N944" s="4" t="s">
        <v>23</v>
      </c>
    </row>
    <row r="945" spans="1:14" x14ac:dyDescent="0.25">
      <c r="A945" t="s">
        <v>1879</v>
      </c>
      <c r="B945" t="s">
        <v>1880</v>
      </c>
      <c r="C945" t="s">
        <v>26</v>
      </c>
      <c r="D945" t="s">
        <v>1731</v>
      </c>
      <c r="E945" t="s">
        <v>54</v>
      </c>
      <c r="F945" t="s">
        <v>19</v>
      </c>
      <c r="G945" t="s">
        <v>20</v>
      </c>
      <c r="H945">
        <v>45</v>
      </c>
      <c r="I945" s="4">
        <v>40618</v>
      </c>
      <c r="J945" s="5">
        <v>81687</v>
      </c>
      <c r="K945" s="6">
        <v>0</v>
      </c>
      <c r="L945" t="s">
        <v>21</v>
      </c>
      <c r="M945" t="s">
        <v>57</v>
      </c>
      <c r="N945" s="4" t="s">
        <v>23</v>
      </c>
    </row>
    <row r="946" spans="1:14" x14ac:dyDescent="0.25">
      <c r="A946" t="s">
        <v>1881</v>
      </c>
      <c r="B946" t="s">
        <v>1882</v>
      </c>
      <c r="C946" t="s">
        <v>53</v>
      </c>
      <c r="D946" t="s">
        <v>1731</v>
      </c>
      <c r="E946" t="s">
        <v>27</v>
      </c>
      <c r="F946" t="s">
        <v>19</v>
      </c>
      <c r="G946" t="s">
        <v>97</v>
      </c>
      <c r="H946">
        <v>36</v>
      </c>
      <c r="I946" s="4">
        <v>43178</v>
      </c>
      <c r="J946" s="5">
        <v>195200</v>
      </c>
      <c r="K946" s="6">
        <v>0.36</v>
      </c>
      <c r="L946" t="s">
        <v>21</v>
      </c>
      <c r="M946" t="s">
        <v>22</v>
      </c>
      <c r="N946" s="4" t="s">
        <v>23</v>
      </c>
    </row>
    <row r="947" spans="1:14" x14ac:dyDescent="0.25">
      <c r="A947" t="s">
        <v>1883</v>
      </c>
      <c r="B947" t="s">
        <v>1884</v>
      </c>
      <c r="C947" t="s">
        <v>47</v>
      </c>
      <c r="D947" t="s">
        <v>1731</v>
      </c>
      <c r="E947" t="s">
        <v>27</v>
      </c>
      <c r="F947" t="s">
        <v>19</v>
      </c>
      <c r="G947" t="s">
        <v>28</v>
      </c>
      <c r="H947">
        <v>31</v>
      </c>
      <c r="I947" s="4">
        <v>43878</v>
      </c>
      <c r="J947" s="5">
        <v>67171</v>
      </c>
      <c r="K947" s="6">
        <v>0</v>
      </c>
      <c r="L947" t="s">
        <v>65</v>
      </c>
      <c r="M947" t="s">
        <v>66</v>
      </c>
      <c r="N947" s="4">
        <v>44317</v>
      </c>
    </row>
    <row r="948" spans="1:14" x14ac:dyDescent="0.25">
      <c r="A948" t="s">
        <v>1023</v>
      </c>
      <c r="B948" t="s">
        <v>1885</v>
      </c>
      <c r="C948" t="s">
        <v>26</v>
      </c>
      <c r="D948" t="s">
        <v>1731</v>
      </c>
      <c r="E948" t="s">
        <v>32</v>
      </c>
      <c r="F948" t="s">
        <v>19</v>
      </c>
      <c r="G948" t="s">
        <v>20</v>
      </c>
      <c r="H948">
        <v>30</v>
      </c>
      <c r="I948" s="4">
        <v>43773</v>
      </c>
      <c r="J948" s="5">
        <v>96092</v>
      </c>
      <c r="K948" s="6">
        <v>0</v>
      </c>
      <c r="L948" t="s">
        <v>21</v>
      </c>
      <c r="M948" t="s">
        <v>22</v>
      </c>
      <c r="N948" s="4" t="s">
        <v>23</v>
      </c>
    </row>
    <row r="949" spans="1:14" x14ac:dyDescent="0.25">
      <c r="A949" t="s">
        <v>1886</v>
      </c>
      <c r="B949" t="s">
        <v>1887</v>
      </c>
      <c r="C949" t="s">
        <v>1730</v>
      </c>
      <c r="D949" t="s">
        <v>1731</v>
      </c>
      <c r="E949" t="s">
        <v>32</v>
      </c>
      <c r="F949" t="s">
        <v>33</v>
      </c>
      <c r="G949" t="s">
        <v>97</v>
      </c>
      <c r="H949">
        <v>65</v>
      </c>
      <c r="I949" s="4">
        <v>36798</v>
      </c>
      <c r="J949" s="5">
        <v>67837</v>
      </c>
      <c r="K949" s="6">
        <v>0</v>
      </c>
      <c r="L949" t="s">
        <v>21</v>
      </c>
      <c r="M949" t="s">
        <v>22</v>
      </c>
      <c r="N949" s="4" t="s">
        <v>23</v>
      </c>
    </row>
    <row r="950" spans="1:14" x14ac:dyDescent="0.25">
      <c r="A950" t="s">
        <v>1888</v>
      </c>
      <c r="B950" t="s">
        <v>1889</v>
      </c>
      <c r="C950" t="s">
        <v>47</v>
      </c>
      <c r="D950" t="s">
        <v>1731</v>
      </c>
      <c r="E950" t="s">
        <v>32</v>
      </c>
      <c r="F950" t="s">
        <v>19</v>
      </c>
      <c r="G950" t="s">
        <v>28</v>
      </c>
      <c r="H950">
        <v>41</v>
      </c>
      <c r="I950" s="4">
        <v>40333</v>
      </c>
      <c r="J950" s="5">
        <v>72425</v>
      </c>
      <c r="K950" s="6">
        <v>0</v>
      </c>
      <c r="L950" t="s">
        <v>65</v>
      </c>
      <c r="M950" t="s">
        <v>118</v>
      </c>
      <c r="N950" s="4" t="s">
        <v>23</v>
      </c>
    </row>
    <row r="951" spans="1:14" x14ac:dyDescent="0.25">
      <c r="A951" t="s">
        <v>1890</v>
      </c>
      <c r="B951" t="s">
        <v>1891</v>
      </c>
      <c r="C951" t="s">
        <v>26</v>
      </c>
      <c r="D951" t="s">
        <v>1731</v>
      </c>
      <c r="E951" t="s">
        <v>54</v>
      </c>
      <c r="F951" t="s">
        <v>33</v>
      </c>
      <c r="G951" t="s">
        <v>37</v>
      </c>
      <c r="H951">
        <v>52</v>
      </c>
      <c r="I951" s="4">
        <v>34623</v>
      </c>
      <c r="J951" s="5">
        <v>93103</v>
      </c>
      <c r="K951" s="6">
        <v>0</v>
      </c>
      <c r="L951" t="s">
        <v>21</v>
      </c>
      <c r="M951" t="s">
        <v>57</v>
      </c>
      <c r="N951" s="4" t="s">
        <v>23</v>
      </c>
    </row>
    <row r="952" spans="1:14" x14ac:dyDescent="0.25">
      <c r="A952" t="s">
        <v>1892</v>
      </c>
      <c r="B952" t="s">
        <v>1893</v>
      </c>
      <c r="C952" t="s">
        <v>1730</v>
      </c>
      <c r="D952" t="s">
        <v>1731</v>
      </c>
      <c r="E952" t="s">
        <v>32</v>
      </c>
      <c r="F952" t="s">
        <v>33</v>
      </c>
      <c r="G952" t="s">
        <v>28</v>
      </c>
      <c r="H952">
        <v>40</v>
      </c>
      <c r="I952" s="4">
        <v>43175</v>
      </c>
      <c r="J952" s="5">
        <v>55457</v>
      </c>
      <c r="K952" s="6">
        <v>0</v>
      </c>
      <c r="L952" t="s">
        <v>21</v>
      </c>
      <c r="M952" t="s">
        <v>75</v>
      </c>
      <c r="N952" s="4" t="s">
        <v>23</v>
      </c>
    </row>
    <row r="953" spans="1:14" x14ac:dyDescent="0.25">
      <c r="A953" t="s">
        <v>1894</v>
      </c>
      <c r="B953" t="s">
        <v>1895</v>
      </c>
      <c r="C953" t="s">
        <v>1730</v>
      </c>
      <c r="D953" t="s">
        <v>1731</v>
      </c>
      <c r="E953" t="s">
        <v>18</v>
      </c>
      <c r="F953" t="s">
        <v>33</v>
      </c>
      <c r="G953" t="s">
        <v>28</v>
      </c>
      <c r="H953">
        <v>63</v>
      </c>
      <c r="I953" s="4">
        <v>43004</v>
      </c>
      <c r="J953" s="5">
        <v>72340</v>
      </c>
      <c r="K953" s="6">
        <v>0</v>
      </c>
      <c r="L953" t="s">
        <v>21</v>
      </c>
      <c r="M953" t="s">
        <v>57</v>
      </c>
      <c r="N953" s="4">
        <v>43558</v>
      </c>
    </row>
    <row r="954" spans="1:14" x14ac:dyDescent="0.25">
      <c r="A954" t="s">
        <v>1896</v>
      </c>
      <c r="B954" t="s">
        <v>1897</v>
      </c>
      <c r="C954" t="s">
        <v>26</v>
      </c>
      <c r="D954" t="s">
        <v>1731</v>
      </c>
      <c r="E954" t="s">
        <v>32</v>
      </c>
      <c r="F954" t="s">
        <v>33</v>
      </c>
      <c r="G954" t="s">
        <v>28</v>
      </c>
      <c r="H954">
        <v>62</v>
      </c>
      <c r="I954" s="4">
        <v>43969</v>
      </c>
      <c r="J954" s="5">
        <v>97830</v>
      </c>
      <c r="K954" s="6">
        <v>0</v>
      </c>
      <c r="L954" t="s">
        <v>21</v>
      </c>
      <c r="M954" t="s">
        <v>22</v>
      </c>
      <c r="N954" s="4" t="s">
        <v>23</v>
      </c>
    </row>
    <row r="955" spans="1:14" x14ac:dyDescent="0.25">
      <c r="A955" t="s">
        <v>1898</v>
      </c>
      <c r="B955" t="s">
        <v>1899</v>
      </c>
      <c r="C955" t="s">
        <v>74</v>
      </c>
      <c r="D955" t="s">
        <v>1731</v>
      </c>
      <c r="E955" t="s">
        <v>18</v>
      </c>
      <c r="F955" t="s">
        <v>19</v>
      </c>
      <c r="G955" t="s">
        <v>28</v>
      </c>
      <c r="H955">
        <v>25</v>
      </c>
      <c r="I955" s="4">
        <v>44362</v>
      </c>
      <c r="J955" s="5">
        <v>142731</v>
      </c>
      <c r="K955" s="6">
        <v>0.11</v>
      </c>
      <c r="L955" t="s">
        <v>65</v>
      </c>
      <c r="M955" t="s">
        <v>78</v>
      </c>
      <c r="N955" s="4">
        <v>44715</v>
      </c>
    </row>
    <row r="956" spans="1:14" x14ac:dyDescent="0.25">
      <c r="A956" t="s">
        <v>1900</v>
      </c>
      <c r="B956" t="s">
        <v>1901</v>
      </c>
      <c r="C956" t="s">
        <v>1730</v>
      </c>
      <c r="D956" t="s">
        <v>1731</v>
      </c>
      <c r="E956" t="s">
        <v>54</v>
      </c>
      <c r="F956" t="s">
        <v>33</v>
      </c>
      <c r="G956" t="s">
        <v>97</v>
      </c>
      <c r="H956">
        <v>26</v>
      </c>
      <c r="I956" s="4">
        <v>43698</v>
      </c>
      <c r="J956" s="5">
        <v>66084</v>
      </c>
      <c r="K956" s="6">
        <v>0</v>
      </c>
      <c r="L956" t="s">
        <v>21</v>
      </c>
      <c r="M956" t="s">
        <v>34</v>
      </c>
      <c r="N956" s="4" t="s">
        <v>23</v>
      </c>
    </row>
    <row r="957" spans="1:14" x14ac:dyDescent="0.25">
      <c r="A957" t="s">
        <v>347</v>
      </c>
      <c r="B957" t="s">
        <v>1902</v>
      </c>
      <c r="C957" t="s">
        <v>16</v>
      </c>
      <c r="D957" t="s">
        <v>1731</v>
      </c>
      <c r="E957" t="s">
        <v>54</v>
      </c>
      <c r="F957" t="s">
        <v>19</v>
      </c>
      <c r="G957" t="s">
        <v>97</v>
      </c>
      <c r="H957">
        <v>42</v>
      </c>
      <c r="I957" s="4">
        <v>40692</v>
      </c>
      <c r="J957" s="5">
        <v>102440</v>
      </c>
      <c r="K957" s="6">
        <v>0.06</v>
      </c>
      <c r="L957" t="s">
        <v>21</v>
      </c>
      <c r="M957" t="s">
        <v>44</v>
      </c>
      <c r="N957" s="4" t="s">
        <v>23</v>
      </c>
    </row>
    <row r="958" spans="1:14" x14ac:dyDescent="0.25">
      <c r="A958" t="s">
        <v>1531</v>
      </c>
      <c r="B958" t="s">
        <v>1903</v>
      </c>
      <c r="C958" t="s">
        <v>31</v>
      </c>
      <c r="D958" t="s">
        <v>1731</v>
      </c>
      <c r="E958" t="s">
        <v>18</v>
      </c>
      <c r="F958" t="s">
        <v>33</v>
      </c>
      <c r="G958" t="s">
        <v>97</v>
      </c>
      <c r="H958">
        <v>61</v>
      </c>
      <c r="I958" s="4">
        <v>35661</v>
      </c>
      <c r="J958" s="5">
        <v>159567</v>
      </c>
      <c r="K958" s="6">
        <v>0.28000000000000003</v>
      </c>
      <c r="L958" t="s">
        <v>21</v>
      </c>
      <c r="M958" t="s">
        <v>57</v>
      </c>
      <c r="N958" s="4" t="s">
        <v>23</v>
      </c>
    </row>
    <row r="959" spans="1:14" x14ac:dyDescent="0.25">
      <c r="A959" t="s">
        <v>1904</v>
      </c>
      <c r="B959" t="s">
        <v>1905</v>
      </c>
      <c r="C959" t="s">
        <v>31</v>
      </c>
      <c r="D959" t="s">
        <v>1731</v>
      </c>
      <c r="E959" t="s">
        <v>32</v>
      </c>
      <c r="F959" t="s">
        <v>19</v>
      </c>
      <c r="G959" t="s">
        <v>37</v>
      </c>
      <c r="H959">
        <v>39</v>
      </c>
      <c r="I959" s="4">
        <v>41635</v>
      </c>
      <c r="J959" s="5">
        <v>165756</v>
      </c>
      <c r="K959" s="6">
        <v>0.28000000000000003</v>
      </c>
      <c r="L959" t="s">
        <v>21</v>
      </c>
      <c r="M959" t="s">
        <v>75</v>
      </c>
      <c r="N959" s="4">
        <v>43991</v>
      </c>
    </row>
    <row r="960" spans="1:14" x14ac:dyDescent="0.25">
      <c r="A960" t="s">
        <v>1906</v>
      </c>
      <c r="B960" t="s">
        <v>1907</v>
      </c>
      <c r="C960" t="s">
        <v>26</v>
      </c>
      <c r="D960" t="s">
        <v>1731</v>
      </c>
      <c r="E960" t="s">
        <v>27</v>
      </c>
      <c r="F960" t="s">
        <v>33</v>
      </c>
      <c r="G960" t="s">
        <v>37</v>
      </c>
      <c r="H960">
        <v>53</v>
      </c>
      <c r="I960" s="4">
        <v>42744</v>
      </c>
      <c r="J960" s="5">
        <v>75769</v>
      </c>
      <c r="K960" s="6">
        <v>0</v>
      </c>
      <c r="L960" t="s">
        <v>38</v>
      </c>
      <c r="M960" t="s">
        <v>39</v>
      </c>
      <c r="N960" s="4">
        <v>44029</v>
      </c>
    </row>
    <row r="961" spans="1:14" x14ac:dyDescent="0.25">
      <c r="A961" t="s">
        <v>1908</v>
      </c>
      <c r="B961" t="s">
        <v>1909</v>
      </c>
      <c r="C961" t="s">
        <v>74</v>
      </c>
      <c r="D961" t="s">
        <v>1731</v>
      </c>
      <c r="E961" t="s">
        <v>27</v>
      </c>
      <c r="F961" t="s">
        <v>33</v>
      </c>
      <c r="G961" t="s">
        <v>37</v>
      </c>
      <c r="H961">
        <v>45</v>
      </c>
      <c r="I961" s="4">
        <v>43305</v>
      </c>
      <c r="J961" s="5">
        <v>148991</v>
      </c>
      <c r="K961" s="6">
        <v>0.12</v>
      </c>
      <c r="L961" t="s">
        <v>38</v>
      </c>
      <c r="M961" t="s">
        <v>85</v>
      </c>
      <c r="N961" s="4" t="s">
        <v>23</v>
      </c>
    </row>
    <row r="962" spans="1:14" x14ac:dyDescent="0.25">
      <c r="A962" t="s">
        <v>1910</v>
      </c>
      <c r="B962" t="s">
        <v>1911</v>
      </c>
      <c r="C962" t="s">
        <v>1752</v>
      </c>
      <c r="D962" t="s">
        <v>1731</v>
      </c>
      <c r="E962" t="s">
        <v>32</v>
      </c>
      <c r="F962" t="s">
        <v>33</v>
      </c>
      <c r="G962" t="s">
        <v>28</v>
      </c>
      <c r="H962">
        <v>46</v>
      </c>
      <c r="I962" s="4">
        <v>44213</v>
      </c>
      <c r="J962" s="5">
        <v>72131</v>
      </c>
      <c r="K962" s="6">
        <v>0</v>
      </c>
      <c r="L962" t="s">
        <v>65</v>
      </c>
      <c r="M962" t="s">
        <v>78</v>
      </c>
      <c r="N962" s="4" t="s">
        <v>23</v>
      </c>
    </row>
    <row r="963" spans="1:14" x14ac:dyDescent="0.25">
      <c r="A963" t="s">
        <v>521</v>
      </c>
      <c r="B963" t="s">
        <v>1912</v>
      </c>
      <c r="C963" t="s">
        <v>26</v>
      </c>
      <c r="D963" t="s">
        <v>1731</v>
      </c>
      <c r="E963" t="s">
        <v>18</v>
      </c>
      <c r="F963" t="s">
        <v>33</v>
      </c>
      <c r="G963" t="s">
        <v>20</v>
      </c>
      <c r="H963">
        <v>53</v>
      </c>
      <c r="I963" s="4">
        <v>42952</v>
      </c>
      <c r="J963" s="5">
        <v>89769</v>
      </c>
      <c r="K963" s="6">
        <v>0</v>
      </c>
      <c r="L963" t="s">
        <v>21</v>
      </c>
      <c r="M963" t="s">
        <v>34</v>
      </c>
      <c r="N963" s="4" t="s">
        <v>23</v>
      </c>
    </row>
    <row r="964" spans="1:14" x14ac:dyDescent="0.25">
      <c r="A964" t="s">
        <v>1913</v>
      </c>
      <c r="B964" t="s">
        <v>1914</v>
      </c>
      <c r="C964" t="s">
        <v>16</v>
      </c>
      <c r="D964" t="s">
        <v>1731</v>
      </c>
      <c r="E964" t="s">
        <v>54</v>
      </c>
      <c r="F964" t="s">
        <v>33</v>
      </c>
      <c r="G964" t="s">
        <v>28</v>
      </c>
      <c r="H964">
        <v>27</v>
      </c>
      <c r="I964" s="4">
        <v>43358</v>
      </c>
      <c r="J964" s="5">
        <v>127616</v>
      </c>
      <c r="K964" s="6">
        <v>7.0000000000000007E-2</v>
      </c>
      <c r="L964" t="s">
        <v>21</v>
      </c>
      <c r="M964" t="s">
        <v>75</v>
      </c>
      <c r="N964" s="4" t="s">
        <v>23</v>
      </c>
    </row>
    <row r="965" spans="1:14" x14ac:dyDescent="0.25">
      <c r="A965" t="s">
        <v>1915</v>
      </c>
      <c r="B965" t="s">
        <v>1916</v>
      </c>
      <c r="C965" t="s">
        <v>1730</v>
      </c>
      <c r="D965" t="s">
        <v>1731</v>
      </c>
      <c r="E965" t="s">
        <v>18</v>
      </c>
      <c r="F965" t="s">
        <v>33</v>
      </c>
      <c r="G965" t="s">
        <v>28</v>
      </c>
      <c r="H965">
        <v>37</v>
      </c>
      <c r="I965" s="4">
        <v>42318</v>
      </c>
      <c r="J965" s="5">
        <v>64204</v>
      </c>
      <c r="K965" s="6">
        <v>0</v>
      </c>
      <c r="L965" t="s">
        <v>21</v>
      </c>
      <c r="M965" t="s">
        <v>75</v>
      </c>
      <c r="N965" s="4">
        <v>44306</v>
      </c>
    </row>
    <row r="966" spans="1:14" x14ac:dyDescent="0.25">
      <c r="A966" t="s">
        <v>1917</v>
      </c>
      <c r="B966" t="s">
        <v>1918</v>
      </c>
      <c r="C966" t="s">
        <v>47</v>
      </c>
      <c r="D966" t="s">
        <v>1731</v>
      </c>
      <c r="E966" t="s">
        <v>54</v>
      </c>
      <c r="F966" t="s">
        <v>33</v>
      </c>
      <c r="G966" t="s">
        <v>28</v>
      </c>
      <c r="H966">
        <v>42</v>
      </c>
      <c r="I966" s="4">
        <v>40307</v>
      </c>
      <c r="J966" s="5">
        <v>67743</v>
      </c>
      <c r="K966" s="6">
        <v>0</v>
      </c>
      <c r="L966" t="s">
        <v>65</v>
      </c>
      <c r="M966" t="s">
        <v>118</v>
      </c>
      <c r="N966" s="4">
        <v>41998</v>
      </c>
    </row>
    <row r="967" spans="1:14" x14ac:dyDescent="0.25">
      <c r="A967" t="s">
        <v>1919</v>
      </c>
      <c r="B967" t="s">
        <v>699</v>
      </c>
      <c r="C967" t="s">
        <v>1752</v>
      </c>
      <c r="D967" t="s">
        <v>1731</v>
      </c>
      <c r="E967" t="s">
        <v>27</v>
      </c>
      <c r="F967" t="s">
        <v>33</v>
      </c>
      <c r="G967" t="s">
        <v>97</v>
      </c>
      <c r="H967">
        <v>60</v>
      </c>
      <c r="I967" s="4">
        <v>35641</v>
      </c>
      <c r="J967" s="5">
        <v>71677</v>
      </c>
      <c r="K967" s="6">
        <v>0</v>
      </c>
      <c r="L967" t="s">
        <v>21</v>
      </c>
      <c r="M967" t="s">
        <v>75</v>
      </c>
      <c r="N967" s="4" t="s">
        <v>23</v>
      </c>
    </row>
    <row r="968" spans="1:14" x14ac:dyDescent="0.25">
      <c r="A968" t="s">
        <v>1920</v>
      </c>
      <c r="B968" t="s">
        <v>1921</v>
      </c>
      <c r="C968" t="s">
        <v>47</v>
      </c>
      <c r="D968" t="s">
        <v>1731</v>
      </c>
      <c r="E968" t="s">
        <v>32</v>
      </c>
      <c r="F968" t="s">
        <v>19</v>
      </c>
      <c r="G968" t="s">
        <v>20</v>
      </c>
      <c r="H968">
        <v>37</v>
      </c>
      <c r="I968" s="4">
        <v>40291</v>
      </c>
      <c r="J968" s="5">
        <v>57531</v>
      </c>
      <c r="K968" s="6">
        <v>0</v>
      </c>
      <c r="L968" t="s">
        <v>21</v>
      </c>
      <c r="M968" t="s">
        <v>44</v>
      </c>
      <c r="N968" s="4" t="s">
        <v>23</v>
      </c>
    </row>
    <row r="969" spans="1:14" x14ac:dyDescent="0.25">
      <c r="A969" t="s">
        <v>1922</v>
      </c>
      <c r="B969" t="s">
        <v>1923</v>
      </c>
      <c r="C969" t="s">
        <v>26</v>
      </c>
      <c r="D969" t="s">
        <v>1731</v>
      </c>
      <c r="E969" t="s">
        <v>27</v>
      </c>
      <c r="F969" t="s">
        <v>19</v>
      </c>
      <c r="G969" t="s">
        <v>28</v>
      </c>
      <c r="H969">
        <v>59</v>
      </c>
      <c r="I969" s="4">
        <v>35502</v>
      </c>
      <c r="J969" s="5">
        <v>83685</v>
      </c>
      <c r="K969" s="6">
        <v>0</v>
      </c>
      <c r="L969" t="s">
        <v>65</v>
      </c>
      <c r="M969" t="s">
        <v>118</v>
      </c>
      <c r="N969" s="4" t="s">
        <v>23</v>
      </c>
    </row>
    <row r="970" spans="1:14" x14ac:dyDescent="0.25">
      <c r="A970" t="s">
        <v>468</v>
      </c>
      <c r="B970" t="s">
        <v>1924</v>
      </c>
      <c r="C970" t="s">
        <v>31</v>
      </c>
      <c r="D970" t="s">
        <v>1731</v>
      </c>
      <c r="E970" t="s">
        <v>32</v>
      </c>
      <c r="F970" t="s">
        <v>19</v>
      </c>
      <c r="G970" t="s">
        <v>28</v>
      </c>
      <c r="H970">
        <v>49</v>
      </c>
      <c r="I970" s="4">
        <v>37092</v>
      </c>
      <c r="J970" s="5">
        <v>199176</v>
      </c>
      <c r="K970" s="6">
        <v>0.24</v>
      </c>
      <c r="L970" t="s">
        <v>21</v>
      </c>
      <c r="M970" t="s">
        <v>57</v>
      </c>
      <c r="N970" s="4" t="s">
        <v>23</v>
      </c>
    </row>
    <row r="971" spans="1:14" x14ac:dyDescent="0.25">
      <c r="A971" t="s">
        <v>1925</v>
      </c>
      <c r="B971" t="s">
        <v>1926</v>
      </c>
      <c r="C971" t="s">
        <v>31</v>
      </c>
      <c r="D971" t="s">
        <v>1731</v>
      </c>
      <c r="E971" t="s">
        <v>54</v>
      </c>
      <c r="F971" t="s">
        <v>19</v>
      </c>
      <c r="G971" t="s">
        <v>37</v>
      </c>
      <c r="H971">
        <v>52</v>
      </c>
      <c r="I971" s="4">
        <v>44099</v>
      </c>
      <c r="J971" s="5">
        <v>163143</v>
      </c>
      <c r="K971" s="6">
        <v>0.28000000000000003</v>
      </c>
      <c r="L971" t="s">
        <v>38</v>
      </c>
      <c r="M971" t="s">
        <v>85</v>
      </c>
      <c r="N971" s="4" t="s">
        <v>23</v>
      </c>
    </row>
    <row r="972" spans="1:14" x14ac:dyDescent="0.25">
      <c r="A972" t="s">
        <v>956</v>
      </c>
      <c r="B972" t="s">
        <v>1927</v>
      </c>
      <c r="C972" t="s">
        <v>74</v>
      </c>
      <c r="D972" t="s">
        <v>1731</v>
      </c>
      <c r="E972" t="s">
        <v>18</v>
      </c>
      <c r="F972" t="s">
        <v>33</v>
      </c>
      <c r="G972" t="s">
        <v>37</v>
      </c>
      <c r="H972">
        <v>49</v>
      </c>
      <c r="I972" s="4">
        <v>35157</v>
      </c>
      <c r="J972" s="5">
        <v>157057</v>
      </c>
      <c r="K972" s="6">
        <v>0.12</v>
      </c>
      <c r="L972" t="s">
        <v>21</v>
      </c>
      <c r="M972" t="s">
        <v>48</v>
      </c>
      <c r="N972" s="4" t="s">
        <v>23</v>
      </c>
    </row>
    <row r="973" spans="1:14" x14ac:dyDescent="0.25">
      <c r="A973" t="s">
        <v>1928</v>
      </c>
      <c r="B973" t="s">
        <v>1929</v>
      </c>
      <c r="C973" t="s">
        <v>74</v>
      </c>
      <c r="D973" t="s">
        <v>1731</v>
      </c>
      <c r="E973" t="s">
        <v>54</v>
      </c>
      <c r="F973" t="s">
        <v>33</v>
      </c>
      <c r="G973" t="s">
        <v>37</v>
      </c>
      <c r="H973">
        <v>52</v>
      </c>
      <c r="I973" s="4">
        <v>38995</v>
      </c>
      <c r="J973" s="5">
        <v>147966</v>
      </c>
      <c r="K973" s="6">
        <v>0.11</v>
      </c>
      <c r="L973" t="s">
        <v>38</v>
      </c>
      <c r="M973" t="s">
        <v>69</v>
      </c>
      <c r="N973" s="4">
        <v>43608</v>
      </c>
    </row>
    <row r="974" spans="1:14" x14ac:dyDescent="0.25">
      <c r="A974" t="s">
        <v>1930</v>
      </c>
      <c r="B974" t="s">
        <v>1931</v>
      </c>
      <c r="C974" t="s">
        <v>31</v>
      </c>
      <c r="D974" t="s">
        <v>1731</v>
      </c>
      <c r="E974" t="s">
        <v>54</v>
      </c>
      <c r="F974" t="s">
        <v>19</v>
      </c>
      <c r="G974" t="s">
        <v>28</v>
      </c>
      <c r="H974">
        <v>31</v>
      </c>
      <c r="I974" s="4">
        <v>42184</v>
      </c>
      <c r="J974" s="5">
        <v>191026</v>
      </c>
      <c r="K974" s="6">
        <v>0.16</v>
      </c>
      <c r="L974" t="s">
        <v>21</v>
      </c>
      <c r="M974" t="s">
        <v>75</v>
      </c>
      <c r="N974" s="4" t="s">
        <v>23</v>
      </c>
    </row>
    <row r="975" spans="1:14" x14ac:dyDescent="0.25">
      <c r="A975" t="s">
        <v>1932</v>
      </c>
      <c r="B975" t="s">
        <v>1933</v>
      </c>
      <c r="C975" t="s">
        <v>1730</v>
      </c>
      <c r="D975" t="s">
        <v>1731</v>
      </c>
      <c r="E975" t="s">
        <v>32</v>
      </c>
      <c r="F975" t="s">
        <v>33</v>
      </c>
      <c r="G975" t="s">
        <v>28</v>
      </c>
      <c r="H975">
        <v>54</v>
      </c>
      <c r="I975" s="4">
        <v>44271</v>
      </c>
      <c r="J975" s="5">
        <v>56239</v>
      </c>
      <c r="K975" s="6">
        <v>0</v>
      </c>
      <c r="L975" t="s">
        <v>65</v>
      </c>
      <c r="M975" t="s">
        <v>66</v>
      </c>
      <c r="N975" s="4" t="s">
        <v>23</v>
      </c>
    </row>
    <row r="976" spans="1:14" x14ac:dyDescent="0.25">
      <c r="A976" t="s">
        <v>55</v>
      </c>
      <c r="B976" t="s">
        <v>1934</v>
      </c>
      <c r="C976" t="s">
        <v>64</v>
      </c>
      <c r="D976" t="s">
        <v>1731</v>
      </c>
      <c r="E976" t="s">
        <v>18</v>
      </c>
      <c r="F976" t="s">
        <v>19</v>
      </c>
      <c r="G976" t="s">
        <v>37</v>
      </c>
      <c r="H976">
        <v>26</v>
      </c>
      <c r="I976" s="4">
        <v>44257</v>
      </c>
      <c r="J976" s="5">
        <v>44732</v>
      </c>
      <c r="K976" s="6">
        <v>0</v>
      </c>
      <c r="L976" t="s">
        <v>38</v>
      </c>
      <c r="M976" t="s">
        <v>69</v>
      </c>
      <c r="N976" s="4" t="s">
        <v>23</v>
      </c>
    </row>
    <row r="977" spans="1:14" x14ac:dyDescent="0.25">
      <c r="A977" t="s">
        <v>1935</v>
      </c>
      <c r="B977" t="s">
        <v>1936</v>
      </c>
      <c r="C977" t="s">
        <v>47</v>
      </c>
      <c r="D977" t="s">
        <v>1731</v>
      </c>
      <c r="E977" t="s">
        <v>32</v>
      </c>
      <c r="F977" t="s">
        <v>33</v>
      </c>
      <c r="G977" t="s">
        <v>28</v>
      </c>
      <c r="H977">
        <v>45</v>
      </c>
      <c r="I977" s="4">
        <v>43557</v>
      </c>
      <c r="J977" s="5">
        <v>52621</v>
      </c>
      <c r="K977" s="6">
        <v>0</v>
      </c>
      <c r="L977" t="s">
        <v>65</v>
      </c>
      <c r="M977" t="s">
        <v>118</v>
      </c>
      <c r="N977" s="4" t="s">
        <v>23</v>
      </c>
    </row>
    <row r="978" spans="1:14" x14ac:dyDescent="0.25">
      <c r="A978" t="s">
        <v>1937</v>
      </c>
      <c r="B978" t="s">
        <v>1938</v>
      </c>
      <c r="C978" t="s">
        <v>31</v>
      </c>
      <c r="D978" t="s">
        <v>1731</v>
      </c>
      <c r="E978" t="s">
        <v>54</v>
      </c>
      <c r="F978" t="s">
        <v>19</v>
      </c>
      <c r="G978" t="s">
        <v>28</v>
      </c>
      <c r="H978">
        <v>58</v>
      </c>
      <c r="I978" s="4">
        <v>33682</v>
      </c>
      <c r="J978" s="5">
        <v>199848</v>
      </c>
      <c r="K978" s="6">
        <v>0.16</v>
      </c>
      <c r="L978" t="s">
        <v>65</v>
      </c>
      <c r="M978" t="s">
        <v>66</v>
      </c>
      <c r="N978" s="4" t="s">
        <v>23</v>
      </c>
    </row>
    <row r="979" spans="1:14" x14ac:dyDescent="0.25">
      <c r="A979" t="s">
        <v>1939</v>
      </c>
      <c r="B979" t="s">
        <v>1940</v>
      </c>
      <c r="C979" t="s">
        <v>74</v>
      </c>
      <c r="D979" t="s">
        <v>1731</v>
      </c>
      <c r="E979" t="s">
        <v>27</v>
      </c>
      <c r="F979" t="s">
        <v>33</v>
      </c>
      <c r="G979" t="s">
        <v>97</v>
      </c>
      <c r="H979">
        <v>30</v>
      </c>
      <c r="I979" s="4">
        <v>42960</v>
      </c>
      <c r="J979" s="5">
        <v>154624</v>
      </c>
      <c r="K979" s="6">
        <v>0.15</v>
      </c>
      <c r="L979" t="s">
        <v>21</v>
      </c>
      <c r="M979" t="s">
        <v>22</v>
      </c>
      <c r="N979" s="4" t="s">
        <v>23</v>
      </c>
    </row>
    <row r="980" spans="1:14" x14ac:dyDescent="0.25">
      <c r="A980" t="s">
        <v>1941</v>
      </c>
      <c r="B980" t="s">
        <v>1942</v>
      </c>
      <c r="C980" t="s">
        <v>26</v>
      </c>
      <c r="D980" t="s">
        <v>1731</v>
      </c>
      <c r="E980" t="s">
        <v>18</v>
      </c>
      <c r="F980" t="s">
        <v>19</v>
      </c>
      <c r="G980" t="s">
        <v>37</v>
      </c>
      <c r="H980">
        <v>51</v>
      </c>
      <c r="I980" s="4">
        <v>35852</v>
      </c>
      <c r="J980" s="5">
        <v>71111</v>
      </c>
      <c r="K980" s="6">
        <v>0</v>
      </c>
      <c r="L980" t="s">
        <v>38</v>
      </c>
      <c r="M980" t="s">
        <v>69</v>
      </c>
      <c r="N980" s="4" t="s">
        <v>23</v>
      </c>
    </row>
    <row r="981" spans="1:14" x14ac:dyDescent="0.25">
      <c r="A981" t="s">
        <v>1943</v>
      </c>
      <c r="B981" t="s">
        <v>1944</v>
      </c>
      <c r="C981" t="s">
        <v>74</v>
      </c>
      <c r="D981" t="s">
        <v>1731</v>
      </c>
      <c r="E981" t="s">
        <v>32</v>
      </c>
      <c r="F981" t="s">
        <v>19</v>
      </c>
      <c r="G981" t="s">
        <v>20</v>
      </c>
      <c r="H981">
        <v>53</v>
      </c>
      <c r="I981" s="4">
        <v>41931</v>
      </c>
      <c r="J981" s="5">
        <v>159538</v>
      </c>
      <c r="K981" s="6">
        <v>0.11</v>
      </c>
      <c r="L981" t="s">
        <v>21</v>
      </c>
      <c r="M981" t="s">
        <v>48</v>
      </c>
      <c r="N981" s="4" t="s">
        <v>23</v>
      </c>
    </row>
    <row r="982" spans="1:14" x14ac:dyDescent="0.25">
      <c r="A982" t="s">
        <v>1945</v>
      </c>
      <c r="B982" t="s">
        <v>1946</v>
      </c>
      <c r="C982" t="s">
        <v>16</v>
      </c>
      <c r="D982" t="s">
        <v>1731</v>
      </c>
      <c r="E982" t="s">
        <v>32</v>
      </c>
      <c r="F982" t="s">
        <v>19</v>
      </c>
      <c r="G982" t="s">
        <v>28</v>
      </c>
      <c r="H982">
        <v>49</v>
      </c>
      <c r="I982" s="4">
        <v>41131</v>
      </c>
      <c r="J982" s="5">
        <v>109850</v>
      </c>
      <c r="K982" s="6">
        <v>7.0000000000000007E-2</v>
      </c>
      <c r="L982" t="s">
        <v>65</v>
      </c>
      <c r="M982" t="s">
        <v>118</v>
      </c>
      <c r="N982" s="4">
        <v>43865</v>
      </c>
    </row>
    <row r="983" spans="1:14" x14ac:dyDescent="0.25">
      <c r="A983" t="s">
        <v>1947</v>
      </c>
      <c r="B983" t="s">
        <v>1948</v>
      </c>
      <c r="C983" t="s">
        <v>53</v>
      </c>
      <c r="D983" t="s">
        <v>1731</v>
      </c>
      <c r="E983" t="s">
        <v>54</v>
      </c>
      <c r="F983" t="s">
        <v>19</v>
      </c>
      <c r="G983" t="s">
        <v>37</v>
      </c>
      <c r="H983">
        <v>48</v>
      </c>
      <c r="I983" s="4">
        <v>36584</v>
      </c>
      <c r="J983" s="5">
        <v>258081</v>
      </c>
      <c r="K983" s="6">
        <v>0.3</v>
      </c>
      <c r="L983" t="s">
        <v>21</v>
      </c>
      <c r="M983" t="s">
        <v>44</v>
      </c>
      <c r="N983" s="4" t="s">
        <v>23</v>
      </c>
    </row>
    <row r="984" spans="1:14" x14ac:dyDescent="0.25">
      <c r="A984" t="s">
        <v>1949</v>
      </c>
      <c r="B984" t="s">
        <v>1950</v>
      </c>
      <c r="C984" t="s">
        <v>64</v>
      </c>
      <c r="D984" t="s">
        <v>1731</v>
      </c>
      <c r="E984" t="s">
        <v>18</v>
      </c>
      <c r="F984" t="s">
        <v>19</v>
      </c>
      <c r="G984" t="s">
        <v>20</v>
      </c>
      <c r="H984">
        <v>54</v>
      </c>
      <c r="I984" s="4">
        <v>36062</v>
      </c>
      <c r="J984" s="5">
        <v>58006</v>
      </c>
      <c r="K984" s="6">
        <v>0</v>
      </c>
      <c r="L984" t="s">
        <v>21</v>
      </c>
      <c r="M984" t="s">
        <v>34</v>
      </c>
      <c r="N984" s="4" t="s">
        <v>23</v>
      </c>
    </row>
    <row r="985" spans="1:14" x14ac:dyDescent="0.25">
      <c r="A985" t="s">
        <v>1951</v>
      </c>
      <c r="B985" t="s">
        <v>1952</v>
      </c>
      <c r="C985" t="s">
        <v>1730</v>
      </c>
      <c r="D985" t="s">
        <v>1731</v>
      </c>
      <c r="E985" t="s">
        <v>32</v>
      </c>
      <c r="F985" t="s">
        <v>33</v>
      </c>
      <c r="G985" t="s">
        <v>97</v>
      </c>
      <c r="H985">
        <v>40</v>
      </c>
      <c r="I985" s="4">
        <v>39960</v>
      </c>
      <c r="J985" s="5">
        <v>62411</v>
      </c>
      <c r="K985" s="6">
        <v>0</v>
      </c>
      <c r="L985" t="s">
        <v>21</v>
      </c>
      <c r="M985" t="s">
        <v>48</v>
      </c>
      <c r="N985" s="4">
        <v>44422</v>
      </c>
    </row>
    <row r="986" spans="1:14" x14ac:dyDescent="0.25">
      <c r="A986" t="s">
        <v>1953</v>
      </c>
      <c r="B986" t="s">
        <v>1954</v>
      </c>
      <c r="C986" t="s">
        <v>47</v>
      </c>
      <c r="D986" t="s">
        <v>1731</v>
      </c>
      <c r="E986" t="s">
        <v>18</v>
      </c>
      <c r="F986" t="s">
        <v>33</v>
      </c>
      <c r="G986" t="s">
        <v>20</v>
      </c>
      <c r="H986">
        <v>29</v>
      </c>
      <c r="I986" s="4">
        <v>42691</v>
      </c>
      <c r="J986" s="5">
        <v>60930</v>
      </c>
      <c r="K986" s="6">
        <v>0</v>
      </c>
      <c r="L986" t="s">
        <v>21</v>
      </c>
      <c r="M986" t="s">
        <v>22</v>
      </c>
      <c r="N986" s="4" t="s">
        <v>23</v>
      </c>
    </row>
    <row r="987" spans="1:14" x14ac:dyDescent="0.25">
      <c r="A987" t="s">
        <v>1955</v>
      </c>
      <c r="B987" t="s">
        <v>1956</v>
      </c>
      <c r="C987" t="s">
        <v>31</v>
      </c>
      <c r="D987" t="s">
        <v>1731</v>
      </c>
      <c r="E987" t="s">
        <v>27</v>
      </c>
      <c r="F987" t="s">
        <v>33</v>
      </c>
      <c r="G987" t="s">
        <v>37</v>
      </c>
      <c r="H987">
        <v>27</v>
      </c>
      <c r="I987" s="4">
        <v>43397</v>
      </c>
      <c r="J987" s="5">
        <v>154973</v>
      </c>
      <c r="K987" s="6">
        <v>0.28999999999999998</v>
      </c>
      <c r="L987" t="s">
        <v>38</v>
      </c>
      <c r="M987" t="s">
        <v>85</v>
      </c>
      <c r="N987" s="4" t="s">
        <v>23</v>
      </c>
    </row>
    <row r="988" spans="1:14" x14ac:dyDescent="0.25">
      <c r="A988" t="s">
        <v>1957</v>
      </c>
      <c r="B988" t="s">
        <v>1958</v>
      </c>
      <c r="C988" t="s">
        <v>1752</v>
      </c>
      <c r="D988" t="s">
        <v>1731</v>
      </c>
      <c r="E988" t="s">
        <v>54</v>
      </c>
      <c r="F988" t="s">
        <v>19</v>
      </c>
      <c r="G988" t="s">
        <v>28</v>
      </c>
      <c r="H988">
        <v>38</v>
      </c>
      <c r="I988" s="4">
        <v>40875</v>
      </c>
      <c r="J988" s="5">
        <v>74010</v>
      </c>
      <c r="K988" s="6">
        <v>0</v>
      </c>
      <c r="L988" t="s">
        <v>21</v>
      </c>
      <c r="M988" t="s">
        <v>44</v>
      </c>
      <c r="N988" s="4" t="s">
        <v>23</v>
      </c>
    </row>
    <row r="989" spans="1:14" x14ac:dyDescent="0.25">
      <c r="A989" t="s">
        <v>1959</v>
      </c>
      <c r="B989" t="s">
        <v>1960</v>
      </c>
      <c r="C989" t="s">
        <v>1752</v>
      </c>
      <c r="D989" t="s">
        <v>1731</v>
      </c>
      <c r="E989" t="s">
        <v>27</v>
      </c>
      <c r="F989" t="s">
        <v>19</v>
      </c>
      <c r="G989" t="s">
        <v>20</v>
      </c>
      <c r="H989">
        <v>32</v>
      </c>
      <c r="I989" s="4">
        <v>43864</v>
      </c>
      <c r="J989" s="5">
        <v>96598</v>
      </c>
      <c r="K989" s="6">
        <v>0</v>
      </c>
      <c r="L989" t="s">
        <v>21</v>
      </c>
      <c r="M989" t="s">
        <v>57</v>
      </c>
      <c r="N989" s="4" t="s">
        <v>23</v>
      </c>
    </row>
    <row r="990" spans="1:14" x14ac:dyDescent="0.25">
      <c r="A990" t="s">
        <v>209</v>
      </c>
      <c r="B990" t="s">
        <v>1961</v>
      </c>
      <c r="C990" t="s">
        <v>16</v>
      </c>
      <c r="D990" t="s">
        <v>1731</v>
      </c>
      <c r="E990" t="s">
        <v>27</v>
      </c>
      <c r="F990" t="s">
        <v>33</v>
      </c>
      <c r="G990" t="s">
        <v>28</v>
      </c>
      <c r="H990">
        <v>64</v>
      </c>
      <c r="I990" s="4">
        <v>37762</v>
      </c>
      <c r="J990" s="5">
        <v>106444</v>
      </c>
      <c r="K990" s="6">
        <v>0.05</v>
      </c>
      <c r="L990" t="s">
        <v>21</v>
      </c>
      <c r="M990" t="s">
        <v>57</v>
      </c>
      <c r="N990" s="4" t="s">
        <v>23</v>
      </c>
    </row>
    <row r="991" spans="1:14" x14ac:dyDescent="0.25">
      <c r="A991" t="s">
        <v>1962</v>
      </c>
      <c r="B991" t="s">
        <v>1963</v>
      </c>
      <c r="C991" t="s">
        <v>74</v>
      </c>
      <c r="D991" t="s">
        <v>1731</v>
      </c>
      <c r="E991" t="s">
        <v>54</v>
      </c>
      <c r="F991" t="s">
        <v>33</v>
      </c>
      <c r="G991" t="s">
        <v>37</v>
      </c>
      <c r="H991">
        <v>27</v>
      </c>
      <c r="I991" s="4">
        <v>43721</v>
      </c>
      <c r="J991" s="5">
        <v>133297</v>
      </c>
      <c r="K991" s="6">
        <v>0.13</v>
      </c>
      <c r="L991" t="s">
        <v>38</v>
      </c>
      <c r="M991" t="s">
        <v>69</v>
      </c>
      <c r="N991" s="4" t="s">
        <v>23</v>
      </c>
    </row>
    <row r="992" spans="1:14" x14ac:dyDescent="0.25">
      <c r="A992" t="s">
        <v>1964</v>
      </c>
      <c r="B992" t="s">
        <v>1965</v>
      </c>
      <c r="C992" t="s">
        <v>26</v>
      </c>
      <c r="D992" t="s">
        <v>1731</v>
      </c>
      <c r="E992" t="s">
        <v>27</v>
      </c>
      <c r="F992" t="s">
        <v>19</v>
      </c>
      <c r="G992" t="s">
        <v>20</v>
      </c>
      <c r="H992">
        <v>31</v>
      </c>
      <c r="I992" s="4">
        <v>43325</v>
      </c>
      <c r="J992" s="5">
        <v>81828</v>
      </c>
      <c r="K992" s="6">
        <v>0</v>
      </c>
      <c r="L992" t="s">
        <v>21</v>
      </c>
      <c r="M992" t="s">
        <v>48</v>
      </c>
      <c r="N992" s="4" t="s">
        <v>23</v>
      </c>
    </row>
    <row r="993" spans="1:14" x14ac:dyDescent="0.25">
      <c r="A993" t="s">
        <v>1966</v>
      </c>
      <c r="B993" t="s">
        <v>1967</v>
      </c>
      <c r="C993" t="s">
        <v>16</v>
      </c>
      <c r="D993" t="s">
        <v>1731</v>
      </c>
      <c r="E993" t="s">
        <v>54</v>
      </c>
      <c r="F993" t="s">
        <v>19</v>
      </c>
      <c r="G993" t="s">
        <v>37</v>
      </c>
      <c r="H993">
        <v>50</v>
      </c>
      <c r="I993" s="4">
        <v>41024</v>
      </c>
      <c r="J993" s="5">
        <v>113269</v>
      </c>
      <c r="K993" s="6">
        <v>0.09</v>
      </c>
      <c r="L993" t="s">
        <v>38</v>
      </c>
      <c r="M993" t="s">
        <v>85</v>
      </c>
      <c r="N993" s="4" t="s">
        <v>23</v>
      </c>
    </row>
    <row r="994" spans="1:14" x14ac:dyDescent="0.25">
      <c r="A994" t="s">
        <v>1968</v>
      </c>
      <c r="B994" t="s">
        <v>1969</v>
      </c>
      <c r="C994" t="s">
        <v>74</v>
      </c>
      <c r="D994" t="s">
        <v>1731</v>
      </c>
      <c r="E994" t="s">
        <v>27</v>
      </c>
      <c r="F994" t="s">
        <v>19</v>
      </c>
      <c r="G994" t="s">
        <v>37</v>
      </c>
      <c r="H994">
        <v>54</v>
      </c>
      <c r="I994" s="4">
        <v>40836</v>
      </c>
      <c r="J994" s="5">
        <v>122644</v>
      </c>
      <c r="K994" s="6">
        <v>0.12</v>
      </c>
      <c r="L994" t="s">
        <v>21</v>
      </c>
      <c r="M994" t="s">
        <v>22</v>
      </c>
      <c r="N994" s="4" t="s">
        <v>23</v>
      </c>
    </row>
    <row r="995" spans="1:14" x14ac:dyDescent="0.25">
      <c r="A995" t="s">
        <v>1970</v>
      </c>
      <c r="B995" t="s">
        <v>1971</v>
      </c>
      <c r="C995" t="s">
        <v>16</v>
      </c>
      <c r="D995" t="s">
        <v>1731</v>
      </c>
      <c r="E995" t="s">
        <v>32</v>
      </c>
      <c r="F995" t="s">
        <v>33</v>
      </c>
      <c r="G995" t="s">
        <v>28</v>
      </c>
      <c r="H995">
        <v>50</v>
      </c>
      <c r="I995" s="4">
        <v>36653</v>
      </c>
      <c r="J995" s="5">
        <v>106428</v>
      </c>
      <c r="K995" s="6">
        <v>7.0000000000000007E-2</v>
      </c>
      <c r="L995" t="s">
        <v>21</v>
      </c>
      <c r="M995" t="s">
        <v>44</v>
      </c>
      <c r="N995" s="4" t="s">
        <v>23</v>
      </c>
    </row>
    <row r="996" spans="1:14" x14ac:dyDescent="0.25">
      <c r="A996" t="s">
        <v>1972</v>
      </c>
      <c r="B996" t="s">
        <v>1973</v>
      </c>
      <c r="C996" t="s">
        <v>47</v>
      </c>
      <c r="D996" t="s">
        <v>1731</v>
      </c>
      <c r="E996" t="s">
        <v>18</v>
      </c>
      <c r="F996" t="s">
        <v>19</v>
      </c>
      <c r="G996" t="s">
        <v>37</v>
      </c>
      <c r="H996">
        <v>39</v>
      </c>
      <c r="I996" s="4">
        <v>39229</v>
      </c>
      <c r="J996" s="5">
        <v>51234</v>
      </c>
      <c r="K996" s="6">
        <v>0</v>
      </c>
      <c r="L996" t="s">
        <v>21</v>
      </c>
      <c r="M996" t="s">
        <v>34</v>
      </c>
      <c r="N996" s="4" t="s">
        <v>23</v>
      </c>
    </row>
    <row r="997" spans="1:14" x14ac:dyDescent="0.25">
      <c r="A997" t="s">
        <v>1974</v>
      </c>
      <c r="B997" t="s">
        <v>1975</v>
      </c>
      <c r="C997" t="s">
        <v>1730</v>
      </c>
      <c r="D997" t="s">
        <v>1731</v>
      </c>
      <c r="E997" t="s">
        <v>32</v>
      </c>
      <c r="F997" t="s">
        <v>33</v>
      </c>
      <c r="G997" t="s">
        <v>28</v>
      </c>
      <c r="H997">
        <v>33</v>
      </c>
      <c r="I997" s="4">
        <v>44218</v>
      </c>
      <c r="J997" s="5">
        <v>56405</v>
      </c>
      <c r="K997" s="6">
        <v>0</v>
      </c>
      <c r="L997" t="s">
        <v>21</v>
      </c>
      <c r="M997" t="s">
        <v>44</v>
      </c>
      <c r="N997" s="4" t="s">
        <v>23</v>
      </c>
    </row>
    <row r="998" spans="1:14" x14ac:dyDescent="0.25">
      <c r="A998" t="s">
        <v>1426</v>
      </c>
      <c r="B998" t="s">
        <v>1976</v>
      </c>
      <c r="C998" t="s">
        <v>31</v>
      </c>
      <c r="D998" t="s">
        <v>1731</v>
      </c>
      <c r="E998" t="s">
        <v>32</v>
      </c>
      <c r="F998" t="s">
        <v>19</v>
      </c>
      <c r="G998" t="s">
        <v>28</v>
      </c>
      <c r="H998">
        <v>27</v>
      </c>
      <c r="I998" s="4">
        <v>43776</v>
      </c>
      <c r="J998" s="5">
        <v>174607</v>
      </c>
      <c r="K998" s="6">
        <v>0.28999999999999998</v>
      </c>
      <c r="L998" t="s">
        <v>21</v>
      </c>
      <c r="M998" t="s">
        <v>75</v>
      </c>
      <c r="N998" s="4" t="s">
        <v>23</v>
      </c>
    </row>
    <row r="999" spans="1:14" x14ac:dyDescent="0.25">
      <c r="A999" t="s">
        <v>1977</v>
      </c>
      <c r="B999" t="s">
        <v>1978</v>
      </c>
      <c r="C999" t="s">
        <v>31</v>
      </c>
      <c r="D999" t="s">
        <v>1731</v>
      </c>
      <c r="E999" t="s">
        <v>54</v>
      </c>
      <c r="F999" t="s">
        <v>33</v>
      </c>
      <c r="G999" t="s">
        <v>28</v>
      </c>
      <c r="H999">
        <v>25</v>
      </c>
      <c r="I999" s="4">
        <v>44549</v>
      </c>
      <c r="J999" s="5">
        <v>150666</v>
      </c>
      <c r="K999" s="6">
        <v>0.23</v>
      </c>
      <c r="L999" t="s">
        <v>65</v>
      </c>
      <c r="M999" t="s">
        <v>92</v>
      </c>
      <c r="N999" s="4" t="s">
        <v>23</v>
      </c>
    </row>
    <row r="1000" spans="1:14" x14ac:dyDescent="0.25">
      <c r="A1000" t="s">
        <v>1979</v>
      </c>
      <c r="B1000" t="s">
        <v>1980</v>
      </c>
      <c r="C1000" t="s">
        <v>31</v>
      </c>
      <c r="D1000" t="s">
        <v>1731</v>
      </c>
      <c r="E1000" t="s">
        <v>27</v>
      </c>
      <c r="F1000" t="s">
        <v>33</v>
      </c>
      <c r="G1000" t="s">
        <v>20</v>
      </c>
      <c r="H1000">
        <v>39</v>
      </c>
      <c r="I1000" s="4">
        <v>39201</v>
      </c>
      <c r="J1000" s="5">
        <v>171487</v>
      </c>
      <c r="K1000" s="6">
        <v>0.23</v>
      </c>
      <c r="L1000" t="s">
        <v>21</v>
      </c>
      <c r="M1000" t="s">
        <v>57</v>
      </c>
      <c r="N1000" s="4" t="s">
        <v>23</v>
      </c>
    </row>
    <row r="1001" spans="1:14" x14ac:dyDescent="0.25">
      <c r="A1001" t="s">
        <v>1981</v>
      </c>
      <c r="B1001" t="s">
        <v>1982</v>
      </c>
      <c r="C1001" t="s">
        <v>53</v>
      </c>
      <c r="D1001" t="s">
        <v>1731</v>
      </c>
      <c r="E1001" t="s">
        <v>18</v>
      </c>
      <c r="F1001" t="s">
        <v>33</v>
      </c>
      <c r="G1001" t="s">
        <v>37</v>
      </c>
      <c r="H1001">
        <v>43</v>
      </c>
      <c r="I1001" s="4">
        <v>42603</v>
      </c>
      <c r="J1001" s="5">
        <v>258498</v>
      </c>
      <c r="K1001" s="6">
        <v>0.35</v>
      </c>
      <c r="L1001" t="s">
        <v>21</v>
      </c>
      <c r="M1001" t="s">
        <v>75</v>
      </c>
      <c r="N1001" s="4"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F2CEC-CD8E-4017-B846-1CBA9311C211}">
  <sheetPr>
    <tabColor theme="9"/>
  </sheetPr>
  <dimension ref="A1:U1001"/>
  <sheetViews>
    <sheetView zoomScaleNormal="100"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cols>
    <col min="1" max="1" width="7.140625" bestFit="1" customWidth="1"/>
    <col min="2" max="2" width="20.5703125" bestFit="1" customWidth="1"/>
    <col min="3" max="3" width="27.7109375" bestFit="1" customWidth="1"/>
    <col min="4" max="4" width="16.85546875" bestFit="1" customWidth="1"/>
    <col min="5" max="5" width="23.85546875" bestFit="1" customWidth="1"/>
    <col min="6" max="6" width="10" bestFit="1" customWidth="1"/>
    <col min="7" max="7" width="11" bestFit="1" customWidth="1"/>
    <col min="8" max="8" width="6.7109375" bestFit="1" customWidth="1"/>
    <col min="9" max="9" width="11.5703125" bestFit="1" customWidth="1"/>
    <col min="10" max="10" width="6.5703125" style="8" bestFit="1" customWidth="1"/>
    <col min="11" max="11" width="9.28515625" style="8" bestFit="1" customWidth="1"/>
    <col min="12" max="12" width="7.28515625" style="8" bestFit="1" customWidth="1"/>
    <col min="13" max="13" width="13.85546875" style="8" bestFit="1" customWidth="1"/>
    <col min="14" max="14" width="15.42578125" bestFit="1" customWidth="1"/>
    <col min="15" max="15" width="14.42578125" bestFit="1" customWidth="1"/>
    <col min="16" max="16" width="10.7109375" bestFit="1" customWidth="1"/>
    <col min="17" max="17" width="12.42578125" style="10" bestFit="1" customWidth="1"/>
    <col min="18" max="18" width="12.85546875" bestFit="1" customWidth="1"/>
    <col min="19" max="19" width="13.5703125" customWidth="1"/>
    <col min="20" max="20" width="13.42578125" customWidth="1"/>
    <col min="21" max="21" width="10" bestFit="1" customWidth="1"/>
  </cols>
  <sheetData>
    <row r="1" spans="1:21" x14ac:dyDescent="0.25">
      <c r="A1" s="1" t="s">
        <v>0</v>
      </c>
      <c r="B1" s="2" t="s">
        <v>1</v>
      </c>
      <c r="C1" s="2" t="s">
        <v>2</v>
      </c>
      <c r="D1" s="2" t="s">
        <v>3</v>
      </c>
      <c r="E1" s="2" t="s">
        <v>4</v>
      </c>
      <c r="F1" s="2" t="s">
        <v>5</v>
      </c>
      <c r="G1" s="2" t="s">
        <v>6</v>
      </c>
      <c r="H1" s="2" t="s">
        <v>7</v>
      </c>
      <c r="I1" s="2" t="s">
        <v>8</v>
      </c>
      <c r="J1" s="7" t="s">
        <v>1986</v>
      </c>
      <c r="K1" s="7" t="s">
        <v>1987</v>
      </c>
      <c r="L1" s="7" t="s">
        <v>1988</v>
      </c>
      <c r="M1" s="7" t="s">
        <v>1989</v>
      </c>
      <c r="N1" s="2" t="s">
        <v>9</v>
      </c>
      <c r="O1" s="2" t="s">
        <v>1990</v>
      </c>
      <c r="P1" s="2" t="s">
        <v>10</v>
      </c>
      <c r="Q1" s="9" t="s">
        <v>1985</v>
      </c>
      <c r="R1" s="2" t="s">
        <v>11</v>
      </c>
      <c r="S1" s="2" t="s">
        <v>12</v>
      </c>
      <c r="T1" s="3" t="s">
        <v>13</v>
      </c>
      <c r="U1" s="2" t="s">
        <v>1991</v>
      </c>
    </row>
    <row r="2" spans="1:21" x14ac:dyDescent="0.25">
      <c r="A2" t="s">
        <v>14</v>
      </c>
      <c r="B2" t="s">
        <v>15</v>
      </c>
      <c r="C2" t="s">
        <v>16</v>
      </c>
      <c r="D2" t="s">
        <v>17</v>
      </c>
      <c r="E2" t="s">
        <v>18</v>
      </c>
      <c r="F2" t="s">
        <v>1983</v>
      </c>
      <c r="G2" t="s">
        <v>20</v>
      </c>
      <c r="H2">
        <v>29</v>
      </c>
      <c r="I2" s="4">
        <v>43490</v>
      </c>
      <c r="J2" s="8">
        <f>DAY(TBL_Employees3[[#This Row],[Hire Date]])</f>
        <v>25</v>
      </c>
      <c r="K2" s="8">
        <f>MONTH(TBL_Employees3[[#This Row],[Hire Date]])</f>
        <v>1</v>
      </c>
      <c r="L2" s="8">
        <f>YEAR(TBL_Employees3[[#This Row],[Hire Date]])</f>
        <v>2019</v>
      </c>
      <c r="M2" s="8" t="str">
        <f>TEXT(TBL_Employees3[[#This Row],[Hire Date]],"mmm")</f>
        <v>Jan</v>
      </c>
      <c r="N2" s="5">
        <v>113527</v>
      </c>
      <c r="O2" s="5" t="str" cm="1">
        <f t="array" ref="O2">_xlfn.IFS(TBL_Employees3[[#This Row],[Annual Salary]]&gt;140000,"High Income",AND(TBL_Employees3[[#This Row],[Annual Salary]]&lt;=140000, TBL_Employees3[[#This Row],[Annual Salary]] &gt; 70000),"Middle Income",TBL_Employees3[[#This Row],[Annual Salary]]&lt;70000,"Low Income")</f>
        <v>Middle Income</v>
      </c>
      <c r="P2" s="6">
        <v>0.06</v>
      </c>
      <c r="Q2" s="10">
        <f>TBL_Employees3[[#This Row],[Bonus %]]*TBL_Employees3[[#This Row],[Annual Salary]]</f>
        <v>6811.62</v>
      </c>
      <c r="R2" t="s">
        <v>21</v>
      </c>
      <c r="S2" t="s">
        <v>22</v>
      </c>
      <c r="T2" s="4" t="s">
        <v>23</v>
      </c>
      <c r="U2" t="str">
        <f>IF(TBL_Employees3[[#This Row],[Exit Date]]="","Employed","Resign")</f>
        <v>Employed</v>
      </c>
    </row>
    <row r="3" spans="1:21" x14ac:dyDescent="0.25">
      <c r="A3" t="s">
        <v>24</v>
      </c>
      <c r="B3" t="s">
        <v>25</v>
      </c>
      <c r="C3" t="s">
        <v>26</v>
      </c>
      <c r="D3" t="s">
        <v>17</v>
      </c>
      <c r="E3" t="s">
        <v>27</v>
      </c>
      <c r="F3" t="s">
        <v>1983</v>
      </c>
      <c r="G3" t="s">
        <v>28</v>
      </c>
      <c r="H3">
        <v>31</v>
      </c>
      <c r="I3" s="4">
        <v>43043</v>
      </c>
      <c r="J3" s="8">
        <f>DAY(TBL_Employees3[[#This Row],[Hire Date]])</f>
        <v>4</v>
      </c>
      <c r="K3" s="8">
        <f>MONTH(TBL_Employees3[[#This Row],[Hire Date]])</f>
        <v>11</v>
      </c>
      <c r="L3" s="8">
        <f>YEAR(TBL_Employees3[[#This Row],[Hire Date]])</f>
        <v>2017</v>
      </c>
      <c r="M3" s="8" t="str">
        <f>TEXT(TBL_Employees3[[#This Row],[Hire Date]],"mmm")</f>
        <v>Nov</v>
      </c>
      <c r="N3" s="5">
        <v>97078</v>
      </c>
      <c r="O3" s="5" t="str" cm="1">
        <f t="array" ref="O3">_xlfn.IFS(TBL_Employees3[[#This Row],[Annual Salary]]&gt;140000,"High Income",AND(TBL_Employees3[[#This Row],[Annual Salary]]&lt;=140000, TBL_Employees3[[#This Row],[Annual Salary]] &gt; 70000),"Middle Income",TBL_Employees3[[#This Row],[Annual Salary]]&lt;70000,"Low Income")</f>
        <v>Middle Income</v>
      </c>
      <c r="P3" s="6">
        <v>0</v>
      </c>
      <c r="Q3" s="10">
        <f>TBL_Employees3[[#This Row],[Bonus %]]*TBL_Employees3[[#This Row],[Annual Salary]]</f>
        <v>0</v>
      </c>
      <c r="R3" t="s">
        <v>21</v>
      </c>
      <c r="S3" t="s">
        <v>22</v>
      </c>
      <c r="T3" s="4">
        <v>43899</v>
      </c>
      <c r="U3" t="str">
        <f>IF(TBL_Employees3[[#This Row],[Exit Date]]="","Employed","Resign")</f>
        <v>Resign</v>
      </c>
    </row>
    <row r="4" spans="1:21" x14ac:dyDescent="0.25">
      <c r="A4" t="s">
        <v>29</v>
      </c>
      <c r="B4" t="s">
        <v>30</v>
      </c>
      <c r="C4" t="s">
        <v>31</v>
      </c>
      <c r="D4" t="s">
        <v>17</v>
      </c>
      <c r="E4" t="s">
        <v>32</v>
      </c>
      <c r="F4" t="s">
        <v>1984</v>
      </c>
      <c r="G4" t="s">
        <v>28</v>
      </c>
      <c r="H4">
        <v>36</v>
      </c>
      <c r="I4" s="4">
        <v>42276</v>
      </c>
      <c r="J4" s="8">
        <f>DAY(TBL_Employees3[[#This Row],[Hire Date]])</f>
        <v>29</v>
      </c>
      <c r="K4" s="8">
        <f>MONTH(TBL_Employees3[[#This Row],[Hire Date]])</f>
        <v>9</v>
      </c>
      <c r="L4" s="8">
        <f>YEAR(TBL_Employees3[[#This Row],[Hire Date]])</f>
        <v>2015</v>
      </c>
      <c r="M4" s="8" t="str">
        <f>TEXT(TBL_Employees3[[#This Row],[Hire Date]],"mmm")</f>
        <v>Sep</v>
      </c>
      <c r="N4" s="5">
        <v>178700</v>
      </c>
      <c r="O4" s="5" t="str" cm="1">
        <f t="array" ref="O4">_xlfn.IFS(TBL_Employees3[[#This Row],[Annual Salary]]&gt;140000,"High Income",AND(TBL_Employees3[[#This Row],[Annual Salary]]&lt;=140000, TBL_Employees3[[#This Row],[Annual Salary]] &gt; 70000),"Middle Income",TBL_Employees3[[#This Row],[Annual Salary]]&lt;70000,"Low Income")</f>
        <v>High Income</v>
      </c>
      <c r="P4" s="6">
        <v>0.28999999999999998</v>
      </c>
      <c r="Q4" s="10">
        <f>TBL_Employees3[[#This Row],[Bonus %]]*TBL_Employees3[[#This Row],[Annual Salary]]</f>
        <v>51823</v>
      </c>
      <c r="R4" t="s">
        <v>21</v>
      </c>
      <c r="S4" t="s">
        <v>34</v>
      </c>
      <c r="T4" s="4" t="s">
        <v>23</v>
      </c>
      <c r="U4" t="str">
        <f>IF(TBL_Employees3[[#This Row],[Exit Date]]="","Employed","Resign")</f>
        <v>Employed</v>
      </c>
    </row>
    <row r="5" spans="1:21" x14ac:dyDescent="0.25">
      <c r="A5" t="s">
        <v>35</v>
      </c>
      <c r="B5" t="s">
        <v>36</v>
      </c>
      <c r="C5" t="s">
        <v>26</v>
      </c>
      <c r="D5" t="s">
        <v>17</v>
      </c>
      <c r="E5" t="s">
        <v>18</v>
      </c>
      <c r="F5" t="s">
        <v>1984</v>
      </c>
      <c r="G5" t="s">
        <v>37</v>
      </c>
      <c r="H5">
        <v>44</v>
      </c>
      <c r="I5" s="4">
        <v>43467</v>
      </c>
      <c r="J5" s="8">
        <f>DAY(TBL_Employees3[[#This Row],[Hire Date]])</f>
        <v>2</v>
      </c>
      <c r="K5" s="8">
        <f>MONTH(TBL_Employees3[[#This Row],[Hire Date]])</f>
        <v>1</v>
      </c>
      <c r="L5" s="8">
        <f>YEAR(TBL_Employees3[[#This Row],[Hire Date]])</f>
        <v>2019</v>
      </c>
      <c r="M5" s="8" t="str">
        <f>TEXT(TBL_Employees3[[#This Row],[Hire Date]],"mmm")</f>
        <v>Jan</v>
      </c>
      <c r="N5" s="5">
        <v>74691</v>
      </c>
      <c r="O5" s="5" t="str" cm="1">
        <f t="array" ref="O5">_xlfn.IFS(TBL_Employees3[[#This Row],[Annual Salary]]&gt;140000,"High Income",AND(TBL_Employees3[[#This Row],[Annual Salary]]&lt;=140000, TBL_Employees3[[#This Row],[Annual Salary]] &gt; 70000),"Middle Income",TBL_Employees3[[#This Row],[Annual Salary]]&lt;70000,"Low Income")</f>
        <v>Middle Income</v>
      </c>
      <c r="P5" s="6">
        <v>0</v>
      </c>
      <c r="Q5" s="10">
        <f>TBL_Employees3[[#This Row],[Bonus %]]*TBL_Employees3[[#This Row],[Annual Salary]]</f>
        <v>0</v>
      </c>
      <c r="R5" t="s">
        <v>38</v>
      </c>
      <c r="S5" t="s">
        <v>39</v>
      </c>
      <c r="T5" s="4">
        <v>44020</v>
      </c>
      <c r="U5" t="str">
        <f>IF(TBL_Employees3[[#This Row],[Exit Date]]="","Employed","Resign")</f>
        <v>Resign</v>
      </c>
    </row>
    <row r="6" spans="1:21" x14ac:dyDescent="0.25">
      <c r="A6" t="s">
        <v>40</v>
      </c>
      <c r="B6" t="s">
        <v>41</v>
      </c>
      <c r="C6" t="s">
        <v>16</v>
      </c>
      <c r="D6" t="s">
        <v>17</v>
      </c>
      <c r="E6" t="s">
        <v>27</v>
      </c>
      <c r="F6" t="s">
        <v>1984</v>
      </c>
      <c r="G6" t="s">
        <v>37</v>
      </c>
      <c r="H6">
        <v>38</v>
      </c>
      <c r="I6" s="4">
        <v>44516</v>
      </c>
      <c r="J6" s="8">
        <f>DAY(TBL_Employees3[[#This Row],[Hire Date]])</f>
        <v>16</v>
      </c>
      <c r="K6" s="8">
        <f>MONTH(TBL_Employees3[[#This Row],[Hire Date]])</f>
        <v>11</v>
      </c>
      <c r="L6" s="8">
        <f>YEAR(TBL_Employees3[[#This Row],[Hire Date]])</f>
        <v>2021</v>
      </c>
      <c r="M6" s="8" t="str">
        <f>TEXT(TBL_Employees3[[#This Row],[Hire Date]],"mmm")</f>
        <v>Nov</v>
      </c>
      <c r="N6" s="5">
        <v>109812</v>
      </c>
      <c r="O6" s="5" t="str" cm="1">
        <f t="array" ref="O6">_xlfn.IFS(TBL_Employees3[[#This Row],[Annual Salary]]&gt;140000,"High Income",AND(TBL_Employees3[[#This Row],[Annual Salary]]&lt;=140000, TBL_Employees3[[#This Row],[Annual Salary]] &gt; 70000),"Middle Income",TBL_Employees3[[#This Row],[Annual Salary]]&lt;70000,"Low Income")</f>
        <v>Middle Income</v>
      </c>
      <c r="P6" s="6">
        <v>0.09</v>
      </c>
      <c r="Q6" s="10">
        <f>TBL_Employees3[[#This Row],[Bonus %]]*TBL_Employees3[[#This Row],[Annual Salary]]</f>
        <v>9883.08</v>
      </c>
      <c r="R6" t="s">
        <v>38</v>
      </c>
      <c r="S6" t="s">
        <v>39</v>
      </c>
      <c r="T6" s="4" t="s">
        <v>23</v>
      </c>
      <c r="U6" t="str">
        <f>IF(TBL_Employees3[[#This Row],[Exit Date]]="","Employed","Resign")</f>
        <v>Employed</v>
      </c>
    </row>
    <row r="7" spans="1:21" x14ac:dyDescent="0.25">
      <c r="A7" t="s">
        <v>42</v>
      </c>
      <c r="B7" t="s">
        <v>43</v>
      </c>
      <c r="C7" t="s">
        <v>31</v>
      </c>
      <c r="D7" t="s">
        <v>17</v>
      </c>
      <c r="E7" t="s">
        <v>27</v>
      </c>
      <c r="F7" t="s">
        <v>1983</v>
      </c>
      <c r="G7" t="s">
        <v>20</v>
      </c>
      <c r="H7">
        <v>26</v>
      </c>
      <c r="I7" s="4">
        <v>44040</v>
      </c>
      <c r="J7" s="8">
        <f>DAY(TBL_Employees3[[#This Row],[Hire Date]])</f>
        <v>28</v>
      </c>
      <c r="K7" s="8">
        <f>MONTH(TBL_Employees3[[#This Row],[Hire Date]])</f>
        <v>7</v>
      </c>
      <c r="L7" s="8">
        <f>YEAR(TBL_Employees3[[#This Row],[Hire Date]])</f>
        <v>2020</v>
      </c>
      <c r="M7" s="8" t="str">
        <f>TEXT(TBL_Employees3[[#This Row],[Hire Date]],"mmm")</f>
        <v>Jul</v>
      </c>
      <c r="N7" s="5">
        <v>180664</v>
      </c>
      <c r="O7" s="5" t="str" cm="1">
        <f t="array" ref="O7">_xlfn.IFS(TBL_Employees3[[#This Row],[Annual Salary]]&gt;140000,"High Income",AND(TBL_Employees3[[#This Row],[Annual Salary]]&lt;=140000, TBL_Employees3[[#This Row],[Annual Salary]] &gt; 70000),"Middle Income",TBL_Employees3[[#This Row],[Annual Salary]]&lt;70000,"Low Income")</f>
        <v>High Income</v>
      </c>
      <c r="P7" s="6">
        <v>0.27</v>
      </c>
      <c r="Q7" s="10">
        <f>TBL_Employees3[[#This Row],[Bonus %]]*TBL_Employees3[[#This Row],[Annual Salary]]</f>
        <v>48779.280000000006</v>
      </c>
      <c r="R7" t="s">
        <v>21</v>
      </c>
      <c r="S7" t="s">
        <v>44</v>
      </c>
      <c r="T7" s="4" t="s">
        <v>23</v>
      </c>
      <c r="U7" t="str">
        <f>IF(TBL_Employees3[[#This Row],[Exit Date]]="","Employed","Resign")</f>
        <v>Employed</v>
      </c>
    </row>
    <row r="8" spans="1:21" x14ac:dyDescent="0.25">
      <c r="A8" t="s">
        <v>45</v>
      </c>
      <c r="B8" t="s">
        <v>46</v>
      </c>
      <c r="C8" t="s">
        <v>47</v>
      </c>
      <c r="D8" t="s">
        <v>17</v>
      </c>
      <c r="E8" t="s">
        <v>27</v>
      </c>
      <c r="F8" t="s">
        <v>1983</v>
      </c>
      <c r="G8" t="s">
        <v>20</v>
      </c>
      <c r="H8">
        <v>55</v>
      </c>
      <c r="I8" s="4">
        <v>39177</v>
      </c>
      <c r="J8" s="8">
        <f>DAY(TBL_Employees3[[#This Row],[Hire Date]])</f>
        <v>5</v>
      </c>
      <c r="K8" s="8">
        <f>MONTH(TBL_Employees3[[#This Row],[Hire Date]])</f>
        <v>4</v>
      </c>
      <c r="L8" s="8">
        <f>YEAR(TBL_Employees3[[#This Row],[Hire Date]])</f>
        <v>2007</v>
      </c>
      <c r="M8" s="8" t="str">
        <f>TEXT(TBL_Employees3[[#This Row],[Hire Date]],"mmm")</f>
        <v>Apr</v>
      </c>
      <c r="N8" s="5">
        <v>52310</v>
      </c>
      <c r="O8" s="5" t="str" cm="1">
        <f t="array" ref="O8">_xlfn.IFS(TBL_Employees3[[#This Row],[Annual Salary]]&gt;140000,"High Income",AND(TBL_Employees3[[#This Row],[Annual Salary]]&lt;=140000, TBL_Employees3[[#This Row],[Annual Salary]] &gt; 70000),"Middle Income",TBL_Employees3[[#This Row],[Annual Salary]]&lt;70000,"Low Income")</f>
        <v>Low Income</v>
      </c>
      <c r="P8" s="6">
        <v>0</v>
      </c>
      <c r="Q8" s="10">
        <f>TBL_Employees3[[#This Row],[Bonus %]]*TBL_Employees3[[#This Row],[Annual Salary]]</f>
        <v>0</v>
      </c>
      <c r="R8" t="s">
        <v>21</v>
      </c>
      <c r="S8" t="s">
        <v>48</v>
      </c>
      <c r="T8" s="4">
        <v>43385</v>
      </c>
      <c r="U8" t="str">
        <f>IF(TBL_Employees3[[#This Row],[Exit Date]]="","Employed","Resign")</f>
        <v>Resign</v>
      </c>
    </row>
    <row r="9" spans="1:21" x14ac:dyDescent="0.25">
      <c r="A9" t="s">
        <v>49</v>
      </c>
      <c r="B9" t="s">
        <v>50</v>
      </c>
      <c r="C9" t="s">
        <v>16</v>
      </c>
      <c r="D9" t="s">
        <v>17</v>
      </c>
      <c r="E9" t="s">
        <v>32</v>
      </c>
      <c r="F9" t="s">
        <v>1983</v>
      </c>
      <c r="G9" t="s">
        <v>20</v>
      </c>
      <c r="H9">
        <v>55</v>
      </c>
      <c r="I9" s="4">
        <v>36644</v>
      </c>
      <c r="J9" s="8">
        <f>DAY(TBL_Employees3[[#This Row],[Hire Date]])</f>
        <v>28</v>
      </c>
      <c r="K9" s="8">
        <f>MONTH(TBL_Employees3[[#This Row],[Hire Date]])</f>
        <v>4</v>
      </c>
      <c r="L9" s="8">
        <f>YEAR(TBL_Employees3[[#This Row],[Hire Date]])</f>
        <v>2000</v>
      </c>
      <c r="M9" s="8" t="str">
        <f>TEXT(TBL_Employees3[[#This Row],[Hire Date]],"mmm")</f>
        <v>Apr</v>
      </c>
      <c r="N9" s="5">
        <v>115798</v>
      </c>
      <c r="O9" s="5" t="str" cm="1">
        <f t="array" ref="O9">_xlfn.IFS(TBL_Employees3[[#This Row],[Annual Salary]]&gt;140000,"High Income",AND(TBL_Employees3[[#This Row],[Annual Salary]]&lt;=140000, TBL_Employees3[[#This Row],[Annual Salary]] &gt; 70000),"Middle Income",TBL_Employees3[[#This Row],[Annual Salary]]&lt;70000,"Low Income")</f>
        <v>Middle Income</v>
      </c>
      <c r="P9" s="6">
        <v>0.05</v>
      </c>
      <c r="Q9" s="10">
        <f>TBL_Employees3[[#This Row],[Bonus %]]*TBL_Employees3[[#This Row],[Annual Salary]]</f>
        <v>5789.9000000000005</v>
      </c>
      <c r="R9" t="s">
        <v>21</v>
      </c>
      <c r="S9" t="s">
        <v>48</v>
      </c>
      <c r="T9" s="4" t="s">
        <v>23</v>
      </c>
      <c r="U9" t="str">
        <f>IF(TBL_Employees3[[#This Row],[Exit Date]]="","Employed","Resign")</f>
        <v>Employed</v>
      </c>
    </row>
    <row r="10" spans="1:21" x14ac:dyDescent="0.25">
      <c r="A10" t="s">
        <v>51</v>
      </c>
      <c r="B10" t="s">
        <v>52</v>
      </c>
      <c r="C10" t="s">
        <v>53</v>
      </c>
      <c r="D10" t="s">
        <v>17</v>
      </c>
      <c r="E10" t="s">
        <v>54</v>
      </c>
      <c r="F10" t="s">
        <v>1984</v>
      </c>
      <c r="G10" t="s">
        <v>28</v>
      </c>
      <c r="H10">
        <v>56</v>
      </c>
      <c r="I10" s="4">
        <v>41714</v>
      </c>
      <c r="J10" s="8">
        <f>DAY(TBL_Employees3[[#This Row],[Hire Date]])</f>
        <v>16</v>
      </c>
      <c r="K10" s="8">
        <f>MONTH(TBL_Employees3[[#This Row],[Hire Date]])</f>
        <v>3</v>
      </c>
      <c r="L10" s="8">
        <f>YEAR(TBL_Employees3[[#This Row],[Hire Date]])</f>
        <v>2014</v>
      </c>
      <c r="M10" s="8" t="str">
        <f>TEXT(TBL_Employees3[[#This Row],[Hire Date]],"mmm")</f>
        <v>Mar</v>
      </c>
      <c r="N10" s="5">
        <v>190815</v>
      </c>
      <c r="O10" s="5" t="str" cm="1">
        <f t="array" ref="O10">_xlfn.IFS(TBL_Employees3[[#This Row],[Annual Salary]]&gt;140000,"High Income",AND(TBL_Employees3[[#This Row],[Annual Salary]]&lt;=140000, TBL_Employees3[[#This Row],[Annual Salary]] &gt; 70000),"Middle Income",TBL_Employees3[[#This Row],[Annual Salary]]&lt;70000,"Low Income")</f>
        <v>High Income</v>
      </c>
      <c r="P10" s="6">
        <v>0.4</v>
      </c>
      <c r="Q10" s="10">
        <f>TBL_Employees3[[#This Row],[Bonus %]]*TBL_Employees3[[#This Row],[Annual Salary]]</f>
        <v>76326</v>
      </c>
      <c r="R10" t="s">
        <v>21</v>
      </c>
      <c r="S10" t="s">
        <v>22</v>
      </c>
      <c r="T10" s="4" t="s">
        <v>23</v>
      </c>
      <c r="U10" t="str">
        <f>IF(TBL_Employees3[[#This Row],[Exit Date]]="","Employed","Resign")</f>
        <v>Employed</v>
      </c>
    </row>
    <row r="11" spans="1:21" x14ac:dyDescent="0.25">
      <c r="A11" t="s">
        <v>55</v>
      </c>
      <c r="B11" t="s">
        <v>56</v>
      </c>
      <c r="C11" t="s">
        <v>31</v>
      </c>
      <c r="D11" t="s">
        <v>17</v>
      </c>
      <c r="E11" t="s">
        <v>18</v>
      </c>
      <c r="F11" t="s">
        <v>1984</v>
      </c>
      <c r="G11" t="s">
        <v>37</v>
      </c>
      <c r="H11">
        <v>27</v>
      </c>
      <c r="I11" s="4">
        <v>43276</v>
      </c>
      <c r="J11" s="8">
        <f>DAY(TBL_Employees3[[#This Row],[Hire Date]])</f>
        <v>25</v>
      </c>
      <c r="K11" s="8">
        <f>MONTH(TBL_Employees3[[#This Row],[Hire Date]])</f>
        <v>6</v>
      </c>
      <c r="L11" s="8">
        <f>YEAR(TBL_Employees3[[#This Row],[Hire Date]])</f>
        <v>2018</v>
      </c>
      <c r="M11" s="8" t="str">
        <f>TEXT(TBL_Employees3[[#This Row],[Hire Date]],"mmm")</f>
        <v>Jun</v>
      </c>
      <c r="N11" s="5">
        <v>174097</v>
      </c>
      <c r="O11" s="5" t="str" cm="1">
        <f t="array" ref="O11">_xlfn.IFS(TBL_Employees3[[#This Row],[Annual Salary]]&gt;140000,"High Income",AND(TBL_Employees3[[#This Row],[Annual Salary]]&lt;=140000, TBL_Employees3[[#This Row],[Annual Salary]] &gt; 70000),"Middle Income",TBL_Employees3[[#This Row],[Annual Salary]]&lt;70000,"Low Income")</f>
        <v>High Income</v>
      </c>
      <c r="P11" s="6">
        <v>0.21</v>
      </c>
      <c r="Q11" s="10">
        <f>TBL_Employees3[[#This Row],[Bonus %]]*TBL_Employees3[[#This Row],[Annual Salary]]</f>
        <v>36560.369999999995</v>
      </c>
      <c r="R11" t="s">
        <v>21</v>
      </c>
      <c r="S11" t="s">
        <v>57</v>
      </c>
      <c r="T11" s="4" t="s">
        <v>23</v>
      </c>
      <c r="U11" t="str">
        <f>IF(TBL_Employees3[[#This Row],[Exit Date]]="","Employed","Resign")</f>
        <v>Employed</v>
      </c>
    </row>
    <row r="12" spans="1:21" x14ac:dyDescent="0.25">
      <c r="A12" t="s">
        <v>58</v>
      </c>
      <c r="B12" t="s">
        <v>59</v>
      </c>
      <c r="C12" t="s">
        <v>53</v>
      </c>
      <c r="D12" t="s">
        <v>17</v>
      </c>
      <c r="E12" t="s">
        <v>32</v>
      </c>
      <c r="F12" t="s">
        <v>1983</v>
      </c>
      <c r="G12" t="s">
        <v>28</v>
      </c>
      <c r="H12">
        <v>59</v>
      </c>
      <c r="I12" s="4">
        <v>40681</v>
      </c>
      <c r="J12" s="8">
        <f>DAY(TBL_Employees3[[#This Row],[Hire Date]])</f>
        <v>18</v>
      </c>
      <c r="K12" s="8">
        <f>MONTH(TBL_Employees3[[#This Row],[Hire Date]])</f>
        <v>5</v>
      </c>
      <c r="L12" s="8">
        <f>YEAR(TBL_Employees3[[#This Row],[Hire Date]])</f>
        <v>2011</v>
      </c>
      <c r="M12" s="8" t="str">
        <f>TEXT(TBL_Employees3[[#This Row],[Hire Date]],"mmm")</f>
        <v>May</v>
      </c>
      <c r="N12" s="5">
        <v>192213</v>
      </c>
      <c r="O12" s="5" t="str" cm="1">
        <f t="array" ref="O12">_xlfn.IFS(TBL_Employees3[[#This Row],[Annual Salary]]&gt;140000,"High Income",AND(TBL_Employees3[[#This Row],[Annual Salary]]&lt;=140000, TBL_Employees3[[#This Row],[Annual Salary]] &gt; 70000),"Middle Income",TBL_Employees3[[#This Row],[Annual Salary]]&lt;70000,"Low Income")</f>
        <v>High Income</v>
      </c>
      <c r="P12" s="6">
        <v>0.4</v>
      </c>
      <c r="Q12" s="10">
        <f>TBL_Employees3[[#This Row],[Bonus %]]*TBL_Employees3[[#This Row],[Annual Salary]]</f>
        <v>76885.2</v>
      </c>
      <c r="R12" t="s">
        <v>21</v>
      </c>
      <c r="S12" t="s">
        <v>44</v>
      </c>
      <c r="T12" s="4" t="s">
        <v>23</v>
      </c>
      <c r="U12" t="str">
        <f>IF(TBL_Employees3[[#This Row],[Exit Date]]="","Employed","Resign")</f>
        <v>Employed</v>
      </c>
    </row>
    <row r="13" spans="1:21" x14ac:dyDescent="0.25">
      <c r="A13" t="s">
        <v>60</v>
      </c>
      <c r="B13" t="s">
        <v>61</v>
      </c>
      <c r="C13" t="s">
        <v>26</v>
      </c>
      <c r="D13" t="s">
        <v>17</v>
      </c>
      <c r="E13" t="s">
        <v>27</v>
      </c>
      <c r="F13" t="s">
        <v>1983</v>
      </c>
      <c r="G13" t="s">
        <v>20</v>
      </c>
      <c r="H13">
        <v>62</v>
      </c>
      <c r="I13" s="4">
        <v>37733</v>
      </c>
      <c r="J13" s="8">
        <f>DAY(TBL_Employees3[[#This Row],[Hire Date]])</f>
        <v>22</v>
      </c>
      <c r="K13" s="8">
        <f>MONTH(TBL_Employees3[[#This Row],[Hire Date]])</f>
        <v>4</v>
      </c>
      <c r="L13" s="8">
        <f>YEAR(TBL_Employees3[[#This Row],[Hire Date]])</f>
        <v>2003</v>
      </c>
      <c r="M13" s="8" t="str">
        <f>TEXT(TBL_Employees3[[#This Row],[Hire Date]],"mmm")</f>
        <v>Apr</v>
      </c>
      <c r="N13" s="5">
        <v>76906</v>
      </c>
      <c r="O13" s="5" t="str" cm="1">
        <f t="array" ref="O13">_xlfn.IFS(TBL_Employees3[[#This Row],[Annual Salary]]&gt;140000,"High Income",AND(TBL_Employees3[[#This Row],[Annual Salary]]&lt;=140000, TBL_Employees3[[#This Row],[Annual Salary]] &gt; 70000),"Middle Income",TBL_Employees3[[#This Row],[Annual Salary]]&lt;70000,"Low Income")</f>
        <v>Middle Income</v>
      </c>
      <c r="P13" s="6">
        <v>0</v>
      </c>
      <c r="Q13" s="10">
        <f>TBL_Employees3[[#This Row],[Bonus %]]*TBL_Employees3[[#This Row],[Annual Salary]]</f>
        <v>0</v>
      </c>
      <c r="R13" t="s">
        <v>21</v>
      </c>
      <c r="S13" t="s">
        <v>34</v>
      </c>
      <c r="T13" s="4" t="s">
        <v>23</v>
      </c>
      <c r="U13" t="str">
        <f>IF(TBL_Employees3[[#This Row],[Exit Date]]="","Employed","Resign")</f>
        <v>Employed</v>
      </c>
    </row>
    <row r="14" spans="1:21" x14ac:dyDescent="0.25">
      <c r="A14" t="s">
        <v>62</v>
      </c>
      <c r="B14" t="s">
        <v>63</v>
      </c>
      <c r="C14" t="s">
        <v>64</v>
      </c>
      <c r="D14" t="s">
        <v>17</v>
      </c>
      <c r="E14" t="s">
        <v>54</v>
      </c>
      <c r="F14" t="s">
        <v>1983</v>
      </c>
      <c r="G14" t="s">
        <v>28</v>
      </c>
      <c r="H14">
        <v>28</v>
      </c>
      <c r="I14" s="4">
        <v>42867</v>
      </c>
      <c r="J14" s="8">
        <f>DAY(TBL_Employees3[[#This Row],[Hire Date]])</f>
        <v>12</v>
      </c>
      <c r="K14" s="8">
        <f>MONTH(TBL_Employees3[[#This Row],[Hire Date]])</f>
        <v>5</v>
      </c>
      <c r="L14" s="8">
        <f>YEAR(TBL_Employees3[[#This Row],[Hire Date]])</f>
        <v>2017</v>
      </c>
      <c r="M14" s="8" t="str">
        <f>TEXT(TBL_Employees3[[#This Row],[Hire Date]],"mmm")</f>
        <v>May</v>
      </c>
      <c r="N14" s="5">
        <v>52069</v>
      </c>
      <c r="O14" s="5" t="str" cm="1">
        <f t="array" ref="O14">_xlfn.IFS(TBL_Employees3[[#This Row],[Annual Salary]]&gt;140000,"High Income",AND(TBL_Employees3[[#This Row],[Annual Salary]]&lt;=140000, TBL_Employees3[[#This Row],[Annual Salary]] &gt; 70000),"Middle Income",TBL_Employees3[[#This Row],[Annual Salary]]&lt;70000,"Low Income")</f>
        <v>Low Income</v>
      </c>
      <c r="P14" s="6">
        <v>0</v>
      </c>
      <c r="Q14" s="10">
        <f>TBL_Employees3[[#This Row],[Bonus %]]*TBL_Employees3[[#This Row],[Annual Salary]]</f>
        <v>0</v>
      </c>
      <c r="R14" t="s">
        <v>65</v>
      </c>
      <c r="S14" t="s">
        <v>66</v>
      </c>
      <c r="T14" s="4" t="s">
        <v>23</v>
      </c>
      <c r="U14" t="str">
        <f>IF(TBL_Employees3[[#This Row],[Exit Date]]="","Employed","Resign")</f>
        <v>Employed</v>
      </c>
    </row>
    <row r="15" spans="1:21" x14ac:dyDescent="0.25">
      <c r="A15" t="s">
        <v>67</v>
      </c>
      <c r="B15" t="s">
        <v>68</v>
      </c>
      <c r="C15" t="s">
        <v>53</v>
      </c>
      <c r="D15" t="s">
        <v>17</v>
      </c>
      <c r="E15" t="s">
        <v>54</v>
      </c>
      <c r="F15" t="s">
        <v>1984</v>
      </c>
      <c r="G15" t="s">
        <v>37</v>
      </c>
      <c r="H15">
        <v>33</v>
      </c>
      <c r="I15" s="4">
        <v>44181</v>
      </c>
      <c r="J15" s="8">
        <f>DAY(TBL_Employees3[[#This Row],[Hire Date]])</f>
        <v>16</v>
      </c>
      <c r="K15" s="8">
        <f>MONTH(TBL_Employees3[[#This Row],[Hire Date]])</f>
        <v>12</v>
      </c>
      <c r="L15" s="8">
        <f>YEAR(TBL_Employees3[[#This Row],[Hire Date]])</f>
        <v>2020</v>
      </c>
      <c r="M15" s="8" t="str">
        <f>TEXT(TBL_Employees3[[#This Row],[Hire Date]],"mmm")</f>
        <v>Dec</v>
      </c>
      <c r="N15" s="5">
        <v>258426</v>
      </c>
      <c r="O15" s="5" t="str" cm="1">
        <f t="array" ref="O15">_xlfn.IFS(TBL_Employees3[[#This Row],[Annual Salary]]&gt;140000,"High Income",AND(TBL_Employees3[[#This Row],[Annual Salary]]&lt;=140000, TBL_Employees3[[#This Row],[Annual Salary]] &gt; 70000),"Middle Income",TBL_Employees3[[#This Row],[Annual Salary]]&lt;70000,"Low Income")</f>
        <v>High Income</v>
      </c>
      <c r="P15" s="6">
        <v>0.4</v>
      </c>
      <c r="Q15" s="10">
        <f>TBL_Employees3[[#This Row],[Bonus %]]*TBL_Employees3[[#This Row],[Annual Salary]]</f>
        <v>103370.40000000001</v>
      </c>
      <c r="R15" t="s">
        <v>38</v>
      </c>
      <c r="S15" t="s">
        <v>69</v>
      </c>
      <c r="T15" s="4" t="s">
        <v>23</v>
      </c>
      <c r="U15" t="str">
        <f>IF(TBL_Employees3[[#This Row],[Exit Date]]="","Employed","Resign")</f>
        <v>Employed</v>
      </c>
    </row>
    <row r="16" spans="1:21" x14ac:dyDescent="0.25">
      <c r="A16" t="s">
        <v>70</v>
      </c>
      <c r="B16" t="s">
        <v>71</v>
      </c>
      <c r="C16" t="s">
        <v>53</v>
      </c>
      <c r="D16" t="s">
        <v>17</v>
      </c>
      <c r="E16" t="s">
        <v>18</v>
      </c>
      <c r="F16" t="s">
        <v>1983</v>
      </c>
      <c r="G16" t="s">
        <v>28</v>
      </c>
      <c r="H16">
        <v>25</v>
      </c>
      <c r="I16" s="4">
        <v>44235</v>
      </c>
      <c r="J16" s="8">
        <f>DAY(TBL_Employees3[[#This Row],[Hire Date]])</f>
        <v>8</v>
      </c>
      <c r="K16" s="8">
        <f>MONTH(TBL_Employees3[[#This Row],[Hire Date]])</f>
        <v>2</v>
      </c>
      <c r="L16" s="8">
        <f>YEAR(TBL_Employees3[[#This Row],[Hire Date]])</f>
        <v>2021</v>
      </c>
      <c r="M16" s="8" t="str">
        <f>TEXT(TBL_Employees3[[#This Row],[Hire Date]],"mmm")</f>
        <v>Feb</v>
      </c>
      <c r="N16" s="5">
        <v>198243</v>
      </c>
      <c r="O16" s="5" t="str" cm="1">
        <f t="array" ref="O16">_xlfn.IFS(TBL_Employees3[[#This Row],[Annual Salary]]&gt;140000,"High Income",AND(TBL_Employees3[[#This Row],[Annual Salary]]&lt;=140000, TBL_Employees3[[#This Row],[Annual Salary]] &gt; 70000),"Middle Income",TBL_Employees3[[#This Row],[Annual Salary]]&lt;70000,"Low Income")</f>
        <v>High Income</v>
      </c>
      <c r="P16" s="6">
        <v>0.31</v>
      </c>
      <c r="Q16" s="10">
        <f>TBL_Employees3[[#This Row],[Bonus %]]*TBL_Employees3[[#This Row],[Annual Salary]]</f>
        <v>61455.33</v>
      </c>
      <c r="R16" t="s">
        <v>21</v>
      </c>
      <c r="S16" t="s">
        <v>48</v>
      </c>
      <c r="T16" s="4" t="s">
        <v>23</v>
      </c>
      <c r="U16" t="str">
        <f>IF(TBL_Employees3[[#This Row],[Exit Date]]="","Employed","Resign")</f>
        <v>Employed</v>
      </c>
    </row>
    <row r="17" spans="1:21" x14ac:dyDescent="0.25">
      <c r="A17" t="s">
        <v>72</v>
      </c>
      <c r="B17" t="s">
        <v>73</v>
      </c>
      <c r="C17" t="s">
        <v>74</v>
      </c>
      <c r="D17" t="s">
        <v>17</v>
      </c>
      <c r="E17" t="s">
        <v>54</v>
      </c>
      <c r="F17" t="s">
        <v>1983</v>
      </c>
      <c r="G17" t="s">
        <v>20</v>
      </c>
      <c r="H17">
        <v>33</v>
      </c>
      <c r="I17" s="4">
        <v>41315</v>
      </c>
      <c r="J17" s="8">
        <f>DAY(TBL_Employees3[[#This Row],[Hire Date]])</f>
        <v>10</v>
      </c>
      <c r="K17" s="8">
        <f>MONTH(TBL_Employees3[[#This Row],[Hire Date]])</f>
        <v>2</v>
      </c>
      <c r="L17" s="8">
        <f>YEAR(TBL_Employees3[[#This Row],[Hire Date]])</f>
        <v>2013</v>
      </c>
      <c r="M17" s="8" t="str">
        <f>TEXT(TBL_Employees3[[#This Row],[Hire Date]],"mmm")</f>
        <v>Feb</v>
      </c>
      <c r="N17" s="5">
        <v>144231</v>
      </c>
      <c r="O17" s="5" t="str" cm="1">
        <f t="array" ref="O17">_xlfn.IFS(TBL_Employees3[[#This Row],[Annual Salary]]&gt;140000,"High Income",AND(TBL_Employees3[[#This Row],[Annual Salary]]&lt;=140000, TBL_Employees3[[#This Row],[Annual Salary]] &gt; 70000),"Middle Income",TBL_Employees3[[#This Row],[Annual Salary]]&lt;70000,"Low Income")</f>
        <v>High Income</v>
      </c>
      <c r="P17" s="6">
        <v>0.14000000000000001</v>
      </c>
      <c r="Q17" s="10">
        <f>TBL_Employees3[[#This Row],[Bonus %]]*TBL_Employees3[[#This Row],[Annual Salary]]</f>
        <v>20192.34</v>
      </c>
      <c r="R17" t="s">
        <v>21</v>
      </c>
      <c r="S17" t="s">
        <v>75</v>
      </c>
      <c r="T17" s="4">
        <v>44029</v>
      </c>
      <c r="U17" t="str">
        <f>IF(TBL_Employees3[[#This Row],[Exit Date]]="","Employed","Resign")</f>
        <v>Resign</v>
      </c>
    </row>
    <row r="18" spans="1:21" x14ac:dyDescent="0.25">
      <c r="A18" t="s">
        <v>76</v>
      </c>
      <c r="B18" t="s">
        <v>77</v>
      </c>
      <c r="C18" t="s">
        <v>74</v>
      </c>
      <c r="D18" t="s">
        <v>17</v>
      </c>
      <c r="E18" t="s">
        <v>18</v>
      </c>
      <c r="F18" t="s">
        <v>1984</v>
      </c>
      <c r="G18" t="s">
        <v>28</v>
      </c>
      <c r="H18">
        <v>49</v>
      </c>
      <c r="I18" s="4">
        <v>36983</v>
      </c>
      <c r="J18" s="8">
        <f>DAY(TBL_Employees3[[#This Row],[Hire Date]])</f>
        <v>2</v>
      </c>
      <c r="K18" s="8">
        <f>MONTH(TBL_Employees3[[#This Row],[Hire Date]])</f>
        <v>4</v>
      </c>
      <c r="L18" s="8">
        <f>YEAR(TBL_Employees3[[#This Row],[Hire Date]])</f>
        <v>2001</v>
      </c>
      <c r="M18" s="8" t="str">
        <f>TEXT(TBL_Employees3[[#This Row],[Hire Date]],"mmm")</f>
        <v>Apr</v>
      </c>
      <c r="N18" s="5">
        <v>129124</v>
      </c>
      <c r="O18" s="5" t="str" cm="1">
        <f t="array" ref="O18">_xlfn.IFS(TBL_Employees3[[#This Row],[Annual Salary]]&gt;140000,"High Income",AND(TBL_Employees3[[#This Row],[Annual Salary]]&lt;=140000, TBL_Employees3[[#This Row],[Annual Salary]] &gt; 70000),"Middle Income",TBL_Employees3[[#This Row],[Annual Salary]]&lt;70000,"Low Income")</f>
        <v>Middle Income</v>
      </c>
      <c r="P18" s="6">
        <v>0.12</v>
      </c>
      <c r="Q18" s="10">
        <f>TBL_Employees3[[#This Row],[Bonus %]]*TBL_Employees3[[#This Row],[Annual Salary]]</f>
        <v>15494.88</v>
      </c>
      <c r="R18" t="s">
        <v>65</v>
      </c>
      <c r="S18" t="s">
        <v>78</v>
      </c>
      <c r="T18" s="4" t="s">
        <v>23</v>
      </c>
      <c r="U18" t="str">
        <f>IF(TBL_Employees3[[#This Row],[Exit Date]]="","Employed","Resign")</f>
        <v>Employed</v>
      </c>
    </row>
    <row r="19" spans="1:21" x14ac:dyDescent="0.25">
      <c r="A19" t="s">
        <v>79</v>
      </c>
      <c r="B19" t="s">
        <v>80</v>
      </c>
      <c r="C19" t="s">
        <v>74</v>
      </c>
      <c r="D19" t="s">
        <v>17</v>
      </c>
      <c r="E19" t="s">
        <v>18</v>
      </c>
      <c r="F19" t="s">
        <v>1984</v>
      </c>
      <c r="G19" t="s">
        <v>20</v>
      </c>
      <c r="H19">
        <v>55</v>
      </c>
      <c r="I19" s="4">
        <v>40552</v>
      </c>
      <c r="J19" s="8">
        <f>DAY(TBL_Employees3[[#This Row],[Hire Date]])</f>
        <v>9</v>
      </c>
      <c r="K19" s="8">
        <f>MONTH(TBL_Employees3[[#This Row],[Hire Date]])</f>
        <v>1</v>
      </c>
      <c r="L19" s="8">
        <f>YEAR(TBL_Employees3[[#This Row],[Hire Date]])</f>
        <v>2011</v>
      </c>
      <c r="M19" s="8" t="str">
        <f>TEXT(TBL_Employees3[[#This Row],[Hire Date]],"mmm")</f>
        <v>Jan</v>
      </c>
      <c r="N19" s="5">
        <v>138521</v>
      </c>
      <c r="O19" s="5" t="str" cm="1">
        <f t="array" ref="O19">_xlfn.IFS(TBL_Employees3[[#This Row],[Annual Salary]]&gt;140000,"High Income",AND(TBL_Employees3[[#This Row],[Annual Salary]]&lt;=140000, TBL_Employees3[[#This Row],[Annual Salary]] &gt; 70000),"Middle Income",TBL_Employees3[[#This Row],[Annual Salary]]&lt;70000,"Low Income")</f>
        <v>Middle Income</v>
      </c>
      <c r="P19" s="6">
        <v>0.1</v>
      </c>
      <c r="Q19" s="10">
        <f>TBL_Employees3[[#This Row],[Bonus %]]*TBL_Employees3[[#This Row],[Annual Salary]]</f>
        <v>13852.1</v>
      </c>
      <c r="R19" t="s">
        <v>21</v>
      </c>
      <c r="S19" t="s">
        <v>48</v>
      </c>
      <c r="T19" s="4" t="s">
        <v>23</v>
      </c>
      <c r="U19" t="str">
        <f>IF(TBL_Employees3[[#This Row],[Exit Date]]="","Employed","Resign")</f>
        <v>Employed</v>
      </c>
    </row>
    <row r="20" spans="1:21" x14ac:dyDescent="0.25">
      <c r="A20" t="s">
        <v>81</v>
      </c>
      <c r="B20" t="s">
        <v>82</v>
      </c>
      <c r="C20" t="s">
        <v>31</v>
      </c>
      <c r="D20" t="s">
        <v>17</v>
      </c>
      <c r="E20" t="s">
        <v>32</v>
      </c>
      <c r="F20" t="s">
        <v>1984</v>
      </c>
      <c r="G20" t="s">
        <v>28</v>
      </c>
      <c r="H20">
        <v>58</v>
      </c>
      <c r="I20" s="4">
        <v>37755</v>
      </c>
      <c r="J20" s="8">
        <f>DAY(TBL_Employees3[[#This Row],[Hire Date]])</f>
        <v>14</v>
      </c>
      <c r="K20" s="8">
        <f>MONTH(TBL_Employees3[[#This Row],[Hire Date]])</f>
        <v>5</v>
      </c>
      <c r="L20" s="8">
        <f>YEAR(TBL_Employees3[[#This Row],[Hire Date]])</f>
        <v>2003</v>
      </c>
      <c r="M20" s="8" t="str">
        <f>TEXT(TBL_Employees3[[#This Row],[Hire Date]],"mmm")</f>
        <v>May</v>
      </c>
      <c r="N20" s="5">
        <v>173071</v>
      </c>
      <c r="O20" s="5" t="str" cm="1">
        <f t="array" ref="O20">_xlfn.IFS(TBL_Employees3[[#This Row],[Annual Salary]]&gt;140000,"High Income",AND(TBL_Employees3[[#This Row],[Annual Salary]]&lt;=140000, TBL_Employees3[[#This Row],[Annual Salary]] &gt; 70000),"Middle Income",TBL_Employees3[[#This Row],[Annual Salary]]&lt;70000,"Low Income")</f>
        <v>High Income</v>
      </c>
      <c r="P20" s="6">
        <v>0.28999999999999998</v>
      </c>
      <c r="Q20" s="10">
        <f>TBL_Employees3[[#This Row],[Bonus %]]*TBL_Employees3[[#This Row],[Annual Salary]]</f>
        <v>50190.59</v>
      </c>
      <c r="R20" t="s">
        <v>21</v>
      </c>
      <c r="S20" t="s">
        <v>75</v>
      </c>
      <c r="T20" s="4" t="s">
        <v>23</v>
      </c>
      <c r="U20" t="str">
        <f>IF(TBL_Employees3[[#This Row],[Exit Date]]="","Employed","Resign")</f>
        <v>Employed</v>
      </c>
    </row>
    <row r="21" spans="1:21" x14ac:dyDescent="0.25">
      <c r="A21" t="s">
        <v>83</v>
      </c>
      <c r="B21" t="s">
        <v>84</v>
      </c>
      <c r="C21" t="s">
        <v>26</v>
      </c>
      <c r="D21" t="s">
        <v>17</v>
      </c>
      <c r="E21" t="s">
        <v>18</v>
      </c>
      <c r="F21" t="s">
        <v>1983</v>
      </c>
      <c r="G21" t="s">
        <v>37</v>
      </c>
      <c r="H21">
        <v>38</v>
      </c>
      <c r="I21" s="4">
        <v>39634</v>
      </c>
      <c r="J21" s="8">
        <f>DAY(TBL_Employees3[[#This Row],[Hire Date]])</f>
        <v>5</v>
      </c>
      <c r="K21" s="8">
        <f>MONTH(TBL_Employees3[[#This Row],[Hire Date]])</f>
        <v>7</v>
      </c>
      <c r="L21" s="8">
        <f>YEAR(TBL_Employees3[[#This Row],[Hire Date]])</f>
        <v>2008</v>
      </c>
      <c r="M21" s="8" t="str">
        <f>TEXT(TBL_Employees3[[#This Row],[Hire Date]],"mmm")</f>
        <v>Jul</v>
      </c>
      <c r="N21" s="5">
        <v>78056</v>
      </c>
      <c r="O21" s="5" t="str" cm="1">
        <f t="array" ref="O21">_xlfn.IFS(TBL_Employees3[[#This Row],[Annual Salary]]&gt;140000,"High Income",AND(TBL_Employees3[[#This Row],[Annual Salary]]&lt;=140000, TBL_Employees3[[#This Row],[Annual Salary]] &gt; 70000),"Middle Income",TBL_Employees3[[#This Row],[Annual Salary]]&lt;70000,"Low Income")</f>
        <v>Middle Income</v>
      </c>
      <c r="P21" s="6">
        <v>0</v>
      </c>
      <c r="Q21" s="10">
        <f>TBL_Employees3[[#This Row],[Bonus %]]*TBL_Employees3[[#This Row],[Annual Salary]]</f>
        <v>0</v>
      </c>
      <c r="R21" t="s">
        <v>38</v>
      </c>
      <c r="S21" t="s">
        <v>85</v>
      </c>
      <c r="T21" s="4" t="s">
        <v>23</v>
      </c>
      <c r="U21" t="str">
        <f>IF(TBL_Employees3[[#This Row],[Exit Date]]="","Employed","Resign")</f>
        <v>Employed</v>
      </c>
    </row>
    <row r="22" spans="1:21" x14ac:dyDescent="0.25">
      <c r="A22" t="s">
        <v>86</v>
      </c>
      <c r="B22" t="s">
        <v>87</v>
      </c>
      <c r="C22" t="s">
        <v>64</v>
      </c>
      <c r="D22" t="s">
        <v>17</v>
      </c>
      <c r="E22" t="s">
        <v>32</v>
      </c>
      <c r="F22" t="s">
        <v>1984</v>
      </c>
      <c r="G22" t="s">
        <v>37</v>
      </c>
      <c r="H22">
        <v>55</v>
      </c>
      <c r="I22" s="4">
        <v>35242</v>
      </c>
      <c r="J22" s="8">
        <f>DAY(TBL_Employees3[[#This Row],[Hire Date]])</f>
        <v>26</v>
      </c>
      <c r="K22" s="8">
        <f>MONTH(TBL_Employees3[[#This Row],[Hire Date]])</f>
        <v>6</v>
      </c>
      <c r="L22" s="8">
        <f>YEAR(TBL_Employees3[[#This Row],[Hire Date]])</f>
        <v>1996</v>
      </c>
      <c r="M22" s="8" t="str">
        <f>TEXT(TBL_Employees3[[#This Row],[Hire Date]],"mmm")</f>
        <v>Jun</v>
      </c>
      <c r="N22" s="5">
        <v>48687</v>
      </c>
      <c r="O22" s="5" t="str" cm="1">
        <f t="array" ref="O22">_xlfn.IFS(TBL_Employees3[[#This Row],[Annual Salary]]&gt;140000,"High Income",AND(TBL_Employees3[[#This Row],[Annual Salary]]&lt;=140000, TBL_Employees3[[#This Row],[Annual Salary]] &gt; 70000),"Middle Income",TBL_Employees3[[#This Row],[Annual Salary]]&lt;70000,"Low Income")</f>
        <v>Low Income</v>
      </c>
      <c r="P22" s="6">
        <v>0</v>
      </c>
      <c r="Q22" s="10">
        <f>TBL_Employees3[[#This Row],[Bonus %]]*TBL_Employees3[[#This Row],[Annual Salary]]</f>
        <v>0</v>
      </c>
      <c r="R22" t="s">
        <v>38</v>
      </c>
      <c r="S22" t="s">
        <v>69</v>
      </c>
      <c r="T22" s="4" t="s">
        <v>23</v>
      </c>
      <c r="U22" t="str">
        <f>IF(TBL_Employees3[[#This Row],[Exit Date]]="","Employed","Resign")</f>
        <v>Employed</v>
      </c>
    </row>
    <row r="23" spans="1:21" x14ac:dyDescent="0.25">
      <c r="A23" t="s">
        <v>88</v>
      </c>
      <c r="B23" t="s">
        <v>89</v>
      </c>
      <c r="C23" t="s">
        <v>26</v>
      </c>
      <c r="D23" t="s">
        <v>17</v>
      </c>
      <c r="E23" t="s">
        <v>54</v>
      </c>
      <c r="F23" t="s">
        <v>1984</v>
      </c>
      <c r="G23" t="s">
        <v>37</v>
      </c>
      <c r="H23">
        <v>41</v>
      </c>
      <c r="I23" s="4">
        <v>42533</v>
      </c>
      <c r="J23" s="8">
        <f>DAY(TBL_Employees3[[#This Row],[Hire Date]])</f>
        <v>12</v>
      </c>
      <c r="K23" s="8">
        <f>MONTH(TBL_Employees3[[#This Row],[Hire Date]])</f>
        <v>6</v>
      </c>
      <c r="L23" s="8">
        <f>YEAR(TBL_Employees3[[#This Row],[Hire Date]])</f>
        <v>2016</v>
      </c>
      <c r="M23" s="8" t="str">
        <f>TEXT(TBL_Employees3[[#This Row],[Hire Date]],"mmm")</f>
        <v>Jun</v>
      </c>
      <c r="N23" s="5">
        <v>70165</v>
      </c>
      <c r="O23" s="5" t="str" cm="1">
        <f t="array" ref="O23">_xlfn.IFS(TBL_Employees3[[#This Row],[Annual Salary]]&gt;140000,"High Income",AND(TBL_Employees3[[#This Row],[Annual Salary]]&lt;=140000, TBL_Employees3[[#This Row],[Annual Salary]] &gt; 70000),"Middle Income",TBL_Employees3[[#This Row],[Annual Salary]]&lt;70000,"Low Income")</f>
        <v>Middle Income</v>
      </c>
      <c r="P23" s="6">
        <v>0</v>
      </c>
      <c r="Q23" s="10">
        <f>TBL_Employees3[[#This Row],[Bonus %]]*TBL_Employees3[[#This Row],[Annual Salary]]</f>
        <v>0</v>
      </c>
      <c r="R23" t="s">
        <v>21</v>
      </c>
      <c r="S23" t="s">
        <v>75</v>
      </c>
      <c r="T23" s="4" t="s">
        <v>23</v>
      </c>
      <c r="U23" t="str">
        <f>IF(TBL_Employees3[[#This Row],[Exit Date]]="","Employed","Resign")</f>
        <v>Employed</v>
      </c>
    </row>
    <row r="24" spans="1:21" x14ac:dyDescent="0.25">
      <c r="A24" t="s">
        <v>90</v>
      </c>
      <c r="B24" t="s">
        <v>91</v>
      </c>
      <c r="C24" t="s">
        <v>26</v>
      </c>
      <c r="D24" t="s">
        <v>17</v>
      </c>
      <c r="E24" t="s">
        <v>18</v>
      </c>
      <c r="F24" t="s">
        <v>1983</v>
      </c>
      <c r="G24" t="s">
        <v>28</v>
      </c>
      <c r="H24">
        <v>40</v>
      </c>
      <c r="I24" s="4">
        <v>42384</v>
      </c>
      <c r="J24" s="8">
        <f>DAY(TBL_Employees3[[#This Row],[Hire Date]])</f>
        <v>15</v>
      </c>
      <c r="K24" s="8">
        <f>MONTH(TBL_Employees3[[#This Row],[Hire Date]])</f>
        <v>1</v>
      </c>
      <c r="L24" s="8">
        <f>YEAR(TBL_Employees3[[#This Row],[Hire Date]])</f>
        <v>2016</v>
      </c>
      <c r="M24" s="8" t="str">
        <f>TEXT(TBL_Employees3[[#This Row],[Hire Date]],"mmm")</f>
        <v>Jan</v>
      </c>
      <c r="N24" s="5">
        <v>89984</v>
      </c>
      <c r="O24" s="5" t="str" cm="1">
        <f t="array" ref="O24">_xlfn.IFS(TBL_Employees3[[#This Row],[Annual Salary]]&gt;140000,"High Income",AND(TBL_Employees3[[#This Row],[Annual Salary]]&lt;=140000, TBL_Employees3[[#This Row],[Annual Salary]] &gt; 70000),"Middle Income",TBL_Employees3[[#This Row],[Annual Salary]]&lt;70000,"Low Income")</f>
        <v>Middle Income</v>
      </c>
      <c r="P24" s="6">
        <v>0</v>
      </c>
      <c r="Q24" s="10">
        <f>TBL_Employees3[[#This Row],[Bonus %]]*TBL_Employees3[[#This Row],[Annual Salary]]</f>
        <v>0</v>
      </c>
      <c r="R24" t="s">
        <v>65</v>
      </c>
      <c r="S24" t="s">
        <v>92</v>
      </c>
      <c r="T24" s="4" t="s">
        <v>23</v>
      </c>
      <c r="U24" t="str">
        <f>IF(TBL_Employees3[[#This Row],[Exit Date]]="","Employed","Resign")</f>
        <v>Employed</v>
      </c>
    </row>
    <row r="25" spans="1:21" x14ac:dyDescent="0.25">
      <c r="A25" t="s">
        <v>93</v>
      </c>
      <c r="B25" t="s">
        <v>94</v>
      </c>
      <c r="C25" t="s">
        <v>26</v>
      </c>
      <c r="D25" t="s">
        <v>17</v>
      </c>
      <c r="E25" t="s">
        <v>27</v>
      </c>
      <c r="F25" t="s">
        <v>1983</v>
      </c>
      <c r="G25" t="s">
        <v>20</v>
      </c>
      <c r="H25">
        <v>27</v>
      </c>
      <c r="I25" s="4">
        <v>44482</v>
      </c>
      <c r="J25" s="8">
        <f>DAY(TBL_Employees3[[#This Row],[Hire Date]])</f>
        <v>13</v>
      </c>
      <c r="K25" s="8">
        <f>MONTH(TBL_Employees3[[#This Row],[Hire Date]])</f>
        <v>10</v>
      </c>
      <c r="L25" s="8">
        <f>YEAR(TBL_Employees3[[#This Row],[Hire Date]])</f>
        <v>2021</v>
      </c>
      <c r="M25" s="8" t="str">
        <f>TEXT(TBL_Employees3[[#This Row],[Hire Date]],"mmm")</f>
        <v>Oct</v>
      </c>
      <c r="N25" s="5">
        <v>74077</v>
      </c>
      <c r="O25" s="5" t="str" cm="1">
        <f t="array" ref="O25">_xlfn.IFS(TBL_Employees3[[#This Row],[Annual Salary]]&gt;140000,"High Income",AND(TBL_Employees3[[#This Row],[Annual Salary]]&lt;=140000, TBL_Employees3[[#This Row],[Annual Salary]] &gt; 70000),"Middle Income",TBL_Employees3[[#This Row],[Annual Salary]]&lt;70000,"Low Income")</f>
        <v>Middle Income</v>
      </c>
      <c r="P25" s="6">
        <v>0</v>
      </c>
      <c r="Q25" s="10">
        <f>TBL_Employees3[[#This Row],[Bonus %]]*TBL_Employees3[[#This Row],[Annual Salary]]</f>
        <v>0</v>
      </c>
      <c r="R25" t="s">
        <v>21</v>
      </c>
      <c r="S25" t="s">
        <v>34</v>
      </c>
      <c r="T25" s="4" t="s">
        <v>23</v>
      </c>
      <c r="U25" t="str">
        <f>IF(TBL_Employees3[[#This Row],[Exit Date]]="","Employed","Resign")</f>
        <v>Employed</v>
      </c>
    </row>
    <row r="26" spans="1:21" x14ac:dyDescent="0.25">
      <c r="A26" t="s">
        <v>95</v>
      </c>
      <c r="B26" t="s">
        <v>96</v>
      </c>
      <c r="C26" t="s">
        <v>26</v>
      </c>
      <c r="D26" t="s">
        <v>17</v>
      </c>
      <c r="E26" t="s">
        <v>18</v>
      </c>
      <c r="F26" t="s">
        <v>1983</v>
      </c>
      <c r="G26" t="s">
        <v>97</v>
      </c>
      <c r="H26">
        <v>51</v>
      </c>
      <c r="I26" s="4">
        <v>44113</v>
      </c>
      <c r="J26" s="8">
        <f>DAY(TBL_Employees3[[#This Row],[Hire Date]])</f>
        <v>9</v>
      </c>
      <c r="K26" s="8">
        <f>MONTH(TBL_Employees3[[#This Row],[Hire Date]])</f>
        <v>10</v>
      </c>
      <c r="L26" s="8">
        <f>YEAR(TBL_Employees3[[#This Row],[Hire Date]])</f>
        <v>2020</v>
      </c>
      <c r="M26" s="8" t="str">
        <f>TEXT(TBL_Employees3[[#This Row],[Hire Date]],"mmm")</f>
        <v>Oct</v>
      </c>
      <c r="N26" s="5">
        <v>91853</v>
      </c>
      <c r="O26" s="5" t="str" cm="1">
        <f t="array" ref="O26">_xlfn.IFS(TBL_Employees3[[#This Row],[Annual Salary]]&gt;140000,"High Income",AND(TBL_Employees3[[#This Row],[Annual Salary]]&lt;=140000, TBL_Employees3[[#This Row],[Annual Salary]] &gt; 70000),"Middle Income",TBL_Employees3[[#This Row],[Annual Salary]]&lt;70000,"Low Income")</f>
        <v>Middle Income</v>
      </c>
      <c r="P26" s="6">
        <v>0</v>
      </c>
      <c r="Q26" s="10">
        <f>TBL_Employees3[[#This Row],[Bonus %]]*TBL_Employees3[[#This Row],[Annual Salary]]</f>
        <v>0</v>
      </c>
      <c r="R26" t="s">
        <v>21</v>
      </c>
      <c r="S26" t="s">
        <v>44</v>
      </c>
      <c r="T26" s="4" t="s">
        <v>23</v>
      </c>
      <c r="U26" t="str">
        <f>IF(TBL_Employees3[[#This Row],[Exit Date]]="","Employed","Resign")</f>
        <v>Employed</v>
      </c>
    </row>
    <row r="27" spans="1:21" x14ac:dyDescent="0.25">
      <c r="A27" t="s">
        <v>98</v>
      </c>
      <c r="B27" t="s">
        <v>99</v>
      </c>
      <c r="C27" t="s">
        <v>74</v>
      </c>
      <c r="D27" t="s">
        <v>17</v>
      </c>
      <c r="E27" t="s">
        <v>18</v>
      </c>
      <c r="F27" t="s">
        <v>1983</v>
      </c>
      <c r="G27" t="s">
        <v>28</v>
      </c>
      <c r="H27">
        <v>45</v>
      </c>
      <c r="I27" s="4">
        <v>39063</v>
      </c>
      <c r="J27" s="8">
        <f>DAY(TBL_Employees3[[#This Row],[Hire Date]])</f>
        <v>12</v>
      </c>
      <c r="K27" s="8">
        <f>MONTH(TBL_Employees3[[#This Row],[Hire Date]])</f>
        <v>12</v>
      </c>
      <c r="L27" s="8">
        <f>YEAR(TBL_Employees3[[#This Row],[Hire Date]])</f>
        <v>2006</v>
      </c>
      <c r="M27" s="8" t="str">
        <f>TEXT(TBL_Employees3[[#This Row],[Hire Date]],"mmm")</f>
        <v>Dec</v>
      </c>
      <c r="N27" s="5">
        <v>149537</v>
      </c>
      <c r="O27" s="5" t="str" cm="1">
        <f t="array" ref="O27">_xlfn.IFS(TBL_Employees3[[#This Row],[Annual Salary]]&gt;140000,"High Income",AND(TBL_Employees3[[#This Row],[Annual Salary]]&lt;=140000, TBL_Employees3[[#This Row],[Annual Salary]] &gt; 70000),"Middle Income",TBL_Employees3[[#This Row],[Annual Salary]]&lt;70000,"Low Income")</f>
        <v>High Income</v>
      </c>
      <c r="P27" s="6">
        <v>0.14000000000000001</v>
      </c>
      <c r="Q27" s="10">
        <f>TBL_Employees3[[#This Row],[Bonus %]]*TBL_Employees3[[#This Row],[Annual Salary]]</f>
        <v>20935.18</v>
      </c>
      <c r="R27" t="s">
        <v>21</v>
      </c>
      <c r="S27" t="s">
        <v>34</v>
      </c>
      <c r="T27" s="4" t="s">
        <v>23</v>
      </c>
      <c r="U27" t="str">
        <f>IF(TBL_Employees3[[#This Row],[Exit Date]]="","Employed","Resign")</f>
        <v>Employed</v>
      </c>
    </row>
    <row r="28" spans="1:21" x14ac:dyDescent="0.25">
      <c r="A28" t="s">
        <v>100</v>
      </c>
      <c r="B28" t="s">
        <v>101</v>
      </c>
      <c r="C28" t="s">
        <v>16</v>
      </c>
      <c r="D28" t="s">
        <v>17</v>
      </c>
      <c r="E28" t="s">
        <v>27</v>
      </c>
      <c r="F28" t="s">
        <v>1983</v>
      </c>
      <c r="G28" t="s">
        <v>28</v>
      </c>
      <c r="H28">
        <v>40</v>
      </c>
      <c r="I28" s="4">
        <v>43147</v>
      </c>
      <c r="J28" s="8">
        <f>DAY(TBL_Employees3[[#This Row],[Hire Date]])</f>
        <v>16</v>
      </c>
      <c r="K28" s="8">
        <f>MONTH(TBL_Employees3[[#This Row],[Hire Date]])</f>
        <v>2</v>
      </c>
      <c r="L28" s="8">
        <f>YEAR(TBL_Employees3[[#This Row],[Hire Date]])</f>
        <v>2018</v>
      </c>
      <c r="M28" s="8" t="str">
        <f>TEXT(TBL_Employees3[[#This Row],[Hire Date]],"mmm")</f>
        <v>Feb</v>
      </c>
      <c r="N28" s="5">
        <v>120905</v>
      </c>
      <c r="O28" s="5" t="str" cm="1">
        <f t="array" ref="O28">_xlfn.IFS(TBL_Employees3[[#This Row],[Annual Salary]]&gt;140000,"High Income",AND(TBL_Employees3[[#This Row],[Annual Salary]]&lt;=140000, TBL_Employees3[[#This Row],[Annual Salary]] &gt; 70000),"Middle Income",TBL_Employees3[[#This Row],[Annual Salary]]&lt;70000,"Low Income")</f>
        <v>Middle Income</v>
      </c>
      <c r="P28" s="6">
        <v>0.05</v>
      </c>
      <c r="Q28" s="10">
        <f>TBL_Employees3[[#This Row],[Bonus %]]*TBL_Employees3[[#This Row],[Annual Salary]]</f>
        <v>6045.25</v>
      </c>
      <c r="R28" t="s">
        <v>21</v>
      </c>
      <c r="S28" t="s">
        <v>34</v>
      </c>
      <c r="T28" s="4" t="s">
        <v>23</v>
      </c>
      <c r="U28" t="str">
        <f>IF(TBL_Employees3[[#This Row],[Exit Date]]="","Employed","Resign")</f>
        <v>Employed</v>
      </c>
    </row>
    <row r="29" spans="1:21" x14ac:dyDescent="0.25">
      <c r="A29" t="s">
        <v>102</v>
      </c>
      <c r="B29" t="s">
        <v>103</v>
      </c>
      <c r="C29" t="s">
        <v>31</v>
      </c>
      <c r="D29" t="s">
        <v>17</v>
      </c>
      <c r="E29" t="s">
        <v>18</v>
      </c>
      <c r="F29" t="s">
        <v>1983</v>
      </c>
      <c r="G29" t="s">
        <v>20</v>
      </c>
      <c r="H29">
        <v>29</v>
      </c>
      <c r="I29" s="4">
        <v>42785</v>
      </c>
      <c r="J29" s="8">
        <f>DAY(TBL_Employees3[[#This Row],[Hire Date]])</f>
        <v>19</v>
      </c>
      <c r="K29" s="8">
        <f>MONTH(TBL_Employees3[[#This Row],[Hire Date]])</f>
        <v>2</v>
      </c>
      <c r="L29" s="8">
        <f>YEAR(TBL_Employees3[[#This Row],[Hire Date]])</f>
        <v>2017</v>
      </c>
      <c r="M29" s="8" t="str">
        <f>TEXT(TBL_Employees3[[#This Row],[Hire Date]],"mmm")</f>
        <v>Feb</v>
      </c>
      <c r="N29" s="5">
        <v>181854</v>
      </c>
      <c r="O29" s="5" t="str" cm="1">
        <f t="array" ref="O29">_xlfn.IFS(TBL_Employees3[[#This Row],[Annual Salary]]&gt;140000,"High Income",AND(TBL_Employees3[[#This Row],[Annual Salary]]&lt;=140000, TBL_Employees3[[#This Row],[Annual Salary]] &gt; 70000),"Middle Income",TBL_Employees3[[#This Row],[Annual Salary]]&lt;70000,"Low Income")</f>
        <v>High Income</v>
      </c>
      <c r="P29" s="6">
        <v>0.28999999999999998</v>
      </c>
      <c r="Q29" s="10">
        <f>TBL_Employees3[[#This Row],[Bonus %]]*TBL_Employees3[[#This Row],[Annual Salary]]</f>
        <v>52737.659999999996</v>
      </c>
      <c r="R29" t="s">
        <v>21</v>
      </c>
      <c r="S29" t="s">
        <v>34</v>
      </c>
      <c r="T29" s="4">
        <v>43945</v>
      </c>
      <c r="U29" t="str">
        <f>IF(TBL_Employees3[[#This Row],[Exit Date]]="","Employed","Resign")</f>
        <v>Resign</v>
      </c>
    </row>
    <row r="30" spans="1:21" x14ac:dyDescent="0.25">
      <c r="A30" t="s">
        <v>104</v>
      </c>
      <c r="B30" t="s">
        <v>105</v>
      </c>
      <c r="C30" t="s">
        <v>26</v>
      </c>
      <c r="D30" t="s">
        <v>17</v>
      </c>
      <c r="E30" t="s">
        <v>32</v>
      </c>
      <c r="F30" t="s">
        <v>1983</v>
      </c>
      <c r="G30" t="s">
        <v>37</v>
      </c>
      <c r="H30">
        <v>58</v>
      </c>
      <c r="I30" s="4">
        <v>34592</v>
      </c>
      <c r="J30" s="8">
        <f>DAY(TBL_Employees3[[#This Row],[Hire Date]])</f>
        <v>15</v>
      </c>
      <c r="K30" s="8">
        <f>MONTH(TBL_Employees3[[#This Row],[Hire Date]])</f>
        <v>9</v>
      </c>
      <c r="L30" s="8">
        <f>YEAR(TBL_Employees3[[#This Row],[Hire Date]])</f>
        <v>1994</v>
      </c>
      <c r="M30" s="8" t="str">
        <f>TEXT(TBL_Employees3[[#This Row],[Hire Date]],"mmm")</f>
        <v>Sep</v>
      </c>
      <c r="N30" s="5">
        <v>98769</v>
      </c>
      <c r="O30" s="5" t="str" cm="1">
        <f t="array" ref="O30">_xlfn.IFS(TBL_Employees3[[#This Row],[Annual Salary]]&gt;140000,"High Income",AND(TBL_Employees3[[#This Row],[Annual Salary]]&lt;=140000, TBL_Employees3[[#This Row],[Annual Salary]] &gt; 70000),"Middle Income",TBL_Employees3[[#This Row],[Annual Salary]]&lt;70000,"Low Income")</f>
        <v>Middle Income</v>
      </c>
      <c r="P30" s="6">
        <v>0</v>
      </c>
      <c r="Q30" s="10">
        <f>TBL_Employees3[[#This Row],[Bonus %]]*TBL_Employees3[[#This Row],[Annual Salary]]</f>
        <v>0</v>
      </c>
      <c r="R30" t="s">
        <v>38</v>
      </c>
      <c r="S30" t="s">
        <v>69</v>
      </c>
      <c r="T30" s="4">
        <v>42646</v>
      </c>
      <c r="U30" t="str">
        <f>IF(TBL_Employees3[[#This Row],[Exit Date]]="","Employed","Resign")</f>
        <v>Resign</v>
      </c>
    </row>
    <row r="31" spans="1:21" x14ac:dyDescent="0.25">
      <c r="A31" t="s">
        <v>106</v>
      </c>
      <c r="B31" t="s">
        <v>107</v>
      </c>
      <c r="C31" t="s">
        <v>31</v>
      </c>
      <c r="D31" t="s">
        <v>17</v>
      </c>
      <c r="E31" t="s">
        <v>32</v>
      </c>
      <c r="F31" t="s">
        <v>1983</v>
      </c>
      <c r="G31" t="s">
        <v>20</v>
      </c>
      <c r="H31">
        <v>36</v>
      </c>
      <c r="I31" s="4">
        <v>42616</v>
      </c>
      <c r="J31" s="8">
        <f>DAY(TBL_Employees3[[#This Row],[Hire Date]])</f>
        <v>3</v>
      </c>
      <c r="K31" s="8">
        <f>MONTH(TBL_Employees3[[#This Row],[Hire Date]])</f>
        <v>9</v>
      </c>
      <c r="L31" s="8">
        <f>YEAR(TBL_Employees3[[#This Row],[Hire Date]])</f>
        <v>2016</v>
      </c>
      <c r="M31" s="8" t="str">
        <f>TEXT(TBL_Employees3[[#This Row],[Hire Date]],"mmm")</f>
        <v>Sep</v>
      </c>
      <c r="N31" s="5">
        <v>150399</v>
      </c>
      <c r="O31" s="5" t="str" cm="1">
        <f t="array" ref="O31">_xlfn.IFS(TBL_Employees3[[#This Row],[Annual Salary]]&gt;140000,"High Income",AND(TBL_Employees3[[#This Row],[Annual Salary]]&lt;=140000, TBL_Employees3[[#This Row],[Annual Salary]] &gt; 70000),"Middle Income",TBL_Employees3[[#This Row],[Annual Salary]]&lt;70000,"Low Income")</f>
        <v>High Income</v>
      </c>
      <c r="P31" s="6">
        <v>0.28000000000000003</v>
      </c>
      <c r="Q31" s="10">
        <f>TBL_Employees3[[#This Row],[Bonus %]]*TBL_Employees3[[#This Row],[Annual Salary]]</f>
        <v>42111.72</v>
      </c>
      <c r="R31" t="s">
        <v>21</v>
      </c>
      <c r="S31" t="s">
        <v>44</v>
      </c>
      <c r="T31" s="4" t="s">
        <v>23</v>
      </c>
      <c r="U31" t="str">
        <f>IF(TBL_Employees3[[#This Row],[Exit Date]]="","Employed","Resign")</f>
        <v>Employed</v>
      </c>
    </row>
    <row r="32" spans="1:21" x14ac:dyDescent="0.25">
      <c r="A32" t="s">
        <v>108</v>
      </c>
      <c r="B32" t="s">
        <v>109</v>
      </c>
      <c r="C32" t="s">
        <v>16</v>
      </c>
      <c r="D32" t="s">
        <v>17</v>
      </c>
      <c r="E32" t="s">
        <v>27</v>
      </c>
      <c r="F32" t="s">
        <v>1983</v>
      </c>
      <c r="G32" t="s">
        <v>28</v>
      </c>
      <c r="H32">
        <v>63</v>
      </c>
      <c r="I32" s="4">
        <v>42214</v>
      </c>
      <c r="J32" s="8">
        <f>DAY(TBL_Employees3[[#This Row],[Hire Date]])</f>
        <v>29</v>
      </c>
      <c r="K32" s="8">
        <f>MONTH(TBL_Employees3[[#This Row],[Hire Date]])</f>
        <v>7</v>
      </c>
      <c r="L32" s="8">
        <f>YEAR(TBL_Employees3[[#This Row],[Hire Date]])</f>
        <v>2015</v>
      </c>
      <c r="M32" s="8" t="str">
        <f>TEXT(TBL_Employees3[[#This Row],[Hire Date]],"mmm")</f>
        <v>Jul</v>
      </c>
      <c r="N32" s="5">
        <v>103724</v>
      </c>
      <c r="O32" s="5" t="str" cm="1">
        <f t="array" ref="O32">_xlfn.IFS(TBL_Employees3[[#This Row],[Annual Salary]]&gt;140000,"High Income",AND(TBL_Employees3[[#This Row],[Annual Salary]]&lt;=140000, TBL_Employees3[[#This Row],[Annual Salary]] &gt; 70000),"Middle Income",TBL_Employees3[[#This Row],[Annual Salary]]&lt;70000,"Low Income")</f>
        <v>Middle Income</v>
      </c>
      <c r="P32" s="6">
        <v>0.05</v>
      </c>
      <c r="Q32" s="10">
        <f>TBL_Employees3[[#This Row],[Bonus %]]*TBL_Employees3[[#This Row],[Annual Salary]]</f>
        <v>5186.2000000000007</v>
      </c>
      <c r="R32" t="s">
        <v>65</v>
      </c>
      <c r="S32" t="s">
        <v>78</v>
      </c>
      <c r="T32" s="4" t="s">
        <v>23</v>
      </c>
      <c r="U32" t="str">
        <f>IF(TBL_Employees3[[#This Row],[Exit Date]]="","Employed","Resign")</f>
        <v>Employed</v>
      </c>
    </row>
    <row r="33" spans="1:21" x14ac:dyDescent="0.25">
      <c r="A33" t="s">
        <v>110</v>
      </c>
      <c r="B33" t="s">
        <v>111</v>
      </c>
      <c r="C33" t="s">
        <v>74</v>
      </c>
      <c r="D33" t="s">
        <v>17</v>
      </c>
      <c r="E33" t="s">
        <v>32</v>
      </c>
      <c r="F33" t="s">
        <v>1984</v>
      </c>
      <c r="G33" t="s">
        <v>28</v>
      </c>
      <c r="H33">
        <v>55</v>
      </c>
      <c r="I33" s="4">
        <v>38888</v>
      </c>
      <c r="J33" s="8">
        <f>DAY(TBL_Employees3[[#This Row],[Hire Date]])</f>
        <v>20</v>
      </c>
      <c r="K33" s="8">
        <f>MONTH(TBL_Employees3[[#This Row],[Hire Date]])</f>
        <v>6</v>
      </c>
      <c r="L33" s="8">
        <f>YEAR(TBL_Employees3[[#This Row],[Hire Date]])</f>
        <v>2006</v>
      </c>
      <c r="M33" s="8" t="str">
        <f>TEXT(TBL_Employees3[[#This Row],[Hire Date]],"mmm")</f>
        <v>Jun</v>
      </c>
      <c r="N33" s="5">
        <v>142628</v>
      </c>
      <c r="O33" s="5" t="str" cm="1">
        <f t="array" ref="O33">_xlfn.IFS(TBL_Employees3[[#This Row],[Annual Salary]]&gt;140000,"High Income",AND(TBL_Employees3[[#This Row],[Annual Salary]]&lt;=140000, TBL_Employees3[[#This Row],[Annual Salary]] &gt; 70000),"Middle Income",TBL_Employees3[[#This Row],[Annual Salary]]&lt;70000,"Low Income")</f>
        <v>High Income</v>
      </c>
      <c r="P33" s="6">
        <v>0.12</v>
      </c>
      <c r="Q33" s="10">
        <f>TBL_Employees3[[#This Row],[Bonus %]]*TBL_Employees3[[#This Row],[Annual Salary]]</f>
        <v>17115.36</v>
      </c>
      <c r="R33" t="s">
        <v>65</v>
      </c>
      <c r="S33" t="s">
        <v>66</v>
      </c>
      <c r="T33" s="4" t="s">
        <v>23</v>
      </c>
      <c r="U33" t="str">
        <f>IF(TBL_Employees3[[#This Row],[Exit Date]]="","Employed","Resign")</f>
        <v>Employed</v>
      </c>
    </row>
    <row r="34" spans="1:21" x14ac:dyDescent="0.25">
      <c r="A34" t="s">
        <v>112</v>
      </c>
      <c r="B34" t="s">
        <v>113</v>
      </c>
      <c r="C34" t="s">
        <v>74</v>
      </c>
      <c r="D34" t="s">
        <v>17</v>
      </c>
      <c r="E34" t="s">
        <v>27</v>
      </c>
      <c r="F34" t="s">
        <v>1983</v>
      </c>
      <c r="G34" t="s">
        <v>37</v>
      </c>
      <c r="H34">
        <v>40</v>
      </c>
      <c r="I34" s="4">
        <v>43488</v>
      </c>
      <c r="J34" s="8">
        <f>DAY(TBL_Employees3[[#This Row],[Hire Date]])</f>
        <v>23</v>
      </c>
      <c r="K34" s="8">
        <f>MONTH(TBL_Employees3[[#This Row],[Hire Date]])</f>
        <v>1</v>
      </c>
      <c r="L34" s="8">
        <f>YEAR(TBL_Employees3[[#This Row],[Hire Date]])</f>
        <v>2019</v>
      </c>
      <c r="M34" s="8" t="str">
        <f>TEXT(TBL_Employees3[[#This Row],[Hire Date]],"mmm")</f>
        <v>Jan</v>
      </c>
      <c r="N34" s="5">
        <v>159031</v>
      </c>
      <c r="O34" s="5" t="str" cm="1">
        <f t="array" ref="O34">_xlfn.IFS(TBL_Employees3[[#This Row],[Annual Salary]]&gt;140000,"High Income",AND(TBL_Employees3[[#This Row],[Annual Salary]]&lt;=140000, TBL_Employees3[[#This Row],[Annual Salary]] &gt; 70000),"Middle Income",TBL_Employees3[[#This Row],[Annual Salary]]&lt;70000,"Low Income")</f>
        <v>High Income</v>
      </c>
      <c r="P34" s="6">
        <v>0.1</v>
      </c>
      <c r="Q34" s="10">
        <f>TBL_Employees3[[#This Row],[Bonus %]]*TBL_Employees3[[#This Row],[Annual Salary]]</f>
        <v>15903.1</v>
      </c>
      <c r="R34" t="s">
        <v>21</v>
      </c>
      <c r="S34" t="s">
        <v>48</v>
      </c>
      <c r="T34" s="4" t="s">
        <v>23</v>
      </c>
      <c r="U34" t="str">
        <f>IF(TBL_Employees3[[#This Row],[Exit Date]]="","Employed","Resign")</f>
        <v>Employed</v>
      </c>
    </row>
    <row r="35" spans="1:21" x14ac:dyDescent="0.25">
      <c r="A35" t="s">
        <v>114</v>
      </c>
      <c r="B35" t="s">
        <v>115</v>
      </c>
      <c r="C35" t="s">
        <v>31</v>
      </c>
      <c r="D35" t="s">
        <v>17</v>
      </c>
      <c r="E35" t="s">
        <v>18</v>
      </c>
      <c r="F35" t="s">
        <v>1983</v>
      </c>
      <c r="G35" t="s">
        <v>28</v>
      </c>
      <c r="H35">
        <v>55</v>
      </c>
      <c r="I35" s="4">
        <v>40340</v>
      </c>
      <c r="J35" s="8">
        <f>DAY(TBL_Employees3[[#This Row],[Hire Date]])</f>
        <v>11</v>
      </c>
      <c r="K35" s="8">
        <f>MONTH(TBL_Employees3[[#This Row],[Hire Date]])</f>
        <v>6</v>
      </c>
      <c r="L35" s="8">
        <f>YEAR(TBL_Employees3[[#This Row],[Hire Date]])</f>
        <v>2010</v>
      </c>
      <c r="M35" s="8" t="str">
        <f>TEXT(TBL_Employees3[[#This Row],[Hire Date]],"mmm")</f>
        <v>Jun</v>
      </c>
      <c r="N35" s="5">
        <v>187389</v>
      </c>
      <c r="O35" s="5" t="str" cm="1">
        <f t="array" ref="O35">_xlfn.IFS(TBL_Employees3[[#This Row],[Annual Salary]]&gt;140000,"High Income",AND(TBL_Employees3[[#This Row],[Annual Salary]]&lt;=140000, TBL_Employees3[[#This Row],[Annual Salary]] &gt; 70000),"Middle Income",TBL_Employees3[[#This Row],[Annual Salary]]&lt;70000,"Low Income")</f>
        <v>High Income</v>
      </c>
      <c r="P35" s="6">
        <v>0.25</v>
      </c>
      <c r="Q35" s="10">
        <f>TBL_Employees3[[#This Row],[Bonus %]]*TBL_Employees3[[#This Row],[Annual Salary]]</f>
        <v>46847.25</v>
      </c>
      <c r="R35" t="s">
        <v>65</v>
      </c>
      <c r="S35" t="s">
        <v>92</v>
      </c>
      <c r="T35" s="4" t="s">
        <v>23</v>
      </c>
      <c r="U35" t="str">
        <f>IF(TBL_Employees3[[#This Row],[Exit Date]]="","Employed","Resign")</f>
        <v>Employed</v>
      </c>
    </row>
    <row r="36" spans="1:21" x14ac:dyDescent="0.25">
      <c r="A36" t="s">
        <v>116</v>
      </c>
      <c r="B36" t="s">
        <v>117</v>
      </c>
      <c r="C36" t="s">
        <v>26</v>
      </c>
      <c r="D36" t="s">
        <v>17</v>
      </c>
      <c r="E36" t="s">
        <v>32</v>
      </c>
      <c r="F36" t="s">
        <v>1983</v>
      </c>
      <c r="G36" t="s">
        <v>28</v>
      </c>
      <c r="H36">
        <v>34</v>
      </c>
      <c r="I36" s="4">
        <v>40750</v>
      </c>
      <c r="J36" s="8">
        <f>DAY(TBL_Employees3[[#This Row],[Hire Date]])</f>
        <v>26</v>
      </c>
      <c r="K36" s="8">
        <f>MONTH(TBL_Employees3[[#This Row],[Hire Date]])</f>
        <v>7</v>
      </c>
      <c r="L36" s="8">
        <f>YEAR(TBL_Employees3[[#This Row],[Hire Date]])</f>
        <v>2011</v>
      </c>
      <c r="M36" s="8" t="str">
        <f>TEXT(TBL_Employees3[[#This Row],[Hire Date]],"mmm")</f>
        <v>Jul</v>
      </c>
      <c r="N36" s="5">
        <v>97231</v>
      </c>
      <c r="O36" s="5" t="str" cm="1">
        <f t="array" ref="O36">_xlfn.IFS(TBL_Employees3[[#This Row],[Annual Salary]]&gt;140000,"High Income",AND(TBL_Employees3[[#This Row],[Annual Salary]]&lt;=140000, TBL_Employees3[[#This Row],[Annual Salary]] &gt; 70000),"Middle Income",TBL_Employees3[[#This Row],[Annual Salary]]&lt;70000,"Low Income")</f>
        <v>Middle Income</v>
      </c>
      <c r="P36" s="6">
        <v>0</v>
      </c>
      <c r="Q36" s="10">
        <f>TBL_Employees3[[#This Row],[Bonus %]]*TBL_Employees3[[#This Row],[Annual Salary]]</f>
        <v>0</v>
      </c>
      <c r="R36" t="s">
        <v>65</v>
      </c>
      <c r="S36" t="s">
        <v>118</v>
      </c>
      <c r="T36" s="4" t="s">
        <v>23</v>
      </c>
      <c r="U36" t="str">
        <f>IF(TBL_Employees3[[#This Row],[Exit Date]]="","Employed","Resign")</f>
        <v>Employed</v>
      </c>
    </row>
    <row r="37" spans="1:21" x14ac:dyDescent="0.25">
      <c r="A37" t="s">
        <v>119</v>
      </c>
      <c r="B37" t="s">
        <v>120</v>
      </c>
      <c r="C37" t="s">
        <v>47</v>
      </c>
      <c r="D37" t="s">
        <v>17</v>
      </c>
      <c r="E37" t="s">
        <v>18</v>
      </c>
      <c r="F37" t="s">
        <v>1983</v>
      </c>
      <c r="G37" t="s">
        <v>20</v>
      </c>
      <c r="H37">
        <v>43</v>
      </c>
      <c r="I37" s="4">
        <v>43028</v>
      </c>
      <c r="J37" s="8">
        <f>DAY(TBL_Employees3[[#This Row],[Hire Date]])</f>
        <v>20</v>
      </c>
      <c r="K37" s="8">
        <f>MONTH(TBL_Employees3[[#This Row],[Hire Date]])</f>
        <v>10</v>
      </c>
      <c r="L37" s="8">
        <f>YEAR(TBL_Employees3[[#This Row],[Hire Date]])</f>
        <v>2017</v>
      </c>
      <c r="M37" s="8" t="str">
        <f>TEXT(TBL_Employees3[[#This Row],[Hire Date]],"mmm")</f>
        <v>Oct</v>
      </c>
      <c r="N37" s="5">
        <v>56555</v>
      </c>
      <c r="O37" s="5" t="str" cm="1">
        <f t="array" ref="O37">_xlfn.IFS(TBL_Employees3[[#This Row],[Annual Salary]]&gt;140000,"High Income",AND(TBL_Employees3[[#This Row],[Annual Salary]]&lt;=140000, TBL_Employees3[[#This Row],[Annual Salary]] &gt; 70000),"Middle Income",TBL_Employees3[[#This Row],[Annual Salary]]&lt;70000,"Low Income")</f>
        <v>Low Income</v>
      </c>
      <c r="P37" s="6">
        <v>0</v>
      </c>
      <c r="Q37" s="10">
        <f>TBL_Employees3[[#This Row],[Bonus %]]*TBL_Employees3[[#This Row],[Annual Salary]]</f>
        <v>0</v>
      </c>
      <c r="R37" t="s">
        <v>21</v>
      </c>
      <c r="S37" t="s">
        <v>57</v>
      </c>
      <c r="T37" s="4" t="s">
        <v>23</v>
      </c>
      <c r="U37" t="str">
        <f>IF(TBL_Employees3[[#This Row],[Exit Date]]="","Employed","Resign")</f>
        <v>Employed</v>
      </c>
    </row>
    <row r="38" spans="1:21" x14ac:dyDescent="0.25">
      <c r="A38" t="s">
        <v>121</v>
      </c>
      <c r="B38" t="s">
        <v>122</v>
      </c>
      <c r="C38" t="s">
        <v>31</v>
      </c>
      <c r="D38" t="s">
        <v>17</v>
      </c>
      <c r="E38" t="s">
        <v>27</v>
      </c>
      <c r="F38" t="s">
        <v>1984</v>
      </c>
      <c r="G38" t="s">
        <v>28</v>
      </c>
      <c r="H38">
        <v>55</v>
      </c>
      <c r="I38" s="4">
        <v>40468</v>
      </c>
      <c r="J38" s="8">
        <f>DAY(TBL_Employees3[[#This Row],[Hire Date]])</f>
        <v>17</v>
      </c>
      <c r="K38" s="8">
        <f>MONTH(TBL_Employees3[[#This Row],[Hire Date]])</f>
        <v>10</v>
      </c>
      <c r="L38" s="8">
        <f>YEAR(TBL_Employees3[[#This Row],[Hire Date]])</f>
        <v>2010</v>
      </c>
      <c r="M38" s="8" t="str">
        <f>TEXT(TBL_Employees3[[#This Row],[Hire Date]],"mmm")</f>
        <v>Oct</v>
      </c>
      <c r="N38" s="5">
        <v>188727</v>
      </c>
      <c r="O38" s="5" t="str" cm="1">
        <f t="array" ref="O38">_xlfn.IFS(TBL_Employees3[[#This Row],[Annual Salary]]&gt;140000,"High Income",AND(TBL_Employees3[[#This Row],[Annual Salary]]&lt;=140000, TBL_Employees3[[#This Row],[Annual Salary]] &gt; 70000),"Middle Income",TBL_Employees3[[#This Row],[Annual Salary]]&lt;70000,"Low Income")</f>
        <v>High Income</v>
      </c>
      <c r="P38" s="6">
        <v>0.23</v>
      </c>
      <c r="Q38" s="10">
        <f>TBL_Employees3[[#This Row],[Bonus %]]*TBL_Employees3[[#This Row],[Annual Salary]]</f>
        <v>43407.21</v>
      </c>
      <c r="R38" t="s">
        <v>65</v>
      </c>
      <c r="S38" t="s">
        <v>92</v>
      </c>
      <c r="T38" s="4" t="s">
        <v>23</v>
      </c>
      <c r="U38" t="str">
        <f>IF(TBL_Employees3[[#This Row],[Exit Date]]="","Employed","Resign")</f>
        <v>Employed</v>
      </c>
    </row>
    <row r="39" spans="1:21" x14ac:dyDescent="0.25">
      <c r="A39" t="s">
        <v>123</v>
      </c>
      <c r="B39" t="s">
        <v>124</v>
      </c>
      <c r="C39" t="s">
        <v>64</v>
      </c>
      <c r="D39" t="s">
        <v>17</v>
      </c>
      <c r="E39" t="s">
        <v>54</v>
      </c>
      <c r="F39" t="s">
        <v>1984</v>
      </c>
      <c r="G39" t="s">
        <v>37</v>
      </c>
      <c r="H39">
        <v>56</v>
      </c>
      <c r="I39" s="4">
        <v>34802</v>
      </c>
      <c r="J39" s="8">
        <f>DAY(TBL_Employees3[[#This Row],[Hire Date]])</f>
        <v>13</v>
      </c>
      <c r="K39" s="8">
        <f>MONTH(TBL_Employees3[[#This Row],[Hire Date]])</f>
        <v>4</v>
      </c>
      <c r="L39" s="8">
        <f>YEAR(TBL_Employees3[[#This Row],[Hire Date]])</f>
        <v>1995</v>
      </c>
      <c r="M39" s="8" t="str">
        <f>TEXT(TBL_Employees3[[#This Row],[Hire Date]],"mmm")</f>
        <v>Apr</v>
      </c>
      <c r="N39" s="5">
        <v>50857</v>
      </c>
      <c r="O39" s="5" t="str" cm="1">
        <f t="array" ref="O39">_xlfn.IFS(TBL_Employees3[[#This Row],[Annual Salary]]&gt;140000,"High Income",AND(TBL_Employees3[[#This Row],[Annual Salary]]&lt;=140000, TBL_Employees3[[#This Row],[Annual Salary]] &gt; 70000),"Middle Income",TBL_Employees3[[#This Row],[Annual Salary]]&lt;70000,"Low Income")</f>
        <v>Low Income</v>
      </c>
      <c r="P39" s="6">
        <v>0</v>
      </c>
      <c r="Q39" s="10">
        <f>TBL_Employees3[[#This Row],[Bonus %]]*TBL_Employees3[[#This Row],[Annual Salary]]</f>
        <v>0</v>
      </c>
      <c r="R39" t="s">
        <v>38</v>
      </c>
      <c r="S39" t="s">
        <v>39</v>
      </c>
      <c r="T39" s="4" t="s">
        <v>23</v>
      </c>
      <c r="U39" t="str">
        <f>IF(TBL_Employees3[[#This Row],[Exit Date]]="","Employed","Resign")</f>
        <v>Employed</v>
      </c>
    </row>
    <row r="40" spans="1:21" x14ac:dyDescent="0.25">
      <c r="A40" t="s">
        <v>125</v>
      </c>
      <c r="B40" t="s">
        <v>126</v>
      </c>
      <c r="C40" t="s">
        <v>74</v>
      </c>
      <c r="D40" t="s">
        <v>17</v>
      </c>
      <c r="E40" t="s">
        <v>54</v>
      </c>
      <c r="F40" t="s">
        <v>1984</v>
      </c>
      <c r="G40" t="s">
        <v>20</v>
      </c>
      <c r="H40">
        <v>55</v>
      </c>
      <c r="I40" s="4">
        <v>38135</v>
      </c>
      <c r="J40" s="8">
        <f>DAY(TBL_Employees3[[#This Row],[Hire Date]])</f>
        <v>28</v>
      </c>
      <c r="K40" s="8">
        <f>MONTH(TBL_Employees3[[#This Row],[Hire Date]])</f>
        <v>5</v>
      </c>
      <c r="L40" s="8">
        <f>YEAR(TBL_Employees3[[#This Row],[Hire Date]])</f>
        <v>2004</v>
      </c>
      <c r="M40" s="8" t="str">
        <f>TEXT(TBL_Employees3[[#This Row],[Hire Date]],"mmm")</f>
        <v>May</v>
      </c>
      <c r="N40" s="5">
        <v>159885</v>
      </c>
      <c r="O40" s="5" t="str" cm="1">
        <f t="array" ref="O40">_xlfn.IFS(TBL_Employees3[[#This Row],[Annual Salary]]&gt;140000,"High Income",AND(TBL_Employees3[[#This Row],[Annual Salary]]&lt;=140000, TBL_Employees3[[#This Row],[Annual Salary]] &gt; 70000),"Middle Income",TBL_Employees3[[#This Row],[Annual Salary]]&lt;70000,"Low Income")</f>
        <v>High Income</v>
      </c>
      <c r="P40" s="6">
        <v>0.12</v>
      </c>
      <c r="Q40" s="10">
        <f>TBL_Employees3[[#This Row],[Bonus %]]*TBL_Employees3[[#This Row],[Annual Salary]]</f>
        <v>19186.2</v>
      </c>
      <c r="R40" t="s">
        <v>21</v>
      </c>
      <c r="S40" t="s">
        <v>75</v>
      </c>
      <c r="T40" s="4" t="s">
        <v>23</v>
      </c>
      <c r="U40" t="str">
        <f>IF(TBL_Employees3[[#This Row],[Exit Date]]="","Employed","Resign")</f>
        <v>Employed</v>
      </c>
    </row>
    <row r="41" spans="1:21" x14ac:dyDescent="0.25">
      <c r="A41" t="s">
        <v>127</v>
      </c>
      <c r="B41" t="s">
        <v>128</v>
      </c>
      <c r="C41" t="s">
        <v>64</v>
      </c>
      <c r="D41" t="s">
        <v>17</v>
      </c>
      <c r="E41" t="s">
        <v>27</v>
      </c>
      <c r="F41" t="s">
        <v>1984</v>
      </c>
      <c r="G41" t="s">
        <v>20</v>
      </c>
      <c r="H41">
        <v>56</v>
      </c>
      <c r="I41" s="4">
        <v>43824</v>
      </c>
      <c r="J41" s="8">
        <f>DAY(TBL_Employees3[[#This Row],[Hire Date]])</f>
        <v>25</v>
      </c>
      <c r="K41" s="8">
        <f>MONTH(TBL_Employees3[[#This Row],[Hire Date]])</f>
        <v>12</v>
      </c>
      <c r="L41" s="8">
        <f>YEAR(TBL_Employees3[[#This Row],[Hire Date]])</f>
        <v>2019</v>
      </c>
      <c r="M41" s="8" t="str">
        <f>TEXT(TBL_Employees3[[#This Row],[Hire Date]],"mmm")</f>
        <v>Dec</v>
      </c>
      <c r="N41" s="5">
        <v>54829</v>
      </c>
      <c r="O41" s="5" t="str" cm="1">
        <f t="array" ref="O41">_xlfn.IFS(TBL_Employees3[[#This Row],[Annual Salary]]&gt;140000,"High Income",AND(TBL_Employees3[[#This Row],[Annual Salary]]&lt;=140000, TBL_Employees3[[#This Row],[Annual Salary]] &gt; 70000),"Middle Income",TBL_Employees3[[#This Row],[Annual Salary]]&lt;70000,"Low Income")</f>
        <v>Low Income</v>
      </c>
      <c r="P41" s="6">
        <v>0</v>
      </c>
      <c r="Q41" s="10">
        <f>TBL_Employees3[[#This Row],[Bonus %]]*TBL_Employees3[[#This Row],[Annual Salary]]</f>
        <v>0</v>
      </c>
      <c r="R41" t="s">
        <v>21</v>
      </c>
      <c r="S41" t="s">
        <v>57</v>
      </c>
      <c r="T41" s="4" t="s">
        <v>23</v>
      </c>
      <c r="U41" t="str">
        <f>IF(TBL_Employees3[[#This Row],[Exit Date]]="","Employed","Resign")</f>
        <v>Employed</v>
      </c>
    </row>
    <row r="42" spans="1:21" x14ac:dyDescent="0.25">
      <c r="A42" t="s">
        <v>129</v>
      </c>
      <c r="B42" t="s">
        <v>130</v>
      </c>
      <c r="C42" t="s">
        <v>64</v>
      </c>
      <c r="D42" t="s">
        <v>17</v>
      </c>
      <c r="E42" t="s">
        <v>54</v>
      </c>
      <c r="F42" t="s">
        <v>1984</v>
      </c>
      <c r="G42" t="s">
        <v>28</v>
      </c>
      <c r="H42">
        <v>27</v>
      </c>
      <c r="I42" s="4">
        <v>43701</v>
      </c>
      <c r="J42" s="8">
        <f>DAY(TBL_Employees3[[#This Row],[Hire Date]])</f>
        <v>24</v>
      </c>
      <c r="K42" s="8">
        <f>MONTH(TBL_Employees3[[#This Row],[Hire Date]])</f>
        <v>8</v>
      </c>
      <c r="L42" s="8">
        <f>YEAR(TBL_Employees3[[#This Row],[Hire Date]])</f>
        <v>2019</v>
      </c>
      <c r="M42" s="8" t="str">
        <f>TEXT(TBL_Employees3[[#This Row],[Hire Date]],"mmm")</f>
        <v>Aug</v>
      </c>
      <c r="N42" s="5">
        <v>50809</v>
      </c>
      <c r="O42" s="5" t="str" cm="1">
        <f t="array" ref="O42">_xlfn.IFS(TBL_Employees3[[#This Row],[Annual Salary]]&gt;140000,"High Income",AND(TBL_Employees3[[#This Row],[Annual Salary]]&lt;=140000, TBL_Employees3[[#This Row],[Annual Salary]] &gt; 70000),"Middle Income",TBL_Employees3[[#This Row],[Annual Salary]]&lt;70000,"Low Income")</f>
        <v>Low Income</v>
      </c>
      <c r="P42" s="6">
        <v>0</v>
      </c>
      <c r="Q42" s="10">
        <f>TBL_Employees3[[#This Row],[Bonus %]]*TBL_Employees3[[#This Row],[Annual Salary]]</f>
        <v>0</v>
      </c>
      <c r="R42" t="s">
        <v>65</v>
      </c>
      <c r="S42" t="s">
        <v>66</v>
      </c>
      <c r="T42" s="4" t="s">
        <v>23</v>
      </c>
      <c r="U42" t="str">
        <f>IF(TBL_Employees3[[#This Row],[Exit Date]]="","Employed","Resign")</f>
        <v>Employed</v>
      </c>
    </row>
    <row r="43" spans="1:21" x14ac:dyDescent="0.25">
      <c r="A43" t="s">
        <v>131</v>
      </c>
      <c r="B43" t="s">
        <v>132</v>
      </c>
      <c r="C43" t="s">
        <v>47</v>
      </c>
      <c r="D43" t="s">
        <v>17</v>
      </c>
      <c r="E43" t="s">
        <v>18</v>
      </c>
      <c r="F43" t="s">
        <v>1983</v>
      </c>
      <c r="G43" t="s">
        <v>97</v>
      </c>
      <c r="H43">
        <v>30</v>
      </c>
      <c r="I43" s="4">
        <v>44124</v>
      </c>
      <c r="J43" s="8">
        <f>DAY(TBL_Employees3[[#This Row],[Hire Date]])</f>
        <v>20</v>
      </c>
      <c r="K43" s="8">
        <f>MONTH(TBL_Employees3[[#This Row],[Hire Date]])</f>
        <v>10</v>
      </c>
      <c r="L43" s="8">
        <f>YEAR(TBL_Employees3[[#This Row],[Hire Date]])</f>
        <v>2020</v>
      </c>
      <c r="M43" s="8" t="str">
        <f>TEXT(TBL_Employees3[[#This Row],[Hire Date]],"mmm")</f>
        <v>Oct</v>
      </c>
      <c r="N43" s="5">
        <v>67753</v>
      </c>
      <c r="O43" s="5" t="str" cm="1">
        <f t="array" ref="O43">_xlfn.IFS(TBL_Employees3[[#This Row],[Annual Salary]]&gt;140000,"High Income",AND(TBL_Employees3[[#This Row],[Annual Salary]]&lt;=140000, TBL_Employees3[[#This Row],[Annual Salary]] &gt; 70000),"Middle Income",TBL_Employees3[[#This Row],[Annual Salary]]&lt;70000,"Low Income")</f>
        <v>Low Income</v>
      </c>
      <c r="P43" s="6">
        <v>0</v>
      </c>
      <c r="Q43" s="10">
        <f>TBL_Employees3[[#This Row],[Bonus %]]*TBL_Employees3[[#This Row],[Annual Salary]]</f>
        <v>0</v>
      </c>
      <c r="R43" t="s">
        <v>21</v>
      </c>
      <c r="S43" t="s">
        <v>57</v>
      </c>
      <c r="T43" s="4" t="s">
        <v>23</v>
      </c>
      <c r="U43" t="str">
        <f>IF(TBL_Employees3[[#This Row],[Exit Date]]="","Employed","Resign")</f>
        <v>Employed</v>
      </c>
    </row>
    <row r="44" spans="1:21" x14ac:dyDescent="0.25">
      <c r="A44" t="s">
        <v>133</v>
      </c>
      <c r="B44" t="s">
        <v>134</v>
      </c>
      <c r="C44" t="s">
        <v>31</v>
      </c>
      <c r="D44" t="s">
        <v>17</v>
      </c>
      <c r="E44" t="s">
        <v>27</v>
      </c>
      <c r="F44" t="s">
        <v>1983</v>
      </c>
      <c r="G44" t="s">
        <v>20</v>
      </c>
      <c r="H44">
        <v>41</v>
      </c>
      <c r="I44" s="4">
        <v>41429</v>
      </c>
      <c r="J44" s="8">
        <f>DAY(TBL_Employees3[[#This Row],[Hire Date]])</f>
        <v>4</v>
      </c>
      <c r="K44" s="8">
        <f>MONTH(TBL_Employees3[[#This Row],[Hire Date]])</f>
        <v>6</v>
      </c>
      <c r="L44" s="8">
        <f>YEAR(TBL_Employees3[[#This Row],[Hire Date]])</f>
        <v>2013</v>
      </c>
      <c r="M44" s="8" t="str">
        <f>TEXT(TBL_Employees3[[#This Row],[Hire Date]],"mmm")</f>
        <v>Jun</v>
      </c>
      <c r="N44" s="5">
        <v>167526</v>
      </c>
      <c r="O44" s="5" t="str" cm="1">
        <f t="array" ref="O44">_xlfn.IFS(TBL_Employees3[[#This Row],[Annual Salary]]&gt;140000,"High Income",AND(TBL_Employees3[[#This Row],[Annual Salary]]&lt;=140000, TBL_Employees3[[#This Row],[Annual Salary]] &gt; 70000),"Middle Income",TBL_Employees3[[#This Row],[Annual Salary]]&lt;70000,"Low Income")</f>
        <v>High Income</v>
      </c>
      <c r="P44" s="6">
        <v>0.26</v>
      </c>
      <c r="Q44" s="10">
        <f>TBL_Employees3[[#This Row],[Bonus %]]*TBL_Employees3[[#This Row],[Annual Salary]]</f>
        <v>43556.76</v>
      </c>
      <c r="R44" t="s">
        <v>21</v>
      </c>
      <c r="S44" t="s">
        <v>48</v>
      </c>
      <c r="T44" s="4" t="s">
        <v>23</v>
      </c>
      <c r="U44" t="str">
        <f>IF(TBL_Employees3[[#This Row],[Exit Date]]="","Employed","Resign")</f>
        <v>Employed</v>
      </c>
    </row>
    <row r="45" spans="1:21" x14ac:dyDescent="0.25">
      <c r="A45" t="s">
        <v>135</v>
      </c>
      <c r="B45" t="s">
        <v>136</v>
      </c>
      <c r="C45" t="s">
        <v>26</v>
      </c>
      <c r="D45" t="s">
        <v>17</v>
      </c>
      <c r="E45" t="s">
        <v>32</v>
      </c>
      <c r="F45" t="s">
        <v>1984</v>
      </c>
      <c r="G45" t="s">
        <v>37</v>
      </c>
      <c r="H45">
        <v>53</v>
      </c>
      <c r="I45" s="4">
        <v>38344</v>
      </c>
      <c r="J45" s="8">
        <f>DAY(TBL_Employees3[[#This Row],[Hire Date]])</f>
        <v>23</v>
      </c>
      <c r="K45" s="8">
        <f>MONTH(TBL_Employees3[[#This Row],[Hire Date]])</f>
        <v>12</v>
      </c>
      <c r="L45" s="8">
        <f>YEAR(TBL_Employees3[[#This Row],[Hire Date]])</f>
        <v>2004</v>
      </c>
      <c r="M45" s="8" t="str">
        <f>TEXT(TBL_Employees3[[#This Row],[Hire Date]],"mmm")</f>
        <v>Dec</v>
      </c>
      <c r="N45" s="5">
        <v>90212</v>
      </c>
      <c r="O45" s="5" t="str" cm="1">
        <f t="array" ref="O45">_xlfn.IFS(TBL_Employees3[[#This Row],[Annual Salary]]&gt;140000,"High Income",AND(TBL_Employees3[[#This Row],[Annual Salary]]&lt;=140000, TBL_Employees3[[#This Row],[Annual Salary]] &gt; 70000),"Middle Income",TBL_Employees3[[#This Row],[Annual Salary]]&lt;70000,"Low Income")</f>
        <v>Middle Income</v>
      </c>
      <c r="P45" s="6">
        <v>0</v>
      </c>
      <c r="Q45" s="10">
        <f>TBL_Employees3[[#This Row],[Bonus %]]*TBL_Employees3[[#This Row],[Annual Salary]]</f>
        <v>0</v>
      </c>
      <c r="R45" t="s">
        <v>38</v>
      </c>
      <c r="S45" t="s">
        <v>85</v>
      </c>
      <c r="T45" s="4" t="s">
        <v>23</v>
      </c>
      <c r="U45" t="str">
        <f>IF(TBL_Employees3[[#This Row],[Exit Date]]="","Employed","Resign")</f>
        <v>Employed</v>
      </c>
    </row>
    <row r="46" spans="1:21" x14ac:dyDescent="0.25">
      <c r="A46" t="s">
        <v>137</v>
      </c>
      <c r="B46" t="s">
        <v>138</v>
      </c>
      <c r="C46" t="s">
        <v>26</v>
      </c>
      <c r="D46" t="s">
        <v>17</v>
      </c>
      <c r="E46" t="s">
        <v>18</v>
      </c>
      <c r="F46" t="s">
        <v>1984</v>
      </c>
      <c r="G46" t="s">
        <v>20</v>
      </c>
      <c r="H46">
        <v>56</v>
      </c>
      <c r="I46" s="4">
        <v>43169</v>
      </c>
      <c r="J46" s="8">
        <f>DAY(TBL_Employees3[[#This Row],[Hire Date]])</f>
        <v>10</v>
      </c>
      <c r="K46" s="8">
        <f>MONTH(TBL_Employees3[[#This Row],[Hire Date]])</f>
        <v>3</v>
      </c>
      <c r="L46" s="8">
        <f>YEAR(TBL_Employees3[[#This Row],[Hire Date]])</f>
        <v>2018</v>
      </c>
      <c r="M46" s="8" t="str">
        <f>TEXT(TBL_Employees3[[#This Row],[Hire Date]],"mmm")</f>
        <v>Mar</v>
      </c>
      <c r="N46" s="5">
        <v>90040</v>
      </c>
      <c r="O46" s="5" t="str" cm="1">
        <f t="array" ref="O46">_xlfn.IFS(TBL_Employees3[[#This Row],[Annual Salary]]&gt;140000,"High Income",AND(TBL_Employees3[[#This Row],[Annual Salary]]&lt;=140000, TBL_Employees3[[#This Row],[Annual Salary]] &gt; 70000),"Middle Income",TBL_Employees3[[#This Row],[Annual Salary]]&lt;70000,"Low Income")</f>
        <v>Middle Income</v>
      </c>
      <c r="P46" s="6">
        <v>0</v>
      </c>
      <c r="Q46" s="10">
        <f>TBL_Employees3[[#This Row],[Bonus %]]*TBL_Employees3[[#This Row],[Annual Salary]]</f>
        <v>0</v>
      </c>
      <c r="R46" t="s">
        <v>21</v>
      </c>
      <c r="S46" t="s">
        <v>44</v>
      </c>
      <c r="T46" s="4" t="s">
        <v>23</v>
      </c>
      <c r="U46" t="str">
        <f>IF(TBL_Employees3[[#This Row],[Exit Date]]="","Employed","Resign")</f>
        <v>Employed</v>
      </c>
    </row>
    <row r="47" spans="1:21" x14ac:dyDescent="0.25">
      <c r="A47" t="s">
        <v>139</v>
      </c>
      <c r="B47" t="s">
        <v>140</v>
      </c>
      <c r="C47" t="s">
        <v>64</v>
      </c>
      <c r="D47" t="s">
        <v>17</v>
      </c>
      <c r="E47" t="s">
        <v>54</v>
      </c>
      <c r="F47" t="s">
        <v>1984</v>
      </c>
      <c r="G47" t="s">
        <v>28</v>
      </c>
      <c r="H47">
        <v>55</v>
      </c>
      <c r="I47" s="4">
        <v>40899</v>
      </c>
      <c r="J47" s="8">
        <f>DAY(TBL_Employees3[[#This Row],[Hire Date]])</f>
        <v>22</v>
      </c>
      <c r="K47" s="8">
        <f>MONTH(TBL_Employees3[[#This Row],[Hire Date]])</f>
        <v>12</v>
      </c>
      <c r="L47" s="8">
        <f>YEAR(TBL_Employees3[[#This Row],[Hire Date]])</f>
        <v>2011</v>
      </c>
      <c r="M47" s="8" t="str">
        <f>TEXT(TBL_Employees3[[#This Row],[Hire Date]],"mmm")</f>
        <v>Dec</v>
      </c>
      <c r="N47" s="5">
        <v>54733</v>
      </c>
      <c r="O47" s="5" t="str" cm="1">
        <f t="array" ref="O47">_xlfn.IFS(TBL_Employees3[[#This Row],[Annual Salary]]&gt;140000,"High Income",AND(TBL_Employees3[[#This Row],[Annual Salary]]&lt;=140000, TBL_Employees3[[#This Row],[Annual Salary]] &gt; 70000),"Middle Income",TBL_Employees3[[#This Row],[Annual Salary]]&lt;70000,"Low Income")</f>
        <v>Low Income</v>
      </c>
      <c r="P47" s="6">
        <v>0</v>
      </c>
      <c r="Q47" s="10">
        <f>TBL_Employees3[[#This Row],[Bonus %]]*TBL_Employees3[[#This Row],[Annual Salary]]</f>
        <v>0</v>
      </c>
      <c r="R47" t="s">
        <v>65</v>
      </c>
      <c r="S47" t="s">
        <v>66</v>
      </c>
      <c r="T47" s="4" t="s">
        <v>23</v>
      </c>
      <c r="U47" t="str">
        <f>IF(TBL_Employees3[[#This Row],[Exit Date]]="","Employed","Resign")</f>
        <v>Employed</v>
      </c>
    </row>
    <row r="48" spans="1:21" x14ac:dyDescent="0.25">
      <c r="A48" t="s">
        <v>141</v>
      </c>
      <c r="B48" t="s">
        <v>142</v>
      </c>
      <c r="C48" t="s">
        <v>16</v>
      </c>
      <c r="D48" t="s">
        <v>17</v>
      </c>
      <c r="E48" t="s">
        <v>27</v>
      </c>
      <c r="F48" t="s">
        <v>1984</v>
      </c>
      <c r="G48" t="s">
        <v>37</v>
      </c>
      <c r="H48">
        <v>46</v>
      </c>
      <c r="I48" s="4">
        <v>40292</v>
      </c>
      <c r="J48" s="8">
        <f>DAY(TBL_Employees3[[#This Row],[Hire Date]])</f>
        <v>24</v>
      </c>
      <c r="K48" s="8">
        <f>MONTH(TBL_Employees3[[#This Row],[Hire Date]])</f>
        <v>4</v>
      </c>
      <c r="L48" s="8">
        <f>YEAR(TBL_Employees3[[#This Row],[Hire Date]])</f>
        <v>2010</v>
      </c>
      <c r="M48" s="8" t="str">
        <f>TEXT(TBL_Employees3[[#This Row],[Hire Date]],"mmm")</f>
        <v>Apr</v>
      </c>
      <c r="N48" s="5">
        <v>102636</v>
      </c>
      <c r="O48" s="5" t="str" cm="1">
        <f t="array" ref="O48">_xlfn.IFS(TBL_Employees3[[#This Row],[Annual Salary]]&gt;140000,"High Income",AND(TBL_Employees3[[#This Row],[Annual Salary]]&lt;=140000, TBL_Employees3[[#This Row],[Annual Salary]] &gt; 70000),"Middle Income",TBL_Employees3[[#This Row],[Annual Salary]]&lt;70000,"Low Income")</f>
        <v>Middle Income</v>
      </c>
      <c r="P48" s="6">
        <v>0.06</v>
      </c>
      <c r="Q48" s="10">
        <f>TBL_Employees3[[#This Row],[Bonus %]]*TBL_Employees3[[#This Row],[Annual Salary]]</f>
        <v>6158.16</v>
      </c>
      <c r="R48" t="s">
        <v>21</v>
      </c>
      <c r="S48" t="s">
        <v>34</v>
      </c>
      <c r="T48" s="4" t="s">
        <v>23</v>
      </c>
      <c r="U48" t="str">
        <f>IF(TBL_Employees3[[#This Row],[Exit Date]]="","Employed","Resign")</f>
        <v>Employed</v>
      </c>
    </row>
    <row r="49" spans="1:21" x14ac:dyDescent="0.25">
      <c r="A49" t="s">
        <v>143</v>
      </c>
      <c r="B49" t="s">
        <v>144</v>
      </c>
      <c r="C49" t="s">
        <v>16</v>
      </c>
      <c r="D49" t="s">
        <v>17</v>
      </c>
      <c r="E49" t="s">
        <v>54</v>
      </c>
      <c r="F49" t="s">
        <v>1984</v>
      </c>
      <c r="G49" t="s">
        <v>28</v>
      </c>
      <c r="H49">
        <v>52</v>
      </c>
      <c r="I49" s="4">
        <v>44519</v>
      </c>
      <c r="J49" s="8">
        <f>DAY(TBL_Employees3[[#This Row],[Hire Date]])</f>
        <v>19</v>
      </c>
      <c r="K49" s="8">
        <f>MONTH(TBL_Employees3[[#This Row],[Hire Date]])</f>
        <v>11</v>
      </c>
      <c r="L49" s="8">
        <f>YEAR(TBL_Employees3[[#This Row],[Hire Date]])</f>
        <v>2021</v>
      </c>
      <c r="M49" s="8" t="str">
        <f>TEXT(TBL_Employees3[[#This Row],[Hire Date]],"mmm")</f>
        <v>Nov</v>
      </c>
      <c r="N49" s="5">
        <v>111006</v>
      </c>
      <c r="O49" s="5" t="str" cm="1">
        <f t="array" ref="O49">_xlfn.IFS(TBL_Employees3[[#This Row],[Annual Salary]]&gt;140000,"High Income",AND(TBL_Employees3[[#This Row],[Annual Salary]]&lt;=140000, TBL_Employees3[[#This Row],[Annual Salary]] &gt; 70000),"Middle Income",TBL_Employees3[[#This Row],[Annual Salary]]&lt;70000,"Low Income")</f>
        <v>Middle Income</v>
      </c>
      <c r="P49" s="6">
        <v>0.08</v>
      </c>
      <c r="Q49" s="10">
        <f>TBL_Employees3[[#This Row],[Bonus %]]*TBL_Employees3[[#This Row],[Annual Salary]]</f>
        <v>8880.48</v>
      </c>
      <c r="R49" t="s">
        <v>65</v>
      </c>
      <c r="S49" t="s">
        <v>66</v>
      </c>
      <c r="T49" s="4" t="s">
        <v>23</v>
      </c>
      <c r="U49" t="str">
        <f>IF(TBL_Employees3[[#This Row],[Exit Date]]="","Employed","Resign")</f>
        <v>Employed</v>
      </c>
    </row>
    <row r="50" spans="1:21" x14ac:dyDescent="0.25">
      <c r="A50" t="s">
        <v>145</v>
      </c>
      <c r="B50" t="s">
        <v>146</v>
      </c>
      <c r="C50" t="s">
        <v>16</v>
      </c>
      <c r="D50" t="s">
        <v>17</v>
      </c>
      <c r="E50" t="s">
        <v>27</v>
      </c>
      <c r="F50" t="s">
        <v>1984</v>
      </c>
      <c r="G50" t="s">
        <v>20</v>
      </c>
      <c r="H50">
        <v>31</v>
      </c>
      <c r="I50" s="4">
        <v>41919</v>
      </c>
      <c r="J50" s="8">
        <f>DAY(TBL_Employees3[[#This Row],[Hire Date]])</f>
        <v>7</v>
      </c>
      <c r="K50" s="8">
        <f>MONTH(TBL_Employees3[[#This Row],[Hire Date]])</f>
        <v>10</v>
      </c>
      <c r="L50" s="8">
        <f>YEAR(TBL_Employees3[[#This Row],[Hire Date]])</f>
        <v>2014</v>
      </c>
      <c r="M50" s="8" t="str">
        <f>TEXT(TBL_Employees3[[#This Row],[Hire Date]],"mmm")</f>
        <v>Oct</v>
      </c>
      <c r="N50" s="5">
        <v>114911</v>
      </c>
      <c r="O50" s="5" t="str" cm="1">
        <f t="array" ref="O50">_xlfn.IFS(TBL_Employees3[[#This Row],[Annual Salary]]&gt;140000,"High Income",AND(TBL_Employees3[[#This Row],[Annual Salary]]&lt;=140000, TBL_Employees3[[#This Row],[Annual Salary]] &gt; 70000),"Middle Income",TBL_Employees3[[#This Row],[Annual Salary]]&lt;70000,"Low Income")</f>
        <v>Middle Income</v>
      </c>
      <c r="P50" s="6">
        <v>7.0000000000000007E-2</v>
      </c>
      <c r="Q50" s="10">
        <f>TBL_Employees3[[#This Row],[Bonus %]]*TBL_Employees3[[#This Row],[Annual Salary]]</f>
        <v>8043.77</v>
      </c>
      <c r="R50" t="s">
        <v>21</v>
      </c>
      <c r="S50" t="s">
        <v>44</v>
      </c>
      <c r="T50" s="4" t="s">
        <v>23</v>
      </c>
      <c r="U50" t="str">
        <f>IF(TBL_Employees3[[#This Row],[Exit Date]]="","Employed","Resign")</f>
        <v>Employed</v>
      </c>
    </row>
    <row r="51" spans="1:21" x14ac:dyDescent="0.25">
      <c r="A51" t="s">
        <v>147</v>
      </c>
      <c r="B51" t="s">
        <v>148</v>
      </c>
      <c r="C51" t="s">
        <v>16</v>
      </c>
      <c r="D51" t="s">
        <v>17</v>
      </c>
      <c r="E51" t="s">
        <v>27</v>
      </c>
      <c r="F51" t="s">
        <v>1983</v>
      </c>
      <c r="G51" t="s">
        <v>28</v>
      </c>
      <c r="H51">
        <v>34</v>
      </c>
      <c r="I51" s="4">
        <v>40952</v>
      </c>
      <c r="J51" s="8">
        <f>DAY(TBL_Employees3[[#This Row],[Hire Date]])</f>
        <v>13</v>
      </c>
      <c r="K51" s="8">
        <f>MONTH(TBL_Employees3[[#This Row],[Hire Date]])</f>
        <v>2</v>
      </c>
      <c r="L51" s="8">
        <f>YEAR(TBL_Employees3[[#This Row],[Hire Date]])</f>
        <v>2012</v>
      </c>
      <c r="M51" s="8" t="str">
        <f>TEXT(TBL_Employees3[[#This Row],[Hire Date]],"mmm")</f>
        <v>Feb</v>
      </c>
      <c r="N51" s="5">
        <v>118708</v>
      </c>
      <c r="O51" s="5" t="str" cm="1">
        <f t="array" ref="O51">_xlfn.IFS(TBL_Employees3[[#This Row],[Annual Salary]]&gt;140000,"High Income",AND(TBL_Employees3[[#This Row],[Annual Salary]]&lt;=140000, TBL_Employees3[[#This Row],[Annual Salary]] &gt; 70000),"Middle Income",TBL_Employees3[[#This Row],[Annual Salary]]&lt;70000,"Low Income")</f>
        <v>Middle Income</v>
      </c>
      <c r="P51" s="6">
        <v>7.0000000000000007E-2</v>
      </c>
      <c r="Q51" s="10">
        <f>TBL_Employees3[[#This Row],[Bonus %]]*TBL_Employees3[[#This Row],[Annual Salary]]</f>
        <v>8309.5600000000013</v>
      </c>
      <c r="R51" t="s">
        <v>65</v>
      </c>
      <c r="S51" t="s">
        <v>78</v>
      </c>
      <c r="T51" s="4" t="s">
        <v>23</v>
      </c>
      <c r="U51" t="str">
        <f>IF(TBL_Employees3[[#This Row],[Exit Date]]="","Employed","Resign")</f>
        <v>Employed</v>
      </c>
    </row>
    <row r="52" spans="1:21" x14ac:dyDescent="0.25">
      <c r="A52" t="s">
        <v>149</v>
      </c>
      <c r="B52" t="s">
        <v>150</v>
      </c>
      <c r="C52" t="s">
        <v>31</v>
      </c>
      <c r="D52" t="s">
        <v>17</v>
      </c>
      <c r="E52" t="s">
        <v>27</v>
      </c>
      <c r="F52" t="s">
        <v>1984</v>
      </c>
      <c r="G52" t="s">
        <v>28</v>
      </c>
      <c r="H52">
        <v>29</v>
      </c>
      <c r="I52" s="4">
        <v>42914</v>
      </c>
      <c r="J52" s="8">
        <f>DAY(TBL_Employees3[[#This Row],[Hire Date]])</f>
        <v>28</v>
      </c>
      <c r="K52" s="8">
        <f>MONTH(TBL_Employees3[[#This Row],[Hire Date]])</f>
        <v>6</v>
      </c>
      <c r="L52" s="8">
        <f>YEAR(TBL_Employees3[[#This Row],[Hire Date]])</f>
        <v>2017</v>
      </c>
      <c r="M52" s="8" t="str">
        <f>TEXT(TBL_Employees3[[#This Row],[Hire Date]],"mmm")</f>
        <v>Jun</v>
      </c>
      <c r="N52" s="5">
        <v>197649</v>
      </c>
      <c r="O52" s="5" t="str" cm="1">
        <f t="array" ref="O52">_xlfn.IFS(TBL_Employees3[[#This Row],[Annual Salary]]&gt;140000,"High Income",AND(TBL_Employees3[[#This Row],[Annual Salary]]&lt;=140000, TBL_Employees3[[#This Row],[Annual Salary]] &gt; 70000),"Middle Income",TBL_Employees3[[#This Row],[Annual Salary]]&lt;70000,"Low Income")</f>
        <v>High Income</v>
      </c>
      <c r="P52" s="6">
        <v>0.2</v>
      </c>
      <c r="Q52" s="10">
        <f>TBL_Employees3[[#This Row],[Bonus %]]*TBL_Employees3[[#This Row],[Annual Salary]]</f>
        <v>39529.800000000003</v>
      </c>
      <c r="R52" t="s">
        <v>21</v>
      </c>
      <c r="S52" t="s">
        <v>75</v>
      </c>
      <c r="T52" s="4" t="s">
        <v>23</v>
      </c>
      <c r="U52" t="str">
        <f>IF(TBL_Employees3[[#This Row],[Exit Date]]="","Employed","Resign")</f>
        <v>Employed</v>
      </c>
    </row>
    <row r="53" spans="1:21" x14ac:dyDescent="0.25">
      <c r="A53" t="s">
        <v>151</v>
      </c>
      <c r="B53" t="s">
        <v>152</v>
      </c>
      <c r="C53" t="s">
        <v>26</v>
      </c>
      <c r="D53" t="s">
        <v>17</v>
      </c>
      <c r="E53" t="s">
        <v>27</v>
      </c>
      <c r="F53" t="s">
        <v>1984</v>
      </c>
      <c r="G53" t="s">
        <v>28</v>
      </c>
      <c r="H53">
        <v>45</v>
      </c>
      <c r="I53" s="4">
        <v>43999</v>
      </c>
      <c r="J53" s="8">
        <f>DAY(TBL_Employees3[[#This Row],[Hire Date]])</f>
        <v>17</v>
      </c>
      <c r="K53" s="8">
        <f>MONTH(TBL_Employees3[[#This Row],[Hire Date]])</f>
        <v>6</v>
      </c>
      <c r="L53" s="8">
        <f>YEAR(TBL_Employees3[[#This Row],[Hire Date]])</f>
        <v>2020</v>
      </c>
      <c r="M53" s="8" t="str">
        <f>TEXT(TBL_Employees3[[#This Row],[Hire Date]],"mmm")</f>
        <v>Jun</v>
      </c>
      <c r="N53" s="5">
        <v>89841</v>
      </c>
      <c r="O53" s="5" t="str" cm="1">
        <f t="array" ref="O53">_xlfn.IFS(TBL_Employees3[[#This Row],[Annual Salary]]&gt;140000,"High Income",AND(TBL_Employees3[[#This Row],[Annual Salary]]&lt;=140000, TBL_Employees3[[#This Row],[Annual Salary]] &gt; 70000),"Middle Income",TBL_Employees3[[#This Row],[Annual Salary]]&lt;70000,"Low Income")</f>
        <v>Middle Income</v>
      </c>
      <c r="P53" s="6">
        <v>0</v>
      </c>
      <c r="Q53" s="10">
        <f>TBL_Employees3[[#This Row],[Bonus %]]*TBL_Employees3[[#This Row],[Annual Salary]]</f>
        <v>0</v>
      </c>
      <c r="R53" t="s">
        <v>65</v>
      </c>
      <c r="S53" t="s">
        <v>118</v>
      </c>
      <c r="T53" s="4" t="s">
        <v>23</v>
      </c>
      <c r="U53" t="str">
        <f>IF(TBL_Employees3[[#This Row],[Exit Date]]="","Employed","Resign")</f>
        <v>Employed</v>
      </c>
    </row>
    <row r="54" spans="1:21" x14ac:dyDescent="0.25">
      <c r="A54" t="s">
        <v>153</v>
      </c>
      <c r="B54" t="s">
        <v>154</v>
      </c>
      <c r="C54" t="s">
        <v>16</v>
      </c>
      <c r="D54" t="s">
        <v>17</v>
      </c>
      <c r="E54" t="s">
        <v>54</v>
      </c>
      <c r="F54" t="s">
        <v>1984</v>
      </c>
      <c r="G54" t="s">
        <v>28</v>
      </c>
      <c r="H54">
        <v>50</v>
      </c>
      <c r="I54" s="4">
        <v>41155</v>
      </c>
      <c r="J54" s="8">
        <f>DAY(TBL_Employees3[[#This Row],[Hire Date]])</f>
        <v>3</v>
      </c>
      <c r="K54" s="8">
        <f>MONTH(TBL_Employees3[[#This Row],[Hire Date]])</f>
        <v>9</v>
      </c>
      <c r="L54" s="8">
        <f>YEAR(TBL_Employees3[[#This Row],[Hire Date]])</f>
        <v>2012</v>
      </c>
      <c r="M54" s="8" t="str">
        <f>TEXT(TBL_Employees3[[#This Row],[Hire Date]],"mmm")</f>
        <v>Sep</v>
      </c>
      <c r="N54" s="5">
        <v>102033</v>
      </c>
      <c r="O54" s="5" t="str" cm="1">
        <f t="array" ref="O54">_xlfn.IFS(TBL_Employees3[[#This Row],[Annual Salary]]&gt;140000,"High Income",AND(TBL_Employees3[[#This Row],[Annual Salary]]&lt;=140000, TBL_Employees3[[#This Row],[Annual Salary]] &gt; 70000),"Middle Income",TBL_Employees3[[#This Row],[Annual Salary]]&lt;70000,"Low Income")</f>
        <v>Middle Income</v>
      </c>
      <c r="P54" s="6">
        <v>0.08</v>
      </c>
      <c r="Q54" s="10">
        <f>TBL_Employees3[[#This Row],[Bonus %]]*TBL_Employees3[[#This Row],[Annual Salary]]</f>
        <v>8162.64</v>
      </c>
      <c r="R54" t="s">
        <v>21</v>
      </c>
      <c r="S54" t="s">
        <v>22</v>
      </c>
      <c r="T54" s="4" t="s">
        <v>23</v>
      </c>
      <c r="U54" t="str">
        <f>IF(TBL_Employees3[[#This Row],[Exit Date]]="","Employed","Resign")</f>
        <v>Employed</v>
      </c>
    </row>
    <row r="55" spans="1:21" x14ac:dyDescent="0.25">
      <c r="A55" t="s">
        <v>155</v>
      </c>
      <c r="B55" t="s">
        <v>156</v>
      </c>
      <c r="C55" t="s">
        <v>74</v>
      </c>
      <c r="D55" t="s">
        <v>17</v>
      </c>
      <c r="E55" t="s">
        <v>27</v>
      </c>
      <c r="F55" t="s">
        <v>1984</v>
      </c>
      <c r="G55" t="s">
        <v>20</v>
      </c>
      <c r="H55">
        <v>48</v>
      </c>
      <c r="I55" s="4">
        <v>40389</v>
      </c>
      <c r="J55" s="8">
        <f>DAY(TBL_Employees3[[#This Row],[Hire Date]])</f>
        <v>30</v>
      </c>
      <c r="K55" s="8">
        <f>MONTH(TBL_Employees3[[#This Row],[Hire Date]])</f>
        <v>7</v>
      </c>
      <c r="L55" s="8">
        <f>YEAR(TBL_Employees3[[#This Row],[Hire Date]])</f>
        <v>2010</v>
      </c>
      <c r="M55" s="8" t="str">
        <f>TEXT(TBL_Employees3[[#This Row],[Hire Date]],"mmm")</f>
        <v>Jul</v>
      </c>
      <c r="N55" s="5">
        <v>124774</v>
      </c>
      <c r="O55" s="5" t="str" cm="1">
        <f t="array" ref="O55">_xlfn.IFS(TBL_Employees3[[#This Row],[Annual Salary]]&gt;140000,"High Income",AND(TBL_Employees3[[#This Row],[Annual Salary]]&lt;=140000, TBL_Employees3[[#This Row],[Annual Salary]] &gt; 70000),"Middle Income",TBL_Employees3[[#This Row],[Annual Salary]]&lt;70000,"Low Income")</f>
        <v>Middle Income</v>
      </c>
      <c r="P55" s="6">
        <v>0.12</v>
      </c>
      <c r="Q55" s="10">
        <f>TBL_Employees3[[#This Row],[Bonus %]]*TBL_Employees3[[#This Row],[Annual Salary]]</f>
        <v>14972.88</v>
      </c>
      <c r="R55" t="s">
        <v>21</v>
      </c>
      <c r="S55" t="s">
        <v>57</v>
      </c>
      <c r="T55" s="4" t="s">
        <v>23</v>
      </c>
      <c r="U55" t="str">
        <f>IF(TBL_Employees3[[#This Row],[Exit Date]]="","Employed","Resign")</f>
        <v>Employed</v>
      </c>
    </row>
    <row r="56" spans="1:21" x14ac:dyDescent="0.25">
      <c r="A56" t="s">
        <v>157</v>
      </c>
      <c r="B56" t="s">
        <v>158</v>
      </c>
      <c r="C56" t="s">
        <v>64</v>
      </c>
      <c r="D56" t="s">
        <v>17</v>
      </c>
      <c r="E56" t="s">
        <v>18</v>
      </c>
      <c r="F56" t="s">
        <v>1984</v>
      </c>
      <c r="G56" t="s">
        <v>28</v>
      </c>
      <c r="H56">
        <v>40</v>
      </c>
      <c r="I56" s="4">
        <v>43440</v>
      </c>
      <c r="J56" s="8">
        <f>DAY(TBL_Employees3[[#This Row],[Hire Date]])</f>
        <v>6</v>
      </c>
      <c r="K56" s="8">
        <f>MONTH(TBL_Employees3[[#This Row],[Hire Date]])</f>
        <v>12</v>
      </c>
      <c r="L56" s="8">
        <f>YEAR(TBL_Employees3[[#This Row],[Hire Date]])</f>
        <v>2018</v>
      </c>
      <c r="M56" s="8" t="str">
        <f>TEXT(TBL_Employees3[[#This Row],[Hire Date]],"mmm")</f>
        <v>Dec</v>
      </c>
      <c r="N56" s="5">
        <v>57225</v>
      </c>
      <c r="O56" s="5" t="str" cm="1">
        <f t="array" ref="O56">_xlfn.IFS(TBL_Employees3[[#This Row],[Annual Salary]]&gt;140000,"High Income",AND(TBL_Employees3[[#This Row],[Annual Salary]]&lt;=140000, TBL_Employees3[[#This Row],[Annual Salary]] &gt; 70000),"Middle Income",TBL_Employees3[[#This Row],[Annual Salary]]&lt;70000,"Low Income")</f>
        <v>Low Income</v>
      </c>
      <c r="P56" s="6">
        <v>0</v>
      </c>
      <c r="Q56" s="10">
        <f>TBL_Employees3[[#This Row],[Bonus %]]*TBL_Employees3[[#This Row],[Annual Salary]]</f>
        <v>0</v>
      </c>
      <c r="R56" t="s">
        <v>21</v>
      </c>
      <c r="S56" t="s">
        <v>75</v>
      </c>
      <c r="T56" s="4" t="s">
        <v>23</v>
      </c>
      <c r="U56" t="str">
        <f>IF(TBL_Employees3[[#This Row],[Exit Date]]="","Employed","Resign")</f>
        <v>Employed</v>
      </c>
    </row>
    <row r="57" spans="1:21" x14ac:dyDescent="0.25">
      <c r="A57" t="s">
        <v>159</v>
      </c>
      <c r="B57" t="s">
        <v>160</v>
      </c>
      <c r="C57" t="s">
        <v>64</v>
      </c>
      <c r="D57" t="s">
        <v>17</v>
      </c>
      <c r="E57" t="s">
        <v>18</v>
      </c>
      <c r="F57" t="s">
        <v>1983</v>
      </c>
      <c r="G57" t="s">
        <v>37</v>
      </c>
      <c r="H57">
        <v>58</v>
      </c>
      <c r="I57" s="4">
        <v>40287</v>
      </c>
      <c r="J57" s="8">
        <f>DAY(TBL_Employees3[[#This Row],[Hire Date]])</f>
        <v>19</v>
      </c>
      <c r="K57" s="8">
        <f>MONTH(TBL_Employees3[[#This Row],[Hire Date]])</f>
        <v>4</v>
      </c>
      <c r="L57" s="8">
        <f>YEAR(TBL_Employees3[[#This Row],[Hire Date]])</f>
        <v>2010</v>
      </c>
      <c r="M57" s="8" t="str">
        <f>TEXT(TBL_Employees3[[#This Row],[Hire Date]],"mmm")</f>
        <v>Apr</v>
      </c>
      <c r="N57" s="5">
        <v>56350</v>
      </c>
      <c r="O57" s="5" t="str" cm="1">
        <f t="array" ref="O57">_xlfn.IFS(TBL_Employees3[[#This Row],[Annual Salary]]&gt;140000,"High Income",AND(TBL_Employees3[[#This Row],[Annual Salary]]&lt;=140000, TBL_Employees3[[#This Row],[Annual Salary]] &gt; 70000),"Middle Income",TBL_Employees3[[#This Row],[Annual Salary]]&lt;70000,"Low Income")</f>
        <v>Low Income</v>
      </c>
      <c r="P57" s="6">
        <v>0</v>
      </c>
      <c r="Q57" s="10">
        <f>TBL_Employees3[[#This Row],[Bonus %]]*TBL_Employees3[[#This Row],[Annual Salary]]</f>
        <v>0</v>
      </c>
      <c r="R57" t="s">
        <v>38</v>
      </c>
      <c r="S57" t="s">
        <v>69</v>
      </c>
      <c r="T57" s="4" t="s">
        <v>23</v>
      </c>
      <c r="U57" t="str">
        <f>IF(TBL_Employees3[[#This Row],[Exit Date]]="","Employed","Resign")</f>
        <v>Employed</v>
      </c>
    </row>
    <row r="58" spans="1:21" x14ac:dyDescent="0.25">
      <c r="A58" t="s">
        <v>161</v>
      </c>
      <c r="B58" t="s">
        <v>162</v>
      </c>
      <c r="C58" t="s">
        <v>53</v>
      </c>
      <c r="D58" t="s">
        <v>17</v>
      </c>
      <c r="E58" t="s">
        <v>27</v>
      </c>
      <c r="F58" t="s">
        <v>1984</v>
      </c>
      <c r="G58" t="s">
        <v>20</v>
      </c>
      <c r="H58">
        <v>48</v>
      </c>
      <c r="I58" s="4">
        <v>39197</v>
      </c>
      <c r="J58" s="8">
        <f>DAY(TBL_Employees3[[#This Row],[Hire Date]])</f>
        <v>25</v>
      </c>
      <c r="K58" s="8">
        <f>MONTH(TBL_Employees3[[#This Row],[Hire Date]])</f>
        <v>4</v>
      </c>
      <c r="L58" s="8">
        <f>YEAR(TBL_Employees3[[#This Row],[Hire Date]])</f>
        <v>2007</v>
      </c>
      <c r="M58" s="8" t="str">
        <f>TEXT(TBL_Employees3[[#This Row],[Hire Date]],"mmm")</f>
        <v>Apr</v>
      </c>
      <c r="N58" s="5">
        <v>217783</v>
      </c>
      <c r="O58" s="5" t="str" cm="1">
        <f t="array" ref="O58">_xlfn.IFS(TBL_Employees3[[#This Row],[Annual Salary]]&gt;140000,"High Income",AND(TBL_Employees3[[#This Row],[Annual Salary]]&lt;=140000, TBL_Employees3[[#This Row],[Annual Salary]] &gt; 70000),"Middle Income",TBL_Employees3[[#This Row],[Annual Salary]]&lt;70000,"Low Income")</f>
        <v>High Income</v>
      </c>
      <c r="P58" s="6">
        <v>0.36</v>
      </c>
      <c r="Q58" s="10">
        <f>TBL_Employees3[[#This Row],[Bonus %]]*TBL_Employees3[[#This Row],[Annual Salary]]</f>
        <v>78401.87999999999</v>
      </c>
      <c r="R58" t="s">
        <v>21</v>
      </c>
      <c r="S58" t="s">
        <v>34</v>
      </c>
      <c r="T58" s="4" t="s">
        <v>23</v>
      </c>
      <c r="U58" t="str">
        <f>IF(TBL_Employees3[[#This Row],[Exit Date]]="","Employed","Resign")</f>
        <v>Employed</v>
      </c>
    </row>
    <row r="59" spans="1:21" x14ac:dyDescent="0.25">
      <c r="A59" t="s">
        <v>163</v>
      </c>
      <c r="B59" t="s">
        <v>164</v>
      </c>
      <c r="C59" t="s">
        <v>31</v>
      </c>
      <c r="D59" t="s">
        <v>17</v>
      </c>
      <c r="E59" t="s">
        <v>18</v>
      </c>
      <c r="F59" t="s">
        <v>1984</v>
      </c>
      <c r="G59" t="s">
        <v>28</v>
      </c>
      <c r="H59">
        <v>63</v>
      </c>
      <c r="I59" s="4">
        <v>39147</v>
      </c>
      <c r="J59" s="8">
        <f>DAY(TBL_Employees3[[#This Row],[Hire Date]])</f>
        <v>6</v>
      </c>
      <c r="K59" s="8">
        <f>MONTH(TBL_Employees3[[#This Row],[Hire Date]])</f>
        <v>3</v>
      </c>
      <c r="L59" s="8">
        <f>YEAR(TBL_Employees3[[#This Row],[Hire Date]])</f>
        <v>2007</v>
      </c>
      <c r="M59" s="8" t="str">
        <f>TEXT(TBL_Employees3[[#This Row],[Hire Date]],"mmm")</f>
        <v>Mar</v>
      </c>
      <c r="N59" s="5">
        <v>193044</v>
      </c>
      <c r="O59" s="5" t="str" cm="1">
        <f t="array" ref="O59">_xlfn.IFS(TBL_Employees3[[#This Row],[Annual Salary]]&gt;140000,"High Income",AND(TBL_Employees3[[#This Row],[Annual Salary]]&lt;=140000, TBL_Employees3[[#This Row],[Annual Salary]] &gt; 70000),"Middle Income",TBL_Employees3[[#This Row],[Annual Salary]]&lt;70000,"Low Income")</f>
        <v>High Income</v>
      </c>
      <c r="P59" s="6">
        <v>0.15</v>
      </c>
      <c r="Q59" s="10">
        <f>TBL_Employees3[[#This Row],[Bonus %]]*TBL_Employees3[[#This Row],[Annual Salary]]</f>
        <v>28956.6</v>
      </c>
      <c r="R59" t="s">
        <v>21</v>
      </c>
      <c r="S59" t="s">
        <v>48</v>
      </c>
      <c r="T59" s="4" t="s">
        <v>23</v>
      </c>
      <c r="U59" t="str">
        <f>IF(TBL_Employees3[[#This Row],[Exit Date]]="","Employed","Resign")</f>
        <v>Employed</v>
      </c>
    </row>
    <row r="60" spans="1:21" x14ac:dyDescent="0.25">
      <c r="A60" t="s">
        <v>165</v>
      </c>
      <c r="B60" t="s">
        <v>166</v>
      </c>
      <c r="C60" t="s">
        <v>26</v>
      </c>
      <c r="D60" t="s">
        <v>17</v>
      </c>
      <c r="E60" t="s">
        <v>18</v>
      </c>
      <c r="F60" t="s">
        <v>1984</v>
      </c>
      <c r="G60" t="s">
        <v>28</v>
      </c>
      <c r="H60">
        <v>43</v>
      </c>
      <c r="I60" s="4">
        <v>41662</v>
      </c>
      <c r="J60" s="8">
        <f>DAY(TBL_Employees3[[#This Row],[Hire Date]])</f>
        <v>23</v>
      </c>
      <c r="K60" s="8">
        <f>MONTH(TBL_Employees3[[#This Row],[Hire Date]])</f>
        <v>1</v>
      </c>
      <c r="L60" s="8">
        <f>YEAR(TBL_Employees3[[#This Row],[Hire Date]])</f>
        <v>2014</v>
      </c>
      <c r="M60" s="8" t="str">
        <f>TEXT(TBL_Employees3[[#This Row],[Hire Date]],"mmm")</f>
        <v>Jan</v>
      </c>
      <c r="N60" s="5">
        <v>92940</v>
      </c>
      <c r="O60" s="5" t="str" cm="1">
        <f t="array" ref="O60">_xlfn.IFS(TBL_Employees3[[#This Row],[Annual Salary]]&gt;140000,"High Income",AND(TBL_Employees3[[#This Row],[Annual Salary]]&lt;=140000, TBL_Employees3[[#This Row],[Annual Salary]] &gt; 70000),"Middle Income",TBL_Employees3[[#This Row],[Annual Salary]]&lt;70000,"Low Income")</f>
        <v>Middle Income</v>
      </c>
      <c r="P60" s="6">
        <v>0</v>
      </c>
      <c r="Q60" s="10">
        <f>TBL_Employees3[[#This Row],[Bonus %]]*TBL_Employees3[[#This Row],[Annual Salary]]</f>
        <v>0</v>
      </c>
      <c r="R60" t="s">
        <v>65</v>
      </c>
      <c r="S60" t="s">
        <v>92</v>
      </c>
      <c r="T60" s="4" t="s">
        <v>23</v>
      </c>
      <c r="U60" t="str">
        <f>IF(TBL_Employees3[[#This Row],[Exit Date]]="","Employed","Resign")</f>
        <v>Employed</v>
      </c>
    </row>
    <row r="61" spans="1:21" x14ac:dyDescent="0.25">
      <c r="A61" t="s">
        <v>167</v>
      </c>
      <c r="B61" t="s">
        <v>168</v>
      </c>
      <c r="C61" t="s">
        <v>47</v>
      </c>
      <c r="D61" t="s">
        <v>17</v>
      </c>
      <c r="E61" t="s">
        <v>27</v>
      </c>
      <c r="F61" t="s">
        <v>1983</v>
      </c>
      <c r="G61" t="s">
        <v>28</v>
      </c>
      <c r="H61">
        <v>28</v>
      </c>
      <c r="I61" s="4">
        <v>43336</v>
      </c>
      <c r="J61" s="8">
        <f>DAY(TBL_Employees3[[#This Row],[Hire Date]])</f>
        <v>24</v>
      </c>
      <c r="K61" s="8">
        <f>MONTH(TBL_Employees3[[#This Row],[Hire Date]])</f>
        <v>8</v>
      </c>
      <c r="L61" s="8">
        <f>YEAR(TBL_Employees3[[#This Row],[Hire Date]])</f>
        <v>2018</v>
      </c>
      <c r="M61" s="8" t="str">
        <f>TEXT(TBL_Employees3[[#This Row],[Hire Date]],"mmm")</f>
        <v>Aug</v>
      </c>
      <c r="N61" s="5">
        <v>61410</v>
      </c>
      <c r="O61" s="5" t="str" cm="1">
        <f t="array" ref="O61">_xlfn.IFS(TBL_Employees3[[#This Row],[Annual Salary]]&gt;140000,"High Income",AND(TBL_Employees3[[#This Row],[Annual Salary]]&lt;=140000, TBL_Employees3[[#This Row],[Annual Salary]] &gt; 70000),"Middle Income",TBL_Employees3[[#This Row],[Annual Salary]]&lt;70000,"Low Income")</f>
        <v>Low Income</v>
      </c>
      <c r="P61" s="6">
        <v>0</v>
      </c>
      <c r="Q61" s="10">
        <f>TBL_Employees3[[#This Row],[Bonus %]]*TBL_Employees3[[#This Row],[Annual Salary]]</f>
        <v>0</v>
      </c>
      <c r="R61" t="s">
        <v>21</v>
      </c>
      <c r="S61" t="s">
        <v>57</v>
      </c>
      <c r="T61" s="4" t="s">
        <v>23</v>
      </c>
      <c r="U61" t="str">
        <f>IF(TBL_Employees3[[#This Row],[Exit Date]]="","Employed","Resign")</f>
        <v>Employed</v>
      </c>
    </row>
    <row r="62" spans="1:21" x14ac:dyDescent="0.25">
      <c r="A62" t="s">
        <v>169</v>
      </c>
      <c r="B62" t="s">
        <v>170</v>
      </c>
      <c r="C62" t="s">
        <v>31</v>
      </c>
      <c r="D62" t="s">
        <v>17</v>
      </c>
      <c r="E62" t="s">
        <v>54</v>
      </c>
      <c r="F62" t="s">
        <v>1984</v>
      </c>
      <c r="G62" t="s">
        <v>20</v>
      </c>
      <c r="H62">
        <v>27</v>
      </c>
      <c r="I62" s="4">
        <v>44393</v>
      </c>
      <c r="J62" s="8">
        <f>DAY(TBL_Employees3[[#This Row],[Hire Date]])</f>
        <v>16</v>
      </c>
      <c r="K62" s="8">
        <f>MONTH(TBL_Employees3[[#This Row],[Hire Date]])</f>
        <v>7</v>
      </c>
      <c r="L62" s="8">
        <f>YEAR(TBL_Employees3[[#This Row],[Hire Date]])</f>
        <v>2021</v>
      </c>
      <c r="M62" s="8" t="str">
        <f>TEXT(TBL_Employees3[[#This Row],[Hire Date]],"mmm")</f>
        <v>Jul</v>
      </c>
      <c r="N62" s="5">
        <v>161759</v>
      </c>
      <c r="O62" s="5" t="str" cm="1">
        <f t="array" ref="O62">_xlfn.IFS(TBL_Employees3[[#This Row],[Annual Salary]]&gt;140000,"High Income",AND(TBL_Employees3[[#This Row],[Annual Salary]]&lt;=140000, TBL_Employees3[[#This Row],[Annual Salary]] &gt; 70000),"Middle Income",TBL_Employees3[[#This Row],[Annual Salary]]&lt;70000,"Low Income")</f>
        <v>High Income</v>
      </c>
      <c r="P62" s="6">
        <v>0.16</v>
      </c>
      <c r="Q62" s="10">
        <f>TBL_Employees3[[#This Row],[Bonus %]]*TBL_Employees3[[#This Row],[Annual Salary]]</f>
        <v>25881.440000000002</v>
      </c>
      <c r="R62" t="s">
        <v>21</v>
      </c>
      <c r="S62" t="s">
        <v>48</v>
      </c>
      <c r="T62" s="4" t="s">
        <v>23</v>
      </c>
      <c r="U62" t="str">
        <f>IF(TBL_Employees3[[#This Row],[Exit Date]]="","Employed","Resign")</f>
        <v>Employed</v>
      </c>
    </row>
    <row r="63" spans="1:21" x14ac:dyDescent="0.25">
      <c r="A63" t="s">
        <v>171</v>
      </c>
      <c r="B63" t="s">
        <v>172</v>
      </c>
      <c r="C63" t="s">
        <v>74</v>
      </c>
      <c r="D63" t="s">
        <v>17</v>
      </c>
      <c r="E63" t="s">
        <v>27</v>
      </c>
      <c r="F63" t="s">
        <v>1984</v>
      </c>
      <c r="G63" t="s">
        <v>37</v>
      </c>
      <c r="H63">
        <v>28</v>
      </c>
      <c r="I63" s="4">
        <v>43652</v>
      </c>
      <c r="J63" s="8">
        <f>DAY(TBL_Employees3[[#This Row],[Hire Date]])</f>
        <v>6</v>
      </c>
      <c r="K63" s="8">
        <f>MONTH(TBL_Employees3[[#This Row],[Hire Date]])</f>
        <v>7</v>
      </c>
      <c r="L63" s="8">
        <f>YEAR(TBL_Employees3[[#This Row],[Hire Date]])</f>
        <v>2019</v>
      </c>
      <c r="M63" s="8" t="str">
        <f>TEXT(TBL_Employees3[[#This Row],[Hire Date]],"mmm")</f>
        <v>Jul</v>
      </c>
      <c r="N63" s="5">
        <v>152036</v>
      </c>
      <c r="O63" s="5" t="str" cm="1">
        <f t="array" ref="O63">_xlfn.IFS(TBL_Employees3[[#This Row],[Annual Salary]]&gt;140000,"High Income",AND(TBL_Employees3[[#This Row],[Annual Salary]]&lt;=140000, TBL_Employees3[[#This Row],[Annual Salary]] &gt; 70000),"Middle Income",TBL_Employees3[[#This Row],[Annual Salary]]&lt;70000,"Low Income")</f>
        <v>High Income</v>
      </c>
      <c r="P63" s="6">
        <v>0.15</v>
      </c>
      <c r="Q63" s="10">
        <f>TBL_Employees3[[#This Row],[Bonus %]]*TBL_Employees3[[#This Row],[Annual Salary]]</f>
        <v>22805.399999999998</v>
      </c>
      <c r="R63" t="s">
        <v>38</v>
      </c>
      <c r="S63" t="s">
        <v>69</v>
      </c>
      <c r="T63" s="4" t="s">
        <v>23</v>
      </c>
      <c r="U63" t="str">
        <f>IF(TBL_Employees3[[#This Row],[Exit Date]]="","Employed","Resign")</f>
        <v>Employed</v>
      </c>
    </row>
    <row r="64" spans="1:21" x14ac:dyDescent="0.25">
      <c r="A64" t="s">
        <v>173</v>
      </c>
      <c r="B64" t="s">
        <v>174</v>
      </c>
      <c r="C64" t="s">
        <v>16</v>
      </c>
      <c r="D64" t="s">
        <v>17</v>
      </c>
      <c r="E64" t="s">
        <v>54</v>
      </c>
      <c r="F64" t="s">
        <v>1984</v>
      </c>
      <c r="G64" t="s">
        <v>20</v>
      </c>
      <c r="H64">
        <v>38</v>
      </c>
      <c r="I64" s="4">
        <v>42228</v>
      </c>
      <c r="J64" s="8">
        <f>DAY(TBL_Employees3[[#This Row],[Hire Date]])</f>
        <v>12</v>
      </c>
      <c r="K64" s="8">
        <f>MONTH(TBL_Employees3[[#This Row],[Hire Date]])</f>
        <v>8</v>
      </c>
      <c r="L64" s="8">
        <f>YEAR(TBL_Employees3[[#This Row],[Hire Date]])</f>
        <v>2015</v>
      </c>
      <c r="M64" s="8" t="str">
        <f>TEXT(TBL_Employees3[[#This Row],[Hire Date]],"mmm")</f>
        <v>Aug</v>
      </c>
      <c r="N64" s="5">
        <v>106858</v>
      </c>
      <c r="O64" s="5" t="str" cm="1">
        <f t="array" ref="O64">_xlfn.IFS(TBL_Employees3[[#This Row],[Annual Salary]]&gt;140000,"High Income",AND(TBL_Employees3[[#This Row],[Annual Salary]]&lt;=140000, TBL_Employees3[[#This Row],[Annual Salary]] &gt; 70000),"Middle Income",TBL_Employees3[[#This Row],[Annual Salary]]&lt;70000,"Low Income")</f>
        <v>Middle Income</v>
      </c>
      <c r="P64" s="6">
        <v>0.05</v>
      </c>
      <c r="Q64" s="10">
        <f>TBL_Employees3[[#This Row],[Bonus %]]*TBL_Employees3[[#This Row],[Annual Salary]]</f>
        <v>5342.9000000000005</v>
      </c>
      <c r="R64" t="s">
        <v>21</v>
      </c>
      <c r="S64" t="s">
        <v>34</v>
      </c>
      <c r="T64" s="4" t="s">
        <v>23</v>
      </c>
      <c r="U64" t="str">
        <f>IF(TBL_Employees3[[#This Row],[Exit Date]]="","Employed","Resign")</f>
        <v>Employed</v>
      </c>
    </row>
    <row r="65" spans="1:21" x14ac:dyDescent="0.25">
      <c r="A65" t="s">
        <v>175</v>
      </c>
      <c r="B65" t="s">
        <v>176</v>
      </c>
      <c r="C65" t="s">
        <v>53</v>
      </c>
      <c r="D65" t="s">
        <v>17</v>
      </c>
      <c r="E65" t="s">
        <v>54</v>
      </c>
      <c r="F65" t="s">
        <v>1984</v>
      </c>
      <c r="G65" t="s">
        <v>20</v>
      </c>
      <c r="H65">
        <v>36</v>
      </c>
      <c r="I65" s="4">
        <v>43843</v>
      </c>
      <c r="J65" s="8">
        <f>DAY(TBL_Employees3[[#This Row],[Hire Date]])</f>
        <v>13</v>
      </c>
      <c r="K65" s="8">
        <f>MONTH(TBL_Employees3[[#This Row],[Hire Date]])</f>
        <v>1</v>
      </c>
      <c r="L65" s="8">
        <f>YEAR(TBL_Employees3[[#This Row],[Hire Date]])</f>
        <v>2020</v>
      </c>
      <c r="M65" s="8" t="str">
        <f>TEXT(TBL_Employees3[[#This Row],[Hire Date]],"mmm")</f>
        <v>Jan</v>
      </c>
      <c r="N65" s="5">
        <v>253294</v>
      </c>
      <c r="O65" s="5" t="str" cm="1">
        <f t="array" ref="O65">_xlfn.IFS(TBL_Employees3[[#This Row],[Annual Salary]]&gt;140000,"High Income",AND(TBL_Employees3[[#This Row],[Annual Salary]]&lt;=140000, TBL_Employees3[[#This Row],[Annual Salary]] &gt; 70000),"Middle Income",TBL_Employees3[[#This Row],[Annual Salary]]&lt;70000,"Low Income")</f>
        <v>High Income</v>
      </c>
      <c r="P65" s="6">
        <v>0.4</v>
      </c>
      <c r="Q65" s="10">
        <f>TBL_Employees3[[#This Row],[Bonus %]]*TBL_Employees3[[#This Row],[Annual Salary]]</f>
        <v>101317.6</v>
      </c>
      <c r="R65" t="s">
        <v>21</v>
      </c>
      <c r="S65" t="s">
        <v>48</v>
      </c>
      <c r="T65" s="4" t="s">
        <v>23</v>
      </c>
      <c r="U65" t="str">
        <f>IF(TBL_Employees3[[#This Row],[Exit Date]]="","Employed","Resign")</f>
        <v>Employed</v>
      </c>
    </row>
    <row r="66" spans="1:21" x14ac:dyDescent="0.25">
      <c r="A66" t="s">
        <v>177</v>
      </c>
      <c r="B66" t="s">
        <v>178</v>
      </c>
      <c r="C66" t="s">
        <v>74</v>
      </c>
      <c r="D66" t="s">
        <v>17</v>
      </c>
      <c r="E66" t="s">
        <v>54</v>
      </c>
      <c r="F66" t="s">
        <v>1984</v>
      </c>
      <c r="G66" t="s">
        <v>97</v>
      </c>
      <c r="H66">
        <v>31</v>
      </c>
      <c r="I66" s="4">
        <v>42755</v>
      </c>
      <c r="J66" s="8">
        <f>DAY(TBL_Employees3[[#This Row],[Hire Date]])</f>
        <v>20</v>
      </c>
      <c r="K66" s="8">
        <f>MONTH(TBL_Employees3[[#This Row],[Hire Date]])</f>
        <v>1</v>
      </c>
      <c r="L66" s="8">
        <f>YEAR(TBL_Employees3[[#This Row],[Hire Date]])</f>
        <v>2017</v>
      </c>
      <c r="M66" s="8" t="str">
        <f>TEXT(TBL_Employees3[[#This Row],[Hire Date]],"mmm")</f>
        <v>Jan</v>
      </c>
      <c r="N66" s="5">
        <v>124629</v>
      </c>
      <c r="O66" s="5" t="str" cm="1">
        <f t="array" ref="O66">_xlfn.IFS(TBL_Employees3[[#This Row],[Annual Salary]]&gt;140000,"High Income",AND(TBL_Employees3[[#This Row],[Annual Salary]]&lt;=140000, TBL_Employees3[[#This Row],[Annual Salary]] &gt; 70000),"Middle Income",TBL_Employees3[[#This Row],[Annual Salary]]&lt;70000,"Low Income")</f>
        <v>Middle Income</v>
      </c>
      <c r="P66" s="6">
        <v>0.1</v>
      </c>
      <c r="Q66" s="10">
        <f>TBL_Employees3[[#This Row],[Bonus %]]*TBL_Employees3[[#This Row],[Annual Salary]]</f>
        <v>12462.900000000001</v>
      </c>
      <c r="R66" t="s">
        <v>21</v>
      </c>
      <c r="S66" t="s">
        <v>75</v>
      </c>
      <c r="T66" s="4" t="s">
        <v>23</v>
      </c>
      <c r="U66" t="str">
        <f>IF(TBL_Employees3[[#This Row],[Exit Date]]="","Employed","Resign")</f>
        <v>Employed</v>
      </c>
    </row>
    <row r="67" spans="1:21" x14ac:dyDescent="0.25">
      <c r="A67" t="s">
        <v>179</v>
      </c>
      <c r="B67" t="s">
        <v>180</v>
      </c>
      <c r="C67" t="s">
        <v>16</v>
      </c>
      <c r="D67" t="s">
        <v>17</v>
      </c>
      <c r="E67" t="s">
        <v>32</v>
      </c>
      <c r="F67" t="s">
        <v>1983</v>
      </c>
      <c r="G67" t="s">
        <v>37</v>
      </c>
      <c r="H67">
        <v>34</v>
      </c>
      <c r="I67" s="4">
        <v>43255</v>
      </c>
      <c r="J67" s="8">
        <f>DAY(TBL_Employees3[[#This Row],[Hire Date]])</f>
        <v>4</v>
      </c>
      <c r="K67" s="8">
        <f>MONTH(TBL_Employees3[[#This Row],[Hire Date]])</f>
        <v>6</v>
      </c>
      <c r="L67" s="8">
        <f>YEAR(TBL_Employees3[[#This Row],[Hire Date]])</f>
        <v>2018</v>
      </c>
      <c r="M67" s="8" t="str">
        <f>TEXT(TBL_Employees3[[#This Row],[Hire Date]],"mmm")</f>
        <v>Jun</v>
      </c>
      <c r="N67" s="5">
        <v>128329</v>
      </c>
      <c r="O67" s="5" t="str" cm="1">
        <f t="array" ref="O67">_xlfn.IFS(TBL_Employees3[[#This Row],[Annual Salary]]&gt;140000,"High Income",AND(TBL_Employees3[[#This Row],[Annual Salary]]&lt;=140000, TBL_Employees3[[#This Row],[Annual Salary]] &gt; 70000),"Middle Income",TBL_Employees3[[#This Row],[Annual Salary]]&lt;70000,"Low Income")</f>
        <v>Middle Income</v>
      </c>
      <c r="P67" s="6">
        <v>0.08</v>
      </c>
      <c r="Q67" s="10">
        <f>TBL_Employees3[[#This Row],[Bonus %]]*TBL_Employees3[[#This Row],[Annual Salary]]</f>
        <v>10266.32</v>
      </c>
      <c r="R67" t="s">
        <v>21</v>
      </c>
      <c r="S67" t="s">
        <v>57</v>
      </c>
      <c r="T67" s="4" t="s">
        <v>23</v>
      </c>
      <c r="U67" t="str">
        <f>IF(TBL_Employees3[[#This Row],[Exit Date]]="","Employed","Resign")</f>
        <v>Employed</v>
      </c>
    </row>
    <row r="68" spans="1:21" x14ac:dyDescent="0.25">
      <c r="A68" t="s">
        <v>181</v>
      </c>
      <c r="B68" t="s">
        <v>182</v>
      </c>
      <c r="C68" t="s">
        <v>64</v>
      </c>
      <c r="D68" t="s">
        <v>17</v>
      </c>
      <c r="E68" t="s">
        <v>18</v>
      </c>
      <c r="F68" t="s">
        <v>1984</v>
      </c>
      <c r="G68" t="s">
        <v>37</v>
      </c>
      <c r="H68">
        <v>33</v>
      </c>
      <c r="I68" s="4">
        <v>43247</v>
      </c>
      <c r="J68" s="8">
        <f>DAY(TBL_Employees3[[#This Row],[Hire Date]])</f>
        <v>27</v>
      </c>
      <c r="K68" s="8">
        <f>MONTH(TBL_Employees3[[#This Row],[Hire Date]])</f>
        <v>5</v>
      </c>
      <c r="L68" s="8">
        <f>YEAR(TBL_Employees3[[#This Row],[Hire Date]])</f>
        <v>2018</v>
      </c>
      <c r="M68" s="8" t="str">
        <f>TEXT(TBL_Employees3[[#This Row],[Hire Date]],"mmm")</f>
        <v>May</v>
      </c>
      <c r="N68" s="5">
        <v>45049</v>
      </c>
      <c r="O68" s="5" t="str" cm="1">
        <f t="array" ref="O68">_xlfn.IFS(TBL_Employees3[[#This Row],[Annual Salary]]&gt;140000,"High Income",AND(TBL_Employees3[[#This Row],[Annual Salary]]&lt;=140000, TBL_Employees3[[#This Row],[Annual Salary]] &gt; 70000),"Middle Income",TBL_Employees3[[#This Row],[Annual Salary]]&lt;70000,"Low Income")</f>
        <v>Low Income</v>
      </c>
      <c r="P68" s="6">
        <v>0</v>
      </c>
      <c r="Q68" s="10">
        <f>TBL_Employees3[[#This Row],[Bonus %]]*TBL_Employees3[[#This Row],[Annual Salary]]</f>
        <v>0</v>
      </c>
      <c r="R68" t="s">
        <v>21</v>
      </c>
      <c r="S68" t="s">
        <v>34</v>
      </c>
      <c r="T68" s="4" t="s">
        <v>23</v>
      </c>
      <c r="U68" t="str">
        <f>IF(TBL_Employees3[[#This Row],[Exit Date]]="","Employed","Resign")</f>
        <v>Employed</v>
      </c>
    </row>
    <row r="69" spans="1:21" x14ac:dyDescent="0.25">
      <c r="A69" t="s">
        <v>183</v>
      </c>
      <c r="B69" t="s">
        <v>184</v>
      </c>
      <c r="C69" t="s">
        <v>64</v>
      </c>
      <c r="D69" t="s">
        <v>17</v>
      </c>
      <c r="E69" t="s">
        <v>18</v>
      </c>
      <c r="F69" t="s">
        <v>1984</v>
      </c>
      <c r="G69" t="s">
        <v>20</v>
      </c>
      <c r="H69">
        <v>28</v>
      </c>
      <c r="I69" s="4">
        <v>43610</v>
      </c>
      <c r="J69" s="8">
        <f>DAY(TBL_Employees3[[#This Row],[Hire Date]])</f>
        <v>25</v>
      </c>
      <c r="K69" s="8">
        <f>MONTH(TBL_Employees3[[#This Row],[Hire Date]])</f>
        <v>5</v>
      </c>
      <c r="L69" s="8">
        <f>YEAR(TBL_Employees3[[#This Row],[Hire Date]])</f>
        <v>2019</v>
      </c>
      <c r="M69" s="8" t="str">
        <f>TEXT(TBL_Employees3[[#This Row],[Hire Date]],"mmm")</f>
        <v>May</v>
      </c>
      <c r="N69" s="5">
        <v>45819</v>
      </c>
      <c r="O69" s="5" t="str" cm="1">
        <f t="array" ref="O69">_xlfn.IFS(TBL_Employees3[[#This Row],[Annual Salary]]&gt;140000,"High Income",AND(TBL_Employees3[[#This Row],[Annual Salary]]&lt;=140000, TBL_Employees3[[#This Row],[Annual Salary]] &gt; 70000),"Middle Income",TBL_Employees3[[#This Row],[Annual Salary]]&lt;70000,"Low Income")</f>
        <v>Low Income</v>
      </c>
      <c r="P69" s="6">
        <v>0</v>
      </c>
      <c r="Q69" s="10">
        <f>TBL_Employees3[[#This Row],[Bonus %]]*TBL_Employees3[[#This Row],[Annual Salary]]</f>
        <v>0</v>
      </c>
      <c r="R69" t="s">
        <v>21</v>
      </c>
      <c r="S69" t="s">
        <v>48</v>
      </c>
      <c r="T69" s="4" t="s">
        <v>23</v>
      </c>
      <c r="U69" t="str">
        <f>IF(TBL_Employees3[[#This Row],[Exit Date]]="","Employed","Resign")</f>
        <v>Employed</v>
      </c>
    </row>
    <row r="70" spans="1:21" x14ac:dyDescent="0.25">
      <c r="A70" t="s">
        <v>185</v>
      </c>
      <c r="B70" t="s">
        <v>186</v>
      </c>
      <c r="C70" t="s">
        <v>64</v>
      </c>
      <c r="D70" t="s">
        <v>17</v>
      </c>
      <c r="E70" t="s">
        <v>32</v>
      </c>
      <c r="F70" t="s">
        <v>1984</v>
      </c>
      <c r="G70" t="s">
        <v>28</v>
      </c>
      <c r="H70">
        <v>54</v>
      </c>
      <c r="I70" s="4">
        <v>39080</v>
      </c>
      <c r="J70" s="8">
        <f>DAY(TBL_Employees3[[#This Row],[Hire Date]])</f>
        <v>29</v>
      </c>
      <c r="K70" s="8">
        <f>MONTH(TBL_Employees3[[#This Row],[Hire Date]])</f>
        <v>12</v>
      </c>
      <c r="L70" s="8">
        <f>YEAR(TBL_Employees3[[#This Row],[Hire Date]])</f>
        <v>2006</v>
      </c>
      <c r="M70" s="8" t="str">
        <f>TEXT(TBL_Employees3[[#This Row],[Hire Date]],"mmm")</f>
        <v>Dec</v>
      </c>
      <c r="N70" s="5">
        <v>55518</v>
      </c>
      <c r="O70" s="5" t="str" cm="1">
        <f t="array" ref="O70">_xlfn.IFS(TBL_Employees3[[#This Row],[Annual Salary]]&gt;140000,"High Income",AND(TBL_Employees3[[#This Row],[Annual Salary]]&lt;=140000, TBL_Employees3[[#This Row],[Annual Salary]] &gt; 70000),"Middle Income",TBL_Employees3[[#This Row],[Annual Salary]]&lt;70000,"Low Income")</f>
        <v>Low Income</v>
      </c>
      <c r="P70" s="6">
        <v>0</v>
      </c>
      <c r="Q70" s="10">
        <f>TBL_Employees3[[#This Row],[Bonus %]]*TBL_Employees3[[#This Row],[Annual Salary]]</f>
        <v>0</v>
      </c>
      <c r="R70" t="s">
        <v>21</v>
      </c>
      <c r="S70" t="s">
        <v>75</v>
      </c>
      <c r="T70" s="4" t="s">
        <v>23</v>
      </c>
      <c r="U70" t="str">
        <f>IF(TBL_Employees3[[#This Row],[Exit Date]]="","Employed","Resign")</f>
        <v>Employed</v>
      </c>
    </row>
    <row r="71" spans="1:21" x14ac:dyDescent="0.25">
      <c r="A71" t="s">
        <v>187</v>
      </c>
      <c r="B71" t="s">
        <v>188</v>
      </c>
      <c r="C71" t="s">
        <v>31</v>
      </c>
      <c r="D71" t="s">
        <v>17</v>
      </c>
      <c r="E71" t="s">
        <v>27</v>
      </c>
      <c r="F71" t="s">
        <v>1983</v>
      </c>
      <c r="G71" t="s">
        <v>28</v>
      </c>
      <c r="H71">
        <v>35</v>
      </c>
      <c r="I71" s="4">
        <v>42963</v>
      </c>
      <c r="J71" s="8">
        <f>DAY(TBL_Employees3[[#This Row],[Hire Date]])</f>
        <v>16</v>
      </c>
      <c r="K71" s="8">
        <f>MONTH(TBL_Employees3[[#This Row],[Hire Date]])</f>
        <v>8</v>
      </c>
      <c r="L71" s="8">
        <f>YEAR(TBL_Employees3[[#This Row],[Hire Date]])</f>
        <v>2017</v>
      </c>
      <c r="M71" s="8" t="str">
        <f>TEXT(TBL_Employees3[[#This Row],[Hire Date]],"mmm")</f>
        <v>Aug</v>
      </c>
      <c r="N71" s="5">
        <v>181356</v>
      </c>
      <c r="O71" s="5" t="str" cm="1">
        <f t="array" ref="O71">_xlfn.IFS(TBL_Employees3[[#This Row],[Annual Salary]]&gt;140000,"High Income",AND(TBL_Employees3[[#This Row],[Annual Salary]]&lt;=140000, TBL_Employees3[[#This Row],[Annual Salary]] &gt; 70000),"Middle Income",TBL_Employees3[[#This Row],[Annual Salary]]&lt;70000,"Low Income")</f>
        <v>High Income</v>
      </c>
      <c r="P71" s="6">
        <v>0.23</v>
      </c>
      <c r="Q71" s="10">
        <f>TBL_Employees3[[#This Row],[Bonus %]]*TBL_Employees3[[#This Row],[Annual Salary]]</f>
        <v>41711.880000000005</v>
      </c>
      <c r="R71" t="s">
        <v>65</v>
      </c>
      <c r="S71" t="s">
        <v>118</v>
      </c>
      <c r="T71" s="4" t="s">
        <v>23</v>
      </c>
      <c r="U71" t="str">
        <f>IF(TBL_Employees3[[#This Row],[Exit Date]]="","Employed","Resign")</f>
        <v>Employed</v>
      </c>
    </row>
    <row r="72" spans="1:21" x14ac:dyDescent="0.25">
      <c r="A72" t="s">
        <v>189</v>
      </c>
      <c r="B72" t="s">
        <v>190</v>
      </c>
      <c r="C72" t="s">
        <v>53</v>
      </c>
      <c r="D72" t="s">
        <v>17</v>
      </c>
      <c r="E72" t="s">
        <v>18</v>
      </c>
      <c r="F72" t="s">
        <v>1984</v>
      </c>
      <c r="G72" t="s">
        <v>28</v>
      </c>
      <c r="H72">
        <v>38</v>
      </c>
      <c r="I72" s="4">
        <v>41256</v>
      </c>
      <c r="J72" s="8">
        <f>DAY(TBL_Employees3[[#This Row],[Hire Date]])</f>
        <v>13</v>
      </c>
      <c r="K72" s="8">
        <f>MONTH(TBL_Employees3[[#This Row],[Hire Date]])</f>
        <v>12</v>
      </c>
      <c r="L72" s="8">
        <f>YEAR(TBL_Employees3[[#This Row],[Hire Date]])</f>
        <v>2012</v>
      </c>
      <c r="M72" s="8" t="str">
        <f>TEXT(TBL_Employees3[[#This Row],[Hire Date]],"mmm")</f>
        <v>Dec</v>
      </c>
      <c r="N72" s="5">
        <v>191571</v>
      </c>
      <c r="O72" s="5" t="str" cm="1">
        <f t="array" ref="O72">_xlfn.IFS(TBL_Employees3[[#This Row],[Annual Salary]]&gt;140000,"High Income",AND(TBL_Employees3[[#This Row],[Annual Salary]]&lt;=140000, TBL_Employees3[[#This Row],[Annual Salary]] &gt; 70000),"Middle Income",TBL_Employees3[[#This Row],[Annual Salary]]&lt;70000,"Low Income")</f>
        <v>High Income</v>
      </c>
      <c r="P72" s="6">
        <v>0.32</v>
      </c>
      <c r="Q72" s="10">
        <f>TBL_Employees3[[#This Row],[Bonus %]]*TBL_Employees3[[#This Row],[Annual Salary]]</f>
        <v>61302.720000000001</v>
      </c>
      <c r="R72" t="s">
        <v>21</v>
      </c>
      <c r="S72" t="s">
        <v>22</v>
      </c>
      <c r="T72" s="4" t="s">
        <v>23</v>
      </c>
      <c r="U72" t="str">
        <f>IF(TBL_Employees3[[#This Row],[Exit Date]]="","Employed","Resign")</f>
        <v>Employed</v>
      </c>
    </row>
    <row r="73" spans="1:21" x14ac:dyDescent="0.25">
      <c r="A73" t="s">
        <v>191</v>
      </c>
      <c r="B73" t="s">
        <v>192</v>
      </c>
      <c r="C73" t="s">
        <v>74</v>
      </c>
      <c r="D73" t="s">
        <v>17</v>
      </c>
      <c r="E73" t="s">
        <v>54</v>
      </c>
      <c r="F73" t="s">
        <v>1984</v>
      </c>
      <c r="G73" t="s">
        <v>20</v>
      </c>
      <c r="H73">
        <v>62</v>
      </c>
      <c r="I73" s="4">
        <v>39843</v>
      </c>
      <c r="J73" s="8">
        <f>DAY(TBL_Employees3[[#This Row],[Hire Date]])</f>
        <v>30</v>
      </c>
      <c r="K73" s="8">
        <f>MONTH(TBL_Employees3[[#This Row],[Hire Date]])</f>
        <v>1</v>
      </c>
      <c r="L73" s="8">
        <f>YEAR(TBL_Employees3[[#This Row],[Hire Date]])</f>
        <v>2009</v>
      </c>
      <c r="M73" s="8" t="str">
        <f>TEXT(TBL_Employees3[[#This Row],[Hire Date]],"mmm")</f>
        <v>Jan</v>
      </c>
      <c r="N73" s="5">
        <v>150555</v>
      </c>
      <c r="O73" s="5" t="str" cm="1">
        <f t="array" ref="O73">_xlfn.IFS(TBL_Employees3[[#This Row],[Annual Salary]]&gt;140000,"High Income",AND(TBL_Employees3[[#This Row],[Annual Salary]]&lt;=140000, TBL_Employees3[[#This Row],[Annual Salary]] &gt; 70000),"Middle Income",TBL_Employees3[[#This Row],[Annual Salary]]&lt;70000,"Low Income")</f>
        <v>High Income</v>
      </c>
      <c r="P73" s="6">
        <v>0.13</v>
      </c>
      <c r="Q73" s="10">
        <f>TBL_Employees3[[#This Row],[Bonus %]]*TBL_Employees3[[#This Row],[Annual Salary]]</f>
        <v>19572.150000000001</v>
      </c>
      <c r="R73" t="s">
        <v>21</v>
      </c>
      <c r="S73" t="s">
        <v>57</v>
      </c>
      <c r="T73" s="4" t="s">
        <v>23</v>
      </c>
      <c r="U73" t="str">
        <f>IF(TBL_Employees3[[#This Row],[Exit Date]]="","Employed","Resign")</f>
        <v>Employed</v>
      </c>
    </row>
    <row r="74" spans="1:21" x14ac:dyDescent="0.25">
      <c r="A74" t="s">
        <v>193</v>
      </c>
      <c r="B74" t="s">
        <v>194</v>
      </c>
      <c r="C74" t="s">
        <v>53</v>
      </c>
      <c r="D74" t="s">
        <v>17</v>
      </c>
      <c r="E74" t="s">
        <v>27</v>
      </c>
      <c r="F74" t="s">
        <v>1983</v>
      </c>
      <c r="G74" t="s">
        <v>20</v>
      </c>
      <c r="H74">
        <v>41</v>
      </c>
      <c r="I74" s="4">
        <v>41503</v>
      </c>
      <c r="J74" s="8">
        <f>DAY(TBL_Employees3[[#This Row],[Hire Date]])</f>
        <v>17</v>
      </c>
      <c r="K74" s="8">
        <f>MONTH(TBL_Employees3[[#This Row],[Hire Date]])</f>
        <v>8</v>
      </c>
      <c r="L74" s="8">
        <f>YEAR(TBL_Employees3[[#This Row],[Hire Date]])</f>
        <v>2013</v>
      </c>
      <c r="M74" s="8" t="str">
        <f>TEXT(TBL_Employees3[[#This Row],[Hire Date]],"mmm")</f>
        <v>Aug</v>
      </c>
      <c r="N74" s="5">
        <v>235619</v>
      </c>
      <c r="O74" s="5" t="str" cm="1">
        <f t="array" ref="O74">_xlfn.IFS(TBL_Employees3[[#This Row],[Annual Salary]]&gt;140000,"High Income",AND(TBL_Employees3[[#This Row],[Annual Salary]]&lt;=140000, TBL_Employees3[[#This Row],[Annual Salary]] &gt; 70000),"Middle Income",TBL_Employees3[[#This Row],[Annual Salary]]&lt;70000,"Low Income")</f>
        <v>High Income</v>
      </c>
      <c r="P74" s="6">
        <v>0.3</v>
      </c>
      <c r="Q74" s="10">
        <f>TBL_Employees3[[#This Row],[Bonus %]]*TBL_Employees3[[#This Row],[Annual Salary]]</f>
        <v>70685.7</v>
      </c>
      <c r="R74" t="s">
        <v>21</v>
      </c>
      <c r="S74" t="s">
        <v>34</v>
      </c>
      <c r="T74" s="4" t="s">
        <v>23</v>
      </c>
      <c r="U74" t="str">
        <f>IF(TBL_Employees3[[#This Row],[Exit Date]]="","Employed","Resign")</f>
        <v>Employed</v>
      </c>
    </row>
    <row r="75" spans="1:21" x14ac:dyDescent="0.25">
      <c r="A75" t="s">
        <v>195</v>
      </c>
      <c r="B75" t="s">
        <v>196</v>
      </c>
      <c r="C75" t="s">
        <v>26</v>
      </c>
      <c r="D75" t="s">
        <v>17</v>
      </c>
      <c r="E75" t="s">
        <v>27</v>
      </c>
      <c r="F75" t="s">
        <v>1983</v>
      </c>
      <c r="G75" t="s">
        <v>28</v>
      </c>
      <c r="H75">
        <v>54</v>
      </c>
      <c r="I75" s="4">
        <v>42494</v>
      </c>
      <c r="J75" s="8">
        <f>DAY(TBL_Employees3[[#This Row],[Hire Date]])</f>
        <v>4</v>
      </c>
      <c r="K75" s="8">
        <f>MONTH(TBL_Employees3[[#This Row],[Hire Date]])</f>
        <v>5</v>
      </c>
      <c r="L75" s="8">
        <f>YEAR(TBL_Employees3[[#This Row],[Hire Date]])</f>
        <v>2016</v>
      </c>
      <c r="M75" s="8" t="str">
        <f>TEXT(TBL_Employees3[[#This Row],[Hire Date]],"mmm")</f>
        <v>May</v>
      </c>
      <c r="N75" s="5">
        <v>93668</v>
      </c>
      <c r="O75" s="5" t="str" cm="1">
        <f t="array" ref="O75">_xlfn.IFS(TBL_Employees3[[#This Row],[Annual Salary]]&gt;140000,"High Income",AND(TBL_Employees3[[#This Row],[Annual Salary]]&lt;=140000, TBL_Employees3[[#This Row],[Annual Salary]] &gt; 70000),"Middle Income",TBL_Employees3[[#This Row],[Annual Salary]]&lt;70000,"Low Income")</f>
        <v>Middle Income</v>
      </c>
      <c r="P75" s="6">
        <v>0</v>
      </c>
      <c r="Q75" s="10">
        <f>TBL_Employees3[[#This Row],[Bonus %]]*TBL_Employees3[[#This Row],[Annual Salary]]</f>
        <v>0</v>
      </c>
      <c r="R75" t="s">
        <v>21</v>
      </c>
      <c r="S75" t="s">
        <v>44</v>
      </c>
      <c r="T75" s="4" t="s">
        <v>23</v>
      </c>
      <c r="U75" t="str">
        <f>IF(TBL_Employees3[[#This Row],[Exit Date]]="","Employed","Resign")</f>
        <v>Employed</v>
      </c>
    </row>
    <row r="76" spans="1:21" x14ac:dyDescent="0.25">
      <c r="A76" t="s">
        <v>197</v>
      </c>
      <c r="B76" t="s">
        <v>198</v>
      </c>
      <c r="C76" t="s">
        <v>31</v>
      </c>
      <c r="D76" t="s">
        <v>17</v>
      </c>
      <c r="E76" t="s">
        <v>54</v>
      </c>
      <c r="F76" t="s">
        <v>1984</v>
      </c>
      <c r="G76" t="s">
        <v>28</v>
      </c>
      <c r="H76">
        <v>60</v>
      </c>
      <c r="I76" s="4">
        <v>38121</v>
      </c>
      <c r="J76" s="8">
        <f>DAY(TBL_Employees3[[#This Row],[Hire Date]])</f>
        <v>14</v>
      </c>
      <c r="K76" s="8">
        <f>MONTH(TBL_Employees3[[#This Row],[Hire Date]])</f>
        <v>5</v>
      </c>
      <c r="L76" s="8">
        <f>YEAR(TBL_Employees3[[#This Row],[Hire Date]])</f>
        <v>2004</v>
      </c>
      <c r="M76" s="8" t="str">
        <f>TEXT(TBL_Employees3[[#This Row],[Hire Date]],"mmm")</f>
        <v>May</v>
      </c>
      <c r="N76" s="5">
        <v>186378</v>
      </c>
      <c r="O76" s="5" t="str" cm="1">
        <f t="array" ref="O76">_xlfn.IFS(TBL_Employees3[[#This Row],[Annual Salary]]&gt;140000,"High Income",AND(TBL_Employees3[[#This Row],[Annual Salary]]&lt;=140000, TBL_Employees3[[#This Row],[Annual Salary]] &gt; 70000),"Middle Income",TBL_Employees3[[#This Row],[Annual Salary]]&lt;70000,"Low Income")</f>
        <v>High Income</v>
      </c>
      <c r="P76" s="6">
        <v>0.26</v>
      </c>
      <c r="Q76" s="10">
        <f>TBL_Employees3[[#This Row],[Bonus %]]*TBL_Employees3[[#This Row],[Annual Salary]]</f>
        <v>48458.28</v>
      </c>
      <c r="R76" t="s">
        <v>65</v>
      </c>
      <c r="S76" t="s">
        <v>66</v>
      </c>
      <c r="T76" s="4" t="s">
        <v>23</v>
      </c>
      <c r="U76" t="str">
        <f>IF(TBL_Employees3[[#This Row],[Exit Date]]="","Employed","Resign")</f>
        <v>Employed</v>
      </c>
    </row>
    <row r="77" spans="1:21" x14ac:dyDescent="0.25">
      <c r="A77" t="s">
        <v>199</v>
      </c>
      <c r="B77" t="s">
        <v>200</v>
      </c>
      <c r="C77" t="s">
        <v>31</v>
      </c>
      <c r="D77" t="s">
        <v>17</v>
      </c>
      <c r="E77" t="s">
        <v>32</v>
      </c>
      <c r="F77" t="s">
        <v>1984</v>
      </c>
      <c r="G77" t="s">
        <v>20</v>
      </c>
      <c r="H77">
        <v>42</v>
      </c>
      <c r="I77" s="4">
        <v>39968</v>
      </c>
      <c r="J77" s="8">
        <f>DAY(TBL_Employees3[[#This Row],[Hire Date]])</f>
        <v>4</v>
      </c>
      <c r="K77" s="8">
        <f>MONTH(TBL_Employees3[[#This Row],[Hire Date]])</f>
        <v>6</v>
      </c>
      <c r="L77" s="8">
        <f>YEAR(TBL_Employees3[[#This Row],[Hire Date]])</f>
        <v>2009</v>
      </c>
      <c r="M77" s="8" t="str">
        <f>TEXT(TBL_Employees3[[#This Row],[Hire Date]],"mmm")</f>
        <v>Jun</v>
      </c>
      <c r="N77" s="5">
        <v>174099</v>
      </c>
      <c r="O77" s="5" t="str" cm="1">
        <f t="array" ref="O77">_xlfn.IFS(TBL_Employees3[[#This Row],[Annual Salary]]&gt;140000,"High Income",AND(TBL_Employees3[[#This Row],[Annual Salary]]&lt;=140000, TBL_Employees3[[#This Row],[Annual Salary]] &gt; 70000),"Middle Income",TBL_Employees3[[#This Row],[Annual Salary]]&lt;70000,"Low Income")</f>
        <v>High Income</v>
      </c>
      <c r="P77" s="6">
        <v>0.26</v>
      </c>
      <c r="Q77" s="10">
        <f>TBL_Employees3[[#This Row],[Bonus %]]*TBL_Employees3[[#This Row],[Annual Salary]]</f>
        <v>45265.74</v>
      </c>
      <c r="R77" t="s">
        <v>21</v>
      </c>
      <c r="S77" t="s">
        <v>22</v>
      </c>
      <c r="T77" s="4" t="s">
        <v>23</v>
      </c>
      <c r="U77" t="str">
        <f>IF(TBL_Employees3[[#This Row],[Exit Date]]="","Employed","Resign")</f>
        <v>Employed</v>
      </c>
    </row>
    <row r="78" spans="1:21" x14ac:dyDescent="0.25">
      <c r="A78" t="s">
        <v>201</v>
      </c>
      <c r="B78" t="s">
        <v>202</v>
      </c>
      <c r="C78" t="s">
        <v>47</v>
      </c>
      <c r="D78" t="s">
        <v>17</v>
      </c>
      <c r="E78" t="s">
        <v>32</v>
      </c>
      <c r="F78" t="s">
        <v>1983</v>
      </c>
      <c r="G78" t="s">
        <v>28</v>
      </c>
      <c r="H78">
        <v>43</v>
      </c>
      <c r="I78" s="4">
        <v>41680</v>
      </c>
      <c r="J78" s="8">
        <f>DAY(TBL_Employees3[[#This Row],[Hire Date]])</f>
        <v>10</v>
      </c>
      <c r="K78" s="8">
        <f>MONTH(TBL_Employees3[[#This Row],[Hire Date]])</f>
        <v>2</v>
      </c>
      <c r="L78" s="8">
        <f>YEAR(TBL_Employees3[[#This Row],[Hire Date]])</f>
        <v>2014</v>
      </c>
      <c r="M78" s="8" t="str">
        <f>TEXT(TBL_Employees3[[#This Row],[Hire Date]],"mmm")</f>
        <v>Feb</v>
      </c>
      <c r="N78" s="5">
        <v>58875</v>
      </c>
      <c r="O78" s="5" t="str" cm="1">
        <f t="array" ref="O78">_xlfn.IFS(TBL_Employees3[[#This Row],[Annual Salary]]&gt;140000,"High Income",AND(TBL_Employees3[[#This Row],[Annual Salary]]&lt;=140000, TBL_Employees3[[#This Row],[Annual Salary]] &gt; 70000),"Middle Income",TBL_Employees3[[#This Row],[Annual Salary]]&lt;70000,"Low Income")</f>
        <v>Low Income</v>
      </c>
      <c r="P78" s="6">
        <v>0</v>
      </c>
      <c r="Q78" s="10">
        <f>TBL_Employees3[[#This Row],[Bonus %]]*TBL_Employees3[[#This Row],[Annual Salary]]</f>
        <v>0</v>
      </c>
      <c r="R78" t="s">
        <v>65</v>
      </c>
      <c r="S78" t="s">
        <v>92</v>
      </c>
      <c r="T78" s="4" t="s">
        <v>23</v>
      </c>
      <c r="U78" t="str">
        <f>IF(TBL_Employees3[[#This Row],[Exit Date]]="","Employed","Resign")</f>
        <v>Employed</v>
      </c>
    </row>
    <row r="79" spans="1:21" x14ac:dyDescent="0.25">
      <c r="A79" t="s">
        <v>203</v>
      </c>
      <c r="B79" t="s">
        <v>204</v>
      </c>
      <c r="C79" t="s">
        <v>53</v>
      </c>
      <c r="D79" t="s">
        <v>17</v>
      </c>
      <c r="E79" t="s">
        <v>18</v>
      </c>
      <c r="F79" t="s">
        <v>1983</v>
      </c>
      <c r="G79" t="s">
        <v>28</v>
      </c>
      <c r="H79">
        <v>64</v>
      </c>
      <c r="I79" s="4">
        <v>41362</v>
      </c>
      <c r="J79" s="8">
        <f>DAY(TBL_Employees3[[#This Row],[Hire Date]])</f>
        <v>29</v>
      </c>
      <c r="K79" s="8">
        <f>MONTH(TBL_Employees3[[#This Row],[Hire Date]])</f>
        <v>3</v>
      </c>
      <c r="L79" s="8">
        <f>YEAR(TBL_Employees3[[#This Row],[Hire Date]])</f>
        <v>2013</v>
      </c>
      <c r="M79" s="8" t="str">
        <f>TEXT(TBL_Employees3[[#This Row],[Hire Date]],"mmm")</f>
        <v>Mar</v>
      </c>
      <c r="N79" s="5">
        <v>252325</v>
      </c>
      <c r="O79" s="5" t="str" cm="1">
        <f t="array" ref="O79">_xlfn.IFS(TBL_Employees3[[#This Row],[Annual Salary]]&gt;140000,"High Income",AND(TBL_Employees3[[#This Row],[Annual Salary]]&lt;=140000, TBL_Employees3[[#This Row],[Annual Salary]] &gt; 70000),"Middle Income",TBL_Employees3[[#This Row],[Annual Salary]]&lt;70000,"Low Income")</f>
        <v>High Income</v>
      </c>
      <c r="P79" s="6">
        <v>0.4</v>
      </c>
      <c r="Q79" s="10">
        <f>TBL_Employees3[[#This Row],[Bonus %]]*TBL_Employees3[[#This Row],[Annual Salary]]</f>
        <v>100930</v>
      </c>
      <c r="R79" t="s">
        <v>21</v>
      </c>
      <c r="S79" t="s">
        <v>75</v>
      </c>
      <c r="T79" s="4" t="s">
        <v>23</v>
      </c>
      <c r="U79" t="str">
        <f>IF(TBL_Employees3[[#This Row],[Exit Date]]="","Employed","Resign")</f>
        <v>Employed</v>
      </c>
    </row>
    <row r="80" spans="1:21" x14ac:dyDescent="0.25">
      <c r="A80" t="s">
        <v>205</v>
      </c>
      <c r="B80" t="s">
        <v>206</v>
      </c>
      <c r="C80" t="s">
        <v>53</v>
      </c>
      <c r="D80" t="s">
        <v>17</v>
      </c>
      <c r="E80" t="s">
        <v>54</v>
      </c>
      <c r="F80" t="s">
        <v>1984</v>
      </c>
      <c r="G80" t="s">
        <v>28</v>
      </c>
      <c r="H80">
        <v>47</v>
      </c>
      <c r="I80" s="4">
        <v>44556</v>
      </c>
      <c r="J80" s="8">
        <f>DAY(TBL_Employees3[[#This Row],[Hire Date]])</f>
        <v>26</v>
      </c>
      <c r="K80" s="8">
        <f>MONTH(TBL_Employees3[[#This Row],[Hire Date]])</f>
        <v>12</v>
      </c>
      <c r="L80" s="8">
        <f>YEAR(TBL_Employees3[[#This Row],[Hire Date]])</f>
        <v>2021</v>
      </c>
      <c r="M80" s="8" t="str">
        <f>TEXT(TBL_Employees3[[#This Row],[Hire Date]],"mmm")</f>
        <v>Dec</v>
      </c>
      <c r="N80" s="5">
        <v>243568</v>
      </c>
      <c r="O80" s="5" t="str" cm="1">
        <f t="array" ref="O80">_xlfn.IFS(TBL_Employees3[[#This Row],[Annual Salary]]&gt;140000,"High Income",AND(TBL_Employees3[[#This Row],[Annual Salary]]&lt;=140000, TBL_Employees3[[#This Row],[Annual Salary]] &gt; 70000),"Middle Income",TBL_Employees3[[#This Row],[Annual Salary]]&lt;70000,"Low Income")</f>
        <v>High Income</v>
      </c>
      <c r="P80" s="6">
        <v>0.33</v>
      </c>
      <c r="Q80" s="10">
        <f>TBL_Employees3[[#This Row],[Bonus %]]*TBL_Employees3[[#This Row],[Annual Salary]]</f>
        <v>80377.440000000002</v>
      </c>
      <c r="R80" t="s">
        <v>21</v>
      </c>
      <c r="S80" t="s">
        <v>22</v>
      </c>
      <c r="T80" s="4" t="s">
        <v>23</v>
      </c>
      <c r="U80" t="str">
        <f>IF(TBL_Employees3[[#This Row],[Exit Date]]="","Employed","Resign")</f>
        <v>Employed</v>
      </c>
    </row>
    <row r="81" spans="1:21" x14ac:dyDescent="0.25">
      <c r="A81" t="s">
        <v>207</v>
      </c>
      <c r="B81" t="s">
        <v>208</v>
      </c>
      <c r="C81" t="s">
        <v>26</v>
      </c>
      <c r="D81" t="s">
        <v>17</v>
      </c>
      <c r="E81" t="s">
        <v>27</v>
      </c>
      <c r="F81" t="s">
        <v>1984</v>
      </c>
      <c r="G81" t="s">
        <v>20</v>
      </c>
      <c r="H81">
        <v>38</v>
      </c>
      <c r="I81" s="4">
        <v>44036</v>
      </c>
      <c r="J81" s="8">
        <f>DAY(TBL_Employees3[[#This Row],[Hire Date]])</f>
        <v>24</v>
      </c>
      <c r="K81" s="8">
        <f>MONTH(TBL_Employees3[[#This Row],[Hire Date]])</f>
        <v>7</v>
      </c>
      <c r="L81" s="8">
        <f>YEAR(TBL_Employees3[[#This Row],[Hire Date]])</f>
        <v>2020</v>
      </c>
      <c r="M81" s="8" t="str">
        <f>TEXT(TBL_Employees3[[#This Row],[Hire Date]],"mmm")</f>
        <v>Jul</v>
      </c>
      <c r="N81" s="5">
        <v>89390</v>
      </c>
      <c r="O81" s="5" t="str" cm="1">
        <f t="array" ref="O81">_xlfn.IFS(TBL_Employees3[[#This Row],[Annual Salary]]&gt;140000,"High Income",AND(TBL_Employees3[[#This Row],[Annual Salary]]&lt;=140000, TBL_Employees3[[#This Row],[Annual Salary]] &gt; 70000),"Middle Income",TBL_Employees3[[#This Row],[Annual Salary]]&lt;70000,"Low Income")</f>
        <v>Middle Income</v>
      </c>
      <c r="P81" s="6">
        <v>0</v>
      </c>
      <c r="Q81" s="10">
        <f>TBL_Employees3[[#This Row],[Bonus %]]*TBL_Employees3[[#This Row],[Annual Salary]]</f>
        <v>0</v>
      </c>
      <c r="R81" t="s">
        <v>21</v>
      </c>
      <c r="S81" t="s">
        <v>34</v>
      </c>
      <c r="T81" s="4" t="s">
        <v>23</v>
      </c>
      <c r="U81" t="str">
        <f>IF(TBL_Employees3[[#This Row],[Exit Date]]="","Employed","Resign")</f>
        <v>Employed</v>
      </c>
    </row>
    <row r="82" spans="1:21" x14ac:dyDescent="0.25">
      <c r="A82" t="s">
        <v>209</v>
      </c>
      <c r="B82" t="s">
        <v>210</v>
      </c>
      <c r="C82" t="s">
        <v>26</v>
      </c>
      <c r="D82" t="s">
        <v>17</v>
      </c>
      <c r="E82" t="s">
        <v>27</v>
      </c>
      <c r="F82" t="s">
        <v>1983</v>
      </c>
      <c r="G82" t="s">
        <v>37</v>
      </c>
      <c r="H82">
        <v>62</v>
      </c>
      <c r="I82" s="4">
        <v>40591</v>
      </c>
      <c r="J82" s="8">
        <f>DAY(TBL_Employees3[[#This Row],[Hire Date]])</f>
        <v>17</v>
      </c>
      <c r="K82" s="8">
        <f>MONTH(TBL_Employees3[[#This Row],[Hire Date]])</f>
        <v>2</v>
      </c>
      <c r="L82" s="8">
        <f>YEAR(TBL_Employees3[[#This Row],[Hire Date]])</f>
        <v>2011</v>
      </c>
      <c r="M82" s="8" t="str">
        <f>TEXT(TBL_Employees3[[#This Row],[Hire Date]],"mmm")</f>
        <v>Feb</v>
      </c>
      <c r="N82" s="5">
        <v>94422</v>
      </c>
      <c r="O82" s="5" t="str" cm="1">
        <f t="array" ref="O82">_xlfn.IFS(TBL_Employees3[[#This Row],[Annual Salary]]&gt;140000,"High Income",AND(TBL_Employees3[[#This Row],[Annual Salary]]&lt;=140000, TBL_Employees3[[#This Row],[Annual Salary]] &gt; 70000),"Middle Income",TBL_Employees3[[#This Row],[Annual Salary]]&lt;70000,"Low Income")</f>
        <v>Middle Income</v>
      </c>
      <c r="P82" s="6">
        <v>0</v>
      </c>
      <c r="Q82" s="10">
        <f>TBL_Employees3[[#This Row],[Bonus %]]*TBL_Employees3[[#This Row],[Annual Salary]]</f>
        <v>0</v>
      </c>
      <c r="R82" t="s">
        <v>21</v>
      </c>
      <c r="S82" t="s">
        <v>57</v>
      </c>
      <c r="T82" s="4" t="s">
        <v>23</v>
      </c>
      <c r="U82" t="str">
        <f>IF(TBL_Employees3[[#This Row],[Exit Date]]="","Employed","Resign")</f>
        <v>Employed</v>
      </c>
    </row>
    <row r="83" spans="1:21" x14ac:dyDescent="0.25">
      <c r="A83" t="s">
        <v>211</v>
      </c>
      <c r="B83" t="s">
        <v>212</v>
      </c>
      <c r="C83" t="s">
        <v>31</v>
      </c>
      <c r="D83" t="s">
        <v>17</v>
      </c>
      <c r="E83" t="s">
        <v>32</v>
      </c>
      <c r="F83" t="s">
        <v>1984</v>
      </c>
      <c r="G83" t="s">
        <v>20</v>
      </c>
      <c r="H83">
        <v>35</v>
      </c>
      <c r="I83" s="4">
        <v>42912</v>
      </c>
      <c r="J83" s="8">
        <f>DAY(TBL_Employees3[[#This Row],[Hire Date]])</f>
        <v>26</v>
      </c>
      <c r="K83" s="8">
        <f>MONTH(TBL_Employees3[[#This Row],[Hire Date]])</f>
        <v>6</v>
      </c>
      <c r="L83" s="8">
        <f>YEAR(TBL_Employees3[[#This Row],[Hire Date]])</f>
        <v>2017</v>
      </c>
      <c r="M83" s="8" t="str">
        <f>TEXT(TBL_Employees3[[#This Row],[Hire Date]],"mmm")</f>
        <v>Jun</v>
      </c>
      <c r="N83" s="5">
        <v>161269</v>
      </c>
      <c r="O83" s="5" t="str" cm="1">
        <f t="array" ref="O83">_xlfn.IFS(TBL_Employees3[[#This Row],[Annual Salary]]&gt;140000,"High Income",AND(TBL_Employees3[[#This Row],[Annual Salary]]&lt;=140000, TBL_Employees3[[#This Row],[Annual Salary]] &gt; 70000),"Middle Income",TBL_Employees3[[#This Row],[Annual Salary]]&lt;70000,"Low Income")</f>
        <v>High Income</v>
      </c>
      <c r="P83" s="6">
        <v>0.27</v>
      </c>
      <c r="Q83" s="10">
        <f>TBL_Employees3[[#This Row],[Bonus %]]*TBL_Employees3[[#This Row],[Annual Salary]]</f>
        <v>43542.630000000005</v>
      </c>
      <c r="R83" t="s">
        <v>21</v>
      </c>
      <c r="S83" t="s">
        <v>48</v>
      </c>
      <c r="T83" s="4" t="s">
        <v>23</v>
      </c>
      <c r="U83" t="str">
        <f>IF(TBL_Employees3[[#This Row],[Exit Date]]="","Employed","Resign")</f>
        <v>Employed</v>
      </c>
    </row>
    <row r="84" spans="1:21" x14ac:dyDescent="0.25">
      <c r="A84" t="s">
        <v>213</v>
      </c>
      <c r="B84" t="s">
        <v>214</v>
      </c>
      <c r="C84" t="s">
        <v>26</v>
      </c>
      <c r="D84" t="s">
        <v>17</v>
      </c>
      <c r="E84" t="s">
        <v>32</v>
      </c>
      <c r="F84" t="s">
        <v>1983</v>
      </c>
      <c r="G84" t="s">
        <v>28</v>
      </c>
      <c r="H84">
        <v>50</v>
      </c>
      <c r="I84" s="4">
        <v>40109</v>
      </c>
      <c r="J84" s="8">
        <f>DAY(TBL_Employees3[[#This Row],[Hire Date]])</f>
        <v>23</v>
      </c>
      <c r="K84" s="8">
        <f>MONTH(TBL_Employees3[[#This Row],[Hire Date]])</f>
        <v>10</v>
      </c>
      <c r="L84" s="8">
        <f>YEAR(TBL_Employees3[[#This Row],[Hire Date]])</f>
        <v>2009</v>
      </c>
      <c r="M84" s="8" t="str">
        <f>TEXT(TBL_Employees3[[#This Row],[Hire Date]],"mmm")</f>
        <v>Oct</v>
      </c>
      <c r="N84" s="5">
        <v>79447</v>
      </c>
      <c r="O84" s="5" t="str" cm="1">
        <f t="array" ref="O84">_xlfn.IFS(TBL_Employees3[[#This Row],[Annual Salary]]&gt;140000,"High Income",AND(TBL_Employees3[[#This Row],[Annual Salary]]&lt;=140000, TBL_Employees3[[#This Row],[Annual Salary]] &gt; 70000),"Middle Income",TBL_Employees3[[#This Row],[Annual Salary]]&lt;70000,"Low Income")</f>
        <v>Middle Income</v>
      </c>
      <c r="P84" s="6">
        <v>0</v>
      </c>
      <c r="Q84" s="10">
        <f>TBL_Employees3[[#This Row],[Bonus %]]*TBL_Employees3[[#This Row],[Annual Salary]]</f>
        <v>0</v>
      </c>
      <c r="R84" t="s">
        <v>65</v>
      </c>
      <c r="S84" t="s">
        <v>78</v>
      </c>
      <c r="T84" s="4" t="s">
        <v>23</v>
      </c>
      <c r="U84" t="str">
        <f>IF(TBL_Employees3[[#This Row],[Exit Date]]="","Employed","Resign")</f>
        <v>Employed</v>
      </c>
    </row>
    <row r="85" spans="1:21" x14ac:dyDescent="0.25">
      <c r="A85" t="s">
        <v>215</v>
      </c>
      <c r="B85" t="s">
        <v>216</v>
      </c>
      <c r="C85" t="s">
        <v>16</v>
      </c>
      <c r="D85" t="s">
        <v>17</v>
      </c>
      <c r="E85" t="s">
        <v>32</v>
      </c>
      <c r="F85" t="s">
        <v>1983</v>
      </c>
      <c r="G85" t="s">
        <v>20</v>
      </c>
      <c r="H85">
        <v>44</v>
      </c>
      <c r="I85" s="4">
        <v>37296</v>
      </c>
      <c r="J85" s="8">
        <f>DAY(TBL_Employees3[[#This Row],[Hire Date]])</f>
        <v>9</v>
      </c>
      <c r="K85" s="8">
        <f>MONTH(TBL_Employees3[[#This Row],[Hire Date]])</f>
        <v>2</v>
      </c>
      <c r="L85" s="8">
        <f>YEAR(TBL_Employees3[[#This Row],[Hire Date]])</f>
        <v>2002</v>
      </c>
      <c r="M85" s="8" t="str">
        <f>TEXT(TBL_Employees3[[#This Row],[Hire Date]],"mmm")</f>
        <v>Feb</v>
      </c>
      <c r="N85" s="5">
        <v>117545</v>
      </c>
      <c r="O85" s="5" t="str" cm="1">
        <f t="array" ref="O85">_xlfn.IFS(TBL_Employees3[[#This Row],[Annual Salary]]&gt;140000,"High Income",AND(TBL_Employees3[[#This Row],[Annual Salary]]&lt;=140000, TBL_Employees3[[#This Row],[Annual Salary]] &gt; 70000),"Middle Income",TBL_Employees3[[#This Row],[Annual Salary]]&lt;70000,"Low Income")</f>
        <v>Middle Income</v>
      </c>
      <c r="P85" s="6">
        <v>0.06</v>
      </c>
      <c r="Q85" s="10">
        <f>TBL_Employees3[[#This Row],[Bonus %]]*TBL_Employees3[[#This Row],[Annual Salary]]</f>
        <v>7052.7</v>
      </c>
      <c r="R85" t="s">
        <v>21</v>
      </c>
      <c r="S85" t="s">
        <v>57</v>
      </c>
      <c r="T85" s="4" t="s">
        <v>23</v>
      </c>
      <c r="U85" t="str">
        <f>IF(TBL_Employees3[[#This Row],[Exit Date]]="","Employed","Resign")</f>
        <v>Employed</v>
      </c>
    </row>
    <row r="86" spans="1:21" x14ac:dyDescent="0.25">
      <c r="A86" t="s">
        <v>217</v>
      </c>
      <c r="B86" t="s">
        <v>218</v>
      </c>
      <c r="C86" t="s">
        <v>64</v>
      </c>
      <c r="D86" t="s">
        <v>17</v>
      </c>
      <c r="E86" t="s">
        <v>54</v>
      </c>
      <c r="F86" t="s">
        <v>1984</v>
      </c>
      <c r="G86" t="s">
        <v>37</v>
      </c>
      <c r="H86">
        <v>26</v>
      </c>
      <c r="I86" s="4">
        <v>43489</v>
      </c>
      <c r="J86" s="8">
        <f>DAY(TBL_Employees3[[#This Row],[Hire Date]])</f>
        <v>24</v>
      </c>
      <c r="K86" s="8">
        <f>MONTH(TBL_Employees3[[#This Row],[Hire Date]])</f>
        <v>1</v>
      </c>
      <c r="L86" s="8">
        <f>YEAR(TBL_Employees3[[#This Row],[Hire Date]])</f>
        <v>2019</v>
      </c>
      <c r="M86" s="8" t="str">
        <f>TEXT(TBL_Employees3[[#This Row],[Hire Date]],"mmm")</f>
        <v>Jan</v>
      </c>
      <c r="N86" s="5">
        <v>55767</v>
      </c>
      <c r="O86" s="5" t="str" cm="1">
        <f t="array" ref="O86">_xlfn.IFS(TBL_Employees3[[#This Row],[Annual Salary]]&gt;140000,"High Income",AND(TBL_Employees3[[#This Row],[Annual Salary]]&lt;=140000, TBL_Employees3[[#This Row],[Annual Salary]] &gt; 70000),"Middle Income",TBL_Employees3[[#This Row],[Annual Salary]]&lt;70000,"Low Income")</f>
        <v>Low Income</v>
      </c>
      <c r="P86" s="6">
        <v>0</v>
      </c>
      <c r="Q86" s="10">
        <f>TBL_Employees3[[#This Row],[Bonus %]]*TBL_Employees3[[#This Row],[Annual Salary]]</f>
        <v>0</v>
      </c>
      <c r="R86" t="s">
        <v>21</v>
      </c>
      <c r="S86" t="s">
        <v>57</v>
      </c>
      <c r="T86" s="4" t="s">
        <v>23</v>
      </c>
      <c r="U86" t="str">
        <f>IF(TBL_Employees3[[#This Row],[Exit Date]]="","Employed","Resign")</f>
        <v>Employed</v>
      </c>
    </row>
    <row r="87" spans="1:21" x14ac:dyDescent="0.25">
      <c r="A87" t="s">
        <v>219</v>
      </c>
      <c r="B87" t="s">
        <v>220</v>
      </c>
      <c r="C87" t="s">
        <v>16</v>
      </c>
      <c r="D87" t="s">
        <v>17</v>
      </c>
      <c r="E87" t="s">
        <v>18</v>
      </c>
      <c r="F87" t="s">
        <v>1984</v>
      </c>
      <c r="G87" t="s">
        <v>20</v>
      </c>
      <c r="H87">
        <v>34</v>
      </c>
      <c r="I87" s="4">
        <v>41915</v>
      </c>
      <c r="J87" s="8">
        <f>DAY(TBL_Employees3[[#This Row],[Hire Date]])</f>
        <v>3</v>
      </c>
      <c r="K87" s="8">
        <f>MONTH(TBL_Employees3[[#This Row],[Hire Date]])</f>
        <v>10</v>
      </c>
      <c r="L87" s="8">
        <f>YEAR(TBL_Employees3[[#This Row],[Hire Date]])</f>
        <v>2014</v>
      </c>
      <c r="M87" s="8" t="str">
        <f>TEXT(TBL_Employees3[[#This Row],[Hire Date]],"mmm")</f>
        <v>Oct</v>
      </c>
      <c r="N87" s="5">
        <v>103707</v>
      </c>
      <c r="O87" s="5" t="str" cm="1">
        <f t="array" ref="O87">_xlfn.IFS(TBL_Employees3[[#This Row],[Annual Salary]]&gt;140000,"High Income",AND(TBL_Employees3[[#This Row],[Annual Salary]]&lt;=140000, TBL_Employees3[[#This Row],[Annual Salary]] &gt; 70000),"Middle Income",TBL_Employees3[[#This Row],[Annual Salary]]&lt;70000,"Low Income")</f>
        <v>Middle Income</v>
      </c>
      <c r="P87" s="6">
        <v>0.09</v>
      </c>
      <c r="Q87" s="10">
        <f>TBL_Employees3[[#This Row],[Bonus %]]*TBL_Employees3[[#This Row],[Annual Salary]]</f>
        <v>9333.6299999999992</v>
      </c>
      <c r="R87" t="s">
        <v>21</v>
      </c>
      <c r="S87" t="s">
        <v>75</v>
      </c>
      <c r="T87" s="4" t="s">
        <v>23</v>
      </c>
      <c r="U87" t="str">
        <f>IF(TBL_Employees3[[#This Row],[Exit Date]]="","Employed","Resign")</f>
        <v>Employed</v>
      </c>
    </row>
    <row r="88" spans="1:21" x14ac:dyDescent="0.25">
      <c r="A88" t="s">
        <v>221</v>
      </c>
      <c r="B88" t="s">
        <v>222</v>
      </c>
      <c r="C88" t="s">
        <v>53</v>
      </c>
      <c r="D88" t="s">
        <v>17</v>
      </c>
      <c r="E88" t="s">
        <v>27</v>
      </c>
      <c r="F88" t="s">
        <v>1984</v>
      </c>
      <c r="G88" t="s">
        <v>20</v>
      </c>
      <c r="H88">
        <v>41</v>
      </c>
      <c r="I88" s="4">
        <v>41130</v>
      </c>
      <c r="J88" s="8">
        <f>DAY(TBL_Employees3[[#This Row],[Hire Date]])</f>
        <v>9</v>
      </c>
      <c r="K88" s="8">
        <f>MONTH(TBL_Employees3[[#This Row],[Hire Date]])</f>
        <v>8</v>
      </c>
      <c r="L88" s="8">
        <f>YEAR(TBL_Employees3[[#This Row],[Hire Date]])</f>
        <v>2012</v>
      </c>
      <c r="M88" s="8" t="str">
        <f>TEXT(TBL_Employees3[[#This Row],[Hire Date]],"mmm")</f>
        <v>Aug</v>
      </c>
      <c r="N88" s="5">
        <v>245360</v>
      </c>
      <c r="O88" s="5" t="str" cm="1">
        <f t="array" ref="O88">_xlfn.IFS(TBL_Employees3[[#This Row],[Annual Salary]]&gt;140000,"High Income",AND(TBL_Employees3[[#This Row],[Annual Salary]]&lt;=140000, TBL_Employees3[[#This Row],[Annual Salary]] &gt; 70000),"Middle Income",TBL_Employees3[[#This Row],[Annual Salary]]&lt;70000,"Low Income")</f>
        <v>High Income</v>
      </c>
      <c r="P88" s="6">
        <v>0.37</v>
      </c>
      <c r="Q88" s="10">
        <f>TBL_Employees3[[#This Row],[Bonus %]]*TBL_Employees3[[#This Row],[Annual Salary]]</f>
        <v>90783.2</v>
      </c>
      <c r="R88" t="s">
        <v>21</v>
      </c>
      <c r="S88" t="s">
        <v>22</v>
      </c>
      <c r="T88" s="4" t="s">
        <v>23</v>
      </c>
      <c r="U88" t="str">
        <f>IF(TBL_Employees3[[#This Row],[Exit Date]]="","Employed","Resign")</f>
        <v>Employed</v>
      </c>
    </row>
    <row r="89" spans="1:21" x14ac:dyDescent="0.25">
      <c r="A89" t="s">
        <v>223</v>
      </c>
      <c r="B89" t="s">
        <v>224</v>
      </c>
      <c r="C89" t="s">
        <v>64</v>
      </c>
      <c r="D89" t="s">
        <v>17</v>
      </c>
      <c r="E89" t="s">
        <v>27</v>
      </c>
      <c r="F89" t="s">
        <v>1983</v>
      </c>
      <c r="G89" t="s">
        <v>20</v>
      </c>
      <c r="H89">
        <v>49</v>
      </c>
      <c r="I89" s="4">
        <v>40894</v>
      </c>
      <c r="J89" s="8">
        <f>DAY(TBL_Employees3[[#This Row],[Hire Date]])</f>
        <v>17</v>
      </c>
      <c r="K89" s="8">
        <f>MONTH(TBL_Employees3[[#This Row],[Hire Date]])</f>
        <v>12</v>
      </c>
      <c r="L89" s="8">
        <f>YEAR(TBL_Employees3[[#This Row],[Hire Date]])</f>
        <v>2011</v>
      </c>
      <c r="M89" s="8" t="str">
        <f>TEXT(TBL_Employees3[[#This Row],[Hire Date]],"mmm")</f>
        <v>Dec</v>
      </c>
      <c r="N89" s="5">
        <v>56878</v>
      </c>
      <c r="O89" s="5" t="str" cm="1">
        <f t="array" ref="O89">_xlfn.IFS(TBL_Employees3[[#This Row],[Annual Salary]]&gt;140000,"High Income",AND(TBL_Employees3[[#This Row],[Annual Salary]]&lt;=140000, TBL_Employees3[[#This Row],[Annual Salary]] &gt; 70000),"Middle Income",TBL_Employees3[[#This Row],[Annual Salary]]&lt;70000,"Low Income")</f>
        <v>Low Income</v>
      </c>
      <c r="P89" s="6">
        <v>0</v>
      </c>
      <c r="Q89" s="10">
        <f>TBL_Employees3[[#This Row],[Bonus %]]*TBL_Employees3[[#This Row],[Annual Salary]]</f>
        <v>0</v>
      </c>
      <c r="R89" t="s">
        <v>21</v>
      </c>
      <c r="S89" t="s">
        <v>34</v>
      </c>
      <c r="T89" s="4" t="s">
        <v>23</v>
      </c>
      <c r="U89" t="str">
        <f>IF(TBL_Employees3[[#This Row],[Exit Date]]="","Employed","Resign")</f>
        <v>Employed</v>
      </c>
    </row>
    <row r="90" spans="1:21" x14ac:dyDescent="0.25">
      <c r="A90" t="s">
        <v>225</v>
      </c>
      <c r="B90" t="s">
        <v>226</v>
      </c>
      <c r="C90" t="s">
        <v>64</v>
      </c>
      <c r="D90" t="s">
        <v>17</v>
      </c>
      <c r="E90" t="s">
        <v>18</v>
      </c>
      <c r="F90" t="s">
        <v>1983</v>
      </c>
      <c r="G90" t="s">
        <v>28</v>
      </c>
      <c r="H90">
        <v>29</v>
      </c>
      <c r="I90" s="4">
        <v>42602</v>
      </c>
      <c r="J90" s="8">
        <f>DAY(TBL_Employees3[[#This Row],[Hire Date]])</f>
        <v>20</v>
      </c>
      <c r="K90" s="8">
        <f>MONTH(TBL_Employees3[[#This Row],[Hire Date]])</f>
        <v>8</v>
      </c>
      <c r="L90" s="8">
        <f>YEAR(TBL_Employees3[[#This Row],[Hire Date]])</f>
        <v>2016</v>
      </c>
      <c r="M90" s="8" t="str">
        <f>TEXT(TBL_Employees3[[#This Row],[Hire Date]],"mmm")</f>
        <v>Aug</v>
      </c>
      <c r="N90" s="5">
        <v>58703</v>
      </c>
      <c r="O90" s="5" t="str" cm="1">
        <f t="array" ref="O90">_xlfn.IFS(TBL_Employees3[[#This Row],[Annual Salary]]&gt;140000,"High Income",AND(TBL_Employees3[[#This Row],[Annual Salary]]&lt;=140000, TBL_Employees3[[#This Row],[Annual Salary]] &gt; 70000),"Middle Income",TBL_Employees3[[#This Row],[Annual Salary]]&lt;70000,"Low Income")</f>
        <v>Low Income</v>
      </c>
      <c r="P90" s="6">
        <v>0</v>
      </c>
      <c r="Q90" s="10">
        <f>TBL_Employees3[[#This Row],[Bonus %]]*TBL_Employees3[[#This Row],[Annual Salary]]</f>
        <v>0</v>
      </c>
      <c r="R90" t="s">
        <v>21</v>
      </c>
      <c r="S90" t="s">
        <v>75</v>
      </c>
      <c r="T90" s="4" t="s">
        <v>23</v>
      </c>
      <c r="U90" t="str">
        <f>IF(TBL_Employees3[[#This Row],[Exit Date]]="","Employed","Resign")</f>
        <v>Employed</v>
      </c>
    </row>
    <row r="91" spans="1:21" x14ac:dyDescent="0.25">
      <c r="A91" t="s">
        <v>227</v>
      </c>
      <c r="B91" t="s">
        <v>228</v>
      </c>
      <c r="C91" t="s">
        <v>26</v>
      </c>
      <c r="D91" t="s">
        <v>17</v>
      </c>
      <c r="E91" t="s">
        <v>18</v>
      </c>
      <c r="F91" t="s">
        <v>1984</v>
      </c>
      <c r="G91" t="s">
        <v>28</v>
      </c>
      <c r="H91">
        <v>44</v>
      </c>
      <c r="I91" s="4">
        <v>44314</v>
      </c>
      <c r="J91" s="8">
        <f>DAY(TBL_Employees3[[#This Row],[Hire Date]])</f>
        <v>28</v>
      </c>
      <c r="K91" s="8">
        <f>MONTH(TBL_Employees3[[#This Row],[Hire Date]])</f>
        <v>4</v>
      </c>
      <c r="L91" s="8">
        <f>YEAR(TBL_Employees3[[#This Row],[Hire Date]])</f>
        <v>2021</v>
      </c>
      <c r="M91" s="8" t="str">
        <f>TEXT(TBL_Employees3[[#This Row],[Hire Date]],"mmm")</f>
        <v>Apr</v>
      </c>
      <c r="N91" s="5">
        <v>98520</v>
      </c>
      <c r="O91" s="5" t="str" cm="1">
        <f t="array" ref="O91">_xlfn.IFS(TBL_Employees3[[#This Row],[Annual Salary]]&gt;140000,"High Income",AND(TBL_Employees3[[#This Row],[Annual Salary]]&lt;=140000, TBL_Employees3[[#This Row],[Annual Salary]] &gt; 70000),"Middle Income",TBL_Employees3[[#This Row],[Annual Salary]]&lt;70000,"Low Income")</f>
        <v>Middle Income</v>
      </c>
      <c r="P91" s="6">
        <v>0</v>
      </c>
      <c r="Q91" s="10">
        <f>TBL_Employees3[[#This Row],[Bonus %]]*TBL_Employees3[[#This Row],[Annual Salary]]</f>
        <v>0</v>
      </c>
      <c r="R91" t="s">
        <v>21</v>
      </c>
      <c r="S91" t="s">
        <v>48</v>
      </c>
      <c r="T91" s="4" t="s">
        <v>23</v>
      </c>
      <c r="U91" t="str">
        <f>IF(TBL_Employees3[[#This Row],[Exit Date]]="","Employed","Resign")</f>
        <v>Employed</v>
      </c>
    </row>
    <row r="92" spans="1:21" x14ac:dyDescent="0.25">
      <c r="A92" t="s">
        <v>229</v>
      </c>
      <c r="B92" t="s">
        <v>230</v>
      </c>
      <c r="C92" t="s">
        <v>47</v>
      </c>
      <c r="D92" t="s">
        <v>17</v>
      </c>
      <c r="E92" t="s">
        <v>32</v>
      </c>
      <c r="F92" t="s">
        <v>1983</v>
      </c>
      <c r="G92" t="s">
        <v>37</v>
      </c>
      <c r="H92">
        <v>58</v>
      </c>
      <c r="I92" s="4">
        <v>38819</v>
      </c>
      <c r="J92" s="8">
        <f>DAY(TBL_Employees3[[#This Row],[Hire Date]])</f>
        <v>12</v>
      </c>
      <c r="K92" s="8">
        <f>MONTH(TBL_Employees3[[#This Row],[Hire Date]])</f>
        <v>4</v>
      </c>
      <c r="L92" s="8">
        <f>YEAR(TBL_Employees3[[#This Row],[Hire Date]])</f>
        <v>2006</v>
      </c>
      <c r="M92" s="8" t="str">
        <f>TEXT(TBL_Employees3[[#This Row],[Hire Date]],"mmm")</f>
        <v>Apr</v>
      </c>
      <c r="N92" s="5">
        <v>64202</v>
      </c>
      <c r="O92" s="5" t="str" cm="1">
        <f t="array" ref="O92">_xlfn.IFS(TBL_Employees3[[#This Row],[Annual Salary]]&gt;140000,"High Income",AND(TBL_Employees3[[#This Row],[Annual Salary]]&lt;=140000, TBL_Employees3[[#This Row],[Annual Salary]] &gt; 70000),"Middle Income",TBL_Employees3[[#This Row],[Annual Salary]]&lt;70000,"Low Income")</f>
        <v>Low Income</v>
      </c>
      <c r="P92" s="6">
        <v>0</v>
      </c>
      <c r="Q92" s="10">
        <f>TBL_Employees3[[#This Row],[Bonus %]]*TBL_Employees3[[#This Row],[Annual Salary]]</f>
        <v>0</v>
      </c>
      <c r="R92" t="s">
        <v>21</v>
      </c>
      <c r="S92" t="s">
        <v>75</v>
      </c>
      <c r="T92" s="4" t="s">
        <v>23</v>
      </c>
      <c r="U92" t="str">
        <f>IF(TBL_Employees3[[#This Row],[Exit Date]]="","Employed","Resign")</f>
        <v>Employed</v>
      </c>
    </row>
    <row r="93" spans="1:21" x14ac:dyDescent="0.25">
      <c r="A93" t="s">
        <v>145</v>
      </c>
      <c r="B93" t="s">
        <v>231</v>
      </c>
      <c r="C93" t="s">
        <v>47</v>
      </c>
      <c r="D93" t="s">
        <v>17</v>
      </c>
      <c r="E93" t="s">
        <v>54</v>
      </c>
      <c r="F93" t="s">
        <v>1983</v>
      </c>
      <c r="G93" t="s">
        <v>28</v>
      </c>
      <c r="H93">
        <v>49</v>
      </c>
      <c r="I93" s="4">
        <v>43671</v>
      </c>
      <c r="J93" s="8">
        <f>DAY(TBL_Employees3[[#This Row],[Hire Date]])</f>
        <v>25</v>
      </c>
      <c r="K93" s="8">
        <f>MONTH(TBL_Employees3[[#This Row],[Hire Date]])</f>
        <v>7</v>
      </c>
      <c r="L93" s="8">
        <f>YEAR(TBL_Employees3[[#This Row],[Hire Date]])</f>
        <v>2019</v>
      </c>
      <c r="M93" s="8" t="str">
        <f>TEXT(TBL_Employees3[[#This Row],[Hire Date]],"mmm")</f>
        <v>Jul</v>
      </c>
      <c r="N93" s="5">
        <v>50883</v>
      </c>
      <c r="O93" s="5" t="str" cm="1">
        <f t="array" ref="O93">_xlfn.IFS(TBL_Employees3[[#This Row],[Annual Salary]]&gt;140000,"High Income",AND(TBL_Employees3[[#This Row],[Annual Salary]]&lt;=140000, TBL_Employees3[[#This Row],[Annual Salary]] &gt; 70000),"Middle Income",TBL_Employees3[[#This Row],[Annual Salary]]&lt;70000,"Low Income")</f>
        <v>Low Income</v>
      </c>
      <c r="P93" s="6">
        <v>0</v>
      </c>
      <c r="Q93" s="10">
        <f>TBL_Employees3[[#This Row],[Bonus %]]*TBL_Employees3[[#This Row],[Annual Salary]]</f>
        <v>0</v>
      </c>
      <c r="R93" t="s">
        <v>65</v>
      </c>
      <c r="S93" t="s">
        <v>66</v>
      </c>
      <c r="T93" s="4">
        <v>44257</v>
      </c>
      <c r="U93" t="str">
        <f>IF(TBL_Employees3[[#This Row],[Exit Date]]="","Employed","Resign")</f>
        <v>Resign</v>
      </c>
    </row>
    <row r="94" spans="1:21" x14ac:dyDescent="0.25">
      <c r="A94" t="s">
        <v>232</v>
      </c>
      <c r="B94" t="s">
        <v>233</v>
      </c>
      <c r="C94" t="s">
        <v>16</v>
      </c>
      <c r="D94" t="s">
        <v>17</v>
      </c>
      <c r="E94" t="s">
        <v>18</v>
      </c>
      <c r="F94" t="s">
        <v>1983</v>
      </c>
      <c r="G94" t="s">
        <v>20</v>
      </c>
      <c r="H94">
        <v>57</v>
      </c>
      <c r="I94" s="4">
        <v>43484</v>
      </c>
      <c r="J94" s="8">
        <f>DAY(TBL_Employees3[[#This Row],[Hire Date]])</f>
        <v>19</v>
      </c>
      <c r="K94" s="8">
        <f>MONTH(TBL_Employees3[[#This Row],[Hire Date]])</f>
        <v>1</v>
      </c>
      <c r="L94" s="8">
        <f>YEAR(TBL_Employees3[[#This Row],[Hire Date]])</f>
        <v>2019</v>
      </c>
      <c r="M94" s="8" t="str">
        <f>TEXT(TBL_Employees3[[#This Row],[Hire Date]],"mmm")</f>
        <v>Jan</v>
      </c>
      <c r="N94" s="5">
        <v>101577</v>
      </c>
      <c r="O94" s="5" t="str" cm="1">
        <f t="array" ref="O94">_xlfn.IFS(TBL_Employees3[[#This Row],[Annual Salary]]&gt;140000,"High Income",AND(TBL_Employees3[[#This Row],[Annual Salary]]&lt;=140000, TBL_Employees3[[#This Row],[Annual Salary]] &gt; 70000),"Middle Income",TBL_Employees3[[#This Row],[Annual Salary]]&lt;70000,"Low Income")</f>
        <v>Middle Income</v>
      </c>
      <c r="P94" s="6">
        <v>0.05</v>
      </c>
      <c r="Q94" s="10">
        <f>TBL_Employees3[[#This Row],[Bonus %]]*TBL_Employees3[[#This Row],[Annual Salary]]</f>
        <v>5078.8500000000004</v>
      </c>
      <c r="R94" t="s">
        <v>21</v>
      </c>
      <c r="S94" t="s">
        <v>44</v>
      </c>
      <c r="T94" s="4" t="s">
        <v>23</v>
      </c>
      <c r="U94" t="str">
        <f>IF(TBL_Employees3[[#This Row],[Exit Date]]="","Employed","Resign")</f>
        <v>Employed</v>
      </c>
    </row>
    <row r="95" spans="1:21" x14ac:dyDescent="0.25">
      <c r="A95" t="s">
        <v>234</v>
      </c>
      <c r="B95" t="s">
        <v>235</v>
      </c>
      <c r="C95" t="s">
        <v>16</v>
      </c>
      <c r="D95" t="s">
        <v>17</v>
      </c>
      <c r="E95" t="s">
        <v>18</v>
      </c>
      <c r="F95" t="s">
        <v>1984</v>
      </c>
      <c r="G95" t="s">
        <v>37</v>
      </c>
      <c r="H95">
        <v>44</v>
      </c>
      <c r="I95" s="4">
        <v>38642</v>
      </c>
      <c r="J95" s="8">
        <f>DAY(TBL_Employees3[[#This Row],[Hire Date]])</f>
        <v>17</v>
      </c>
      <c r="K95" s="8">
        <f>MONTH(TBL_Employees3[[#This Row],[Hire Date]])</f>
        <v>10</v>
      </c>
      <c r="L95" s="8">
        <f>YEAR(TBL_Employees3[[#This Row],[Hire Date]])</f>
        <v>2005</v>
      </c>
      <c r="M95" s="8" t="str">
        <f>TEXT(TBL_Employees3[[#This Row],[Hire Date]],"mmm")</f>
        <v>Oct</v>
      </c>
      <c r="N95" s="5">
        <v>105223</v>
      </c>
      <c r="O95" s="5" t="str" cm="1">
        <f t="array" ref="O95">_xlfn.IFS(TBL_Employees3[[#This Row],[Annual Salary]]&gt;140000,"High Income",AND(TBL_Employees3[[#This Row],[Annual Salary]]&lt;=140000, TBL_Employees3[[#This Row],[Annual Salary]] &gt; 70000),"Middle Income",TBL_Employees3[[#This Row],[Annual Salary]]&lt;70000,"Low Income")</f>
        <v>Middle Income</v>
      </c>
      <c r="P95" s="6">
        <v>0.1</v>
      </c>
      <c r="Q95" s="10">
        <f>TBL_Employees3[[#This Row],[Bonus %]]*TBL_Employees3[[#This Row],[Annual Salary]]</f>
        <v>10522.300000000001</v>
      </c>
      <c r="R95" t="s">
        <v>21</v>
      </c>
      <c r="S95" t="s">
        <v>57</v>
      </c>
      <c r="T95" s="4" t="s">
        <v>23</v>
      </c>
      <c r="U95" t="str">
        <f>IF(TBL_Employees3[[#This Row],[Exit Date]]="","Employed","Resign")</f>
        <v>Employed</v>
      </c>
    </row>
    <row r="96" spans="1:21" x14ac:dyDescent="0.25">
      <c r="A96" t="s">
        <v>236</v>
      </c>
      <c r="B96" t="s">
        <v>237</v>
      </c>
      <c r="C96" t="s">
        <v>16</v>
      </c>
      <c r="D96" t="s">
        <v>17</v>
      </c>
      <c r="E96" t="s">
        <v>27</v>
      </c>
      <c r="F96" t="s">
        <v>1984</v>
      </c>
      <c r="G96" t="s">
        <v>28</v>
      </c>
      <c r="H96">
        <v>25</v>
      </c>
      <c r="I96" s="4">
        <v>44545</v>
      </c>
      <c r="J96" s="8">
        <f>DAY(TBL_Employees3[[#This Row],[Hire Date]])</f>
        <v>15</v>
      </c>
      <c r="K96" s="8">
        <f>MONTH(TBL_Employees3[[#This Row],[Hire Date]])</f>
        <v>12</v>
      </c>
      <c r="L96" s="8">
        <f>YEAR(TBL_Employees3[[#This Row],[Hire Date]])</f>
        <v>2021</v>
      </c>
      <c r="M96" s="8" t="str">
        <f>TEXT(TBL_Employees3[[#This Row],[Hire Date]],"mmm")</f>
        <v>Dec</v>
      </c>
      <c r="N96" s="5">
        <v>114893</v>
      </c>
      <c r="O96" s="5" t="str" cm="1">
        <f t="array" ref="O96">_xlfn.IFS(TBL_Employees3[[#This Row],[Annual Salary]]&gt;140000,"High Income",AND(TBL_Employees3[[#This Row],[Annual Salary]]&lt;=140000, TBL_Employees3[[#This Row],[Annual Salary]] &gt; 70000),"Middle Income",TBL_Employees3[[#This Row],[Annual Salary]]&lt;70000,"Low Income")</f>
        <v>Middle Income</v>
      </c>
      <c r="P96" s="6">
        <v>0.06</v>
      </c>
      <c r="Q96" s="10">
        <f>TBL_Employees3[[#This Row],[Bonus %]]*TBL_Employees3[[#This Row],[Annual Salary]]</f>
        <v>6893.58</v>
      </c>
      <c r="R96" t="s">
        <v>65</v>
      </c>
      <c r="S96" t="s">
        <v>92</v>
      </c>
      <c r="T96" s="4" t="s">
        <v>23</v>
      </c>
      <c r="U96" t="str">
        <f>IF(TBL_Employees3[[#This Row],[Exit Date]]="","Employed","Resign")</f>
        <v>Employed</v>
      </c>
    </row>
    <row r="97" spans="1:21" x14ac:dyDescent="0.25">
      <c r="A97" t="s">
        <v>238</v>
      </c>
      <c r="B97" t="s">
        <v>239</v>
      </c>
      <c r="C97" t="s">
        <v>53</v>
      </c>
      <c r="D97" t="s">
        <v>17</v>
      </c>
      <c r="E97" t="s">
        <v>54</v>
      </c>
      <c r="F97" t="s">
        <v>1984</v>
      </c>
      <c r="G97" t="s">
        <v>28</v>
      </c>
      <c r="H97">
        <v>63</v>
      </c>
      <c r="I97" s="4">
        <v>44038</v>
      </c>
      <c r="J97" s="8">
        <f>DAY(TBL_Employees3[[#This Row],[Hire Date]])</f>
        <v>26</v>
      </c>
      <c r="K97" s="8">
        <f>MONTH(TBL_Employees3[[#This Row],[Hire Date]])</f>
        <v>7</v>
      </c>
      <c r="L97" s="8">
        <f>YEAR(TBL_Employees3[[#This Row],[Hire Date]])</f>
        <v>2020</v>
      </c>
      <c r="M97" s="8" t="str">
        <f>TEXT(TBL_Employees3[[#This Row],[Hire Date]],"mmm")</f>
        <v>Jul</v>
      </c>
      <c r="N97" s="5">
        <v>216195</v>
      </c>
      <c r="O97" s="5" t="str" cm="1">
        <f t="array" ref="O97">_xlfn.IFS(TBL_Employees3[[#This Row],[Annual Salary]]&gt;140000,"High Income",AND(TBL_Employees3[[#This Row],[Annual Salary]]&lt;=140000, TBL_Employees3[[#This Row],[Annual Salary]] &gt; 70000),"Middle Income",TBL_Employees3[[#This Row],[Annual Salary]]&lt;70000,"Low Income")</f>
        <v>High Income</v>
      </c>
      <c r="P97" s="6">
        <v>0.31</v>
      </c>
      <c r="Q97" s="10">
        <f>TBL_Employees3[[#This Row],[Bonus %]]*TBL_Employees3[[#This Row],[Annual Salary]]</f>
        <v>67020.45</v>
      </c>
      <c r="R97" t="s">
        <v>21</v>
      </c>
      <c r="S97" t="s">
        <v>48</v>
      </c>
      <c r="T97" s="4" t="s">
        <v>23</v>
      </c>
      <c r="U97" t="str">
        <f>IF(TBL_Employees3[[#This Row],[Exit Date]]="","Employed","Resign")</f>
        <v>Employed</v>
      </c>
    </row>
    <row r="98" spans="1:21" x14ac:dyDescent="0.25">
      <c r="A98" t="s">
        <v>240</v>
      </c>
      <c r="B98" t="s">
        <v>241</v>
      </c>
      <c r="C98" t="s">
        <v>242</v>
      </c>
      <c r="D98" t="s">
        <v>243</v>
      </c>
      <c r="E98" t="s">
        <v>27</v>
      </c>
      <c r="F98" t="s">
        <v>1984</v>
      </c>
      <c r="G98" t="s">
        <v>20</v>
      </c>
      <c r="H98">
        <v>27</v>
      </c>
      <c r="I98" s="4">
        <v>44490</v>
      </c>
      <c r="J98" s="8">
        <f>DAY(TBL_Employees3[[#This Row],[Hire Date]])</f>
        <v>21</v>
      </c>
      <c r="K98" s="8">
        <f>MONTH(TBL_Employees3[[#This Row],[Hire Date]])</f>
        <v>10</v>
      </c>
      <c r="L98" s="8">
        <f>YEAR(TBL_Employees3[[#This Row],[Hire Date]])</f>
        <v>2021</v>
      </c>
      <c r="M98" s="8" t="str">
        <f>TEXT(TBL_Employees3[[#This Row],[Hire Date]],"mmm")</f>
        <v>Oct</v>
      </c>
      <c r="N98" s="5">
        <v>109851</v>
      </c>
      <c r="O98" s="5" t="str" cm="1">
        <f t="array" ref="O98">_xlfn.IFS(TBL_Employees3[[#This Row],[Annual Salary]]&gt;140000,"High Income",AND(TBL_Employees3[[#This Row],[Annual Salary]]&lt;=140000, TBL_Employees3[[#This Row],[Annual Salary]] &gt; 70000),"Middle Income",TBL_Employees3[[#This Row],[Annual Salary]]&lt;70000,"Low Income")</f>
        <v>Middle Income</v>
      </c>
      <c r="P98" s="6">
        <v>0</v>
      </c>
      <c r="Q98" s="10">
        <f>TBL_Employees3[[#This Row],[Bonus %]]*TBL_Employees3[[#This Row],[Annual Salary]]</f>
        <v>0</v>
      </c>
      <c r="R98" t="s">
        <v>21</v>
      </c>
      <c r="S98" t="s">
        <v>34</v>
      </c>
      <c r="T98" s="4" t="s">
        <v>23</v>
      </c>
      <c r="U98" t="str">
        <f>IF(TBL_Employees3[[#This Row],[Exit Date]]="","Employed","Resign")</f>
        <v>Employed</v>
      </c>
    </row>
    <row r="99" spans="1:21" x14ac:dyDescent="0.25">
      <c r="A99" t="s">
        <v>244</v>
      </c>
      <c r="B99" t="s">
        <v>245</v>
      </c>
      <c r="C99" t="s">
        <v>246</v>
      </c>
      <c r="D99" t="s">
        <v>243</v>
      </c>
      <c r="E99" t="s">
        <v>54</v>
      </c>
      <c r="F99" t="s">
        <v>1984</v>
      </c>
      <c r="G99" t="s">
        <v>37</v>
      </c>
      <c r="H99">
        <v>56</v>
      </c>
      <c r="I99" s="4">
        <v>38388</v>
      </c>
      <c r="J99" s="8">
        <f>DAY(TBL_Employees3[[#This Row],[Hire Date]])</f>
        <v>5</v>
      </c>
      <c r="K99" s="8">
        <f>MONTH(TBL_Employees3[[#This Row],[Hire Date]])</f>
        <v>2</v>
      </c>
      <c r="L99" s="8">
        <f>YEAR(TBL_Employees3[[#This Row],[Hire Date]])</f>
        <v>2005</v>
      </c>
      <c r="M99" s="8" t="str">
        <f>TEXT(TBL_Employees3[[#This Row],[Hire Date]],"mmm")</f>
        <v>Feb</v>
      </c>
      <c r="N99" s="5">
        <v>98581</v>
      </c>
      <c r="O99" s="5" t="str" cm="1">
        <f t="array" ref="O99">_xlfn.IFS(TBL_Employees3[[#This Row],[Annual Salary]]&gt;140000,"High Income",AND(TBL_Employees3[[#This Row],[Annual Salary]]&lt;=140000, TBL_Employees3[[#This Row],[Annual Salary]] &gt; 70000),"Middle Income",TBL_Employees3[[#This Row],[Annual Salary]]&lt;70000,"Low Income")</f>
        <v>Middle Income</v>
      </c>
      <c r="P99" s="6">
        <v>0</v>
      </c>
      <c r="Q99" s="10">
        <f>TBL_Employees3[[#This Row],[Bonus %]]*TBL_Employees3[[#This Row],[Annual Salary]]</f>
        <v>0</v>
      </c>
      <c r="R99" t="s">
        <v>38</v>
      </c>
      <c r="S99" t="s">
        <v>69</v>
      </c>
      <c r="T99" s="4" t="s">
        <v>23</v>
      </c>
      <c r="U99" t="str">
        <f>IF(TBL_Employees3[[#This Row],[Exit Date]]="","Employed","Resign")</f>
        <v>Employed</v>
      </c>
    </row>
    <row r="100" spans="1:21" x14ac:dyDescent="0.25">
      <c r="A100" t="s">
        <v>247</v>
      </c>
      <c r="B100" t="s">
        <v>248</v>
      </c>
      <c r="C100" t="s">
        <v>53</v>
      </c>
      <c r="D100" t="s">
        <v>243</v>
      </c>
      <c r="E100" t="s">
        <v>27</v>
      </c>
      <c r="F100" t="s">
        <v>1983</v>
      </c>
      <c r="G100" t="s">
        <v>28</v>
      </c>
      <c r="H100">
        <v>43</v>
      </c>
      <c r="I100" s="4">
        <v>38145</v>
      </c>
      <c r="J100" s="8">
        <f>DAY(TBL_Employees3[[#This Row],[Hire Date]])</f>
        <v>7</v>
      </c>
      <c r="K100" s="8">
        <f>MONTH(TBL_Employees3[[#This Row],[Hire Date]])</f>
        <v>6</v>
      </c>
      <c r="L100" s="8">
        <f>YEAR(TBL_Employees3[[#This Row],[Hire Date]])</f>
        <v>2004</v>
      </c>
      <c r="M100" s="8" t="str">
        <f>TEXT(TBL_Employees3[[#This Row],[Hire Date]],"mmm")</f>
        <v>Jun</v>
      </c>
      <c r="N100" s="5">
        <v>246231</v>
      </c>
      <c r="O100" s="5" t="str" cm="1">
        <f t="array" ref="O100">_xlfn.IFS(TBL_Employees3[[#This Row],[Annual Salary]]&gt;140000,"High Income",AND(TBL_Employees3[[#This Row],[Annual Salary]]&lt;=140000, TBL_Employees3[[#This Row],[Annual Salary]] &gt; 70000),"Middle Income",TBL_Employees3[[#This Row],[Annual Salary]]&lt;70000,"Low Income")</f>
        <v>High Income</v>
      </c>
      <c r="P100" s="6">
        <v>0.31</v>
      </c>
      <c r="Q100" s="10">
        <f>TBL_Employees3[[#This Row],[Bonus %]]*TBL_Employees3[[#This Row],[Annual Salary]]</f>
        <v>76331.61</v>
      </c>
      <c r="R100" t="s">
        <v>21</v>
      </c>
      <c r="S100" t="s">
        <v>34</v>
      </c>
      <c r="T100" s="4" t="s">
        <v>23</v>
      </c>
      <c r="U100" t="str">
        <f>IF(TBL_Employees3[[#This Row],[Exit Date]]="","Employed","Resign")</f>
        <v>Employed</v>
      </c>
    </row>
    <row r="101" spans="1:21" x14ac:dyDescent="0.25">
      <c r="A101" t="s">
        <v>249</v>
      </c>
      <c r="B101" t="s">
        <v>250</v>
      </c>
      <c r="C101" t="s">
        <v>251</v>
      </c>
      <c r="D101" t="s">
        <v>243</v>
      </c>
      <c r="E101" t="s">
        <v>27</v>
      </c>
      <c r="F101" t="s">
        <v>1983</v>
      </c>
      <c r="G101" t="s">
        <v>28</v>
      </c>
      <c r="H101">
        <v>64</v>
      </c>
      <c r="I101" s="4">
        <v>35403</v>
      </c>
      <c r="J101" s="8">
        <f>DAY(TBL_Employees3[[#This Row],[Hire Date]])</f>
        <v>4</v>
      </c>
      <c r="K101" s="8">
        <f>MONTH(TBL_Employees3[[#This Row],[Hire Date]])</f>
        <v>12</v>
      </c>
      <c r="L101" s="8">
        <f>YEAR(TBL_Employees3[[#This Row],[Hire Date]])</f>
        <v>1996</v>
      </c>
      <c r="M101" s="8" t="str">
        <f>TEXT(TBL_Employees3[[#This Row],[Hire Date]],"mmm")</f>
        <v>Dec</v>
      </c>
      <c r="N101" s="5">
        <v>99354</v>
      </c>
      <c r="O101" s="5" t="str" cm="1">
        <f t="array" ref="O101">_xlfn.IFS(TBL_Employees3[[#This Row],[Annual Salary]]&gt;140000,"High Income",AND(TBL_Employees3[[#This Row],[Annual Salary]]&lt;=140000, TBL_Employees3[[#This Row],[Annual Salary]] &gt; 70000),"Middle Income",TBL_Employees3[[#This Row],[Annual Salary]]&lt;70000,"Low Income")</f>
        <v>Middle Income</v>
      </c>
      <c r="P101" s="6">
        <v>0.12</v>
      </c>
      <c r="Q101" s="10">
        <f>TBL_Employees3[[#This Row],[Bonus %]]*TBL_Employees3[[#This Row],[Annual Salary]]</f>
        <v>11922.48</v>
      </c>
      <c r="R101" t="s">
        <v>65</v>
      </c>
      <c r="S101" t="s">
        <v>118</v>
      </c>
      <c r="T101" s="4" t="s">
        <v>23</v>
      </c>
      <c r="U101" t="str">
        <f>IF(TBL_Employees3[[#This Row],[Exit Date]]="","Employed","Resign")</f>
        <v>Employed</v>
      </c>
    </row>
    <row r="102" spans="1:21" x14ac:dyDescent="0.25">
      <c r="A102" t="s">
        <v>252</v>
      </c>
      <c r="B102" t="s">
        <v>253</v>
      </c>
      <c r="C102" t="s">
        <v>242</v>
      </c>
      <c r="D102" t="s">
        <v>243</v>
      </c>
      <c r="E102" t="s">
        <v>18</v>
      </c>
      <c r="F102" t="s">
        <v>1984</v>
      </c>
      <c r="G102" t="s">
        <v>28</v>
      </c>
      <c r="H102">
        <v>34</v>
      </c>
      <c r="I102" s="4">
        <v>43815</v>
      </c>
      <c r="J102" s="8">
        <f>DAY(TBL_Employees3[[#This Row],[Hire Date]])</f>
        <v>16</v>
      </c>
      <c r="K102" s="8">
        <f>MONTH(TBL_Employees3[[#This Row],[Hire Date]])</f>
        <v>12</v>
      </c>
      <c r="L102" s="8">
        <f>YEAR(TBL_Employees3[[#This Row],[Hire Date]])</f>
        <v>2019</v>
      </c>
      <c r="M102" s="8" t="str">
        <f>TEXT(TBL_Employees3[[#This Row],[Hire Date]],"mmm")</f>
        <v>Dec</v>
      </c>
      <c r="N102" s="5">
        <v>99989</v>
      </c>
      <c r="O102" s="5" t="str" cm="1">
        <f t="array" ref="O102">_xlfn.IFS(TBL_Employees3[[#This Row],[Annual Salary]]&gt;140000,"High Income",AND(TBL_Employees3[[#This Row],[Annual Salary]]&lt;=140000, TBL_Employees3[[#This Row],[Annual Salary]] &gt; 70000),"Middle Income",TBL_Employees3[[#This Row],[Annual Salary]]&lt;70000,"Low Income")</f>
        <v>Middle Income</v>
      </c>
      <c r="P102" s="6">
        <v>0</v>
      </c>
      <c r="Q102" s="10">
        <f>TBL_Employees3[[#This Row],[Bonus %]]*TBL_Employees3[[#This Row],[Annual Salary]]</f>
        <v>0</v>
      </c>
      <c r="R102" t="s">
        <v>65</v>
      </c>
      <c r="S102" t="s">
        <v>92</v>
      </c>
      <c r="T102" s="4" t="s">
        <v>23</v>
      </c>
      <c r="U102" t="str">
        <f>IF(TBL_Employees3[[#This Row],[Exit Date]]="","Employed","Resign")</f>
        <v>Employed</v>
      </c>
    </row>
    <row r="103" spans="1:21" x14ac:dyDescent="0.25">
      <c r="A103" t="s">
        <v>254</v>
      </c>
      <c r="B103" t="s">
        <v>255</v>
      </c>
      <c r="C103" t="s">
        <v>246</v>
      </c>
      <c r="D103" t="s">
        <v>243</v>
      </c>
      <c r="E103" t="s">
        <v>32</v>
      </c>
      <c r="F103" t="s">
        <v>1983</v>
      </c>
      <c r="G103" t="s">
        <v>20</v>
      </c>
      <c r="H103">
        <v>52</v>
      </c>
      <c r="I103" s="4">
        <v>41199</v>
      </c>
      <c r="J103" s="8">
        <f>DAY(TBL_Employees3[[#This Row],[Hire Date]])</f>
        <v>17</v>
      </c>
      <c r="K103" s="8">
        <f>MONTH(TBL_Employees3[[#This Row],[Hire Date]])</f>
        <v>10</v>
      </c>
      <c r="L103" s="8">
        <f>YEAR(TBL_Employees3[[#This Row],[Hire Date]])</f>
        <v>2012</v>
      </c>
      <c r="M103" s="8" t="str">
        <f>TEXT(TBL_Employees3[[#This Row],[Hire Date]],"mmm")</f>
        <v>Oct</v>
      </c>
      <c r="N103" s="5">
        <v>71476</v>
      </c>
      <c r="O103" s="5" t="str" cm="1">
        <f t="array" ref="O103">_xlfn.IFS(TBL_Employees3[[#This Row],[Annual Salary]]&gt;140000,"High Income",AND(TBL_Employees3[[#This Row],[Annual Salary]]&lt;=140000, TBL_Employees3[[#This Row],[Annual Salary]] &gt; 70000),"Middle Income",TBL_Employees3[[#This Row],[Annual Salary]]&lt;70000,"Low Income")</f>
        <v>Middle Income</v>
      </c>
      <c r="P103" s="6">
        <v>0</v>
      </c>
      <c r="Q103" s="10">
        <f>TBL_Employees3[[#This Row],[Bonus %]]*TBL_Employees3[[#This Row],[Annual Salary]]</f>
        <v>0</v>
      </c>
      <c r="R103" t="s">
        <v>21</v>
      </c>
      <c r="S103" t="s">
        <v>57</v>
      </c>
      <c r="T103" s="4" t="s">
        <v>23</v>
      </c>
      <c r="U103" t="str">
        <f>IF(TBL_Employees3[[#This Row],[Exit Date]]="","Employed","Resign")</f>
        <v>Employed</v>
      </c>
    </row>
    <row r="104" spans="1:21" x14ac:dyDescent="0.25">
      <c r="A104" t="s">
        <v>256</v>
      </c>
      <c r="B104" t="s">
        <v>257</v>
      </c>
      <c r="C104" t="s">
        <v>31</v>
      </c>
      <c r="D104" t="s">
        <v>243</v>
      </c>
      <c r="E104" t="s">
        <v>18</v>
      </c>
      <c r="F104" t="s">
        <v>1984</v>
      </c>
      <c r="G104" t="s">
        <v>20</v>
      </c>
      <c r="H104">
        <v>45</v>
      </c>
      <c r="I104" s="4">
        <v>41941</v>
      </c>
      <c r="J104" s="8">
        <f>DAY(TBL_Employees3[[#This Row],[Hire Date]])</f>
        <v>29</v>
      </c>
      <c r="K104" s="8">
        <f>MONTH(TBL_Employees3[[#This Row],[Hire Date]])</f>
        <v>10</v>
      </c>
      <c r="L104" s="8">
        <f>YEAR(TBL_Employees3[[#This Row],[Hire Date]])</f>
        <v>2014</v>
      </c>
      <c r="M104" s="8" t="str">
        <f>TEXT(TBL_Employees3[[#This Row],[Hire Date]],"mmm")</f>
        <v>Oct</v>
      </c>
      <c r="N104" s="5">
        <v>189420</v>
      </c>
      <c r="O104" s="5" t="str" cm="1">
        <f t="array" ref="O104">_xlfn.IFS(TBL_Employees3[[#This Row],[Annual Salary]]&gt;140000,"High Income",AND(TBL_Employees3[[#This Row],[Annual Salary]]&lt;=140000, TBL_Employees3[[#This Row],[Annual Salary]] &gt; 70000),"Middle Income",TBL_Employees3[[#This Row],[Annual Salary]]&lt;70000,"Low Income")</f>
        <v>High Income</v>
      </c>
      <c r="P104" s="6">
        <v>0.2</v>
      </c>
      <c r="Q104" s="10">
        <f>TBL_Employees3[[#This Row],[Bonus %]]*TBL_Employees3[[#This Row],[Annual Salary]]</f>
        <v>37884</v>
      </c>
      <c r="R104" t="s">
        <v>21</v>
      </c>
      <c r="S104" t="s">
        <v>34</v>
      </c>
      <c r="T104" s="4" t="s">
        <v>23</v>
      </c>
      <c r="U104" t="str">
        <f>IF(TBL_Employees3[[#This Row],[Exit Date]]="","Employed","Resign")</f>
        <v>Employed</v>
      </c>
    </row>
    <row r="105" spans="1:21" x14ac:dyDescent="0.25">
      <c r="A105" t="s">
        <v>258</v>
      </c>
      <c r="B105" t="s">
        <v>259</v>
      </c>
      <c r="C105" t="s">
        <v>260</v>
      </c>
      <c r="D105" t="s">
        <v>243</v>
      </c>
      <c r="E105" t="s">
        <v>32</v>
      </c>
      <c r="F105" t="s">
        <v>1984</v>
      </c>
      <c r="G105" t="s">
        <v>20</v>
      </c>
      <c r="H105">
        <v>33</v>
      </c>
      <c r="I105" s="4">
        <v>43456</v>
      </c>
      <c r="J105" s="8">
        <f>DAY(TBL_Employees3[[#This Row],[Hire Date]])</f>
        <v>22</v>
      </c>
      <c r="K105" s="8">
        <f>MONTH(TBL_Employees3[[#This Row],[Hire Date]])</f>
        <v>12</v>
      </c>
      <c r="L105" s="8">
        <f>YEAR(TBL_Employees3[[#This Row],[Hire Date]])</f>
        <v>2018</v>
      </c>
      <c r="M105" s="8" t="str">
        <f>TEXT(TBL_Employees3[[#This Row],[Hire Date]],"mmm")</f>
        <v>Dec</v>
      </c>
      <c r="N105" s="5">
        <v>83990</v>
      </c>
      <c r="O105" s="5" t="str" cm="1">
        <f t="array" ref="O105">_xlfn.IFS(TBL_Employees3[[#This Row],[Annual Salary]]&gt;140000,"High Income",AND(TBL_Employees3[[#This Row],[Annual Salary]]&lt;=140000, TBL_Employees3[[#This Row],[Annual Salary]] &gt; 70000),"Middle Income",TBL_Employees3[[#This Row],[Annual Salary]]&lt;70000,"Low Income")</f>
        <v>Middle Income</v>
      </c>
      <c r="P105" s="6">
        <v>0</v>
      </c>
      <c r="Q105" s="10">
        <f>TBL_Employees3[[#This Row],[Bonus %]]*TBL_Employees3[[#This Row],[Annual Salary]]</f>
        <v>0</v>
      </c>
      <c r="R105" t="s">
        <v>21</v>
      </c>
      <c r="S105" t="s">
        <v>44</v>
      </c>
      <c r="T105" s="4" t="s">
        <v>23</v>
      </c>
      <c r="U105" t="str">
        <f>IF(TBL_Employees3[[#This Row],[Exit Date]]="","Employed","Resign")</f>
        <v>Employed</v>
      </c>
    </row>
    <row r="106" spans="1:21" x14ac:dyDescent="0.25">
      <c r="A106" t="s">
        <v>261</v>
      </c>
      <c r="B106" t="s">
        <v>262</v>
      </c>
      <c r="C106" t="s">
        <v>263</v>
      </c>
      <c r="D106" t="s">
        <v>243</v>
      </c>
      <c r="E106" t="s">
        <v>54</v>
      </c>
      <c r="F106" t="s">
        <v>1984</v>
      </c>
      <c r="G106" t="s">
        <v>20</v>
      </c>
      <c r="H106">
        <v>52</v>
      </c>
      <c r="I106" s="4">
        <v>38696</v>
      </c>
      <c r="J106" s="8">
        <f>DAY(TBL_Employees3[[#This Row],[Hire Date]])</f>
        <v>10</v>
      </c>
      <c r="K106" s="8">
        <f>MONTH(TBL_Employees3[[#This Row],[Hire Date]])</f>
        <v>12</v>
      </c>
      <c r="L106" s="8">
        <f>YEAR(TBL_Employees3[[#This Row],[Hire Date]])</f>
        <v>2005</v>
      </c>
      <c r="M106" s="8" t="str">
        <f>TEXT(TBL_Employees3[[#This Row],[Hire Date]],"mmm")</f>
        <v>Dec</v>
      </c>
      <c r="N106" s="5">
        <v>102043</v>
      </c>
      <c r="O106" s="5" t="str" cm="1">
        <f t="array" ref="O106">_xlfn.IFS(TBL_Employees3[[#This Row],[Annual Salary]]&gt;140000,"High Income",AND(TBL_Employees3[[#This Row],[Annual Salary]]&lt;=140000, TBL_Employees3[[#This Row],[Annual Salary]] &gt; 70000),"Middle Income",TBL_Employees3[[#This Row],[Annual Salary]]&lt;70000,"Low Income")</f>
        <v>Middle Income</v>
      </c>
      <c r="P106" s="6">
        <v>0</v>
      </c>
      <c r="Q106" s="10">
        <f>TBL_Employees3[[#This Row],[Bonus %]]*TBL_Employees3[[#This Row],[Annual Salary]]</f>
        <v>0</v>
      </c>
      <c r="R106" t="s">
        <v>21</v>
      </c>
      <c r="S106" t="s">
        <v>44</v>
      </c>
      <c r="T106" s="4" t="s">
        <v>23</v>
      </c>
      <c r="U106" t="str">
        <f>IF(TBL_Employees3[[#This Row],[Exit Date]]="","Employed","Resign")</f>
        <v>Employed</v>
      </c>
    </row>
    <row r="107" spans="1:21" x14ac:dyDescent="0.25">
      <c r="A107" t="s">
        <v>264</v>
      </c>
      <c r="B107" t="s">
        <v>265</v>
      </c>
      <c r="C107" t="s">
        <v>266</v>
      </c>
      <c r="D107" t="s">
        <v>243</v>
      </c>
      <c r="E107" t="s">
        <v>18</v>
      </c>
      <c r="F107" t="s">
        <v>1984</v>
      </c>
      <c r="G107" t="s">
        <v>28</v>
      </c>
      <c r="H107">
        <v>46</v>
      </c>
      <c r="I107" s="4">
        <v>37041</v>
      </c>
      <c r="J107" s="8">
        <f>DAY(TBL_Employees3[[#This Row],[Hire Date]])</f>
        <v>30</v>
      </c>
      <c r="K107" s="8">
        <f>MONTH(TBL_Employees3[[#This Row],[Hire Date]])</f>
        <v>5</v>
      </c>
      <c r="L107" s="8">
        <f>YEAR(TBL_Employees3[[#This Row],[Hire Date]])</f>
        <v>2001</v>
      </c>
      <c r="M107" s="8" t="str">
        <f>TEXT(TBL_Employees3[[#This Row],[Hire Date]],"mmm")</f>
        <v>May</v>
      </c>
      <c r="N107" s="5">
        <v>90678</v>
      </c>
      <c r="O107" s="5" t="str" cm="1">
        <f t="array" ref="O107">_xlfn.IFS(TBL_Employees3[[#This Row],[Annual Salary]]&gt;140000,"High Income",AND(TBL_Employees3[[#This Row],[Annual Salary]]&lt;=140000, TBL_Employees3[[#This Row],[Annual Salary]] &gt; 70000),"Middle Income",TBL_Employees3[[#This Row],[Annual Salary]]&lt;70000,"Low Income")</f>
        <v>Middle Income</v>
      </c>
      <c r="P107" s="6">
        <v>0</v>
      </c>
      <c r="Q107" s="10">
        <f>TBL_Employees3[[#This Row],[Bonus %]]*TBL_Employees3[[#This Row],[Annual Salary]]</f>
        <v>0</v>
      </c>
      <c r="R107" t="s">
        <v>21</v>
      </c>
      <c r="S107" t="s">
        <v>75</v>
      </c>
      <c r="T107" s="4" t="s">
        <v>23</v>
      </c>
      <c r="U107" t="str">
        <f>IF(TBL_Employees3[[#This Row],[Exit Date]]="","Employed","Resign")</f>
        <v>Employed</v>
      </c>
    </row>
    <row r="108" spans="1:21" x14ac:dyDescent="0.25">
      <c r="A108" t="s">
        <v>267</v>
      </c>
      <c r="B108" t="s">
        <v>268</v>
      </c>
      <c r="C108" t="s">
        <v>251</v>
      </c>
      <c r="D108" t="s">
        <v>243</v>
      </c>
      <c r="E108" t="s">
        <v>54</v>
      </c>
      <c r="F108" t="s">
        <v>1984</v>
      </c>
      <c r="G108" t="s">
        <v>37</v>
      </c>
      <c r="H108">
        <v>44</v>
      </c>
      <c r="I108" s="4">
        <v>39800</v>
      </c>
      <c r="J108" s="8">
        <f>DAY(TBL_Employees3[[#This Row],[Hire Date]])</f>
        <v>18</v>
      </c>
      <c r="K108" s="8">
        <f>MONTH(TBL_Employees3[[#This Row],[Hire Date]])</f>
        <v>12</v>
      </c>
      <c r="L108" s="8">
        <f>YEAR(TBL_Employees3[[#This Row],[Hire Date]])</f>
        <v>2008</v>
      </c>
      <c r="M108" s="8" t="str">
        <f>TEXT(TBL_Employees3[[#This Row],[Hire Date]],"mmm")</f>
        <v>Dec</v>
      </c>
      <c r="N108" s="5">
        <v>92753</v>
      </c>
      <c r="O108" s="5" t="str" cm="1">
        <f t="array" ref="O108">_xlfn.IFS(TBL_Employees3[[#This Row],[Annual Salary]]&gt;140000,"High Income",AND(TBL_Employees3[[#This Row],[Annual Salary]]&lt;=140000, TBL_Employees3[[#This Row],[Annual Salary]] &gt; 70000),"Middle Income",TBL_Employees3[[#This Row],[Annual Salary]]&lt;70000,"Low Income")</f>
        <v>Middle Income</v>
      </c>
      <c r="P108" s="6">
        <v>0.13</v>
      </c>
      <c r="Q108" s="10">
        <f>TBL_Employees3[[#This Row],[Bonus %]]*TBL_Employees3[[#This Row],[Annual Salary]]</f>
        <v>12057.890000000001</v>
      </c>
      <c r="R108" t="s">
        <v>21</v>
      </c>
      <c r="S108" t="s">
        <v>22</v>
      </c>
      <c r="T108" s="4">
        <v>44371</v>
      </c>
      <c r="U108" t="str">
        <f>IF(TBL_Employees3[[#This Row],[Exit Date]]="","Employed","Resign")</f>
        <v>Resign</v>
      </c>
    </row>
    <row r="109" spans="1:21" x14ac:dyDescent="0.25">
      <c r="A109" t="s">
        <v>269</v>
      </c>
      <c r="B109" t="s">
        <v>270</v>
      </c>
      <c r="C109" t="s">
        <v>260</v>
      </c>
      <c r="D109" t="s">
        <v>243</v>
      </c>
      <c r="E109" t="s">
        <v>18</v>
      </c>
      <c r="F109" t="s">
        <v>1983</v>
      </c>
      <c r="G109" t="s">
        <v>20</v>
      </c>
      <c r="H109">
        <v>58</v>
      </c>
      <c r="I109" s="4">
        <v>37399</v>
      </c>
      <c r="J109" s="8">
        <f>DAY(TBL_Employees3[[#This Row],[Hire Date]])</f>
        <v>23</v>
      </c>
      <c r="K109" s="8">
        <f>MONTH(TBL_Employees3[[#This Row],[Hire Date]])</f>
        <v>5</v>
      </c>
      <c r="L109" s="8">
        <f>YEAR(TBL_Employees3[[#This Row],[Hire Date]])</f>
        <v>2002</v>
      </c>
      <c r="M109" s="8" t="str">
        <f>TEXT(TBL_Employees3[[#This Row],[Hire Date]],"mmm")</f>
        <v>May</v>
      </c>
      <c r="N109" s="5">
        <v>76354</v>
      </c>
      <c r="O109" s="5" t="str" cm="1">
        <f t="array" ref="O109">_xlfn.IFS(TBL_Employees3[[#This Row],[Annual Salary]]&gt;140000,"High Income",AND(TBL_Employees3[[#This Row],[Annual Salary]]&lt;=140000, TBL_Employees3[[#This Row],[Annual Salary]] &gt; 70000),"Middle Income",TBL_Employees3[[#This Row],[Annual Salary]]&lt;70000,"Low Income")</f>
        <v>Middle Income</v>
      </c>
      <c r="P109" s="6">
        <v>0</v>
      </c>
      <c r="Q109" s="10">
        <f>TBL_Employees3[[#This Row],[Bonus %]]*TBL_Employees3[[#This Row],[Annual Salary]]</f>
        <v>0</v>
      </c>
      <c r="R109" t="s">
        <v>21</v>
      </c>
      <c r="S109" t="s">
        <v>57</v>
      </c>
      <c r="T109" s="4">
        <v>44465</v>
      </c>
      <c r="U109" t="str">
        <f>IF(TBL_Employees3[[#This Row],[Exit Date]]="","Employed","Resign")</f>
        <v>Resign</v>
      </c>
    </row>
    <row r="110" spans="1:21" x14ac:dyDescent="0.25">
      <c r="A110" t="s">
        <v>271</v>
      </c>
      <c r="B110" t="s">
        <v>272</v>
      </c>
      <c r="C110" t="s">
        <v>242</v>
      </c>
      <c r="D110" t="s">
        <v>243</v>
      </c>
      <c r="E110" t="s">
        <v>54</v>
      </c>
      <c r="F110" t="s">
        <v>1983</v>
      </c>
      <c r="G110" t="s">
        <v>28</v>
      </c>
      <c r="H110">
        <v>55</v>
      </c>
      <c r="I110" s="4">
        <v>36041</v>
      </c>
      <c r="J110" s="8">
        <f>DAY(TBL_Employees3[[#This Row],[Hire Date]])</f>
        <v>3</v>
      </c>
      <c r="K110" s="8">
        <f>MONTH(TBL_Employees3[[#This Row],[Hire Date]])</f>
        <v>9</v>
      </c>
      <c r="L110" s="8">
        <f>YEAR(TBL_Employees3[[#This Row],[Hire Date]])</f>
        <v>1998</v>
      </c>
      <c r="M110" s="8" t="str">
        <f>TEXT(TBL_Employees3[[#This Row],[Hire Date]],"mmm")</f>
        <v>Sep</v>
      </c>
      <c r="N110" s="5">
        <v>86299</v>
      </c>
      <c r="O110" s="5" t="str" cm="1">
        <f t="array" ref="O110">_xlfn.IFS(TBL_Employees3[[#This Row],[Annual Salary]]&gt;140000,"High Income",AND(TBL_Employees3[[#This Row],[Annual Salary]]&lt;=140000, TBL_Employees3[[#This Row],[Annual Salary]] &gt; 70000),"Middle Income",TBL_Employees3[[#This Row],[Annual Salary]]&lt;70000,"Low Income")</f>
        <v>Middle Income</v>
      </c>
      <c r="P110" s="6">
        <v>0</v>
      </c>
      <c r="Q110" s="10">
        <f>TBL_Employees3[[#This Row],[Bonus %]]*TBL_Employees3[[#This Row],[Annual Salary]]</f>
        <v>0</v>
      </c>
      <c r="R110" t="s">
        <v>21</v>
      </c>
      <c r="S110" t="s">
        <v>34</v>
      </c>
      <c r="T110" s="4" t="s">
        <v>23</v>
      </c>
      <c r="U110" t="str">
        <f>IF(TBL_Employees3[[#This Row],[Exit Date]]="","Employed","Resign")</f>
        <v>Employed</v>
      </c>
    </row>
    <row r="111" spans="1:21" x14ac:dyDescent="0.25">
      <c r="A111" t="s">
        <v>273</v>
      </c>
      <c r="B111" t="s">
        <v>274</v>
      </c>
      <c r="C111" t="s">
        <v>275</v>
      </c>
      <c r="D111" t="s">
        <v>243</v>
      </c>
      <c r="E111" t="s">
        <v>32</v>
      </c>
      <c r="F111" t="s">
        <v>1984</v>
      </c>
      <c r="G111" t="s">
        <v>28</v>
      </c>
      <c r="H111">
        <v>30</v>
      </c>
      <c r="I111" s="4">
        <v>42877</v>
      </c>
      <c r="J111" s="8">
        <f>DAY(TBL_Employees3[[#This Row],[Hire Date]])</f>
        <v>22</v>
      </c>
      <c r="K111" s="8">
        <f>MONTH(TBL_Employees3[[#This Row],[Hire Date]])</f>
        <v>5</v>
      </c>
      <c r="L111" s="8">
        <f>YEAR(TBL_Employees3[[#This Row],[Hire Date]])</f>
        <v>2017</v>
      </c>
      <c r="M111" s="8" t="str">
        <f>TEXT(TBL_Employees3[[#This Row],[Hire Date]],"mmm")</f>
        <v>May</v>
      </c>
      <c r="N111" s="5">
        <v>86858</v>
      </c>
      <c r="O111" s="5" t="str" cm="1">
        <f t="array" ref="O111">_xlfn.IFS(TBL_Employees3[[#This Row],[Annual Salary]]&gt;140000,"High Income",AND(TBL_Employees3[[#This Row],[Annual Salary]]&lt;=140000, TBL_Employees3[[#This Row],[Annual Salary]] &gt; 70000),"Middle Income",TBL_Employees3[[#This Row],[Annual Salary]]&lt;70000,"Low Income")</f>
        <v>Middle Income</v>
      </c>
      <c r="P111" s="6">
        <v>0</v>
      </c>
      <c r="Q111" s="10">
        <f>TBL_Employees3[[#This Row],[Bonus %]]*TBL_Employees3[[#This Row],[Annual Salary]]</f>
        <v>0</v>
      </c>
      <c r="R111" t="s">
        <v>65</v>
      </c>
      <c r="S111" t="s">
        <v>66</v>
      </c>
      <c r="T111" s="4">
        <v>43016</v>
      </c>
      <c r="U111" t="str">
        <f>IF(TBL_Employees3[[#This Row],[Exit Date]]="","Employed","Resign")</f>
        <v>Resign</v>
      </c>
    </row>
    <row r="112" spans="1:21" x14ac:dyDescent="0.25">
      <c r="A112" t="s">
        <v>276</v>
      </c>
      <c r="B112" t="s">
        <v>277</v>
      </c>
      <c r="C112" t="s">
        <v>251</v>
      </c>
      <c r="D112" t="s">
        <v>243</v>
      </c>
      <c r="E112" t="s">
        <v>32</v>
      </c>
      <c r="F112" t="s">
        <v>1983</v>
      </c>
      <c r="G112" t="s">
        <v>20</v>
      </c>
      <c r="H112">
        <v>53</v>
      </c>
      <c r="I112" s="4">
        <v>33702</v>
      </c>
      <c r="J112" s="8">
        <f>DAY(TBL_Employees3[[#This Row],[Hire Date]])</f>
        <v>8</v>
      </c>
      <c r="K112" s="8">
        <f>MONTH(TBL_Employees3[[#This Row],[Hire Date]])</f>
        <v>4</v>
      </c>
      <c r="L112" s="8">
        <f>YEAR(TBL_Employees3[[#This Row],[Hire Date]])</f>
        <v>1992</v>
      </c>
      <c r="M112" s="8" t="str">
        <f>TEXT(TBL_Employees3[[#This Row],[Hire Date]],"mmm")</f>
        <v>Apr</v>
      </c>
      <c r="N112" s="5">
        <v>116878</v>
      </c>
      <c r="O112" s="5" t="str" cm="1">
        <f t="array" ref="O112">_xlfn.IFS(TBL_Employees3[[#This Row],[Annual Salary]]&gt;140000,"High Income",AND(TBL_Employees3[[#This Row],[Annual Salary]]&lt;=140000, TBL_Employees3[[#This Row],[Annual Salary]] &gt; 70000),"Middle Income",TBL_Employees3[[#This Row],[Annual Salary]]&lt;70000,"Low Income")</f>
        <v>Middle Income</v>
      </c>
      <c r="P112" s="6">
        <v>0.11</v>
      </c>
      <c r="Q112" s="10">
        <f>TBL_Employees3[[#This Row],[Bonus %]]*TBL_Employees3[[#This Row],[Annual Salary]]</f>
        <v>12856.58</v>
      </c>
      <c r="R112" t="s">
        <v>21</v>
      </c>
      <c r="S112" t="s">
        <v>48</v>
      </c>
      <c r="T112" s="4" t="s">
        <v>23</v>
      </c>
      <c r="U112" t="str">
        <f>IF(TBL_Employees3[[#This Row],[Exit Date]]="","Employed","Resign")</f>
        <v>Employed</v>
      </c>
    </row>
    <row r="113" spans="1:21" x14ac:dyDescent="0.25">
      <c r="A113" t="s">
        <v>278</v>
      </c>
      <c r="B113" t="s">
        <v>279</v>
      </c>
      <c r="C113" t="s">
        <v>246</v>
      </c>
      <c r="D113" t="s">
        <v>243</v>
      </c>
      <c r="E113" t="s">
        <v>27</v>
      </c>
      <c r="F113" t="s">
        <v>1983</v>
      </c>
      <c r="G113" t="s">
        <v>97</v>
      </c>
      <c r="H113">
        <v>45</v>
      </c>
      <c r="I113" s="4">
        <v>38388</v>
      </c>
      <c r="J113" s="8">
        <f>DAY(TBL_Employees3[[#This Row],[Hire Date]])</f>
        <v>5</v>
      </c>
      <c r="K113" s="8">
        <f>MONTH(TBL_Employees3[[#This Row],[Hire Date]])</f>
        <v>2</v>
      </c>
      <c r="L113" s="8">
        <f>YEAR(TBL_Employees3[[#This Row],[Hire Date]])</f>
        <v>2005</v>
      </c>
      <c r="M113" s="8" t="str">
        <f>TEXT(TBL_Employees3[[#This Row],[Hire Date]],"mmm")</f>
        <v>Feb</v>
      </c>
      <c r="N113" s="5">
        <v>70505</v>
      </c>
      <c r="O113" s="5" t="str" cm="1">
        <f t="array" ref="O113">_xlfn.IFS(TBL_Employees3[[#This Row],[Annual Salary]]&gt;140000,"High Income",AND(TBL_Employees3[[#This Row],[Annual Salary]]&lt;=140000, TBL_Employees3[[#This Row],[Annual Salary]] &gt; 70000),"Middle Income",TBL_Employees3[[#This Row],[Annual Salary]]&lt;70000,"Low Income")</f>
        <v>Middle Income</v>
      </c>
      <c r="P113" s="6">
        <v>0</v>
      </c>
      <c r="Q113" s="10">
        <f>TBL_Employees3[[#This Row],[Bonus %]]*TBL_Employees3[[#This Row],[Annual Salary]]</f>
        <v>0</v>
      </c>
      <c r="R113" t="s">
        <v>21</v>
      </c>
      <c r="S113" t="s">
        <v>22</v>
      </c>
      <c r="T113" s="4" t="s">
        <v>23</v>
      </c>
      <c r="U113" t="str">
        <f>IF(TBL_Employees3[[#This Row],[Exit Date]]="","Employed","Resign")</f>
        <v>Employed</v>
      </c>
    </row>
    <row r="114" spans="1:21" x14ac:dyDescent="0.25">
      <c r="A114" t="s">
        <v>280</v>
      </c>
      <c r="B114" t="s">
        <v>281</v>
      </c>
      <c r="C114" t="s">
        <v>31</v>
      </c>
      <c r="D114" t="s">
        <v>243</v>
      </c>
      <c r="E114" t="s">
        <v>32</v>
      </c>
      <c r="F114" t="s">
        <v>1984</v>
      </c>
      <c r="G114" t="s">
        <v>37</v>
      </c>
      <c r="H114">
        <v>30</v>
      </c>
      <c r="I114" s="4">
        <v>42512</v>
      </c>
      <c r="J114" s="8">
        <f>DAY(TBL_Employees3[[#This Row],[Hire Date]])</f>
        <v>22</v>
      </c>
      <c r="K114" s="8">
        <f>MONTH(TBL_Employees3[[#This Row],[Hire Date]])</f>
        <v>5</v>
      </c>
      <c r="L114" s="8">
        <f>YEAR(TBL_Employees3[[#This Row],[Hire Date]])</f>
        <v>2016</v>
      </c>
      <c r="M114" s="8" t="str">
        <f>TEXT(TBL_Employees3[[#This Row],[Hire Date]],"mmm")</f>
        <v>May</v>
      </c>
      <c r="N114" s="5">
        <v>189702</v>
      </c>
      <c r="O114" s="5" t="str" cm="1">
        <f t="array" ref="O114">_xlfn.IFS(TBL_Employees3[[#This Row],[Annual Salary]]&gt;140000,"High Income",AND(TBL_Employees3[[#This Row],[Annual Salary]]&lt;=140000, TBL_Employees3[[#This Row],[Annual Salary]] &gt; 70000),"Middle Income",TBL_Employees3[[#This Row],[Annual Salary]]&lt;70000,"Low Income")</f>
        <v>High Income</v>
      </c>
      <c r="P114" s="6">
        <v>0.28000000000000003</v>
      </c>
      <c r="Q114" s="10">
        <f>TBL_Employees3[[#This Row],[Bonus %]]*TBL_Employees3[[#This Row],[Annual Salary]]</f>
        <v>53116.560000000005</v>
      </c>
      <c r="R114" t="s">
        <v>38</v>
      </c>
      <c r="S114" t="s">
        <v>39</v>
      </c>
      <c r="T114" s="4">
        <v>44186</v>
      </c>
      <c r="U114" t="str">
        <f>IF(TBL_Employees3[[#This Row],[Exit Date]]="","Employed","Resign")</f>
        <v>Resign</v>
      </c>
    </row>
    <row r="115" spans="1:21" x14ac:dyDescent="0.25">
      <c r="A115" t="s">
        <v>282</v>
      </c>
      <c r="B115" t="s">
        <v>283</v>
      </c>
      <c r="C115" t="s">
        <v>275</v>
      </c>
      <c r="D115" t="s">
        <v>243</v>
      </c>
      <c r="E115" t="s">
        <v>32</v>
      </c>
      <c r="F115" t="s">
        <v>1984</v>
      </c>
      <c r="G115" t="s">
        <v>20</v>
      </c>
      <c r="H115">
        <v>45</v>
      </c>
      <c r="I115" s="4">
        <v>41386</v>
      </c>
      <c r="J115" s="8">
        <f>DAY(TBL_Employees3[[#This Row],[Hire Date]])</f>
        <v>22</v>
      </c>
      <c r="K115" s="8">
        <f>MONTH(TBL_Employees3[[#This Row],[Hire Date]])</f>
        <v>4</v>
      </c>
      <c r="L115" s="8">
        <f>YEAR(TBL_Employees3[[#This Row],[Hire Date]])</f>
        <v>2013</v>
      </c>
      <c r="M115" s="8" t="str">
        <f>TEXT(TBL_Employees3[[#This Row],[Hire Date]],"mmm")</f>
        <v>Apr</v>
      </c>
      <c r="N115" s="5">
        <v>61773</v>
      </c>
      <c r="O115" s="5" t="str" cm="1">
        <f t="array" ref="O115">_xlfn.IFS(TBL_Employees3[[#This Row],[Annual Salary]]&gt;140000,"High Income",AND(TBL_Employees3[[#This Row],[Annual Salary]]&lt;=140000, TBL_Employees3[[#This Row],[Annual Salary]] &gt; 70000),"Middle Income",TBL_Employees3[[#This Row],[Annual Salary]]&lt;70000,"Low Income")</f>
        <v>Low Income</v>
      </c>
      <c r="P115" s="6">
        <v>0</v>
      </c>
      <c r="Q115" s="10">
        <f>TBL_Employees3[[#This Row],[Bonus %]]*TBL_Employees3[[#This Row],[Annual Salary]]</f>
        <v>0</v>
      </c>
      <c r="R115" t="s">
        <v>21</v>
      </c>
      <c r="S115" t="s">
        <v>34</v>
      </c>
      <c r="T115" s="4" t="s">
        <v>23</v>
      </c>
      <c r="U115" t="str">
        <f>IF(TBL_Employees3[[#This Row],[Exit Date]]="","Employed","Resign")</f>
        <v>Employed</v>
      </c>
    </row>
    <row r="116" spans="1:21" x14ac:dyDescent="0.25">
      <c r="A116" t="s">
        <v>284</v>
      </c>
      <c r="B116" t="s">
        <v>285</v>
      </c>
      <c r="C116" t="s">
        <v>286</v>
      </c>
      <c r="D116" t="s">
        <v>243</v>
      </c>
      <c r="E116" t="s">
        <v>27</v>
      </c>
      <c r="F116" t="s">
        <v>1983</v>
      </c>
      <c r="G116" t="s">
        <v>97</v>
      </c>
      <c r="H116">
        <v>56</v>
      </c>
      <c r="I116" s="4">
        <v>42031</v>
      </c>
      <c r="J116" s="8">
        <f>DAY(TBL_Employees3[[#This Row],[Hire Date]])</f>
        <v>27</v>
      </c>
      <c r="K116" s="8">
        <f>MONTH(TBL_Employees3[[#This Row],[Hire Date]])</f>
        <v>1</v>
      </c>
      <c r="L116" s="8">
        <f>YEAR(TBL_Employees3[[#This Row],[Hire Date]])</f>
        <v>2015</v>
      </c>
      <c r="M116" s="8" t="str">
        <f>TEXT(TBL_Employees3[[#This Row],[Hire Date]],"mmm")</f>
        <v>Jan</v>
      </c>
      <c r="N116" s="5">
        <v>62575</v>
      </c>
      <c r="O116" s="5" t="str" cm="1">
        <f t="array" ref="O116">_xlfn.IFS(TBL_Employees3[[#This Row],[Annual Salary]]&gt;140000,"High Income",AND(TBL_Employees3[[#This Row],[Annual Salary]]&lt;=140000, TBL_Employees3[[#This Row],[Annual Salary]] &gt; 70000),"Middle Income",TBL_Employees3[[#This Row],[Annual Salary]]&lt;70000,"Low Income")</f>
        <v>Low Income</v>
      </c>
      <c r="P116" s="6">
        <v>0</v>
      </c>
      <c r="Q116" s="10">
        <f>TBL_Employees3[[#This Row],[Bonus %]]*TBL_Employees3[[#This Row],[Annual Salary]]</f>
        <v>0</v>
      </c>
      <c r="R116" t="s">
        <v>21</v>
      </c>
      <c r="S116" t="s">
        <v>48</v>
      </c>
      <c r="T116" s="4" t="s">
        <v>23</v>
      </c>
      <c r="U116" t="str">
        <f>IF(TBL_Employees3[[#This Row],[Exit Date]]="","Employed","Resign")</f>
        <v>Employed</v>
      </c>
    </row>
    <row r="117" spans="1:21" x14ac:dyDescent="0.25">
      <c r="A117" t="s">
        <v>287</v>
      </c>
      <c r="B117" t="s">
        <v>288</v>
      </c>
      <c r="C117" t="s">
        <v>260</v>
      </c>
      <c r="D117" t="s">
        <v>243</v>
      </c>
      <c r="E117" t="s">
        <v>32</v>
      </c>
      <c r="F117" t="s">
        <v>1984</v>
      </c>
      <c r="G117" t="s">
        <v>37</v>
      </c>
      <c r="H117">
        <v>50</v>
      </c>
      <c r="I117" s="4">
        <v>35726</v>
      </c>
      <c r="J117" s="8">
        <f>DAY(TBL_Employees3[[#This Row],[Hire Date]])</f>
        <v>23</v>
      </c>
      <c r="K117" s="8">
        <f>MONTH(TBL_Employees3[[#This Row],[Hire Date]])</f>
        <v>10</v>
      </c>
      <c r="L117" s="8">
        <f>YEAR(TBL_Employees3[[#This Row],[Hire Date]])</f>
        <v>1997</v>
      </c>
      <c r="M117" s="8" t="str">
        <f>TEXT(TBL_Employees3[[#This Row],[Hire Date]],"mmm")</f>
        <v>Oct</v>
      </c>
      <c r="N117" s="5">
        <v>91763</v>
      </c>
      <c r="O117" s="5" t="str" cm="1">
        <f t="array" ref="O117">_xlfn.IFS(TBL_Employees3[[#This Row],[Annual Salary]]&gt;140000,"High Income",AND(TBL_Employees3[[#This Row],[Annual Salary]]&lt;=140000, TBL_Employees3[[#This Row],[Annual Salary]] &gt; 70000),"Middle Income",TBL_Employees3[[#This Row],[Annual Salary]]&lt;70000,"Low Income")</f>
        <v>Middle Income</v>
      </c>
      <c r="P117" s="6">
        <v>0</v>
      </c>
      <c r="Q117" s="10">
        <f>TBL_Employees3[[#This Row],[Bonus %]]*TBL_Employees3[[#This Row],[Annual Salary]]</f>
        <v>0</v>
      </c>
      <c r="R117" t="s">
        <v>21</v>
      </c>
      <c r="S117" t="s">
        <v>22</v>
      </c>
      <c r="T117" s="4" t="s">
        <v>23</v>
      </c>
      <c r="U117" t="str">
        <f>IF(TBL_Employees3[[#This Row],[Exit Date]]="","Employed","Resign")</f>
        <v>Employed</v>
      </c>
    </row>
    <row r="118" spans="1:21" x14ac:dyDescent="0.25">
      <c r="A118" t="s">
        <v>289</v>
      </c>
      <c r="B118" t="s">
        <v>290</v>
      </c>
      <c r="C118" t="s">
        <v>286</v>
      </c>
      <c r="D118" t="s">
        <v>243</v>
      </c>
      <c r="E118" t="s">
        <v>54</v>
      </c>
      <c r="F118" t="s">
        <v>1984</v>
      </c>
      <c r="G118" t="s">
        <v>20</v>
      </c>
      <c r="H118">
        <v>51</v>
      </c>
      <c r="I118" s="4">
        <v>35055</v>
      </c>
      <c r="J118" s="8">
        <f>DAY(TBL_Employees3[[#This Row],[Hire Date]])</f>
        <v>22</v>
      </c>
      <c r="K118" s="8">
        <f>MONTH(TBL_Employees3[[#This Row],[Hire Date]])</f>
        <v>12</v>
      </c>
      <c r="L118" s="8">
        <f>YEAR(TBL_Employees3[[#This Row],[Hire Date]])</f>
        <v>1995</v>
      </c>
      <c r="M118" s="8" t="str">
        <f>TEXT(TBL_Employees3[[#This Row],[Hire Date]],"mmm")</f>
        <v>Dec</v>
      </c>
      <c r="N118" s="5">
        <v>96475</v>
      </c>
      <c r="O118" s="5" t="str" cm="1">
        <f t="array" ref="O118">_xlfn.IFS(TBL_Employees3[[#This Row],[Annual Salary]]&gt;140000,"High Income",AND(TBL_Employees3[[#This Row],[Annual Salary]]&lt;=140000, TBL_Employees3[[#This Row],[Annual Salary]] &gt; 70000),"Middle Income",TBL_Employees3[[#This Row],[Annual Salary]]&lt;70000,"Low Income")</f>
        <v>Middle Income</v>
      </c>
      <c r="P118" s="6">
        <v>0</v>
      </c>
      <c r="Q118" s="10">
        <f>TBL_Employees3[[#This Row],[Bonus %]]*TBL_Employees3[[#This Row],[Annual Salary]]</f>
        <v>0</v>
      </c>
      <c r="R118" t="s">
        <v>21</v>
      </c>
      <c r="S118" t="s">
        <v>22</v>
      </c>
      <c r="T118" s="4" t="s">
        <v>23</v>
      </c>
      <c r="U118" t="str">
        <f>IF(TBL_Employees3[[#This Row],[Exit Date]]="","Employed","Resign")</f>
        <v>Employed</v>
      </c>
    </row>
    <row r="119" spans="1:21" x14ac:dyDescent="0.25">
      <c r="A119" t="s">
        <v>291</v>
      </c>
      <c r="B119" t="s">
        <v>292</v>
      </c>
      <c r="C119" t="s">
        <v>242</v>
      </c>
      <c r="D119" t="s">
        <v>243</v>
      </c>
      <c r="E119" t="s">
        <v>18</v>
      </c>
      <c r="F119" t="s">
        <v>1983</v>
      </c>
      <c r="G119" t="s">
        <v>20</v>
      </c>
      <c r="H119">
        <v>36</v>
      </c>
      <c r="I119" s="4">
        <v>42706</v>
      </c>
      <c r="J119" s="8">
        <f>DAY(TBL_Employees3[[#This Row],[Hire Date]])</f>
        <v>2</v>
      </c>
      <c r="K119" s="8">
        <f>MONTH(TBL_Employees3[[#This Row],[Hire Date]])</f>
        <v>12</v>
      </c>
      <c r="L119" s="8">
        <f>YEAR(TBL_Employees3[[#This Row],[Hire Date]])</f>
        <v>2016</v>
      </c>
      <c r="M119" s="8" t="str">
        <f>TEXT(TBL_Employees3[[#This Row],[Hire Date]],"mmm")</f>
        <v>Dec</v>
      </c>
      <c r="N119" s="5">
        <v>113781</v>
      </c>
      <c r="O119" s="5" t="str" cm="1">
        <f t="array" ref="O119">_xlfn.IFS(TBL_Employees3[[#This Row],[Annual Salary]]&gt;140000,"High Income",AND(TBL_Employees3[[#This Row],[Annual Salary]]&lt;=140000, TBL_Employees3[[#This Row],[Annual Salary]] &gt; 70000),"Middle Income",TBL_Employees3[[#This Row],[Annual Salary]]&lt;70000,"Low Income")</f>
        <v>Middle Income</v>
      </c>
      <c r="P119" s="6">
        <v>0</v>
      </c>
      <c r="Q119" s="10">
        <f>TBL_Employees3[[#This Row],[Bonus %]]*TBL_Employees3[[#This Row],[Annual Salary]]</f>
        <v>0</v>
      </c>
      <c r="R119" t="s">
        <v>21</v>
      </c>
      <c r="S119" t="s">
        <v>75</v>
      </c>
      <c r="T119" s="4" t="s">
        <v>23</v>
      </c>
      <c r="U119" t="str">
        <f>IF(TBL_Employees3[[#This Row],[Exit Date]]="","Employed","Resign")</f>
        <v>Employed</v>
      </c>
    </row>
    <row r="120" spans="1:21" x14ac:dyDescent="0.25">
      <c r="A120" t="s">
        <v>293</v>
      </c>
      <c r="B120" t="s">
        <v>294</v>
      </c>
      <c r="C120" t="s">
        <v>266</v>
      </c>
      <c r="D120" t="s">
        <v>243</v>
      </c>
      <c r="E120" t="s">
        <v>54</v>
      </c>
      <c r="F120" t="s">
        <v>1984</v>
      </c>
      <c r="G120" t="s">
        <v>37</v>
      </c>
      <c r="H120">
        <v>62</v>
      </c>
      <c r="I120" s="4">
        <v>39002</v>
      </c>
      <c r="J120" s="8">
        <f>DAY(TBL_Employees3[[#This Row],[Hire Date]])</f>
        <v>12</v>
      </c>
      <c r="K120" s="8">
        <f>MONTH(TBL_Employees3[[#This Row],[Hire Date]])</f>
        <v>10</v>
      </c>
      <c r="L120" s="8">
        <f>YEAR(TBL_Employees3[[#This Row],[Hire Date]])</f>
        <v>2006</v>
      </c>
      <c r="M120" s="8" t="str">
        <f>TEXT(TBL_Employees3[[#This Row],[Hire Date]],"mmm")</f>
        <v>Oct</v>
      </c>
      <c r="N120" s="5">
        <v>79785</v>
      </c>
      <c r="O120" s="5" t="str" cm="1">
        <f t="array" ref="O120">_xlfn.IFS(TBL_Employees3[[#This Row],[Annual Salary]]&gt;140000,"High Income",AND(TBL_Employees3[[#This Row],[Annual Salary]]&lt;=140000, TBL_Employees3[[#This Row],[Annual Salary]] &gt; 70000),"Middle Income",TBL_Employees3[[#This Row],[Annual Salary]]&lt;70000,"Low Income")</f>
        <v>Middle Income</v>
      </c>
      <c r="P120" s="6">
        <v>0</v>
      </c>
      <c r="Q120" s="10">
        <f>TBL_Employees3[[#This Row],[Bonus %]]*TBL_Employees3[[#This Row],[Annual Salary]]</f>
        <v>0</v>
      </c>
      <c r="R120" t="s">
        <v>21</v>
      </c>
      <c r="S120" t="s">
        <v>22</v>
      </c>
      <c r="T120" s="4" t="s">
        <v>23</v>
      </c>
      <c r="U120" t="str">
        <f>IF(TBL_Employees3[[#This Row],[Exit Date]]="","Employed","Resign")</f>
        <v>Employed</v>
      </c>
    </row>
    <row r="121" spans="1:21" x14ac:dyDescent="0.25">
      <c r="A121" t="s">
        <v>295</v>
      </c>
      <c r="B121" t="s">
        <v>296</v>
      </c>
      <c r="C121" t="s">
        <v>260</v>
      </c>
      <c r="D121" t="s">
        <v>243</v>
      </c>
      <c r="E121" t="s">
        <v>27</v>
      </c>
      <c r="F121" t="s">
        <v>1983</v>
      </c>
      <c r="G121" t="s">
        <v>28</v>
      </c>
      <c r="H121">
        <v>27</v>
      </c>
      <c r="I121" s="4">
        <v>43937</v>
      </c>
      <c r="J121" s="8">
        <f>DAY(TBL_Employees3[[#This Row],[Hire Date]])</f>
        <v>16</v>
      </c>
      <c r="K121" s="8">
        <f>MONTH(TBL_Employees3[[#This Row],[Hire Date]])</f>
        <v>4</v>
      </c>
      <c r="L121" s="8">
        <f>YEAR(TBL_Employees3[[#This Row],[Hire Date]])</f>
        <v>2020</v>
      </c>
      <c r="M121" s="8" t="str">
        <f>TEXT(TBL_Employees3[[#This Row],[Hire Date]],"mmm")</f>
        <v>Apr</v>
      </c>
      <c r="N121" s="5">
        <v>71864</v>
      </c>
      <c r="O121" s="5" t="str" cm="1">
        <f t="array" ref="O121">_xlfn.IFS(TBL_Employees3[[#This Row],[Annual Salary]]&gt;140000,"High Income",AND(TBL_Employees3[[#This Row],[Annual Salary]]&lt;=140000, TBL_Employees3[[#This Row],[Annual Salary]] &gt; 70000),"Middle Income",TBL_Employees3[[#This Row],[Annual Salary]]&lt;70000,"Low Income")</f>
        <v>Middle Income</v>
      </c>
      <c r="P121" s="6">
        <v>0</v>
      </c>
      <c r="Q121" s="10">
        <f>TBL_Employees3[[#This Row],[Bonus %]]*TBL_Employees3[[#This Row],[Annual Salary]]</f>
        <v>0</v>
      </c>
      <c r="R121" t="s">
        <v>65</v>
      </c>
      <c r="S121" t="s">
        <v>92</v>
      </c>
      <c r="T121" s="4" t="s">
        <v>23</v>
      </c>
      <c r="U121" t="str">
        <f>IF(TBL_Employees3[[#This Row],[Exit Date]]="","Employed","Resign")</f>
        <v>Employed</v>
      </c>
    </row>
    <row r="122" spans="1:21" x14ac:dyDescent="0.25">
      <c r="A122" t="s">
        <v>297</v>
      </c>
      <c r="B122" t="s">
        <v>298</v>
      </c>
      <c r="C122" t="s">
        <v>260</v>
      </c>
      <c r="D122" t="s">
        <v>243</v>
      </c>
      <c r="E122" t="s">
        <v>27</v>
      </c>
      <c r="F122" t="s">
        <v>1983</v>
      </c>
      <c r="G122" t="s">
        <v>37</v>
      </c>
      <c r="H122">
        <v>46</v>
      </c>
      <c r="I122" s="4">
        <v>36331</v>
      </c>
      <c r="J122" s="8">
        <f>DAY(TBL_Employees3[[#This Row],[Hire Date]])</f>
        <v>20</v>
      </c>
      <c r="K122" s="8">
        <f>MONTH(TBL_Employees3[[#This Row],[Hire Date]])</f>
        <v>6</v>
      </c>
      <c r="L122" s="8">
        <f>YEAR(TBL_Employees3[[#This Row],[Hire Date]])</f>
        <v>1999</v>
      </c>
      <c r="M122" s="8" t="str">
        <f>TEXT(TBL_Employees3[[#This Row],[Hire Date]],"mmm")</f>
        <v>Jun</v>
      </c>
      <c r="N122" s="5">
        <v>96997</v>
      </c>
      <c r="O122" s="5" t="str" cm="1">
        <f t="array" ref="O122">_xlfn.IFS(TBL_Employees3[[#This Row],[Annual Salary]]&gt;140000,"High Income",AND(TBL_Employees3[[#This Row],[Annual Salary]]&lt;=140000, TBL_Employees3[[#This Row],[Annual Salary]] &gt; 70000),"Middle Income",TBL_Employees3[[#This Row],[Annual Salary]]&lt;70000,"Low Income")</f>
        <v>Middle Income</v>
      </c>
      <c r="P122" s="6">
        <v>0</v>
      </c>
      <c r="Q122" s="10">
        <f>TBL_Employees3[[#This Row],[Bonus %]]*TBL_Employees3[[#This Row],[Annual Salary]]</f>
        <v>0</v>
      </c>
      <c r="R122" t="s">
        <v>38</v>
      </c>
      <c r="S122" t="s">
        <v>85</v>
      </c>
      <c r="T122" s="4" t="s">
        <v>23</v>
      </c>
      <c r="U122" t="str">
        <f>IF(TBL_Employees3[[#This Row],[Exit Date]]="","Employed","Resign")</f>
        <v>Employed</v>
      </c>
    </row>
    <row r="123" spans="1:21" x14ac:dyDescent="0.25">
      <c r="A123" t="s">
        <v>299</v>
      </c>
      <c r="B123" t="s">
        <v>300</v>
      </c>
      <c r="C123" t="s">
        <v>53</v>
      </c>
      <c r="D123" t="s">
        <v>243</v>
      </c>
      <c r="E123" t="s">
        <v>54</v>
      </c>
      <c r="F123" t="s">
        <v>1984</v>
      </c>
      <c r="G123" t="s">
        <v>37</v>
      </c>
      <c r="H123">
        <v>28</v>
      </c>
      <c r="I123" s="4">
        <v>42922</v>
      </c>
      <c r="J123" s="8">
        <f>DAY(TBL_Employees3[[#This Row],[Hire Date]])</f>
        <v>6</v>
      </c>
      <c r="K123" s="8">
        <f>MONTH(TBL_Employees3[[#This Row],[Hire Date]])</f>
        <v>7</v>
      </c>
      <c r="L123" s="8">
        <f>YEAR(TBL_Employees3[[#This Row],[Hire Date]])</f>
        <v>2017</v>
      </c>
      <c r="M123" s="8" t="str">
        <f>TEXT(TBL_Employees3[[#This Row],[Hire Date]],"mmm")</f>
        <v>Jul</v>
      </c>
      <c r="N123" s="5">
        <v>240488</v>
      </c>
      <c r="O123" s="5" t="str" cm="1">
        <f t="array" ref="O123">_xlfn.IFS(TBL_Employees3[[#This Row],[Annual Salary]]&gt;140000,"High Income",AND(TBL_Employees3[[#This Row],[Annual Salary]]&lt;=140000, TBL_Employees3[[#This Row],[Annual Salary]] &gt; 70000),"Middle Income",TBL_Employees3[[#This Row],[Annual Salary]]&lt;70000,"Low Income")</f>
        <v>High Income</v>
      </c>
      <c r="P123" s="6">
        <v>0.4</v>
      </c>
      <c r="Q123" s="10">
        <f>TBL_Employees3[[#This Row],[Bonus %]]*TBL_Employees3[[#This Row],[Annual Salary]]</f>
        <v>96195.200000000012</v>
      </c>
      <c r="R123" t="s">
        <v>38</v>
      </c>
      <c r="S123" t="s">
        <v>69</v>
      </c>
      <c r="T123" s="4" t="s">
        <v>23</v>
      </c>
      <c r="U123" t="str">
        <f>IF(TBL_Employees3[[#This Row],[Exit Date]]="","Employed","Resign")</f>
        <v>Employed</v>
      </c>
    </row>
    <row r="124" spans="1:21" x14ac:dyDescent="0.25">
      <c r="A124" t="s">
        <v>301</v>
      </c>
      <c r="B124" t="s">
        <v>302</v>
      </c>
      <c r="C124" t="s">
        <v>246</v>
      </c>
      <c r="D124" t="s">
        <v>243</v>
      </c>
      <c r="E124" t="s">
        <v>27</v>
      </c>
      <c r="F124" t="s">
        <v>1983</v>
      </c>
      <c r="G124" t="s">
        <v>28</v>
      </c>
      <c r="H124">
        <v>61</v>
      </c>
      <c r="I124" s="4">
        <v>37582</v>
      </c>
      <c r="J124" s="8">
        <f>DAY(TBL_Employees3[[#This Row],[Hire Date]])</f>
        <v>22</v>
      </c>
      <c r="K124" s="8">
        <f>MONTH(TBL_Employees3[[#This Row],[Hire Date]])</f>
        <v>11</v>
      </c>
      <c r="L124" s="8">
        <f>YEAR(TBL_Employees3[[#This Row],[Hire Date]])</f>
        <v>2002</v>
      </c>
      <c r="M124" s="8" t="str">
        <f>TEXT(TBL_Employees3[[#This Row],[Hire Date]],"mmm")</f>
        <v>Nov</v>
      </c>
      <c r="N124" s="5">
        <v>80950</v>
      </c>
      <c r="O124" s="5" t="str" cm="1">
        <f t="array" ref="O124">_xlfn.IFS(TBL_Employees3[[#This Row],[Annual Salary]]&gt;140000,"High Income",AND(TBL_Employees3[[#This Row],[Annual Salary]]&lt;=140000, TBL_Employees3[[#This Row],[Annual Salary]] &gt; 70000),"Middle Income",TBL_Employees3[[#This Row],[Annual Salary]]&lt;70000,"Low Income")</f>
        <v>Middle Income</v>
      </c>
      <c r="P124" s="6">
        <v>0</v>
      </c>
      <c r="Q124" s="10">
        <f>TBL_Employees3[[#This Row],[Bonus %]]*TBL_Employees3[[#This Row],[Annual Salary]]</f>
        <v>0</v>
      </c>
      <c r="R124" t="s">
        <v>65</v>
      </c>
      <c r="S124" t="s">
        <v>66</v>
      </c>
      <c r="T124" s="4" t="s">
        <v>23</v>
      </c>
      <c r="U124" t="str">
        <f>IF(TBL_Employees3[[#This Row],[Exit Date]]="","Employed","Resign")</f>
        <v>Employed</v>
      </c>
    </row>
    <row r="125" spans="1:21" x14ac:dyDescent="0.25">
      <c r="A125" t="s">
        <v>303</v>
      </c>
      <c r="B125" t="s">
        <v>304</v>
      </c>
      <c r="C125" t="s">
        <v>263</v>
      </c>
      <c r="D125" t="s">
        <v>243</v>
      </c>
      <c r="E125" t="s">
        <v>32</v>
      </c>
      <c r="F125" t="s">
        <v>1984</v>
      </c>
      <c r="G125" t="s">
        <v>28</v>
      </c>
      <c r="H125">
        <v>46</v>
      </c>
      <c r="I125" s="4">
        <v>44206</v>
      </c>
      <c r="J125" s="8">
        <f>DAY(TBL_Employees3[[#This Row],[Hire Date]])</f>
        <v>10</v>
      </c>
      <c r="K125" s="8">
        <f>MONTH(TBL_Employees3[[#This Row],[Hire Date]])</f>
        <v>1</v>
      </c>
      <c r="L125" s="8">
        <f>YEAR(TBL_Employees3[[#This Row],[Hire Date]])</f>
        <v>2021</v>
      </c>
      <c r="M125" s="8" t="str">
        <f>TEXT(TBL_Employees3[[#This Row],[Hire Date]],"mmm")</f>
        <v>Jan</v>
      </c>
      <c r="N125" s="5">
        <v>86538</v>
      </c>
      <c r="O125" s="5" t="str" cm="1">
        <f t="array" ref="O125">_xlfn.IFS(TBL_Employees3[[#This Row],[Annual Salary]]&gt;140000,"High Income",AND(TBL_Employees3[[#This Row],[Annual Salary]]&lt;=140000, TBL_Employees3[[#This Row],[Annual Salary]] &gt; 70000),"Middle Income",TBL_Employees3[[#This Row],[Annual Salary]]&lt;70000,"Low Income")</f>
        <v>Middle Income</v>
      </c>
      <c r="P125" s="6">
        <v>0</v>
      </c>
      <c r="Q125" s="10">
        <f>TBL_Employees3[[#This Row],[Bonus %]]*TBL_Employees3[[#This Row],[Annual Salary]]</f>
        <v>0</v>
      </c>
      <c r="R125" t="s">
        <v>65</v>
      </c>
      <c r="S125" t="s">
        <v>92</v>
      </c>
      <c r="T125" s="4" t="s">
        <v>23</v>
      </c>
      <c r="U125" t="str">
        <f>IF(TBL_Employees3[[#This Row],[Exit Date]]="","Employed","Resign")</f>
        <v>Employed</v>
      </c>
    </row>
    <row r="126" spans="1:21" x14ac:dyDescent="0.25">
      <c r="A126" t="s">
        <v>305</v>
      </c>
      <c r="B126" t="s">
        <v>306</v>
      </c>
      <c r="C126" t="s">
        <v>53</v>
      </c>
      <c r="D126" t="s">
        <v>243</v>
      </c>
      <c r="E126" t="s">
        <v>54</v>
      </c>
      <c r="F126" t="s">
        <v>1983</v>
      </c>
      <c r="G126" t="s">
        <v>20</v>
      </c>
      <c r="H126">
        <v>33</v>
      </c>
      <c r="I126" s="4">
        <v>42173</v>
      </c>
      <c r="J126" s="8">
        <f>DAY(TBL_Employees3[[#This Row],[Hire Date]])</f>
        <v>18</v>
      </c>
      <c r="K126" s="8">
        <f>MONTH(TBL_Employees3[[#This Row],[Hire Date]])</f>
        <v>6</v>
      </c>
      <c r="L126" s="8">
        <f>YEAR(TBL_Employees3[[#This Row],[Hire Date]])</f>
        <v>2015</v>
      </c>
      <c r="M126" s="8" t="str">
        <f>TEXT(TBL_Employees3[[#This Row],[Hire Date]],"mmm")</f>
        <v>Jun</v>
      </c>
      <c r="N126" s="5">
        <v>205314</v>
      </c>
      <c r="O126" s="5" t="str" cm="1">
        <f t="array" ref="O126">_xlfn.IFS(TBL_Employees3[[#This Row],[Annual Salary]]&gt;140000,"High Income",AND(TBL_Employees3[[#This Row],[Annual Salary]]&lt;=140000, TBL_Employees3[[#This Row],[Annual Salary]] &gt; 70000),"Middle Income",TBL_Employees3[[#This Row],[Annual Salary]]&lt;70000,"Low Income")</f>
        <v>High Income</v>
      </c>
      <c r="P126" s="6">
        <v>0.3</v>
      </c>
      <c r="Q126" s="10">
        <f>TBL_Employees3[[#This Row],[Bonus %]]*TBL_Employees3[[#This Row],[Annual Salary]]</f>
        <v>61594.2</v>
      </c>
      <c r="R126" t="s">
        <v>21</v>
      </c>
      <c r="S126" t="s">
        <v>75</v>
      </c>
      <c r="T126" s="4" t="s">
        <v>23</v>
      </c>
      <c r="U126" t="str">
        <f>IF(TBL_Employees3[[#This Row],[Exit Date]]="","Employed","Resign")</f>
        <v>Employed</v>
      </c>
    </row>
    <row r="127" spans="1:21" x14ac:dyDescent="0.25">
      <c r="A127" t="s">
        <v>307</v>
      </c>
      <c r="B127" t="s">
        <v>308</v>
      </c>
      <c r="C127" t="s">
        <v>260</v>
      </c>
      <c r="D127" t="s">
        <v>243</v>
      </c>
      <c r="E127" t="s">
        <v>27</v>
      </c>
      <c r="F127" t="s">
        <v>1983</v>
      </c>
      <c r="G127" t="s">
        <v>20</v>
      </c>
      <c r="H127">
        <v>30</v>
      </c>
      <c r="I127" s="4">
        <v>44471</v>
      </c>
      <c r="J127" s="8">
        <f>DAY(TBL_Employees3[[#This Row],[Hire Date]])</f>
        <v>2</v>
      </c>
      <c r="K127" s="8">
        <f>MONTH(TBL_Employees3[[#This Row],[Hire Date]])</f>
        <v>10</v>
      </c>
      <c r="L127" s="8">
        <f>YEAR(TBL_Employees3[[#This Row],[Hire Date]])</f>
        <v>2021</v>
      </c>
      <c r="M127" s="8" t="str">
        <f>TEXT(TBL_Employees3[[#This Row],[Hire Date]],"mmm")</f>
        <v>Oct</v>
      </c>
      <c r="N127" s="5">
        <v>88758</v>
      </c>
      <c r="O127" s="5" t="str" cm="1">
        <f t="array" ref="O127">_xlfn.IFS(TBL_Employees3[[#This Row],[Annual Salary]]&gt;140000,"High Income",AND(TBL_Employees3[[#This Row],[Annual Salary]]&lt;=140000, TBL_Employees3[[#This Row],[Annual Salary]] &gt; 70000),"Middle Income",TBL_Employees3[[#This Row],[Annual Salary]]&lt;70000,"Low Income")</f>
        <v>Middle Income</v>
      </c>
      <c r="P127" s="6">
        <v>0</v>
      </c>
      <c r="Q127" s="10">
        <f>TBL_Employees3[[#This Row],[Bonus %]]*TBL_Employees3[[#This Row],[Annual Salary]]</f>
        <v>0</v>
      </c>
      <c r="R127" t="s">
        <v>21</v>
      </c>
      <c r="S127" t="s">
        <v>34</v>
      </c>
      <c r="T127" s="4" t="s">
        <v>23</v>
      </c>
      <c r="U127" t="str">
        <f>IF(TBL_Employees3[[#This Row],[Exit Date]]="","Employed","Resign")</f>
        <v>Employed</v>
      </c>
    </row>
    <row r="128" spans="1:21" x14ac:dyDescent="0.25">
      <c r="A128" t="s">
        <v>309</v>
      </c>
      <c r="B128" t="s">
        <v>310</v>
      </c>
      <c r="C128" t="s">
        <v>260</v>
      </c>
      <c r="D128" t="s">
        <v>243</v>
      </c>
      <c r="E128" t="s">
        <v>18</v>
      </c>
      <c r="F128" t="s">
        <v>1983</v>
      </c>
      <c r="G128" t="s">
        <v>37</v>
      </c>
      <c r="H128">
        <v>45</v>
      </c>
      <c r="I128" s="4">
        <v>37313</v>
      </c>
      <c r="J128" s="8">
        <f>DAY(TBL_Employees3[[#This Row],[Hire Date]])</f>
        <v>26</v>
      </c>
      <c r="K128" s="8">
        <f>MONTH(TBL_Employees3[[#This Row],[Hire Date]])</f>
        <v>2</v>
      </c>
      <c r="L128" s="8">
        <f>YEAR(TBL_Employees3[[#This Row],[Hire Date]])</f>
        <v>2002</v>
      </c>
      <c r="M128" s="8" t="str">
        <f>TEXT(TBL_Employees3[[#This Row],[Hire Date]],"mmm")</f>
        <v>Feb</v>
      </c>
      <c r="N128" s="5">
        <v>75819</v>
      </c>
      <c r="O128" s="5" t="str" cm="1">
        <f t="array" ref="O128">_xlfn.IFS(TBL_Employees3[[#This Row],[Annual Salary]]&gt;140000,"High Income",AND(TBL_Employees3[[#This Row],[Annual Salary]]&lt;=140000, TBL_Employees3[[#This Row],[Annual Salary]] &gt; 70000),"Middle Income",TBL_Employees3[[#This Row],[Annual Salary]]&lt;70000,"Low Income")</f>
        <v>Middle Income</v>
      </c>
      <c r="P128" s="6">
        <v>0</v>
      </c>
      <c r="Q128" s="10">
        <f>TBL_Employees3[[#This Row],[Bonus %]]*TBL_Employees3[[#This Row],[Annual Salary]]</f>
        <v>0</v>
      </c>
      <c r="R128" t="s">
        <v>38</v>
      </c>
      <c r="S128" t="s">
        <v>85</v>
      </c>
      <c r="T128" s="4" t="s">
        <v>23</v>
      </c>
      <c r="U128" t="str">
        <f>IF(TBL_Employees3[[#This Row],[Exit Date]]="","Employed","Resign")</f>
        <v>Employed</v>
      </c>
    </row>
    <row r="129" spans="1:21" x14ac:dyDescent="0.25">
      <c r="A129" t="s">
        <v>311</v>
      </c>
      <c r="B129" t="s">
        <v>312</v>
      </c>
      <c r="C129" t="s">
        <v>251</v>
      </c>
      <c r="D129" t="s">
        <v>243</v>
      </c>
      <c r="E129" t="s">
        <v>27</v>
      </c>
      <c r="F129" t="s">
        <v>1983</v>
      </c>
      <c r="G129" t="s">
        <v>28</v>
      </c>
      <c r="H129">
        <v>34</v>
      </c>
      <c r="I129" s="4">
        <v>43055</v>
      </c>
      <c r="J129" s="8">
        <f>DAY(TBL_Employees3[[#This Row],[Hire Date]])</f>
        <v>16</v>
      </c>
      <c r="K129" s="8">
        <f>MONTH(TBL_Employees3[[#This Row],[Hire Date]])</f>
        <v>11</v>
      </c>
      <c r="L129" s="8">
        <f>YEAR(TBL_Employees3[[#This Row],[Hire Date]])</f>
        <v>2017</v>
      </c>
      <c r="M129" s="8" t="str">
        <f>TEXT(TBL_Employees3[[#This Row],[Hire Date]],"mmm")</f>
        <v>Nov</v>
      </c>
      <c r="N129" s="5">
        <v>110054</v>
      </c>
      <c r="O129" s="5" t="str" cm="1">
        <f t="array" ref="O129">_xlfn.IFS(TBL_Employees3[[#This Row],[Annual Salary]]&gt;140000,"High Income",AND(TBL_Employees3[[#This Row],[Annual Salary]]&lt;=140000, TBL_Employees3[[#This Row],[Annual Salary]] &gt; 70000),"Middle Income",TBL_Employees3[[#This Row],[Annual Salary]]&lt;70000,"Low Income")</f>
        <v>Middle Income</v>
      </c>
      <c r="P129" s="6">
        <v>0.15</v>
      </c>
      <c r="Q129" s="10">
        <f>TBL_Employees3[[#This Row],[Bonus %]]*TBL_Employees3[[#This Row],[Annual Salary]]</f>
        <v>16508.099999999999</v>
      </c>
      <c r="R129" t="s">
        <v>21</v>
      </c>
      <c r="S129" t="s">
        <v>48</v>
      </c>
      <c r="T129" s="4" t="s">
        <v>23</v>
      </c>
      <c r="U129" t="str">
        <f>IF(TBL_Employees3[[#This Row],[Exit Date]]="","Employed","Resign")</f>
        <v>Employed</v>
      </c>
    </row>
    <row r="130" spans="1:21" x14ac:dyDescent="0.25">
      <c r="A130" t="s">
        <v>313</v>
      </c>
      <c r="B130" t="s">
        <v>314</v>
      </c>
      <c r="C130" t="s">
        <v>246</v>
      </c>
      <c r="D130" t="s">
        <v>243</v>
      </c>
      <c r="E130" t="s">
        <v>32</v>
      </c>
      <c r="F130" t="s">
        <v>1984</v>
      </c>
      <c r="G130" t="s">
        <v>97</v>
      </c>
      <c r="H130">
        <v>27</v>
      </c>
      <c r="I130" s="4">
        <v>44224</v>
      </c>
      <c r="J130" s="8">
        <f>DAY(TBL_Employees3[[#This Row],[Hire Date]])</f>
        <v>28</v>
      </c>
      <c r="K130" s="8">
        <f>MONTH(TBL_Employees3[[#This Row],[Hire Date]])</f>
        <v>1</v>
      </c>
      <c r="L130" s="8">
        <f>YEAR(TBL_Employees3[[#This Row],[Hire Date]])</f>
        <v>2021</v>
      </c>
      <c r="M130" s="8" t="str">
        <f>TEXT(TBL_Employees3[[#This Row],[Hire Date]],"mmm")</f>
        <v>Jan</v>
      </c>
      <c r="N130" s="5">
        <v>95786</v>
      </c>
      <c r="O130" s="5" t="str" cm="1">
        <f t="array" ref="O130">_xlfn.IFS(TBL_Employees3[[#This Row],[Annual Salary]]&gt;140000,"High Income",AND(TBL_Employees3[[#This Row],[Annual Salary]]&lt;=140000, TBL_Employees3[[#This Row],[Annual Salary]] &gt; 70000),"Middle Income",TBL_Employees3[[#This Row],[Annual Salary]]&lt;70000,"Low Income")</f>
        <v>Middle Income</v>
      </c>
      <c r="P130" s="6">
        <v>0</v>
      </c>
      <c r="Q130" s="10">
        <f>TBL_Employees3[[#This Row],[Bonus %]]*TBL_Employees3[[#This Row],[Annual Salary]]</f>
        <v>0</v>
      </c>
      <c r="R130" t="s">
        <v>21</v>
      </c>
      <c r="S130" t="s">
        <v>44</v>
      </c>
      <c r="T130" s="4" t="s">
        <v>23</v>
      </c>
      <c r="U130" t="str">
        <f>IF(TBL_Employees3[[#This Row],[Exit Date]]="","Employed","Resign")</f>
        <v>Employed</v>
      </c>
    </row>
    <row r="131" spans="1:21" x14ac:dyDescent="0.25">
      <c r="A131" t="s">
        <v>315</v>
      </c>
      <c r="B131" t="s">
        <v>316</v>
      </c>
      <c r="C131" t="s">
        <v>31</v>
      </c>
      <c r="D131" t="s">
        <v>243</v>
      </c>
      <c r="E131" t="s">
        <v>27</v>
      </c>
      <c r="F131" t="s">
        <v>1983</v>
      </c>
      <c r="G131" t="s">
        <v>20</v>
      </c>
      <c r="H131">
        <v>30</v>
      </c>
      <c r="I131" s="4">
        <v>43240</v>
      </c>
      <c r="J131" s="8">
        <f>DAY(TBL_Employees3[[#This Row],[Hire Date]])</f>
        <v>20</v>
      </c>
      <c r="K131" s="8">
        <f>MONTH(TBL_Employees3[[#This Row],[Hire Date]])</f>
        <v>5</v>
      </c>
      <c r="L131" s="8">
        <f>YEAR(TBL_Employees3[[#This Row],[Hire Date]])</f>
        <v>2018</v>
      </c>
      <c r="M131" s="8" t="str">
        <f>TEXT(TBL_Employees3[[#This Row],[Hire Date]],"mmm")</f>
        <v>May</v>
      </c>
      <c r="N131" s="5">
        <v>184368</v>
      </c>
      <c r="O131" s="5" t="str" cm="1">
        <f t="array" ref="O131">_xlfn.IFS(TBL_Employees3[[#This Row],[Annual Salary]]&gt;140000,"High Income",AND(TBL_Employees3[[#This Row],[Annual Salary]]&lt;=140000, TBL_Employees3[[#This Row],[Annual Salary]] &gt; 70000),"Middle Income",TBL_Employees3[[#This Row],[Annual Salary]]&lt;70000,"Low Income")</f>
        <v>High Income</v>
      </c>
      <c r="P131" s="6">
        <v>0.28999999999999998</v>
      </c>
      <c r="Q131" s="10">
        <f>TBL_Employees3[[#This Row],[Bonus %]]*TBL_Employees3[[#This Row],[Annual Salary]]</f>
        <v>53466.719999999994</v>
      </c>
      <c r="R131" t="s">
        <v>21</v>
      </c>
      <c r="S131" t="s">
        <v>22</v>
      </c>
      <c r="T131" s="4" t="s">
        <v>23</v>
      </c>
      <c r="U131" t="str">
        <f>IF(TBL_Employees3[[#This Row],[Exit Date]]="","Employed","Resign")</f>
        <v>Employed</v>
      </c>
    </row>
    <row r="132" spans="1:21" x14ac:dyDescent="0.25">
      <c r="A132" t="s">
        <v>317</v>
      </c>
      <c r="B132" t="s">
        <v>318</v>
      </c>
      <c r="C132" t="s">
        <v>251</v>
      </c>
      <c r="D132" t="s">
        <v>243</v>
      </c>
      <c r="E132" t="s">
        <v>54</v>
      </c>
      <c r="F132" t="s">
        <v>1983</v>
      </c>
      <c r="G132" t="s">
        <v>28</v>
      </c>
      <c r="H132">
        <v>57</v>
      </c>
      <c r="I132" s="4">
        <v>36275</v>
      </c>
      <c r="J132" s="8">
        <f>DAY(TBL_Employees3[[#This Row],[Hire Date]])</f>
        <v>25</v>
      </c>
      <c r="K132" s="8">
        <f>MONTH(TBL_Employees3[[#This Row],[Hire Date]])</f>
        <v>4</v>
      </c>
      <c r="L132" s="8">
        <f>YEAR(TBL_Employees3[[#This Row],[Hire Date]])</f>
        <v>1999</v>
      </c>
      <c r="M132" s="8" t="str">
        <f>TEXT(TBL_Employees3[[#This Row],[Hire Date]],"mmm")</f>
        <v>Apr</v>
      </c>
      <c r="N132" s="5">
        <v>95061</v>
      </c>
      <c r="O132" s="5" t="str" cm="1">
        <f t="array" ref="O132">_xlfn.IFS(TBL_Employees3[[#This Row],[Annual Salary]]&gt;140000,"High Income",AND(TBL_Employees3[[#This Row],[Annual Salary]]&lt;=140000, TBL_Employees3[[#This Row],[Annual Salary]] &gt; 70000),"Middle Income",TBL_Employees3[[#This Row],[Annual Salary]]&lt;70000,"Low Income")</f>
        <v>Middle Income</v>
      </c>
      <c r="P132" s="6">
        <v>0.1</v>
      </c>
      <c r="Q132" s="10">
        <f>TBL_Employees3[[#This Row],[Bonus %]]*TBL_Employees3[[#This Row],[Annual Salary]]</f>
        <v>9506.1</v>
      </c>
      <c r="R132" t="s">
        <v>65</v>
      </c>
      <c r="S132" t="s">
        <v>78</v>
      </c>
      <c r="T132" s="4" t="s">
        <v>23</v>
      </c>
      <c r="U132" t="str">
        <f>IF(TBL_Employees3[[#This Row],[Exit Date]]="","Employed","Resign")</f>
        <v>Employed</v>
      </c>
    </row>
    <row r="133" spans="1:21" x14ac:dyDescent="0.25">
      <c r="A133" t="s">
        <v>319</v>
      </c>
      <c r="B133" t="s">
        <v>320</v>
      </c>
      <c r="C133" t="s">
        <v>53</v>
      </c>
      <c r="D133" t="s">
        <v>243</v>
      </c>
      <c r="E133" t="s">
        <v>18</v>
      </c>
      <c r="F133" t="s">
        <v>1983</v>
      </c>
      <c r="G133" t="s">
        <v>28</v>
      </c>
      <c r="H133">
        <v>35</v>
      </c>
      <c r="I133" s="4">
        <v>40826</v>
      </c>
      <c r="J133" s="8">
        <f>DAY(TBL_Employees3[[#This Row],[Hire Date]])</f>
        <v>10</v>
      </c>
      <c r="K133" s="8">
        <f>MONTH(TBL_Employees3[[#This Row],[Hire Date]])</f>
        <v>10</v>
      </c>
      <c r="L133" s="8">
        <f>YEAR(TBL_Employees3[[#This Row],[Hire Date]])</f>
        <v>2011</v>
      </c>
      <c r="M133" s="8" t="str">
        <f>TEXT(TBL_Employees3[[#This Row],[Hire Date]],"mmm")</f>
        <v>Oct</v>
      </c>
      <c r="N133" s="5">
        <v>245482</v>
      </c>
      <c r="O133" s="5" t="str" cm="1">
        <f t="array" ref="O133">_xlfn.IFS(TBL_Employees3[[#This Row],[Annual Salary]]&gt;140000,"High Income",AND(TBL_Employees3[[#This Row],[Annual Salary]]&lt;=140000, TBL_Employees3[[#This Row],[Annual Salary]] &gt; 70000),"Middle Income",TBL_Employees3[[#This Row],[Annual Salary]]&lt;70000,"Low Income")</f>
        <v>High Income</v>
      </c>
      <c r="P133" s="6">
        <v>0.39</v>
      </c>
      <c r="Q133" s="10">
        <f>TBL_Employees3[[#This Row],[Bonus %]]*TBL_Employees3[[#This Row],[Annual Salary]]</f>
        <v>95737.98000000001</v>
      </c>
      <c r="R133" t="s">
        <v>21</v>
      </c>
      <c r="S133" t="s">
        <v>34</v>
      </c>
      <c r="T133" s="4" t="s">
        <v>23</v>
      </c>
      <c r="U133" t="str">
        <f>IF(TBL_Employees3[[#This Row],[Exit Date]]="","Employed","Resign")</f>
        <v>Employed</v>
      </c>
    </row>
    <row r="134" spans="1:21" x14ac:dyDescent="0.25">
      <c r="A134" t="s">
        <v>321</v>
      </c>
      <c r="B134" t="s">
        <v>322</v>
      </c>
      <c r="C134" t="s">
        <v>286</v>
      </c>
      <c r="D134" t="s">
        <v>243</v>
      </c>
      <c r="E134" t="s">
        <v>18</v>
      </c>
      <c r="F134" t="s">
        <v>1984</v>
      </c>
      <c r="G134" t="s">
        <v>20</v>
      </c>
      <c r="H134">
        <v>25</v>
      </c>
      <c r="I134" s="4">
        <v>43850</v>
      </c>
      <c r="J134" s="8">
        <f>DAY(TBL_Employees3[[#This Row],[Hire Date]])</f>
        <v>20</v>
      </c>
      <c r="K134" s="8">
        <f>MONTH(TBL_Employees3[[#This Row],[Hire Date]])</f>
        <v>1</v>
      </c>
      <c r="L134" s="8">
        <f>YEAR(TBL_Employees3[[#This Row],[Hire Date]])</f>
        <v>2020</v>
      </c>
      <c r="M134" s="8" t="str">
        <f>TEXT(TBL_Employees3[[#This Row],[Hire Date]],"mmm")</f>
        <v>Jan</v>
      </c>
      <c r="N134" s="5">
        <v>71359</v>
      </c>
      <c r="O134" s="5" t="str" cm="1">
        <f t="array" ref="O134">_xlfn.IFS(TBL_Employees3[[#This Row],[Annual Salary]]&gt;140000,"High Income",AND(TBL_Employees3[[#This Row],[Annual Salary]]&lt;=140000, TBL_Employees3[[#This Row],[Annual Salary]] &gt; 70000),"Middle Income",TBL_Employees3[[#This Row],[Annual Salary]]&lt;70000,"Low Income")</f>
        <v>Middle Income</v>
      </c>
      <c r="P134" s="6">
        <v>0</v>
      </c>
      <c r="Q134" s="10">
        <f>TBL_Employees3[[#This Row],[Bonus %]]*TBL_Employees3[[#This Row],[Annual Salary]]</f>
        <v>0</v>
      </c>
      <c r="R134" t="s">
        <v>21</v>
      </c>
      <c r="S134" t="s">
        <v>57</v>
      </c>
      <c r="T134" s="4" t="s">
        <v>23</v>
      </c>
      <c r="U134" t="str">
        <f>IF(TBL_Employees3[[#This Row],[Exit Date]]="","Employed","Resign")</f>
        <v>Employed</v>
      </c>
    </row>
    <row r="135" spans="1:21" x14ac:dyDescent="0.25">
      <c r="A135" t="s">
        <v>323</v>
      </c>
      <c r="B135" t="s">
        <v>324</v>
      </c>
      <c r="C135" t="s">
        <v>31</v>
      </c>
      <c r="D135" t="s">
        <v>243</v>
      </c>
      <c r="E135" t="s">
        <v>27</v>
      </c>
      <c r="F135" t="s">
        <v>1983</v>
      </c>
      <c r="G135" t="s">
        <v>28</v>
      </c>
      <c r="H135">
        <v>45</v>
      </c>
      <c r="I135" s="4">
        <v>41879</v>
      </c>
      <c r="J135" s="8">
        <f>DAY(TBL_Employees3[[#This Row],[Hire Date]])</f>
        <v>28</v>
      </c>
      <c r="K135" s="8">
        <f>MONTH(TBL_Employees3[[#This Row],[Hire Date]])</f>
        <v>8</v>
      </c>
      <c r="L135" s="8">
        <f>YEAR(TBL_Employees3[[#This Row],[Hire Date]])</f>
        <v>2014</v>
      </c>
      <c r="M135" s="8" t="str">
        <f>TEXT(TBL_Employees3[[#This Row],[Hire Date]],"mmm")</f>
        <v>Aug</v>
      </c>
      <c r="N135" s="5">
        <v>183161</v>
      </c>
      <c r="O135" s="5" t="str" cm="1">
        <f t="array" ref="O135">_xlfn.IFS(TBL_Employees3[[#This Row],[Annual Salary]]&gt;140000,"High Income",AND(TBL_Employees3[[#This Row],[Annual Salary]]&lt;=140000, TBL_Employees3[[#This Row],[Annual Salary]] &gt; 70000),"Middle Income",TBL_Employees3[[#This Row],[Annual Salary]]&lt;70000,"Low Income")</f>
        <v>High Income</v>
      </c>
      <c r="P135" s="6">
        <v>0.22</v>
      </c>
      <c r="Q135" s="10">
        <f>TBL_Employees3[[#This Row],[Bonus %]]*TBL_Employees3[[#This Row],[Annual Salary]]</f>
        <v>40295.42</v>
      </c>
      <c r="R135" t="s">
        <v>21</v>
      </c>
      <c r="S135" t="s">
        <v>48</v>
      </c>
      <c r="T135" s="4" t="s">
        <v>23</v>
      </c>
      <c r="U135" t="str">
        <f>IF(TBL_Employees3[[#This Row],[Exit Date]]="","Employed","Resign")</f>
        <v>Employed</v>
      </c>
    </row>
    <row r="136" spans="1:21" x14ac:dyDescent="0.25">
      <c r="A136" t="s">
        <v>325</v>
      </c>
      <c r="B136" t="s">
        <v>326</v>
      </c>
      <c r="C136" t="s">
        <v>266</v>
      </c>
      <c r="D136" t="s">
        <v>243</v>
      </c>
      <c r="E136" t="s">
        <v>27</v>
      </c>
      <c r="F136" t="s">
        <v>1983</v>
      </c>
      <c r="G136" t="s">
        <v>20</v>
      </c>
      <c r="H136">
        <v>51</v>
      </c>
      <c r="I136" s="4">
        <v>36442</v>
      </c>
      <c r="J136" s="8">
        <f>DAY(TBL_Employees3[[#This Row],[Hire Date]])</f>
        <v>9</v>
      </c>
      <c r="K136" s="8">
        <f>MONTH(TBL_Employees3[[#This Row],[Hire Date]])</f>
        <v>10</v>
      </c>
      <c r="L136" s="8">
        <f>YEAR(TBL_Employees3[[#This Row],[Hire Date]])</f>
        <v>1999</v>
      </c>
      <c r="M136" s="8" t="str">
        <f>TEXT(TBL_Employees3[[#This Row],[Hire Date]],"mmm")</f>
        <v>Oct</v>
      </c>
      <c r="N136" s="5">
        <v>95639</v>
      </c>
      <c r="O136" s="5" t="str" cm="1">
        <f t="array" ref="O136">_xlfn.IFS(TBL_Employees3[[#This Row],[Annual Salary]]&gt;140000,"High Income",AND(TBL_Employees3[[#This Row],[Annual Salary]]&lt;=140000, TBL_Employees3[[#This Row],[Annual Salary]] &gt; 70000),"Middle Income",TBL_Employees3[[#This Row],[Annual Salary]]&lt;70000,"Low Income")</f>
        <v>Middle Income</v>
      </c>
      <c r="P136" s="6">
        <v>0</v>
      </c>
      <c r="Q136" s="10">
        <f>TBL_Employees3[[#This Row],[Bonus %]]*TBL_Employees3[[#This Row],[Annual Salary]]</f>
        <v>0</v>
      </c>
      <c r="R136" t="s">
        <v>21</v>
      </c>
      <c r="S136" t="s">
        <v>22</v>
      </c>
      <c r="T136" s="4" t="s">
        <v>23</v>
      </c>
      <c r="U136" t="str">
        <f>IF(TBL_Employees3[[#This Row],[Exit Date]]="","Employed","Resign")</f>
        <v>Employed</v>
      </c>
    </row>
    <row r="137" spans="1:21" x14ac:dyDescent="0.25">
      <c r="A137" t="s">
        <v>327</v>
      </c>
      <c r="B137" t="s">
        <v>328</v>
      </c>
      <c r="C137" t="s">
        <v>286</v>
      </c>
      <c r="D137" t="s">
        <v>243</v>
      </c>
      <c r="E137" t="s">
        <v>32</v>
      </c>
      <c r="F137" t="s">
        <v>1983</v>
      </c>
      <c r="G137" t="s">
        <v>37</v>
      </c>
      <c r="H137">
        <v>47</v>
      </c>
      <c r="I137" s="4">
        <v>35990</v>
      </c>
      <c r="J137" s="8">
        <f>DAY(TBL_Employees3[[#This Row],[Hire Date]])</f>
        <v>14</v>
      </c>
      <c r="K137" s="8">
        <f>MONTH(TBL_Employees3[[#This Row],[Hire Date]])</f>
        <v>7</v>
      </c>
      <c r="L137" s="8">
        <f>YEAR(TBL_Employees3[[#This Row],[Hire Date]])</f>
        <v>1998</v>
      </c>
      <c r="M137" s="8" t="str">
        <f>TEXT(TBL_Employees3[[#This Row],[Hire Date]],"mmm")</f>
        <v>Jul</v>
      </c>
      <c r="N137" s="5">
        <v>99091</v>
      </c>
      <c r="O137" s="5" t="str" cm="1">
        <f t="array" ref="O137">_xlfn.IFS(TBL_Employees3[[#This Row],[Annual Salary]]&gt;140000,"High Income",AND(TBL_Employees3[[#This Row],[Annual Salary]]&lt;=140000, TBL_Employees3[[#This Row],[Annual Salary]] &gt; 70000),"Middle Income",TBL_Employees3[[#This Row],[Annual Salary]]&lt;70000,"Low Income")</f>
        <v>Middle Income</v>
      </c>
      <c r="P137" s="6">
        <v>0</v>
      </c>
      <c r="Q137" s="10">
        <f>TBL_Employees3[[#This Row],[Bonus %]]*TBL_Employees3[[#This Row],[Annual Salary]]</f>
        <v>0</v>
      </c>
      <c r="R137" t="s">
        <v>21</v>
      </c>
      <c r="S137" t="s">
        <v>22</v>
      </c>
      <c r="T137" s="4" t="s">
        <v>23</v>
      </c>
      <c r="U137" t="str">
        <f>IF(TBL_Employees3[[#This Row],[Exit Date]]="","Employed","Resign")</f>
        <v>Employed</v>
      </c>
    </row>
    <row r="138" spans="1:21" x14ac:dyDescent="0.25">
      <c r="A138" t="s">
        <v>329</v>
      </c>
      <c r="B138" t="s">
        <v>330</v>
      </c>
      <c r="C138" t="s">
        <v>242</v>
      </c>
      <c r="D138" t="s">
        <v>243</v>
      </c>
      <c r="E138" t="s">
        <v>18</v>
      </c>
      <c r="F138" t="s">
        <v>1983</v>
      </c>
      <c r="G138" t="s">
        <v>37</v>
      </c>
      <c r="H138">
        <v>40</v>
      </c>
      <c r="I138" s="4">
        <v>39506</v>
      </c>
      <c r="J138" s="8">
        <f>DAY(TBL_Employees3[[#This Row],[Hire Date]])</f>
        <v>28</v>
      </c>
      <c r="K138" s="8">
        <f>MONTH(TBL_Employees3[[#This Row],[Hire Date]])</f>
        <v>2</v>
      </c>
      <c r="L138" s="8">
        <f>YEAR(TBL_Employees3[[#This Row],[Hire Date]])</f>
        <v>2008</v>
      </c>
      <c r="M138" s="8" t="str">
        <f>TEXT(TBL_Employees3[[#This Row],[Hire Date]],"mmm")</f>
        <v>Feb</v>
      </c>
      <c r="N138" s="5">
        <v>113987</v>
      </c>
      <c r="O138" s="5" t="str" cm="1">
        <f t="array" ref="O138">_xlfn.IFS(TBL_Employees3[[#This Row],[Annual Salary]]&gt;140000,"High Income",AND(TBL_Employees3[[#This Row],[Annual Salary]]&lt;=140000, TBL_Employees3[[#This Row],[Annual Salary]] &gt; 70000),"Middle Income",TBL_Employees3[[#This Row],[Annual Salary]]&lt;70000,"Low Income")</f>
        <v>Middle Income</v>
      </c>
      <c r="P138" s="6">
        <v>0</v>
      </c>
      <c r="Q138" s="10">
        <f>TBL_Employees3[[#This Row],[Bonus %]]*TBL_Employees3[[#This Row],[Annual Salary]]</f>
        <v>0</v>
      </c>
      <c r="R138" t="s">
        <v>38</v>
      </c>
      <c r="S138" t="s">
        <v>39</v>
      </c>
      <c r="T138" s="4" t="s">
        <v>23</v>
      </c>
      <c r="U138" t="str">
        <f>IF(TBL_Employees3[[#This Row],[Exit Date]]="","Employed","Resign")</f>
        <v>Employed</v>
      </c>
    </row>
    <row r="139" spans="1:21" x14ac:dyDescent="0.25">
      <c r="A139" t="s">
        <v>331</v>
      </c>
      <c r="B139" t="s">
        <v>332</v>
      </c>
      <c r="C139" t="s">
        <v>53</v>
      </c>
      <c r="D139" t="s">
        <v>243</v>
      </c>
      <c r="E139" t="s">
        <v>18</v>
      </c>
      <c r="F139" t="s">
        <v>1984</v>
      </c>
      <c r="G139" t="s">
        <v>20</v>
      </c>
      <c r="H139">
        <v>30</v>
      </c>
      <c r="I139" s="4">
        <v>43165</v>
      </c>
      <c r="J139" s="8">
        <f>DAY(TBL_Employees3[[#This Row],[Hire Date]])</f>
        <v>6</v>
      </c>
      <c r="K139" s="8">
        <f>MONTH(TBL_Employees3[[#This Row],[Hire Date]])</f>
        <v>3</v>
      </c>
      <c r="L139" s="8">
        <f>YEAR(TBL_Employees3[[#This Row],[Hire Date]])</f>
        <v>2018</v>
      </c>
      <c r="M139" s="8" t="str">
        <f>TEXT(TBL_Employees3[[#This Row],[Hire Date]],"mmm")</f>
        <v>Mar</v>
      </c>
      <c r="N139" s="5">
        <v>255431</v>
      </c>
      <c r="O139" s="5" t="str" cm="1">
        <f t="array" ref="O139">_xlfn.IFS(TBL_Employees3[[#This Row],[Annual Salary]]&gt;140000,"High Income",AND(TBL_Employees3[[#This Row],[Annual Salary]]&lt;=140000, TBL_Employees3[[#This Row],[Annual Salary]] &gt; 70000),"Middle Income",TBL_Employees3[[#This Row],[Annual Salary]]&lt;70000,"Low Income")</f>
        <v>High Income</v>
      </c>
      <c r="P139" s="6">
        <v>0.36</v>
      </c>
      <c r="Q139" s="10">
        <f>TBL_Employees3[[#This Row],[Bonus %]]*TBL_Employees3[[#This Row],[Annual Salary]]</f>
        <v>91955.16</v>
      </c>
      <c r="R139" t="s">
        <v>21</v>
      </c>
      <c r="S139" t="s">
        <v>75</v>
      </c>
      <c r="T139" s="4" t="s">
        <v>23</v>
      </c>
      <c r="U139" t="str">
        <f>IF(TBL_Employees3[[#This Row],[Exit Date]]="","Employed","Resign")</f>
        <v>Employed</v>
      </c>
    </row>
    <row r="140" spans="1:21" x14ac:dyDescent="0.25">
      <c r="A140" t="s">
        <v>333</v>
      </c>
      <c r="B140" t="s">
        <v>334</v>
      </c>
      <c r="C140" t="s">
        <v>251</v>
      </c>
      <c r="D140" t="s">
        <v>243</v>
      </c>
      <c r="E140" t="s">
        <v>54</v>
      </c>
      <c r="F140" t="s">
        <v>1983</v>
      </c>
      <c r="G140" t="s">
        <v>28</v>
      </c>
      <c r="H140">
        <v>45</v>
      </c>
      <c r="I140" s="4">
        <v>36993</v>
      </c>
      <c r="J140" s="8">
        <f>DAY(TBL_Employees3[[#This Row],[Hire Date]])</f>
        <v>12</v>
      </c>
      <c r="K140" s="8">
        <f>MONTH(TBL_Employees3[[#This Row],[Hire Date]])</f>
        <v>4</v>
      </c>
      <c r="L140" s="8">
        <f>YEAR(TBL_Employees3[[#This Row],[Hire Date]])</f>
        <v>2001</v>
      </c>
      <c r="M140" s="8" t="str">
        <f>TEXT(TBL_Employees3[[#This Row],[Hire Date]],"mmm")</f>
        <v>Apr</v>
      </c>
      <c r="N140" s="5">
        <v>95743</v>
      </c>
      <c r="O140" s="5" t="str" cm="1">
        <f t="array" ref="O140">_xlfn.IFS(TBL_Employees3[[#This Row],[Annual Salary]]&gt;140000,"High Income",AND(TBL_Employees3[[#This Row],[Annual Salary]]&lt;=140000, TBL_Employees3[[#This Row],[Annual Salary]] &gt; 70000),"Middle Income",TBL_Employees3[[#This Row],[Annual Salary]]&lt;70000,"Low Income")</f>
        <v>Middle Income</v>
      </c>
      <c r="P140" s="6">
        <v>0.15</v>
      </c>
      <c r="Q140" s="10">
        <f>TBL_Employees3[[#This Row],[Bonus %]]*TBL_Employees3[[#This Row],[Annual Salary]]</f>
        <v>14361.449999999999</v>
      </c>
      <c r="R140" t="s">
        <v>21</v>
      </c>
      <c r="S140" t="s">
        <v>22</v>
      </c>
      <c r="T140" s="4">
        <v>40193</v>
      </c>
      <c r="U140" t="str">
        <f>IF(TBL_Employees3[[#This Row],[Exit Date]]="","Employed","Resign")</f>
        <v>Resign</v>
      </c>
    </row>
    <row r="141" spans="1:21" x14ac:dyDescent="0.25">
      <c r="A141" t="s">
        <v>335</v>
      </c>
      <c r="B141" t="s">
        <v>336</v>
      </c>
      <c r="C141" t="s">
        <v>286</v>
      </c>
      <c r="D141" t="s">
        <v>243</v>
      </c>
      <c r="E141" t="s">
        <v>32</v>
      </c>
      <c r="F141" t="s">
        <v>1984</v>
      </c>
      <c r="G141" t="s">
        <v>20</v>
      </c>
      <c r="H141">
        <v>44</v>
      </c>
      <c r="I141" s="4">
        <v>40060</v>
      </c>
      <c r="J141" s="8">
        <f>DAY(TBL_Employees3[[#This Row],[Hire Date]])</f>
        <v>4</v>
      </c>
      <c r="K141" s="8">
        <f>MONTH(TBL_Employees3[[#This Row],[Hire Date]])</f>
        <v>9</v>
      </c>
      <c r="L141" s="8">
        <f>YEAR(TBL_Employees3[[#This Row],[Hire Date]])</f>
        <v>2009</v>
      </c>
      <c r="M141" s="8" t="str">
        <f>TEXT(TBL_Employees3[[#This Row],[Hire Date]],"mmm")</f>
        <v>Sep</v>
      </c>
      <c r="N141" s="5">
        <v>89695</v>
      </c>
      <c r="O141" s="5" t="str" cm="1">
        <f t="array" ref="O141">_xlfn.IFS(TBL_Employees3[[#This Row],[Annual Salary]]&gt;140000,"High Income",AND(TBL_Employees3[[#This Row],[Annual Salary]]&lt;=140000, TBL_Employees3[[#This Row],[Annual Salary]] &gt; 70000),"Middle Income",TBL_Employees3[[#This Row],[Annual Salary]]&lt;70000,"Low Income")</f>
        <v>Middle Income</v>
      </c>
      <c r="P141" s="6">
        <v>0</v>
      </c>
      <c r="Q141" s="10">
        <f>TBL_Employees3[[#This Row],[Bonus %]]*TBL_Employees3[[#This Row],[Annual Salary]]</f>
        <v>0</v>
      </c>
      <c r="R141" t="s">
        <v>21</v>
      </c>
      <c r="S141" t="s">
        <v>22</v>
      </c>
      <c r="T141" s="4" t="s">
        <v>23</v>
      </c>
      <c r="U141" t="str">
        <f>IF(TBL_Employees3[[#This Row],[Exit Date]]="","Employed","Resign")</f>
        <v>Employed</v>
      </c>
    </row>
    <row r="142" spans="1:21" x14ac:dyDescent="0.25">
      <c r="A142" t="s">
        <v>337</v>
      </c>
      <c r="B142" t="s">
        <v>338</v>
      </c>
      <c r="C142" t="s">
        <v>275</v>
      </c>
      <c r="D142" t="s">
        <v>243</v>
      </c>
      <c r="E142" t="s">
        <v>32</v>
      </c>
      <c r="F142" t="s">
        <v>1984</v>
      </c>
      <c r="G142" t="s">
        <v>37</v>
      </c>
      <c r="H142">
        <v>42</v>
      </c>
      <c r="I142" s="4">
        <v>43062</v>
      </c>
      <c r="J142" s="8">
        <f>DAY(TBL_Employees3[[#This Row],[Hire Date]])</f>
        <v>23</v>
      </c>
      <c r="K142" s="8">
        <f>MONTH(TBL_Employees3[[#This Row],[Hire Date]])</f>
        <v>11</v>
      </c>
      <c r="L142" s="8">
        <f>YEAR(TBL_Employees3[[#This Row],[Hire Date]])</f>
        <v>2017</v>
      </c>
      <c r="M142" s="8" t="str">
        <f>TEXT(TBL_Employees3[[#This Row],[Hire Date]],"mmm")</f>
        <v>Nov</v>
      </c>
      <c r="N142" s="5">
        <v>96023</v>
      </c>
      <c r="O142" s="5" t="str" cm="1">
        <f t="array" ref="O142">_xlfn.IFS(TBL_Employees3[[#This Row],[Annual Salary]]&gt;140000,"High Income",AND(TBL_Employees3[[#This Row],[Annual Salary]]&lt;=140000, TBL_Employees3[[#This Row],[Annual Salary]] &gt; 70000),"Middle Income",TBL_Employees3[[#This Row],[Annual Salary]]&lt;70000,"Low Income")</f>
        <v>Middle Income</v>
      </c>
      <c r="P142" s="6">
        <v>0</v>
      </c>
      <c r="Q142" s="10">
        <f>TBL_Employees3[[#This Row],[Bonus %]]*TBL_Employees3[[#This Row],[Annual Salary]]</f>
        <v>0</v>
      </c>
      <c r="R142" t="s">
        <v>21</v>
      </c>
      <c r="S142" t="s">
        <v>48</v>
      </c>
      <c r="T142" s="4" t="s">
        <v>23</v>
      </c>
      <c r="U142" t="str">
        <f>IF(TBL_Employees3[[#This Row],[Exit Date]]="","Employed","Resign")</f>
        <v>Employed</v>
      </c>
    </row>
    <row r="143" spans="1:21" x14ac:dyDescent="0.25">
      <c r="A143" t="s">
        <v>339</v>
      </c>
      <c r="B143" t="s">
        <v>340</v>
      </c>
      <c r="C143" t="s">
        <v>275</v>
      </c>
      <c r="D143" t="s">
        <v>243</v>
      </c>
      <c r="E143" t="s">
        <v>18</v>
      </c>
      <c r="F143" t="s">
        <v>1983</v>
      </c>
      <c r="G143" t="s">
        <v>37</v>
      </c>
      <c r="H143">
        <v>36</v>
      </c>
      <c r="I143" s="4">
        <v>39912</v>
      </c>
      <c r="J143" s="8">
        <f>DAY(TBL_Employees3[[#This Row],[Hire Date]])</f>
        <v>9</v>
      </c>
      <c r="K143" s="8">
        <f>MONTH(TBL_Employees3[[#This Row],[Hire Date]])</f>
        <v>4</v>
      </c>
      <c r="L143" s="8">
        <f>YEAR(TBL_Employees3[[#This Row],[Hire Date]])</f>
        <v>2009</v>
      </c>
      <c r="M143" s="8" t="str">
        <f>TEXT(TBL_Employees3[[#This Row],[Hire Date]],"mmm")</f>
        <v>Apr</v>
      </c>
      <c r="N143" s="5">
        <v>60055</v>
      </c>
      <c r="O143" s="5" t="str" cm="1">
        <f t="array" ref="O143">_xlfn.IFS(TBL_Employees3[[#This Row],[Annual Salary]]&gt;140000,"High Income",AND(TBL_Employees3[[#This Row],[Annual Salary]]&lt;=140000, TBL_Employees3[[#This Row],[Annual Salary]] &gt; 70000),"Middle Income",TBL_Employees3[[#This Row],[Annual Salary]]&lt;70000,"Low Income")</f>
        <v>Low Income</v>
      </c>
      <c r="P143" s="6">
        <v>0</v>
      </c>
      <c r="Q143" s="10">
        <f>TBL_Employees3[[#This Row],[Bonus %]]*TBL_Employees3[[#This Row],[Annual Salary]]</f>
        <v>0</v>
      </c>
      <c r="R143" t="s">
        <v>21</v>
      </c>
      <c r="S143" t="s">
        <v>34</v>
      </c>
      <c r="T143" s="4" t="s">
        <v>23</v>
      </c>
      <c r="U143" t="str">
        <f>IF(TBL_Employees3[[#This Row],[Exit Date]]="","Employed","Resign")</f>
        <v>Employed</v>
      </c>
    </row>
    <row r="144" spans="1:21" x14ac:dyDescent="0.25">
      <c r="A144" t="s">
        <v>341</v>
      </c>
      <c r="B144" t="s">
        <v>342</v>
      </c>
      <c r="C144" t="s">
        <v>31</v>
      </c>
      <c r="D144" t="s">
        <v>243</v>
      </c>
      <c r="E144" t="s">
        <v>32</v>
      </c>
      <c r="F144" t="s">
        <v>1983</v>
      </c>
      <c r="G144" t="s">
        <v>37</v>
      </c>
      <c r="H144">
        <v>31</v>
      </c>
      <c r="I144" s="4">
        <v>44069</v>
      </c>
      <c r="J144" s="8">
        <f>DAY(TBL_Employees3[[#This Row],[Hire Date]])</f>
        <v>26</v>
      </c>
      <c r="K144" s="8">
        <f>MONTH(TBL_Employees3[[#This Row],[Hire Date]])</f>
        <v>8</v>
      </c>
      <c r="L144" s="8">
        <f>YEAR(TBL_Employees3[[#This Row],[Hire Date]])</f>
        <v>2020</v>
      </c>
      <c r="M144" s="8" t="str">
        <f>TEXT(TBL_Employees3[[#This Row],[Hire Date]],"mmm")</f>
        <v>Aug</v>
      </c>
      <c r="N144" s="5">
        <v>189290</v>
      </c>
      <c r="O144" s="5" t="str" cm="1">
        <f t="array" ref="O144">_xlfn.IFS(TBL_Employees3[[#This Row],[Annual Salary]]&gt;140000,"High Income",AND(TBL_Employees3[[#This Row],[Annual Salary]]&lt;=140000, TBL_Employees3[[#This Row],[Annual Salary]] &gt; 70000),"Middle Income",TBL_Employees3[[#This Row],[Annual Salary]]&lt;70000,"Low Income")</f>
        <v>High Income</v>
      </c>
      <c r="P144" s="6">
        <v>0.22</v>
      </c>
      <c r="Q144" s="10">
        <f>TBL_Employees3[[#This Row],[Bonus %]]*TBL_Employees3[[#This Row],[Annual Salary]]</f>
        <v>41643.800000000003</v>
      </c>
      <c r="R144" t="s">
        <v>38</v>
      </c>
      <c r="S144" t="s">
        <v>85</v>
      </c>
      <c r="T144" s="4">
        <v>44099</v>
      </c>
      <c r="U144" t="str">
        <f>IF(TBL_Employees3[[#This Row],[Exit Date]]="","Employed","Resign")</f>
        <v>Resign</v>
      </c>
    </row>
    <row r="145" spans="1:21" x14ac:dyDescent="0.25">
      <c r="A145" t="s">
        <v>343</v>
      </c>
      <c r="B145" t="s">
        <v>344</v>
      </c>
      <c r="C145" t="s">
        <v>31</v>
      </c>
      <c r="D145" t="s">
        <v>243</v>
      </c>
      <c r="E145" t="s">
        <v>27</v>
      </c>
      <c r="F145" t="s">
        <v>1983</v>
      </c>
      <c r="G145" t="s">
        <v>37</v>
      </c>
      <c r="H145">
        <v>64</v>
      </c>
      <c r="I145" s="4">
        <v>42972</v>
      </c>
      <c r="J145" s="8">
        <f>DAY(TBL_Employees3[[#This Row],[Hire Date]])</f>
        <v>25</v>
      </c>
      <c r="K145" s="8">
        <f>MONTH(TBL_Employees3[[#This Row],[Hire Date]])</f>
        <v>8</v>
      </c>
      <c r="L145" s="8">
        <f>YEAR(TBL_Employees3[[#This Row],[Hire Date]])</f>
        <v>2017</v>
      </c>
      <c r="M145" s="8" t="str">
        <f>TEXT(TBL_Employees3[[#This Row],[Hire Date]],"mmm")</f>
        <v>Aug</v>
      </c>
      <c r="N145" s="5">
        <v>169509</v>
      </c>
      <c r="O145" s="5" t="str" cm="1">
        <f t="array" ref="O145">_xlfn.IFS(TBL_Employees3[[#This Row],[Annual Salary]]&gt;140000,"High Income",AND(TBL_Employees3[[#This Row],[Annual Salary]]&lt;=140000, TBL_Employees3[[#This Row],[Annual Salary]] &gt; 70000),"Middle Income",TBL_Employees3[[#This Row],[Annual Salary]]&lt;70000,"Low Income")</f>
        <v>High Income</v>
      </c>
      <c r="P145" s="6">
        <v>0.18</v>
      </c>
      <c r="Q145" s="10">
        <f>TBL_Employees3[[#This Row],[Bonus %]]*TBL_Employees3[[#This Row],[Annual Salary]]</f>
        <v>30511.62</v>
      </c>
      <c r="R145" t="s">
        <v>38</v>
      </c>
      <c r="S145" t="s">
        <v>39</v>
      </c>
      <c r="T145" s="4" t="s">
        <v>23</v>
      </c>
      <c r="U145" t="str">
        <f>IF(TBL_Employees3[[#This Row],[Exit Date]]="","Employed","Resign")</f>
        <v>Employed</v>
      </c>
    </row>
    <row r="146" spans="1:21" x14ac:dyDescent="0.25">
      <c r="A146" t="s">
        <v>345</v>
      </c>
      <c r="B146" t="s">
        <v>346</v>
      </c>
      <c r="C146" t="s">
        <v>251</v>
      </c>
      <c r="D146" t="s">
        <v>243</v>
      </c>
      <c r="E146" t="s">
        <v>27</v>
      </c>
      <c r="F146" t="s">
        <v>1984</v>
      </c>
      <c r="G146" t="s">
        <v>37</v>
      </c>
      <c r="H146">
        <v>45</v>
      </c>
      <c r="I146" s="4">
        <v>41712</v>
      </c>
      <c r="J146" s="8">
        <f>DAY(TBL_Employees3[[#This Row],[Hire Date]])</f>
        <v>14</v>
      </c>
      <c r="K146" s="8">
        <f>MONTH(TBL_Employees3[[#This Row],[Hire Date]])</f>
        <v>3</v>
      </c>
      <c r="L146" s="8">
        <f>YEAR(TBL_Employees3[[#This Row],[Hire Date]])</f>
        <v>2014</v>
      </c>
      <c r="M146" s="8" t="str">
        <f>TEXT(TBL_Employees3[[#This Row],[Hire Date]],"mmm")</f>
        <v>Mar</v>
      </c>
      <c r="N146" s="5">
        <v>113873</v>
      </c>
      <c r="O146" s="5" t="str" cm="1">
        <f t="array" ref="O146">_xlfn.IFS(TBL_Employees3[[#This Row],[Annual Salary]]&gt;140000,"High Income",AND(TBL_Employees3[[#This Row],[Annual Salary]]&lt;=140000, TBL_Employees3[[#This Row],[Annual Salary]] &gt; 70000),"Middle Income",TBL_Employees3[[#This Row],[Annual Salary]]&lt;70000,"Low Income")</f>
        <v>Middle Income</v>
      </c>
      <c r="P146" s="6">
        <v>0.11</v>
      </c>
      <c r="Q146" s="10">
        <f>TBL_Employees3[[#This Row],[Bonus %]]*TBL_Employees3[[#This Row],[Annual Salary]]</f>
        <v>12526.03</v>
      </c>
      <c r="R146" t="s">
        <v>38</v>
      </c>
      <c r="S146" t="s">
        <v>69</v>
      </c>
      <c r="T146" s="4" t="s">
        <v>23</v>
      </c>
      <c r="U146" t="str">
        <f>IF(TBL_Employees3[[#This Row],[Exit Date]]="","Employed","Resign")</f>
        <v>Employed</v>
      </c>
    </row>
    <row r="147" spans="1:21" x14ac:dyDescent="0.25">
      <c r="A147" t="s">
        <v>347</v>
      </c>
      <c r="B147" t="s">
        <v>348</v>
      </c>
      <c r="C147" t="s">
        <v>275</v>
      </c>
      <c r="D147" t="s">
        <v>243</v>
      </c>
      <c r="E147" t="s">
        <v>54</v>
      </c>
      <c r="F147" t="s">
        <v>1983</v>
      </c>
      <c r="G147" t="s">
        <v>37</v>
      </c>
      <c r="H147">
        <v>64</v>
      </c>
      <c r="I147" s="4">
        <v>33875</v>
      </c>
      <c r="J147" s="8">
        <f>DAY(TBL_Employees3[[#This Row],[Hire Date]])</f>
        <v>28</v>
      </c>
      <c r="K147" s="8">
        <f>MONTH(TBL_Employees3[[#This Row],[Hire Date]])</f>
        <v>9</v>
      </c>
      <c r="L147" s="8">
        <f>YEAR(TBL_Employees3[[#This Row],[Hire Date]])</f>
        <v>1992</v>
      </c>
      <c r="M147" s="8" t="str">
        <f>TEXT(TBL_Employees3[[#This Row],[Hire Date]],"mmm")</f>
        <v>Sep</v>
      </c>
      <c r="N147" s="5">
        <v>70778</v>
      </c>
      <c r="O147" s="5" t="str" cm="1">
        <f t="array" ref="O147">_xlfn.IFS(TBL_Employees3[[#This Row],[Annual Salary]]&gt;140000,"High Income",AND(TBL_Employees3[[#This Row],[Annual Salary]]&lt;=140000, TBL_Employees3[[#This Row],[Annual Salary]] &gt; 70000),"Middle Income",TBL_Employees3[[#This Row],[Annual Salary]]&lt;70000,"Low Income")</f>
        <v>Middle Income</v>
      </c>
      <c r="P147" s="6">
        <v>0</v>
      </c>
      <c r="Q147" s="10">
        <f>TBL_Employees3[[#This Row],[Bonus %]]*TBL_Employees3[[#This Row],[Annual Salary]]</f>
        <v>0</v>
      </c>
      <c r="R147" t="s">
        <v>21</v>
      </c>
      <c r="S147" t="s">
        <v>22</v>
      </c>
      <c r="T147" s="4" t="s">
        <v>23</v>
      </c>
      <c r="U147" t="str">
        <f>IF(TBL_Employees3[[#This Row],[Exit Date]]="","Employed","Resign")</f>
        <v>Employed</v>
      </c>
    </row>
    <row r="148" spans="1:21" x14ac:dyDescent="0.25">
      <c r="A148" t="s">
        <v>349</v>
      </c>
      <c r="B148" t="s">
        <v>350</v>
      </c>
      <c r="C148" t="s">
        <v>275</v>
      </c>
      <c r="D148" t="s">
        <v>243</v>
      </c>
      <c r="E148" t="s">
        <v>54</v>
      </c>
      <c r="F148" t="s">
        <v>1983</v>
      </c>
      <c r="G148" t="s">
        <v>20</v>
      </c>
      <c r="H148">
        <v>50</v>
      </c>
      <c r="I148" s="4">
        <v>43447</v>
      </c>
      <c r="J148" s="8">
        <f>DAY(TBL_Employees3[[#This Row],[Hire Date]])</f>
        <v>13</v>
      </c>
      <c r="K148" s="8">
        <f>MONTH(TBL_Employees3[[#This Row],[Hire Date]])</f>
        <v>12</v>
      </c>
      <c r="L148" s="8">
        <f>YEAR(TBL_Employees3[[#This Row],[Hire Date]])</f>
        <v>2018</v>
      </c>
      <c r="M148" s="8" t="str">
        <f>TEXT(TBL_Employees3[[#This Row],[Hire Date]],"mmm")</f>
        <v>Dec</v>
      </c>
      <c r="N148" s="5">
        <v>63098</v>
      </c>
      <c r="O148" s="5" t="str" cm="1">
        <f t="array" ref="O148">_xlfn.IFS(TBL_Employees3[[#This Row],[Annual Salary]]&gt;140000,"High Income",AND(TBL_Employees3[[#This Row],[Annual Salary]]&lt;=140000, TBL_Employees3[[#This Row],[Annual Salary]] &gt; 70000),"Middle Income",TBL_Employees3[[#This Row],[Annual Salary]]&lt;70000,"Low Income")</f>
        <v>Low Income</v>
      </c>
      <c r="P148" s="6">
        <v>0</v>
      </c>
      <c r="Q148" s="10">
        <f>TBL_Employees3[[#This Row],[Bonus %]]*TBL_Employees3[[#This Row],[Annual Salary]]</f>
        <v>0</v>
      </c>
      <c r="R148" t="s">
        <v>21</v>
      </c>
      <c r="S148" t="s">
        <v>75</v>
      </c>
      <c r="T148" s="4" t="s">
        <v>23</v>
      </c>
      <c r="U148" t="str">
        <f>IF(TBL_Employees3[[#This Row],[Exit Date]]="","Employed","Resign")</f>
        <v>Employed</v>
      </c>
    </row>
    <row r="149" spans="1:21" x14ac:dyDescent="0.25">
      <c r="A149" t="s">
        <v>351</v>
      </c>
      <c r="B149" t="s">
        <v>352</v>
      </c>
      <c r="C149" t="s">
        <v>286</v>
      </c>
      <c r="D149" t="s">
        <v>243</v>
      </c>
      <c r="E149" t="s">
        <v>18</v>
      </c>
      <c r="F149" t="s">
        <v>1983</v>
      </c>
      <c r="G149" t="s">
        <v>97</v>
      </c>
      <c r="H149">
        <v>40</v>
      </c>
      <c r="I149" s="4">
        <v>38540</v>
      </c>
      <c r="J149" s="8">
        <f>DAY(TBL_Employees3[[#This Row],[Hire Date]])</f>
        <v>7</v>
      </c>
      <c r="K149" s="8">
        <f>MONTH(TBL_Employees3[[#This Row],[Hire Date]])</f>
        <v>7</v>
      </c>
      <c r="L149" s="8">
        <f>YEAR(TBL_Employees3[[#This Row],[Hire Date]])</f>
        <v>2005</v>
      </c>
      <c r="M149" s="8" t="str">
        <f>TEXT(TBL_Employees3[[#This Row],[Hire Date]],"mmm")</f>
        <v>Jul</v>
      </c>
      <c r="N149" s="5">
        <v>74412</v>
      </c>
      <c r="O149" s="5" t="str" cm="1">
        <f t="array" ref="O149">_xlfn.IFS(TBL_Employees3[[#This Row],[Annual Salary]]&gt;140000,"High Income",AND(TBL_Employees3[[#This Row],[Annual Salary]]&lt;=140000, TBL_Employees3[[#This Row],[Annual Salary]] &gt; 70000),"Middle Income",TBL_Employees3[[#This Row],[Annual Salary]]&lt;70000,"Low Income")</f>
        <v>Middle Income</v>
      </c>
      <c r="P149" s="6">
        <v>0</v>
      </c>
      <c r="Q149" s="10">
        <f>TBL_Employees3[[#This Row],[Bonus %]]*TBL_Employees3[[#This Row],[Annual Salary]]</f>
        <v>0</v>
      </c>
      <c r="R149" t="s">
        <v>21</v>
      </c>
      <c r="S149" t="s">
        <v>34</v>
      </c>
      <c r="T149" s="4" t="s">
        <v>23</v>
      </c>
      <c r="U149" t="str">
        <f>IF(TBL_Employees3[[#This Row],[Exit Date]]="","Employed","Resign")</f>
        <v>Employed</v>
      </c>
    </row>
    <row r="150" spans="1:21" x14ac:dyDescent="0.25">
      <c r="A150" t="s">
        <v>353</v>
      </c>
      <c r="B150" t="s">
        <v>354</v>
      </c>
      <c r="C150" t="s">
        <v>260</v>
      </c>
      <c r="D150" t="s">
        <v>243</v>
      </c>
      <c r="E150" t="s">
        <v>32</v>
      </c>
      <c r="F150" t="s">
        <v>1984</v>
      </c>
      <c r="G150" t="s">
        <v>20</v>
      </c>
      <c r="H150">
        <v>58</v>
      </c>
      <c r="I150" s="4">
        <v>34999</v>
      </c>
      <c r="J150" s="8">
        <f>DAY(TBL_Employees3[[#This Row],[Hire Date]])</f>
        <v>27</v>
      </c>
      <c r="K150" s="8">
        <f>MONTH(TBL_Employees3[[#This Row],[Hire Date]])</f>
        <v>10</v>
      </c>
      <c r="L150" s="8">
        <f>YEAR(TBL_Employees3[[#This Row],[Hire Date]])</f>
        <v>1995</v>
      </c>
      <c r="M150" s="8" t="str">
        <f>TEXT(TBL_Employees3[[#This Row],[Hire Date]],"mmm")</f>
        <v>Oct</v>
      </c>
      <c r="N150" s="5">
        <v>70189</v>
      </c>
      <c r="O150" s="5" t="str" cm="1">
        <f t="array" ref="O150">_xlfn.IFS(TBL_Employees3[[#This Row],[Annual Salary]]&gt;140000,"High Income",AND(TBL_Employees3[[#This Row],[Annual Salary]]&lt;=140000, TBL_Employees3[[#This Row],[Annual Salary]] &gt; 70000),"Middle Income",TBL_Employees3[[#This Row],[Annual Salary]]&lt;70000,"Low Income")</f>
        <v>Middle Income</v>
      </c>
      <c r="P150" s="6">
        <v>0</v>
      </c>
      <c r="Q150" s="10">
        <f>TBL_Employees3[[#This Row],[Bonus %]]*TBL_Employees3[[#This Row],[Annual Salary]]</f>
        <v>0</v>
      </c>
      <c r="R150" t="s">
        <v>21</v>
      </c>
      <c r="S150" t="s">
        <v>75</v>
      </c>
      <c r="T150" s="4" t="s">
        <v>23</v>
      </c>
      <c r="U150" t="str">
        <f>IF(TBL_Employees3[[#This Row],[Exit Date]]="","Employed","Resign")</f>
        <v>Employed</v>
      </c>
    </row>
    <row r="151" spans="1:21" x14ac:dyDescent="0.25">
      <c r="A151" t="s">
        <v>355</v>
      </c>
      <c r="B151" t="s">
        <v>356</v>
      </c>
      <c r="C151" t="s">
        <v>263</v>
      </c>
      <c r="D151" t="s">
        <v>243</v>
      </c>
      <c r="E151" t="s">
        <v>27</v>
      </c>
      <c r="F151" t="s">
        <v>1983</v>
      </c>
      <c r="G151" t="s">
        <v>20</v>
      </c>
      <c r="H151">
        <v>38</v>
      </c>
      <c r="I151" s="4">
        <v>40360</v>
      </c>
      <c r="J151" s="8">
        <f>DAY(TBL_Employees3[[#This Row],[Hire Date]])</f>
        <v>1</v>
      </c>
      <c r="K151" s="8">
        <f>MONTH(TBL_Employees3[[#This Row],[Hire Date]])</f>
        <v>7</v>
      </c>
      <c r="L151" s="8">
        <f>YEAR(TBL_Employees3[[#This Row],[Hire Date]])</f>
        <v>2010</v>
      </c>
      <c r="M151" s="8" t="str">
        <f>TEXT(TBL_Employees3[[#This Row],[Hire Date]],"mmm")</f>
        <v>Jul</v>
      </c>
      <c r="N151" s="5">
        <v>78237</v>
      </c>
      <c r="O151" s="5" t="str" cm="1">
        <f t="array" ref="O151">_xlfn.IFS(TBL_Employees3[[#This Row],[Annual Salary]]&gt;140000,"High Income",AND(TBL_Employees3[[#This Row],[Annual Salary]]&lt;=140000, TBL_Employees3[[#This Row],[Annual Salary]] &gt; 70000),"Middle Income",TBL_Employees3[[#This Row],[Annual Salary]]&lt;70000,"Low Income")</f>
        <v>Middle Income</v>
      </c>
      <c r="P151" s="6">
        <v>0</v>
      </c>
      <c r="Q151" s="10">
        <f>TBL_Employees3[[#This Row],[Bonus %]]*TBL_Employees3[[#This Row],[Annual Salary]]</f>
        <v>0</v>
      </c>
      <c r="R151" t="s">
        <v>21</v>
      </c>
      <c r="S151" t="s">
        <v>57</v>
      </c>
      <c r="T151" s="4" t="s">
        <v>23</v>
      </c>
      <c r="U151" t="str">
        <f>IF(TBL_Employees3[[#This Row],[Exit Date]]="","Employed","Resign")</f>
        <v>Employed</v>
      </c>
    </row>
    <row r="152" spans="1:21" x14ac:dyDescent="0.25">
      <c r="A152" t="s">
        <v>357</v>
      </c>
      <c r="B152" t="s">
        <v>358</v>
      </c>
      <c r="C152" t="s">
        <v>263</v>
      </c>
      <c r="D152" t="s">
        <v>243</v>
      </c>
      <c r="E152" t="s">
        <v>32</v>
      </c>
      <c r="F152" t="s">
        <v>1983</v>
      </c>
      <c r="G152" t="s">
        <v>37</v>
      </c>
      <c r="H152">
        <v>52</v>
      </c>
      <c r="I152" s="4">
        <v>44022</v>
      </c>
      <c r="J152" s="8">
        <f>DAY(TBL_Employees3[[#This Row],[Hire Date]])</f>
        <v>10</v>
      </c>
      <c r="K152" s="8">
        <f>MONTH(TBL_Employees3[[#This Row],[Hire Date]])</f>
        <v>7</v>
      </c>
      <c r="L152" s="8">
        <f>YEAR(TBL_Employees3[[#This Row],[Hire Date]])</f>
        <v>2020</v>
      </c>
      <c r="M152" s="8" t="str">
        <f>TEXT(TBL_Employees3[[#This Row],[Hire Date]],"mmm")</f>
        <v>Jul</v>
      </c>
      <c r="N152" s="5">
        <v>88272</v>
      </c>
      <c r="O152" s="5" t="str" cm="1">
        <f t="array" ref="O152">_xlfn.IFS(TBL_Employees3[[#This Row],[Annual Salary]]&gt;140000,"High Income",AND(TBL_Employees3[[#This Row],[Annual Salary]]&lt;=140000, TBL_Employees3[[#This Row],[Annual Salary]] &gt; 70000),"Middle Income",TBL_Employees3[[#This Row],[Annual Salary]]&lt;70000,"Low Income")</f>
        <v>Middle Income</v>
      </c>
      <c r="P152" s="6">
        <v>0</v>
      </c>
      <c r="Q152" s="10">
        <f>TBL_Employees3[[#This Row],[Bonus %]]*TBL_Employees3[[#This Row],[Annual Salary]]</f>
        <v>0</v>
      </c>
      <c r="R152" t="s">
        <v>38</v>
      </c>
      <c r="S152" t="s">
        <v>85</v>
      </c>
      <c r="T152" s="4" t="s">
        <v>23</v>
      </c>
      <c r="U152" t="str">
        <f>IF(TBL_Employees3[[#This Row],[Exit Date]]="","Employed","Resign")</f>
        <v>Employed</v>
      </c>
    </row>
    <row r="153" spans="1:21" x14ac:dyDescent="0.25">
      <c r="A153" t="s">
        <v>359</v>
      </c>
      <c r="B153" t="s">
        <v>360</v>
      </c>
      <c r="C153" t="s">
        <v>53</v>
      </c>
      <c r="D153" t="s">
        <v>243</v>
      </c>
      <c r="E153" t="s">
        <v>27</v>
      </c>
      <c r="F153" t="s">
        <v>1983</v>
      </c>
      <c r="G153" t="s">
        <v>28</v>
      </c>
      <c r="H153">
        <v>47</v>
      </c>
      <c r="I153" s="4">
        <v>41071</v>
      </c>
      <c r="J153" s="8">
        <f>DAY(TBL_Employees3[[#This Row],[Hire Date]])</f>
        <v>11</v>
      </c>
      <c r="K153" s="8">
        <f>MONTH(TBL_Employees3[[#This Row],[Hire Date]])</f>
        <v>6</v>
      </c>
      <c r="L153" s="8">
        <f>YEAR(TBL_Employees3[[#This Row],[Hire Date]])</f>
        <v>2012</v>
      </c>
      <c r="M153" s="8" t="str">
        <f>TEXT(TBL_Employees3[[#This Row],[Hire Date]],"mmm")</f>
        <v>Jun</v>
      </c>
      <c r="N153" s="5">
        <v>222941</v>
      </c>
      <c r="O153" s="5" t="str" cm="1">
        <f t="array" ref="O153">_xlfn.IFS(TBL_Employees3[[#This Row],[Annual Salary]]&gt;140000,"High Income",AND(TBL_Employees3[[#This Row],[Annual Salary]]&lt;=140000, TBL_Employees3[[#This Row],[Annual Salary]] &gt; 70000),"Middle Income",TBL_Employees3[[#This Row],[Annual Salary]]&lt;70000,"Low Income")</f>
        <v>High Income</v>
      </c>
      <c r="P153" s="6">
        <v>0.39</v>
      </c>
      <c r="Q153" s="10">
        <f>TBL_Employees3[[#This Row],[Bonus %]]*TBL_Employees3[[#This Row],[Annual Salary]]</f>
        <v>86946.99</v>
      </c>
      <c r="R153" t="s">
        <v>65</v>
      </c>
      <c r="S153" t="s">
        <v>118</v>
      </c>
      <c r="T153" s="4" t="s">
        <v>23</v>
      </c>
      <c r="U153" t="str">
        <f>IF(TBL_Employees3[[#This Row],[Exit Date]]="","Employed","Resign")</f>
        <v>Employed</v>
      </c>
    </row>
    <row r="154" spans="1:21" x14ac:dyDescent="0.25">
      <c r="A154" t="s">
        <v>361</v>
      </c>
      <c r="B154" t="s">
        <v>362</v>
      </c>
      <c r="C154" t="s">
        <v>251</v>
      </c>
      <c r="D154" t="s">
        <v>243</v>
      </c>
      <c r="E154" t="s">
        <v>32</v>
      </c>
      <c r="F154" t="s">
        <v>1983</v>
      </c>
      <c r="G154" t="s">
        <v>37</v>
      </c>
      <c r="H154">
        <v>54</v>
      </c>
      <c r="I154" s="4">
        <v>39382</v>
      </c>
      <c r="J154" s="8">
        <f>DAY(TBL_Employees3[[#This Row],[Hire Date]])</f>
        <v>27</v>
      </c>
      <c r="K154" s="8">
        <f>MONTH(TBL_Employees3[[#This Row],[Hire Date]])</f>
        <v>10</v>
      </c>
      <c r="L154" s="8">
        <f>YEAR(TBL_Employees3[[#This Row],[Hire Date]])</f>
        <v>2007</v>
      </c>
      <c r="M154" s="8" t="str">
        <f>TEXT(TBL_Employees3[[#This Row],[Hire Date]],"mmm")</f>
        <v>Oct</v>
      </c>
      <c r="N154" s="5">
        <v>106313</v>
      </c>
      <c r="O154" s="5" t="str" cm="1">
        <f t="array" ref="O154">_xlfn.IFS(TBL_Employees3[[#This Row],[Annual Salary]]&gt;140000,"High Income",AND(TBL_Employees3[[#This Row],[Annual Salary]]&lt;=140000, TBL_Employees3[[#This Row],[Annual Salary]] &gt; 70000),"Middle Income",TBL_Employees3[[#This Row],[Annual Salary]]&lt;70000,"Low Income")</f>
        <v>Middle Income</v>
      </c>
      <c r="P154" s="6">
        <v>0.15</v>
      </c>
      <c r="Q154" s="10">
        <f>TBL_Employees3[[#This Row],[Bonus %]]*TBL_Employees3[[#This Row],[Annual Salary]]</f>
        <v>15946.949999999999</v>
      </c>
      <c r="R154" t="s">
        <v>21</v>
      </c>
      <c r="S154" t="s">
        <v>44</v>
      </c>
      <c r="T154" s="4" t="s">
        <v>23</v>
      </c>
      <c r="U154" t="str">
        <f>IF(TBL_Employees3[[#This Row],[Exit Date]]="","Employed","Resign")</f>
        <v>Employed</v>
      </c>
    </row>
    <row r="155" spans="1:21" x14ac:dyDescent="0.25">
      <c r="A155" t="s">
        <v>363</v>
      </c>
      <c r="B155" t="s">
        <v>364</v>
      </c>
      <c r="C155" t="s">
        <v>251</v>
      </c>
      <c r="D155" t="s">
        <v>243</v>
      </c>
      <c r="E155" t="s">
        <v>27</v>
      </c>
      <c r="F155" t="s">
        <v>1984</v>
      </c>
      <c r="G155" t="s">
        <v>28</v>
      </c>
      <c r="H155">
        <v>65</v>
      </c>
      <c r="I155" s="4">
        <v>38792</v>
      </c>
      <c r="J155" s="8">
        <f>DAY(TBL_Employees3[[#This Row],[Hire Date]])</f>
        <v>16</v>
      </c>
      <c r="K155" s="8">
        <f>MONTH(TBL_Employees3[[#This Row],[Hire Date]])</f>
        <v>3</v>
      </c>
      <c r="L155" s="8">
        <f>YEAR(TBL_Employees3[[#This Row],[Hire Date]])</f>
        <v>2006</v>
      </c>
      <c r="M155" s="8" t="str">
        <f>TEXT(TBL_Employees3[[#This Row],[Hire Date]],"mmm")</f>
        <v>Mar</v>
      </c>
      <c r="N155" s="5">
        <v>83756</v>
      </c>
      <c r="O155" s="5" t="str" cm="1">
        <f t="array" ref="O155">_xlfn.IFS(TBL_Employees3[[#This Row],[Annual Salary]]&gt;140000,"High Income",AND(TBL_Employees3[[#This Row],[Annual Salary]]&lt;=140000, TBL_Employees3[[#This Row],[Annual Salary]] &gt; 70000),"Middle Income",TBL_Employees3[[#This Row],[Annual Salary]]&lt;70000,"Low Income")</f>
        <v>Middle Income</v>
      </c>
      <c r="P155" s="6">
        <v>0.14000000000000001</v>
      </c>
      <c r="Q155" s="10">
        <f>TBL_Employees3[[#This Row],[Bonus %]]*TBL_Employees3[[#This Row],[Annual Salary]]</f>
        <v>11725.840000000002</v>
      </c>
      <c r="R155" t="s">
        <v>65</v>
      </c>
      <c r="S155" t="s">
        <v>78</v>
      </c>
      <c r="T155" s="4" t="s">
        <v>23</v>
      </c>
      <c r="U155" t="str">
        <f>IF(TBL_Employees3[[#This Row],[Exit Date]]="","Employed","Resign")</f>
        <v>Employed</v>
      </c>
    </row>
    <row r="156" spans="1:21" x14ac:dyDescent="0.25">
      <c r="A156" t="s">
        <v>365</v>
      </c>
      <c r="B156" t="s">
        <v>366</v>
      </c>
      <c r="C156" t="s">
        <v>275</v>
      </c>
      <c r="D156" t="s">
        <v>243</v>
      </c>
      <c r="E156" t="s">
        <v>32</v>
      </c>
      <c r="F156" t="s">
        <v>1984</v>
      </c>
      <c r="G156" t="s">
        <v>28</v>
      </c>
      <c r="H156">
        <v>55</v>
      </c>
      <c r="I156" s="4">
        <v>41525</v>
      </c>
      <c r="J156" s="8">
        <f>DAY(TBL_Employees3[[#This Row],[Hire Date]])</f>
        <v>8</v>
      </c>
      <c r="K156" s="8">
        <f>MONTH(TBL_Employees3[[#This Row],[Hire Date]])</f>
        <v>9</v>
      </c>
      <c r="L156" s="8">
        <f>YEAR(TBL_Employees3[[#This Row],[Hire Date]])</f>
        <v>2013</v>
      </c>
      <c r="M156" s="8" t="str">
        <f>TEXT(TBL_Employees3[[#This Row],[Hire Date]],"mmm")</f>
        <v>Sep</v>
      </c>
      <c r="N156" s="5">
        <v>73248</v>
      </c>
      <c r="O156" s="5" t="str" cm="1">
        <f t="array" ref="O156">_xlfn.IFS(TBL_Employees3[[#This Row],[Annual Salary]]&gt;140000,"High Income",AND(TBL_Employees3[[#This Row],[Annual Salary]]&lt;=140000, TBL_Employees3[[#This Row],[Annual Salary]] &gt; 70000),"Middle Income",TBL_Employees3[[#This Row],[Annual Salary]]&lt;70000,"Low Income")</f>
        <v>Middle Income</v>
      </c>
      <c r="P156" s="6">
        <v>0</v>
      </c>
      <c r="Q156" s="10">
        <f>TBL_Employees3[[#This Row],[Bonus %]]*TBL_Employees3[[#This Row],[Annual Salary]]</f>
        <v>0</v>
      </c>
      <c r="R156" t="s">
        <v>21</v>
      </c>
      <c r="S156" t="s">
        <v>75</v>
      </c>
      <c r="T156" s="4" t="s">
        <v>23</v>
      </c>
      <c r="U156" t="str">
        <f>IF(TBL_Employees3[[#This Row],[Exit Date]]="","Employed","Resign")</f>
        <v>Employed</v>
      </c>
    </row>
    <row r="157" spans="1:21" x14ac:dyDescent="0.25">
      <c r="A157" t="s">
        <v>367</v>
      </c>
      <c r="B157" t="s">
        <v>368</v>
      </c>
      <c r="C157" t="s">
        <v>286</v>
      </c>
      <c r="D157" t="s">
        <v>243</v>
      </c>
      <c r="E157" t="s">
        <v>54</v>
      </c>
      <c r="F157" t="s">
        <v>1984</v>
      </c>
      <c r="G157" t="s">
        <v>20</v>
      </c>
      <c r="H157">
        <v>37</v>
      </c>
      <c r="I157" s="4">
        <v>42995</v>
      </c>
      <c r="J157" s="8">
        <f>DAY(TBL_Employees3[[#This Row],[Hire Date]])</f>
        <v>17</v>
      </c>
      <c r="K157" s="8">
        <f>MONTH(TBL_Employees3[[#This Row],[Hire Date]])</f>
        <v>9</v>
      </c>
      <c r="L157" s="8">
        <f>YEAR(TBL_Employees3[[#This Row],[Hire Date]])</f>
        <v>2017</v>
      </c>
      <c r="M157" s="8" t="str">
        <f>TEXT(TBL_Employees3[[#This Row],[Hire Date]],"mmm")</f>
        <v>Sep</v>
      </c>
      <c r="N157" s="5">
        <v>70770</v>
      </c>
      <c r="O157" s="5" t="str" cm="1">
        <f t="array" ref="O157">_xlfn.IFS(TBL_Employees3[[#This Row],[Annual Salary]]&gt;140000,"High Income",AND(TBL_Employees3[[#This Row],[Annual Salary]]&lt;=140000, TBL_Employees3[[#This Row],[Annual Salary]] &gt; 70000),"Middle Income",TBL_Employees3[[#This Row],[Annual Salary]]&lt;70000,"Low Income")</f>
        <v>Middle Income</v>
      </c>
      <c r="P157" s="6">
        <v>0</v>
      </c>
      <c r="Q157" s="10">
        <f>TBL_Employees3[[#This Row],[Bonus %]]*TBL_Employees3[[#This Row],[Annual Salary]]</f>
        <v>0</v>
      </c>
      <c r="R157" t="s">
        <v>21</v>
      </c>
      <c r="S157" t="s">
        <v>48</v>
      </c>
      <c r="T157" s="4" t="s">
        <v>23</v>
      </c>
      <c r="U157" t="str">
        <f>IF(TBL_Employees3[[#This Row],[Exit Date]]="","Employed","Resign")</f>
        <v>Employed</v>
      </c>
    </row>
    <row r="158" spans="1:21" x14ac:dyDescent="0.25">
      <c r="A158" t="s">
        <v>369</v>
      </c>
      <c r="B158" t="s">
        <v>370</v>
      </c>
      <c r="C158" t="s">
        <v>266</v>
      </c>
      <c r="D158" t="s">
        <v>243</v>
      </c>
      <c r="E158" t="s">
        <v>54</v>
      </c>
      <c r="F158" t="s">
        <v>1984</v>
      </c>
      <c r="G158" t="s">
        <v>28</v>
      </c>
      <c r="H158">
        <v>55</v>
      </c>
      <c r="I158" s="4">
        <v>34915</v>
      </c>
      <c r="J158" s="8">
        <f>DAY(TBL_Employees3[[#This Row],[Hire Date]])</f>
        <v>4</v>
      </c>
      <c r="K158" s="8">
        <f>MONTH(TBL_Employees3[[#This Row],[Hire Date]])</f>
        <v>8</v>
      </c>
      <c r="L158" s="8">
        <f>YEAR(TBL_Employees3[[#This Row],[Hire Date]])</f>
        <v>1995</v>
      </c>
      <c r="M158" s="8" t="str">
        <f>TEXT(TBL_Employees3[[#This Row],[Hire Date]],"mmm")</f>
        <v>Aug</v>
      </c>
      <c r="N158" s="5">
        <v>80701</v>
      </c>
      <c r="O158" s="5" t="str" cm="1">
        <f t="array" ref="O158">_xlfn.IFS(TBL_Employees3[[#This Row],[Annual Salary]]&gt;140000,"High Income",AND(TBL_Employees3[[#This Row],[Annual Salary]]&lt;=140000, TBL_Employees3[[#This Row],[Annual Salary]] &gt; 70000),"Middle Income",TBL_Employees3[[#This Row],[Annual Salary]]&lt;70000,"Low Income")</f>
        <v>Middle Income</v>
      </c>
      <c r="P158" s="6">
        <v>0</v>
      </c>
      <c r="Q158" s="10">
        <f>TBL_Employees3[[#This Row],[Bonus %]]*TBL_Employees3[[#This Row],[Annual Salary]]</f>
        <v>0</v>
      </c>
      <c r="R158" t="s">
        <v>21</v>
      </c>
      <c r="S158" t="s">
        <v>44</v>
      </c>
      <c r="T158" s="4">
        <v>38456</v>
      </c>
      <c r="U158" t="str">
        <f>IF(TBL_Employees3[[#This Row],[Exit Date]]="","Employed","Resign")</f>
        <v>Resign</v>
      </c>
    </row>
    <row r="159" spans="1:21" x14ac:dyDescent="0.25">
      <c r="A159" t="s">
        <v>371</v>
      </c>
      <c r="B159" t="s">
        <v>372</v>
      </c>
      <c r="C159" t="s">
        <v>246</v>
      </c>
      <c r="D159" t="s">
        <v>243</v>
      </c>
      <c r="E159" t="s">
        <v>54</v>
      </c>
      <c r="F159" t="s">
        <v>1984</v>
      </c>
      <c r="G159" t="s">
        <v>20</v>
      </c>
      <c r="H159">
        <v>45</v>
      </c>
      <c r="I159" s="4">
        <v>43635</v>
      </c>
      <c r="J159" s="8">
        <f>DAY(TBL_Employees3[[#This Row],[Hire Date]])</f>
        <v>19</v>
      </c>
      <c r="K159" s="8">
        <f>MONTH(TBL_Employees3[[#This Row],[Hire Date]])</f>
        <v>6</v>
      </c>
      <c r="L159" s="8">
        <f>YEAR(TBL_Employees3[[#This Row],[Hire Date]])</f>
        <v>2019</v>
      </c>
      <c r="M159" s="8" t="str">
        <f>TEXT(TBL_Employees3[[#This Row],[Hire Date]],"mmm")</f>
        <v>Jun</v>
      </c>
      <c r="N159" s="5">
        <v>88045</v>
      </c>
      <c r="O159" s="5" t="str" cm="1">
        <f t="array" ref="O159">_xlfn.IFS(TBL_Employees3[[#This Row],[Annual Salary]]&gt;140000,"High Income",AND(TBL_Employees3[[#This Row],[Annual Salary]]&lt;=140000, TBL_Employees3[[#This Row],[Annual Salary]] &gt; 70000),"Middle Income",TBL_Employees3[[#This Row],[Annual Salary]]&lt;70000,"Low Income")</f>
        <v>Middle Income</v>
      </c>
      <c r="P159" s="6">
        <v>0</v>
      </c>
      <c r="Q159" s="10">
        <f>TBL_Employees3[[#This Row],[Bonus %]]*TBL_Employees3[[#This Row],[Annual Salary]]</f>
        <v>0</v>
      </c>
      <c r="R159" t="s">
        <v>21</v>
      </c>
      <c r="S159" t="s">
        <v>44</v>
      </c>
      <c r="T159" s="4" t="s">
        <v>23</v>
      </c>
      <c r="U159" t="str">
        <f>IF(TBL_Employees3[[#This Row],[Exit Date]]="","Employed","Resign")</f>
        <v>Employed</v>
      </c>
    </row>
    <row r="160" spans="1:21" x14ac:dyDescent="0.25">
      <c r="A160" t="s">
        <v>373</v>
      </c>
      <c r="B160" t="s">
        <v>374</v>
      </c>
      <c r="C160" t="s">
        <v>53</v>
      </c>
      <c r="D160" t="s">
        <v>243</v>
      </c>
      <c r="E160" t="s">
        <v>18</v>
      </c>
      <c r="F160" t="s">
        <v>1983</v>
      </c>
      <c r="G160" t="s">
        <v>20</v>
      </c>
      <c r="H160">
        <v>63</v>
      </c>
      <c r="I160" s="4">
        <v>42387</v>
      </c>
      <c r="J160" s="8">
        <f>DAY(TBL_Employees3[[#This Row],[Hire Date]])</f>
        <v>18</v>
      </c>
      <c r="K160" s="8">
        <f>MONTH(TBL_Employees3[[#This Row],[Hire Date]])</f>
        <v>1</v>
      </c>
      <c r="L160" s="8">
        <f>YEAR(TBL_Employees3[[#This Row],[Hire Date]])</f>
        <v>2016</v>
      </c>
      <c r="M160" s="8" t="str">
        <f>TEXT(TBL_Employees3[[#This Row],[Hire Date]],"mmm")</f>
        <v>Jan</v>
      </c>
      <c r="N160" s="5">
        <v>180994</v>
      </c>
      <c r="O160" s="5" t="str" cm="1">
        <f t="array" ref="O160">_xlfn.IFS(TBL_Employees3[[#This Row],[Annual Salary]]&gt;140000,"High Income",AND(TBL_Employees3[[#This Row],[Annual Salary]]&lt;=140000, TBL_Employees3[[#This Row],[Annual Salary]] &gt; 70000),"Middle Income",TBL_Employees3[[#This Row],[Annual Salary]]&lt;70000,"Low Income")</f>
        <v>High Income</v>
      </c>
      <c r="P160" s="6">
        <v>0.39</v>
      </c>
      <c r="Q160" s="10">
        <f>TBL_Employees3[[#This Row],[Bonus %]]*TBL_Employees3[[#This Row],[Annual Salary]]</f>
        <v>70587.66</v>
      </c>
      <c r="R160" t="s">
        <v>21</v>
      </c>
      <c r="S160" t="s">
        <v>34</v>
      </c>
      <c r="T160" s="4" t="s">
        <v>23</v>
      </c>
      <c r="U160" t="str">
        <f>IF(TBL_Employees3[[#This Row],[Exit Date]]="","Employed","Resign")</f>
        <v>Employed</v>
      </c>
    </row>
    <row r="161" spans="1:21" x14ac:dyDescent="0.25">
      <c r="A161" t="s">
        <v>375</v>
      </c>
      <c r="B161" t="s">
        <v>376</v>
      </c>
      <c r="C161" t="s">
        <v>286</v>
      </c>
      <c r="D161" t="s">
        <v>243</v>
      </c>
      <c r="E161" t="s">
        <v>27</v>
      </c>
      <c r="F161" t="s">
        <v>1984</v>
      </c>
      <c r="G161" t="s">
        <v>28</v>
      </c>
      <c r="H161">
        <v>35</v>
      </c>
      <c r="I161" s="4">
        <v>42776</v>
      </c>
      <c r="J161" s="8">
        <f>DAY(TBL_Employees3[[#This Row],[Hire Date]])</f>
        <v>10</v>
      </c>
      <c r="K161" s="8">
        <f>MONTH(TBL_Employees3[[#This Row],[Hire Date]])</f>
        <v>2</v>
      </c>
      <c r="L161" s="8">
        <f>YEAR(TBL_Employees3[[#This Row],[Hire Date]])</f>
        <v>2017</v>
      </c>
      <c r="M161" s="8" t="str">
        <f>TEXT(TBL_Employees3[[#This Row],[Hire Date]],"mmm")</f>
        <v>Feb</v>
      </c>
      <c r="N161" s="5">
        <v>60132</v>
      </c>
      <c r="O161" s="5" t="str" cm="1">
        <f t="array" ref="O161">_xlfn.IFS(TBL_Employees3[[#This Row],[Annual Salary]]&gt;140000,"High Income",AND(TBL_Employees3[[#This Row],[Annual Salary]]&lt;=140000, TBL_Employees3[[#This Row],[Annual Salary]] &gt; 70000),"Middle Income",TBL_Employees3[[#This Row],[Annual Salary]]&lt;70000,"Low Income")</f>
        <v>Low Income</v>
      </c>
      <c r="P161" s="6">
        <v>0</v>
      </c>
      <c r="Q161" s="10">
        <f>TBL_Employees3[[#This Row],[Bonus %]]*TBL_Employees3[[#This Row],[Annual Salary]]</f>
        <v>0</v>
      </c>
      <c r="R161" t="s">
        <v>65</v>
      </c>
      <c r="S161" t="s">
        <v>66</v>
      </c>
      <c r="T161" s="4" t="s">
        <v>23</v>
      </c>
      <c r="U161" t="str">
        <f>IF(TBL_Employees3[[#This Row],[Exit Date]]="","Employed","Resign")</f>
        <v>Employed</v>
      </c>
    </row>
    <row r="162" spans="1:21" x14ac:dyDescent="0.25">
      <c r="A162" t="s">
        <v>377</v>
      </c>
      <c r="B162" t="s">
        <v>378</v>
      </c>
      <c r="C162" t="s">
        <v>286</v>
      </c>
      <c r="D162" t="s">
        <v>243</v>
      </c>
      <c r="E162" t="s">
        <v>32</v>
      </c>
      <c r="F162" t="s">
        <v>1984</v>
      </c>
      <c r="G162" t="s">
        <v>37</v>
      </c>
      <c r="H162">
        <v>47</v>
      </c>
      <c r="I162" s="4">
        <v>42245</v>
      </c>
      <c r="J162" s="8">
        <f>DAY(TBL_Employees3[[#This Row],[Hire Date]])</f>
        <v>29</v>
      </c>
      <c r="K162" s="8">
        <f>MONTH(TBL_Employees3[[#This Row],[Hire Date]])</f>
        <v>8</v>
      </c>
      <c r="L162" s="8">
        <f>YEAR(TBL_Employees3[[#This Row],[Hire Date]])</f>
        <v>2015</v>
      </c>
      <c r="M162" s="8" t="str">
        <f>TEXT(TBL_Employees3[[#This Row],[Hire Date]],"mmm")</f>
        <v>Aug</v>
      </c>
      <c r="N162" s="5">
        <v>68488</v>
      </c>
      <c r="O162" s="5" t="str" cm="1">
        <f t="array" ref="O162">_xlfn.IFS(TBL_Employees3[[#This Row],[Annual Salary]]&gt;140000,"High Income",AND(TBL_Employees3[[#This Row],[Annual Salary]]&lt;=140000, TBL_Employees3[[#This Row],[Annual Salary]] &gt; 70000),"Middle Income",TBL_Employees3[[#This Row],[Annual Salary]]&lt;70000,"Low Income")</f>
        <v>Low Income</v>
      </c>
      <c r="P162" s="6">
        <v>0</v>
      </c>
      <c r="Q162" s="10">
        <f>TBL_Employees3[[#This Row],[Bonus %]]*TBL_Employees3[[#This Row],[Annual Salary]]</f>
        <v>0</v>
      </c>
      <c r="R162" t="s">
        <v>21</v>
      </c>
      <c r="S162" t="s">
        <v>34</v>
      </c>
      <c r="T162" s="4" t="s">
        <v>23</v>
      </c>
      <c r="U162" t="str">
        <f>IF(TBL_Employees3[[#This Row],[Exit Date]]="","Employed","Resign")</f>
        <v>Employed</v>
      </c>
    </row>
    <row r="163" spans="1:21" x14ac:dyDescent="0.25">
      <c r="A163" t="s">
        <v>379</v>
      </c>
      <c r="B163" t="s">
        <v>380</v>
      </c>
      <c r="C163" t="s">
        <v>246</v>
      </c>
      <c r="D163" t="s">
        <v>243</v>
      </c>
      <c r="E163" t="s">
        <v>18</v>
      </c>
      <c r="F163" t="s">
        <v>1984</v>
      </c>
      <c r="G163" t="s">
        <v>37</v>
      </c>
      <c r="H163">
        <v>60</v>
      </c>
      <c r="I163" s="4">
        <v>35992</v>
      </c>
      <c r="J163" s="8">
        <f>DAY(TBL_Employees3[[#This Row],[Hire Date]])</f>
        <v>16</v>
      </c>
      <c r="K163" s="8">
        <f>MONTH(TBL_Employees3[[#This Row],[Hire Date]])</f>
        <v>7</v>
      </c>
      <c r="L163" s="8">
        <f>YEAR(TBL_Employees3[[#This Row],[Hire Date]])</f>
        <v>1998</v>
      </c>
      <c r="M163" s="8" t="str">
        <f>TEXT(TBL_Employees3[[#This Row],[Hire Date]],"mmm")</f>
        <v>Jul</v>
      </c>
      <c r="N163" s="5">
        <v>92932</v>
      </c>
      <c r="O163" s="5" t="str" cm="1">
        <f t="array" ref="O163">_xlfn.IFS(TBL_Employees3[[#This Row],[Annual Salary]]&gt;140000,"High Income",AND(TBL_Employees3[[#This Row],[Annual Salary]]&lt;=140000, TBL_Employees3[[#This Row],[Annual Salary]] &gt; 70000),"Middle Income",TBL_Employees3[[#This Row],[Annual Salary]]&lt;70000,"Low Income")</f>
        <v>Middle Income</v>
      </c>
      <c r="P163" s="6">
        <v>0</v>
      </c>
      <c r="Q163" s="10">
        <f>TBL_Employees3[[#This Row],[Bonus %]]*TBL_Employees3[[#This Row],[Annual Salary]]</f>
        <v>0</v>
      </c>
      <c r="R163" t="s">
        <v>21</v>
      </c>
      <c r="S163" t="s">
        <v>75</v>
      </c>
      <c r="T163" s="4" t="s">
        <v>23</v>
      </c>
      <c r="U163" t="str">
        <f>IF(TBL_Employees3[[#This Row],[Exit Date]]="","Employed","Resign")</f>
        <v>Employed</v>
      </c>
    </row>
    <row r="164" spans="1:21" x14ac:dyDescent="0.25">
      <c r="A164" t="s">
        <v>381</v>
      </c>
      <c r="B164" t="s">
        <v>382</v>
      </c>
      <c r="C164" t="s">
        <v>53</v>
      </c>
      <c r="D164" t="s">
        <v>243</v>
      </c>
      <c r="E164" t="s">
        <v>32</v>
      </c>
      <c r="F164" t="s">
        <v>1984</v>
      </c>
      <c r="G164" t="s">
        <v>20</v>
      </c>
      <c r="H164">
        <v>51</v>
      </c>
      <c r="I164" s="4">
        <v>35230</v>
      </c>
      <c r="J164" s="8">
        <f>DAY(TBL_Employees3[[#This Row],[Hire Date]])</f>
        <v>14</v>
      </c>
      <c r="K164" s="8">
        <f>MONTH(TBL_Employees3[[#This Row],[Hire Date]])</f>
        <v>6</v>
      </c>
      <c r="L164" s="8">
        <f>YEAR(TBL_Employees3[[#This Row],[Hire Date]])</f>
        <v>1996</v>
      </c>
      <c r="M164" s="8" t="str">
        <f>TEXT(TBL_Employees3[[#This Row],[Hire Date]],"mmm")</f>
        <v>Jun</v>
      </c>
      <c r="N164" s="5">
        <v>200246</v>
      </c>
      <c r="O164" s="5" t="str" cm="1">
        <f t="array" ref="O164">_xlfn.IFS(TBL_Employees3[[#This Row],[Annual Salary]]&gt;140000,"High Income",AND(TBL_Employees3[[#This Row],[Annual Salary]]&lt;=140000, TBL_Employees3[[#This Row],[Annual Salary]] &gt; 70000),"Middle Income",TBL_Employees3[[#This Row],[Annual Salary]]&lt;70000,"Low Income")</f>
        <v>High Income</v>
      </c>
      <c r="P164" s="6">
        <v>0.34</v>
      </c>
      <c r="Q164" s="10">
        <f>TBL_Employees3[[#This Row],[Bonus %]]*TBL_Employees3[[#This Row],[Annual Salary]]</f>
        <v>68083.64</v>
      </c>
      <c r="R164" t="s">
        <v>21</v>
      </c>
      <c r="S164" t="s">
        <v>75</v>
      </c>
      <c r="T164" s="4" t="s">
        <v>23</v>
      </c>
      <c r="U164" t="str">
        <f>IF(TBL_Employees3[[#This Row],[Exit Date]]="","Employed","Resign")</f>
        <v>Employed</v>
      </c>
    </row>
    <row r="165" spans="1:21" x14ac:dyDescent="0.25">
      <c r="A165" t="s">
        <v>383</v>
      </c>
      <c r="B165" t="s">
        <v>384</v>
      </c>
      <c r="C165" t="s">
        <v>31</v>
      </c>
      <c r="D165" t="s">
        <v>243</v>
      </c>
      <c r="E165" t="s">
        <v>32</v>
      </c>
      <c r="F165" t="s">
        <v>1984</v>
      </c>
      <c r="G165" t="s">
        <v>37</v>
      </c>
      <c r="H165">
        <v>59</v>
      </c>
      <c r="I165" s="4">
        <v>37726</v>
      </c>
      <c r="J165" s="8">
        <f>DAY(TBL_Employees3[[#This Row],[Hire Date]])</f>
        <v>15</v>
      </c>
      <c r="K165" s="8">
        <f>MONTH(TBL_Employees3[[#This Row],[Hire Date]])</f>
        <v>4</v>
      </c>
      <c r="L165" s="8">
        <f>YEAR(TBL_Employees3[[#This Row],[Hire Date]])</f>
        <v>2003</v>
      </c>
      <c r="M165" s="8" t="str">
        <f>TEXT(TBL_Employees3[[#This Row],[Hire Date]],"mmm")</f>
        <v>Apr</v>
      </c>
      <c r="N165" s="5">
        <v>150699</v>
      </c>
      <c r="O165" s="5" t="str" cm="1">
        <f t="array" ref="O165">_xlfn.IFS(TBL_Employees3[[#This Row],[Annual Salary]]&gt;140000,"High Income",AND(TBL_Employees3[[#This Row],[Annual Salary]]&lt;=140000, TBL_Employees3[[#This Row],[Annual Salary]] &gt; 70000),"Middle Income",TBL_Employees3[[#This Row],[Annual Salary]]&lt;70000,"Low Income")</f>
        <v>High Income</v>
      </c>
      <c r="P165" s="6">
        <v>0.28999999999999998</v>
      </c>
      <c r="Q165" s="10">
        <f>TBL_Employees3[[#This Row],[Bonus %]]*TBL_Employees3[[#This Row],[Annual Salary]]</f>
        <v>43702.71</v>
      </c>
      <c r="R165" t="s">
        <v>38</v>
      </c>
      <c r="S165" t="s">
        <v>85</v>
      </c>
      <c r="T165" s="4" t="s">
        <v>23</v>
      </c>
      <c r="U165" t="str">
        <f>IF(TBL_Employees3[[#This Row],[Exit Date]]="","Employed","Resign")</f>
        <v>Employed</v>
      </c>
    </row>
    <row r="166" spans="1:21" x14ac:dyDescent="0.25">
      <c r="A166" t="s">
        <v>385</v>
      </c>
      <c r="B166" t="s">
        <v>386</v>
      </c>
      <c r="C166" t="s">
        <v>31</v>
      </c>
      <c r="D166" t="s">
        <v>243</v>
      </c>
      <c r="E166" t="s">
        <v>54</v>
      </c>
      <c r="F166" t="s">
        <v>1984</v>
      </c>
      <c r="G166" t="s">
        <v>37</v>
      </c>
      <c r="H166">
        <v>60</v>
      </c>
      <c r="I166" s="4">
        <v>42739</v>
      </c>
      <c r="J166" s="8">
        <f>DAY(TBL_Employees3[[#This Row],[Hire Date]])</f>
        <v>4</v>
      </c>
      <c r="K166" s="8">
        <f>MONTH(TBL_Employees3[[#This Row],[Hire Date]])</f>
        <v>1</v>
      </c>
      <c r="L166" s="8">
        <f>YEAR(TBL_Employees3[[#This Row],[Hire Date]])</f>
        <v>2017</v>
      </c>
      <c r="M166" s="8" t="str">
        <f>TEXT(TBL_Employees3[[#This Row],[Hire Date]],"mmm")</f>
        <v>Jan</v>
      </c>
      <c r="N166" s="5">
        <v>178502</v>
      </c>
      <c r="O166" s="5" t="str" cm="1">
        <f t="array" ref="O166">_xlfn.IFS(TBL_Employees3[[#This Row],[Annual Salary]]&gt;140000,"High Income",AND(TBL_Employees3[[#This Row],[Annual Salary]]&lt;=140000, TBL_Employees3[[#This Row],[Annual Salary]] &gt; 70000),"Middle Income",TBL_Employees3[[#This Row],[Annual Salary]]&lt;70000,"Low Income")</f>
        <v>High Income</v>
      </c>
      <c r="P166" s="6">
        <v>0.2</v>
      </c>
      <c r="Q166" s="10">
        <f>TBL_Employees3[[#This Row],[Bonus %]]*TBL_Employees3[[#This Row],[Annual Salary]]</f>
        <v>35700.400000000001</v>
      </c>
      <c r="R166" t="s">
        <v>21</v>
      </c>
      <c r="S166" t="s">
        <v>22</v>
      </c>
      <c r="T166" s="4" t="s">
        <v>23</v>
      </c>
      <c r="U166" t="str">
        <f>IF(TBL_Employees3[[#This Row],[Exit Date]]="","Employed","Resign")</f>
        <v>Employed</v>
      </c>
    </row>
    <row r="167" spans="1:21" x14ac:dyDescent="0.25">
      <c r="A167" t="s">
        <v>387</v>
      </c>
      <c r="B167" t="s">
        <v>388</v>
      </c>
      <c r="C167" t="s">
        <v>31</v>
      </c>
      <c r="D167" t="s">
        <v>243</v>
      </c>
      <c r="E167" t="s">
        <v>32</v>
      </c>
      <c r="F167" t="s">
        <v>1984</v>
      </c>
      <c r="G167" t="s">
        <v>37</v>
      </c>
      <c r="H167">
        <v>37</v>
      </c>
      <c r="I167" s="4">
        <v>39528</v>
      </c>
      <c r="J167" s="8">
        <f>DAY(TBL_Employees3[[#This Row],[Hire Date]])</f>
        <v>21</v>
      </c>
      <c r="K167" s="8">
        <f>MONTH(TBL_Employees3[[#This Row],[Hire Date]])</f>
        <v>3</v>
      </c>
      <c r="L167" s="8">
        <f>YEAR(TBL_Employees3[[#This Row],[Hire Date]])</f>
        <v>2008</v>
      </c>
      <c r="M167" s="8" t="str">
        <f>TEXT(TBL_Employees3[[#This Row],[Hire Date]],"mmm")</f>
        <v>Mar</v>
      </c>
      <c r="N167" s="5">
        <v>156277</v>
      </c>
      <c r="O167" s="5" t="str" cm="1">
        <f t="array" ref="O167">_xlfn.IFS(TBL_Employees3[[#This Row],[Annual Salary]]&gt;140000,"High Income",AND(TBL_Employees3[[#This Row],[Annual Salary]]&lt;=140000, TBL_Employees3[[#This Row],[Annual Salary]] &gt; 70000),"Middle Income",TBL_Employees3[[#This Row],[Annual Salary]]&lt;70000,"Low Income")</f>
        <v>High Income</v>
      </c>
      <c r="P167" s="6">
        <v>0.22</v>
      </c>
      <c r="Q167" s="10">
        <f>TBL_Employees3[[#This Row],[Bonus %]]*TBL_Employees3[[#This Row],[Annual Salary]]</f>
        <v>34380.94</v>
      </c>
      <c r="R167" t="s">
        <v>38</v>
      </c>
      <c r="S167" t="s">
        <v>39</v>
      </c>
      <c r="T167" s="4" t="s">
        <v>23</v>
      </c>
      <c r="U167" t="str">
        <f>IF(TBL_Employees3[[#This Row],[Exit Date]]="","Employed","Resign")</f>
        <v>Employed</v>
      </c>
    </row>
    <row r="168" spans="1:21" x14ac:dyDescent="0.25">
      <c r="A168" t="s">
        <v>389</v>
      </c>
      <c r="B168" t="s">
        <v>390</v>
      </c>
      <c r="C168" t="s">
        <v>260</v>
      </c>
      <c r="D168" t="s">
        <v>243</v>
      </c>
      <c r="E168" t="s">
        <v>32</v>
      </c>
      <c r="F168" t="s">
        <v>1984</v>
      </c>
      <c r="G168" t="s">
        <v>37</v>
      </c>
      <c r="H168">
        <v>30</v>
      </c>
      <c r="I168" s="4">
        <v>43086</v>
      </c>
      <c r="J168" s="8">
        <f>DAY(TBL_Employees3[[#This Row],[Hire Date]])</f>
        <v>17</v>
      </c>
      <c r="K168" s="8">
        <f>MONTH(TBL_Employees3[[#This Row],[Hire Date]])</f>
        <v>12</v>
      </c>
      <c r="L168" s="8">
        <f>YEAR(TBL_Employees3[[#This Row],[Hire Date]])</f>
        <v>2017</v>
      </c>
      <c r="M168" s="8" t="str">
        <f>TEXT(TBL_Employees3[[#This Row],[Hire Date]],"mmm")</f>
        <v>Dec</v>
      </c>
      <c r="N168" s="5">
        <v>87744</v>
      </c>
      <c r="O168" s="5" t="str" cm="1">
        <f t="array" ref="O168">_xlfn.IFS(TBL_Employees3[[#This Row],[Annual Salary]]&gt;140000,"High Income",AND(TBL_Employees3[[#This Row],[Annual Salary]]&lt;=140000, TBL_Employees3[[#This Row],[Annual Salary]] &gt; 70000),"Middle Income",TBL_Employees3[[#This Row],[Annual Salary]]&lt;70000,"Low Income")</f>
        <v>Middle Income</v>
      </c>
      <c r="P168" s="6">
        <v>0</v>
      </c>
      <c r="Q168" s="10">
        <f>TBL_Employees3[[#This Row],[Bonus %]]*TBL_Employees3[[#This Row],[Annual Salary]]</f>
        <v>0</v>
      </c>
      <c r="R168" t="s">
        <v>38</v>
      </c>
      <c r="S168" t="s">
        <v>85</v>
      </c>
      <c r="T168" s="4" t="s">
        <v>23</v>
      </c>
      <c r="U168" t="str">
        <f>IF(TBL_Employees3[[#This Row],[Exit Date]]="","Employed","Resign")</f>
        <v>Employed</v>
      </c>
    </row>
    <row r="169" spans="1:21" x14ac:dyDescent="0.25">
      <c r="A169" t="s">
        <v>391</v>
      </c>
      <c r="B169" t="s">
        <v>392</v>
      </c>
      <c r="C169" t="s">
        <v>31</v>
      </c>
      <c r="D169" t="s">
        <v>243</v>
      </c>
      <c r="E169" t="s">
        <v>18</v>
      </c>
      <c r="F169" t="s">
        <v>1983</v>
      </c>
      <c r="G169" t="s">
        <v>28</v>
      </c>
      <c r="H169">
        <v>53</v>
      </c>
      <c r="I169" s="4">
        <v>41204</v>
      </c>
      <c r="J169" s="8">
        <f>DAY(TBL_Employees3[[#This Row],[Hire Date]])</f>
        <v>22</v>
      </c>
      <c r="K169" s="8">
        <f>MONTH(TBL_Employees3[[#This Row],[Hire Date]])</f>
        <v>10</v>
      </c>
      <c r="L169" s="8">
        <f>YEAR(TBL_Employees3[[#This Row],[Hire Date]])</f>
        <v>2012</v>
      </c>
      <c r="M169" s="8" t="str">
        <f>TEXT(TBL_Employees3[[#This Row],[Hire Date]],"mmm")</f>
        <v>Oct</v>
      </c>
      <c r="N169" s="5">
        <v>168510</v>
      </c>
      <c r="O169" s="5" t="str" cm="1">
        <f t="array" ref="O169">_xlfn.IFS(TBL_Employees3[[#This Row],[Annual Salary]]&gt;140000,"High Income",AND(TBL_Employees3[[#This Row],[Annual Salary]]&lt;=140000, TBL_Employees3[[#This Row],[Annual Salary]] &gt; 70000),"Middle Income",TBL_Employees3[[#This Row],[Annual Salary]]&lt;70000,"Low Income")</f>
        <v>High Income</v>
      </c>
      <c r="P169" s="6">
        <v>0.28999999999999998</v>
      </c>
      <c r="Q169" s="10">
        <f>TBL_Employees3[[#This Row],[Bonus %]]*TBL_Employees3[[#This Row],[Annual Salary]]</f>
        <v>48867.899999999994</v>
      </c>
      <c r="R169" t="s">
        <v>21</v>
      </c>
      <c r="S169" t="s">
        <v>34</v>
      </c>
      <c r="T169" s="4" t="s">
        <v>23</v>
      </c>
      <c r="U169" t="str">
        <f>IF(TBL_Employees3[[#This Row],[Exit Date]]="","Employed","Resign")</f>
        <v>Employed</v>
      </c>
    </row>
    <row r="170" spans="1:21" x14ac:dyDescent="0.25">
      <c r="A170" t="s">
        <v>393</v>
      </c>
      <c r="B170" t="s">
        <v>394</v>
      </c>
      <c r="C170" t="s">
        <v>260</v>
      </c>
      <c r="D170" t="s">
        <v>243</v>
      </c>
      <c r="E170" t="s">
        <v>27</v>
      </c>
      <c r="F170" t="s">
        <v>1984</v>
      </c>
      <c r="G170" t="s">
        <v>37</v>
      </c>
      <c r="H170">
        <v>36</v>
      </c>
      <c r="I170" s="4">
        <v>42443</v>
      </c>
      <c r="J170" s="8">
        <f>DAY(TBL_Employees3[[#This Row],[Hire Date]])</f>
        <v>14</v>
      </c>
      <c r="K170" s="8">
        <f>MONTH(TBL_Employees3[[#This Row],[Hire Date]])</f>
        <v>3</v>
      </c>
      <c r="L170" s="8">
        <f>YEAR(TBL_Employees3[[#This Row],[Hire Date]])</f>
        <v>2016</v>
      </c>
      <c r="M170" s="8" t="str">
        <f>TEXT(TBL_Employees3[[#This Row],[Hire Date]],"mmm")</f>
        <v>Mar</v>
      </c>
      <c r="N170" s="5">
        <v>85870</v>
      </c>
      <c r="O170" s="5" t="str" cm="1">
        <f t="array" ref="O170">_xlfn.IFS(TBL_Employees3[[#This Row],[Annual Salary]]&gt;140000,"High Income",AND(TBL_Employees3[[#This Row],[Annual Salary]]&lt;=140000, TBL_Employees3[[#This Row],[Annual Salary]] &gt; 70000),"Middle Income",TBL_Employees3[[#This Row],[Annual Salary]]&lt;70000,"Low Income")</f>
        <v>Middle Income</v>
      </c>
      <c r="P170" s="6">
        <v>0</v>
      </c>
      <c r="Q170" s="10">
        <f>TBL_Employees3[[#This Row],[Bonus %]]*TBL_Employees3[[#This Row],[Annual Salary]]</f>
        <v>0</v>
      </c>
      <c r="R170" t="s">
        <v>38</v>
      </c>
      <c r="S170" t="s">
        <v>85</v>
      </c>
      <c r="T170" s="4" t="s">
        <v>23</v>
      </c>
      <c r="U170" t="str">
        <f>IF(TBL_Employees3[[#This Row],[Exit Date]]="","Employed","Resign")</f>
        <v>Employed</v>
      </c>
    </row>
    <row r="171" spans="1:21" x14ac:dyDescent="0.25">
      <c r="A171" t="s">
        <v>395</v>
      </c>
      <c r="B171" t="s">
        <v>396</v>
      </c>
      <c r="C171" t="s">
        <v>251</v>
      </c>
      <c r="D171" t="s">
        <v>243</v>
      </c>
      <c r="E171" t="s">
        <v>32</v>
      </c>
      <c r="F171" t="s">
        <v>1984</v>
      </c>
      <c r="G171" t="s">
        <v>20</v>
      </c>
      <c r="H171">
        <v>61</v>
      </c>
      <c r="I171" s="4">
        <v>40193</v>
      </c>
      <c r="J171" s="8">
        <f>DAY(TBL_Employees3[[#This Row],[Hire Date]])</f>
        <v>15</v>
      </c>
      <c r="K171" s="8">
        <f>MONTH(TBL_Employees3[[#This Row],[Hire Date]])</f>
        <v>1</v>
      </c>
      <c r="L171" s="8">
        <f>YEAR(TBL_Employees3[[#This Row],[Hire Date]])</f>
        <v>2010</v>
      </c>
      <c r="M171" s="8" t="str">
        <f>TEXT(TBL_Employees3[[#This Row],[Hire Date]],"mmm")</f>
        <v>Jan</v>
      </c>
      <c r="N171" s="5">
        <v>98110</v>
      </c>
      <c r="O171" s="5" t="str" cm="1">
        <f t="array" ref="O171">_xlfn.IFS(TBL_Employees3[[#This Row],[Annual Salary]]&gt;140000,"High Income",AND(TBL_Employees3[[#This Row],[Annual Salary]]&lt;=140000, TBL_Employees3[[#This Row],[Annual Salary]] &gt; 70000),"Middle Income",TBL_Employees3[[#This Row],[Annual Salary]]&lt;70000,"Low Income")</f>
        <v>Middle Income</v>
      </c>
      <c r="P171" s="6">
        <v>0.13</v>
      </c>
      <c r="Q171" s="10">
        <f>TBL_Employees3[[#This Row],[Bonus %]]*TBL_Employees3[[#This Row],[Annual Salary]]</f>
        <v>12754.300000000001</v>
      </c>
      <c r="R171" t="s">
        <v>21</v>
      </c>
      <c r="S171" t="s">
        <v>44</v>
      </c>
      <c r="T171" s="4" t="s">
        <v>23</v>
      </c>
      <c r="U171" t="str">
        <f>IF(TBL_Employees3[[#This Row],[Exit Date]]="","Employed","Resign")</f>
        <v>Employed</v>
      </c>
    </row>
    <row r="172" spans="1:21" x14ac:dyDescent="0.25">
      <c r="A172" t="s">
        <v>397</v>
      </c>
      <c r="B172" t="s">
        <v>398</v>
      </c>
      <c r="C172" t="s">
        <v>31</v>
      </c>
      <c r="D172" t="s">
        <v>243</v>
      </c>
      <c r="E172" t="s">
        <v>54</v>
      </c>
      <c r="F172" t="s">
        <v>1983</v>
      </c>
      <c r="G172" t="s">
        <v>37</v>
      </c>
      <c r="H172">
        <v>46</v>
      </c>
      <c r="I172" s="4">
        <v>41839</v>
      </c>
      <c r="J172" s="8">
        <f>DAY(TBL_Employees3[[#This Row],[Hire Date]])</f>
        <v>19</v>
      </c>
      <c r="K172" s="8">
        <f>MONTH(TBL_Employees3[[#This Row],[Hire Date]])</f>
        <v>7</v>
      </c>
      <c r="L172" s="8">
        <f>YEAR(TBL_Employees3[[#This Row],[Hire Date]])</f>
        <v>2014</v>
      </c>
      <c r="M172" s="8" t="str">
        <f>TEXT(TBL_Employees3[[#This Row],[Hire Date]],"mmm")</f>
        <v>Jul</v>
      </c>
      <c r="N172" s="5">
        <v>173629</v>
      </c>
      <c r="O172" s="5" t="str" cm="1">
        <f t="array" ref="O172">_xlfn.IFS(TBL_Employees3[[#This Row],[Annual Salary]]&gt;140000,"High Income",AND(TBL_Employees3[[#This Row],[Annual Salary]]&lt;=140000, TBL_Employees3[[#This Row],[Annual Salary]] &gt; 70000),"Middle Income",TBL_Employees3[[#This Row],[Annual Salary]]&lt;70000,"Low Income")</f>
        <v>High Income</v>
      </c>
      <c r="P172" s="6">
        <v>0.21</v>
      </c>
      <c r="Q172" s="10">
        <f>TBL_Employees3[[#This Row],[Bonus %]]*TBL_Employees3[[#This Row],[Annual Salary]]</f>
        <v>36462.089999999997</v>
      </c>
      <c r="R172" t="s">
        <v>38</v>
      </c>
      <c r="S172" t="s">
        <v>85</v>
      </c>
      <c r="T172" s="4" t="s">
        <v>23</v>
      </c>
      <c r="U172" t="str">
        <f>IF(TBL_Employees3[[#This Row],[Exit Date]]="","Employed","Resign")</f>
        <v>Employed</v>
      </c>
    </row>
    <row r="173" spans="1:21" x14ac:dyDescent="0.25">
      <c r="A173" t="s">
        <v>399</v>
      </c>
      <c r="B173" t="s">
        <v>400</v>
      </c>
      <c r="C173" t="s">
        <v>263</v>
      </c>
      <c r="D173" t="s">
        <v>243</v>
      </c>
      <c r="E173" t="s">
        <v>32</v>
      </c>
      <c r="F173" t="s">
        <v>1984</v>
      </c>
      <c r="G173" t="s">
        <v>20</v>
      </c>
      <c r="H173">
        <v>46</v>
      </c>
      <c r="I173" s="4">
        <v>39471</v>
      </c>
      <c r="J173" s="8">
        <f>DAY(TBL_Employees3[[#This Row],[Hire Date]])</f>
        <v>24</v>
      </c>
      <c r="K173" s="8">
        <f>MONTH(TBL_Employees3[[#This Row],[Hire Date]])</f>
        <v>1</v>
      </c>
      <c r="L173" s="8">
        <f>YEAR(TBL_Employees3[[#This Row],[Hire Date]])</f>
        <v>2008</v>
      </c>
      <c r="M173" s="8" t="str">
        <f>TEXT(TBL_Employees3[[#This Row],[Hire Date]],"mmm")</f>
        <v>Jan</v>
      </c>
      <c r="N173" s="5">
        <v>91621</v>
      </c>
      <c r="O173" s="5" t="str" cm="1">
        <f t="array" ref="O173">_xlfn.IFS(TBL_Employees3[[#This Row],[Annual Salary]]&gt;140000,"High Income",AND(TBL_Employees3[[#This Row],[Annual Salary]]&lt;=140000, TBL_Employees3[[#This Row],[Annual Salary]] &gt; 70000),"Middle Income",TBL_Employees3[[#This Row],[Annual Salary]]&lt;70000,"Low Income")</f>
        <v>Middle Income</v>
      </c>
      <c r="P173" s="6">
        <v>0</v>
      </c>
      <c r="Q173" s="10">
        <f>TBL_Employees3[[#This Row],[Bonus %]]*TBL_Employees3[[#This Row],[Annual Salary]]</f>
        <v>0</v>
      </c>
      <c r="R173" t="s">
        <v>21</v>
      </c>
      <c r="S173" t="s">
        <v>44</v>
      </c>
      <c r="T173" s="4" t="s">
        <v>23</v>
      </c>
      <c r="U173" t="str">
        <f>IF(TBL_Employees3[[#This Row],[Exit Date]]="","Employed","Resign")</f>
        <v>Employed</v>
      </c>
    </row>
    <row r="174" spans="1:21" x14ac:dyDescent="0.25">
      <c r="A174" t="s">
        <v>401</v>
      </c>
      <c r="B174" t="s">
        <v>402</v>
      </c>
      <c r="C174" t="s">
        <v>53</v>
      </c>
      <c r="D174" t="s">
        <v>243</v>
      </c>
      <c r="E174" t="s">
        <v>18</v>
      </c>
      <c r="F174" t="s">
        <v>1984</v>
      </c>
      <c r="G174" t="s">
        <v>28</v>
      </c>
      <c r="H174">
        <v>50</v>
      </c>
      <c r="I174" s="4">
        <v>39734</v>
      </c>
      <c r="J174" s="8">
        <f>DAY(TBL_Employees3[[#This Row],[Hire Date]])</f>
        <v>13</v>
      </c>
      <c r="K174" s="8">
        <f>MONTH(TBL_Employees3[[#This Row],[Hire Date]])</f>
        <v>10</v>
      </c>
      <c r="L174" s="8">
        <f>YEAR(TBL_Employees3[[#This Row],[Hire Date]])</f>
        <v>2008</v>
      </c>
      <c r="M174" s="8" t="str">
        <f>TEXT(TBL_Employees3[[#This Row],[Hire Date]],"mmm")</f>
        <v>Oct</v>
      </c>
      <c r="N174" s="5">
        <v>181801</v>
      </c>
      <c r="O174" s="5" t="str" cm="1">
        <f t="array" ref="O174">_xlfn.IFS(TBL_Employees3[[#This Row],[Annual Salary]]&gt;140000,"High Income",AND(TBL_Employees3[[#This Row],[Annual Salary]]&lt;=140000, TBL_Employees3[[#This Row],[Annual Salary]] &gt; 70000),"Middle Income",TBL_Employees3[[#This Row],[Annual Salary]]&lt;70000,"Low Income")</f>
        <v>High Income</v>
      </c>
      <c r="P174" s="6">
        <v>0.4</v>
      </c>
      <c r="Q174" s="10">
        <f>TBL_Employees3[[#This Row],[Bonus %]]*TBL_Employees3[[#This Row],[Annual Salary]]</f>
        <v>72720.400000000009</v>
      </c>
      <c r="R174" t="s">
        <v>65</v>
      </c>
      <c r="S174" t="s">
        <v>66</v>
      </c>
      <c r="T174" s="4">
        <v>43810</v>
      </c>
      <c r="U174" t="str">
        <f>IF(TBL_Employees3[[#This Row],[Exit Date]]="","Employed","Resign")</f>
        <v>Resign</v>
      </c>
    </row>
    <row r="175" spans="1:21" x14ac:dyDescent="0.25">
      <c r="A175" t="s">
        <v>403</v>
      </c>
      <c r="B175" t="s">
        <v>404</v>
      </c>
      <c r="C175" t="s">
        <v>53</v>
      </c>
      <c r="D175" t="s">
        <v>243</v>
      </c>
      <c r="E175" t="s">
        <v>18</v>
      </c>
      <c r="F175" t="s">
        <v>1984</v>
      </c>
      <c r="G175" t="s">
        <v>28</v>
      </c>
      <c r="H175">
        <v>55</v>
      </c>
      <c r="I175" s="4">
        <v>43345</v>
      </c>
      <c r="J175" s="8">
        <f>DAY(TBL_Employees3[[#This Row],[Hire Date]])</f>
        <v>2</v>
      </c>
      <c r="K175" s="8">
        <f>MONTH(TBL_Employees3[[#This Row],[Hire Date]])</f>
        <v>9</v>
      </c>
      <c r="L175" s="8">
        <f>YEAR(TBL_Employees3[[#This Row],[Hire Date]])</f>
        <v>2018</v>
      </c>
      <c r="M175" s="8" t="str">
        <f>TEXT(TBL_Employees3[[#This Row],[Hire Date]],"mmm")</f>
        <v>Sep</v>
      </c>
      <c r="N175" s="5">
        <v>221465</v>
      </c>
      <c r="O175" s="5" t="str" cm="1">
        <f t="array" ref="O175">_xlfn.IFS(TBL_Employees3[[#This Row],[Annual Salary]]&gt;140000,"High Income",AND(TBL_Employees3[[#This Row],[Annual Salary]]&lt;=140000, TBL_Employees3[[#This Row],[Annual Salary]] &gt; 70000),"Middle Income",TBL_Employees3[[#This Row],[Annual Salary]]&lt;70000,"Low Income")</f>
        <v>High Income</v>
      </c>
      <c r="P175" s="6">
        <v>0.34</v>
      </c>
      <c r="Q175" s="10">
        <f>TBL_Employees3[[#This Row],[Bonus %]]*TBL_Employees3[[#This Row],[Annual Salary]]</f>
        <v>75298.100000000006</v>
      </c>
      <c r="R175" t="s">
        <v>65</v>
      </c>
      <c r="S175" t="s">
        <v>92</v>
      </c>
      <c r="T175" s="4" t="s">
        <v>23</v>
      </c>
      <c r="U175" t="str">
        <f>IF(TBL_Employees3[[#This Row],[Exit Date]]="","Employed","Resign")</f>
        <v>Employed</v>
      </c>
    </row>
    <row r="176" spans="1:21" x14ac:dyDescent="0.25">
      <c r="A176" t="s">
        <v>405</v>
      </c>
      <c r="B176" t="s">
        <v>406</v>
      </c>
      <c r="C176" t="s">
        <v>246</v>
      </c>
      <c r="D176" t="s">
        <v>243</v>
      </c>
      <c r="E176" t="s">
        <v>32</v>
      </c>
      <c r="F176" t="s">
        <v>1984</v>
      </c>
      <c r="G176" t="s">
        <v>28</v>
      </c>
      <c r="H176">
        <v>50</v>
      </c>
      <c r="I176" s="4">
        <v>41404</v>
      </c>
      <c r="J176" s="8">
        <f>DAY(TBL_Employees3[[#This Row],[Hire Date]])</f>
        <v>10</v>
      </c>
      <c r="K176" s="8">
        <f>MONTH(TBL_Employees3[[#This Row],[Hire Date]])</f>
        <v>5</v>
      </c>
      <c r="L176" s="8">
        <f>YEAR(TBL_Employees3[[#This Row],[Hire Date]])</f>
        <v>2013</v>
      </c>
      <c r="M176" s="8" t="str">
        <f>TEXT(TBL_Employees3[[#This Row],[Hire Date]],"mmm")</f>
        <v>May</v>
      </c>
      <c r="N176" s="5">
        <v>79388</v>
      </c>
      <c r="O176" s="5" t="str" cm="1">
        <f t="array" ref="O176">_xlfn.IFS(TBL_Employees3[[#This Row],[Annual Salary]]&gt;140000,"High Income",AND(TBL_Employees3[[#This Row],[Annual Salary]]&lt;=140000, TBL_Employees3[[#This Row],[Annual Salary]] &gt; 70000),"Middle Income",TBL_Employees3[[#This Row],[Annual Salary]]&lt;70000,"Low Income")</f>
        <v>Middle Income</v>
      </c>
      <c r="P176" s="6">
        <v>0</v>
      </c>
      <c r="Q176" s="10">
        <f>TBL_Employees3[[#This Row],[Bonus %]]*TBL_Employees3[[#This Row],[Annual Salary]]</f>
        <v>0</v>
      </c>
      <c r="R176" t="s">
        <v>21</v>
      </c>
      <c r="S176" t="s">
        <v>22</v>
      </c>
      <c r="T176" s="4">
        <v>43681</v>
      </c>
      <c r="U176" t="str">
        <f>IF(TBL_Employees3[[#This Row],[Exit Date]]="","Employed","Resign")</f>
        <v>Resign</v>
      </c>
    </row>
    <row r="177" spans="1:21" x14ac:dyDescent="0.25">
      <c r="A177" t="s">
        <v>407</v>
      </c>
      <c r="B177" t="s">
        <v>408</v>
      </c>
      <c r="C177" t="s">
        <v>266</v>
      </c>
      <c r="D177" t="s">
        <v>243</v>
      </c>
      <c r="E177" t="s">
        <v>18</v>
      </c>
      <c r="F177" t="s">
        <v>1983</v>
      </c>
      <c r="G177" t="s">
        <v>20</v>
      </c>
      <c r="H177">
        <v>47</v>
      </c>
      <c r="I177" s="4">
        <v>36893</v>
      </c>
      <c r="J177" s="8">
        <f>DAY(TBL_Employees3[[#This Row],[Hire Date]])</f>
        <v>2</v>
      </c>
      <c r="K177" s="8">
        <f>MONTH(TBL_Employees3[[#This Row],[Hire Date]])</f>
        <v>1</v>
      </c>
      <c r="L177" s="8">
        <f>YEAR(TBL_Employees3[[#This Row],[Hire Date]])</f>
        <v>2001</v>
      </c>
      <c r="M177" s="8" t="str">
        <f>TEXT(TBL_Employees3[[#This Row],[Hire Date]],"mmm")</f>
        <v>Jan</v>
      </c>
      <c r="N177" s="5">
        <v>120628</v>
      </c>
      <c r="O177" s="5" t="str" cm="1">
        <f t="array" ref="O177">_xlfn.IFS(TBL_Employees3[[#This Row],[Annual Salary]]&gt;140000,"High Income",AND(TBL_Employees3[[#This Row],[Annual Salary]]&lt;=140000, TBL_Employees3[[#This Row],[Annual Salary]] &gt; 70000),"Middle Income",TBL_Employees3[[#This Row],[Annual Salary]]&lt;70000,"Low Income")</f>
        <v>Middle Income</v>
      </c>
      <c r="P177" s="6">
        <v>0</v>
      </c>
      <c r="Q177" s="10">
        <f>TBL_Employees3[[#This Row],[Bonus %]]*TBL_Employees3[[#This Row],[Annual Salary]]</f>
        <v>0</v>
      </c>
      <c r="R177" t="s">
        <v>21</v>
      </c>
      <c r="S177" t="s">
        <v>44</v>
      </c>
      <c r="T177" s="4" t="s">
        <v>23</v>
      </c>
      <c r="U177" t="str">
        <f>IF(TBL_Employees3[[#This Row],[Exit Date]]="","Employed","Resign")</f>
        <v>Employed</v>
      </c>
    </row>
    <row r="178" spans="1:21" x14ac:dyDescent="0.25">
      <c r="A178" t="s">
        <v>409</v>
      </c>
      <c r="B178" t="s">
        <v>410</v>
      </c>
      <c r="C178" t="s">
        <v>286</v>
      </c>
      <c r="D178" t="s">
        <v>243</v>
      </c>
      <c r="E178" t="s">
        <v>18</v>
      </c>
      <c r="F178" t="s">
        <v>1983</v>
      </c>
      <c r="G178" t="s">
        <v>37</v>
      </c>
      <c r="H178">
        <v>35</v>
      </c>
      <c r="I178" s="4">
        <v>42878</v>
      </c>
      <c r="J178" s="8">
        <f>DAY(TBL_Employees3[[#This Row],[Hire Date]])</f>
        <v>23</v>
      </c>
      <c r="K178" s="8">
        <f>MONTH(TBL_Employees3[[#This Row],[Hire Date]])</f>
        <v>5</v>
      </c>
      <c r="L178" s="8">
        <f>YEAR(TBL_Employees3[[#This Row],[Hire Date]])</f>
        <v>2017</v>
      </c>
      <c r="M178" s="8" t="str">
        <f>TEXT(TBL_Employees3[[#This Row],[Hire Date]],"mmm")</f>
        <v>May</v>
      </c>
      <c r="N178" s="5">
        <v>65566</v>
      </c>
      <c r="O178" s="5" t="str" cm="1">
        <f t="array" ref="O178">_xlfn.IFS(TBL_Employees3[[#This Row],[Annual Salary]]&gt;140000,"High Income",AND(TBL_Employees3[[#This Row],[Annual Salary]]&lt;=140000, TBL_Employees3[[#This Row],[Annual Salary]] &gt; 70000),"Middle Income",TBL_Employees3[[#This Row],[Annual Salary]]&lt;70000,"Low Income")</f>
        <v>Low Income</v>
      </c>
      <c r="P178" s="6">
        <v>0</v>
      </c>
      <c r="Q178" s="10">
        <f>TBL_Employees3[[#This Row],[Bonus %]]*TBL_Employees3[[#This Row],[Annual Salary]]</f>
        <v>0</v>
      </c>
      <c r="R178" t="s">
        <v>21</v>
      </c>
      <c r="S178" t="s">
        <v>34</v>
      </c>
      <c r="T178" s="4" t="s">
        <v>23</v>
      </c>
      <c r="U178" t="str">
        <f>IF(TBL_Employees3[[#This Row],[Exit Date]]="","Employed","Resign")</f>
        <v>Employed</v>
      </c>
    </row>
    <row r="179" spans="1:21" x14ac:dyDescent="0.25">
      <c r="A179" t="s">
        <v>411</v>
      </c>
      <c r="B179" t="s">
        <v>412</v>
      </c>
      <c r="C179" t="s">
        <v>246</v>
      </c>
      <c r="D179" t="s">
        <v>243</v>
      </c>
      <c r="E179" t="s">
        <v>54</v>
      </c>
      <c r="F179" t="s">
        <v>1983</v>
      </c>
      <c r="G179" t="s">
        <v>37</v>
      </c>
      <c r="H179">
        <v>46</v>
      </c>
      <c r="I179" s="4">
        <v>38464</v>
      </c>
      <c r="J179" s="8">
        <f>DAY(TBL_Employees3[[#This Row],[Hire Date]])</f>
        <v>22</v>
      </c>
      <c r="K179" s="8">
        <f>MONTH(TBL_Employees3[[#This Row],[Hire Date]])</f>
        <v>4</v>
      </c>
      <c r="L179" s="8">
        <f>YEAR(TBL_Employees3[[#This Row],[Hire Date]])</f>
        <v>2005</v>
      </c>
      <c r="M179" s="8" t="str">
        <f>TEXT(TBL_Employees3[[#This Row],[Hire Date]],"mmm")</f>
        <v>Apr</v>
      </c>
      <c r="N179" s="5">
        <v>96639</v>
      </c>
      <c r="O179" s="5" t="str" cm="1">
        <f t="array" ref="O179">_xlfn.IFS(TBL_Employees3[[#This Row],[Annual Salary]]&gt;140000,"High Income",AND(TBL_Employees3[[#This Row],[Annual Salary]]&lt;=140000, TBL_Employees3[[#This Row],[Annual Salary]] &gt; 70000),"Middle Income",TBL_Employees3[[#This Row],[Annual Salary]]&lt;70000,"Low Income")</f>
        <v>Middle Income</v>
      </c>
      <c r="P179" s="6">
        <v>0</v>
      </c>
      <c r="Q179" s="10">
        <f>TBL_Employees3[[#This Row],[Bonus %]]*TBL_Employees3[[#This Row],[Annual Salary]]</f>
        <v>0</v>
      </c>
      <c r="R179" t="s">
        <v>38</v>
      </c>
      <c r="S179" t="s">
        <v>69</v>
      </c>
      <c r="T179" s="4" t="s">
        <v>23</v>
      </c>
      <c r="U179" t="str">
        <f>IF(TBL_Employees3[[#This Row],[Exit Date]]="","Employed","Resign")</f>
        <v>Employed</v>
      </c>
    </row>
    <row r="180" spans="1:21" x14ac:dyDescent="0.25">
      <c r="A180" t="s">
        <v>413</v>
      </c>
      <c r="B180" t="s">
        <v>414</v>
      </c>
      <c r="C180" t="s">
        <v>275</v>
      </c>
      <c r="D180" t="s">
        <v>243</v>
      </c>
      <c r="E180" t="s">
        <v>32</v>
      </c>
      <c r="F180" t="s">
        <v>1983</v>
      </c>
      <c r="G180" t="s">
        <v>20</v>
      </c>
      <c r="H180">
        <v>62</v>
      </c>
      <c r="I180" s="4">
        <v>40820</v>
      </c>
      <c r="J180" s="8">
        <f>DAY(TBL_Employees3[[#This Row],[Hire Date]])</f>
        <v>4</v>
      </c>
      <c r="K180" s="8">
        <f>MONTH(TBL_Employees3[[#This Row],[Hire Date]])</f>
        <v>10</v>
      </c>
      <c r="L180" s="8">
        <f>YEAR(TBL_Employees3[[#This Row],[Hire Date]])</f>
        <v>2011</v>
      </c>
      <c r="M180" s="8" t="str">
        <f>TEXT(TBL_Employees3[[#This Row],[Hire Date]],"mmm")</f>
        <v>Oct</v>
      </c>
      <c r="N180" s="5">
        <v>63959</v>
      </c>
      <c r="O180" s="5" t="str" cm="1">
        <f t="array" ref="O180">_xlfn.IFS(TBL_Employees3[[#This Row],[Annual Salary]]&gt;140000,"High Income",AND(TBL_Employees3[[#This Row],[Annual Salary]]&lt;=140000, TBL_Employees3[[#This Row],[Annual Salary]] &gt; 70000),"Middle Income",TBL_Employees3[[#This Row],[Annual Salary]]&lt;70000,"Low Income")</f>
        <v>Low Income</v>
      </c>
      <c r="P180" s="6">
        <v>0</v>
      </c>
      <c r="Q180" s="10">
        <f>TBL_Employees3[[#This Row],[Bonus %]]*TBL_Employees3[[#This Row],[Annual Salary]]</f>
        <v>0</v>
      </c>
      <c r="R180" t="s">
        <v>21</v>
      </c>
      <c r="S180" t="s">
        <v>34</v>
      </c>
      <c r="T180" s="4" t="s">
        <v>23</v>
      </c>
      <c r="U180" t="str">
        <f>IF(TBL_Employees3[[#This Row],[Exit Date]]="","Employed","Resign")</f>
        <v>Employed</v>
      </c>
    </row>
    <row r="181" spans="1:21" x14ac:dyDescent="0.25">
      <c r="A181" t="s">
        <v>415</v>
      </c>
      <c r="B181" t="s">
        <v>416</v>
      </c>
      <c r="C181" t="s">
        <v>251</v>
      </c>
      <c r="D181" t="s">
        <v>243</v>
      </c>
      <c r="E181" t="s">
        <v>27</v>
      </c>
      <c r="F181" t="s">
        <v>1984</v>
      </c>
      <c r="G181" t="s">
        <v>20</v>
      </c>
      <c r="H181">
        <v>64</v>
      </c>
      <c r="I181" s="4">
        <v>34505</v>
      </c>
      <c r="J181" s="8">
        <f>DAY(TBL_Employees3[[#This Row],[Hire Date]])</f>
        <v>20</v>
      </c>
      <c r="K181" s="8">
        <f>MONTH(TBL_Employees3[[#This Row],[Hire Date]])</f>
        <v>6</v>
      </c>
      <c r="L181" s="8">
        <f>YEAR(TBL_Employees3[[#This Row],[Hire Date]])</f>
        <v>1994</v>
      </c>
      <c r="M181" s="8" t="str">
        <f>TEXT(TBL_Employees3[[#This Row],[Hire Date]],"mmm")</f>
        <v>Jun</v>
      </c>
      <c r="N181" s="5">
        <v>109456</v>
      </c>
      <c r="O181" s="5" t="str" cm="1">
        <f t="array" ref="O181">_xlfn.IFS(TBL_Employees3[[#This Row],[Annual Salary]]&gt;140000,"High Income",AND(TBL_Employees3[[#This Row],[Annual Salary]]&lt;=140000, TBL_Employees3[[#This Row],[Annual Salary]] &gt; 70000),"Middle Income",TBL_Employees3[[#This Row],[Annual Salary]]&lt;70000,"Low Income")</f>
        <v>Middle Income</v>
      </c>
      <c r="P181" s="6">
        <v>0.1</v>
      </c>
      <c r="Q181" s="10">
        <f>TBL_Employees3[[#This Row],[Bonus %]]*TBL_Employees3[[#This Row],[Annual Salary]]</f>
        <v>10945.6</v>
      </c>
      <c r="R181" t="s">
        <v>21</v>
      </c>
      <c r="S181" t="s">
        <v>44</v>
      </c>
      <c r="T181" s="4" t="s">
        <v>23</v>
      </c>
      <c r="U181" t="str">
        <f>IF(TBL_Employees3[[#This Row],[Exit Date]]="","Employed","Resign")</f>
        <v>Employed</v>
      </c>
    </row>
    <row r="182" spans="1:21" x14ac:dyDescent="0.25">
      <c r="A182" t="s">
        <v>167</v>
      </c>
      <c r="B182" t="s">
        <v>417</v>
      </c>
      <c r="C182" t="s">
        <v>31</v>
      </c>
      <c r="D182" t="s">
        <v>243</v>
      </c>
      <c r="E182" t="s">
        <v>27</v>
      </c>
      <c r="F182" t="s">
        <v>1983</v>
      </c>
      <c r="G182" t="s">
        <v>28</v>
      </c>
      <c r="H182">
        <v>64</v>
      </c>
      <c r="I182" s="4">
        <v>34940</v>
      </c>
      <c r="J182" s="8">
        <f>DAY(TBL_Employees3[[#This Row],[Hire Date]])</f>
        <v>29</v>
      </c>
      <c r="K182" s="8">
        <f>MONTH(TBL_Employees3[[#This Row],[Hire Date]])</f>
        <v>8</v>
      </c>
      <c r="L182" s="8">
        <f>YEAR(TBL_Employees3[[#This Row],[Hire Date]])</f>
        <v>1995</v>
      </c>
      <c r="M182" s="8" t="str">
        <f>TEXT(TBL_Employees3[[#This Row],[Hire Date]],"mmm")</f>
        <v>Aug</v>
      </c>
      <c r="N182" s="5">
        <v>158787</v>
      </c>
      <c r="O182" s="5" t="str" cm="1">
        <f t="array" ref="O182">_xlfn.IFS(TBL_Employees3[[#This Row],[Annual Salary]]&gt;140000,"High Income",AND(TBL_Employees3[[#This Row],[Annual Salary]]&lt;=140000, TBL_Employees3[[#This Row],[Annual Salary]] &gt; 70000),"Middle Income",TBL_Employees3[[#This Row],[Annual Salary]]&lt;70000,"Low Income")</f>
        <v>High Income</v>
      </c>
      <c r="P182" s="6">
        <v>0.18</v>
      </c>
      <c r="Q182" s="10">
        <f>TBL_Employees3[[#This Row],[Bonus %]]*TBL_Employees3[[#This Row],[Annual Salary]]</f>
        <v>28581.66</v>
      </c>
      <c r="R182" t="s">
        <v>65</v>
      </c>
      <c r="S182" t="s">
        <v>92</v>
      </c>
      <c r="T182" s="4" t="s">
        <v>23</v>
      </c>
      <c r="U182" t="str">
        <f>IF(TBL_Employees3[[#This Row],[Exit Date]]="","Employed","Resign")</f>
        <v>Employed</v>
      </c>
    </row>
    <row r="183" spans="1:21" x14ac:dyDescent="0.25">
      <c r="A183" t="s">
        <v>418</v>
      </c>
      <c r="B183" t="s">
        <v>419</v>
      </c>
      <c r="C183" t="s">
        <v>242</v>
      </c>
      <c r="D183" t="s">
        <v>243</v>
      </c>
      <c r="E183" t="s">
        <v>32</v>
      </c>
      <c r="F183" t="s">
        <v>1983</v>
      </c>
      <c r="G183" t="s">
        <v>28</v>
      </c>
      <c r="H183">
        <v>55</v>
      </c>
      <c r="I183" s="4">
        <v>43219</v>
      </c>
      <c r="J183" s="8">
        <f>DAY(TBL_Employees3[[#This Row],[Hire Date]])</f>
        <v>29</v>
      </c>
      <c r="K183" s="8">
        <f>MONTH(TBL_Employees3[[#This Row],[Hire Date]])</f>
        <v>4</v>
      </c>
      <c r="L183" s="8">
        <f>YEAR(TBL_Employees3[[#This Row],[Hire Date]])</f>
        <v>2018</v>
      </c>
      <c r="M183" s="8" t="str">
        <f>TEXT(TBL_Employees3[[#This Row],[Hire Date]],"mmm")</f>
        <v>Apr</v>
      </c>
      <c r="N183" s="5">
        <v>83378</v>
      </c>
      <c r="O183" s="5" t="str" cm="1">
        <f t="array" ref="O183">_xlfn.IFS(TBL_Employees3[[#This Row],[Annual Salary]]&gt;140000,"High Income",AND(TBL_Employees3[[#This Row],[Annual Salary]]&lt;=140000, TBL_Employees3[[#This Row],[Annual Salary]] &gt; 70000),"Middle Income",TBL_Employees3[[#This Row],[Annual Salary]]&lt;70000,"Low Income")</f>
        <v>Middle Income</v>
      </c>
      <c r="P183" s="6">
        <v>0</v>
      </c>
      <c r="Q183" s="10">
        <f>TBL_Employees3[[#This Row],[Bonus %]]*TBL_Employees3[[#This Row],[Annual Salary]]</f>
        <v>0</v>
      </c>
      <c r="R183" t="s">
        <v>65</v>
      </c>
      <c r="S183" t="s">
        <v>118</v>
      </c>
      <c r="T183" s="4" t="s">
        <v>23</v>
      </c>
      <c r="U183" t="str">
        <f>IF(TBL_Employees3[[#This Row],[Exit Date]]="","Employed","Resign")</f>
        <v>Employed</v>
      </c>
    </row>
    <row r="184" spans="1:21" x14ac:dyDescent="0.25">
      <c r="A184" t="s">
        <v>420</v>
      </c>
      <c r="B184" t="s">
        <v>421</v>
      </c>
      <c r="C184" t="s">
        <v>31</v>
      </c>
      <c r="D184" t="s">
        <v>243</v>
      </c>
      <c r="E184" t="s">
        <v>54</v>
      </c>
      <c r="F184" t="s">
        <v>1983</v>
      </c>
      <c r="G184" t="s">
        <v>37</v>
      </c>
      <c r="H184">
        <v>45</v>
      </c>
      <c r="I184" s="4">
        <v>39185</v>
      </c>
      <c r="J184" s="8">
        <f>DAY(TBL_Employees3[[#This Row],[Hire Date]])</f>
        <v>13</v>
      </c>
      <c r="K184" s="8">
        <f>MONTH(TBL_Employees3[[#This Row],[Hire Date]])</f>
        <v>4</v>
      </c>
      <c r="L184" s="8">
        <f>YEAR(TBL_Employees3[[#This Row],[Hire Date]])</f>
        <v>2007</v>
      </c>
      <c r="M184" s="8" t="str">
        <f>TEXT(TBL_Employees3[[#This Row],[Hire Date]],"mmm")</f>
        <v>Apr</v>
      </c>
      <c r="N184" s="5">
        <v>189680</v>
      </c>
      <c r="O184" s="5" t="str" cm="1">
        <f t="array" ref="O184">_xlfn.IFS(TBL_Employees3[[#This Row],[Annual Salary]]&gt;140000,"High Income",AND(TBL_Employees3[[#This Row],[Annual Salary]]&lt;=140000, TBL_Employees3[[#This Row],[Annual Salary]] &gt; 70000),"Middle Income",TBL_Employees3[[#This Row],[Annual Salary]]&lt;70000,"Low Income")</f>
        <v>High Income</v>
      </c>
      <c r="P184" s="6">
        <v>0.23</v>
      </c>
      <c r="Q184" s="10">
        <f>TBL_Employees3[[#This Row],[Bonus %]]*TBL_Employees3[[#This Row],[Annual Salary]]</f>
        <v>43626.400000000001</v>
      </c>
      <c r="R184" t="s">
        <v>38</v>
      </c>
      <c r="S184" t="s">
        <v>85</v>
      </c>
      <c r="T184" s="4" t="s">
        <v>23</v>
      </c>
      <c r="U184" t="str">
        <f>IF(TBL_Employees3[[#This Row],[Exit Date]]="","Employed","Resign")</f>
        <v>Employed</v>
      </c>
    </row>
    <row r="185" spans="1:21" x14ac:dyDescent="0.25">
      <c r="A185" t="s">
        <v>422</v>
      </c>
      <c r="B185" t="s">
        <v>423</v>
      </c>
      <c r="C185" t="s">
        <v>275</v>
      </c>
      <c r="D185" t="s">
        <v>243</v>
      </c>
      <c r="E185" t="s">
        <v>18</v>
      </c>
      <c r="F185" t="s">
        <v>1983</v>
      </c>
      <c r="G185" t="s">
        <v>20</v>
      </c>
      <c r="H185">
        <v>57</v>
      </c>
      <c r="I185" s="4">
        <v>43299</v>
      </c>
      <c r="J185" s="8">
        <f>DAY(TBL_Employees3[[#This Row],[Hire Date]])</f>
        <v>18</v>
      </c>
      <c r="K185" s="8">
        <f>MONTH(TBL_Employees3[[#This Row],[Hire Date]])</f>
        <v>7</v>
      </c>
      <c r="L185" s="8">
        <f>YEAR(TBL_Employees3[[#This Row],[Hire Date]])</f>
        <v>2018</v>
      </c>
      <c r="M185" s="8" t="str">
        <f>TEXT(TBL_Employees3[[#This Row],[Hire Date]],"mmm")</f>
        <v>Jul</v>
      </c>
      <c r="N185" s="5">
        <v>71167</v>
      </c>
      <c r="O185" s="5" t="str" cm="1">
        <f t="array" ref="O185">_xlfn.IFS(TBL_Employees3[[#This Row],[Annual Salary]]&gt;140000,"High Income",AND(TBL_Employees3[[#This Row],[Annual Salary]]&lt;=140000, TBL_Employees3[[#This Row],[Annual Salary]] &gt; 70000),"Middle Income",TBL_Employees3[[#This Row],[Annual Salary]]&lt;70000,"Low Income")</f>
        <v>Middle Income</v>
      </c>
      <c r="P185" s="6">
        <v>0</v>
      </c>
      <c r="Q185" s="10">
        <f>TBL_Employees3[[#This Row],[Bonus %]]*TBL_Employees3[[#This Row],[Annual Salary]]</f>
        <v>0</v>
      </c>
      <c r="R185" t="s">
        <v>21</v>
      </c>
      <c r="S185" t="s">
        <v>75</v>
      </c>
      <c r="T185" s="4" t="s">
        <v>23</v>
      </c>
      <c r="U185" t="str">
        <f>IF(TBL_Employees3[[#This Row],[Exit Date]]="","Employed","Resign")</f>
        <v>Employed</v>
      </c>
    </row>
    <row r="186" spans="1:21" x14ac:dyDescent="0.25">
      <c r="A186" t="s">
        <v>424</v>
      </c>
      <c r="B186" t="s">
        <v>425</v>
      </c>
      <c r="C186" t="s">
        <v>31</v>
      </c>
      <c r="D186" t="s">
        <v>243</v>
      </c>
      <c r="E186" t="s">
        <v>54</v>
      </c>
      <c r="F186" t="s">
        <v>1983</v>
      </c>
      <c r="G186" t="s">
        <v>37</v>
      </c>
      <c r="H186">
        <v>48</v>
      </c>
      <c r="I186" s="4">
        <v>43809</v>
      </c>
      <c r="J186" s="8">
        <f>DAY(TBL_Employees3[[#This Row],[Hire Date]])</f>
        <v>10</v>
      </c>
      <c r="K186" s="8">
        <f>MONTH(TBL_Employees3[[#This Row],[Hire Date]])</f>
        <v>12</v>
      </c>
      <c r="L186" s="8">
        <f>YEAR(TBL_Employees3[[#This Row],[Hire Date]])</f>
        <v>2019</v>
      </c>
      <c r="M186" s="8" t="str">
        <f>TEXT(TBL_Employees3[[#This Row],[Hire Date]],"mmm")</f>
        <v>Dec</v>
      </c>
      <c r="N186" s="5">
        <v>183113</v>
      </c>
      <c r="O186" s="5" t="str" cm="1">
        <f t="array" ref="O186">_xlfn.IFS(TBL_Employees3[[#This Row],[Annual Salary]]&gt;140000,"High Income",AND(TBL_Employees3[[#This Row],[Annual Salary]]&lt;=140000, TBL_Employees3[[#This Row],[Annual Salary]] &gt; 70000),"Middle Income",TBL_Employees3[[#This Row],[Annual Salary]]&lt;70000,"Low Income")</f>
        <v>High Income</v>
      </c>
      <c r="P186" s="6">
        <v>0.24</v>
      </c>
      <c r="Q186" s="10">
        <f>TBL_Employees3[[#This Row],[Bonus %]]*TBL_Employees3[[#This Row],[Annual Salary]]</f>
        <v>43947.119999999995</v>
      </c>
      <c r="R186" t="s">
        <v>38</v>
      </c>
      <c r="S186" t="s">
        <v>69</v>
      </c>
      <c r="T186" s="4" t="s">
        <v>23</v>
      </c>
      <c r="U186" t="str">
        <f>IF(TBL_Employees3[[#This Row],[Exit Date]]="","Employed","Resign")</f>
        <v>Employed</v>
      </c>
    </row>
    <row r="187" spans="1:21" x14ac:dyDescent="0.25">
      <c r="A187" t="s">
        <v>426</v>
      </c>
      <c r="B187" t="s">
        <v>427</v>
      </c>
      <c r="C187" t="s">
        <v>246</v>
      </c>
      <c r="D187" t="s">
        <v>243</v>
      </c>
      <c r="E187" t="s">
        <v>18</v>
      </c>
      <c r="F187" t="s">
        <v>1984</v>
      </c>
      <c r="G187" t="s">
        <v>28</v>
      </c>
      <c r="H187">
        <v>50</v>
      </c>
      <c r="I187" s="4">
        <v>37446</v>
      </c>
      <c r="J187" s="8">
        <f>DAY(TBL_Employees3[[#This Row],[Hire Date]])</f>
        <v>9</v>
      </c>
      <c r="K187" s="8">
        <f>MONTH(TBL_Employees3[[#This Row],[Hire Date]])</f>
        <v>7</v>
      </c>
      <c r="L187" s="8">
        <f>YEAR(TBL_Employees3[[#This Row],[Hire Date]])</f>
        <v>2002</v>
      </c>
      <c r="M187" s="8" t="str">
        <f>TEXT(TBL_Employees3[[#This Row],[Hire Date]],"mmm")</f>
        <v>Jul</v>
      </c>
      <c r="N187" s="5">
        <v>92209</v>
      </c>
      <c r="O187" s="5" t="str" cm="1">
        <f t="array" ref="O187">_xlfn.IFS(TBL_Employees3[[#This Row],[Annual Salary]]&gt;140000,"High Income",AND(TBL_Employees3[[#This Row],[Annual Salary]]&lt;=140000, TBL_Employees3[[#This Row],[Annual Salary]] &gt; 70000),"Middle Income",TBL_Employees3[[#This Row],[Annual Salary]]&lt;70000,"Low Income")</f>
        <v>Middle Income</v>
      </c>
      <c r="P187" s="6">
        <v>0</v>
      </c>
      <c r="Q187" s="10">
        <f>TBL_Employees3[[#This Row],[Bonus %]]*TBL_Employees3[[#This Row],[Annual Salary]]</f>
        <v>0</v>
      </c>
      <c r="R187" t="s">
        <v>65</v>
      </c>
      <c r="S187" t="s">
        <v>78</v>
      </c>
      <c r="T187" s="4" t="s">
        <v>23</v>
      </c>
      <c r="U187" t="str">
        <f>IF(TBL_Employees3[[#This Row],[Exit Date]]="","Employed","Resign")</f>
        <v>Employed</v>
      </c>
    </row>
    <row r="188" spans="1:21" x14ac:dyDescent="0.25">
      <c r="A188" t="s">
        <v>428</v>
      </c>
      <c r="B188" t="s">
        <v>429</v>
      </c>
      <c r="C188" t="s">
        <v>260</v>
      </c>
      <c r="D188" t="s">
        <v>243</v>
      </c>
      <c r="E188" t="s">
        <v>27</v>
      </c>
      <c r="F188" t="s">
        <v>1984</v>
      </c>
      <c r="G188" t="s">
        <v>37</v>
      </c>
      <c r="H188">
        <v>59</v>
      </c>
      <c r="I188" s="4">
        <v>41898</v>
      </c>
      <c r="J188" s="8">
        <f>DAY(TBL_Employees3[[#This Row],[Hire Date]])</f>
        <v>16</v>
      </c>
      <c r="K188" s="8">
        <f>MONTH(TBL_Employees3[[#This Row],[Hire Date]])</f>
        <v>9</v>
      </c>
      <c r="L188" s="8">
        <f>YEAR(TBL_Employees3[[#This Row],[Hire Date]])</f>
        <v>2014</v>
      </c>
      <c r="M188" s="8" t="str">
        <f>TEXT(TBL_Employees3[[#This Row],[Hire Date]],"mmm")</f>
        <v>Sep</v>
      </c>
      <c r="N188" s="5">
        <v>69578</v>
      </c>
      <c r="O188" s="5" t="str" cm="1">
        <f t="array" ref="O188">_xlfn.IFS(TBL_Employees3[[#This Row],[Annual Salary]]&gt;140000,"High Income",AND(TBL_Employees3[[#This Row],[Annual Salary]]&lt;=140000, TBL_Employees3[[#This Row],[Annual Salary]] &gt; 70000),"Middle Income",TBL_Employees3[[#This Row],[Annual Salary]]&lt;70000,"Low Income")</f>
        <v>Low Income</v>
      </c>
      <c r="P188" s="6">
        <v>0</v>
      </c>
      <c r="Q188" s="10">
        <f>TBL_Employees3[[#This Row],[Bonus %]]*TBL_Employees3[[#This Row],[Annual Salary]]</f>
        <v>0</v>
      </c>
      <c r="R188" t="s">
        <v>38</v>
      </c>
      <c r="S188" t="s">
        <v>69</v>
      </c>
      <c r="T188" s="4" t="s">
        <v>23</v>
      </c>
      <c r="U188" t="str">
        <f>IF(TBL_Employees3[[#This Row],[Exit Date]]="","Employed","Resign")</f>
        <v>Employed</v>
      </c>
    </row>
    <row r="189" spans="1:21" x14ac:dyDescent="0.25">
      <c r="A189" t="s">
        <v>430</v>
      </c>
      <c r="B189" t="s">
        <v>431</v>
      </c>
      <c r="C189" t="s">
        <v>260</v>
      </c>
      <c r="D189" t="s">
        <v>243</v>
      </c>
      <c r="E189" t="s">
        <v>27</v>
      </c>
      <c r="F189" t="s">
        <v>1984</v>
      </c>
      <c r="G189" t="s">
        <v>37</v>
      </c>
      <c r="H189">
        <v>42</v>
      </c>
      <c r="I189" s="4">
        <v>44232</v>
      </c>
      <c r="J189" s="8">
        <f>DAY(TBL_Employees3[[#This Row],[Hire Date]])</f>
        <v>5</v>
      </c>
      <c r="K189" s="8">
        <f>MONTH(TBL_Employees3[[#This Row],[Hire Date]])</f>
        <v>2</v>
      </c>
      <c r="L189" s="8">
        <f>YEAR(TBL_Employees3[[#This Row],[Hire Date]])</f>
        <v>2021</v>
      </c>
      <c r="M189" s="8" t="str">
        <f>TEXT(TBL_Employees3[[#This Row],[Hire Date]],"mmm")</f>
        <v>Feb</v>
      </c>
      <c r="N189" s="5">
        <v>65507</v>
      </c>
      <c r="O189" s="5" t="str" cm="1">
        <f t="array" ref="O189">_xlfn.IFS(TBL_Employees3[[#This Row],[Annual Salary]]&gt;140000,"High Income",AND(TBL_Employees3[[#This Row],[Annual Salary]]&lt;=140000, TBL_Employees3[[#This Row],[Annual Salary]] &gt; 70000),"Middle Income",TBL_Employees3[[#This Row],[Annual Salary]]&lt;70000,"Low Income")</f>
        <v>Low Income</v>
      </c>
      <c r="P189" s="6">
        <v>0</v>
      </c>
      <c r="Q189" s="10">
        <f>TBL_Employees3[[#This Row],[Bonus %]]*TBL_Employees3[[#This Row],[Annual Salary]]</f>
        <v>0</v>
      </c>
      <c r="R189" t="s">
        <v>38</v>
      </c>
      <c r="S189" t="s">
        <v>39</v>
      </c>
      <c r="T189" s="4" t="s">
        <v>23</v>
      </c>
      <c r="U189" t="str">
        <f>IF(TBL_Employees3[[#This Row],[Exit Date]]="","Employed","Resign")</f>
        <v>Employed</v>
      </c>
    </row>
    <row r="190" spans="1:21" x14ac:dyDescent="0.25">
      <c r="A190" t="s">
        <v>432</v>
      </c>
      <c r="B190" t="s">
        <v>433</v>
      </c>
      <c r="C190" t="s">
        <v>260</v>
      </c>
      <c r="D190" t="s">
        <v>243</v>
      </c>
      <c r="E190" t="s">
        <v>54</v>
      </c>
      <c r="F190" t="s">
        <v>1984</v>
      </c>
      <c r="G190" t="s">
        <v>20</v>
      </c>
      <c r="H190">
        <v>39</v>
      </c>
      <c r="I190" s="4">
        <v>43536</v>
      </c>
      <c r="J190" s="8">
        <f>DAY(TBL_Employees3[[#This Row],[Hire Date]])</f>
        <v>12</v>
      </c>
      <c r="K190" s="8">
        <f>MONTH(TBL_Employees3[[#This Row],[Hire Date]])</f>
        <v>3</v>
      </c>
      <c r="L190" s="8">
        <f>YEAR(TBL_Employees3[[#This Row],[Hire Date]])</f>
        <v>2019</v>
      </c>
      <c r="M190" s="8" t="str">
        <f>TEXT(TBL_Employees3[[#This Row],[Hire Date]],"mmm")</f>
        <v>Mar</v>
      </c>
      <c r="N190" s="5">
        <v>62644</v>
      </c>
      <c r="O190" s="5" t="str" cm="1">
        <f t="array" ref="O190">_xlfn.IFS(TBL_Employees3[[#This Row],[Annual Salary]]&gt;140000,"High Income",AND(TBL_Employees3[[#This Row],[Annual Salary]]&lt;=140000, TBL_Employees3[[#This Row],[Annual Salary]] &gt; 70000),"Middle Income",TBL_Employees3[[#This Row],[Annual Salary]]&lt;70000,"Low Income")</f>
        <v>Low Income</v>
      </c>
      <c r="P190" s="6">
        <v>0</v>
      </c>
      <c r="Q190" s="10">
        <f>TBL_Employees3[[#This Row],[Bonus %]]*TBL_Employees3[[#This Row],[Annual Salary]]</f>
        <v>0</v>
      </c>
      <c r="R190" t="s">
        <v>21</v>
      </c>
      <c r="S190" t="s">
        <v>34</v>
      </c>
      <c r="T190" s="4" t="s">
        <v>23</v>
      </c>
      <c r="U190" t="str">
        <f>IF(TBL_Employees3[[#This Row],[Exit Date]]="","Employed","Resign")</f>
        <v>Employed</v>
      </c>
    </row>
    <row r="191" spans="1:21" x14ac:dyDescent="0.25">
      <c r="A191" t="s">
        <v>434</v>
      </c>
      <c r="B191" t="s">
        <v>435</v>
      </c>
      <c r="C191" t="s">
        <v>286</v>
      </c>
      <c r="D191" t="s">
        <v>243</v>
      </c>
      <c r="E191" t="s">
        <v>18</v>
      </c>
      <c r="F191" t="s">
        <v>1984</v>
      </c>
      <c r="G191" t="s">
        <v>37</v>
      </c>
      <c r="H191">
        <v>30</v>
      </c>
      <c r="I191" s="4">
        <v>42516</v>
      </c>
      <c r="J191" s="8">
        <f>DAY(TBL_Employees3[[#This Row],[Hire Date]])</f>
        <v>26</v>
      </c>
      <c r="K191" s="8">
        <f>MONTH(TBL_Employees3[[#This Row],[Hire Date]])</f>
        <v>5</v>
      </c>
      <c r="L191" s="8">
        <f>YEAR(TBL_Employees3[[#This Row],[Hire Date]])</f>
        <v>2016</v>
      </c>
      <c r="M191" s="8" t="str">
        <f>TEXT(TBL_Employees3[[#This Row],[Hire Date]],"mmm")</f>
        <v>May</v>
      </c>
      <c r="N191" s="5">
        <v>91134</v>
      </c>
      <c r="O191" s="5" t="str" cm="1">
        <f t="array" ref="O191">_xlfn.IFS(TBL_Employees3[[#This Row],[Annual Salary]]&gt;140000,"High Income",AND(TBL_Employees3[[#This Row],[Annual Salary]]&lt;=140000, TBL_Employees3[[#This Row],[Annual Salary]] &gt; 70000),"Middle Income",TBL_Employees3[[#This Row],[Annual Salary]]&lt;70000,"Low Income")</f>
        <v>Middle Income</v>
      </c>
      <c r="P191" s="6">
        <v>0</v>
      </c>
      <c r="Q191" s="10">
        <f>TBL_Employees3[[#This Row],[Bonus %]]*TBL_Employees3[[#This Row],[Annual Salary]]</f>
        <v>0</v>
      </c>
      <c r="R191" t="s">
        <v>38</v>
      </c>
      <c r="S191" t="s">
        <v>85</v>
      </c>
      <c r="T191" s="4" t="s">
        <v>23</v>
      </c>
      <c r="U191" t="str">
        <f>IF(TBL_Employees3[[#This Row],[Exit Date]]="","Employed","Resign")</f>
        <v>Employed</v>
      </c>
    </row>
    <row r="192" spans="1:21" x14ac:dyDescent="0.25">
      <c r="A192" t="s">
        <v>436</v>
      </c>
      <c r="B192" t="s">
        <v>437</v>
      </c>
      <c r="C192" t="s">
        <v>246</v>
      </c>
      <c r="D192" t="s">
        <v>243</v>
      </c>
      <c r="E192" t="s">
        <v>27</v>
      </c>
      <c r="F192" t="s">
        <v>1983</v>
      </c>
      <c r="G192" t="s">
        <v>28</v>
      </c>
      <c r="H192">
        <v>29</v>
      </c>
      <c r="I192" s="4">
        <v>44515</v>
      </c>
      <c r="J192" s="8">
        <f>DAY(TBL_Employees3[[#This Row],[Hire Date]])</f>
        <v>15</v>
      </c>
      <c r="K192" s="8">
        <f>MONTH(TBL_Employees3[[#This Row],[Hire Date]])</f>
        <v>11</v>
      </c>
      <c r="L192" s="8">
        <f>YEAR(TBL_Employees3[[#This Row],[Hire Date]])</f>
        <v>2021</v>
      </c>
      <c r="M192" s="8" t="str">
        <f>TEXT(TBL_Employees3[[#This Row],[Hire Date]],"mmm")</f>
        <v>Nov</v>
      </c>
      <c r="N192" s="5">
        <v>91782</v>
      </c>
      <c r="O192" s="5" t="str" cm="1">
        <f t="array" ref="O192">_xlfn.IFS(TBL_Employees3[[#This Row],[Annual Salary]]&gt;140000,"High Income",AND(TBL_Employees3[[#This Row],[Annual Salary]]&lt;=140000, TBL_Employees3[[#This Row],[Annual Salary]] &gt; 70000),"Middle Income",TBL_Employees3[[#This Row],[Annual Salary]]&lt;70000,"Low Income")</f>
        <v>Middle Income</v>
      </c>
      <c r="P192" s="6">
        <v>0</v>
      </c>
      <c r="Q192" s="10">
        <f>TBL_Employees3[[#This Row],[Bonus %]]*TBL_Employees3[[#This Row],[Annual Salary]]</f>
        <v>0</v>
      </c>
      <c r="R192" t="s">
        <v>65</v>
      </c>
      <c r="S192" t="s">
        <v>66</v>
      </c>
      <c r="T192" s="4" t="s">
        <v>23</v>
      </c>
      <c r="U192" t="str">
        <f>IF(TBL_Employees3[[#This Row],[Exit Date]]="","Employed","Resign")</f>
        <v>Employed</v>
      </c>
    </row>
    <row r="193" spans="1:21" x14ac:dyDescent="0.25">
      <c r="A193" t="s">
        <v>438</v>
      </c>
      <c r="B193" t="s">
        <v>439</v>
      </c>
      <c r="C193" t="s">
        <v>263</v>
      </c>
      <c r="D193" t="s">
        <v>243</v>
      </c>
      <c r="E193" t="s">
        <v>27</v>
      </c>
      <c r="F193" t="s">
        <v>1984</v>
      </c>
      <c r="G193" t="s">
        <v>20</v>
      </c>
      <c r="H193">
        <v>28</v>
      </c>
      <c r="I193" s="4">
        <v>43418</v>
      </c>
      <c r="J193" s="8">
        <f>DAY(TBL_Employees3[[#This Row],[Hire Date]])</f>
        <v>14</v>
      </c>
      <c r="K193" s="8">
        <f>MONTH(TBL_Employees3[[#This Row],[Hire Date]])</f>
        <v>11</v>
      </c>
      <c r="L193" s="8">
        <f>YEAR(TBL_Employees3[[#This Row],[Hire Date]])</f>
        <v>2018</v>
      </c>
      <c r="M193" s="8" t="str">
        <f>TEXT(TBL_Employees3[[#This Row],[Hire Date]],"mmm")</f>
        <v>Nov</v>
      </c>
      <c r="N193" s="5">
        <v>115854</v>
      </c>
      <c r="O193" s="5" t="str" cm="1">
        <f t="array" ref="O193">_xlfn.IFS(TBL_Employees3[[#This Row],[Annual Salary]]&gt;140000,"High Income",AND(TBL_Employees3[[#This Row],[Annual Salary]]&lt;=140000, TBL_Employees3[[#This Row],[Annual Salary]] &gt; 70000),"Middle Income",TBL_Employees3[[#This Row],[Annual Salary]]&lt;70000,"Low Income")</f>
        <v>Middle Income</v>
      </c>
      <c r="P193" s="6">
        <v>0</v>
      </c>
      <c r="Q193" s="10">
        <f>TBL_Employees3[[#This Row],[Bonus %]]*TBL_Employees3[[#This Row],[Annual Salary]]</f>
        <v>0</v>
      </c>
      <c r="R193" t="s">
        <v>21</v>
      </c>
      <c r="S193" t="s">
        <v>57</v>
      </c>
      <c r="T193" s="4" t="s">
        <v>23</v>
      </c>
      <c r="U193" t="str">
        <f>IF(TBL_Employees3[[#This Row],[Exit Date]]="","Employed","Resign")</f>
        <v>Employed</v>
      </c>
    </row>
    <row r="194" spans="1:21" x14ac:dyDescent="0.25">
      <c r="A194" t="s">
        <v>440</v>
      </c>
      <c r="B194" t="s">
        <v>441</v>
      </c>
      <c r="C194" t="s">
        <v>286</v>
      </c>
      <c r="D194" t="s">
        <v>243</v>
      </c>
      <c r="E194" t="s">
        <v>18</v>
      </c>
      <c r="F194" t="s">
        <v>1983</v>
      </c>
      <c r="G194" t="s">
        <v>28</v>
      </c>
      <c r="H194">
        <v>60</v>
      </c>
      <c r="I194" s="4">
        <v>39944</v>
      </c>
      <c r="J194" s="8">
        <f>DAY(TBL_Employees3[[#This Row],[Hire Date]])</f>
        <v>11</v>
      </c>
      <c r="K194" s="8">
        <f>MONTH(TBL_Employees3[[#This Row],[Hire Date]])</f>
        <v>5</v>
      </c>
      <c r="L194" s="8">
        <f>YEAR(TBL_Employees3[[#This Row],[Hire Date]])</f>
        <v>2009</v>
      </c>
      <c r="M194" s="8" t="str">
        <f>TEXT(TBL_Employees3[[#This Row],[Hire Date]],"mmm")</f>
        <v>May</v>
      </c>
      <c r="N194" s="5">
        <v>62239</v>
      </c>
      <c r="O194" s="5" t="str" cm="1">
        <f t="array" ref="O194">_xlfn.IFS(TBL_Employees3[[#This Row],[Annual Salary]]&gt;140000,"High Income",AND(TBL_Employees3[[#This Row],[Annual Salary]]&lt;=140000, TBL_Employees3[[#This Row],[Annual Salary]] &gt; 70000),"Middle Income",TBL_Employees3[[#This Row],[Annual Salary]]&lt;70000,"Low Income")</f>
        <v>Low Income</v>
      </c>
      <c r="P194" s="6">
        <v>0</v>
      </c>
      <c r="Q194" s="10">
        <f>TBL_Employees3[[#This Row],[Bonus %]]*TBL_Employees3[[#This Row],[Annual Salary]]</f>
        <v>0</v>
      </c>
      <c r="R194" t="s">
        <v>65</v>
      </c>
      <c r="S194" t="s">
        <v>118</v>
      </c>
      <c r="T194" s="4" t="s">
        <v>23</v>
      </c>
      <c r="U194" t="str">
        <f>IF(TBL_Employees3[[#This Row],[Exit Date]]="","Employed","Resign")</f>
        <v>Employed</v>
      </c>
    </row>
    <row r="195" spans="1:21" x14ac:dyDescent="0.25">
      <c r="A195" t="s">
        <v>442</v>
      </c>
      <c r="B195" t="s">
        <v>443</v>
      </c>
      <c r="C195" t="s">
        <v>251</v>
      </c>
      <c r="D195" t="s">
        <v>243</v>
      </c>
      <c r="E195" t="s">
        <v>54</v>
      </c>
      <c r="F195" t="s">
        <v>1983</v>
      </c>
      <c r="G195" t="s">
        <v>37</v>
      </c>
      <c r="H195">
        <v>45</v>
      </c>
      <c r="I195" s="4">
        <v>43217</v>
      </c>
      <c r="J195" s="8">
        <f>DAY(TBL_Employees3[[#This Row],[Hire Date]])</f>
        <v>27</v>
      </c>
      <c r="K195" s="8">
        <f>MONTH(TBL_Employees3[[#This Row],[Hire Date]])</f>
        <v>4</v>
      </c>
      <c r="L195" s="8">
        <f>YEAR(TBL_Employees3[[#This Row],[Hire Date]])</f>
        <v>2018</v>
      </c>
      <c r="M195" s="8" t="str">
        <f>TEXT(TBL_Employees3[[#This Row],[Hire Date]],"mmm")</f>
        <v>Apr</v>
      </c>
      <c r="N195" s="5">
        <v>115490</v>
      </c>
      <c r="O195" s="5" t="str" cm="1">
        <f t="array" ref="O195">_xlfn.IFS(TBL_Employees3[[#This Row],[Annual Salary]]&gt;140000,"High Income",AND(TBL_Employees3[[#This Row],[Annual Salary]]&lt;=140000, TBL_Employees3[[#This Row],[Annual Salary]] &gt; 70000),"Middle Income",TBL_Employees3[[#This Row],[Annual Salary]]&lt;70000,"Low Income")</f>
        <v>Middle Income</v>
      </c>
      <c r="P195" s="6">
        <v>0.12</v>
      </c>
      <c r="Q195" s="10">
        <f>TBL_Employees3[[#This Row],[Bonus %]]*TBL_Employees3[[#This Row],[Annual Salary]]</f>
        <v>13858.8</v>
      </c>
      <c r="R195" t="s">
        <v>21</v>
      </c>
      <c r="S195" t="s">
        <v>44</v>
      </c>
      <c r="T195" s="4" t="s">
        <v>23</v>
      </c>
      <c r="U195" t="str">
        <f>IF(TBL_Employees3[[#This Row],[Exit Date]]="","Employed","Resign")</f>
        <v>Employed</v>
      </c>
    </row>
    <row r="196" spans="1:21" x14ac:dyDescent="0.25">
      <c r="A196" t="s">
        <v>444</v>
      </c>
      <c r="B196" t="s">
        <v>445</v>
      </c>
      <c r="C196" t="s">
        <v>242</v>
      </c>
      <c r="D196" t="s">
        <v>243</v>
      </c>
      <c r="E196" t="s">
        <v>27</v>
      </c>
      <c r="F196" t="s">
        <v>1984</v>
      </c>
      <c r="G196" t="s">
        <v>20</v>
      </c>
      <c r="H196">
        <v>48</v>
      </c>
      <c r="I196" s="4">
        <v>41907</v>
      </c>
      <c r="J196" s="8">
        <f>DAY(TBL_Employees3[[#This Row],[Hire Date]])</f>
        <v>25</v>
      </c>
      <c r="K196" s="8">
        <f>MONTH(TBL_Employees3[[#This Row],[Hire Date]])</f>
        <v>9</v>
      </c>
      <c r="L196" s="8">
        <f>YEAR(TBL_Employees3[[#This Row],[Hire Date]])</f>
        <v>2014</v>
      </c>
      <c r="M196" s="8" t="str">
        <f>TEXT(TBL_Employees3[[#This Row],[Hire Date]],"mmm")</f>
        <v>Sep</v>
      </c>
      <c r="N196" s="5">
        <v>96693</v>
      </c>
      <c r="O196" s="5" t="str" cm="1">
        <f t="array" ref="O196">_xlfn.IFS(TBL_Employees3[[#This Row],[Annual Salary]]&gt;140000,"High Income",AND(TBL_Employees3[[#This Row],[Annual Salary]]&lt;=140000, TBL_Employees3[[#This Row],[Annual Salary]] &gt; 70000),"Middle Income",TBL_Employees3[[#This Row],[Annual Salary]]&lt;70000,"Low Income")</f>
        <v>Middle Income</v>
      </c>
      <c r="P196" s="6">
        <v>0</v>
      </c>
      <c r="Q196" s="10">
        <f>TBL_Employees3[[#This Row],[Bonus %]]*TBL_Employees3[[#This Row],[Annual Salary]]</f>
        <v>0</v>
      </c>
      <c r="R196" t="s">
        <v>21</v>
      </c>
      <c r="S196" t="s">
        <v>44</v>
      </c>
      <c r="T196" s="4" t="s">
        <v>23</v>
      </c>
      <c r="U196" t="str">
        <f>IF(TBL_Employees3[[#This Row],[Exit Date]]="","Employed","Resign")</f>
        <v>Employed</v>
      </c>
    </row>
    <row r="197" spans="1:21" x14ac:dyDescent="0.25">
      <c r="A197" t="s">
        <v>446</v>
      </c>
      <c r="B197" t="s">
        <v>447</v>
      </c>
      <c r="C197" t="s">
        <v>275</v>
      </c>
      <c r="D197" t="s">
        <v>243</v>
      </c>
      <c r="E197" t="s">
        <v>27</v>
      </c>
      <c r="F197" t="s">
        <v>1984</v>
      </c>
      <c r="G197" t="s">
        <v>37</v>
      </c>
      <c r="H197">
        <v>48</v>
      </c>
      <c r="I197" s="4">
        <v>39991</v>
      </c>
      <c r="J197" s="8">
        <f>DAY(TBL_Employees3[[#This Row],[Hire Date]])</f>
        <v>27</v>
      </c>
      <c r="K197" s="8">
        <f>MONTH(TBL_Employees3[[#This Row],[Hire Date]])</f>
        <v>6</v>
      </c>
      <c r="L197" s="8">
        <f>YEAR(TBL_Employees3[[#This Row],[Hire Date]])</f>
        <v>2009</v>
      </c>
      <c r="M197" s="8" t="str">
        <f>TEXT(TBL_Employees3[[#This Row],[Hire Date]],"mmm")</f>
        <v>Jun</v>
      </c>
      <c r="N197" s="5">
        <v>82907</v>
      </c>
      <c r="O197" s="5" t="str" cm="1">
        <f t="array" ref="O197">_xlfn.IFS(TBL_Employees3[[#This Row],[Annual Salary]]&gt;140000,"High Income",AND(TBL_Employees3[[#This Row],[Annual Salary]]&lt;=140000, TBL_Employees3[[#This Row],[Annual Salary]] &gt; 70000),"Middle Income",TBL_Employees3[[#This Row],[Annual Salary]]&lt;70000,"Low Income")</f>
        <v>Middle Income</v>
      </c>
      <c r="P197" s="6">
        <v>0</v>
      </c>
      <c r="Q197" s="10">
        <f>TBL_Employees3[[#This Row],[Bonus %]]*TBL_Employees3[[#This Row],[Annual Salary]]</f>
        <v>0</v>
      </c>
      <c r="R197" t="s">
        <v>21</v>
      </c>
      <c r="S197" t="s">
        <v>34</v>
      </c>
      <c r="T197" s="4" t="s">
        <v>23</v>
      </c>
      <c r="U197" t="str">
        <f>IF(TBL_Employees3[[#This Row],[Exit Date]]="","Employed","Resign")</f>
        <v>Employed</v>
      </c>
    </row>
    <row r="198" spans="1:21" x14ac:dyDescent="0.25">
      <c r="A198" t="s">
        <v>448</v>
      </c>
      <c r="B198" t="s">
        <v>449</v>
      </c>
      <c r="C198" t="s">
        <v>246</v>
      </c>
      <c r="D198" t="s">
        <v>243</v>
      </c>
      <c r="E198" t="s">
        <v>32</v>
      </c>
      <c r="F198" t="s">
        <v>1983</v>
      </c>
      <c r="G198" t="s">
        <v>37</v>
      </c>
      <c r="H198">
        <v>41</v>
      </c>
      <c r="I198" s="4">
        <v>40929</v>
      </c>
      <c r="J198" s="8">
        <f>DAY(TBL_Employees3[[#This Row],[Hire Date]])</f>
        <v>21</v>
      </c>
      <c r="K198" s="8">
        <f>MONTH(TBL_Employees3[[#This Row],[Hire Date]])</f>
        <v>1</v>
      </c>
      <c r="L198" s="8">
        <f>YEAR(TBL_Employees3[[#This Row],[Hire Date]])</f>
        <v>2012</v>
      </c>
      <c r="M198" s="8" t="str">
        <f>TEXT(TBL_Employees3[[#This Row],[Hire Date]],"mmm")</f>
        <v>Jan</v>
      </c>
      <c r="N198" s="5">
        <v>94658</v>
      </c>
      <c r="O198" s="5" t="str" cm="1">
        <f t="array" ref="O198">_xlfn.IFS(TBL_Employees3[[#This Row],[Annual Salary]]&gt;140000,"High Income",AND(TBL_Employees3[[#This Row],[Annual Salary]]&lt;=140000, TBL_Employees3[[#This Row],[Annual Salary]] &gt; 70000),"Middle Income",TBL_Employees3[[#This Row],[Annual Salary]]&lt;70000,"Low Income")</f>
        <v>Middle Income</v>
      </c>
      <c r="P198" s="6">
        <v>0</v>
      </c>
      <c r="Q198" s="10">
        <f>TBL_Employees3[[#This Row],[Bonus %]]*TBL_Employees3[[#This Row],[Annual Salary]]</f>
        <v>0</v>
      </c>
      <c r="R198" t="s">
        <v>21</v>
      </c>
      <c r="S198" t="s">
        <v>48</v>
      </c>
      <c r="T198" s="4" t="s">
        <v>23</v>
      </c>
      <c r="U198" t="str">
        <f>IF(TBL_Employees3[[#This Row],[Exit Date]]="","Employed","Resign")</f>
        <v>Employed</v>
      </c>
    </row>
    <row r="199" spans="1:21" x14ac:dyDescent="0.25">
      <c r="A199" t="s">
        <v>450</v>
      </c>
      <c r="B199" t="s">
        <v>451</v>
      </c>
      <c r="C199" t="s">
        <v>246</v>
      </c>
      <c r="D199" t="s">
        <v>243</v>
      </c>
      <c r="E199" t="s">
        <v>32</v>
      </c>
      <c r="F199" t="s">
        <v>1983</v>
      </c>
      <c r="G199" t="s">
        <v>28</v>
      </c>
      <c r="H199">
        <v>55</v>
      </c>
      <c r="I199" s="4">
        <v>40663</v>
      </c>
      <c r="J199" s="8">
        <f>DAY(TBL_Employees3[[#This Row],[Hire Date]])</f>
        <v>30</v>
      </c>
      <c r="K199" s="8">
        <f>MONTH(TBL_Employees3[[#This Row],[Hire Date]])</f>
        <v>4</v>
      </c>
      <c r="L199" s="8">
        <f>YEAR(TBL_Employees3[[#This Row],[Hire Date]])</f>
        <v>2011</v>
      </c>
      <c r="M199" s="8" t="str">
        <f>TEXT(TBL_Employees3[[#This Row],[Hire Date]],"mmm")</f>
        <v>Apr</v>
      </c>
      <c r="N199" s="5">
        <v>89419</v>
      </c>
      <c r="O199" s="5" t="str" cm="1">
        <f t="array" ref="O199">_xlfn.IFS(TBL_Employees3[[#This Row],[Annual Salary]]&gt;140000,"High Income",AND(TBL_Employees3[[#This Row],[Annual Salary]]&lt;=140000, TBL_Employees3[[#This Row],[Annual Salary]] &gt; 70000),"Middle Income",TBL_Employees3[[#This Row],[Annual Salary]]&lt;70000,"Low Income")</f>
        <v>Middle Income</v>
      </c>
      <c r="P199" s="6">
        <v>0</v>
      </c>
      <c r="Q199" s="10">
        <f>TBL_Employees3[[#This Row],[Bonus %]]*TBL_Employees3[[#This Row],[Annual Salary]]</f>
        <v>0</v>
      </c>
      <c r="R199" t="s">
        <v>65</v>
      </c>
      <c r="S199" t="s">
        <v>78</v>
      </c>
      <c r="T199" s="4" t="s">
        <v>23</v>
      </c>
      <c r="U199" t="str">
        <f>IF(TBL_Employees3[[#This Row],[Exit Date]]="","Employed","Resign")</f>
        <v>Employed</v>
      </c>
    </row>
    <row r="200" spans="1:21" x14ac:dyDescent="0.25">
      <c r="A200" t="s">
        <v>452</v>
      </c>
      <c r="B200" t="s">
        <v>453</v>
      </c>
      <c r="C200" t="s">
        <v>31</v>
      </c>
      <c r="D200" t="s">
        <v>243</v>
      </c>
      <c r="E200" t="s">
        <v>54</v>
      </c>
      <c r="F200" t="s">
        <v>1984</v>
      </c>
      <c r="G200" t="s">
        <v>37</v>
      </c>
      <c r="H200">
        <v>27</v>
      </c>
      <c r="I200" s="4">
        <v>43441</v>
      </c>
      <c r="J200" s="8">
        <f>DAY(TBL_Employees3[[#This Row],[Hire Date]])</f>
        <v>7</v>
      </c>
      <c r="K200" s="8">
        <f>MONTH(TBL_Employees3[[#This Row],[Hire Date]])</f>
        <v>12</v>
      </c>
      <c r="L200" s="8">
        <f>YEAR(TBL_Employees3[[#This Row],[Hire Date]])</f>
        <v>2018</v>
      </c>
      <c r="M200" s="8" t="str">
        <f>TEXT(TBL_Employees3[[#This Row],[Hire Date]],"mmm")</f>
        <v>Dec</v>
      </c>
      <c r="N200" s="5">
        <v>170164</v>
      </c>
      <c r="O200" s="5" t="str" cm="1">
        <f t="array" ref="O200">_xlfn.IFS(TBL_Employees3[[#This Row],[Annual Salary]]&gt;140000,"High Income",AND(TBL_Employees3[[#This Row],[Annual Salary]]&lt;=140000, TBL_Employees3[[#This Row],[Annual Salary]] &gt; 70000),"Middle Income",TBL_Employees3[[#This Row],[Annual Salary]]&lt;70000,"Low Income")</f>
        <v>High Income</v>
      </c>
      <c r="P200" s="6">
        <v>0.17</v>
      </c>
      <c r="Q200" s="10">
        <f>TBL_Employees3[[#This Row],[Bonus %]]*TBL_Employees3[[#This Row],[Annual Salary]]</f>
        <v>28927.88</v>
      </c>
      <c r="R200" t="s">
        <v>21</v>
      </c>
      <c r="S200" t="s">
        <v>22</v>
      </c>
      <c r="T200" s="4" t="s">
        <v>23</v>
      </c>
      <c r="U200" t="str">
        <f>IF(TBL_Employees3[[#This Row],[Exit Date]]="","Employed","Resign")</f>
        <v>Employed</v>
      </c>
    </row>
    <row r="201" spans="1:21" x14ac:dyDescent="0.25">
      <c r="A201" t="s">
        <v>454</v>
      </c>
      <c r="B201" t="s">
        <v>455</v>
      </c>
      <c r="C201" t="s">
        <v>260</v>
      </c>
      <c r="D201" t="s">
        <v>243</v>
      </c>
      <c r="E201" t="s">
        <v>18</v>
      </c>
      <c r="F201" t="s">
        <v>1983</v>
      </c>
      <c r="G201" t="s">
        <v>28</v>
      </c>
      <c r="H201">
        <v>60</v>
      </c>
      <c r="I201" s="4">
        <v>33890</v>
      </c>
      <c r="J201" s="8">
        <f>DAY(TBL_Employees3[[#This Row],[Hire Date]])</f>
        <v>13</v>
      </c>
      <c r="K201" s="8">
        <f>MONTH(TBL_Employees3[[#This Row],[Hire Date]])</f>
        <v>10</v>
      </c>
      <c r="L201" s="8">
        <f>YEAR(TBL_Employees3[[#This Row],[Hire Date]])</f>
        <v>1992</v>
      </c>
      <c r="M201" s="8" t="str">
        <f>TEXT(TBL_Employees3[[#This Row],[Hire Date]],"mmm")</f>
        <v>Oct</v>
      </c>
      <c r="N201" s="5">
        <v>88213</v>
      </c>
      <c r="O201" s="5" t="str" cm="1">
        <f t="array" ref="O201">_xlfn.IFS(TBL_Employees3[[#This Row],[Annual Salary]]&gt;140000,"High Income",AND(TBL_Employees3[[#This Row],[Annual Salary]]&lt;=140000, TBL_Employees3[[#This Row],[Annual Salary]] &gt; 70000),"Middle Income",TBL_Employees3[[#This Row],[Annual Salary]]&lt;70000,"Low Income")</f>
        <v>Middle Income</v>
      </c>
      <c r="P201" s="6">
        <v>0</v>
      </c>
      <c r="Q201" s="10">
        <f>TBL_Employees3[[#This Row],[Bonus %]]*TBL_Employees3[[#This Row],[Annual Salary]]</f>
        <v>0</v>
      </c>
      <c r="R201" t="s">
        <v>65</v>
      </c>
      <c r="S201" t="s">
        <v>66</v>
      </c>
      <c r="T201" s="4" t="s">
        <v>23</v>
      </c>
      <c r="U201" t="str">
        <f>IF(TBL_Employees3[[#This Row],[Exit Date]]="","Employed","Resign")</f>
        <v>Employed</v>
      </c>
    </row>
    <row r="202" spans="1:21" x14ac:dyDescent="0.25">
      <c r="A202" t="s">
        <v>456</v>
      </c>
      <c r="B202" t="s">
        <v>457</v>
      </c>
      <c r="C202" t="s">
        <v>286</v>
      </c>
      <c r="D202" t="s">
        <v>243</v>
      </c>
      <c r="E202" t="s">
        <v>27</v>
      </c>
      <c r="F202" t="s">
        <v>1983</v>
      </c>
      <c r="G202" t="s">
        <v>37</v>
      </c>
      <c r="H202">
        <v>62</v>
      </c>
      <c r="I202" s="4">
        <v>34616</v>
      </c>
      <c r="J202" s="8">
        <f>DAY(TBL_Employees3[[#This Row],[Hire Date]])</f>
        <v>9</v>
      </c>
      <c r="K202" s="8">
        <f>MONTH(TBL_Employees3[[#This Row],[Hire Date]])</f>
        <v>10</v>
      </c>
      <c r="L202" s="8">
        <f>YEAR(TBL_Employees3[[#This Row],[Hire Date]])</f>
        <v>1994</v>
      </c>
      <c r="M202" s="8" t="str">
        <f>TEXT(TBL_Employees3[[#This Row],[Hire Date]],"mmm")</f>
        <v>Oct</v>
      </c>
      <c r="N202" s="5">
        <v>98230</v>
      </c>
      <c r="O202" s="5" t="str" cm="1">
        <f t="array" ref="O202">_xlfn.IFS(TBL_Employees3[[#This Row],[Annual Salary]]&gt;140000,"High Income",AND(TBL_Employees3[[#This Row],[Annual Salary]]&lt;=140000, TBL_Employees3[[#This Row],[Annual Salary]] &gt; 70000),"Middle Income",TBL_Employees3[[#This Row],[Annual Salary]]&lt;70000,"Low Income")</f>
        <v>Middle Income</v>
      </c>
      <c r="P202" s="6">
        <v>0</v>
      </c>
      <c r="Q202" s="10">
        <f>TBL_Employees3[[#This Row],[Bonus %]]*TBL_Employees3[[#This Row],[Annual Salary]]</f>
        <v>0</v>
      </c>
      <c r="R202" t="s">
        <v>21</v>
      </c>
      <c r="S202" t="s">
        <v>48</v>
      </c>
      <c r="T202" s="4" t="s">
        <v>23</v>
      </c>
      <c r="U202" t="str">
        <f>IF(TBL_Employees3[[#This Row],[Exit Date]]="","Employed","Resign")</f>
        <v>Employed</v>
      </c>
    </row>
    <row r="203" spans="1:21" x14ac:dyDescent="0.25">
      <c r="A203" t="s">
        <v>458</v>
      </c>
      <c r="B203" t="s">
        <v>459</v>
      </c>
      <c r="C203" t="s">
        <v>275</v>
      </c>
      <c r="D203" t="s">
        <v>243</v>
      </c>
      <c r="E203" t="s">
        <v>32</v>
      </c>
      <c r="F203" t="s">
        <v>1984</v>
      </c>
      <c r="G203" t="s">
        <v>28</v>
      </c>
      <c r="H203">
        <v>36</v>
      </c>
      <c r="I203" s="4">
        <v>43448</v>
      </c>
      <c r="J203" s="8">
        <f>DAY(TBL_Employees3[[#This Row],[Hire Date]])</f>
        <v>14</v>
      </c>
      <c r="K203" s="8">
        <f>MONTH(TBL_Employees3[[#This Row],[Hire Date]])</f>
        <v>12</v>
      </c>
      <c r="L203" s="8">
        <f>YEAR(TBL_Employees3[[#This Row],[Hire Date]])</f>
        <v>2018</v>
      </c>
      <c r="M203" s="8" t="str">
        <f>TEXT(TBL_Employees3[[#This Row],[Hire Date]],"mmm")</f>
        <v>Dec</v>
      </c>
      <c r="N203" s="5">
        <v>96757</v>
      </c>
      <c r="O203" s="5" t="str" cm="1">
        <f t="array" ref="O203">_xlfn.IFS(TBL_Employees3[[#This Row],[Annual Salary]]&gt;140000,"High Income",AND(TBL_Employees3[[#This Row],[Annual Salary]]&lt;=140000, TBL_Employees3[[#This Row],[Annual Salary]] &gt; 70000),"Middle Income",TBL_Employees3[[#This Row],[Annual Salary]]&lt;70000,"Low Income")</f>
        <v>Middle Income</v>
      </c>
      <c r="P203" s="6">
        <v>0</v>
      </c>
      <c r="Q203" s="10">
        <f>TBL_Employees3[[#This Row],[Bonus %]]*TBL_Employees3[[#This Row],[Annual Salary]]</f>
        <v>0</v>
      </c>
      <c r="R203" t="s">
        <v>21</v>
      </c>
      <c r="S203" t="s">
        <v>75</v>
      </c>
      <c r="T203" s="4" t="s">
        <v>23</v>
      </c>
      <c r="U203" t="str">
        <f>IF(TBL_Employees3[[#This Row],[Exit Date]]="","Employed","Resign")</f>
        <v>Employed</v>
      </c>
    </row>
    <row r="204" spans="1:21" x14ac:dyDescent="0.25">
      <c r="A204" t="s">
        <v>460</v>
      </c>
      <c r="B204" t="s">
        <v>461</v>
      </c>
      <c r="C204" t="s">
        <v>31</v>
      </c>
      <c r="D204" t="s">
        <v>243</v>
      </c>
      <c r="E204" t="s">
        <v>27</v>
      </c>
      <c r="F204" t="s">
        <v>1984</v>
      </c>
      <c r="G204" t="s">
        <v>28</v>
      </c>
      <c r="H204">
        <v>46</v>
      </c>
      <c r="I204" s="4">
        <v>44125</v>
      </c>
      <c r="J204" s="8">
        <f>DAY(TBL_Employees3[[#This Row],[Hire Date]])</f>
        <v>21</v>
      </c>
      <c r="K204" s="8">
        <f>MONTH(TBL_Employees3[[#This Row],[Hire Date]])</f>
        <v>10</v>
      </c>
      <c r="L204" s="8">
        <f>YEAR(TBL_Employees3[[#This Row],[Hire Date]])</f>
        <v>2020</v>
      </c>
      <c r="M204" s="8" t="str">
        <f>TEXT(TBL_Employees3[[#This Row],[Hire Date]],"mmm")</f>
        <v>Oct</v>
      </c>
      <c r="N204" s="5">
        <v>151853</v>
      </c>
      <c r="O204" s="5" t="str" cm="1">
        <f t="array" ref="O204">_xlfn.IFS(TBL_Employees3[[#This Row],[Annual Salary]]&gt;140000,"High Income",AND(TBL_Employees3[[#This Row],[Annual Salary]]&lt;=140000, TBL_Employees3[[#This Row],[Annual Salary]] &gt; 70000),"Middle Income",TBL_Employees3[[#This Row],[Annual Salary]]&lt;70000,"Low Income")</f>
        <v>High Income</v>
      </c>
      <c r="P204" s="6">
        <v>0.16</v>
      </c>
      <c r="Q204" s="10">
        <f>TBL_Employees3[[#This Row],[Bonus %]]*TBL_Employees3[[#This Row],[Annual Salary]]</f>
        <v>24296.48</v>
      </c>
      <c r="R204" t="s">
        <v>65</v>
      </c>
      <c r="S204" t="s">
        <v>92</v>
      </c>
      <c r="T204" s="4" t="s">
        <v>23</v>
      </c>
      <c r="U204" t="str">
        <f>IF(TBL_Employees3[[#This Row],[Exit Date]]="","Employed","Resign")</f>
        <v>Employed</v>
      </c>
    </row>
    <row r="205" spans="1:21" x14ac:dyDescent="0.25">
      <c r="A205" t="s">
        <v>462</v>
      </c>
      <c r="B205" t="s">
        <v>463</v>
      </c>
      <c r="C205" t="s">
        <v>246</v>
      </c>
      <c r="D205" t="s">
        <v>243</v>
      </c>
      <c r="E205" t="s">
        <v>27</v>
      </c>
      <c r="F205" t="s">
        <v>1983</v>
      </c>
      <c r="G205" t="s">
        <v>37</v>
      </c>
      <c r="H205">
        <v>54</v>
      </c>
      <c r="I205" s="4">
        <v>41028</v>
      </c>
      <c r="J205" s="8">
        <f>DAY(TBL_Employees3[[#This Row],[Hire Date]])</f>
        <v>29</v>
      </c>
      <c r="K205" s="8">
        <f>MONTH(TBL_Employees3[[#This Row],[Hire Date]])</f>
        <v>4</v>
      </c>
      <c r="L205" s="8">
        <f>YEAR(TBL_Employees3[[#This Row],[Hire Date]])</f>
        <v>2012</v>
      </c>
      <c r="M205" s="8" t="str">
        <f>TEXT(TBL_Employees3[[#This Row],[Hire Date]],"mmm")</f>
        <v>Apr</v>
      </c>
      <c r="N205" s="5">
        <v>96441</v>
      </c>
      <c r="O205" s="5" t="str" cm="1">
        <f t="array" ref="O205">_xlfn.IFS(TBL_Employees3[[#This Row],[Annual Salary]]&gt;140000,"High Income",AND(TBL_Employees3[[#This Row],[Annual Salary]]&lt;=140000, TBL_Employees3[[#This Row],[Annual Salary]] &gt; 70000),"Middle Income",TBL_Employees3[[#This Row],[Annual Salary]]&lt;70000,"Low Income")</f>
        <v>Middle Income</v>
      </c>
      <c r="P205" s="6">
        <v>0</v>
      </c>
      <c r="Q205" s="10">
        <f>TBL_Employees3[[#This Row],[Bonus %]]*TBL_Employees3[[#This Row],[Annual Salary]]</f>
        <v>0</v>
      </c>
      <c r="R205" t="s">
        <v>38</v>
      </c>
      <c r="S205" t="s">
        <v>85</v>
      </c>
      <c r="T205" s="4" t="s">
        <v>23</v>
      </c>
      <c r="U205" t="str">
        <f>IF(TBL_Employees3[[#This Row],[Exit Date]]="","Employed","Resign")</f>
        <v>Employed</v>
      </c>
    </row>
    <row r="206" spans="1:21" x14ac:dyDescent="0.25">
      <c r="A206" t="s">
        <v>464</v>
      </c>
      <c r="B206" t="s">
        <v>465</v>
      </c>
      <c r="C206" t="s">
        <v>251</v>
      </c>
      <c r="D206" t="s">
        <v>243</v>
      </c>
      <c r="E206" t="s">
        <v>27</v>
      </c>
      <c r="F206" t="s">
        <v>1983</v>
      </c>
      <c r="G206" t="s">
        <v>28</v>
      </c>
      <c r="H206">
        <v>46</v>
      </c>
      <c r="I206" s="4">
        <v>40836</v>
      </c>
      <c r="J206" s="8">
        <f>DAY(TBL_Employees3[[#This Row],[Hire Date]])</f>
        <v>20</v>
      </c>
      <c r="K206" s="8">
        <f>MONTH(TBL_Employees3[[#This Row],[Hire Date]])</f>
        <v>10</v>
      </c>
      <c r="L206" s="8">
        <f>YEAR(TBL_Employees3[[#This Row],[Hire Date]])</f>
        <v>2011</v>
      </c>
      <c r="M206" s="8" t="str">
        <f>TEXT(TBL_Employees3[[#This Row],[Hire Date]],"mmm")</f>
        <v>Oct</v>
      </c>
      <c r="N206" s="5">
        <v>114250</v>
      </c>
      <c r="O206" s="5" t="str" cm="1">
        <f t="array" ref="O206">_xlfn.IFS(TBL_Employees3[[#This Row],[Annual Salary]]&gt;140000,"High Income",AND(TBL_Employees3[[#This Row],[Annual Salary]]&lt;=140000, TBL_Employees3[[#This Row],[Annual Salary]] &gt; 70000),"Middle Income",TBL_Employees3[[#This Row],[Annual Salary]]&lt;70000,"Low Income")</f>
        <v>Middle Income</v>
      </c>
      <c r="P206" s="6">
        <v>0.14000000000000001</v>
      </c>
      <c r="Q206" s="10">
        <f>TBL_Employees3[[#This Row],[Bonus %]]*TBL_Employees3[[#This Row],[Annual Salary]]</f>
        <v>15995.000000000002</v>
      </c>
      <c r="R206" t="s">
        <v>65</v>
      </c>
      <c r="S206" t="s">
        <v>92</v>
      </c>
      <c r="T206" s="4" t="s">
        <v>23</v>
      </c>
      <c r="U206" t="str">
        <f>IF(TBL_Employees3[[#This Row],[Exit Date]]="","Employed","Resign")</f>
        <v>Employed</v>
      </c>
    </row>
    <row r="207" spans="1:21" x14ac:dyDescent="0.25">
      <c r="A207" t="s">
        <v>466</v>
      </c>
      <c r="B207" t="s">
        <v>467</v>
      </c>
      <c r="C207" t="s">
        <v>266</v>
      </c>
      <c r="D207" t="s">
        <v>243</v>
      </c>
      <c r="E207" t="s">
        <v>32</v>
      </c>
      <c r="F207" t="s">
        <v>1984</v>
      </c>
      <c r="G207" t="s">
        <v>28</v>
      </c>
      <c r="H207">
        <v>30</v>
      </c>
      <c r="I207" s="4">
        <v>42322</v>
      </c>
      <c r="J207" s="8">
        <f>DAY(TBL_Employees3[[#This Row],[Hire Date]])</f>
        <v>14</v>
      </c>
      <c r="K207" s="8">
        <f>MONTH(TBL_Employees3[[#This Row],[Hire Date]])</f>
        <v>11</v>
      </c>
      <c r="L207" s="8">
        <f>YEAR(TBL_Employees3[[#This Row],[Hire Date]])</f>
        <v>2015</v>
      </c>
      <c r="M207" s="8" t="str">
        <f>TEXT(TBL_Employees3[[#This Row],[Hire Date]],"mmm")</f>
        <v>Nov</v>
      </c>
      <c r="N207" s="5">
        <v>77442</v>
      </c>
      <c r="O207" s="5" t="str" cm="1">
        <f t="array" ref="O207">_xlfn.IFS(TBL_Employees3[[#This Row],[Annual Salary]]&gt;140000,"High Income",AND(TBL_Employees3[[#This Row],[Annual Salary]]&lt;=140000, TBL_Employees3[[#This Row],[Annual Salary]] &gt; 70000),"Middle Income",TBL_Employees3[[#This Row],[Annual Salary]]&lt;70000,"Low Income")</f>
        <v>Middle Income</v>
      </c>
      <c r="P207" s="6">
        <v>0</v>
      </c>
      <c r="Q207" s="10">
        <f>TBL_Employees3[[#This Row],[Bonus %]]*TBL_Employees3[[#This Row],[Annual Salary]]</f>
        <v>0</v>
      </c>
      <c r="R207" t="s">
        <v>21</v>
      </c>
      <c r="S207" t="s">
        <v>75</v>
      </c>
      <c r="T207" s="4" t="s">
        <v>23</v>
      </c>
      <c r="U207" t="str">
        <f>IF(TBL_Employees3[[#This Row],[Exit Date]]="","Employed","Resign")</f>
        <v>Employed</v>
      </c>
    </row>
    <row r="208" spans="1:21" x14ac:dyDescent="0.25">
      <c r="A208" t="s">
        <v>468</v>
      </c>
      <c r="B208" t="s">
        <v>469</v>
      </c>
      <c r="C208" t="s">
        <v>246</v>
      </c>
      <c r="D208" t="s">
        <v>243</v>
      </c>
      <c r="E208" t="s">
        <v>32</v>
      </c>
      <c r="F208" t="s">
        <v>1983</v>
      </c>
      <c r="G208" t="s">
        <v>28</v>
      </c>
      <c r="H208">
        <v>59</v>
      </c>
      <c r="I208" s="4">
        <v>40170</v>
      </c>
      <c r="J208" s="8">
        <f>DAY(TBL_Employees3[[#This Row],[Hire Date]])</f>
        <v>23</v>
      </c>
      <c r="K208" s="8">
        <f>MONTH(TBL_Employees3[[#This Row],[Hire Date]])</f>
        <v>12</v>
      </c>
      <c r="L208" s="8">
        <f>YEAR(TBL_Employees3[[#This Row],[Hire Date]])</f>
        <v>2009</v>
      </c>
      <c r="M208" s="8" t="str">
        <f>TEXT(TBL_Employees3[[#This Row],[Hire Date]],"mmm")</f>
        <v>Dec</v>
      </c>
      <c r="N208" s="5">
        <v>78006</v>
      </c>
      <c r="O208" s="5" t="str" cm="1">
        <f t="array" ref="O208">_xlfn.IFS(TBL_Employees3[[#This Row],[Annual Salary]]&gt;140000,"High Income",AND(TBL_Employees3[[#This Row],[Annual Salary]]&lt;=140000, TBL_Employees3[[#This Row],[Annual Salary]] &gt; 70000),"Middle Income",TBL_Employees3[[#This Row],[Annual Salary]]&lt;70000,"Low Income")</f>
        <v>Middle Income</v>
      </c>
      <c r="P208" s="6">
        <v>0</v>
      </c>
      <c r="Q208" s="10">
        <f>TBL_Employees3[[#This Row],[Bonus %]]*TBL_Employees3[[#This Row],[Annual Salary]]</f>
        <v>0</v>
      </c>
      <c r="R208" t="s">
        <v>21</v>
      </c>
      <c r="S208" t="s">
        <v>48</v>
      </c>
      <c r="T208" s="4" t="s">
        <v>23</v>
      </c>
      <c r="U208" t="str">
        <f>IF(TBL_Employees3[[#This Row],[Exit Date]]="","Employed","Resign")</f>
        <v>Employed</v>
      </c>
    </row>
    <row r="209" spans="1:21" x14ac:dyDescent="0.25">
      <c r="A209" t="s">
        <v>470</v>
      </c>
      <c r="B209" t="s">
        <v>471</v>
      </c>
      <c r="C209" t="s">
        <v>246</v>
      </c>
      <c r="D209" t="s">
        <v>243</v>
      </c>
      <c r="E209" t="s">
        <v>27</v>
      </c>
      <c r="F209" t="s">
        <v>1983</v>
      </c>
      <c r="G209" t="s">
        <v>97</v>
      </c>
      <c r="H209">
        <v>27</v>
      </c>
      <c r="I209" s="4">
        <v>43613</v>
      </c>
      <c r="J209" s="8">
        <f>DAY(TBL_Employees3[[#This Row],[Hire Date]])</f>
        <v>28</v>
      </c>
      <c r="K209" s="8">
        <f>MONTH(TBL_Employees3[[#This Row],[Hire Date]])</f>
        <v>5</v>
      </c>
      <c r="L209" s="8">
        <f>YEAR(TBL_Employees3[[#This Row],[Hire Date]])</f>
        <v>2019</v>
      </c>
      <c r="M209" s="8" t="str">
        <f>TEXT(TBL_Employees3[[#This Row],[Hire Date]],"mmm")</f>
        <v>May</v>
      </c>
      <c r="N209" s="5">
        <v>70110</v>
      </c>
      <c r="O209" s="5" t="str" cm="1">
        <f t="array" ref="O209">_xlfn.IFS(TBL_Employees3[[#This Row],[Annual Salary]]&gt;140000,"High Income",AND(TBL_Employees3[[#This Row],[Annual Salary]]&lt;=140000, TBL_Employees3[[#This Row],[Annual Salary]] &gt; 70000),"Middle Income",TBL_Employees3[[#This Row],[Annual Salary]]&lt;70000,"Low Income")</f>
        <v>Middle Income</v>
      </c>
      <c r="P209" s="6">
        <v>0</v>
      </c>
      <c r="Q209" s="10">
        <f>TBL_Employees3[[#This Row],[Bonus %]]*TBL_Employees3[[#This Row],[Annual Salary]]</f>
        <v>0</v>
      </c>
      <c r="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c>
      <c r="G210" t="s">
        <v>20</v>
      </c>
      <c r="H210">
        <v>47</v>
      </c>
      <c r="I210" s="4">
        <v>43990</v>
      </c>
      <c r="J210" s="8">
        <f>DAY(TBL_Employees3[[#This Row],[Hire Date]])</f>
        <v>8</v>
      </c>
      <c r="K210" s="8">
        <f>MONTH(TBL_Employees3[[#This Row],[Hire Date]])</f>
        <v>6</v>
      </c>
      <c r="L210" s="8">
        <f>YEAR(TBL_Employees3[[#This Row],[Hire Date]])</f>
        <v>2020</v>
      </c>
      <c r="M210" s="8" t="str">
        <f>TEXT(TBL_Employees3[[#This Row],[Hire Date]],"mmm")</f>
        <v>Jun</v>
      </c>
      <c r="N210" s="5">
        <v>115765</v>
      </c>
      <c r="O210" s="5" t="str" cm="1">
        <f t="array" ref="O210">_xlfn.IFS(TBL_Employees3[[#This Row],[Annual Salary]]&gt;140000,"High Income",AND(TBL_Employees3[[#This Row],[Annual Salary]]&lt;=140000, TBL_Employees3[[#This Row],[Annual Salary]] &gt; 70000),"Middle Income",TBL_Employees3[[#This Row],[Annual Salary]]&lt;70000,"Low Income")</f>
        <v>Middle Income</v>
      </c>
      <c r="P210" s="6">
        <v>0</v>
      </c>
      <c r="Q210" s="10">
        <f>TBL_Employees3[[#This Row],[Bonus %]]*TBL_Employees3[[#This Row],[Annual Salary]]</f>
        <v>0</v>
      </c>
      <c r="R210" t="s">
        <v>21</v>
      </c>
      <c r="S210" t="s">
        <v>48</v>
      </c>
      <c r="T210" s="4">
        <v>44229</v>
      </c>
      <c r="U210" t="str">
        <f>IF(TBL_Employees3[[#This Row],[Exit Date]]="","Employed","Resign")</f>
        <v>Resign</v>
      </c>
    </row>
    <row r="211" spans="1:21" x14ac:dyDescent="0.25">
      <c r="A211" t="s">
        <v>72</v>
      </c>
      <c r="B211" t="s">
        <v>474</v>
      </c>
      <c r="C211" t="s">
        <v>251</v>
      </c>
      <c r="D211" t="s">
        <v>243</v>
      </c>
      <c r="E211" t="s">
        <v>32</v>
      </c>
      <c r="F211" t="s">
        <v>1984</v>
      </c>
      <c r="G211" t="s">
        <v>37</v>
      </c>
      <c r="H211">
        <v>37</v>
      </c>
      <c r="I211" s="4">
        <v>43461</v>
      </c>
      <c r="J211" s="8">
        <f>DAY(TBL_Employees3[[#This Row],[Hire Date]])</f>
        <v>27</v>
      </c>
      <c r="K211" s="8">
        <f>MONTH(TBL_Employees3[[#This Row],[Hire Date]])</f>
        <v>12</v>
      </c>
      <c r="L211" s="8">
        <f>YEAR(TBL_Employees3[[#This Row],[Hire Date]])</f>
        <v>2018</v>
      </c>
      <c r="M211" s="8" t="str">
        <f>TEXT(TBL_Employees3[[#This Row],[Hire Date]],"mmm")</f>
        <v>Dec</v>
      </c>
      <c r="N211" s="5">
        <v>87359</v>
      </c>
      <c r="O211" s="5" t="str" cm="1">
        <f t="array" ref="O211">_xlfn.IFS(TBL_Employees3[[#This Row],[Annual Salary]]&gt;140000,"High Income",AND(TBL_Employees3[[#This Row],[Annual Salary]]&lt;=140000, TBL_Employees3[[#This Row],[Annual Salary]] &gt; 70000),"Middle Income",TBL_Employees3[[#This Row],[Annual Salary]]&lt;70000,"Low Income")</f>
        <v>Middle Income</v>
      </c>
      <c r="P211" s="6">
        <v>0.11</v>
      </c>
      <c r="Q211" s="10">
        <f>TBL_Employees3[[#This Row],[Bonus %]]*TBL_Employees3[[#This Row],[Annual Salary]]</f>
        <v>9609.49</v>
      </c>
      <c r="R211" t="s">
        <v>38</v>
      </c>
      <c r="S211" t="s">
        <v>69</v>
      </c>
      <c r="T211" s="4" t="s">
        <v>23</v>
      </c>
      <c r="U211" t="str">
        <f>IF(TBL_Employees3[[#This Row],[Exit Date]]="","Employed","Resign")</f>
        <v>Employed</v>
      </c>
    </row>
    <row r="212" spans="1:21" x14ac:dyDescent="0.25">
      <c r="A212" t="s">
        <v>475</v>
      </c>
      <c r="B212" t="s">
        <v>476</v>
      </c>
      <c r="C212" t="s">
        <v>31</v>
      </c>
      <c r="D212" t="s">
        <v>243</v>
      </c>
      <c r="E212" t="s">
        <v>27</v>
      </c>
      <c r="F212" t="s">
        <v>1984</v>
      </c>
      <c r="G212" t="s">
        <v>97</v>
      </c>
      <c r="H212">
        <v>45</v>
      </c>
      <c r="I212" s="4">
        <v>43212</v>
      </c>
      <c r="J212" s="8">
        <f>DAY(TBL_Employees3[[#This Row],[Hire Date]])</f>
        <v>22</v>
      </c>
      <c r="K212" s="8">
        <f>MONTH(TBL_Employees3[[#This Row],[Hire Date]])</f>
        <v>4</v>
      </c>
      <c r="L212" s="8">
        <f>YEAR(TBL_Employees3[[#This Row],[Hire Date]])</f>
        <v>2018</v>
      </c>
      <c r="M212" s="8" t="str">
        <f>TEXT(TBL_Employees3[[#This Row],[Hire Date]],"mmm")</f>
        <v>Apr</v>
      </c>
      <c r="N212" s="5">
        <v>187205</v>
      </c>
      <c r="O212" s="5" t="str" cm="1">
        <f t="array" ref="O212">_xlfn.IFS(TBL_Employees3[[#This Row],[Annual Salary]]&gt;140000,"High Income",AND(TBL_Employees3[[#This Row],[Annual Salary]]&lt;=140000, TBL_Employees3[[#This Row],[Annual Salary]] &gt; 70000),"Middle Income",TBL_Employees3[[#This Row],[Annual Salary]]&lt;70000,"Low Income")</f>
        <v>High Income</v>
      </c>
      <c r="P212" s="6">
        <v>0.24</v>
      </c>
      <c r="Q212" s="10">
        <f>TBL_Employees3[[#This Row],[Bonus %]]*TBL_Employees3[[#This Row],[Annual Salary]]</f>
        <v>44929.2</v>
      </c>
      <c r="R212" t="s">
        <v>21</v>
      </c>
      <c r="S212" t="s">
        <v>75</v>
      </c>
      <c r="T212" s="4">
        <v>44732</v>
      </c>
      <c r="U212" t="str">
        <f>IF(TBL_Employees3[[#This Row],[Exit Date]]="","Employed","Resign")</f>
        <v>Resign</v>
      </c>
    </row>
    <row r="213" spans="1:21" x14ac:dyDescent="0.25">
      <c r="A213" t="s">
        <v>477</v>
      </c>
      <c r="B213" t="s">
        <v>478</v>
      </c>
      <c r="C213" t="s">
        <v>242</v>
      </c>
      <c r="D213" t="s">
        <v>243</v>
      </c>
      <c r="E213" t="s">
        <v>18</v>
      </c>
      <c r="F213" t="s">
        <v>1984</v>
      </c>
      <c r="G213" t="s">
        <v>97</v>
      </c>
      <c r="H213">
        <v>55</v>
      </c>
      <c r="I213" s="4">
        <v>44276</v>
      </c>
      <c r="J213" s="8">
        <f>DAY(TBL_Employees3[[#This Row],[Hire Date]])</f>
        <v>21</v>
      </c>
      <c r="K213" s="8">
        <f>MONTH(TBL_Employees3[[#This Row],[Hire Date]])</f>
        <v>3</v>
      </c>
      <c r="L213" s="8">
        <f>YEAR(TBL_Employees3[[#This Row],[Hire Date]])</f>
        <v>2021</v>
      </c>
      <c r="M213" s="8" t="str">
        <f>TEXT(TBL_Employees3[[#This Row],[Hire Date]],"mmm")</f>
        <v>Mar</v>
      </c>
      <c r="N213" s="5">
        <v>95562</v>
      </c>
      <c r="O213" s="5" t="str" cm="1">
        <f t="array" ref="O213">_xlfn.IFS(TBL_Employees3[[#This Row],[Annual Salary]]&gt;140000,"High Income",AND(TBL_Employees3[[#This Row],[Annual Salary]]&lt;=140000, TBL_Employees3[[#This Row],[Annual Salary]] &gt; 70000),"Middle Income",TBL_Employees3[[#This Row],[Annual Salary]]&lt;70000,"Low Income")</f>
        <v>Middle Income</v>
      </c>
      <c r="P213" s="6">
        <v>0</v>
      </c>
      <c r="Q213" s="10">
        <f>TBL_Employees3[[#This Row],[Bonus %]]*TBL_Employees3[[#This Row],[Annual Salary]]</f>
        <v>0</v>
      </c>
      <c r="R213" t="s">
        <v>21</v>
      </c>
      <c r="S213" t="s">
        <v>44</v>
      </c>
      <c r="T213" s="4" t="s">
        <v>23</v>
      </c>
      <c r="U213" t="str">
        <f>IF(TBL_Employees3[[#This Row],[Exit Date]]="","Employed","Resign")</f>
        <v>Employed</v>
      </c>
    </row>
    <row r="214" spans="1:21" x14ac:dyDescent="0.25">
      <c r="A214" t="s">
        <v>479</v>
      </c>
      <c r="B214" t="s">
        <v>480</v>
      </c>
      <c r="C214" t="s">
        <v>53</v>
      </c>
      <c r="D214" t="s">
        <v>243</v>
      </c>
      <c r="E214" t="s">
        <v>18</v>
      </c>
      <c r="F214" t="s">
        <v>1983</v>
      </c>
      <c r="G214" t="s">
        <v>28</v>
      </c>
      <c r="H214">
        <v>63</v>
      </c>
      <c r="I214" s="4">
        <v>41428</v>
      </c>
      <c r="J214" s="8">
        <f>DAY(TBL_Employees3[[#This Row],[Hire Date]])</f>
        <v>3</v>
      </c>
      <c r="K214" s="8">
        <f>MONTH(TBL_Employees3[[#This Row],[Hire Date]])</f>
        <v>6</v>
      </c>
      <c r="L214" s="8">
        <f>YEAR(TBL_Employees3[[#This Row],[Hire Date]])</f>
        <v>2013</v>
      </c>
      <c r="M214" s="8" t="str">
        <f>TEXT(TBL_Employees3[[#This Row],[Hire Date]],"mmm")</f>
        <v>Jun</v>
      </c>
      <c r="N214" s="5">
        <v>254289</v>
      </c>
      <c r="O214" s="5" t="str" cm="1">
        <f t="array" ref="O214">_xlfn.IFS(TBL_Employees3[[#This Row],[Annual Salary]]&gt;140000,"High Income",AND(TBL_Employees3[[#This Row],[Annual Salary]]&lt;=140000, TBL_Employees3[[#This Row],[Annual Salary]] &gt; 70000),"Middle Income",TBL_Employees3[[#This Row],[Annual Salary]]&lt;70000,"Low Income")</f>
        <v>High Income</v>
      </c>
      <c r="P214" s="6">
        <v>0.39</v>
      </c>
      <c r="Q214" s="10">
        <f>TBL_Employees3[[#This Row],[Bonus %]]*TBL_Employees3[[#This Row],[Annual Salary]]</f>
        <v>99172.71</v>
      </c>
      <c r="R214" t="s">
        <v>21</v>
      </c>
      <c r="S214" t="s">
        <v>44</v>
      </c>
      <c r="T214" s="4" t="s">
        <v>23</v>
      </c>
      <c r="U214" t="str">
        <f>IF(TBL_Employees3[[#This Row],[Exit Date]]="","Employed","Resign")</f>
        <v>Employed</v>
      </c>
    </row>
    <row r="215" spans="1:21" x14ac:dyDescent="0.25">
      <c r="A215" t="s">
        <v>481</v>
      </c>
      <c r="B215" t="s">
        <v>482</v>
      </c>
      <c r="C215" t="s">
        <v>242</v>
      </c>
      <c r="D215" t="s">
        <v>243</v>
      </c>
      <c r="E215" t="s">
        <v>54</v>
      </c>
      <c r="F215" t="s">
        <v>1983</v>
      </c>
      <c r="G215" t="s">
        <v>28</v>
      </c>
      <c r="H215">
        <v>28</v>
      </c>
      <c r="I215" s="4">
        <v>44548</v>
      </c>
      <c r="J215" s="8">
        <f>DAY(TBL_Employees3[[#This Row],[Hire Date]])</f>
        <v>18</v>
      </c>
      <c r="K215" s="8">
        <f>MONTH(TBL_Employees3[[#This Row],[Hire Date]])</f>
        <v>12</v>
      </c>
      <c r="L215" s="8">
        <f>YEAR(TBL_Employees3[[#This Row],[Hire Date]])</f>
        <v>2021</v>
      </c>
      <c r="M215" s="8" t="str">
        <f>TEXT(TBL_Employees3[[#This Row],[Hire Date]],"mmm")</f>
        <v>Dec</v>
      </c>
      <c r="N215" s="5">
        <v>95670</v>
      </c>
      <c r="O215" s="5" t="str" cm="1">
        <f t="array" ref="O215">_xlfn.IFS(TBL_Employees3[[#This Row],[Annual Salary]]&gt;140000,"High Income",AND(TBL_Employees3[[#This Row],[Annual Salary]]&lt;=140000, TBL_Employees3[[#This Row],[Annual Salary]] &gt; 70000),"Middle Income",TBL_Employees3[[#This Row],[Annual Salary]]&lt;70000,"Low Income")</f>
        <v>Middle Income</v>
      </c>
      <c r="P215" s="6">
        <v>0</v>
      </c>
      <c r="Q215" s="10">
        <f>TBL_Employees3[[#This Row],[Bonus %]]*TBL_Employees3[[#This Row],[Annual Salary]]</f>
        <v>0</v>
      </c>
      <c r="R215" t="s">
        <v>21</v>
      </c>
      <c r="S215" t="s">
        <v>57</v>
      </c>
      <c r="T215" s="4" t="s">
        <v>23</v>
      </c>
      <c r="U215" t="str">
        <f>IF(TBL_Employees3[[#This Row],[Exit Date]]="","Employed","Resign")</f>
        <v>Employed</v>
      </c>
    </row>
    <row r="216" spans="1:21" x14ac:dyDescent="0.25">
      <c r="A216" t="s">
        <v>483</v>
      </c>
      <c r="B216" t="s">
        <v>484</v>
      </c>
      <c r="C216" t="s">
        <v>242</v>
      </c>
      <c r="D216" t="s">
        <v>243</v>
      </c>
      <c r="E216" t="s">
        <v>54</v>
      </c>
      <c r="F216" t="s">
        <v>1984</v>
      </c>
      <c r="G216" t="s">
        <v>20</v>
      </c>
      <c r="H216">
        <v>56</v>
      </c>
      <c r="I216" s="4">
        <v>42291</v>
      </c>
      <c r="J216" s="8">
        <f>DAY(TBL_Employees3[[#This Row],[Hire Date]])</f>
        <v>14</v>
      </c>
      <c r="K216" s="8">
        <f>MONTH(TBL_Employees3[[#This Row],[Hire Date]])</f>
        <v>10</v>
      </c>
      <c r="L216" s="8">
        <f>YEAR(TBL_Employees3[[#This Row],[Hire Date]])</f>
        <v>2015</v>
      </c>
      <c r="M216" s="8" t="str">
        <f>TEXT(TBL_Employees3[[#This Row],[Hire Date]],"mmm")</f>
        <v>Oct</v>
      </c>
      <c r="N216" s="5">
        <v>76272</v>
      </c>
      <c r="O216" s="5" t="str" cm="1">
        <f t="array" ref="O216">_xlfn.IFS(TBL_Employees3[[#This Row],[Annual Salary]]&gt;140000,"High Income",AND(TBL_Employees3[[#This Row],[Annual Salary]]&lt;=140000, TBL_Employees3[[#This Row],[Annual Salary]] &gt; 70000),"Middle Income",TBL_Employees3[[#This Row],[Annual Salary]]&lt;70000,"Low Income")</f>
        <v>Middle Income</v>
      </c>
      <c r="P216" s="6">
        <v>0</v>
      </c>
      <c r="Q216" s="10">
        <f>TBL_Employees3[[#This Row],[Bonus %]]*TBL_Employees3[[#This Row],[Annual Salary]]</f>
        <v>0</v>
      </c>
      <c r="R216" t="s">
        <v>21</v>
      </c>
      <c r="S216" t="s">
        <v>48</v>
      </c>
      <c r="T216" s="4">
        <v>44491</v>
      </c>
      <c r="U216" t="str">
        <f>IF(TBL_Employees3[[#This Row],[Exit Date]]="","Employed","Resign")</f>
        <v>Resign</v>
      </c>
    </row>
    <row r="217" spans="1:21" x14ac:dyDescent="0.25">
      <c r="A217" t="s">
        <v>485</v>
      </c>
      <c r="B217" t="s">
        <v>486</v>
      </c>
      <c r="C217" t="s">
        <v>275</v>
      </c>
      <c r="D217" t="s">
        <v>243</v>
      </c>
      <c r="E217" t="s">
        <v>32</v>
      </c>
      <c r="F217" t="s">
        <v>1984</v>
      </c>
      <c r="G217" t="s">
        <v>28</v>
      </c>
      <c r="H217">
        <v>63</v>
      </c>
      <c r="I217" s="4">
        <v>43227</v>
      </c>
      <c r="J217" s="8">
        <f>DAY(TBL_Employees3[[#This Row],[Hire Date]])</f>
        <v>7</v>
      </c>
      <c r="K217" s="8">
        <f>MONTH(TBL_Employees3[[#This Row],[Hire Date]])</f>
        <v>5</v>
      </c>
      <c r="L217" s="8">
        <f>YEAR(TBL_Employees3[[#This Row],[Hire Date]])</f>
        <v>2018</v>
      </c>
      <c r="M217" s="8" t="str">
        <f>TEXT(TBL_Employees3[[#This Row],[Hire Date]],"mmm")</f>
        <v>May</v>
      </c>
      <c r="N217" s="5">
        <v>67987</v>
      </c>
      <c r="O217" s="5" t="str" cm="1">
        <f t="array" ref="O217">_xlfn.IFS(TBL_Employees3[[#This Row],[Annual Salary]]&gt;140000,"High Income",AND(TBL_Employees3[[#This Row],[Annual Salary]]&lt;=140000, TBL_Employees3[[#This Row],[Annual Salary]] &gt; 70000),"Middle Income",TBL_Employees3[[#This Row],[Annual Salary]]&lt;70000,"Low Income")</f>
        <v>Low Income</v>
      </c>
      <c r="P217" s="6">
        <v>0</v>
      </c>
      <c r="Q217" s="10">
        <f>TBL_Employees3[[#This Row],[Bonus %]]*TBL_Employees3[[#This Row],[Annual Salary]]</f>
        <v>0</v>
      </c>
      <c r="R217" t="s">
        <v>21</v>
      </c>
      <c r="S217" t="s">
        <v>48</v>
      </c>
      <c r="T217" s="4" t="s">
        <v>23</v>
      </c>
      <c r="U217" t="str">
        <f>IF(TBL_Employees3[[#This Row],[Exit Date]]="","Employed","Resign")</f>
        <v>Employed</v>
      </c>
    </row>
    <row r="218" spans="1:21" x14ac:dyDescent="0.25">
      <c r="A218" t="s">
        <v>487</v>
      </c>
      <c r="B218" t="s">
        <v>488</v>
      </c>
      <c r="C218" t="s">
        <v>260</v>
      </c>
      <c r="D218" t="s">
        <v>243</v>
      </c>
      <c r="E218" t="s">
        <v>27</v>
      </c>
      <c r="F218" t="s">
        <v>1983</v>
      </c>
      <c r="G218" t="s">
        <v>20</v>
      </c>
      <c r="H218">
        <v>45</v>
      </c>
      <c r="I218" s="4">
        <v>42329</v>
      </c>
      <c r="J218" s="8">
        <f>DAY(TBL_Employees3[[#This Row],[Hire Date]])</f>
        <v>21</v>
      </c>
      <c r="K218" s="8">
        <f>MONTH(TBL_Employees3[[#This Row],[Hire Date]])</f>
        <v>11</v>
      </c>
      <c r="L218" s="8">
        <f>YEAR(TBL_Employees3[[#This Row],[Hire Date]])</f>
        <v>2015</v>
      </c>
      <c r="M218" s="8" t="str">
        <f>TEXT(TBL_Employees3[[#This Row],[Hire Date]],"mmm")</f>
        <v>Nov</v>
      </c>
      <c r="N218" s="5">
        <v>87292</v>
      </c>
      <c r="O218" s="5" t="str" cm="1">
        <f t="array" ref="O218">_xlfn.IFS(TBL_Employees3[[#This Row],[Annual Salary]]&gt;140000,"High Income",AND(TBL_Employees3[[#This Row],[Annual Salary]]&lt;=140000, TBL_Employees3[[#This Row],[Annual Salary]] &gt; 70000),"Middle Income",TBL_Employees3[[#This Row],[Annual Salary]]&lt;70000,"Low Income")</f>
        <v>Middle Income</v>
      </c>
      <c r="P218" s="6">
        <v>0</v>
      </c>
      <c r="Q218" s="10">
        <f>TBL_Employees3[[#This Row],[Bonus %]]*TBL_Employees3[[#This Row],[Annual Salary]]</f>
        <v>0</v>
      </c>
      <c r="R218" t="s">
        <v>21</v>
      </c>
      <c r="S218" t="s">
        <v>75</v>
      </c>
      <c r="T218" s="4" t="s">
        <v>23</v>
      </c>
      <c r="U218" t="str">
        <f>IF(TBL_Employees3[[#This Row],[Exit Date]]="","Employed","Resign")</f>
        <v>Employed</v>
      </c>
    </row>
    <row r="219" spans="1:21" x14ac:dyDescent="0.25">
      <c r="A219" t="s">
        <v>489</v>
      </c>
      <c r="B219" t="s">
        <v>490</v>
      </c>
      <c r="C219" t="s">
        <v>286</v>
      </c>
      <c r="D219" t="s">
        <v>243</v>
      </c>
      <c r="E219" t="s">
        <v>27</v>
      </c>
      <c r="F219" t="s">
        <v>1984</v>
      </c>
      <c r="G219" t="s">
        <v>28</v>
      </c>
      <c r="H219">
        <v>51</v>
      </c>
      <c r="I219" s="4">
        <v>42777</v>
      </c>
      <c r="J219" s="8">
        <f>DAY(TBL_Employees3[[#This Row],[Hire Date]])</f>
        <v>11</v>
      </c>
      <c r="K219" s="8">
        <f>MONTH(TBL_Employees3[[#This Row],[Hire Date]])</f>
        <v>2</v>
      </c>
      <c r="L219" s="8">
        <f>YEAR(TBL_Employees3[[#This Row],[Hire Date]])</f>
        <v>2017</v>
      </c>
      <c r="M219" s="8" t="str">
        <f>TEXT(TBL_Employees3[[#This Row],[Hire Date]],"mmm")</f>
        <v>Feb</v>
      </c>
      <c r="N219" s="5">
        <v>87036</v>
      </c>
      <c r="O219" s="5" t="str" cm="1">
        <f t="array" ref="O219">_xlfn.IFS(TBL_Employees3[[#This Row],[Annual Salary]]&gt;140000,"High Income",AND(TBL_Employees3[[#This Row],[Annual Salary]]&lt;=140000, TBL_Employees3[[#This Row],[Annual Salary]] &gt; 70000),"Middle Income",TBL_Employees3[[#This Row],[Annual Salary]]&lt;70000,"Low Income")</f>
        <v>Middle Income</v>
      </c>
      <c r="P219" s="6">
        <v>0</v>
      </c>
      <c r="Q219" s="10">
        <f>TBL_Employees3[[#This Row],[Bonus %]]*TBL_Employees3[[#This Row],[Annual Salary]]</f>
        <v>0</v>
      </c>
      <c r="R219" t="s">
        <v>65</v>
      </c>
      <c r="S219" t="s">
        <v>66</v>
      </c>
      <c r="T219" s="4" t="s">
        <v>23</v>
      </c>
      <c r="U219" t="str">
        <f>IF(TBL_Employees3[[#This Row],[Exit Date]]="","Employed","Resign")</f>
        <v>Employed</v>
      </c>
    </row>
    <row r="220" spans="1:21" x14ac:dyDescent="0.25">
      <c r="A220" t="s">
        <v>491</v>
      </c>
      <c r="B220" t="s">
        <v>492</v>
      </c>
      <c r="C220" t="s">
        <v>251</v>
      </c>
      <c r="D220" t="s">
        <v>243</v>
      </c>
      <c r="E220" t="s">
        <v>54</v>
      </c>
      <c r="F220" t="s">
        <v>1984</v>
      </c>
      <c r="G220" t="s">
        <v>28</v>
      </c>
      <c r="H220">
        <v>32</v>
      </c>
      <c r="I220" s="4">
        <v>41977</v>
      </c>
      <c r="J220" s="8">
        <f>DAY(TBL_Employees3[[#This Row],[Hire Date]])</f>
        <v>4</v>
      </c>
      <c r="K220" s="8">
        <f>MONTH(TBL_Employees3[[#This Row],[Hire Date]])</f>
        <v>12</v>
      </c>
      <c r="L220" s="8">
        <f>YEAR(TBL_Employees3[[#This Row],[Hire Date]])</f>
        <v>2014</v>
      </c>
      <c r="M220" s="8" t="str">
        <f>TEXT(TBL_Employees3[[#This Row],[Hire Date]],"mmm")</f>
        <v>Dec</v>
      </c>
      <c r="N220" s="5">
        <v>99202</v>
      </c>
      <c r="O220" s="5" t="str" cm="1">
        <f t="array" ref="O220">_xlfn.IFS(TBL_Employees3[[#This Row],[Annual Salary]]&gt;140000,"High Income",AND(TBL_Employees3[[#This Row],[Annual Salary]]&lt;=140000, TBL_Employees3[[#This Row],[Annual Salary]] &gt; 70000),"Middle Income",TBL_Employees3[[#This Row],[Annual Salary]]&lt;70000,"Low Income")</f>
        <v>Middle Income</v>
      </c>
      <c r="P220" s="6">
        <v>0.11</v>
      </c>
      <c r="Q220" s="10">
        <f>TBL_Employees3[[#This Row],[Bonus %]]*TBL_Employees3[[#This Row],[Annual Salary]]</f>
        <v>10912.22</v>
      </c>
      <c r="R220" t="s">
        <v>21</v>
      </c>
      <c r="S220" t="s">
        <v>57</v>
      </c>
      <c r="T220" s="4" t="s">
        <v>23</v>
      </c>
      <c r="U220" t="str">
        <f>IF(TBL_Employees3[[#This Row],[Exit Date]]="","Employed","Resign")</f>
        <v>Employed</v>
      </c>
    </row>
    <row r="221" spans="1:21" x14ac:dyDescent="0.25">
      <c r="A221" t="s">
        <v>493</v>
      </c>
      <c r="B221" t="s">
        <v>494</v>
      </c>
      <c r="C221" t="s">
        <v>286</v>
      </c>
      <c r="D221" t="s">
        <v>243</v>
      </c>
      <c r="E221" t="s">
        <v>27</v>
      </c>
      <c r="F221" t="s">
        <v>1984</v>
      </c>
      <c r="G221" t="s">
        <v>28</v>
      </c>
      <c r="H221">
        <v>48</v>
      </c>
      <c r="I221" s="4">
        <v>41032</v>
      </c>
      <c r="J221" s="8">
        <f>DAY(TBL_Employees3[[#This Row],[Hire Date]])</f>
        <v>3</v>
      </c>
      <c r="K221" s="8">
        <f>MONTH(TBL_Employees3[[#This Row],[Hire Date]])</f>
        <v>5</v>
      </c>
      <c r="L221" s="8">
        <f>YEAR(TBL_Employees3[[#This Row],[Hire Date]])</f>
        <v>2012</v>
      </c>
      <c r="M221" s="8" t="str">
        <f>TEXT(TBL_Employees3[[#This Row],[Hire Date]],"mmm")</f>
        <v>May</v>
      </c>
      <c r="N221" s="5">
        <v>65340</v>
      </c>
      <c r="O221" s="5" t="str" cm="1">
        <f t="array" ref="O221">_xlfn.IFS(TBL_Employees3[[#This Row],[Annual Salary]]&gt;140000,"High Income",AND(TBL_Employees3[[#This Row],[Annual Salary]]&lt;=140000, TBL_Employees3[[#This Row],[Annual Salary]] &gt; 70000),"Middle Income",TBL_Employees3[[#This Row],[Annual Salary]]&lt;70000,"Low Income")</f>
        <v>Low Income</v>
      </c>
      <c r="P221" s="6">
        <v>0</v>
      </c>
      <c r="Q221" s="10">
        <f>TBL_Employees3[[#This Row],[Bonus %]]*TBL_Employees3[[#This Row],[Annual Salary]]</f>
        <v>0</v>
      </c>
      <c r="R221" t="s">
        <v>65</v>
      </c>
      <c r="S221" t="s">
        <v>78</v>
      </c>
      <c r="T221" s="4">
        <v>43229</v>
      </c>
      <c r="U221" t="str">
        <f>IF(TBL_Employees3[[#This Row],[Exit Date]]="","Employed","Resign")</f>
        <v>Resign</v>
      </c>
    </row>
    <row r="222" spans="1:21" x14ac:dyDescent="0.25">
      <c r="A222" t="s">
        <v>495</v>
      </c>
      <c r="B222" t="s">
        <v>496</v>
      </c>
      <c r="C222" t="s">
        <v>266</v>
      </c>
      <c r="D222" t="s">
        <v>243</v>
      </c>
      <c r="E222" t="s">
        <v>32</v>
      </c>
      <c r="F222" t="s">
        <v>1984</v>
      </c>
      <c r="G222" t="s">
        <v>28</v>
      </c>
      <c r="H222">
        <v>40</v>
      </c>
      <c r="I222" s="4">
        <v>42622</v>
      </c>
      <c r="J222" s="8">
        <f>DAY(TBL_Employees3[[#This Row],[Hire Date]])</f>
        <v>9</v>
      </c>
      <c r="K222" s="8">
        <f>MONTH(TBL_Employees3[[#This Row],[Hire Date]])</f>
        <v>9</v>
      </c>
      <c r="L222" s="8">
        <f>YEAR(TBL_Employees3[[#This Row],[Hire Date]])</f>
        <v>2016</v>
      </c>
      <c r="M222" s="8" t="str">
        <f>TEXT(TBL_Employees3[[#This Row],[Hire Date]],"mmm")</f>
        <v>Sep</v>
      </c>
      <c r="N222" s="5">
        <v>109680</v>
      </c>
      <c r="O222" s="5" t="str" cm="1">
        <f t="array" ref="O222">_xlfn.IFS(TBL_Employees3[[#This Row],[Annual Salary]]&gt;140000,"High Income",AND(TBL_Employees3[[#This Row],[Annual Salary]]&lt;=140000, TBL_Employees3[[#This Row],[Annual Salary]] &gt; 70000),"Middle Income",TBL_Employees3[[#This Row],[Annual Salary]]&lt;70000,"Low Income")</f>
        <v>Middle Income</v>
      </c>
      <c r="P222" s="6">
        <v>0</v>
      </c>
      <c r="Q222" s="10">
        <f>TBL_Employees3[[#This Row],[Bonus %]]*TBL_Employees3[[#This Row],[Annual Salary]]</f>
        <v>0</v>
      </c>
      <c r="R222" t="s">
        <v>65</v>
      </c>
      <c r="S222" t="s">
        <v>92</v>
      </c>
      <c r="T222" s="4" t="s">
        <v>23</v>
      </c>
      <c r="U222" t="str">
        <f>IF(TBL_Employees3[[#This Row],[Exit Date]]="","Employed","Resign")</f>
        <v>Employed</v>
      </c>
    </row>
    <row r="223" spans="1:21" x14ac:dyDescent="0.25">
      <c r="A223" t="s">
        <v>497</v>
      </c>
      <c r="B223" t="s">
        <v>498</v>
      </c>
      <c r="C223" t="s">
        <v>286</v>
      </c>
      <c r="D223" t="s">
        <v>243</v>
      </c>
      <c r="E223" t="s">
        <v>27</v>
      </c>
      <c r="F223" t="s">
        <v>1983</v>
      </c>
      <c r="G223" t="s">
        <v>37</v>
      </c>
      <c r="H223">
        <v>54</v>
      </c>
      <c r="I223" s="4">
        <v>41237</v>
      </c>
      <c r="J223" s="8">
        <f>DAY(TBL_Employees3[[#This Row],[Hire Date]])</f>
        <v>24</v>
      </c>
      <c r="K223" s="8">
        <f>MONTH(TBL_Employees3[[#This Row],[Hire Date]])</f>
        <v>11</v>
      </c>
      <c r="L223" s="8">
        <f>YEAR(TBL_Employees3[[#This Row],[Hire Date]])</f>
        <v>2012</v>
      </c>
      <c r="M223" s="8" t="str">
        <f>TEXT(TBL_Employees3[[#This Row],[Hire Date]],"mmm")</f>
        <v>Nov</v>
      </c>
      <c r="N223" s="5">
        <v>94407</v>
      </c>
      <c r="O223" s="5" t="str" cm="1">
        <f t="array" ref="O223">_xlfn.IFS(TBL_Employees3[[#This Row],[Annual Salary]]&gt;140000,"High Income",AND(TBL_Employees3[[#This Row],[Annual Salary]]&lt;=140000, TBL_Employees3[[#This Row],[Annual Salary]] &gt; 70000),"Middle Income",TBL_Employees3[[#This Row],[Annual Salary]]&lt;70000,"Low Income")</f>
        <v>Middle Income</v>
      </c>
      <c r="P223" s="6">
        <v>0</v>
      </c>
      <c r="Q223" s="10">
        <f>TBL_Employees3[[#This Row],[Bonus %]]*TBL_Employees3[[#This Row],[Annual Salary]]</f>
        <v>0</v>
      </c>
      <c r="R223" t="s">
        <v>38</v>
      </c>
      <c r="S223" t="s">
        <v>85</v>
      </c>
      <c r="T223" s="4" t="s">
        <v>23</v>
      </c>
      <c r="U223" t="str">
        <f>IF(TBL_Employees3[[#This Row],[Exit Date]]="","Employed","Resign")</f>
        <v>Employed</v>
      </c>
    </row>
    <row r="224" spans="1:21" x14ac:dyDescent="0.25">
      <c r="A224" t="s">
        <v>499</v>
      </c>
      <c r="B224" t="s">
        <v>500</v>
      </c>
      <c r="C224" t="s">
        <v>31</v>
      </c>
      <c r="D224" t="s">
        <v>243</v>
      </c>
      <c r="E224" t="s">
        <v>18</v>
      </c>
      <c r="F224" t="s">
        <v>1983</v>
      </c>
      <c r="G224" t="s">
        <v>20</v>
      </c>
      <c r="H224">
        <v>52</v>
      </c>
      <c r="I224" s="4">
        <v>39018</v>
      </c>
      <c r="J224" s="8">
        <f>DAY(TBL_Employees3[[#This Row],[Hire Date]])</f>
        <v>28</v>
      </c>
      <c r="K224" s="8">
        <f>MONTH(TBL_Employees3[[#This Row],[Hire Date]])</f>
        <v>10</v>
      </c>
      <c r="L224" s="8">
        <f>YEAR(TBL_Employees3[[#This Row],[Hire Date]])</f>
        <v>2006</v>
      </c>
      <c r="M224" s="8" t="str">
        <f>TEXT(TBL_Employees3[[#This Row],[Hire Date]],"mmm")</f>
        <v>Oct</v>
      </c>
      <c r="N224" s="5">
        <v>187992</v>
      </c>
      <c r="O224" s="5" t="str" cm="1">
        <f t="array" ref="O224">_xlfn.IFS(TBL_Employees3[[#This Row],[Annual Salary]]&gt;140000,"High Income",AND(TBL_Employees3[[#This Row],[Annual Salary]]&lt;=140000, TBL_Employees3[[#This Row],[Annual Salary]] &gt; 70000),"Middle Income",TBL_Employees3[[#This Row],[Annual Salary]]&lt;70000,"Low Income")</f>
        <v>High Income</v>
      </c>
      <c r="P224" s="6">
        <v>0.28000000000000003</v>
      </c>
      <c r="Q224" s="10">
        <f>TBL_Employees3[[#This Row],[Bonus %]]*TBL_Employees3[[#This Row],[Annual Salary]]</f>
        <v>52637.760000000002</v>
      </c>
      <c r="R224" t="s">
        <v>21</v>
      </c>
      <c r="S224" t="s">
        <v>48</v>
      </c>
      <c r="T224" s="4" t="s">
        <v>23</v>
      </c>
      <c r="U224" t="str">
        <f>IF(TBL_Employees3[[#This Row],[Exit Date]]="","Employed","Resign")</f>
        <v>Employed</v>
      </c>
    </row>
    <row r="225" spans="1:21" x14ac:dyDescent="0.25">
      <c r="A225" t="s">
        <v>501</v>
      </c>
      <c r="B225" t="s">
        <v>502</v>
      </c>
      <c r="C225" t="s">
        <v>31</v>
      </c>
      <c r="D225" t="s">
        <v>243</v>
      </c>
      <c r="E225" t="s">
        <v>27</v>
      </c>
      <c r="F225" t="s">
        <v>1983</v>
      </c>
      <c r="G225" t="s">
        <v>37</v>
      </c>
      <c r="H225">
        <v>40</v>
      </c>
      <c r="I225" s="4">
        <v>43868</v>
      </c>
      <c r="J225" s="8">
        <f>DAY(TBL_Employees3[[#This Row],[Hire Date]])</f>
        <v>7</v>
      </c>
      <c r="K225" s="8">
        <f>MONTH(TBL_Employees3[[#This Row],[Hire Date]])</f>
        <v>2</v>
      </c>
      <c r="L225" s="8">
        <f>YEAR(TBL_Employees3[[#This Row],[Hire Date]])</f>
        <v>2020</v>
      </c>
      <c r="M225" s="8" t="str">
        <f>TEXT(TBL_Employees3[[#This Row],[Hire Date]],"mmm")</f>
        <v>Feb</v>
      </c>
      <c r="N225" s="5">
        <v>187187</v>
      </c>
      <c r="O225" s="5" t="str" cm="1">
        <f t="array" ref="O225">_xlfn.IFS(TBL_Employees3[[#This Row],[Annual Salary]]&gt;140000,"High Income",AND(TBL_Employees3[[#This Row],[Annual Salary]]&lt;=140000, TBL_Employees3[[#This Row],[Annual Salary]] &gt; 70000),"Middle Income",TBL_Employees3[[#This Row],[Annual Salary]]&lt;70000,"Low Income")</f>
        <v>High Income</v>
      </c>
      <c r="P225" s="6">
        <v>0.18</v>
      </c>
      <c r="Q225" s="10">
        <f>TBL_Employees3[[#This Row],[Bonus %]]*TBL_Employees3[[#This Row],[Annual Salary]]</f>
        <v>33693.659999999996</v>
      </c>
      <c r="R225" t="s">
        <v>38</v>
      </c>
      <c r="S225" t="s">
        <v>39</v>
      </c>
      <c r="T225" s="4" t="s">
        <v>23</v>
      </c>
      <c r="U225" t="str">
        <f>IF(TBL_Employees3[[#This Row],[Exit Date]]="","Employed","Resign")</f>
        <v>Employed</v>
      </c>
    </row>
    <row r="226" spans="1:21" x14ac:dyDescent="0.25">
      <c r="A226" t="s">
        <v>503</v>
      </c>
      <c r="B226" t="s">
        <v>504</v>
      </c>
      <c r="C226" t="s">
        <v>31</v>
      </c>
      <c r="D226" t="s">
        <v>243</v>
      </c>
      <c r="E226" t="s">
        <v>27</v>
      </c>
      <c r="F226" t="s">
        <v>1983</v>
      </c>
      <c r="G226" t="s">
        <v>20</v>
      </c>
      <c r="H226">
        <v>41</v>
      </c>
      <c r="I226" s="4">
        <v>39156</v>
      </c>
      <c r="J226" s="8">
        <f>DAY(TBL_Employees3[[#This Row],[Hire Date]])</f>
        <v>15</v>
      </c>
      <c r="K226" s="8">
        <f>MONTH(TBL_Employees3[[#This Row],[Hire Date]])</f>
        <v>3</v>
      </c>
      <c r="L226" s="8">
        <f>YEAR(TBL_Employees3[[#This Row],[Hire Date]])</f>
        <v>2007</v>
      </c>
      <c r="M226" s="8" t="str">
        <f>TEXT(TBL_Employees3[[#This Row],[Hire Date]],"mmm")</f>
        <v>Mar</v>
      </c>
      <c r="N226" s="5">
        <v>155926</v>
      </c>
      <c r="O226" s="5" t="str" cm="1">
        <f t="array" ref="O226">_xlfn.IFS(TBL_Employees3[[#This Row],[Annual Salary]]&gt;140000,"High Income",AND(TBL_Employees3[[#This Row],[Annual Salary]]&lt;=140000, TBL_Employees3[[#This Row],[Annual Salary]] &gt; 70000),"Middle Income",TBL_Employees3[[#This Row],[Annual Salary]]&lt;70000,"Low Income")</f>
        <v>High Income</v>
      </c>
      <c r="P226" s="6">
        <v>0.24</v>
      </c>
      <c r="Q226" s="10">
        <f>TBL_Employees3[[#This Row],[Bonus %]]*TBL_Employees3[[#This Row],[Annual Salary]]</f>
        <v>37422.239999999998</v>
      </c>
      <c r="R226" t="s">
        <v>21</v>
      </c>
      <c r="S226" t="s">
        <v>75</v>
      </c>
      <c r="T226" s="4">
        <v>39598</v>
      </c>
      <c r="U226" t="str">
        <f>IF(TBL_Employees3[[#This Row],[Exit Date]]="","Employed","Resign")</f>
        <v>Resign</v>
      </c>
    </row>
    <row r="227" spans="1:21" x14ac:dyDescent="0.25">
      <c r="A227" t="s">
        <v>505</v>
      </c>
      <c r="B227" t="s">
        <v>506</v>
      </c>
      <c r="C227" t="s">
        <v>246</v>
      </c>
      <c r="D227" t="s">
        <v>243</v>
      </c>
      <c r="E227" t="s">
        <v>32</v>
      </c>
      <c r="F227" t="s">
        <v>1984</v>
      </c>
      <c r="G227" t="s">
        <v>28</v>
      </c>
      <c r="H227">
        <v>45</v>
      </c>
      <c r="I227" s="4">
        <v>42117</v>
      </c>
      <c r="J227" s="8">
        <f>DAY(TBL_Employees3[[#This Row],[Hire Date]])</f>
        <v>23</v>
      </c>
      <c r="K227" s="8">
        <f>MONTH(TBL_Employees3[[#This Row],[Hire Date]])</f>
        <v>4</v>
      </c>
      <c r="L227" s="8">
        <f>YEAR(TBL_Employees3[[#This Row],[Hire Date]])</f>
        <v>2015</v>
      </c>
      <c r="M227" s="8" t="str">
        <f>TEXT(TBL_Employees3[[#This Row],[Hire Date]],"mmm")</f>
        <v>Apr</v>
      </c>
      <c r="N227" s="5">
        <v>60017</v>
      </c>
      <c r="O227" s="5" t="str" cm="1">
        <f t="array" ref="O227">_xlfn.IFS(TBL_Employees3[[#This Row],[Annual Salary]]&gt;140000,"High Income",AND(TBL_Employees3[[#This Row],[Annual Salary]]&lt;=140000, TBL_Employees3[[#This Row],[Annual Salary]] &gt; 70000),"Middle Income",TBL_Employees3[[#This Row],[Annual Salary]]&lt;70000,"Low Income")</f>
        <v>Low Income</v>
      </c>
      <c r="P227" s="6">
        <v>0</v>
      </c>
      <c r="Q227" s="10">
        <f>TBL_Employees3[[#This Row],[Bonus %]]*TBL_Employees3[[#This Row],[Annual Salary]]</f>
        <v>0</v>
      </c>
      <c r="R227" t="s">
        <v>21</v>
      </c>
      <c r="S227" t="s">
        <v>44</v>
      </c>
      <c r="T227" s="4" t="s">
        <v>23</v>
      </c>
      <c r="U227" t="str">
        <f>IF(TBL_Employees3[[#This Row],[Exit Date]]="","Employed","Resign")</f>
        <v>Employed</v>
      </c>
    </row>
    <row r="228" spans="1:21" x14ac:dyDescent="0.25">
      <c r="A228" t="s">
        <v>507</v>
      </c>
      <c r="B228" t="s">
        <v>508</v>
      </c>
      <c r="C228" t="s">
        <v>260</v>
      </c>
      <c r="D228" t="s">
        <v>243</v>
      </c>
      <c r="E228" t="s">
        <v>27</v>
      </c>
      <c r="F228" t="s">
        <v>1984</v>
      </c>
      <c r="G228" t="s">
        <v>37</v>
      </c>
      <c r="H228">
        <v>52</v>
      </c>
      <c r="I228" s="4">
        <v>39532</v>
      </c>
      <c r="J228" s="8">
        <f>DAY(TBL_Employees3[[#This Row],[Hire Date]])</f>
        <v>25</v>
      </c>
      <c r="K228" s="8">
        <f>MONTH(TBL_Employees3[[#This Row],[Hire Date]])</f>
        <v>3</v>
      </c>
      <c r="L228" s="8">
        <f>YEAR(TBL_Employees3[[#This Row],[Hire Date]])</f>
        <v>2008</v>
      </c>
      <c r="M228" s="8" t="str">
        <f>TEXT(TBL_Employees3[[#This Row],[Hire Date]],"mmm")</f>
        <v>Mar</v>
      </c>
      <c r="N228" s="5">
        <v>97398</v>
      </c>
      <c r="O228" s="5" t="str" cm="1">
        <f t="array" ref="O228">_xlfn.IFS(TBL_Employees3[[#This Row],[Annual Salary]]&gt;140000,"High Income",AND(TBL_Employees3[[#This Row],[Annual Salary]]&lt;=140000, TBL_Employees3[[#This Row],[Annual Salary]] &gt; 70000),"Middle Income",TBL_Employees3[[#This Row],[Annual Salary]]&lt;70000,"Low Income")</f>
        <v>Middle Income</v>
      </c>
      <c r="P228" s="6">
        <v>0</v>
      </c>
      <c r="Q228" s="10">
        <f>TBL_Employees3[[#This Row],[Bonus %]]*TBL_Employees3[[#This Row],[Annual Salary]]</f>
        <v>0</v>
      </c>
      <c r="R228" t="s">
        <v>38</v>
      </c>
      <c r="S228" t="s">
        <v>39</v>
      </c>
      <c r="T228" s="4" t="s">
        <v>23</v>
      </c>
      <c r="U228" t="str">
        <f>IF(TBL_Employees3[[#This Row],[Exit Date]]="","Employed","Resign")</f>
        <v>Employed</v>
      </c>
    </row>
    <row r="229" spans="1:21" x14ac:dyDescent="0.25">
      <c r="A229" t="s">
        <v>509</v>
      </c>
      <c r="B229" t="s">
        <v>510</v>
      </c>
      <c r="C229" t="s">
        <v>260</v>
      </c>
      <c r="D229" t="s">
        <v>243</v>
      </c>
      <c r="E229" t="s">
        <v>54</v>
      </c>
      <c r="F229" t="s">
        <v>1984</v>
      </c>
      <c r="G229" t="s">
        <v>20</v>
      </c>
      <c r="H229">
        <v>32</v>
      </c>
      <c r="I229" s="4">
        <v>42317</v>
      </c>
      <c r="J229" s="8">
        <f>DAY(TBL_Employees3[[#This Row],[Hire Date]])</f>
        <v>9</v>
      </c>
      <c r="K229" s="8">
        <f>MONTH(TBL_Employees3[[#This Row],[Hire Date]])</f>
        <v>11</v>
      </c>
      <c r="L229" s="8">
        <f>YEAR(TBL_Employees3[[#This Row],[Hire Date]])</f>
        <v>2015</v>
      </c>
      <c r="M229" s="8" t="str">
        <f>TEXT(TBL_Employees3[[#This Row],[Hire Date]],"mmm")</f>
        <v>Nov</v>
      </c>
      <c r="N229" s="5">
        <v>65247</v>
      </c>
      <c r="O229" s="5" t="str" cm="1">
        <f t="array" ref="O229">_xlfn.IFS(TBL_Employees3[[#This Row],[Annual Salary]]&gt;140000,"High Income",AND(TBL_Employees3[[#This Row],[Annual Salary]]&lt;=140000, TBL_Employees3[[#This Row],[Annual Salary]] &gt; 70000),"Middle Income",TBL_Employees3[[#This Row],[Annual Salary]]&lt;70000,"Low Income")</f>
        <v>Low Income</v>
      </c>
      <c r="P229" s="6">
        <v>0</v>
      </c>
      <c r="Q229" s="10">
        <f>TBL_Employees3[[#This Row],[Bonus %]]*TBL_Employees3[[#This Row],[Annual Salary]]</f>
        <v>0</v>
      </c>
      <c r="R229" t="s">
        <v>21</v>
      </c>
      <c r="S229" t="s">
        <v>57</v>
      </c>
      <c r="T229" s="4" t="s">
        <v>23</v>
      </c>
      <c r="U229" t="str">
        <f>IF(TBL_Employees3[[#This Row],[Exit Date]]="","Employed","Resign")</f>
        <v>Employed</v>
      </c>
    </row>
    <row r="230" spans="1:21" x14ac:dyDescent="0.25">
      <c r="A230" t="s">
        <v>511</v>
      </c>
      <c r="B230" t="s">
        <v>512</v>
      </c>
      <c r="C230" t="s">
        <v>246</v>
      </c>
      <c r="D230" t="s">
        <v>243</v>
      </c>
      <c r="E230" t="s">
        <v>32</v>
      </c>
      <c r="F230" t="s">
        <v>1983</v>
      </c>
      <c r="G230" t="s">
        <v>37</v>
      </c>
      <c r="H230">
        <v>27</v>
      </c>
      <c r="I230" s="4">
        <v>43371</v>
      </c>
      <c r="J230" s="8">
        <f>DAY(TBL_Employees3[[#This Row],[Hire Date]])</f>
        <v>28</v>
      </c>
      <c r="K230" s="8">
        <f>MONTH(TBL_Employees3[[#This Row],[Hire Date]])</f>
        <v>9</v>
      </c>
      <c r="L230" s="8">
        <f>YEAR(TBL_Employees3[[#This Row],[Hire Date]])</f>
        <v>2018</v>
      </c>
      <c r="M230" s="8" t="str">
        <f>TEXT(TBL_Employees3[[#This Row],[Hire Date]],"mmm")</f>
        <v>Sep</v>
      </c>
      <c r="N230" s="5">
        <v>64247</v>
      </c>
      <c r="O230" s="5" t="str" cm="1">
        <f t="array" ref="O230">_xlfn.IFS(TBL_Employees3[[#This Row],[Annual Salary]]&gt;140000,"High Income",AND(TBL_Employees3[[#This Row],[Annual Salary]]&lt;=140000, TBL_Employees3[[#This Row],[Annual Salary]] &gt; 70000),"Middle Income",TBL_Employees3[[#This Row],[Annual Salary]]&lt;70000,"Low Income")</f>
        <v>Low Income</v>
      </c>
      <c r="P230" s="6">
        <v>0</v>
      </c>
      <c r="Q230" s="10">
        <f>TBL_Employees3[[#This Row],[Bonus %]]*TBL_Employees3[[#This Row],[Annual Salary]]</f>
        <v>0</v>
      </c>
      <c r="R230" t="s">
        <v>38</v>
      </c>
      <c r="S230" t="s">
        <v>69</v>
      </c>
      <c r="T230" s="4" t="s">
        <v>23</v>
      </c>
      <c r="U230" t="str">
        <f>IF(TBL_Employees3[[#This Row],[Exit Date]]="","Employed","Resign")</f>
        <v>Employed</v>
      </c>
    </row>
    <row r="231" spans="1:21" x14ac:dyDescent="0.25">
      <c r="A231" t="s">
        <v>513</v>
      </c>
      <c r="B231" t="s">
        <v>514</v>
      </c>
      <c r="C231" t="s">
        <v>266</v>
      </c>
      <c r="D231" t="s">
        <v>243</v>
      </c>
      <c r="E231" t="s">
        <v>18</v>
      </c>
      <c r="F231" t="s">
        <v>1984</v>
      </c>
      <c r="G231" t="s">
        <v>28</v>
      </c>
      <c r="H231">
        <v>45</v>
      </c>
      <c r="I231" s="4">
        <v>38057</v>
      </c>
      <c r="J231" s="8">
        <f>DAY(TBL_Employees3[[#This Row],[Hire Date]])</f>
        <v>11</v>
      </c>
      <c r="K231" s="8">
        <f>MONTH(TBL_Employees3[[#This Row],[Hire Date]])</f>
        <v>3</v>
      </c>
      <c r="L231" s="8">
        <f>YEAR(TBL_Employees3[[#This Row],[Hire Date]])</f>
        <v>2004</v>
      </c>
      <c r="M231" s="8" t="str">
        <f>TEXT(TBL_Employees3[[#This Row],[Hire Date]],"mmm")</f>
        <v>Mar</v>
      </c>
      <c r="N231" s="5">
        <v>109422</v>
      </c>
      <c r="O231" s="5" t="str" cm="1">
        <f t="array" ref="O231">_xlfn.IFS(TBL_Employees3[[#This Row],[Annual Salary]]&gt;140000,"High Income",AND(TBL_Employees3[[#This Row],[Annual Salary]]&lt;=140000, TBL_Employees3[[#This Row],[Annual Salary]] &gt; 70000),"Middle Income",TBL_Employees3[[#This Row],[Annual Salary]]&lt;70000,"Low Income")</f>
        <v>Middle Income</v>
      </c>
      <c r="P231" s="6">
        <v>0</v>
      </c>
      <c r="Q231" s="10">
        <f>TBL_Employees3[[#This Row],[Bonus %]]*TBL_Employees3[[#This Row],[Annual Salary]]</f>
        <v>0</v>
      </c>
      <c r="R231" t="s">
        <v>65</v>
      </c>
      <c r="S231" t="s">
        <v>66</v>
      </c>
      <c r="T231" s="4" t="s">
        <v>23</v>
      </c>
      <c r="U231" t="str">
        <f>IF(TBL_Employees3[[#This Row],[Exit Date]]="","Employed","Resign")</f>
        <v>Employed</v>
      </c>
    </row>
    <row r="232" spans="1:21" x14ac:dyDescent="0.25">
      <c r="A232" t="s">
        <v>515</v>
      </c>
      <c r="B232" t="s">
        <v>516</v>
      </c>
      <c r="C232" t="s">
        <v>263</v>
      </c>
      <c r="D232" t="s">
        <v>243</v>
      </c>
      <c r="E232" t="s">
        <v>18</v>
      </c>
      <c r="F232" t="s">
        <v>1983</v>
      </c>
      <c r="G232" t="s">
        <v>28</v>
      </c>
      <c r="H232">
        <v>57</v>
      </c>
      <c r="I232" s="4">
        <v>43157</v>
      </c>
      <c r="J232" s="8">
        <f>DAY(TBL_Employees3[[#This Row],[Hire Date]])</f>
        <v>26</v>
      </c>
      <c r="K232" s="8">
        <f>MONTH(TBL_Employees3[[#This Row],[Hire Date]])</f>
        <v>2</v>
      </c>
      <c r="L232" s="8">
        <f>YEAR(TBL_Employees3[[#This Row],[Hire Date]])</f>
        <v>2018</v>
      </c>
      <c r="M232" s="8" t="str">
        <f>TEXT(TBL_Employees3[[#This Row],[Hire Date]],"mmm")</f>
        <v>Feb</v>
      </c>
      <c r="N232" s="5">
        <v>103183</v>
      </c>
      <c r="O232" s="5" t="str" cm="1">
        <f t="array" ref="O232">_xlfn.IFS(TBL_Employees3[[#This Row],[Annual Salary]]&gt;140000,"High Income",AND(TBL_Employees3[[#This Row],[Annual Salary]]&lt;=140000, TBL_Employees3[[#This Row],[Annual Salary]] &gt; 70000),"Middle Income",TBL_Employees3[[#This Row],[Annual Salary]]&lt;70000,"Low Income")</f>
        <v>Middle Income</v>
      </c>
      <c r="P232" s="6">
        <v>0</v>
      </c>
      <c r="Q232" s="10">
        <f>TBL_Employees3[[#This Row],[Bonus %]]*TBL_Employees3[[#This Row],[Annual Salary]]</f>
        <v>0</v>
      </c>
      <c r="R232" t="s">
        <v>21</v>
      </c>
      <c r="S232" t="s">
        <v>22</v>
      </c>
      <c r="T232" s="4">
        <v>44386</v>
      </c>
      <c r="U232" t="str">
        <f>IF(TBL_Employees3[[#This Row],[Exit Date]]="","Employed","Resign")</f>
        <v>Resign</v>
      </c>
    </row>
    <row r="233" spans="1:21" x14ac:dyDescent="0.25">
      <c r="A233" t="s">
        <v>517</v>
      </c>
      <c r="B233" t="s">
        <v>518</v>
      </c>
      <c r="C233" t="s">
        <v>286</v>
      </c>
      <c r="D233" t="s">
        <v>243</v>
      </c>
      <c r="E233" t="s">
        <v>18</v>
      </c>
      <c r="F233" t="s">
        <v>1984</v>
      </c>
      <c r="G233" t="s">
        <v>28</v>
      </c>
      <c r="H233">
        <v>29</v>
      </c>
      <c r="I233" s="4">
        <v>43778</v>
      </c>
      <c r="J233" s="8">
        <f>DAY(TBL_Employees3[[#This Row],[Hire Date]])</f>
        <v>9</v>
      </c>
      <c r="K233" s="8">
        <f>MONTH(TBL_Employees3[[#This Row],[Hire Date]])</f>
        <v>11</v>
      </c>
      <c r="L233" s="8">
        <f>YEAR(TBL_Employees3[[#This Row],[Hire Date]])</f>
        <v>2019</v>
      </c>
      <c r="M233" s="8" t="str">
        <f>TEXT(TBL_Employees3[[#This Row],[Hire Date]],"mmm")</f>
        <v>Nov</v>
      </c>
      <c r="N233" s="5">
        <v>75012</v>
      </c>
      <c r="O233" s="5" t="str" cm="1">
        <f t="array" ref="O233">_xlfn.IFS(TBL_Employees3[[#This Row],[Annual Salary]]&gt;140000,"High Income",AND(TBL_Employees3[[#This Row],[Annual Salary]]&lt;=140000, TBL_Employees3[[#This Row],[Annual Salary]] &gt; 70000),"Middle Income",TBL_Employees3[[#This Row],[Annual Salary]]&lt;70000,"Low Income")</f>
        <v>Middle Income</v>
      </c>
      <c r="P233" s="6">
        <v>0</v>
      </c>
      <c r="Q233" s="10">
        <f>TBL_Employees3[[#This Row],[Bonus %]]*TBL_Employees3[[#This Row],[Annual Salary]]</f>
        <v>0</v>
      </c>
      <c r="R233" t="s">
        <v>21</v>
      </c>
      <c r="S233" t="s">
        <v>44</v>
      </c>
      <c r="T233" s="4" t="s">
        <v>23</v>
      </c>
      <c r="U233" t="str">
        <f>IF(TBL_Employees3[[#This Row],[Exit Date]]="","Employed","Resign")</f>
        <v>Employed</v>
      </c>
    </row>
    <row r="234" spans="1:21" x14ac:dyDescent="0.25">
      <c r="A234" t="s">
        <v>519</v>
      </c>
      <c r="B234" t="s">
        <v>520</v>
      </c>
      <c r="C234" t="s">
        <v>260</v>
      </c>
      <c r="D234" t="s">
        <v>243</v>
      </c>
      <c r="E234" t="s">
        <v>18</v>
      </c>
      <c r="F234" t="s">
        <v>1984</v>
      </c>
      <c r="G234" t="s">
        <v>28</v>
      </c>
      <c r="H234">
        <v>42</v>
      </c>
      <c r="I234" s="4">
        <v>41026</v>
      </c>
      <c r="J234" s="8">
        <f>DAY(TBL_Employees3[[#This Row],[Hire Date]])</f>
        <v>27</v>
      </c>
      <c r="K234" s="8">
        <f>MONTH(TBL_Employees3[[#This Row],[Hire Date]])</f>
        <v>4</v>
      </c>
      <c r="L234" s="8">
        <f>YEAR(TBL_Employees3[[#This Row],[Hire Date]])</f>
        <v>2012</v>
      </c>
      <c r="M234" s="8" t="str">
        <f>TEXT(TBL_Employees3[[#This Row],[Hire Date]],"mmm")</f>
        <v>Apr</v>
      </c>
      <c r="N234" s="5">
        <v>72903</v>
      </c>
      <c r="O234" s="5" t="str" cm="1">
        <f t="array" ref="O234">_xlfn.IFS(TBL_Employees3[[#This Row],[Annual Salary]]&gt;140000,"High Income",AND(TBL_Employees3[[#This Row],[Annual Salary]]&lt;=140000, TBL_Employees3[[#This Row],[Annual Salary]] &gt; 70000),"Middle Income",TBL_Employees3[[#This Row],[Annual Salary]]&lt;70000,"Low Income")</f>
        <v>Middle Income</v>
      </c>
      <c r="P234" s="6">
        <v>0</v>
      </c>
      <c r="Q234" s="10">
        <f>TBL_Employees3[[#This Row],[Bonus %]]*TBL_Employees3[[#This Row],[Annual Salary]]</f>
        <v>0</v>
      </c>
      <c r="R234" t="s">
        <v>21</v>
      </c>
      <c r="S234" t="s">
        <v>57</v>
      </c>
      <c r="T234" s="4" t="s">
        <v>23</v>
      </c>
      <c r="U234" t="str">
        <f>IF(TBL_Employees3[[#This Row],[Exit Date]]="","Employed","Resign")</f>
        <v>Employed</v>
      </c>
    </row>
    <row r="235" spans="1:21" x14ac:dyDescent="0.25">
      <c r="A235" t="s">
        <v>521</v>
      </c>
      <c r="B235" t="s">
        <v>522</v>
      </c>
      <c r="C235" t="s">
        <v>266</v>
      </c>
      <c r="D235" t="s">
        <v>243</v>
      </c>
      <c r="E235" t="s">
        <v>27</v>
      </c>
      <c r="F235" t="s">
        <v>1984</v>
      </c>
      <c r="G235" t="s">
        <v>37</v>
      </c>
      <c r="H235">
        <v>29</v>
      </c>
      <c r="I235" s="4">
        <v>44099</v>
      </c>
      <c r="J235" s="8">
        <f>DAY(TBL_Employees3[[#This Row],[Hire Date]])</f>
        <v>25</v>
      </c>
      <c r="K235" s="8">
        <f>MONTH(TBL_Employees3[[#This Row],[Hire Date]])</f>
        <v>9</v>
      </c>
      <c r="L235" s="8">
        <f>YEAR(TBL_Employees3[[#This Row],[Hire Date]])</f>
        <v>2020</v>
      </c>
      <c r="M235" s="8" t="str">
        <f>TEXT(TBL_Employees3[[#This Row],[Hire Date]],"mmm")</f>
        <v>Sep</v>
      </c>
      <c r="N235" s="5">
        <v>123588</v>
      </c>
      <c r="O235" s="5" t="str" cm="1">
        <f t="array" ref="O235">_xlfn.IFS(TBL_Employees3[[#This Row],[Annual Salary]]&gt;140000,"High Income",AND(TBL_Employees3[[#This Row],[Annual Salary]]&lt;=140000, TBL_Employees3[[#This Row],[Annual Salary]] &gt; 70000),"Middle Income",TBL_Employees3[[#This Row],[Annual Salary]]&lt;70000,"Low Income")</f>
        <v>Middle Income</v>
      </c>
      <c r="P235" s="6">
        <v>0</v>
      </c>
      <c r="Q235" s="10">
        <f>TBL_Employees3[[#This Row],[Bonus %]]*TBL_Employees3[[#This Row],[Annual Salary]]</f>
        <v>0</v>
      </c>
      <c r="R235" t="s">
        <v>38</v>
      </c>
      <c r="S235" t="s">
        <v>85</v>
      </c>
      <c r="T235" s="4" t="s">
        <v>23</v>
      </c>
      <c r="U235" t="str">
        <f>IF(TBL_Employees3[[#This Row],[Exit Date]]="","Employed","Resign")</f>
        <v>Employed</v>
      </c>
    </row>
    <row r="236" spans="1:21" x14ac:dyDescent="0.25">
      <c r="A236" t="s">
        <v>523</v>
      </c>
      <c r="B236" t="s">
        <v>524</v>
      </c>
      <c r="C236" t="s">
        <v>251</v>
      </c>
      <c r="D236" t="s">
        <v>243</v>
      </c>
      <c r="E236" t="s">
        <v>18</v>
      </c>
      <c r="F236" t="s">
        <v>1984</v>
      </c>
      <c r="G236" t="s">
        <v>37</v>
      </c>
      <c r="H236">
        <v>49</v>
      </c>
      <c r="I236" s="4">
        <v>42441</v>
      </c>
      <c r="J236" s="8">
        <f>DAY(TBL_Employees3[[#This Row],[Hire Date]])</f>
        <v>12</v>
      </c>
      <c r="K236" s="8">
        <f>MONTH(TBL_Employees3[[#This Row],[Hire Date]])</f>
        <v>3</v>
      </c>
      <c r="L236" s="8">
        <f>YEAR(TBL_Employees3[[#This Row],[Hire Date]])</f>
        <v>2016</v>
      </c>
      <c r="M236" s="8" t="str">
        <f>TEXT(TBL_Employees3[[#This Row],[Hire Date]],"mmm")</f>
        <v>Mar</v>
      </c>
      <c r="N236" s="5">
        <v>100810</v>
      </c>
      <c r="O236" s="5" t="str" cm="1">
        <f t="array" ref="O236">_xlfn.IFS(TBL_Employees3[[#This Row],[Annual Salary]]&gt;140000,"High Income",AND(TBL_Employees3[[#This Row],[Annual Salary]]&lt;=140000, TBL_Employees3[[#This Row],[Annual Salary]] &gt; 70000),"Middle Income",TBL_Employees3[[#This Row],[Annual Salary]]&lt;70000,"Low Income")</f>
        <v>Middle Income</v>
      </c>
      <c r="P236" s="6">
        <v>0.12</v>
      </c>
      <c r="Q236" s="10">
        <f>TBL_Employees3[[#This Row],[Bonus %]]*TBL_Employees3[[#This Row],[Annual Salary]]</f>
        <v>12097.199999999999</v>
      </c>
      <c r="R236" t="s">
        <v>38</v>
      </c>
      <c r="S236" t="s">
        <v>69</v>
      </c>
      <c r="T236" s="4" t="s">
        <v>23</v>
      </c>
      <c r="U236" t="str">
        <f>IF(TBL_Employees3[[#This Row],[Exit Date]]="","Employed","Resign")</f>
        <v>Employed</v>
      </c>
    </row>
    <row r="237" spans="1:21" x14ac:dyDescent="0.25">
      <c r="A237" t="s">
        <v>525</v>
      </c>
      <c r="B237" t="s">
        <v>526</v>
      </c>
      <c r="C237" t="s">
        <v>246</v>
      </c>
      <c r="D237" t="s">
        <v>243</v>
      </c>
      <c r="E237" t="s">
        <v>54</v>
      </c>
      <c r="F237" t="s">
        <v>1984</v>
      </c>
      <c r="G237" t="s">
        <v>20</v>
      </c>
      <c r="H237">
        <v>41</v>
      </c>
      <c r="I237" s="4">
        <v>38632</v>
      </c>
      <c r="J237" s="8">
        <f>DAY(TBL_Employees3[[#This Row],[Hire Date]])</f>
        <v>7</v>
      </c>
      <c r="K237" s="8">
        <f>MONTH(TBL_Employees3[[#This Row],[Hire Date]])</f>
        <v>10</v>
      </c>
      <c r="L237" s="8">
        <f>YEAR(TBL_Employees3[[#This Row],[Hire Date]])</f>
        <v>2005</v>
      </c>
      <c r="M237" s="8" t="str">
        <f>TEXT(TBL_Employees3[[#This Row],[Hire Date]],"mmm")</f>
        <v>Oct</v>
      </c>
      <c r="N237" s="5">
        <v>79352</v>
      </c>
      <c r="O237" s="5" t="str" cm="1">
        <f t="array" ref="O237">_xlfn.IFS(TBL_Employees3[[#This Row],[Annual Salary]]&gt;140000,"High Income",AND(TBL_Employees3[[#This Row],[Annual Salary]]&lt;=140000, TBL_Employees3[[#This Row],[Annual Salary]] &gt; 70000),"Middle Income",TBL_Employees3[[#This Row],[Annual Salary]]&lt;70000,"Low Income")</f>
        <v>Middle Income</v>
      </c>
      <c r="P237" s="6">
        <v>0</v>
      </c>
      <c r="Q237" s="10">
        <f>TBL_Employees3[[#This Row],[Bonus %]]*TBL_Employees3[[#This Row],[Annual Salary]]</f>
        <v>0</v>
      </c>
      <c r="R237" t="s">
        <v>21</v>
      </c>
      <c r="S237" t="s">
        <v>34</v>
      </c>
      <c r="T237" s="4" t="s">
        <v>23</v>
      </c>
      <c r="U237" t="str">
        <f>IF(TBL_Employees3[[#This Row],[Exit Date]]="","Employed","Resign")</f>
        <v>Employed</v>
      </c>
    </row>
    <row r="238" spans="1:21" x14ac:dyDescent="0.25">
      <c r="A238" t="s">
        <v>527</v>
      </c>
      <c r="B238" t="s">
        <v>528</v>
      </c>
      <c r="C238" t="s">
        <v>246</v>
      </c>
      <c r="D238" t="s">
        <v>243</v>
      </c>
      <c r="E238" t="s">
        <v>54</v>
      </c>
      <c r="F238" t="s">
        <v>1983</v>
      </c>
      <c r="G238" t="s">
        <v>20</v>
      </c>
      <c r="H238">
        <v>27</v>
      </c>
      <c r="I238" s="4">
        <v>43354</v>
      </c>
      <c r="J238" s="8">
        <f>DAY(TBL_Employees3[[#This Row],[Hire Date]])</f>
        <v>11</v>
      </c>
      <c r="K238" s="8">
        <f>MONTH(TBL_Employees3[[#This Row],[Hire Date]])</f>
        <v>9</v>
      </c>
      <c r="L238" s="8">
        <f>YEAR(TBL_Employees3[[#This Row],[Hire Date]])</f>
        <v>2018</v>
      </c>
      <c r="M238" s="8" t="str">
        <f>TEXT(TBL_Employees3[[#This Row],[Hire Date]],"mmm")</f>
        <v>Sep</v>
      </c>
      <c r="N238" s="5">
        <v>80745</v>
      </c>
      <c r="O238" s="5" t="str" cm="1">
        <f t="array" ref="O238">_xlfn.IFS(TBL_Employees3[[#This Row],[Annual Salary]]&gt;140000,"High Income",AND(TBL_Employees3[[#This Row],[Annual Salary]]&lt;=140000, TBL_Employees3[[#This Row],[Annual Salary]] &gt; 70000),"Middle Income",TBL_Employees3[[#This Row],[Annual Salary]]&lt;70000,"Low Income")</f>
        <v>Middle Income</v>
      </c>
      <c r="P238" s="6">
        <v>0</v>
      </c>
      <c r="Q238" s="10">
        <f>TBL_Employees3[[#This Row],[Bonus %]]*TBL_Employees3[[#This Row],[Annual Salary]]</f>
        <v>0</v>
      </c>
      <c r="R238" t="s">
        <v>21</v>
      </c>
      <c r="S238" t="s">
        <v>44</v>
      </c>
      <c r="T238" s="4" t="s">
        <v>23</v>
      </c>
      <c r="U238" t="str">
        <f>IF(TBL_Employees3[[#This Row],[Exit Date]]="","Employed","Resign")</f>
        <v>Employed</v>
      </c>
    </row>
    <row r="239" spans="1:21" x14ac:dyDescent="0.25">
      <c r="A239" t="s">
        <v>529</v>
      </c>
      <c r="B239" t="s">
        <v>530</v>
      </c>
      <c r="C239" t="s">
        <v>251</v>
      </c>
      <c r="D239" t="s">
        <v>243</v>
      </c>
      <c r="E239" t="s">
        <v>32</v>
      </c>
      <c r="F239" t="s">
        <v>1983</v>
      </c>
      <c r="G239" t="s">
        <v>37</v>
      </c>
      <c r="H239">
        <v>56</v>
      </c>
      <c r="I239" s="4">
        <v>43363</v>
      </c>
      <c r="J239" s="8">
        <f>DAY(TBL_Employees3[[#This Row],[Hire Date]])</f>
        <v>20</v>
      </c>
      <c r="K239" s="8">
        <f>MONTH(TBL_Employees3[[#This Row],[Hire Date]])</f>
        <v>9</v>
      </c>
      <c r="L239" s="8">
        <f>YEAR(TBL_Employees3[[#This Row],[Hire Date]])</f>
        <v>2018</v>
      </c>
      <c r="M239" s="8" t="str">
        <f>TEXT(TBL_Employees3[[#This Row],[Hire Date]],"mmm")</f>
        <v>Sep</v>
      </c>
      <c r="N239" s="5">
        <v>78938</v>
      </c>
      <c r="O239" s="5" t="str" cm="1">
        <f t="array" ref="O239">_xlfn.IFS(TBL_Employees3[[#This Row],[Annual Salary]]&gt;140000,"High Income",AND(TBL_Employees3[[#This Row],[Annual Salary]]&lt;=140000, TBL_Employees3[[#This Row],[Annual Salary]] &gt; 70000),"Middle Income",TBL_Employees3[[#This Row],[Annual Salary]]&lt;70000,"Low Income")</f>
        <v>Middle Income</v>
      </c>
      <c r="P239" s="6">
        <v>0.14000000000000001</v>
      </c>
      <c r="Q239" s="10">
        <f>TBL_Employees3[[#This Row],[Bonus %]]*TBL_Employees3[[#This Row],[Annual Salary]]</f>
        <v>11051.320000000002</v>
      </c>
      <c r="R239" t="s">
        <v>21</v>
      </c>
      <c r="S239" t="s">
        <v>57</v>
      </c>
      <c r="T239" s="4" t="s">
        <v>23</v>
      </c>
      <c r="U239" t="str">
        <f>IF(TBL_Employees3[[#This Row],[Exit Date]]="","Employed","Resign")</f>
        <v>Employed</v>
      </c>
    </row>
    <row r="240" spans="1:21" x14ac:dyDescent="0.25">
      <c r="A240" t="s">
        <v>531</v>
      </c>
      <c r="B240" t="s">
        <v>532</v>
      </c>
      <c r="C240" t="s">
        <v>266</v>
      </c>
      <c r="D240" t="s">
        <v>243</v>
      </c>
      <c r="E240" t="s">
        <v>54</v>
      </c>
      <c r="F240" t="s">
        <v>1983</v>
      </c>
      <c r="G240" t="s">
        <v>37</v>
      </c>
      <c r="H240">
        <v>59</v>
      </c>
      <c r="I240" s="4">
        <v>39701</v>
      </c>
      <c r="J240" s="8">
        <f>DAY(TBL_Employees3[[#This Row],[Hire Date]])</f>
        <v>10</v>
      </c>
      <c r="K240" s="8">
        <f>MONTH(TBL_Employees3[[#This Row],[Hire Date]])</f>
        <v>9</v>
      </c>
      <c r="L240" s="8">
        <f>YEAR(TBL_Employees3[[#This Row],[Hire Date]])</f>
        <v>2008</v>
      </c>
      <c r="M240" s="8" t="str">
        <f>TEXT(TBL_Employees3[[#This Row],[Hire Date]],"mmm")</f>
        <v>Sep</v>
      </c>
      <c r="N240" s="5">
        <v>96313</v>
      </c>
      <c r="O240" s="5" t="str" cm="1">
        <f t="array" ref="O240">_xlfn.IFS(TBL_Employees3[[#This Row],[Annual Salary]]&gt;140000,"High Income",AND(TBL_Employees3[[#This Row],[Annual Salary]]&lt;=140000, TBL_Employees3[[#This Row],[Annual Salary]] &gt; 70000),"Middle Income",TBL_Employees3[[#This Row],[Annual Salary]]&lt;70000,"Low Income")</f>
        <v>Middle Income</v>
      </c>
      <c r="P240" s="6">
        <v>0</v>
      </c>
      <c r="Q240" s="10">
        <f>TBL_Employees3[[#This Row],[Bonus %]]*TBL_Employees3[[#This Row],[Annual Salary]]</f>
        <v>0</v>
      </c>
      <c r="R240" t="s">
        <v>21</v>
      </c>
      <c r="S240" t="s">
        <v>22</v>
      </c>
      <c r="T240" s="4" t="s">
        <v>23</v>
      </c>
      <c r="U240" t="str">
        <f>IF(TBL_Employees3[[#This Row],[Exit Date]]="","Employed","Resign")</f>
        <v>Employed</v>
      </c>
    </row>
    <row r="241" spans="1:21" x14ac:dyDescent="0.25">
      <c r="A241" t="s">
        <v>533</v>
      </c>
      <c r="B241" t="s">
        <v>534</v>
      </c>
      <c r="C241" t="s">
        <v>31</v>
      </c>
      <c r="D241" t="s">
        <v>243</v>
      </c>
      <c r="E241" t="s">
        <v>27</v>
      </c>
      <c r="F241" t="s">
        <v>1983</v>
      </c>
      <c r="G241" t="s">
        <v>20</v>
      </c>
      <c r="H241">
        <v>45</v>
      </c>
      <c r="I241" s="4">
        <v>40511</v>
      </c>
      <c r="J241" s="8">
        <f>DAY(TBL_Employees3[[#This Row],[Hire Date]])</f>
        <v>29</v>
      </c>
      <c r="K241" s="8">
        <f>MONTH(TBL_Employees3[[#This Row],[Hire Date]])</f>
        <v>11</v>
      </c>
      <c r="L241" s="8">
        <f>YEAR(TBL_Employees3[[#This Row],[Hire Date]])</f>
        <v>2010</v>
      </c>
      <c r="M241" s="8" t="str">
        <f>TEXT(TBL_Employees3[[#This Row],[Hire Date]],"mmm")</f>
        <v>Nov</v>
      </c>
      <c r="N241" s="5">
        <v>153767</v>
      </c>
      <c r="O241" s="5" t="str" cm="1">
        <f t="array" ref="O241">_xlfn.IFS(TBL_Employees3[[#This Row],[Annual Salary]]&gt;140000,"High Income",AND(TBL_Employees3[[#This Row],[Annual Salary]]&lt;=140000, TBL_Employees3[[#This Row],[Annual Salary]] &gt; 70000),"Middle Income",TBL_Employees3[[#This Row],[Annual Salary]]&lt;70000,"Low Income")</f>
        <v>High Income</v>
      </c>
      <c r="P241" s="6">
        <v>0.27</v>
      </c>
      <c r="Q241" s="10">
        <f>TBL_Employees3[[#This Row],[Bonus %]]*TBL_Employees3[[#This Row],[Annual Salary]]</f>
        <v>41517.090000000004</v>
      </c>
      <c r="R241" t="s">
        <v>21</v>
      </c>
      <c r="S241" t="s">
        <v>57</v>
      </c>
      <c r="T241" s="4" t="s">
        <v>23</v>
      </c>
      <c r="U241" t="str">
        <f>IF(TBL_Employees3[[#This Row],[Exit Date]]="","Employed","Resign")</f>
        <v>Employed</v>
      </c>
    </row>
    <row r="242" spans="1:21" x14ac:dyDescent="0.25">
      <c r="A242" t="s">
        <v>535</v>
      </c>
      <c r="B242" t="s">
        <v>536</v>
      </c>
      <c r="C242" t="s">
        <v>242</v>
      </c>
      <c r="D242" t="s">
        <v>243</v>
      </c>
      <c r="E242" t="s">
        <v>54</v>
      </c>
      <c r="F242" t="s">
        <v>1984</v>
      </c>
      <c r="G242" t="s">
        <v>28</v>
      </c>
      <c r="H242">
        <v>25</v>
      </c>
      <c r="I242" s="4">
        <v>44370</v>
      </c>
      <c r="J242" s="8">
        <f>DAY(TBL_Employees3[[#This Row],[Hire Date]])</f>
        <v>23</v>
      </c>
      <c r="K242" s="8">
        <f>MONTH(TBL_Employees3[[#This Row],[Hire Date]])</f>
        <v>6</v>
      </c>
      <c r="L242" s="8">
        <f>YEAR(TBL_Employees3[[#This Row],[Hire Date]])</f>
        <v>2021</v>
      </c>
      <c r="M242" s="8" t="str">
        <f>TEXT(TBL_Employees3[[#This Row],[Hire Date]],"mmm")</f>
        <v>Jun</v>
      </c>
      <c r="N242" s="5">
        <v>86464</v>
      </c>
      <c r="O242" s="5" t="str" cm="1">
        <f t="array" ref="O242">_xlfn.IFS(TBL_Employees3[[#This Row],[Annual Salary]]&gt;140000,"High Income",AND(TBL_Employees3[[#This Row],[Annual Salary]]&lt;=140000, TBL_Employees3[[#This Row],[Annual Salary]] &gt; 70000),"Middle Income",TBL_Employees3[[#This Row],[Annual Salary]]&lt;70000,"Low Income")</f>
        <v>Middle Income</v>
      </c>
      <c r="P242" s="6">
        <v>0</v>
      </c>
      <c r="Q242" s="10">
        <f>TBL_Employees3[[#This Row],[Bonus %]]*TBL_Employees3[[#This Row],[Annual Salary]]</f>
        <v>0</v>
      </c>
      <c r="R242" t="s">
        <v>65</v>
      </c>
      <c r="S242" t="s">
        <v>78</v>
      </c>
      <c r="T242" s="4" t="s">
        <v>23</v>
      </c>
      <c r="U242" t="str">
        <f>IF(TBL_Employees3[[#This Row],[Exit Date]]="","Employed","Resign")</f>
        <v>Employed</v>
      </c>
    </row>
    <row r="243" spans="1:21" x14ac:dyDescent="0.25">
      <c r="A243" t="s">
        <v>537</v>
      </c>
      <c r="B243" t="s">
        <v>538</v>
      </c>
      <c r="C243" t="s">
        <v>242</v>
      </c>
      <c r="D243" t="s">
        <v>243</v>
      </c>
      <c r="E243" t="s">
        <v>54</v>
      </c>
      <c r="F243" t="s">
        <v>1984</v>
      </c>
      <c r="G243" t="s">
        <v>37</v>
      </c>
      <c r="H243">
        <v>29</v>
      </c>
      <c r="I243" s="4">
        <v>43114</v>
      </c>
      <c r="J243" s="8">
        <f>DAY(TBL_Employees3[[#This Row],[Hire Date]])</f>
        <v>14</v>
      </c>
      <c r="K243" s="8">
        <f>MONTH(TBL_Employees3[[#This Row],[Hire Date]])</f>
        <v>1</v>
      </c>
      <c r="L243" s="8">
        <f>YEAR(TBL_Employees3[[#This Row],[Hire Date]])</f>
        <v>2018</v>
      </c>
      <c r="M243" s="8" t="str">
        <f>TEXT(TBL_Employees3[[#This Row],[Hire Date]],"mmm")</f>
        <v>Jan</v>
      </c>
      <c r="N243" s="5">
        <v>80516</v>
      </c>
      <c r="O243" s="5" t="str" cm="1">
        <f t="array" ref="O243">_xlfn.IFS(TBL_Employees3[[#This Row],[Annual Salary]]&gt;140000,"High Income",AND(TBL_Employees3[[#This Row],[Annual Salary]]&lt;=140000, TBL_Employees3[[#This Row],[Annual Salary]] &gt; 70000),"Middle Income",TBL_Employees3[[#This Row],[Annual Salary]]&lt;70000,"Low Income")</f>
        <v>Middle Income</v>
      </c>
      <c r="P243" s="6">
        <v>0</v>
      </c>
      <c r="Q243" s="10">
        <f>TBL_Employees3[[#This Row],[Bonus %]]*TBL_Employees3[[#This Row],[Annual Salary]]</f>
        <v>0</v>
      </c>
      <c r="R243" t="s">
        <v>38</v>
      </c>
      <c r="S243" t="s">
        <v>85</v>
      </c>
      <c r="T243" s="4" t="s">
        <v>23</v>
      </c>
      <c r="U243" t="str">
        <f>IF(TBL_Employees3[[#This Row],[Exit Date]]="","Employed","Resign")</f>
        <v>Employed</v>
      </c>
    </row>
    <row r="244" spans="1:21" x14ac:dyDescent="0.25">
      <c r="A244" t="s">
        <v>539</v>
      </c>
      <c r="B244" t="s">
        <v>540</v>
      </c>
      <c r="C244" t="s">
        <v>266</v>
      </c>
      <c r="D244" t="s">
        <v>243</v>
      </c>
      <c r="E244" t="s">
        <v>27</v>
      </c>
      <c r="F244" t="s">
        <v>1983</v>
      </c>
      <c r="G244" t="s">
        <v>20</v>
      </c>
      <c r="H244">
        <v>54</v>
      </c>
      <c r="I244" s="4">
        <v>40517</v>
      </c>
      <c r="J244" s="8">
        <f>DAY(TBL_Employees3[[#This Row],[Hire Date]])</f>
        <v>5</v>
      </c>
      <c r="K244" s="8">
        <f>MONTH(TBL_Employees3[[#This Row],[Hire Date]])</f>
        <v>12</v>
      </c>
      <c r="L244" s="8">
        <f>YEAR(TBL_Employees3[[#This Row],[Hire Date]])</f>
        <v>2010</v>
      </c>
      <c r="M244" s="8" t="str">
        <f>TEXT(TBL_Employees3[[#This Row],[Hire Date]],"mmm")</f>
        <v>Dec</v>
      </c>
      <c r="N244" s="5">
        <v>113982</v>
      </c>
      <c r="O244" s="5" t="str" cm="1">
        <f t="array" ref="O244">_xlfn.IFS(TBL_Employees3[[#This Row],[Annual Salary]]&gt;140000,"High Income",AND(TBL_Employees3[[#This Row],[Annual Salary]]&lt;=140000, TBL_Employees3[[#This Row],[Annual Salary]] &gt; 70000),"Middle Income",TBL_Employees3[[#This Row],[Annual Salary]]&lt;70000,"Low Income")</f>
        <v>Middle Income</v>
      </c>
      <c r="P244" s="6">
        <v>0</v>
      </c>
      <c r="Q244" s="10">
        <f>TBL_Employees3[[#This Row],[Bonus %]]*TBL_Employees3[[#This Row],[Annual Salary]]</f>
        <v>0</v>
      </c>
      <c r="R244" t="s">
        <v>21</v>
      </c>
      <c r="S244" t="s">
        <v>34</v>
      </c>
      <c r="T244" s="4" t="s">
        <v>23</v>
      </c>
      <c r="U244" t="str">
        <f>IF(TBL_Employees3[[#This Row],[Exit Date]]="","Employed","Resign")</f>
        <v>Employed</v>
      </c>
    </row>
    <row r="245" spans="1:21" x14ac:dyDescent="0.25">
      <c r="A245" t="s">
        <v>541</v>
      </c>
      <c r="B245" t="s">
        <v>542</v>
      </c>
      <c r="C245" t="s">
        <v>260</v>
      </c>
      <c r="D245" t="s">
        <v>243</v>
      </c>
      <c r="E245" t="s">
        <v>32</v>
      </c>
      <c r="F245" t="s">
        <v>1983</v>
      </c>
      <c r="G245" t="s">
        <v>20</v>
      </c>
      <c r="H245">
        <v>59</v>
      </c>
      <c r="I245" s="4">
        <v>35153</v>
      </c>
      <c r="J245" s="8">
        <f>DAY(TBL_Employees3[[#This Row],[Hire Date]])</f>
        <v>29</v>
      </c>
      <c r="K245" s="8">
        <f>MONTH(TBL_Employees3[[#This Row],[Hire Date]])</f>
        <v>3</v>
      </c>
      <c r="L245" s="8">
        <f>YEAR(TBL_Employees3[[#This Row],[Hire Date]])</f>
        <v>1996</v>
      </c>
      <c r="M245" s="8" t="str">
        <f>TEXT(TBL_Employees3[[#This Row],[Hire Date]],"mmm")</f>
        <v>Mar</v>
      </c>
      <c r="N245" s="5">
        <v>62605</v>
      </c>
      <c r="O245" s="5" t="str" cm="1">
        <f t="array" ref="O245">_xlfn.IFS(TBL_Employees3[[#This Row],[Annual Salary]]&gt;140000,"High Income",AND(TBL_Employees3[[#This Row],[Annual Salary]]&lt;=140000, TBL_Employees3[[#This Row],[Annual Salary]] &gt; 70000),"Middle Income",TBL_Employees3[[#This Row],[Annual Salary]]&lt;70000,"Low Income")</f>
        <v>Low Income</v>
      </c>
      <c r="P245" s="6">
        <v>0</v>
      </c>
      <c r="Q245" s="10">
        <f>TBL_Employees3[[#This Row],[Bonus %]]*TBL_Employees3[[#This Row],[Annual Salary]]</f>
        <v>0</v>
      </c>
      <c r="R245" t="s">
        <v>21</v>
      </c>
      <c r="S245" t="s">
        <v>22</v>
      </c>
      <c r="T245" s="4" t="s">
        <v>23</v>
      </c>
      <c r="U245" t="str">
        <f>IF(TBL_Employees3[[#This Row],[Exit Date]]="","Employed","Resign")</f>
        <v>Employed</v>
      </c>
    </row>
    <row r="246" spans="1:21" x14ac:dyDescent="0.25">
      <c r="A246" t="s">
        <v>543</v>
      </c>
      <c r="B246" t="s">
        <v>544</v>
      </c>
      <c r="C246" t="s">
        <v>251</v>
      </c>
      <c r="D246" t="s">
        <v>243</v>
      </c>
      <c r="E246" t="s">
        <v>32</v>
      </c>
      <c r="F246" t="s">
        <v>1983</v>
      </c>
      <c r="G246" t="s">
        <v>28</v>
      </c>
      <c r="H246">
        <v>60</v>
      </c>
      <c r="I246" s="4">
        <v>43146</v>
      </c>
      <c r="J246" s="8">
        <f>DAY(TBL_Employees3[[#This Row],[Hire Date]])</f>
        <v>15</v>
      </c>
      <c r="K246" s="8">
        <f>MONTH(TBL_Employees3[[#This Row],[Hire Date]])</f>
        <v>2</v>
      </c>
      <c r="L246" s="8">
        <f>YEAR(TBL_Employees3[[#This Row],[Hire Date]])</f>
        <v>2018</v>
      </c>
      <c r="M246" s="8" t="str">
        <f>TEXT(TBL_Employees3[[#This Row],[Hire Date]],"mmm")</f>
        <v>Feb</v>
      </c>
      <c r="N246" s="5">
        <v>106079</v>
      </c>
      <c r="O246" s="5" t="str" cm="1">
        <f t="array" ref="O246">_xlfn.IFS(TBL_Employees3[[#This Row],[Annual Salary]]&gt;140000,"High Income",AND(TBL_Employees3[[#This Row],[Annual Salary]]&lt;=140000, TBL_Employees3[[#This Row],[Annual Salary]] &gt; 70000),"Middle Income",TBL_Employees3[[#This Row],[Annual Salary]]&lt;70000,"Low Income")</f>
        <v>Middle Income</v>
      </c>
      <c r="P246" s="6">
        <v>0.14000000000000001</v>
      </c>
      <c r="Q246" s="10">
        <f>TBL_Employees3[[#This Row],[Bonus %]]*TBL_Employees3[[#This Row],[Annual Salary]]</f>
        <v>14851.060000000001</v>
      </c>
      <c r="R246" t="s">
        <v>21</v>
      </c>
      <c r="S246" t="s">
        <v>22</v>
      </c>
      <c r="T246" s="4">
        <v>44295</v>
      </c>
      <c r="U246" t="str">
        <f>IF(TBL_Employees3[[#This Row],[Exit Date]]="","Employed","Resign")</f>
        <v>Resign</v>
      </c>
    </row>
    <row r="247" spans="1:21" x14ac:dyDescent="0.25">
      <c r="A247" t="s">
        <v>545</v>
      </c>
      <c r="B247" t="s">
        <v>546</v>
      </c>
      <c r="C247" t="s">
        <v>260</v>
      </c>
      <c r="D247" t="s">
        <v>243</v>
      </c>
      <c r="E247" t="s">
        <v>18</v>
      </c>
      <c r="F247" t="s">
        <v>1983</v>
      </c>
      <c r="G247" t="s">
        <v>28</v>
      </c>
      <c r="H247">
        <v>64</v>
      </c>
      <c r="I247" s="4">
        <v>43527</v>
      </c>
      <c r="J247" s="8">
        <f>DAY(TBL_Employees3[[#This Row],[Hire Date]])</f>
        <v>3</v>
      </c>
      <c r="K247" s="8">
        <f>MONTH(TBL_Employees3[[#This Row],[Hire Date]])</f>
        <v>3</v>
      </c>
      <c r="L247" s="8">
        <f>YEAR(TBL_Employees3[[#This Row],[Hire Date]])</f>
        <v>2019</v>
      </c>
      <c r="M247" s="8" t="str">
        <f>TEXT(TBL_Employees3[[#This Row],[Hire Date]],"mmm")</f>
        <v>Mar</v>
      </c>
      <c r="N247" s="5">
        <v>67114</v>
      </c>
      <c r="O247" s="5" t="str" cm="1">
        <f t="array" ref="O247">_xlfn.IFS(TBL_Employees3[[#This Row],[Annual Salary]]&gt;140000,"High Income",AND(TBL_Employees3[[#This Row],[Annual Salary]]&lt;=140000, TBL_Employees3[[#This Row],[Annual Salary]] &gt; 70000),"Middle Income",TBL_Employees3[[#This Row],[Annual Salary]]&lt;70000,"Low Income")</f>
        <v>Low Income</v>
      </c>
      <c r="P247" s="6">
        <v>0</v>
      </c>
      <c r="Q247" s="10">
        <f>TBL_Employees3[[#This Row],[Bonus %]]*TBL_Employees3[[#This Row],[Annual Salary]]</f>
        <v>0</v>
      </c>
      <c r="R247" t="s">
        <v>21</v>
      </c>
      <c r="S247" t="s">
        <v>57</v>
      </c>
      <c r="T247" s="4" t="s">
        <v>23</v>
      </c>
      <c r="U247" t="str">
        <f>IF(TBL_Employees3[[#This Row],[Exit Date]]="","Employed","Resign")</f>
        <v>Employed</v>
      </c>
    </row>
    <row r="248" spans="1:21" x14ac:dyDescent="0.25">
      <c r="A248" t="s">
        <v>175</v>
      </c>
      <c r="B248" t="s">
        <v>547</v>
      </c>
      <c r="C248" t="s">
        <v>242</v>
      </c>
      <c r="D248" t="s">
        <v>243</v>
      </c>
      <c r="E248" t="s">
        <v>54</v>
      </c>
      <c r="F248" t="s">
        <v>1984</v>
      </c>
      <c r="G248" t="s">
        <v>37</v>
      </c>
      <c r="H248">
        <v>47</v>
      </c>
      <c r="I248" s="4">
        <v>43375</v>
      </c>
      <c r="J248" s="8">
        <f>DAY(TBL_Employees3[[#This Row],[Hire Date]])</f>
        <v>2</v>
      </c>
      <c r="K248" s="8">
        <f>MONTH(TBL_Employees3[[#This Row],[Hire Date]])</f>
        <v>10</v>
      </c>
      <c r="L248" s="8">
        <f>YEAR(TBL_Employees3[[#This Row],[Hire Date]])</f>
        <v>2018</v>
      </c>
      <c r="M248" s="8" t="str">
        <f>TEXT(TBL_Employees3[[#This Row],[Hire Date]],"mmm")</f>
        <v>Oct</v>
      </c>
      <c r="N248" s="5">
        <v>111404</v>
      </c>
      <c r="O248" s="5" t="str" cm="1">
        <f t="array" ref="O248">_xlfn.IFS(TBL_Employees3[[#This Row],[Annual Salary]]&gt;140000,"High Income",AND(TBL_Employees3[[#This Row],[Annual Salary]]&lt;=140000, TBL_Employees3[[#This Row],[Annual Salary]] &gt; 70000),"Middle Income",TBL_Employees3[[#This Row],[Annual Salary]]&lt;70000,"Low Income")</f>
        <v>Middle Income</v>
      </c>
      <c r="P248" s="6">
        <v>0</v>
      </c>
      <c r="Q248" s="10">
        <f>TBL_Employees3[[#This Row],[Bonus %]]*TBL_Employees3[[#This Row],[Annual Salary]]</f>
        <v>0</v>
      </c>
      <c r="R248" t="s">
        <v>38</v>
      </c>
      <c r="S248" t="s">
        <v>69</v>
      </c>
      <c r="T248" s="4" t="s">
        <v>23</v>
      </c>
      <c r="U248" t="str">
        <f>IF(TBL_Employees3[[#This Row],[Exit Date]]="","Employed","Resign")</f>
        <v>Employed</v>
      </c>
    </row>
    <row r="249" spans="1:21" x14ac:dyDescent="0.25">
      <c r="A249" t="s">
        <v>548</v>
      </c>
      <c r="B249" t="s">
        <v>549</v>
      </c>
      <c r="C249" t="s">
        <v>251</v>
      </c>
      <c r="D249" t="s">
        <v>243</v>
      </c>
      <c r="E249" t="s">
        <v>32</v>
      </c>
      <c r="F249" t="s">
        <v>1983</v>
      </c>
      <c r="G249" t="s">
        <v>28</v>
      </c>
      <c r="H249">
        <v>57</v>
      </c>
      <c r="I249" s="4">
        <v>33612</v>
      </c>
      <c r="J249" s="8">
        <f>DAY(TBL_Employees3[[#This Row],[Hire Date]])</f>
        <v>9</v>
      </c>
      <c r="K249" s="8">
        <f>MONTH(TBL_Employees3[[#This Row],[Hire Date]])</f>
        <v>1</v>
      </c>
      <c r="L249" s="8">
        <f>YEAR(TBL_Employees3[[#This Row],[Hire Date]])</f>
        <v>1992</v>
      </c>
      <c r="M249" s="8" t="str">
        <f>TEXT(TBL_Employees3[[#This Row],[Hire Date]],"mmm")</f>
        <v>Jan</v>
      </c>
      <c r="N249" s="5">
        <v>111299</v>
      </c>
      <c r="O249" s="5" t="str" cm="1">
        <f t="array" ref="O249">_xlfn.IFS(TBL_Employees3[[#This Row],[Annual Salary]]&gt;140000,"High Income",AND(TBL_Employees3[[#This Row],[Annual Salary]]&lt;=140000, TBL_Employees3[[#This Row],[Annual Salary]] &gt; 70000),"Middle Income",TBL_Employees3[[#This Row],[Annual Salary]]&lt;70000,"Low Income")</f>
        <v>Middle Income</v>
      </c>
      <c r="P249" s="6">
        <v>0.12</v>
      </c>
      <c r="Q249" s="10">
        <f>TBL_Employees3[[#This Row],[Bonus %]]*TBL_Employees3[[#This Row],[Annual Salary]]</f>
        <v>13355.88</v>
      </c>
      <c r="R249" t="s">
        <v>21</v>
      </c>
      <c r="S249" t="s">
        <v>48</v>
      </c>
      <c r="T249" s="4" t="s">
        <v>23</v>
      </c>
      <c r="U249" t="str">
        <f>IF(TBL_Employees3[[#This Row],[Exit Date]]="","Employed","Resign")</f>
        <v>Employed</v>
      </c>
    </row>
    <row r="250" spans="1:21" x14ac:dyDescent="0.25">
      <c r="A250" t="s">
        <v>550</v>
      </c>
      <c r="B250" t="s">
        <v>551</v>
      </c>
      <c r="C250" t="s">
        <v>242</v>
      </c>
      <c r="D250" t="s">
        <v>243</v>
      </c>
      <c r="E250" t="s">
        <v>32</v>
      </c>
      <c r="F250" t="s">
        <v>1984</v>
      </c>
      <c r="G250" t="s">
        <v>28</v>
      </c>
      <c r="H250">
        <v>59</v>
      </c>
      <c r="I250" s="4">
        <v>36990</v>
      </c>
      <c r="J250" s="8">
        <f>DAY(TBL_Employees3[[#This Row],[Hire Date]])</f>
        <v>9</v>
      </c>
      <c r="K250" s="8">
        <f>MONTH(TBL_Employees3[[#This Row],[Hire Date]])</f>
        <v>4</v>
      </c>
      <c r="L250" s="8">
        <f>YEAR(TBL_Employees3[[#This Row],[Hire Date]])</f>
        <v>2001</v>
      </c>
      <c r="M250" s="8" t="str">
        <f>TEXT(TBL_Employees3[[#This Row],[Hire Date]],"mmm")</f>
        <v>Apr</v>
      </c>
      <c r="N250" s="5">
        <v>119699</v>
      </c>
      <c r="O250" s="5" t="str" cm="1">
        <f t="array" ref="O250">_xlfn.IFS(TBL_Employees3[[#This Row],[Annual Salary]]&gt;140000,"High Income",AND(TBL_Employees3[[#This Row],[Annual Salary]]&lt;=140000, TBL_Employees3[[#This Row],[Annual Salary]] &gt; 70000),"Middle Income",TBL_Employees3[[#This Row],[Annual Salary]]&lt;70000,"Low Income")</f>
        <v>Middle Income</v>
      </c>
      <c r="P250" s="6">
        <v>0</v>
      </c>
      <c r="Q250" s="10">
        <f>TBL_Employees3[[#This Row],[Bonus %]]*TBL_Employees3[[#This Row],[Annual Salary]]</f>
        <v>0</v>
      </c>
      <c r="R250" t="s">
        <v>65</v>
      </c>
      <c r="S250" t="s">
        <v>78</v>
      </c>
      <c r="T250" s="4" t="s">
        <v>23</v>
      </c>
      <c r="U250" t="str">
        <f>IF(TBL_Employees3[[#This Row],[Exit Date]]="","Employed","Resign")</f>
        <v>Employed</v>
      </c>
    </row>
    <row r="251" spans="1:21" x14ac:dyDescent="0.25">
      <c r="A251" t="s">
        <v>552</v>
      </c>
      <c r="B251" t="s">
        <v>553</v>
      </c>
      <c r="C251" t="s">
        <v>251</v>
      </c>
      <c r="D251" t="s">
        <v>243</v>
      </c>
      <c r="E251" t="s">
        <v>27</v>
      </c>
      <c r="F251" t="s">
        <v>1983</v>
      </c>
      <c r="G251" t="s">
        <v>37</v>
      </c>
      <c r="H251">
        <v>32</v>
      </c>
      <c r="I251" s="4">
        <v>44478</v>
      </c>
      <c r="J251" s="8">
        <f>DAY(TBL_Employees3[[#This Row],[Hire Date]])</f>
        <v>9</v>
      </c>
      <c r="K251" s="8">
        <f>MONTH(TBL_Employees3[[#This Row],[Hire Date]])</f>
        <v>10</v>
      </c>
      <c r="L251" s="8">
        <f>YEAR(TBL_Employees3[[#This Row],[Hire Date]])</f>
        <v>2021</v>
      </c>
      <c r="M251" s="8" t="str">
        <f>TEXT(TBL_Employees3[[#This Row],[Hire Date]],"mmm")</f>
        <v>Oct</v>
      </c>
      <c r="N251" s="5">
        <v>102298</v>
      </c>
      <c r="O251" s="5" t="str" cm="1">
        <f t="array" ref="O251">_xlfn.IFS(TBL_Employees3[[#This Row],[Annual Salary]]&gt;140000,"High Income",AND(TBL_Employees3[[#This Row],[Annual Salary]]&lt;=140000, TBL_Employees3[[#This Row],[Annual Salary]] &gt; 70000),"Middle Income",TBL_Employees3[[#This Row],[Annual Salary]]&lt;70000,"Low Income")</f>
        <v>Middle Income</v>
      </c>
      <c r="P251" s="6">
        <v>0.13</v>
      </c>
      <c r="Q251" s="10">
        <f>TBL_Employees3[[#This Row],[Bonus %]]*TBL_Employees3[[#This Row],[Annual Salary]]</f>
        <v>13298.74</v>
      </c>
      <c r="R251" t="s">
        <v>38</v>
      </c>
      <c r="S251" t="s">
        <v>69</v>
      </c>
      <c r="T251" s="4" t="s">
        <v>23</v>
      </c>
      <c r="U251" t="str">
        <f>IF(TBL_Employees3[[#This Row],[Exit Date]]="","Employed","Resign")</f>
        <v>Employed</v>
      </c>
    </row>
    <row r="252" spans="1:21" x14ac:dyDescent="0.25">
      <c r="A252" t="s">
        <v>554</v>
      </c>
      <c r="B252" t="s">
        <v>555</v>
      </c>
      <c r="C252" t="s">
        <v>286</v>
      </c>
      <c r="D252" t="s">
        <v>243</v>
      </c>
      <c r="E252" t="s">
        <v>27</v>
      </c>
      <c r="F252" t="s">
        <v>1983</v>
      </c>
      <c r="G252" t="s">
        <v>28</v>
      </c>
      <c r="H252">
        <v>25</v>
      </c>
      <c r="I252" s="4">
        <v>44385</v>
      </c>
      <c r="J252" s="8">
        <f>DAY(TBL_Employees3[[#This Row],[Hire Date]])</f>
        <v>8</v>
      </c>
      <c r="K252" s="8">
        <f>MONTH(TBL_Employees3[[#This Row],[Hire Date]])</f>
        <v>7</v>
      </c>
      <c r="L252" s="8">
        <f>YEAR(TBL_Employees3[[#This Row],[Hire Date]])</f>
        <v>2021</v>
      </c>
      <c r="M252" s="8" t="str">
        <f>TEXT(TBL_Employees3[[#This Row],[Hire Date]],"mmm")</f>
        <v>Jul</v>
      </c>
      <c r="N252" s="5">
        <v>67275</v>
      </c>
      <c r="O252" s="5" t="str" cm="1">
        <f t="array" ref="O252">_xlfn.IFS(TBL_Employees3[[#This Row],[Annual Salary]]&gt;140000,"High Income",AND(TBL_Employees3[[#This Row],[Annual Salary]]&lt;=140000, TBL_Employees3[[#This Row],[Annual Salary]] &gt; 70000),"Middle Income",TBL_Employees3[[#This Row],[Annual Salary]]&lt;70000,"Low Income")</f>
        <v>Low Income</v>
      </c>
      <c r="P252" s="6">
        <v>0</v>
      </c>
      <c r="Q252" s="10">
        <f>TBL_Employees3[[#This Row],[Bonus %]]*TBL_Employees3[[#This Row],[Annual Salary]]</f>
        <v>0</v>
      </c>
      <c r="R252" t="s">
        <v>21</v>
      </c>
      <c r="S252" t="s">
        <v>75</v>
      </c>
      <c r="T252" s="4" t="s">
        <v>23</v>
      </c>
      <c r="U252" t="str">
        <f>IF(TBL_Employees3[[#This Row],[Exit Date]]="","Employed","Resign")</f>
        <v>Employed</v>
      </c>
    </row>
    <row r="253" spans="1:21" x14ac:dyDescent="0.25">
      <c r="A253" t="s">
        <v>556</v>
      </c>
      <c r="B253" t="s">
        <v>557</v>
      </c>
      <c r="C253" t="s">
        <v>286</v>
      </c>
      <c r="D253" t="s">
        <v>243</v>
      </c>
      <c r="E253" t="s">
        <v>32</v>
      </c>
      <c r="F253" t="s">
        <v>1984</v>
      </c>
      <c r="G253" t="s">
        <v>28</v>
      </c>
      <c r="H253">
        <v>37</v>
      </c>
      <c r="I253" s="4">
        <v>43898</v>
      </c>
      <c r="J253" s="8">
        <f>DAY(TBL_Employees3[[#This Row],[Hire Date]])</f>
        <v>8</v>
      </c>
      <c r="K253" s="8">
        <f>MONTH(TBL_Employees3[[#This Row],[Hire Date]])</f>
        <v>3</v>
      </c>
      <c r="L253" s="8">
        <f>YEAR(TBL_Employees3[[#This Row],[Hire Date]])</f>
        <v>2020</v>
      </c>
      <c r="M253" s="8" t="str">
        <f>TEXT(TBL_Employees3[[#This Row],[Hire Date]],"mmm")</f>
        <v>Mar</v>
      </c>
      <c r="N253" s="5">
        <v>80659</v>
      </c>
      <c r="O253" s="5" t="str" cm="1">
        <f t="array" ref="O253">_xlfn.IFS(TBL_Employees3[[#This Row],[Annual Salary]]&gt;140000,"High Income",AND(TBL_Employees3[[#This Row],[Annual Salary]]&lt;=140000, TBL_Employees3[[#This Row],[Annual Salary]] &gt; 70000),"Middle Income",TBL_Employees3[[#This Row],[Annual Salary]]&lt;70000,"Low Income")</f>
        <v>Middle Income</v>
      </c>
      <c r="P253" s="6">
        <v>0</v>
      </c>
      <c r="Q253" s="10">
        <f>TBL_Employees3[[#This Row],[Bonus %]]*TBL_Employees3[[#This Row],[Annual Salary]]</f>
        <v>0</v>
      </c>
      <c r="R253" t="s">
        <v>21</v>
      </c>
      <c r="S253" t="s">
        <v>57</v>
      </c>
      <c r="T253" s="4" t="s">
        <v>23</v>
      </c>
      <c r="U253" t="str">
        <f>IF(TBL_Employees3[[#This Row],[Exit Date]]="","Employed","Resign")</f>
        <v>Employed</v>
      </c>
    </row>
    <row r="254" spans="1:21" x14ac:dyDescent="0.25">
      <c r="A254" t="s">
        <v>558</v>
      </c>
      <c r="B254" t="s">
        <v>559</v>
      </c>
      <c r="C254" t="s">
        <v>242</v>
      </c>
      <c r="D254" t="s">
        <v>243</v>
      </c>
      <c r="E254" t="s">
        <v>27</v>
      </c>
      <c r="F254" t="s">
        <v>1984</v>
      </c>
      <c r="G254" t="s">
        <v>28</v>
      </c>
      <c r="H254">
        <v>37</v>
      </c>
      <c r="I254" s="4">
        <v>41318</v>
      </c>
      <c r="J254" s="8">
        <f>DAY(TBL_Employees3[[#This Row],[Hire Date]])</f>
        <v>13</v>
      </c>
      <c r="K254" s="8">
        <f>MONTH(TBL_Employees3[[#This Row],[Hire Date]])</f>
        <v>2</v>
      </c>
      <c r="L254" s="8">
        <f>YEAR(TBL_Employees3[[#This Row],[Hire Date]])</f>
        <v>2013</v>
      </c>
      <c r="M254" s="8" t="str">
        <f>TEXT(TBL_Employees3[[#This Row],[Hire Date]],"mmm")</f>
        <v>Feb</v>
      </c>
      <c r="N254" s="5">
        <v>124827</v>
      </c>
      <c r="O254" s="5" t="str" cm="1">
        <f t="array" ref="O254">_xlfn.IFS(TBL_Employees3[[#This Row],[Annual Salary]]&gt;140000,"High Income",AND(TBL_Employees3[[#This Row],[Annual Salary]]&lt;=140000, TBL_Employees3[[#This Row],[Annual Salary]] &gt; 70000),"Middle Income",TBL_Employees3[[#This Row],[Annual Salary]]&lt;70000,"Low Income")</f>
        <v>Middle Income</v>
      </c>
      <c r="P254" s="6">
        <v>0</v>
      </c>
      <c r="Q254" s="10">
        <f>TBL_Employees3[[#This Row],[Bonus %]]*TBL_Employees3[[#This Row],[Annual Salary]]</f>
        <v>0</v>
      </c>
      <c r="R254" t="s">
        <v>65</v>
      </c>
      <c r="S254" t="s">
        <v>118</v>
      </c>
      <c r="T254" s="4" t="s">
        <v>23</v>
      </c>
      <c r="U254" t="str">
        <f>IF(TBL_Employees3[[#This Row],[Exit Date]]="","Employed","Resign")</f>
        <v>Employed</v>
      </c>
    </row>
    <row r="255" spans="1:21" x14ac:dyDescent="0.25">
      <c r="A255" t="s">
        <v>560</v>
      </c>
      <c r="B255" t="s">
        <v>561</v>
      </c>
      <c r="C255" t="s">
        <v>260</v>
      </c>
      <c r="D255" t="s">
        <v>243</v>
      </c>
      <c r="E255" t="s">
        <v>54</v>
      </c>
      <c r="F255" t="s">
        <v>1984</v>
      </c>
      <c r="G255" t="s">
        <v>28</v>
      </c>
      <c r="H255">
        <v>45</v>
      </c>
      <c r="I255" s="4">
        <v>40967</v>
      </c>
      <c r="J255" s="8">
        <f>DAY(TBL_Employees3[[#This Row],[Hire Date]])</f>
        <v>28</v>
      </c>
      <c r="K255" s="8">
        <f>MONTH(TBL_Employees3[[#This Row],[Hire Date]])</f>
        <v>2</v>
      </c>
      <c r="L255" s="8">
        <f>YEAR(TBL_Employees3[[#This Row],[Hire Date]])</f>
        <v>2012</v>
      </c>
      <c r="M255" s="8" t="str">
        <f>TEXT(TBL_Employees3[[#This Row],[Hire Date]],"mmm")</f>
        <v>Feb</v>
      </c>
      <c r="N255" s="5">
        <v>89659</v>
      </c>
      <c r="O255" s="5" t="str" cm="1">
        <f t="array" ref="O255">_xlfn.IFS(TBL_Employees3[[#This Row],[Annual Salary]]&gt;140000,"High Income",AND(TBL_Employees3[[#This Row],[Annual Salary]]&lt;=140000, TBL_Employees3[[#This Row],[Annual Salary]] &gt; 70000),"Middle Income",TBL_Employees3[[#This Row],[Annual Salary]]&lt;70000,"Low Income")</f>
        <v>Middle Income</v>
      </c>
      <c r="P255" s="6">
        <v>0</v>
      </c>
      <c r="Q255" s="10">
        <f>TBL_Employees3[[#This Row],[Bonus %]]*TBL_Employees3[[#This Row],[Annual Salary]]</f>
        <v>0</v>
      </c>
      <c r="R255" t="s">
        <v>65</v>
      </c>
      <c r="S255" t="s">
        <v>118</v>
      </c>
      <c r="T255" s="4" t="s">
        <v>23</v>
      </c>
      <c r="U255" t="str">
        <f>IF(TBL_Employees3[[#This Row],[Exit Date]]="","Employed","Resign")</f>
        <v>Employed</v>
      </c>
    </row>
    <row r="256" spans="1:21" x14ac:dyDescent="0.25">
      <c r="A256" t="s">
        <v>562</v>
      </c>
      <c r="B256" t="s">
        <v>563</v>
      </c>
      <c r="C256" t="s">
        <v>31</v>
      </c>
      <c r="D256" t="s">
        <v>564</v>
      </c>
      <c r="E256" t="s">
        <v>27</v>
      </c>
      <c r="F256" t="s">
        <v>1984</v>
      </c>
      <c r="G256" t="s">
        <v>20</v>
      </c>
      <c r="H256">
        <v>50</v>
      </c>
      <c r="I256" s="4">
        <v>39016</v>
      </c>
      <c r="J256" s="8">
        <f>DAY(TBL_Employees3[[#This Row],[Hire Date]])</f>
        <v>26</v>
      </c>
      <c r="K256" s="8">
        <f>MONTH(TBL_Employees3[[#This Row],[Hire Date]])</f>
        <v>10</v>
      </c>
      <c r="L256" s="8">
        <f>YEAR(TBL_Employees3[[#This Row],[Hire Date]])</f>
        <v>2006</v>
      </c>
      <c r="M256" s="8" t="str">
        <f>TEXT(TBL_Employees3[[#This Row],[Hire Date]],"mmm")</f>
        <v>Oct</v>
      </c>
      <c r="N256" s="5">
        <v>163099</v>
      </c>
      <c r="O256" s="5" t="str" cm="1">
        <f t="array" ref="O256">_xlfn.IFS(TBL_Employees3[[#This Row],[Annual Salary]]&gt;140000,"High Income",AND(TBL_Employees3[[#This Row],[Annual Salary]]&lt;=140000, TBL_Employees3[[#This Row],[Annual Salary]] &gt; 70000),"Middle Income",TBL_Employees3[[#This Row],[Annual Salary]]&lt;70000,"Low Income")</f>
        <v>High Income</v>
      </c>
      <c r="P256" s="6">
        <v>0.2</v>
      </c>
      <c r="Q256" s="10">
        <f>TBL_Employees3[[#This Row],[Bonus %]]*TBL_Employees3[[#This Row],[Annual Salary]]</f>
        <v>32619.800000000003</v>
      </c>
      <c r="R256" t="s">
        <v>21</v>
      </c>
      <c r="S256" t="s">
        <v>44</v>
      </c>
      <c r="T256" s="4" t="s">
        <v>23</v>
      </c>
      <c r="U256" t="str">
        <f>IF(TBL_Employees3[[#This Row],[Exit Date]]="","Employed","Resign")</f>
        <v>Employed</v>
      </c>
    </row>
    <row r="257" spans="1:21" x14ac:dyDescent="0.25">
      <c r="A257" t="s">
        <v>565</v>
      </c>
      <c r="B257" t="s">
        <v>566</v>
      </c>
      <c r="C257" t="s">
        <v>26</v>
      </c>
      <c r="D257" t="s">
        <v>564</v>
      </c>
      <c r="E257" t="s">
        <v>18</v>
      </c>
      <c r="F257" t="s">
        <v>1983</v>
      </c>
      <c r="G257" t="s">
        <v>28</v>
      </c>
      <c r="H257">
        <v>55</v>
      </c>
      <c r="I257" s="4">
        <v>35023</v>
      </c>
      <c r="J257" s="8">
        <f>DAY(TBL_Employees3[[#This Row],[Hire Date]])</f>
        <v>20</v>
      </c>
      <c r="K257" s="8">
        <f>MONTH(TBL_Employees3[[#This Row],[Hire Date]])</f>
        <v>11</v>
      </c>
      <c r="L257" s="8">
        <f>YEAR(TBL_Employees3[[#This Row],[Hire Date]])</f>
        <v>1995</v>
      </c>
      <c r="M257" s="8" t="str">
        <f>TEXT(TBL_Employees3[[#This Row],[Hire Date]],"mmm")</f>
        <v>Nov</v>
      </c>
      <c r="N257" s="5">
        <v>95409</v>
      </c>
      <c r="O257" s="5" t="str" cm="1">
        <f t="array" ref="O257">_xlfn.IFS(TBL_Employees3[[#This Row],[Annual Salary]]&gt;140000,"High Income",AND(TBL_Employees3[[#This Row],[Annual Salary]]&lt;=140000, TBL_Employees3[[#This Row],[Annual Salary]] &gt; 70000),"Middle Income",TBL_Employees3[[#This Row],[Annual Salary]]&lt;70000,"Low Income")</f>
        <v>Middle Income</v>
      </c>
      <c r="P257" s="6">
        <v>0</v>
      </c>
      <c r="Q257" s="10">
        <f>TBL_Employees3[[#This Row],[Bonus %]]*TBL_Employees3[[#This Row],[Annual Salary]]</f>
        <v>0</v>
      </c>
      <c r="R257" t="s">
        <v>21</v>
      </c>
      <c r="S257" t="s">
        <v>57</v>
      </c>
      <c r="T257" s="4" t="s">
        <v>23</v>
      </c>
      <c r="U257" t="str">
        <f>IF(TBL_Employees3[[#This Row],[Exit Date]]="","Employed","Resign")</f>
        <v>Employed</v>
      </c>
    </row>
    <row r="258" spans="1:21" x14ac:dyDescent="0.25">
      <c r="A258" t="s">
        <v>355</v>
      </c>
      <c r="B258" t="s">
        <v>567</v>
      </c>
      <c r="C258" t="s">
        <v>64</v>
      </c>
      <c r="D258" t="s">
        <v>564</v>
      </c>
      <c r="E258" t="s">
        <v>18</v>
      </c>
      <c r="F258" t="s">
        <v>1983</v>
      </c>
      <c r="G258" t="s">
        <v>97</v>
      </c>
      <c r="H258">
        <v>25</v>
      </c>
      <c r="I258" s="4">
        <v>43967</v>
      </c>
      <c r="J258" s="8">
        <f>DAY(TBL_Employees3[[#This Row],[Hire Date]])</f>
        <v>16</v>
      </c>
      <c r="K258" s="8">
        <f>MONTH(TBL_Employees3[[#This Row],[Hire Date]])</f>
        <v>5</v>
      </c>
      <c r="L258" s="8">
        <f>YEAR(TBL_Employees3[[#This Row],[Hire Date]])</f>
        <v>2020</v>
      </c>
      <c r="M258" s="8" t="str">
        <f>TEXT(TBL_Employees3[[#This Row],[Hire Date]],"mmm")</f>
        <v>May</v>
      </c>
      <c r="N258" s="5">
        <v>41336</v>
      </c>
      <c r="O258" s="5" t="str" cm="1">
        <f t="array" ref="O258">_xlfn.IFS(TBL_Employees3[[#This Row],[Annual Salary]]&gt;140000,"High Income",AND(TBL_Employees3[[#This Row],[Annual Salary]]&lt;=140000, TBL_Employees3[[#This Row],[Annual Salary]] &gt; 70000),"Middle Income",TBL_Employees3[[#This Row],[Annual Salary]]&lt;70000,"Low Income")</f>
        <v>Low Income</v>
      </c>
      <c r="P258" s="6">
        <v>0</v>
      </c>
      <c r="Q258" s="10">
        <f>TBL_Employees3[[#This Row],[Bonus %]]*TBL_Employees3[[#This Row],[Annual Salary]]</f>
        <v>0</v>
      </c>
      <c r="R258" t="s">
        <v>21</v>
      </c>
      <c r="S258" t="s">
        <v>48</v>
      </c>
      <c r="T258" s="4">
        <v>44336</v>
      </c>
      <c r="U258" t="str">
        <f>IF(TBL_Employees3[[#This Row],[Exit Date]]="","Employed","Resign")</f>
        <v>Resign</v>
      </c>
    </row>
    <row r="259" spans="1:21" x14ac:dyDescent="0.25">
      <c r="A259" t="s">
        <v>568</v>
      </c>
      <c r="B259" t="s">
        <v>569</v>
      </c>
      <c r="C259" t="s">
        <v>26</v>
      </c>
      <c r="D259" t="s">
        <v>564</v>
      </c>
      <c r="E259" t="s">
        <v>27</v>
      </c>
      <c r="F259" t="s">
        <v>1984</v>
      </c>
      <c r="G259" t="s">
        <v>20</v>
      </c>
      <c r="H259">
        <v>34</v>
      </c>
      <c r="I259" s="4">
        <v>43264</v>
      </c>
      <c r="J259" s="8">
        <f>DAY(TBL_Employees3[[#This Row],[Hire Date]])</f>
        <v>13</v>
      </c>
      <c r="K259" s="8">
        <f>MONTH(TBL_Employees3[[#This Row],[Hire Date]])</f>
        <v>6</v>
      </c>
      <c r="L259" s="8">
        <f>YEAR(TBL_Employees3[[#This Row],[Hire Date]])</f>
        <v>2018</v>
      </c>
      <c r="M259" s="8" t="str">
        <f>TEXT(TBL_Employees3[[#This Row],[Hire Date]],"mmm")</f>
        <v>Jun</v>
      </c>
      <c r="N259" s="5">
        <v>77203</v>
      </c>
      <c r="O259" s="5" t="str" cm="1">
        <f t="array" ref="O259">_xlfn.IFS(TBL_Employees3[[#This Row],[Annual Salary]]&gt;140000,"High Income",AND(TBL_Employees3[[#This Row],[Annual Salary]]&lt;=140000, TBL_Employees3[[#This Row],[Annual Salary]] &gt; 70000),"Middle Income",TBL_Employees3[[#This Row],[Annual Salary]]&lt;70000,"Low Income")</f>
        <v>Middle Income</v>
      </c>
      <c r="P259" s="6">
        <v>0</v>
      </c>
      <c r="Q259" s="10">
        <f>TBL_Employees3[[#This Row],[Bonus %]]*TBL_Employees3[[#This Row],[Annual Salary]]</f>
        <v>0</v>
      </c>
      <c r="R259" t="s">
        <v>21</v>
      </c>
      <c r="S259" t="s">
        <v>44</v>
      </c>
      <c r="T259" s="4" t="s">
        <v>23</v>
      </c>
      <c r="U259" t="str">
        <f>IF(TBL_Employees3[[#This Row],[Exit Date]]="","Employed","Resign")</f>
        <v>Employed</v>
      </c>
    </row>
    <row r="260" spans="1:21" x14ac:dyDescent="0.25">
      <c r="A260" t="s">
        <v>570</v>
      </c>
      <c r="B260" t="s">
        <v>571</v>
      </c>
      <c r="C260" t="s">
        <v>74</v>
      </c>
      <c r="D260" t="s">
        <v>564</v>
      </c>
      <c r="E260" t="s">
        <v>32</v>
      </c>
      <c r="F260" t="s">
        <v>1984</v>
      </c>
      <c r="G260" t="s">
        <v>28</v>
      </c>
      <c r="H260">
        <v>51</v>
      </c>
      <c r="I260" s="4">
        <v>44357</v>
      </c>
      <c r="J260" s="8">
        <f>DAY(TBL_Employees3[[#This Row],[Hire Date]])</f>
        <v>10</v>
      </c>
      <c r="K260" s="8">
        <f>MONTH(TBL_Employees3[[#This Row],[Hire Date]])</f>
        <v>6</v>
      </c>
      <c r="L260" s="8">
        <f>YEAR(TBL_Employees3[[#This Row],[Hire Date]])</f>
        <v>2021</v>
      </c>
      <c r="M260" s="8" t="str">
        <f>TEXT(TBL_Employees3[[#This Row],[Hire Date]],"mmm")</f>
        <v>Jun</v>
      </c>
      <c r="N260" s="5">
        <v>146742</v>
      </c>
      <c r="O260" s="5" t="str" cm="1">
        <f t="array" ref="O260">_xlfn.IFS(TBL_Employees3[[#This Row],[Annual Salary]]&gt;140000,"High Income",AND(TBL_Employees3[[#This Row],[Annual Salary]]&lt;=140000, TBL_Employees3[[#This Row],[Annual Salary]] &gt; 70000),"Middle Income",TBL_Employees3[[#This Row],[Annual Salary]]&lt;70000,"Low Income")</f>
        <v>High Income</v>
      </c>
      <c r="P260" s="6">
        <v>0.1</v>
      </c>
      <c r="Q260" s="10">
        <f>TBL_Employees3[[#This Row],[Bonus %]]*TBL_Employees3[[#This Row],[Annual Salary]]</f>
        <v>14674.2</v>
      </c>
      <c r="R260" t="s">
        <v>65</v>
      </c>
      <c r="S260" t="s">
        <v>78</v>
      </c>
      <c r="T260" s="4" t="s">
        <v>23</v>
      </c>
      <c r="U260" t="str">
        <f>IF(TBL_Employees3[[#This Row],[Exit Date]]="","Employed","Resign")</f>
        <v>Employed</v>
      </c>
    </row>
    <row r="261" spans="1:21" x14ac:dyDescent="0.25">
      <c r="A261" t="s">
        <v>572</v>
      </c>
      <c r="B261" t="s">
        <v>573</v>
      </c>
      <c r="C261" t="s">
        <v>31</v>
      </c>
      <c r="D261" t="s">
        <v>564</v>
      </c>
      <c r="E261" t="s">
        <v>32</v>
      </c>
      <c r="F261" t="s">
        <v>1984</v>
      </c>
      <c r="G261" t="s">
        <v>97</v>
      </c>
      <c r="H261">
        <v>65</v>
      </c>
      <c r="I261" s="4">
        <v>37319</v>
      </c>
      <c r="J261" s="8">
        <f>DAY(TBL_Employees3[[#This Row],[Hire Date]])</f>
        <v>4</v>
      </c>
      <c r="K261" s="8">
        <f>MONTH(TBL_Employees3[[#This Row],[Hire Date]])</f>
        <v>3</v>
      </c>
      <c r="L261" s="8">
        <f>YEAR(TBL_Employees3[[#This Row],[Hire Date]])</f>
        <v>2002</v>
      </c>
      <c r="M261" s="8" t="str">
        <f>TEXT(TBL_Employees3[[#This Row],[Hire Date]],"mmm")</f>
        <v>Mar</v>
      </c>
      <c r="N261" s="5">
        <v>175837</v>
      </c>
      <c r="O261" s="5" t="str" cm="1">
        <f t="array" ref="O261">_xlfn.IFS(TBL_Employees3[[#This Row],[Annual Salary]]&gt;140000,"High Income",AND(TBL_Employees3[[#This Row],[Annual Salary]]&lt;=140000, TBL_Employees3[[#This Row],[Annual Salary]] &gt; 70000),"Middle Income",TBL_Employees3[[#This Row],[Annual Salary]]&lt;70000,"Low Income")</f>
        <v>High Income</v>
      </c>
      <c r="P261" s="6">
        <v>0.2</v>
      </c>
      <c r="Q261" s="10">
        <f>TBL_Employees3[[#This Row],[Bonus %]]*TBL_Employees3[[#This Row],[Annual Salary]]</f>
        <v>35167.4</v>
      </c>
      <c r="R261" t="s">
        <v>21</v>
      </c>
      <c r="S261" t="s">
        <v>57</v>
      </c>
      <c r="T261" s="4" t="s">
        <v>23</v>
      </c>
      <c r="U261" t="str">
        <f>IF(TBL_Employees3[[#This Row],[Exit Date]]="","Employed","Resign")</f>
        <v>Employed</v>
      </c>
    </row>
    <row r="262" spans="1:21" x14ac:dyDescent="0.25">
      <c r="A262" t="s">
        <v>574</v>
      </c>
      <c r="B262" t="s">
        <v>575</v>
      </c>
      <c r="C262" t="s">
        <v>64</v>
      </c>
      <c r="D262" t="s">
        <v>564</v>
      </c>
      <c r="E262" t="s">
        <v>18</v>
      </c>
      <c r="F262" t="s">
        <v>1983</v>
      </c>
      <c r="G262" t="s">
        <v>37</v>
      </c>
      <c r="H262">
        <v>65</v>
      </c>
      <c r="I262" s="4">
        <v>38123</v>
      </c>
      <c r="J262" s="8">
        <f>DAY(TBL_Employees3[[#This Row],[Hire Date]])</f>
        <v>16</v>
      </c>
      <c r="K262" s="8">
        <f>MONTH(TBL_Employees3[[#This Row],[Hire Date]])</f>
        <v>5</v>
      </c>
      <c r="L262" s="8">
        <f>YEAR(TBL_Employees3[[#This Row],[Hire Date]])</f>
        <v>2004</v>
      </c>
      <c r="M262" s="8" t="str">
        <f>TEXT(TBL_Employees3[[#This Row],[Hire Date]],"mmm")</f>
        <v>May</v>
      </c>
      <c r="N262" s="5">
        <v>55499</v>
      </c>
      <c r="O262" s="5" t="str" cm="1">
        <f t="array" ref="O262">_xlfn.IFS(TBL_Employees3[[#This Row],[Annual Salary]]&gt;140000,"High Income",AND(TBL_Employees3[[#This Row],[Annual Salary]]&lt;=140000, TBL_Employees3[[#This Row],[Annual Salary]] &gt; 70000),"Middle Income",TBL_Employees3[[#This Row],[Annual Salary]]&lt;70000,"Low Income")</f>
        <v>Low Income</v>
      </c>
      <c r="P262" s="6">
        <v>0</v>
      </c>
      <c r="Q262" s="10">
        <f>TBL_Employees3[[#This Row],[Bonus %]]*TBL_Employees3[[#This Row],[Annual Salary]]</f>
        <v>0</v>
      </c>
      <c r="R262" t="s">
        <v>38</v>
      </c>
      <c r="S262" t="s">
        <v>39</v>
      </c>
      <c r="T262" s="4" t="s">
        <v>23</v>
      </c>
      <c r="U262" t="str">
        <f>IF(TBL_Employees3[[#This Row],[Exit Date]]="","Employed","Resign")</f>
        <v>Employed</v>
      </c>
    </row>
    <row r="263" spans="1:21" x14ac:dyDescent="0.25">
      <c r="A263" t="s">
        <v>576</v>
      </c>
      <c r="B263" t="s">
        <v>577</v>
      </c>
      <c r="C263" t="s">
        <v>64</v>
      </c>
      <c r="D263" t="s">
        <v>564</v>
      </c>
      <c r="E263" t="s">
        <v>32</v>
      </c>
      <c r="F263" t="s">
        <v>1984</v>
      </c>
      <c r="G263" t="s">
        <v>20</v>
      </c>
      <c r="H263">
        <v>27</v>
      </c>
      <c r="I263" s="4">
        <v>43226</v>
      </c>
      <c r="J263" s="8">
        <f>DAY(TBL_Employees3[[#This Row],[Hire Date]])</f>
        <v>6</v>
      </c>
      <c r="K263" s="8">
        <f>MONTH(TBL_Employees3[[#This Row],[Hire Date]])</f>
        <v>5</v>
      </c>
      <c r="L263" s="8">
        <f>YEAR(TBL_Employees3[[#This Row],[Hire Date]])</f>
        <v>2018</v>
      </c>
      <c r="M263" s="8" t="str">
        <f>TEXT(TBL_Employees3[[#This Row],[Hire Date]],"mmm")</f>
        <v>May</v>
      </c>
      <c r="N263" s="5">
        <v>49011</v>
      </c>
      <c r="O263" s="5" t="str" cm="1">
        <f t="array" ref="O263">_xlfn.IFS(TBL_Employees3[[#This Row],[Annual Salary]]&gt;140000,"High Income",AND(TBL_Employees3[[#This Row],[Annual Salary]]&lt;=140000, TBL_Employees3[[#This Row],[Annual Salary]] &gt; 70000),"Middle Income",TBL_Employees3[[#This Row],[Annual Salary]]&lt;70000,"Low Income")</f>
        <v>Low Income</v>
      </c>
      <c r="P263" s="6">
        <v>0</v>
      </c>
      <c r="Q263" s="10">
        <f>TBL_Employees3[[#This Row],[Bonus %]]*TBL_Employees3[[#This Row],[Annual Salary]]</f>
        <v>0</v>
      </c>
      <c r="R263" t="s">
        <v>21</v>
      </c>
      <c r="S263" t="s">
        <v>44</v>
      </c>
      <c r="T263" s="4" t="s">
        <v>23</v>
      </c>
      <c r="U263" t="str">
        <f>IF(TBL_Employees3[[#This Row],[Exit Date]]="","Employed","Resign")</f>
        <v>Employed</v>
      </c>
    </row>
    <row r="264" spans="1:21" x14ac:dyDescent="0.25">
      <c r="A264" t="s">
        <v>578</v>
      </c>
      <c r="B264" t="s">
        <v>579</v>
      </c>
      <c r="C264" t="s">
        <v>64</v>
      </c>
      <c r="D264" t="s">
        <v>564</v>
      </c>
      <c r="E264" t="s">
        <v>54</v>
      </c>
      <c r="F264" t="s">
        <v>1984</v>
      </c>
      <c r="G264" t="s">
        <v>97</v>
      </c>
      <c r="H264">
        <v>36</v>
      </c>
      <c r="I264" s="4">
        <v>44435</v>
      </c>
      <c r="J264" s="8">
        <f>DAY(TBL_Employees3[[#This Row],[Hire Date]])</f>
        <v>27</v>
      </c>
      <c r="K264" s="8">
        <f>MONTH(TBL_Employees3[[#This Row],[Hire Date]])</f>
        <v>8</v>
      </c>
      <c r="L264" s="8">
        <f>YEAR(TBL_Employees3[[#This Row],[Hire Date]])</f>
        <v>2021</v>
      </c>
      <c r="M264" s="8" t="str">
        <f>TEXT(TBL_Employees3[[#This Row],[Hire Date]],"mmm")</f>
        <v>Aug</v>
      </c>
      <c r="N264" s="5">
        <v>48906</v>
      </c>
      <c r="O264" s="5" t="str" cm="1">
        <f t="array" ref="O264">_xlfn.IFS(TBL_Employees3[[#This Row],[Annual Salary]]&gt;140000,"High Income",AND(TBL_Employees3[[#This Row],[Annual Salary]]&lt;=140000, TBL_Employees3[[#This Row],[Annual Salary]] &gt; 70000),"Middle Income",TBL_Employees3[[#This Row],[Annual Salary]]&lt;70000,"Low Income")</f>
        <v>Low Income</v>
      </c>
      <c r="P264" s="6">
        <v>0</v>
      </c>
      <c r="Q264" s="10">
        <f>TBL_Employees3[[#This Row],[Bonus %]]*TBL_Employees3[[#This Row],[Annual Salary]]</f>
        <v>0</v>
      </c>
      <c r="R264" t="s">
        <v>21</v>
      </c>
      <c r="S264" t="s">
        <v>48</v>
      </c>
      <c r="T264" s="4" t="s">
        <v>23</v>
      </c>
      <c r="U264" t="str">
        <f>IF(TBL_Employees3[[#This Row],[Exit Date]]="","Employed","Resign")</f>
        <v>Employed</v>
      </c>
    </row>
    <row r="265" spans="1:21" x14ac:dyDescent="0.25">
      <c r="A265" t="s">
        <v>580</v>
      </c>
      <c r="B265" t="s">
        <v>581</v>
      </c>
      <c r="C265" t="s">
        <v>31</v>
      </c>
      <c r="D265" t="s">
        <v>564</v>
      </c>
      <c r="E265" t="s">
        <v>27</v>
      </c>
      <c r="F265" t="s">
        <v>1984</v>
      </c>
      <c r="G265" t="s">
        <v>37</v>
      </c>
      <c r="H265">
        <v>37</v>
      </c>
      <c r="I265" s="4">
        <v>43493</v>
      </c>
      <c r="J265" s="8">
        <f>DAY(TBL_Employees3[[#This Row],[Hire Date]])</f>
        <v>28</v>
      </c>
      <c r="K265" s="8">
        <f>MONTH(TBL_Employees3[[#This Row],[Hire Date]])</f>
        <v>1</v>
      </c>
      <c r="L265" s="8">
        <f>YEAR(TBL_Employees3[[#This Row],[Hire Date]])</f>
        <v>2019</v>
      </c>
      <c r="M265" s="8" t="str">
        <f>TEXT(TBL_Employees3[[#This Row],[Hire Date]],"mmm")</f>
        <v>Jan</v>
      </c>
      <c r="N265" s="5">
        <v>165927</v>
      </c>
      <c r="O265" s="5" t="str" cm="1">
        <f t="array" ref="O265">_xlfn.IFS(TBL_Employees3[[#This Row],[Annual Salary]]&gt;140000,"High Income",AND(TBL_Employees3[[#This Row],[Annual Salary]]&lt;=140000, TBL_Employees3[[#This Row],[Annual Salary]] &gt; 70000),"Middle Income",TBL_Employees3[[#This Row],[Annual Salary]]&lt;70000,"Low Income")</f>
        <v>High Income</v>
      </c>
      <c r="P265" s="6">
        <v>0.2</v>
      </c>
      <c r="Q265" s="10">
        <f>TBL_Employees3[[#This Row],[Bonus %]]*TBL_Employees3[[#This Row],[Annual Salary]]</f>
        <v>33185.4</v>
      </c>
      <c r="R265" t="s">
        <v>21</v>
      </c>
      <c r="S265" t="s">
        <v>57</v>
      </c>
      <c r="T265" s="4" t="s">
        <v>23</v>
      </c>
      <c r="U265" t="str">
        <f>IF(TBL_Employees3[[#This Row],[Exit Date]]="","Employed","Resign")</f>
        <v>Employed</v>
      </c>
    </row>
    <row r="266" spans="1:21" x14ac:dyDescent="0.25">
      <c r="A266" t="s">
        <v>582</v>
      </c>
      <c r="B266" t="s">
        <v>583</v>
      </c>
      <c r="C266" t="s">
        <v>47</v>
      </c>
      <c r="D266" t="s">
        <v>564</v>
      </c>
      <c r="E266" t="s">
        <v>54</v>
      </c>
      <c r="F266" t="s">
        <v>1983</v>
      </c>
      <c r="G266" t="s">
        <v>37</v>
      </c>
      <c r="H266">
        <v>34</v>
      </c>
      <c r="I266" s="4">
        <v>42182</v>
      </c>
      <c r="J266" s="8">
        <f>DAY(TBL_Employees3[[#This Row],[Hire Date]])</f>
        <v>27</v>
      </c>
      <c r="K266" s="8">
        <f>MONTH(TBL_Employees3[[#This Row],[Hire Date]])</f>
        <v>6</v>
      </c>
      <c r="L266" s="8">
        <f>YEAR(TBL_Employees3[[#This Row],[Hire Date]])</f>
        <v>2015</v>
      </c>
      <c r="M266" s="8" t="str">
        <f>TEXT(TBL_Employees3[[#This Row],[Hire Date]],"mmm")</f>
        <v>Jun</v>
      </c>
      <c r="N266" s="5">
        <v>57008</v>
      </c>
      <c r="O266" s="5" t="str" cm="1">
        <f t="array" ref="O266">_xlfn.IFS(TBL_Employees3[[#This Row],[Annual Salary]]&gt;140000,"High Income",AND(TBL_Employees3[[#This Row],[Annual Salary]]&lt;=140000, TBL_Employees3[[#This Row],[Annual Salary]] &gt; 70000),"Middle Income",TBL_Employees3[[#This Row],[Annual Salary]]&lt;70000,"Low Income")</f>
        <v>Low Income</v>
      </c>
      <c r="P266" s="6">
        <v>0</v>
      </c>
      <c r="Q266" s="10">
        <f>TBL_Employees3[[#This Row],[Bonus %]]*TBL_Employees3[[#This Row],[Annual Salary]]</f>
        <v>0</v>
      </c>
      <c r="R266" t="s">
        <v>21</v>
      </c>
      <c r="S266" t="s">
        <v>57</v>
      </c>
      <c r="T266" s="4" t="s">
        <v>23</v>
      </c>
      <c r="U266" t="str">
        <f>IF(TBL_Employees3[[#This Row],[Exit Date]]="","Employed","Resign")</f>
        <v>Employed</v>
      </c>
    </row>
    <row r="267" spans="1:21" x14ac:dyDescent="0.25">
      <c r="A267" t="s">
        <v>49</v>
      </c>
      <c r="B267" t="s">
        <v>584</v>
      </c>
      <c r="C267" t="s">
        <v>74</v>
      </c>
      <c r="D267" t="s">
        <v>564</v>
      </c>
      <c r="E267" t="s">
        <v>18</v>
      </c>
      <c r="F267" t="s">
        <v>1983</v>
      </c>
      <c r="G267" t="s">
        <v>37</v>
      </c>
      <c r="H267">
        <v>60</v>
      </c>
      <c r="I267" s="4">
        <v>42270</v>
      </c>
      <c r="J267" s="8">
        <f>DAY(TBL_Employees3[[#This Row],[Hire Date]])</f>
        <v>23</v>
      </c>
      <c r="K267" s="8">
        <f>MONTH(TBL_Employees3[[#This Row],[Hire Date]])</f>
        <v>9</v>
      </c>
      <c r="L267" s="8">
        <f>YEAR(TBL_Employees3[[#This Row],[Hire Date]])</f>
        <v>2015</v>
      </c>
      <c r="M267" s="8" t="str">
        <f>TEXT(TBL_Employees3[[#This Row],[Hire Date]],"mmm")</f>
        <v>Sep</v>
      </c>
      <c r="N267" s="5">
        <v>141899</v>
      </c>
      <c r="O267" s="5" t="str" cm="1">
        <f t="array" ref="O267">_xlfn.IFS(TBL_Employees3[[#This Row],[Annual Salary]]&gt;140000,"High Income",AND(TBL_Employees3[[#This Row],[Annual Salary]]&lt;=140000, TBL_Employees3[[#This Row],[Annual Salary]] &gt; 70000),"Middle Income",TBL_Employees3[[#This Row],[Annual Salary]]&lt;70000,"Low Income")</f>
        <v>High Income</v>
      </c>
      <c r="P267" s="6">
        <v>0.15</v>
      </c>
      <c r="Q267" s="10">
        <f>TBL_Employees3[[#This Row],[Bonus %]]*TBL_Employees3[[#This Row],[Annual Salary]]</f>
        <v>21284.85</v>
      </c>
      <c r="R267" t="s">
        <v>21</v>
      </c>
      <c r="S267" t="s">
        <v>57</v>
      </c>
      <c r="T267" s="4" t="s">
        <v>23</v>
      </c>
      <c r="U267" t="str">
        <f>IF(TBL_Employees3[[#This Row],[Exit Date]]="","Employed","Resign")</f>
        <v>Employed</v>
      </c>
    </row>
    <row r="268" spans="1:21" x14ac:dyDescent="0.25">
      <c r="A268" t="s">
        <v>585</v>
      </c>
      <c r="B268" t="s">
        <v>586</v>
      </c>
      <c r="C268" t="s">
        <v>74</v>
      </c>
      <c r="D268" t="s">
        <v>564</v>
      </c>
      <c r="E268" t="s">
        <v>27</v>
      </c>
      <c r="F268" t="s">
        <v>1984</v>
      </c>
      <c r="G268" t="s">
        <v>28</v>
      </c>
      <c r="H268">
        <v>33</v>
      </c>
      <c r="I268" s="4">
        <v>43211</v>
      </c>
      <c r="J268" s="8">
        <f>DAY(TBL_Employees3[[#This Row],[Hire Date]])</f>
        <v>21</v>
      </c>
      <c r="K268" s="8">
        <f>MONTH(TBL_Employees3[[#This Row],[Hire Date]])</f>
        <v>4</v>
      </c>
      <c r="L268" s="8">
        <f>YEAR(TBL_Employees3[[#This Row],[Hire Date]])</f>
        <v>2018</v>
      </c>
      <c r="M268" s="8" t="str">
        <f>TEXT(TBL_Employees3[[#This Row],[Hire Date]],"mmm")</f>
        <v>Apr</v>
      </c>
      <c r="N268" s="5">
        <v>140402</v>
      </c>
      <c r="O268" s="5" t="str" cm="1">
        <f t="array" ref="O268">_xlfn.IFS(TBL_Employees3[[#This Row],[Annual Salary]]&gt;140000,"High Income",AND(TBL_Employees3[[#This Row],[Annual Salary]]&lt;=140000, TBL_Employees3[[#This Row],[Annual Salary]] &gt; 70000),"Middle Income",TBL_Employees3[[#This Row],[Annual Salary]]&lt;70000,"Low Income")</f>
        <v>High Income</v>
      </c>
      <c r="P268" s="6">
        <v>0.15</v>
      </c>
      <c r="Q268" s="10">
        <f>TBL_Employees3[[#This Row],[Bonus %]]*TBL_Employees3[[#This Row],[Annual Salary]]</f>
        <v>21060.3</v>
      </c>
      <c r="R268" t="s">
        <v>65</v>
      </c>
      <c r="S268" t="s">
        <v>118</v>
      </c>
      <c r="T268" s="4" t="s">
        <v>23</v>
      </c>
      <c r="U268" t="str">
        <f>IF(TBL_Employees3[[#This Row],[Exit Date]]="","Employed","Resign")</f>
        <v>Employed</v>
      </c>
    </row>
    <row r="269" spans="1:21" x14ac:dyDescent="0.25">
      <c r="A269" t="s">
        <v>587</v>
      </c>
      <c r="B269" t="s">
        <v>588</v>
      </c>
      <c r="C269" t="s">
        <v>47</v>
      </c>
      <c r="D269" t="s">
        <v>564</v>
      </c>
      <c r="E269" t="s">
        <v>54</v>
      </c>
      <c r="F269" t="s">
        <v>1984</v>
      </c>
      <c r="G269" t="s">
        <v>37</v>
      </c>
      <c r="H269">
        <v>26</v>
      </c>
      <c r="I269" s="4">
        <v>43578</v>
      </c>
      <c r="J269" s="8">
        <f>DAY(TBL_Employees3[[#This Row],[Hire Date]])</f>
        <v>23</v>
      </c>
      <c r="K269" s="8">
        <f>MONTH(TBL_Employees3[[#This Row],[Hire Date]])</f>
        <v>4</v>
      </c>
      <c r="L269" s="8">
        <f>YEAR(TBL_Employees3[[#This Row],[Hire Date]])</f>
        <v>2019</v>
      </c>
      <c r="M269" s="8" t="str">
        <f>TEXT(TBL_Employees3[[#This Row],[Hire Date]],"mmm")</f>
        <v>Apr</v>
      </c>
      <c r="N269" s="5">
        <v>59817</v>
      </c>
      <c r="O269" s="5" t="str" cm="1">
        <f t="array" ref="O269">_xlfn.IFS(TBL_Employees3[[#This Row],[Annual Salary]]&gt;140000,"High Income",AND(TBL_Employees3[[#This Row],[Annual Salary]]&lt;=140000, TBL_Employees3[[#This Row],[Annual Salary]] &gt; 70000),"Middle Income",TBL_Employees3[[#This Row],[Annual Salary]]&lt;70000,"Low Income")</f>
        <v>Low Income</v>
      </c>
      <c r="P269" s="6">
        <v>0</v>
      </c>
      <c r="Q269" s="10">
        <f>TBL_Employees3[[#This Row],[Bonus %]]*TBL_Employees3[[#This Row],[Annual Salary]]</f>
        <v>0</v>
      </c>
      <c r="R269" t="s">
        <v>38</v>
      </c>
      <c r="S269" t="s">
        <v>85</v>
      </c>
      <c r="T269" s="4" t="s">
        <v>23</v>
      </c>
      <c r="U269" t="str">
        <f>IF(TBL_Employees3[[#This Row],[Exit Date]]="","Employed","Resign")</f>
        <v>Employed</v>
      </c>
    </row>
    <row r="270" spans="1:21" x14ac:dyDescent="0.25">
      <c r="A270" t="s">
        <v>589</v>
      </c>
      <c r="B270" t="s">
        <v>30</v>
      </c>
      <c r="C270" t="s">
        <v>53</v>
      </c>
      <c r="D270" t="s">
        <v>564</v>
      </c>
      <c r="E270" t="s">
        <v>27</v>
      </c>
      <c r="F270" t="s">
        <v>1984</v>
      </c>
      <c r="G270" t="s">
        <v>28</v>
      </c>
      <c r="H270">
        <v>54</v>
      </c>
      <c r="I270" s="4">
        <v>40734</v>
      </c>
      <c r="J270" s="8">
        <f>DAY(TBL_Employees3[[#This Row],[Hire Date]])</f>
        <v>10</v>
      </c>
      <c r="K270" s="8">
        <f>MONTH(TBL_Employees3[[#This Row],[Hire Date]])</f>
        <v>7</v>
      </c>
      <c r="L270" s="8">
        <f>YEAR(TBL_Employees3[[#This Row],[Hire Date]])</f>
        <v>2011</v>
      </c>
      <c r="M270" s="8" t="str">
        <f>TEXT(TBL_Employees3[[#This Row],[Hire Date]],"mmm")</f>
        <v>Jul</v>
      </c>
      <c r="N270" s="5">
        <v>247022</v>
      </c>
      <c r="O270" s="5" t="str" cm="1">
        <f t="array" ref="O270">_xlfn.IFS(TBL_Employees3[[#This Row],[Annual Salary]]&gt;140000,"High Income",AND(TBL_Employees3[[#This Row],[Annual Salary]]&lt;=140000, TBL_Employees3[[#This Row],[Annual Salary]] &gt; 70000),"Middle Income",TBL_Employees3[[#This Row],[Annual Salary]]&lt;70000,"Low Income")</f>
        <v>High Income</v>
      </c>
      <c r="P270" s="6">
        <v>0.3</v>
      </c>
      <c r="Q270" s="10">
        <f>TBL_Employees3[[#This Row],[Bonus %]]*TBL_Employees3[[#This Row],[Annual Salary]]</f>
        <v>74106.599999999991</v>
      </c>
      <c r="R270" t="s">
        <v>65</v>
      </c>
      <c r="S270" t="s">
        <v>118</v>
      </c>
      <c r="T270" s="4" t="s">
        <v>23</v>
      </c>
      <c r="U270" t="str">
        <f>IF(TBL_Employees3[[#This Row],[Exit Date]]="","Employed","Resign")</f>
        <v>Employed</v>
      </c>
    </row>
    <row r="271" spans="1:21" x14ac:dyDescent="0.25">
      <c r="A271" t="s">
        <v>590</v>
      </c>
      <c r="B271" t="s">
        <v>591</v>
      </c>
      <c r="C271" t="s">
        <v>74</v>
      </c>
      <c r="D271" t="s">
        <v>564</v>
      </c>
      <c r="E271" t="s">
        <v>27</v>
      </c>
      <c r="F271" t="s">
        <v>1983</v>
      </c>
      <c r="G271" t="s">
        <v>97</v>
      </c>
      <c r="H271">
        <v>64</v>
      </c>
      <c r="I271" s="4">
        <v>41454</v>
      </c>
      <c r="J271" s="8">
        <f>DAY(TBL_Employees3[[#This Row],[Hire Date]])</f>
        <v>29</v>
      </c>
      <c r="K271" s="8">
        <f>MONTH(TBL_Employees3[[#This Row],[Hire Date]])</f>
        <v>6</v>
      </c>
      <c r="L271" s="8">
        <f>YEAR(TBL_Employees3[[#This Row],[Hire Date]])</f>
        <v>2013</v>
      </c>
      <c r="M271" s="8" t="str">
        <f>TEXT(TBL_Employees3[[#This Row],[Hire Date]],"mmm")</f>
        <v>Jun</v>
      </c>
      <c r="N271" s="5">
        <v>159571</v>
      </c>
      <c r="O271" s="5" t="str" cm="1">
        <f t="array" ref="O271">_xlfn.IFS(TBL_Employees3[[#This Row],[Annual Salary]]&gt;140000,"High Income",AND(TBL_Employees3[[#This Row],[Annual Salary]]&lt;=140000, TBL_Employees3[[#This Row],[Annual Salary]] &gt; 70000),"Middle Income",TBL_Employees3[[#This Row],[Annual Salary]]&lt;70000,"Low Income")</f>
        <v>High Income</v>
      </c>
      <c r="P271" s="6">
        <v>0.1</v>
      </c>
      <c r="Q271" s="10">
        <f>TBL_Employees3[[#This Row],[Bonus %]]*TBL_Employees3[[#This Row],[Annual Salary]]</f>
        <v>15957.1</v>
      </c>
      <c r="R271" t="s">
        <v>21</v>
      </c>
      <c r="S271" t="s">
        <v>75</v>
      </c>
      <c r="T271" s="4" t="s">
        <v>23</v>
      </c>
      <c r="U271" t="str">
        <f>IF(TBL_Employees3[[#This Row],[Exit Date]]="","Employed","Resign")</f>
        <v>Employed</v>
      </c>
    </row>
    <row r="272" spans="1:21" x14ac:dyDescent="0.25">
      <c r="A272" t="s">
        <v>592</v>
      </c>
      <c r="B272" t="s">
        <v>593</v>
      </c>
      <c r="C272" t="s">
        <v>31</v>
      </c>
      <c r="D272" t="s">
        <v>564</v>
      </c>
      <c r="E272" t="s">
        <v>32</v>
      </c>
      <c r="F272" t="s">
        <v>1983</v>
      </c>
      <c r="G272" t="s">
        <v>28</v>
      </c>
      <c r="H272">
        <v>42</v>
      </c>
      <c r="I272" s="4">
        <v>37636</v>
      </c>
      <c r="J272" s="8">
        <f>DAY(TBL_Employees3[[#This Row],[Hire Date]])</f>
        <v>15</v>
      </c>
      <c r="K272" s="8">
        <f>MONTH(TBL_Employees3[[#This Row],[Hire Date]])</f>
        <v>1</v>
      </c>
      <c r="L272" s="8">
        <f>YEAR(TBL_Employees3[[#This Row],[Hire Date]])</f>
        <v>2003</v>
      </c>
      <c r="M272" s="8" t="str">
        <f>TEXT(TBL_Employees3[[#This Row],[Hire Date]],"mmm")</f>
        <v>Jan</v>
      </c>
      <c r="N272" s="5">
        <v>166599</v>
      </c>
      <c r="O272" s="5" t="str" cm="1">
        <f t="array" ref="O272">_xlfn.IFS(TBL_Employees3[[#This Row],[Annual Salary]]&gt;140000,"High Income",AND(TBL_Employees3[[#This Row],[Annual Salary]]&lt;=140000, TBL_Employees3[[#This Row],[Annual Salary]] &gt; 70000),"Middle Income",TBL_Employees3[[#This Row],[Annual Salary]]&lt;70000,"Low Income")</f>
        <v>High Income</v>
      </c>
      <c r="P272" s="6">
        <v>0.26</v>
      </c>
      <c r="Q272" s="10">
        <f>TBL_Employees3[[#This Row],[Bonus %]]*TBL_Employees3[[#This Row],[Annual Salary]]</f>
        <v>43315.74</v>
      </c>
      <c r="R272" t="s">
        <v>21</v>
      </c>
      <c r="S272" t="s">
        <v>34</v>
      </c>
      <c r="T272" s="4" t="s">
        <v>23</v>
      </c>
      <c r="U272" t="str">
        <f>IF(TBL_Employees3[[#This Row],[Exit Date]]="","Employed","Resign")</f>
        <v>Employed</v>
      </c>
    </row>
    <row r="273" spans="1:21" x14ac:dyDescent="0.25">
      <c r="A273" t="s">
        <v>594</v>
      </c>
      <c r="B273" t="s">
        <v>595</v>
      </c>
      <c r="C273" t="s">
        <v>26</v>
      </c>
      <c r="D273" t="s">
        <v>564</v>
      </c>
      <c r="E273" t="s">
        <v>18</v>
      </c>
      <c r="F273" t="s">
        <v>1984</v>
      </c>
      <c r="G273" t="s">
        <v>37</v>
      </c>
      <c r="H273">
        <v>60</v>
      </c>
      <c r="I273" s="4">
        <v>39137</v>
      </c>
      <c r="J273" s="8">
        <f>DAY(TBL_Employees3[[#This Row],[Hire Date]])</f>
        <v>24</v>
      </c>
      <c r="K273" s="8">
        <f>MONTH(TBL_Employees3[[#This Row],[Hire Date]])</f>
        <v>2</v>
      </c>
      <c r="L273" s="8">
        <f>YEAR(TBL_Employees3[[#This Row],[Hire Date]])</f>
        <v>2007</v>
      </c>
      <c r="M273" s="8" t="str">
        <f>TEXT(TBL_Employees3[[#This Row],[Hire Date]],"mmm")</f>
        <v>Feb</v>
      </c>
      <c r="N273" s="5">
        <v>71699</v>
      </c>
      <c r="O273" s="5" t="str" cm="1">
        <f t="array" ref="O273">_xlfn.IFS(TBL_Employees3[[#This Row],[Annual Salary]]&gt;140000,"High Income",AND(TBL_Employees3[[#This Row],[Annual Salary]]&lt;=140000, TBL_Employees3[[#This Row],[Annual Salary]] &gt; 70000),"Middle Income",TBL_Employees3[[#This Row],[Annual Salary]]&lt;70000,"Low Income")</f>
        <v>Middle Income</v>
      </c>
      <c r="P273" s="6">
        <v>0</v>
      </c>
      <c r="Q273" s="10">
        <f>TBL_Employees3[[#This Row],[Bonus %]]*TBL_Employees3[[#This Row],[Annual Salary]]</f>
        <v>0</v>
      </c>
      <c r="R273" t="s">
        <v>38</v>
      </c>
      <c r="S273" t="s">
        <v>39</v>
      </c>
      <c r="T273" s="4" t="s">
        <v>23</v>
      </c>
      <c r="U273" t="str">
        <f>IF(TBL_Employees3[[#This Row],[Exit Date]]="","Employed","Resign")</f>
        <v>Employed</v>
      </c>
    </row>
    <row r="274" spans="1:21" x14ac:dyDescent="0.25">
      <c r="A274" t="s">
        <v>596</v>
      </c>
      <c r="B274" t="s">
        <v>597</v>
      </c>
      <c r="C274" t="s">
        <v>16</v>
      </c>
      <c r="D274" t="s">
        <v>564</v>
      </c>
      <c r="E274" t="s">
        <v>54</v>
      </c>
      <c r="F274" t="s">
        <v>1983</v>
      </c>
      <c r="G274" t="s">
        <v>28</v>
      </c>
      <c r="H274">
        <v>39</v>
      </c>
      <c r="I274" s="4">
        <v>40192</v>
      </c>
      <c r="J274" s="8">
        <f>DAY(TBL_Employees3[[#This Row],[Hire Date]])</f>
        <v>14</v>
      </c>
      <c r="K274" s="8">
        <f>MONTH(TBL_Employees3[[#This Row],[Hire Date]])</f>
        <v>1</v>
      </c>
      <c r="L274" s="8">
        <f>YEAR(TBL_Employees3[[#This Row],[Hire Date]])</f>
        <v>2010</v>
      </c>
      <c r="M274" s="8" t="str">
        <f>TEXT(TBL_Employees3[[#This Row],[Hire Date]],"mmm")</f>
        <v>Jan</v>
      </c>
      <c r="N274" s="5">
        <v>103504</v>
      </c>
      <c r="O274" s="5" t="str" cm="1">
        <f t="array" ref="O274">_xlfn.IFS(TBL_Employees3[[#This Row],[Annual Salary]]&gt;140000,"High Income",AND(TBL_Employees3[[#This Row],[Annual Salary]]&lt;=140000, TBL_Employees3[[#This Row],[Annual Salary]] &gt; 70000),"Middle Income",TBL_Employees3[[#This Row],[Annual Salary]]&lt;70000,"Low Income")</f>
        <v>Middle Income</v>
      </c>
      <c r="P274" s="6">
        <v>7.0000000000000007E-2</v>
      </c>
      <c r="Q274" s="10">
        <f>TBL_Employees3[[#This Row],[Bonus %]]*TBL_Employees3[[#This Row],[Annual Salary]]</f>
        <v>7245.2800000000007</v>
      </c>
      <c r="R274" t="s">
        <v>65</v>
      </c>
      <c r="S274" t="s">
        <v>92</v>
      </c>
      <c r="T274" s="4" t="s">
        <v>23</v>
      </c>
      <c r="U274" t="str">
        <f>IF(TBL_Employees3[[#This Row],[Exit Date]]="","Employed","Resign")</f>
        <v>Employed</v>
      </c>
    </row>
    <row r="275" spans="1:21" x14ac:dyDescent="0.25">
      <c r="A275" t="s">
        <v>598</v>
      </c>
      <c r="B275" t="s">
        <v>599</v>
      </c>
      <c r="C275" t="s">
        <v>47</v>
      </c>
      <c r="D275" t="s">
        <v>564</v>
      </c>
      <c r="E275" t="s">
        <v>27</v>
      </c>
      <c r="F275" t="s">
        <v>1984</v>
      </c>
      <c r="G275" t="s">
        <v>37</v>
      </c>
      <c r="H275">
        <v>39</v>
      </c>
      <c r="I275" s="4">
        <v>38813</v>
      </c>
      <c r="J275" s="8">
        <f>DAY(TBL_Employees3[[#This Row],[Hire Date]])</f>
        <v>6</v>
      </c>
      <c r="K275" s="8">
        <f>MONTH(TBL_Employees3[[#This Row],[Hire Date]])</f>
        <v>4</v>
      </c>
      <c r="L275" s="8">
        <f>YEAR(TBL_Employees3[[#This Row],[Hire Date]])</f>
        <v>2006</v>
      </c>
      <c r="M275" s="8" t="str">
        <f>TEXT(TBL_Employees3[[#This Row],[Hire Date]],"mmm")</f>
        <v>Apr</v>
      </c>
      <c r="N275" s="5">
        <v>71531</v>
      </c>
      <c r="O275" s="5" t="str" cm="1">
        <f t="array" ref="O275">_xlfn.IFS(TBL_Employees3[[#This Row],[Annual Salary]]&gt;140000,"High Income",AND(TBL_Employees3[[#This Row],[Annual Salary]]&lt;=140000, TBL_Employees3[[#This Row],[Annual Salary]] &gt; 70000),"Middle Income",TBL_Employees3[[#This Row],[Annual Salary]]&lt;70000,"Low Income")</f>
        <v>Middle Income</v>
      </c>
      <c r="P275" s="6">
        <v>0</v>
      </c>
      <c r="Q275" s="10">
        <f>TBL_Employees3[[#This Row],[Bonus %]]*TBL_Employees3[[#This Row],[Annual Salary]]</f>
        <v>0</v>
      </c>
      <c r="R275" t="s">
        <v>21</v>
      </c>
      <c r="S275" t="s">
        <v>75</v>
      </c>
      <c r="T275" s="4" t="s">
        <v>23</v>
      </c>
      <c r="U275" t="str">
        <f>IF(TBL_Employees3[[#This Row],[Exit Date]]="","Employed","Resign")</f>
        <v>Employed</v>
      </c>
    </row>
    <row r="276" spans="1:21" x14ac:dyDescent="0.25">
      <c r="A276" t="s">
        <v>600</v>
      </c>
      <c r="B276" t="s">
        <v>601</v>
      </c>
      <c r="C276" t="s">
        <v>64</v>
      </c>
      <c r="D276" t="s">
        <v>564</v>
      </c>
      <c r="E276" t="s">
        <v>54</v>
      </c>
      <c r="F276" t="s">
        <v>1984</v>
      </c>
      <c r="G276" t="s">
        <v>28</v>
      </c>
      <c r="H276">
        <v>52</v>
      </c>
      <c r="I276" s="4">
        <v>43515</v>
      </c>
      <c r="J276" s="8">
        <f>DAY(TBL_Employees3[[#This Row],[Hire Date]])</f>
        <v>19</v>
      </c>
      <c r="K276" s="8">
        <f>MONTH(TBL_Employees3[[#This Row],[Hire Date]])</f>
        <v>2</v>
      </c>
      <c r="L276" s="8">
        <f>YEAR(TBL_Employees3[[#This Row],[Hire Date]])</f>
        <v>2019</v>
      </c>
      <c r="M276" s="8" t="str">
        <f>TEXT(TBL_Employees3[[#This Row],[Hire Date]],"mmm")</f>
        <v>Feb</v>
      </c>
      <c r="N276" s="5">
        <v>55859</v>
      </c>
      <c r="O276" s="5" t="str" cm="1">
        <f t="array" ref="O276">_xlfn.IFS(TBL_Employees3[[#This Row],[Annual Salary]]&gt;140000,"High Income",AND(TBL_Employees3[[#This Row],[Annual Salary]]&lt;=140000, TBL_Employees3[[#This Row],[Annual Salary]] &gt; 70000),"Middle Income",TBL_Employees3[[#This Row],[Annual Salary]]&lt;70000,"Low Income")</f>
        <v>Low Income</v>
      </c>
      <c r="P276" s="6">
        <v>0</v>
      </c>
      <c r="Q276" s="10">
        <f>TBL_Employees3[[#This Row],[Bonus %]]*TBL_Employees3[[#This Row],[Annual Salary]]</f>
        <v>0</v>
      </c>
      <c r="R276" t="s">
        <v>65</v>
      </c>
      <c r="S276" t="s">
        <v>118</v>
      </c>
      <c r="T276" s="4" t="s">
        <v>23</v>
      </c>
      <c r="U276" t="str">
        <f>IF(TBL_Employees3[[#This Row],[Exit Date]]="","Employed","Resign")</f>
        <v>Employed</v>
      </c>
    </row>
    <row r="277" spans="1:21" x14ac:dyDescent="0.25">
      <c r="A277" t="s">
        <v>602</v>
      </c>
      <c r="B277" t="s">
        <v>603</v>
      </c>
      <c r="C277" t="s">
        <v>53</v>
      </c>
      <c r="D277" t="s">
        <v>564</v>
      </c>
      <c r="E277" t="s">
        <v>54</v>
      </c>
      <c r="F277" t="s">
        <v>1984</v>
      </c>
      <c r="G277" t="s">
        <v>28</v>
      </c>
      <c r="H277">
        <v>37</v>
      </c>
      <c r="I277" s="4">
        <v>40883</v>
      </c>
      <c r="J277" s="8">
        <f>DAY(TBL_Employees3[[#This Row],[Hire Date]])</f>
        <v>6</v>
      </c>
      <c r="K277" s="8">
        <f>MONTH(TBL_Employees3[[#This Row],[Hire Date]])</f>
        <v>12</v>
      </c>
      <c r="L277" s="8">
        <f>YEAR(TBL_Employees3[[#This Row],[Hire Date]])</f>
        <v>2011</v>
      </c>
      <c r="M277" s="8" t="str">
        <f>TEXT(TBL_Employees3[[#This Row],[Hire Date]],"mmm")</f>
        <v>Dec</v>
      </c>
      <c r="N277" s="5">
        <v>225558</v>
      </c>
      <c r="O277" s="5" t="str" cm="1">
        <f t="array" ref="O277">_xlfn.IFS(TBL_Employees3[[#This Row],[Annual Salary]]&gt;140000,"High Income",AND(TBL_Employees3[[#This Row],[Annual Salary]]&lt;=140000, TBL_Employees3[[#This Row],[Annual Salary]] &gt; 70000),"Middle Income",TBL_Employees3[[#This Row],[Annual Salary]]&lt;70000,"Low Income")</f>
        <v>High Income</v>
      </c>
      <c r="P277" s="6">
        <v>0.33</v>
      </c>
      <c r="Q277" s="10">
        <f>TBL_Employees3[[#This Row],[Bonus %]]*TBL_Employees3[[#This Row],[Annual Salary]]</f>
        <v>74434.14</v>
      </c>
      <c r="R277" t="s">
        <v>65</v>
      </c>
      <c r="S277" t="s">
        <v>78</v>
      </c>
      <c r="T277" s="4" t="s">
        <v>23</v>
      </c>
      <c r="U277" t="str">
        <f>IF(TBL_Employees3[[#This Row],[Exit Date]]="","Employed","Resign")</f>
        <v>Employed</v>
      </c>
    </row>
    <row r="278" spans="1:21" x14ac:dyDescent="0.25">
      <c r="A278" t="s">
        <v>604</v>
      </c>
      <c r="B278" t="s">
        <v>605</v>
      </c>
      <c r="C278" t="s">
        <v>47</v>
      </c>
      <c r="D278" t="s">
        <v>564</v>
      </c>
      <c r="E278" t="s">
        <v>32</v>
      </c>
      <c r="F278" t="s">
        <v>1983</v>
      </c>
      <c r="G278" t="s">
        <v>28</v>
      </c>
      <c r="H278">
        <v>55</v>
      </c>
      <c r="I278" s="4">
        <v>41714</v>
      </c>
      <c r="J278" s="8">
        <f>DAY(TBL_Employees3[[#This Row],[Hire Date]])</f>
        <v>16</v>
      </c>
      <c r="K278" s="8">
        <f>MONTH(TBL_Employees3[[#This Row],[Hire Date]])</f>
        <v>3</v>
      </c>
      <c r="L278" s="8">
        <f>YEAR(TBL_Employees3[[#This Row],[Hire Date]])</f>
        <v>2014</v>
      </c>
      <c r="M278" s="8" t="str">
        <f>TEXT(TBL_Employees3[[#This Row],[Hire Date]],"mmm")</f>
        <v>Mar</v>
      </c>
      <c r="N278" s="5">
        <v>74552</v>
      </c>
      <c r="O278" s="5" t="str" cm="1">
        <f t="array" ref="O278">_xlfn.IFS(TBL_Employees3[[#This Row],[Annual Salary]]&gt;140000,"High Income",AND(TBL_Employees3[[#This Row],[Annual Salary]]&lt;=140000, TBL_Employees3[[#This Row],[Annual Salary]] &gt; 70000),"Middle Income",TBL_Employees3[[#This Row],[Annual Salary]]&lt;70000,"Low Income")</f>
        <v>Middle Income</v>
      </c>
      <c r="P278" s="6">
        <v>0</v>
      </c>
      <c r="Q278" s="10">
        <f>TBL_Employees3[[#This Row],[Bonus %]]*TBL_Employees3[[#This Row],[Annual Salary]]</f>
        <v>0</v>
      </c>
      <c r="R278" t="s">
        <v>65</v>
      </c>
      <c r="S278" t="s">
        <v>92</v>
      </c>
      <c r="T278" s="4" t="s">
        <v>23</v>
      </c>
      <c r="U278" t="str">
        <f>IF(TBL_Employees3[[#This Row],[Exit Date]]="","Employed","Resign")</f>
        <v>Employed</v>
      </c>
    </row>
    <row r="279" spans="1:21" x14ac:dyDescent="0.25">
      <c r="A279" t="s">
        <v>606</v>
      </c>
      <c r="B279" t="s">
        <v>607</v>
      </c>
      <c r="C279" t="s">
        <v>53</v>
      </c>
      <c r="D279" t="s">
        <v>564</v>
      </c>
      <c r="E279" t="s">
        <v>27</v>
      </c>
      <c r="F279" t="s">
        <v>1984</v>
      </c>
      <c r="G279" t="s">
        <v>20</v>
      </c>
      <c r="H279">
        <v>32</v>
      </c>
      <c r="I279" s="4">
        <v>43102</v>
      </c>
      <c r="J279" s="8">
        <f>DAY(TBL_Employees3[[#This Row],[Hire Date]])</f>
        <v>2</v>
      </c>
      <c r="K279" s="8">
        <f>MONTH(TBL_Employees3[[#This Row],[Hire Date]])</f>
        <v>1</v>
      </c>
      <c r="L279" s="8">
        <f>YEAR(TBL_Employees3[[#This Row],[Hire Date]])</f>
        <v>2018</v>
      </c>
      <c r="M279" s="8" t="str">
        <f>TEXT(TBL_Employees3[[#This Row],[Hire Date]],"mmm")</f>
        <v>Jan</v>
      </c>
      <c r="N279" s="5">
        <v>190253</v>
      </c>
      <c r="O279" s="5" t="str" cm="1">
        <f t="array" ref="O279">_xlfn.IFS(TBL_Employees3[[#This Row],[Annual Salary]]&gt;140000,"High Income",AND(TBL_Employees3[[#This Row],[Annual Salary]]&lt;=140000, TBL_Employees3[[#This Row],[Annual Salary]] &gt; 70000),"Middle Income",TBL_Employees3[[#This Row],[Annual Salary]]&lt;70000,"Low Income")</f>
        <v>High Income</v>
      </c>
      <c r="P279" s="6">
        <v>0.33</v>
      </c>
      <c r="Q279" s="10">
        <f>TBL_Employees3[[#This Row],[Bonus %]]*TBL_Employees3[[#This Row],[Annual Salary]]</f>
        <v>62783.490000000005</v>
      </c>
      <c r="R279" t="s">
        <v>21</v>
      </c>
      <c r="S279" t="s">
        <v>22</v>
      </c>
      <c r="T279" s="4" t="s">
        <v>23</v>
      </c>
      <c r="U279" t="str">
        <f>IF(TBL_Employees3[[#This Row],[Exit Date]]="","Employed","Resign")</f>
        <v>Employed</v>
      </c>
    </row>
    <row r="280" spans="1:21" x14ac:dyDescent="0.25">
      <c r="A280" t="s">
        <v>608</v>
      </c>
      <c r="B280" t="s">
        <v>609</v>
      </c>
      <c r="C280" t="s">
        <v>74</v>
      </c>
      <c r="D280" t="s">
        <v>564</v>
      </c>
      <c r="E280" t="s">
        <v>54</v>
      </c>
      <c r="F280" t="s">
        <v>1983</v>
      </c>
      <c r="G280" t="s">
        <v>37</v>
      </c>
      <c r="H280">
        <v>45</v>
      </c>
      <c r="I280" s="4">
        <v>44554</v>
      </c>
      <c r="J280" s="8">
        <f>DAY(TBL_Employees3[[#This Row],[Hire Date]])</f>
        <v>24</v>
      </c>
      <c r="K280" s="8">
        <f>MONTH(TBL_Employees3[[#This Row],[Hire Date]])</f>
        <v>12</v>
      </c>
      <c r="L280" s="8">
        <f>YEAR(TBL_Employees3[[#This Row],[Hire Date]])</f>
        <v>2021</v>
      </c>
      <c r="M280" s="8" t="str">
        <f>TEXT(TBL_Employees3[[#This Row],[Hire Date]],"mmm")</f>
        <v>Dec</v>
      </c>
      <c r="N280" s="5">
        <v>144754</v>
      </c>
      <c r="O280" s="5" t="str" cm="1">
        <f t="array" ref="O280">_xlfn.IFS(TBL_Employees3[[#This Row],[Annual Salary]]&gt;140000,"High Income",AND(TBL_Employees3[[#This Row],[Annual Salary]]&lt;=140000, TBL_Employees3[[#This Row],[Annual Salary]] &gt; 70000),"Middle Income",TBL_Employees3[[#This Row],[Annual Salary]]&lt;70000,"Low Income")</f>
        <v>High Income</v>
      </c>
      <c r="P280" s="6">
        <v>0.15</v>
      </c>
      <c r="Q280" s="10">
        <f>TBL_Employees3[[#This Row],[Bonus %]]*TBL_Employees3[[#This Row],[Annual Salary]]</f>
        <v>21713.1</v>
      </c>
      <c r="R280" t="s">
        <v>21</v>
      </c>
      <c r="S280" t="s">
        <v>57</v>
      </c>
      <c r="T280" s="4" t="s">
        <v>23</v>
      </c>
      <c r="U280" t="str">
        <f>IF(TBL_Employees3[[#This Row],[Exit Date]]="","Employed","Resign")</f>
        <v>Employed</v>
      </c>
    </row>
    <row r="281" spans="1:21" x14ac:dyDescent="0.25">
      <c r="A281" t="s">
        <v>610</v>
      </c>
      <c r="B281" t="s">
        <v>611</v>
      </c>
      <c r="C281" t="s">
        <v>53</v>
      </c>
      <c r="D281" t="s">
        <v>564</v>
      </c>
      <c r="E281" t="s">
        <v>27</v>
      </c>
      <c r="F281" t="s">
        <v>1984</v>
      </c>
      <c r="G281" t="s">
        <v>28</v>
      </c>
      <c r="H281">
        <v>43</v>
      </c>
      <c r="I281" s="4">
        <v>38564</v>
      </c>
      <c r="J281" s="8">
        <f>DAY(TBL_Employees3[[#This Row],[Hire Date]])</f>
        <v>31</v>
      </c>
      <c r="K281" s="8">
        <f>MONTH(TBL_Employees3[[#This Row],[Hire Date]])</f>
        <v>7</v>
      </c>
      <c r="L281" s="8">
        <f>YEAR(TBL_Employees3[[#This Row],[Hire Date]])</f>
        <v>2005</v>
      </c>
      <c r="M281" s="8" t="str">
        <f>TEXT(TBL_Employees3[[#This Row],[Hire Date]],"mmm")</f>
        <v>Jul</v>
      </c>
      <c r="N281" s="5">
        <v>249686</v>
      </c>
      <c r="O281" s="5" t="str" cm="1">
        <f t="array" ref="O281">_xlfn.IFS(TBL_Employees3[[#This Row],[Annual Salary]]&gt;140000,"High Income",AND(TBL_Employees3[[#This Row],[Annual Salary]]&lt;=140000, TBL_Employees3[[#This Row],[Annual Salary]] &gt; 70000),"Middle Income",TBL_Employees3[[#This Row],[Annual Salary]]&lt;70000,"Low Income")</f>
        <v>High Income</v>
      </c>
      <c r="P281" s="6">
        <v>0.31</v>
      </c>
      <c r="Q281" s="10">
        <f>TBL_Employees3[[#This Row],[Bonus %]]*TBL_Employees3[[#This Row],[Annual Salary]]</f>
        <v>77402.66</v>
      </c>
      <c r="R281" t="s">
        <v>65</v>
      </c>
      <c r="S281" t="s">
        <v>66</v>
      </c>
      <c r="T281" s="4" t="s">
        <v>23</v>
      </c>
      <c r="U281" t="str">
        <f>IF(TBL_Employees3[[#This Row],[Exit Date]]="","Employed","Resign")</f>
        <v>Employed</v>
      </c>
    </row>
    <row r="282" spans="1:21" x14ac:dyDescent="0.25">
      <c r="A282" t="s">
        <v>612</v>
      </c>
      <c r="B282" t="s">
        <v>613</v>
      </c>
      <c r="C282" t="s">
        <v>64</v>
      </c>
      <c r="D282" t="s">
        <v>564</v>
      </c>
      <c r="E282" t="s">
        <v>18</v>
      </c>
      <c r="F282" t="s">
        <v>1984</v>
      </c>
      <c r="G282" t="s">
        <v>28</v>
      </c>
      <c r="H282">
        <v>55</v>
      </c>
      <c r="I282" s="4">
        <v>37343</v>
      </c>
      <c r="J282" s="8">
        <f>DAY(TBL_Employees3[[#This Row],[Hire Date]])</f>
        <v>28</v>
      </c>
      <c r="K282" s="8">
        <f>MONTH(TBL_Employees3[[#This Row],[Hire Date]])</f>
        <v>3</v>
      </c>
      <c r="L282" s="8">
        <f>YEAR(TBL_Employees3[[#This Row],[Hire Date]])</f>
        <v>2002</v>
      </c>
      <c r="M282" s="8" t="str">
        <f>TEXT(TBL_Employees3[[#This Row],[Hire Date]],"mmm")</f>
        <v>Mar</v>
      </c>
      <c r="N282" s="5">
        <v>50475</v>
      </c>
      <c r="O282" s="5" t="str" cm="1">
        <f t="array" ref="O282">_xlfn.IFS(TBL_Employees3[[#This Row],[Annual Salary]]&gt;140000,"High Income",AND(TBL_Employees3[[#This Row],[Annual Salary]]&lt;=140000, TBL_Employees3[[#This Row],[Annual Salary]] &gt; 70000),"Middle Income",TBL_Employees3[[#This Row],[Annual Salary]]&lt;70000,"Low Income")</f>
        <v>Low Income</v>
      </c>
      <c r="P282" s="6">
        <v>0</v>
      </c>
      <c r="Q282" s="10">
        <f>TBL_Employees3[[#This Row],[Bonus %]]*TBL_Employees3[[#This Row],[Annual Salary]]</f>
        <v>0</v>
      </c>
      <c r="R282" t="s">
        <v>21</v>
      </c>
      <c r="S282" t="s">
        <v>75</v>
      </c>
      <c r="T282" s="4" t="s">
        <v>23</v>
      </c>
      <c r="U282" t="str">
        <f>IF(TBL_Employees3[[#This Row],[Exit Date]]="","Employed","Resign")</f>
        <v>Employed</v>
      </c>
    </row>
    <row r="283" spans="1:21" x14ac:dyDescent="0.25">
      <c r="A283" t="s">
        <v>614</v>
      </c>
      <c r="B283" t="s">
        <v>615</v>
      </c>
      <c r="C283" t="s">
        <v>26</v>
      </c>
      <c r="D283" t="s">
        <v>564</v>
      </c>
      <c r="E283" t="s">
        <v>54</v>
      </c>
      <c r="F283" t="s">
        <v>1984</v>
      </c>
      <c r="G283" t="s">
        <v>20</v>
      </c>
      <c r="H283">
        <v>28</v>
      </c>
      <c r="I283" s="4">
        <v>44078</v>
      </c>
      <c r="J283" s="8">
        <f>DAY(TBL_Employees3[[#This Row],[Hire Date]])</f>
        <v>4</v>
      </c>
      <c r="K283" s="8">
        <f>MONTH(TBL_Employees3[[#This Row],[Hire Date]])</f>
        <v>9</v>
      </c>
      <c r="L283" s="8">
        <f>YEAR(TBL_Employees3[[#This Row],[Hire Date]])</f>
        <v>2020</v>
      </c>
      <c r="M283" s="8" t="str">
        <f>TEXT(TBL_Employees3[[#This Row],[Hire Date]],"mmm")</f>
        <v>Sep</v>
      </c>
      <c r="N283" s="5">
        <v>95045</v>
      </c>
      <c r="O283" s="5" t="str" cm="1">
        <f t="array" ref="O283">_xlfn.IFS(TBL_Employees3[[#This Row],[Annual Salary]]&gt;140000,"High Income",AND(TBL_Employees3[[#This Row],[Annual Salary]]&lt;=140000, TBL_Employees3[[#This Row],[Annual Salary]] &gt; 70000),"Middle Income",TBL_Employees3[[#This Row],[Annual Salary]]&lt;70000,"Low Income")</f>
        <v>Middle Income</v>
      </c>
      <c r="P283" s="6">
        <v>0</v>
      </c>
      <c r="Q283" s="10">
        <f>TBL_Employees3[[#This Row],[Bonus %]]*TBL_Employees3[[#This Row],[Annual Salary]]</f>
        <v>0</v>
      </c>
      <c r="R283" t="s">
        <v>21</v>
      </c>
      <c r="S283" t="s">
        <v>44</v>
      </c>
      <c r="T283" s="4" t="s">
        <v>23</v>
      </c>
      <c r="U283" t="str">
        <f>IF(TBL_Employees3[[#This Row],[Exit Date]]="","Employed","Resign")</f>
        <v>Employed</v>
      </c>
    </row>
    <row r="284" spans="1:21" x14ac:dyDescent="0.25">
      <c r="A284" t="s">
        <v>616</v>
      </c>
      <c r="B284" t="s">
        <v>617</v>
      </c>
      <c r="C284" t="s">
        <v>26</v>
      </c>
      <c r="D284" t="s">
        <v>564</v>
      </c>
      <c r="E284" t="s">
        <v>54</v>
      </c>
      <c r="F284" t="s">
        <v>1983</v>
      </c>
      <c r="G284" t="s">
        <v>37</v>
      </c>
      <c r="H284">
        <v>46</v>
      </c>
      <c r="I284" s="4">
        <v>41294</v>
      </c>
      <c r="J284" s="8">
        <f>DAY(TBL_Employees3[[#This Row],[Hire Date]])</f>
        <v>20</v>
      </c>
      <c r="K284" s="8">
        <f>MONTH(TBL_Employees3[[#This Row],[Hire Date]])</f>
        <v>1</v>
      </c>
      <c r="L284" s="8">
        <f>YEAR(TBL_Employees3[[#This Row],[Hire Date]])</f>
        <v>2013</v>
      </c>
      <c r="M284" s="8" t="str">
        <f>TEXT(TBL_Employees3[[#This Row],[Hire Date]],"mmm")</f>
        <v>Jan</v>
      </c>
      <c r="N284" s="5">
        <v>86061</v>
      </c>
      <c r="O284" s="5" t="str" cm="1">
        <f t="array" ref="O284">_xlfn.IFS(TBL_Employees3[[#This Row],[Annual Salary]]&gt;140000,"High Income",AND(TBL_Employees3[[#This Row],[Annual Salary]]&lt;=140000, TBL_Employees3[[#This Row],[Annual Salary]] &gt; 70000),"Middle Income",TBL_Employees3[[#This Row],[Annual Salary]]&lt;70000,"Low Income")</f>
        <v>Middle Income</v>
      </c>
      <c r="P284" s="6">
        <v>0</v>
      </c>
      <c r="Q284" s="10">
        <f>TBL_Employees3[[#This Row],[Bonus %]]*TBL_Employees3[[#This Row],[Annual Salary]]</f>
        <v>0</v>
      </c>
      <c r="R284" t="s">
        <v>38</v>
      </c>
      <c r="S284" t="s">
        <v>69</v>
      </c>
      <c r="T284" s="4" t="s">
        <v>23</v>
      </c>
      <c r="U284" t="str">
        <f>IF(TBL_Employees3[[#This Row],[Exit Date]]="","Employed","Resign")</f>
        <v>Employed</v>
      </c>
    </row>
    <row r="285" spans="1:21" x14ac:dyDescent="0.25">
      <c r="A285" t="s">
        <v>618</v>
      </c>
      <c r="B285" t="s">
        <v>619</v>
      </c>
      <c r="C285" t="s">
        <v>64</v>
      </c>
      <c r="D285" t="s">
        <v>564</v>
      </c>
      <c r="E285" t="s">
        <v>18</v>
      </c>
      <c r="F285" t="s">
        <v>1984</v>
      </c>
      <c r="G285" t="s">
        <v>20</v>
      </c>
      <c r="H285">
        <v>51</v>
      </c>
      <c r="I285" s="4">
        <v>42753</v>
      </c>
      <c r="J285" s="8">
        <f>DAY(TBL_Employees3[[#This Row],[Hire Date]])</f>
        <v>18</v>
      </c>
      <c r="K285" s="8">
        <f>MONTH(TBL_Employees3[[#This Row],[Hire Date]])</f>
        <v>1</v>
      </c>
      <c r="L285" s="8">
        <f>YEAR(TBL_Employees3[[#This Row],[Hire Date]])</f>
        <v>2017</v>
      </c>
      <c r="M285" s="8" t="str">
        <f>TEXT(TBL_Employees3[[#This Row],[Hire Date]],"mmm")</f>
        <v>Jan</v>
      </c>
      <c r="N285" s="5">
        <v>53799</v>
      </c>
      <c r="O285" s="5" t="str" cm="1">
        <f t="array" ref="O285">_xlfn.IFS(TBL_Employees3[[#This Row],[Annual Salary]]&gt;140000,"High Income",AND(TBL_Employees3[[#This Row],[Annual Salary]]&lt;=140000, TBL_Employees3[[#This Row],[Annual Salary]] &gt; 70000),"Middle Income",TBL_Employees3[[#This Row],[Annual Salary]]&lt;70000,"Low Income")</f>
        <v>Low Income</v>
      </c>
      <c r="P285" s="6">
        <v>0</v>
      </c>
      <c r="Q285" s="10">
        <f>TBL_Employees3[[#This Row],[Bonus %]]*TBL_Employees3[[#This Row],[Annual Salary]]</f>
        <v>0</v>
      </c>
      <c r="R285" t="s">
        <v>21</v>
      </c>
      <c r="S285" t="s">
        <v>75</v>
      </c>
      <c r="T285" s="4" t="s">
        <v>23</v>
      </c>
      <c r="U285" t="str">
        <f>IF(TBL_Employees3[[#This Row],[Exit Date]]="","Employed","Resign")</f>
        <v>Employed</v>
      </c>
    </row>
    <row r="286" spans="1:21" x14ac:dyDescent="0.25">
      <c r="A286" t="s">
        <v>620</v>
      </c>
      <c r="B286" t="s">
        <v>621</v>
      </c>
      <c r="C286" t="s">
        <v>16</v>
      </c>
      <c r="D286" t="s">
        <v>564</v>
      </c>
      <c r="E286" t="s">
        <v>18</v>
      </c>
      <c r="F286" t="s">
        <v>1983</v>
      </c>
      <c r="G286" t="s">
        <v>28</v>
      </c>
      <c r="H286">
        <v>64</v>
      </c>
      <c r="I286" s="4">
        <v>35996</v>
      </c>
      <c r="J286" s="8">
        <f>DAY(TBL_Employees3[[#This Row],[Hire Date]])</f>
        <v>20</v>
      </c>
      <c r="K286" s="8">
        <f>MONTH(TBL_Employees3[[#This Row],[Hire Date]])</f>
        <v>7</v>
      </c>
      <c r="L286" s="8">
        <f>YEAR(TBL_Employees3[[#This Row],[Hire Date]])</f>
        <v>1998</v>
      </c>
      <c r="M286" s="8" t="str">
        <f>TEXT(TBL_Employees3[[#This Row],[Hire Date]],"mmm")</f>
        <v>Jul</v>
      </c>
      <c r="N286" s="5">
        <v>122753</v>
      </c>
      <c r="O286" s="5" t="str" cm="1">
        <f t="array" ref="O286">_xlfn.IFS(TBL_Employees3[[#This Row],[Annual Salary]]&gt;140000,"High Income",AND(TBL_Employees3[[#This Row],[Annual Salary]]&lt;=140000, TBL_Employees3[[#This Row],[Annual Salary]] &gt; 70000),"Middle Income",TBL_Employees3[[#This Row],[Annual Salary]]&lt;70000,"Low Income")</f>
        <v>Middle Income</v>
      </c>
      <c r="P286" s="6">
        <v>0.09</v>
      </c>
      <c r="Q286" s="10">
        <f>TBL_Employees3[[#This Row],[Bonus %]]*TBL_Employees3[[#This Row],[Annual Salary]]</f>
        <v>11047.77</v>
      </c>
      <c r="R286" t="s">
        <v>65</v>
      </c>
      <c r="S286" t="s">
        <v>66</v>
      </c>
      <c r="T286" s="4" t="s">
        <v>23</v>
      </c>
      <c r="U286" t="str">
        <f>IF(TBL_Employees3[[#This Row],[Exit Date]]="","Employed","Resign")</f>
        <v>Employed</v>
      </c>
    </row>
    <row r="287" spans="1:21" x14ac:dyDescent="0.25">
      <c r="A287" t="s">
        <v>622</v>
      </c>
      <c r="B287" t="s">
        <v>623</v>
      </c>
      <c r="C287" t="s">
        <v>16</v>
      </c>
      <c r="D287" t="s">
        <v>564</v>
      </c>
      <c r="E287" t="s">
        <v>27</v>
      </c>
      <c r="F287" t="s">
        <v>1983</v>
      </c>
      <c r="G287" t="s">
        <v>97</v>
      </c>
      <c r="H287">
        <v>51</v>
      </c>
      <c r="I287" s="4">
        <v>34746</v>
      </c>
      <c r="J287" s="8">
        <f>DAY(TBL_Employees3[[#This Row],[Hire Date]])</f>
        <v>16</v>
      </c>
      <c r="K287" s="8">
        <f>MONTH(TBL_Employees3[[#This Row],[Hire Date]])</f>
        <v>2</v>
      </c>
      <c r="L287" s="8">
        <f>YEAR(TBL_Employees3[[#This Row],[Hire Date]])</f>
        <v>1995</v>
      </c>
      <c r="M287" s="8" t="str">
        <f>TEXT(TBL_Employees3[[#This Row],[Hire Date]],"mmm")</f>
        <v>Feb</v>
      </c>
      <c r="N287" s="5">
        <v>125375</v>
      </c>
      <c r="O287" s="5" t="str" cm="1">
        <f t="array" ref="O287">_xlfn.IFS(TBL_Employees3[[#This Row],[Annual Salary]]&gt;140000,"High Income",AND(TBL_Employees3[[#This Row],[Annual Salary]]&lt;=140000, TBL_Employees3[[#This Row],[Annual Salary]] &gt; 70000),"Middle Income",TBL_Employees3[[#This Row],[Annual Salary]]&lt;70000,"Low Income")</f>
        <v>Middle Income</v>
      </c>
      <c r="P287" s="6">
        <v>0.09</v>
      </c>
      <c r="Q287" s="10">
        <f>TBL_Employees3[[#This Row],[Bonus %]]*TBL_Employees3[[#This Row],[Annual Salary]]</f>
        <v>11283.75</v>
      </c>
      <c r="R287" t="s">
        <v>21</v>
      </c>
      <c r="S287" t="s">
        <v>44</v>
      </c>
      <c r="T287" s="4" t="s">
        <v>23</v>
      </c>
      <c r="U287" t="str">
        <f>IF(TBL_Employees3[[#This Row],[Exit Date]]="","Employed","Resign")</f>
        <v>Employed</v>
      </c>
    </row>
    <row r="288" spans="1:21" x14ac:dyDescent="0.25">
      <c r="A288" t="s">
        <v>624</v>
      </c>
      <c r="B288" t="s">
        <v>625</v>
      </c>
      <c r="C288" t="s">
        <v>74</v>
      </c>
      <c r="D288" t="s">
        <v>564</v>
      </c>
      <c r="E288" t="s">
        <v>18</v>
      </c>
      <c r="F288" t="s">
        <v>1984</v>
      </c>
      <c r="G288" t="s">
        <v>37</v>
      </c>
      <c r="H288">
        <v>37</v>
      </c>
      <c r="I288" s="4">
        <v>41329</v>
      </c>
      <c r="J288" s="8">
        <f>DAY(TBL_Employees3[[#This Row],[Hire Date]])</f>
        <v>24</v>
      </c>
      <c r="K288" s="8">
        <f>MONTH(TBL_Employees3[[#This Row],[Hire Date]])</f>
        <v>2</v>
      </c>
      <c r="L288" s="8">
        <f>YEAR(TBL_Employees3[[#This Row],[Hire Date]])</f>
        <v>2013</v>
      </c>
      <c r="M288" s="8" t="str">
        <f>TEXT(TBL_Employees3[[#This Row],[Hire Date]],"mmm")</f>
        <v>Feb</v>
      </c>
      <c r="N288" s="5">
        <v>157474</v>
      </c>
      <c r="O288" s="5" t="str" cm="1">
        <f t="array" ref="O288">_xlfn.IFS(TBL_Employees3[[#This Row],[Annual Salary]]&gt;140000,"High Income",AND(TBL_Employees3[[#This Row],[Annual Salary]]&lt;=140000, TBL_Employees3[[#This Row],[Annual Salary]] &gt; 70000),"Middle Income",TBL_Employees3[[#This Row],[Annual Salary]]&lt;70000,"Low Income")</f>
        <v>High Income</v>
      </c>
      <c r="P288" s="6">
        <v>0.11</v>
      </c>
      <c r="Q288" s="10">
        <f>TBL_Employees3[[#This Row],[Bonus %]]*TBL_Employees3[[#This Row],[Annual Salary]]</f>
        <v>17322.14</v>
      </c>
      <c r="R288" t="s">
        <v>38</v>
      </c>
      <c r="S288" t="s">
        <v>69</v>
      </c>
      <c r="T288" s="4" t="s">
        <v>23</v>
      </c>
      <c r="U288" t="str">
        <f>IF(TBL_Employees3[[#This Row],[Exit Date]]="","Employed","Resign")</f>
        <v>Employed</v>
      </c>
    </row>
    <row r="289" spans="1:21" x14ac:dyDescent="0.25">
      <c r="A289" t="s">
        <v>626</v>
      </c>
      <c r="B289" t="s">
        <v>627</v>
      </c>
      <c r="C289" t="s">
        <v>53</v>
      </c>
      <c r="D289" t="s">
        <v>564</v>
      </c>
      <c r="E289" t="s">
        <v>54</v>
      </c>
      <c r="F289" t="s">
        <v>1983</v>
      </c>
      <c r="G289" t="s">
        <v>37</v>
      </c>
      <c r="H289">
        <v>50</v>
      </c>
      <c r="I289" s="4">
        <v>38004</v>
      </c>
      <c r="J289" s="8">
        <f>DAY(TBL_Employees3[[#This Row],[Hire Date]])</f>
        <v>18</v>
      </c>
      <c r="K289" s="8">
        <f>MONTH(TBL_Employees3[[#This Row],[Hire Date]])</f>
        <v>1</v>
      </c>
      <c r="L289" s="8">
        <f>YEAR(TBL_Employees3[[#This Row],[Hire Date]])</f>
        <v>2004</v>
      </c>
      <c r="M289" s="8" t="str">
        <f>TEXT(TBL_Employees3[[#This Row],[Hire Date]],"mmm")</f>
        <v>Jan</v>
      </c>
      <c r="N289" s="5">
        <v>247939</v>
      </c>
      <c r="O289" s="5" t="str" cm="1">
        <f t="array" ref="O289">_xlfn.IFS(TBL_Employees3[[#This Row],[Annual Salary]]&gt;140000,"High Income",AND(TBL_Employees3[[#This Row],[Annual Salary]]&lt;=140000, TBL_Employees3[[#This Row],[Annual Salary]] &gt; 70000),"Middle Income",TBL_Employees3[[#This Row],[Annual Salary]]&lt;70000,"Low Income")</f>
        <v>High Income</v>
      </c>
      <c r="P289" s="6">
        <v>0.35</v>
      </c>
      <c r="Q289" s="10">
        <f>TBL_Employees3[[#This Row],[Bonus %]]*TBL_Employees3[[#This Row],[Annual Salary]]</f>
        <v>86778.65</v>
      </c>
      <c r="R289" t="s">
        <v>38</v>
      </c>
      <c r="S289" t="s">
        <v>69</v>
      </c>
      <c r="T289" s="4" t="s">
        <v>23</v>
      </c>
      <c r="U289" t="str">
        <f>IF(TBL_Employees3[[#This Row],[Exit Date]]="","Employed","Resign")</f>
        <v>Employed</v>
      </c>
    </row>
    <row r="290" spans="1:21" x14ac:dyDescent="0.25">
      <c r="A290" t="s">
        <v>628</v>
      </c>
      <c r="B290" t="s">
        <v>629</v>
      </c>
      <c r="C290" t="s">
        <v>53</v>
      </c>
      <c r="D290" t="s">
        <v>564</v>
      </c>
      <c r="E290" t="s">
        <v>54</v>
      </c>
      <c r="F290" t="s">
        <v>1984</v>
      </c>
      <c r="G290" t="s">
        <v>37</v>
      </c>
      <c r="H290">
        <v>27</v>
      </c>
      <c r="I290" s="4">
        <v>44545</v>
      </c>
      <c r="J290" s="8">
        <f>DAY(TBL_Employees3[[#This Row],[Hire Date]])</f>
        <v>15</v>
      </c>
      <c r="K290" s="8">
        <f>MONTH(TBL_Employees3[[#This Row],[Hire Date]])</f>
        <v>12</v>
      </c>
      <c r="L290" s="8">
        <f>YEAR(TBL_Employees3[[#This Row],[Hire Date]])</f>
        <v>2021</v>
      </c>
      <c r="M290" s="8" t="str">
        <f>TEXT(TBL_Employees3[[#This Row],[Hire Date]],"mmm")</f>
        <v>Dec</v>
      </c>
      <c r="N290" s="5">
        <v>255369</v>
      </c>
      <c r="O290" s="5" t="str" cm="1">
        <f t="array" ref="O290">_xlfn.IFS(TBL_Employees3[[#This Row],[Annual Salary]]&gt;140000,"High Income",AND(TBL_Employees3[[#This Row],[Annual Salary]]&lt;=140000, TBL_Employees3[[#This Row],[Annual Salary]] &gt; 70000),"Middle Income",TBL_Employees3[[#This Row],[Annual Salary]]&lt;70000,"Low Income")</f>
        <v>High Income</v>
      </c>
      <c r="P290" s="6">
        <v>0.33</v>
      </c>
      <c r="Q290" s="10">
        <f>TBL_Employees3[[#This Row],[Bonus %]]*TBL_Employees3[[#This Row],[Annual Salary]]</f>
        <v>84271.77</v>
      </c>
      <c r="R290" t="s">
        <v>38</v>
      </c>
      <c r="S290" t="s">
        <v>85</v>
      </c>
      <c r="T290" s="4" t="s">
        <v>23</v>
      </c>
      <c r="U290" t="str">
        <f>IF(TBL_Employees3[[#This Row],[Exit Date]]="","Employed","Resign")</f>
        <v>Employed</v>
      </c>
    </row>
    <row r="291" spans="1:21" x14ac:dyDescent="0.25">
      <c r="A291" t="s">
        <v>630</v>
      </c>
      <c r="B291" t="s">
        <v>631</v>
      </c>
      <c r="C291" t="s">
        <v>31</v>
      </c>
      <c r="D291" t="s">
        <v>564</v>
      </c>
      <c r="E291" t="s">
        <v>32</v>
      </c>
      <c r="F291" t="s">
        <v>1983</v>
      </c>
      <c r="G291" t="s">
        <v>28</v>
      </c>
      <c r="H291">
        <v>64</v>
      </c>
      <c r="I291" s="4">
        <v>35187</v>
      </c>
      <c r="J291" s="8">
        <f>DAY(TBL_Employees3[[#This Row],[Hire Date]])</f>
        <v>2</v>
      </c>
      <c r="K291" s="8">
        <f>MONTH(TBL_Employees3[[#This Row],[Hire Date]])</f>
        <v>5</v>
      </c>
      <c r="L291" s="8">
        <f>YEAR(TBL_Employees3[[#This Row],[Hire Date]])</f>
        <v>1996</v>
      </c>
      <c r="M291" s="8" t="str">
        <f>TEXT(TBL_Employees3[[#This Row],[Hire Date]],"mmm")</f>
        <v>May</v>
      </c>
      <c r="N291" s="5">
        <v>189933</v>
      </c>
      <c r="O291" s="5" t="str" cm="1">
        <f t="array" ref="O291">_xlfn.IFS(TBL_Employees3[[#This Row],[Annual Salary]]&gt;140000,"High Income",AND(TBL_Employees3[[#This Row],[Annual Salary]]&lt;=140000, TBL_Employees3[[#This Row],[Annual Salary]] &gt; 70000),"Middle Income",TBL_Employees3[[#This Row],[Annual Salary]]&lt;70000,"Low Income")</f>
        <v>High Income</v>
      </c>
      <c r="P291" s="6">
        <v>0.23</v>
      </c>
      <c r="Q291" s="10">
        <f>TBL_Employees3[[#This Row],[Bonus %]]*TBL_Employees3[[#This Row],[Annual Salary]]</f>
        <v>43684.590000000004</v>
      </c>
      <c r="R291" t="s">
        <v>21</v>
      </c>
      <c r="S291" t="s">
        <v>48</v>
      </c>
      <c r="T291" s="4" t="s">
        <v>23</v>
      </c>
      <c r="U291" t="str">
        <f>IF(TBL_Employees3[[#This Row],[Exit Date]]="","Employed","Resign")</f>
        <v>Employed</v>
      </c>
    </row>
    <row r="292" spans="1:21" x14ac:dyDescent="0.25">
      <c r="A292" t="s">
        <v>632</v>
      </c>
      <c r="B292" t="s">
        <v>633</v>
      </c>
      <c r="C292" t="s">
        <v>47</v>
      </c>
      <c r="D292" t="s">
        <v>564</v>
      </c>
      <c r="E292" t="s">
        <v>54</v>
      </c>
      <c r="F292" t="s">
        <v>1983</v>
      </c>
      <c r="G292" t="s">
        <v>28</v>
      </c>
      <c r="H292">
        <v>52</v>
      </c>
      <c r="I292" s="4">
        <v>42992</v>
      </c>
      <c r="J292" s="8">
        <f>DAY(TBL_Employees3[[#This Row],[Hire Date]])</f>
        <v>14</v>
      </c>
      <c r="K292" s="8">
        <f>MONTH(TBL_Employees3[[#This Row],[Hire Date]])</f>
        <v>9</v>
      </c>
      <c r="L292" s="8">
        <f>YEAR(TBL_Employees3[[#This Row],[Hire Date]])</f>
        <v>2017</v>
      </c>
      <c r="M292" s="8" t="str">
        <f>TEXT(TBL_Employees3[[#This Row],[Hire Date]],"mmm")</f>
        <v>Sep</v>
      </c>
      <c r="N292" s="5">
        <v>74449</v>
      </c>
      <c r="O292" s="5" t="str" cm="1">
        <f t="array" ref="O292">_xlfn.IFS(TBL_Employees3[[#This Row],[Annual Salary]]&gt;140000,"High Income",AND(TBL_Employees3[[#This Row],[Annual Salary]]&lt;=140000, TBL_Employees3[[#This Row],[Annual Salary]] &gt; 70000),"Middle Income",TBL_Employees3[[#This Row],[Annual Salary]]&lt;70000,"Low Income")</f>
        <v>Middle Income</v>
      </c>
      <c r="P292" s="6">
        <v>0</v>
      </c>
      <c r="Q292" s="10">
        <f>TBL_Employees3[[#This Row],[Bonus %]]*TBL_Employees3[[#This Row],[Annual Salary]]</f>
        <v>0</v>
      </c>
      <c r="R292" t="s">
        <v>65</v>
      </c>
      <c r="S292" t="s">
        <v>118</v>
      </c>
      <c r="T292" s="4" t="s">
        <v>23</v>
      </c>
      <c r="U292" t="str">
        <f>IF(TBL_Employees3[[#This Row],[Exit Date]]="","Employed","Resign")</f>
        <v>Employed</v>
      </c>
    </row>
    <row r="293" spans="1:21" x14ac:dyDescent="0.25">
      <c r="A293" t="s">
        <v>634</v>
      </c>
      <c r="B293" t="s">
        <v>635</v>
      </c>
      <c r="C293" t="s">
        <v>31</v>
      </c>
      <c r="D293" t="s">
        <v>564</v>
      </c>
      <c r="E293" t="s">
        <v>32</v>
      </c>
      <c r="F293" t="s">
        <v>1984</v>
      </c>
      <c r="G293" t="s">
        <v>28</v>
      </c>
      <c r="H293">
        <v>63</v>
      </c>
      <c r="I293" s="4">
        <v>36826</v>
      </c>
      <c r="J293" s="8">
        <f>DAY(TBL_Employees3[[#This Row],[Hire Date]])</f>
        <v>27</v>
      </c>
      <c r="K293" s="8">
        <f>MONTH(TBL_Employees3[[#This Row],[Hire Date]])</f>
        <v>10</v>
      </c>
      <c r="L293" s="8">
        <f>YEAR(TBL_Employees3[[#This Row],[Hire Date]])</f>
        <v>2000</v>
      </c>
      <c r="M293" s="8" t="str">
        <f>TEXT(TBL_Employees3[[#This Row],[Hire Date]],"mmm")</f>
        <v>Oct</v>
      </c>
      <c r="N293" s="5">
        <v>155320</v>
      </c>
      <c r="O293" s="5" t="str" cm="1">
        <f t="array" ref="O293">_xlfn.IFS(TBL_Employees3[[#This Row],[Annual Salary]]&gt;140000,"High Income",AND(TBL_Employees3[[#This Row],[Annual Salary]]&lt;=140000, TBL_Employees3[[#This Row],[Annual Salary]] &gt; 70000),"Middle Income",TBL_Employees3[[#This Row],[Annual Salary]]&lt;70000,"Low Income")</f>
        <v>High Income</v>
      </c>
      <c r="P293" s="6">
        <v>0.17</v>
      </c>
      <c r="Q293" s="10">
        <f>TBL_Employees3[[#This Row],[Bonus %]]*TBL_Employees3[[#This Row],[Annual Salary]]</f>
        <v>26404.400000000001</v>
      </c>
      <c r="R293" t="s">
        <v>65</v>
      </c>
      <c r="S293" t="s">
        <v>66</v>
      </c>
      <c r="T293" s="4" t="s">
        <v>23</v>
      </c>
      <c r="U293" t="str">
        <f>IF(TBL_Employees3[[#This Row],[Exit Date]]="","Employed","Resign")</f>
        <v>Employed</v>
      </c>
    </row>
    <row r="294" spans="1:21" x14ac:dyDescent="0.25">
      <c r="A294" t="s">
        <v>636</v>
      </c>
      <c r="B294" t="s">
        <v>637</v>
      </c>
      <c r="C294" t="s">
        <v>31</v>
      </c>
      <c r="D294" t="s">
        <v>564</v>
      </c>
      <c r="E294" t="s">
        <v>27</v>
      </c>
      <c r="F294" t="s">
        <v>1983</v>
      </c>
      <c r="G294" t="s">
        <v>20</v>
      </c>
      <c r="H294">
        <v>25</v>
      </c>
      <c r="I294" s="4">
        <v>43844</v>
      </c>
      <c r="J294" s="8">
        <f>DAY(TBL_Employees3[[#This Row],[Hire Date]])</f>
        <v>14</v>
      </c>
      <c r="K294" s="8">
        <f>MONTH(TBL_Employees3[[#This Row],[Hire Date]])</f>
        <v>1</v>
      </c>
      <c r="L294" s="8">
        <f>YEAR(TBL_Employees3[[#This Row],[Hire Date]])</f>
        <v>2020</v>
      </c>
      <c r="M294" s="8" t="str">
        <f>TEXT(TBL_Employees3[[#This Row],[Hire Date]],"mmm")</f>
        <v>Jan</v>
      </c>
      <c r="N294" s="5">
        <v>168014</v>
      </c>
      <c r="O294" s="5" t="str" cm="1">
        <f t="array" ref="O294">_xlfn.IFS(TBL_Employees3[[#This Row],[Annual Salary]]&gt;140000,"High Income",AND(TBL_Employees3[[#This Row],[Annual Salary]]&lt;=140000, TBL_Employees3[[#This Row],[Annual Salary]] &gt; 70000),"Middle Income",TBL_Employees3[[#This Row],[Annual Salary]]&lt;70000,"Low Income")</f>
        <v>High Income</v>
      </c>
      <c r="P294" s="6">
        <v>0.27</v>
      </c>
      <c r="Q294" s="10">
        <f>TBL_Employees3[[#This Row],[Bonus %]]*TBL_Employees3[[#This Row],[Annual Salary]]</f>
        <v>45363.780000000006</v>
      </c>
      <c r="R294" t="s">
        <v>21</v>
      </c>
      <c r="S294" t="s">
        <v>44</v>
      </c>
      <c r="T294" s="4">
        <v>44404</v>
      </c>
      <c r="U294" t="str">
        <f>IF(TBL_Employees3[[#This Row],[Exit Date]]="","Employed","Resign")</f>
        <v>Resign</v>
      </c>
    </row>
    <row r="295" spans="1:21" x14ac:dyDescent="0.25">
      <c r="A295" t="s">
        <v>638</v>
      </c>
      <c r="B295" t="s">
        <v>639</v>
      </c>
      <c r="C295" t="s">
        <v>74</v>
      </c>
      <c r="D295" t="s">
        <v>564</v>
      </c>
      <c r="E295" t="s">
        <v>32</v>
      </c>
      <c r="F295" t="s">
        <v>1983</v>
      </c>
      <c r="G295" t="s">
        <v>37</v>
      </c>
      <c r="H295">
        <v>31</v>
      </c>
      <c r="I295" s="4">
        <v>42266</v>
      </c>
      <c r="J295" s="8">
        <f>DAY(TBL_Employees3[[#This Row],[Hire Date]])</f>
        <v>19</v>
      </c>
      <c r="K295" s="8">
        <f>MONTH(TBL_Employees3[[#This Row],[Hire Date]])</f>
        <v>9</v>
      </c>
      <c r="L295" s="8">
        <f>YEAR(TBL_Employees3[[#This Row],[Hire Date]])</f>
        <v>2015</v>
      </c>
      <c r="M295" s="8" t="str">
        <f>TEXT(TBL_Employees3[[#This Row],[Hire Date]],"mmm")</f>
        <v>Sep</v>
      </c>
      <c r="N295" s="5">
        <v>145846</v>
      </c>
      <c r="O295" s="5" t="str" cm="1">
        <f t="array" ref="O295">_xlfn.IFS(TBL_Employees3[[#This Row],[Annual Salary]]&gt;140000,"High Income",AND(TBL_Employees3[[#This Row],[Annual Salary]]&lt;=140000, TBL_Employees3[[#This Row],[Annual Salary]] &gt; 70000),"Middle Income",TBL_Employees3[[#This Row],[Annual Salary]]&lt;70000,"Low Income")</f>
        <v>High Income</v>
      </c>
      <c r="P295" s="6">
        <v>0.15</v>
      </c>
      <c r="Q295" s="10">
        <f>TBL_Employees3[[#This Row],[Bonus %]]*TBL_Employees3[[#This Row],[Annual Salary]]</f>
        <v>21876.899999999998</v>
      </c>
      <c r="R295" t="s">
        <v>38</v>
      </c>
      <c r="S295" t="s">
        <v>39</v>
      </c>
      <c r="T295" s="4" t="s">
        <v>23</v>
      </c>
      <c r="U295" t="str">
        <f>IF(TBL_Employees3[[#This Row],[Exit Date]]="","Employed","Resign")</f>
        <v>Employed</v>
      </c>
    </row>
    <row r="296" spans="1:21" x14ac:dyDescent="0.25">
      <c r="A296" t="s">
        <v>640</v>
      </c>
      <c r="B296" t="s">
        <v>641</v>
      </c>
      <c r="C296" t="s">
        <v>53</v>
      </c>
      <c r="D296" t="s">
        <v>564</v>
      </c>
      <c r="E296" t="s">
        <v>18</v>
      </c>
      <c r="F296" t="s">
        <v>1984</v>
      </c>
      <c r="G296" t="s">
        <v>20</v>
      </c>
      <c r="H296">
        <v>48</v>
      </c>
      <c r="I296" s="4">
        <v>43253</v>
      </c>
      <c r="J296" s="8">
        <f>DAY(TBL_Employees3[[#This Row],[Hire Date]])</f>
        <v>2</v>
      </c>
      <c r="K296" s="8">
        <f>MONTH(TBL_Employees3[[#This Row],[Hire Date]])</f>
        <v>6</v>
      </c>
      <c r="L296" s="8">
        <f>YEAR(TBL_Employees3[[#This Row],[Hire Date]])</f>
        <v>2018</v>
      </c>
      <c r="M296" s="8" t="str">
        <f>TEXT(TBL_Employees3[[#This Row],[Hire Date]],"mmm")</f>
        <v>Jun</v>
      </c>
      <c r="N296" s="5">
        <v>231567</v>
      </c>
      <c r="O296" s="5" t="str" cm="1">
        <f t="array" ref="O296">_xlfn.IFS(TBL_Employees3[[#This Row],[Annual Salary]]&gt;140000,"High Income",AND(TBL_Employees3[[#This Row],[Annual Salary]]&lt;=140000, TBL_Employees3[[#This Row],[Annual Salary]] &gt; 70000),"Middle Income",TBL_Employees3[[#This Row],[Annual Salary]]&lt;70000,"Low Income")</f>
        <v>High Income</v>
      </c>
      <c r="P296" s="6">
        <v>0.36</v>
      </c>
      <c r="Q296" s="10">
        <f>TBL_Employees3[[#This Row],[Bonus %]]*TBL_Employees3[[#This Row],[Annual Salary]]</f>
        <v>83364.12</v>
      </c>
      <c r="R296" t="s">
        <v>21</v>
      </c>
      <c r="S296" t="s">
        <v>34</v>
      </c>
      <c r="T296" s="4" t="s">
        <v>23</v>
      </c>
      <c r="U296" t="str">
        <f>IF(TBL_Employees3[[#This Row],[Exit Date]]="","Employed","Resign")</f>
        <v>Employed</v>
      </c>
    </row>
    <row r="297" spans="1:21" x14ac:dyDescent="0.25">
      <c r="A297" t="s">
        <v>642</v>
      </c>
      <c r="B297" t="s">
        <v>643</v>
      </c>
      <c r="C297" t="s">
        <v>47</v>
      </c>
      <c r="D297" t="s">
        <v>564</v>
      </c>
      <c r="E297" t="s">
        <v>32</v>
      </c>
      <c r="F297" t="s">
        <v>1984</v>
      </c>
      <c r="G297" t="s">
        <v>28</v>
      </c>
      <c r="H297">
        <v>55</v>
      </c>
      <c r="I297" s="4">
        <v>39418</v>
      </c>
      <c r="J297" s="8">
        <f>DAY(TBL_Employees3[[#This Row],[Hire Date]])</f>
        <v>2</v>
      </c>
      <c r="K297" s="8">
        <f>MONTH(TBL_Employees3[[#This Row],[Hire Date]])</f>
        <v>12</v>
      </c>
      <c r="L297" s="8">
        <f>YEAR(TBL_Employees3[[#This Row],[Hire Date]])</f>
        <v>2007</v>
      </c>
      <c r="M297" s="8" t="str">
        <f>TEXT(TBL_Employees3[[#This Row],[Hire Date]],"mmm")</f>
        <v>Dec</v>
      </c>
      <c r="N297" s="5">
        <v>64494</v>
      </c>
      <c r="O297" s="5" t="str" cm="1">
        <f t="array" ref="O297">_xlfn.IFS(TBL_Employees3[[#This Row],[Annual Salary]]&gt;140000,"High Income",AND(TBL_Employees3[[#This Row],[Annual Salary]]&lt;=140000, TBL_Employees3[[#This Row],[Annual Salary]] &gt; 70000),"Middle Income",TBL_Employees3[[#This Row],[Annual Salary]]&lt;70000,"Low Income")</f>
        <v>Low Income</v>
      </c>
      <c r="P297" s="6">
        <v>0</v>
      </c>
      <c r="Q297" s="10">
        <f>TBL_Employees3[[#This Row],[Bonus %]]*TBL_Employees3[[#This Row],[Annual Salary]]</f>
        <v>0</v>
      </c>
      <c r="R297" t="s">
        <v>21</v>
      </c>
      <c r="S297" t="s">
        <v>75</v>
      </c>
      <c r="T297" s="4" t="s">
        <v>23</v>
      </c>
      <c r="U297" t="str">
        <f>IF(TBL_Employees3[[#This Row],[Exit Date]]="","Employed","Resign")</f>
        <v>Employed</v>
      </c>
    </row>
    <row r="298" spans="1:21" x14ac:dyDescent="0.25">
      <c r="A298" t="s">
        <v>644</v>
      </c>
      <c r="B298" t="s">
        <v>645</v>
      </c>
      <c r="C298" t="s">
        <v>64</v>
      </c>
      <c r="D298" t="s">
        <v>564</v>
      </c>
      <c r="E298" t="s">
        <v>54</v>
      </c>
      <c r="F298" t="s">
        <v>1984</v>
      </c>
      <c r="G298" t="s">
        <v>37</v>
      </c>
      <c r="H298">
        <v>36</v>
      </c>
      <c r="I298" s="4">
        <v>39994</v>
      </c>
      <c r="J298" s="8">
        <f>DAY(TBL_Employees3[[#This Row],[Hire Date]])</f>
        <v>30</v>
      </c>
      <c r="K298" s="8">
        <f>MONTH(TBL_Employees3[[#This Row],[Hire Date]])</f>
        <v>6</v>
      </c>
      <c r="L298" s="8">
        <f>YEAR(TBL_Employees3[[#This Row],[Hire Date]])</f>
        <v>2009</v>
      </c>
      <c r="M298" s="8" t="str">
        <f>TEXT(TBL_Employees3[[#This Row],[Hire Date]],"mmm")</f>
        <v>Jun</v>
      </c>
      <c r="N298" s="5">
        <v>43363</v>
      </c>
      <c r="O298" s="5" t="str" cm="1">
        <f t="array" ref="O298">_xlfn.IFS(TBL_Employees3[[#This Row],[Annual Salary]]&gt;140000,"High Income",AND(TBL_Employees3[[#This Row],[Annual Salary]]&lt;=140000, TBL_Employees3[[#This Row],[Annual Salary]] &gt; 70000),"Middle Income",TBL_Employees3[[#This Row],[Annual Salary]]&lt;70000,"Low Income")</f>
        <v>Low Income</v>
      </c>
      <c r="P298" s="6">
        <v>0</v>
      </c>
      <c r="Q298" s="10">
        <f>TBL_Employees3[[#This Row],[Bonus %]]*TBL_Employees3[[#This Row],[Annual Salary]]</f>
        <v>0</v>
      </c>
      <c r="R298" t="s">
        <v>21</v>
      </c>
      <c r="S298" t="s">
        <v>22</v>
      </c>
      <c r="T298" s="4" t="s">
        <v>23</v>
      </c>
      <c r="U298" t="str">
        <f>IF(TBL_Employees3[[#This Row],[Exit Date]]="","Employed","Resign")</f>
        <v>Employed</v>
      </c>
    </row>
    <row r="299" spans="1:21" x14ac:dyDescent="0.25">
      <c r="A299" t="s">
        <v>646</v>
      </c>
      <c r="B299" t="s">
        <v>647</v>
      </c>
      <c r="C299" t="s">
        <v>16</v>
      </c>
      <c r="D299" t="s">
        <v>564</v>
      </c>
      <c r="E299" t="s">
        <v>27</v>
      </c>
      <c r="F299" t="s">
        <v>1984</v>
      </c>
      <c r="G299" t="s">
        <v>37</v>
      </c>
      <c r="H299">
        <v>55</v>
      </c>
      <c r="I299" s="4">
        <v>40297</v>
      </c>
      <c r="J299" s="8">
        <f>DAY(TBL_Employees3[[#This Row],[Hire Date]])</f>
        <v>29</v>
      </c>
      <c r="K299" s="8">
        <f>MONTH(TBL_Employees3[[#This Row],[Hire Date]])</f>
        <v>4</v>
      </c>
      <c r="L299" s="8">
        <f>YEAR(TBL_Employees3[[#This Row],[Hire Date]])</f>
        <v>2010</v>
      </c>
      <c r="M299" s="8" t="str">
        <f>TEXT(TBL_Employees3[[#This Row],[Hire Date]],"mmm")</f>
        <v>Apr</v>
      </c>
      <c r="N299" s="5">
        <v>111038</v>
      </c>
      <c r="O299" s="5" t="str" cm="1">
        <f t="array" ref="O299">_xlfn.IFS(TBL_Employees3[[#This Row],[Annual Salary]]&gt;140000,"High Income",AND(TBL_Employees3[[#This Row],[Annual Salary]]&lt;=140000, TBL_Employees3[[#This Row],[Annual Salary]] &gt; 70000),"Middle Income",TBL_Employees3[[#This Row],[Annual Salary]]&lt;70000,"Low Income")</f>
        <v>Middle Income</v>
      </c>
      <c r="P299" s="6">
        <v>0.05</v>
      </c>
      <c r="Q299" s="10">
        <f>TBL_Employees3[[#This Row],[Bonus %]]*TBL_Employees3[[#This Row],[Annual Salary]]</f>
        <v>5551.9000000000005</v>
      </c>
      <c r="R299" t="s">
        <v>38</v>
      </c>
      <c r="S299" t="s">
        <v>85</v>
      </c>
      <c r="T299" s="4" t="s">
        <v>23</v>
      </c>
      <c r="U299" t="str">
        <f>IF(TBL_Employees3[[#This Row],[Exit Date]]="","Employed","Resign")</f>
        <v>Employed</v>
      </c>
    </row>
    <row r="300" spans="1:21" x14ac:dyDescent="0.25">
      <c r="A300" t="s">
        <v>648</v>
      </c>
      <c r="B300" t="s">
        <v>649</v>
      </c>
      <c r="C300" t="s">
        <v>74</v>
      </c>
      <c r="D300" t="s">
        <v>564</v>
      </c>
      <c r="E300" t="s">
        <v>54</v>
      </c>
      <c r="F300" t="s">
        <v>1984</v>
      </c>
      <c r="G300" t="s">
        <v>28</v>
      </c>
      <c r="H300">
        <v>48</v>
      </c>
      <c r="I300" s="4">
        <v>37144</v>
      </c>
      <c r="J300" s="8">
        <f>DAY(TBL_Employees3[[#This Row],[Hire Date]])</f>
        <v>10</v>
      </c>
      <c r="K300" s="8">
        <f>MONTH(TBL_Employees3[[#This Row],[Hire Date]])</f>
        <v>9</v>
      </c>
      <c r="L300" s="8">
        <f>YEAR(TBL_Employees3[[#This Row],[Hire Date]])</f>
        <v>2001</v>
      </c>
      <c r="M300" s="8" t="str">
        <f>TEXT(TBL_Employees3[[#This Row],[Hire Date]],"mmm")</f>
        <v>Sep</v>
      </c>
      <c r="N300" s="5">
        <v>125730</v>
      </c>
      <c r="O300" s="5" t="str" cm="1">
        <f t="array" ref="O300">_xlfn.IFS(TBL_Employees3[[#This Row],[Annual Salary]]&gt;140000,"High Income",AND(TBL_Employees3[[#This Row],[Annual Salary]]&lt;=140000, TBL_Employees3[[#This Row],[Annual Salary]] &gt; 70000),"Middle Income",TBL_Employees3[[#This Row],[Annual Salary]]&lt;70000,"Low Income")</f>
        <v>Middle Income</v>
      </c>
      <c r="P300" s="6">
        <v>0.11</v>
      </c>
      <c r="Q300" s="10">
        <f>TBL_Employees3[[#This Row],[Bonus %]]*TBL_Employees3[[#This Row],[Annual Salary]]</f>
        <v>13830.3</v>
      </c>
      <c r="R300" t="s">
        <v>65</v>
      </c>
      <c r="S300" t="s">
        <v>66</v>
      </c>
      <c r="T300" s="4" t="s">
        <v>23</v>
      </c>
      <c r="U300" t="str">
        <f>IF(TBL_Employees3[[#This Row],[Exit Date]]="","Employed","Resign")</f>
        <v>Employed</v>
      </c>
    </row>
    <row r="301" spans="1:21" x14ac:dyDescent="0.25">
      <c r="A301" t="s">
        <v>650</v>
      </c>
      <c r="B301" t="s">
        <v>651</v>
      </c>
      <c r="C301" t="s">
        <v>47</v>
      </c>
      <c r="D301" t="s">
        <v>564</v>
      </c>
      <c r="E301" t="s">
        <v>27</v>
      </c>
      <c r="F301" t="s">
        <v>1984</v>
      </c>
      <c r="G301" t="s">
        <v>37</v>
      </c>
      <c r="H301">
        <v>53</v>
      </c>
      <c r="I301" s="4">
        <v>37296</v>
      </c>
      <c r="J301" s="8">
        <f>DAY(TBL_Employees3[[#This Row],[Hire Date]])</f>
        <v>9</v>
      </c>
      <c r="K301" s="8">
        <f>MONTH(TBL_Employees3[[#This Row],[Hire Date]])</f>
        <v>2</v>
      </c>
      <c r="L301" s="8">
        <f>YEAR(TBL_Employees3[[#This Row],[Hire Date]])</f>
        <v>2002</v>
      </c>
      <c r="M301" s="8" t="str">
        <f>TEXT(TBL_Employees3[[#This Row],[Hire Date]],"mmm")</f>
        <v>Feb</v>
      </c>
      <c r="N301" s="5">
        <v>58605</v>
      </c>
      <c r="O301" s="5" t="str" cm="1">
        <f t="array" ref="O301">_xlfn.IFS(TBL_Employees3[[#This Row],[Annual Salary]]&gt;140000,"High Income",AND(TBL_Employees3[[#This Row],[Annual Salary]]&lt;=140000, TBL_Employees3[[#This Row],[Annual Salary]] &gt; 70000),"Middle Income",TBL_Employees3[[#This Row],[Annual Salary]]&lt;70000,"Low Income")</f>
        <v>Low Income</v>
      </c>
      <c r="P301" s="6">
        <v>0</v>
      </c>
      <c r="Q301" s="10">
        <f>TBL_Employees3[[#This Row],[Bonus %]]*TBL_Employees3[[#This Row],[Annual Salary]]</f>
        <v>0</v>
      </c>
      <c r="R301" t="s">
        <v>21</v>
      </c>
      <c r="S301" t="s">
        <v>57</v>
      </c>
      <c r="T301" s="4" t="s">
        <v>23</v>
      </c>
      <c r="U301" t="str">
        <f>IF(TBL_Employees3[[#This Row],[Exit Date]]="","Employed","Resign")</f>
        <v>Employed</v>
      </c>
    </row>
    <row r="302" spans="1:21" x14ac:dyDescent="0.25">
      <c r="A302" t="s">
        <v>652</v>
      </c>
      <c r="B302" t="s">
        <v>653</v>
      </c>
      <c r="C302" t="s">
        <v>47</v>
      </c>
      <c r="D302" t="s">
        <v>564</v>
      </c>
      <c r="E302" t="s">
        <v>18</v>
      </c>
      <c r="F302" t="s">
        <v>1983</v>
      </c>
      <c r="G302" t="s">
        <v>20</v>
      </c>
      <c r="H302">
        <v>30</v>
      </c>
      <c r="I302" s="4">
        <v>43542</v>
      </c>
      <c r="J302" s="8">
        <f>DAY(TBL_Employees3[[#This Row],[Hire Date]])</f>
        <v>18</v>
      </c>
      <c r="K302" s="8">
        <f>MONTH(TBL_Employees3[[#This Row],[Hire Date]])</f>
        <v>3</v>
      </c>
      <c r="L302" s="8">
        <f>YEAR(TBL_Employees3[[#This Row],[Hire Date]])</f>
        <v>2019</v>
      </c>
      <c r="M302" s="8" t="str">
        <f>TEXT(TBL_Employees3[[#This Row],[Hire Date]],"mmm")</f>
        <v>Mar</v>
      </c>
      <c r="N302" s="5">
        <v>54714</v>
      </c>
      <c r="O302" s="5" t="str" cm="1">
        <f t="array" ref="O302">_xlfn.IFS(TBL_Employees3[[#This Row],[Annual Salary]]&gt;140000,"High Income",AND(TBL_Employees3[[#This Row],[Annual Salary]]&lt;=140000, TBL_Employees3[[#This Row],[Annual Salary]] &gt; 70000),"Middle Income",TBL_Employees3[[#This Row],[Annual Salary]]&lt;70000,"Low Income")</f>
        <v>Low Income</v>
      </c>
      <c r="P302" s="6">
        <v>0</v>
      </c>
      <c r="Q302" s="10">
        <f>TBL_Employees3[[#This Row],[Bonus %]]*TBL_Employees3[[#This Row],[Annual Salary]]</f>
        <v>0</v>
      </c>
      <c r="R302" t="s">
        <v>21</v>
      </c>
      <c r="S302" t="s">
        <v>75</v>
      </c>
      <c r="T302" s="4" t="s">
        <v>23</v>
      </c>
      <c r="U302" t="str">
        <f>IF(TBL_Employees3[[#This Row],[Exit Date]]="","Employed","Resign")</f>
        <v>Employed</v>
      </c>
    </row>
    <row r="303" spans="1:21" x14ac:dyDescent="0.25">
      <c r="A303" t="s">
        <v>654</v>
      </c>
      <c r="B303" t="s">
        <v>655</v>
      </c>
      <c r="C303" t="s">
        <v>47</v>
      </c>
      <c r="D303" t="s">
        <v>564</v>
      </c>
      <c r="E303" t="s">
        <v>27</v>
      </c>
      <c r="F303" t="s">
        <v>1983</v>
      </c>
      <c r="G303" t="s">
        <v>20</v>
      </c>
      <c r="H303">
        <v>31</v>
      </c>
      <c r="I303" s="4">
        <v>44308</v>
      </c>
      <c r="J303" s="8">
        <f>DAY(TBL_Employees3[[#This Row],[Hire Date]])</f>
        <v>22</v>
      </c>
      <c r="K303" s="8">
        <f>MONTH(TBL_Employees3[[#This Row],[Hire Date]])</f>
        <v>4</v>
      </c>
      <c r="L303" s="8">
        <f>YEAR(TBL_Employees3[[#This Row],[Hire Date]])</f>
        <v>2021</v>
      </c>
      <c r="M303" s="8" t="str">
        <f>TEXT(TBL_Employees3[[#This Row],[Hire Date]],"mmm")</f>
        <v>Apr</v>
      </c>
      <c r="N303" s="5">
        <v>74215</v>
      </c>
      <c r="O303" s="5" t="str" cm="1">
        <f t="array" ref="O303">_xlfn.IFS(TBL_Employees3[[#This Row],[Annual Salary]]&gt;140000,"High Income",AND(TBL_Employees3[[#This Row],[Annual Salary]]&lt;=140000, TBL_Employees3[[#This Row],[Annual Salary]] &gt; 70000),"Middle Income",TBL_Employees3[[#This Row],[Annual Salary]]&lt;70000,"Low Income")</f>
        <v>Middle Income</v>
      </c>
      <c r="P303" s="6">
        <v>0</v>
      </c>
      <c r="Q303" s="10">
        <f>TBL_Employees3[[#This Row],[Bonus %]]*TBL_Employees3[[#This Row],[Annual Salary]]</f>
        <v>0</v>
      </c>
      <c r="R303" t="s">
        <v>21</v>
      </c>
      <c r="S303" t="s">
        <v>57</v>
      </c>
      <c r="T303" s="4" t="s">
        <v>23</v>
      </c>
      <c r="U303" t="str">
        <f>IF(TBL_Employees3[[#This Row],[Exit Date]]="","Employed","Resign")</f>
        <v>Employed</v>
      </c>
    </row>
    <row r="304" spans="1:21" x14ac:dyDescent="0.25">
      <c r="A304" t="s">
        <v>656</v>
      </c>
      <c r="B304" t="s">
        <v>657</v>
      </c>
      <c r="C304" t="s">
        <v>74</v>
      </c>
      <c r="D304" t="s">
        <v>564</v>
      </c>
      <c r="E304" t="s">
        <v>54</v>
      </c>
      <c r="F304" t="s">
        <v>1984</v>
      </c>
      <c r="G304" t="s">
        <v>28</v>
      </c>
      <c r="H304">
        <v>41</v>
      </c>
      <c r="I304" s="4">
        <v>38060</v>
      </c>
      <c r="J304" s="8">
        <f>DAY(TBL_Employees3[[#This Row],[Hire Date]])</f>
        <v>14</v>
      </c>
      <c r="K304" s="8">
        <f>MONTH(TBL_Employees3[[#This Row],[Hire Date]])</f>
        <v>3</v>
      </c>
      <c r="L304" s="8">
        <f>YEAR(TBL_Employees3[[#This Row],[Hire Date]])</f>
        <v>2004</v>
      </c>
      <c r="M304" s="8" t="str">
        <f>TEXT(TBL_Employees3[[#This Row],[Hire Date]],"mmm")</f>
        <v>Mar</v>
      </c>
      <c r="N304" s="5">
        <v>155004</v>
      </c>
      <c r="O304" s="5" t="str" cm="1">
        <f t="array" ref="O304">_xlfn.IFS(TBL_Employees3[[#This Row],[Annual Salary]]&gt;140000,"High Income",AND(TBL_Employees3[[#This Row],[Annual Salary]]&lt;=140000, TBL_Employees3[[#This Row],[Annual Salary]] &gt; 70000),"Middle Income",TBL_Employees3[[#This Row],[Annual Salary]]&lt;70000,"Low Income")</f>
        <v>High Income</v>
      </c>
      <c r="P304" s="6">
        <v>0.12</v>
      </c>
      <c r="Q304" s="10">
        <f>TBL_Employees3[[#This Row],[Bonus %]]*TBL_Employees3[[#This Row],[Annual Salary]]</f>
        <v>18600.48</v>
      </c>
      <c r="R304" t="s">
        <v>21</v>
      </c>
      <c r="S304" t="s">
        <v>22</v>
      </c>
      <c r="T304" s="4" t="s">
        <v>23</v>
      </c>
      <c r="U304" t="str">
        <f>IF(TBL_Employees3[[#This Row],[Exit Date]]="","Employed","Resign")</f>
        <v>Employed</v>
      </c>
    </row>
    <row r="305" spans="1:21" x14ac:dyDescent="0.25">
      <c r="A305" t="s">
        <v>658</v>
      </c>
      <c r="B305" t="s">
        <v>659</v>
      </c>
      <c r="C305" t="s">
        <v>74</v>
      </c>
      <c r="D305" t="s">
        <v>564</v>
      </c>
      <c r="E305" t="s">
        <v>32</v>
      </c>
      <c r="F305" t="s">
        <v>1984</v>
      </c>
      <c r="G305" t="s">
        <v>20</v>
      </c>
      <c r="H305">
        <v>51</v>
      </c>
      <c r="I305" s="4">
        <v>38835</v>
      </c>
      <c r="J305" s="8">
        <f>DAY(TBL_Employees3[[#This Row],[Hire Date]])</f>
        <v>28</v>
      </c>
      <c r="K305" s="8">
        <f>MONTH(TBL_Employees3[[#This Row],[Hire Date]])</f>
        <v>4</v>
      </c>
      <c r="L305" s="8">
        <f>YEAR(TBL_Employees3[[#This Row],[Hire Date]])</f>
        <v>2006</v>
      </c>
      <c r="M305" s="8" t="str">
        <f>TEXT(TBL_Employees3[[#This Row],[Hire Date]],"mmm")</f>
        <v>Apr</v>
      </c>
      <c r="N305" s="5">
        <v>150758</v>
      </c>
      <c r="O305" s="5" t="str" cm="1">
        <f t="array" ref="O305">_xlfn.IFS(TBL_Employees3[[#This Row],[Annual Salary]]&gt;140000,"High Income",AND(TBL_Employees3[[#This Row],[Annual Salary]]&lt;=140000, TBL_Employees3[[#This Row],[Annual Salary]] &gt; 70000),"Middle Income",TBL_Employees3[[#This Row],[Annual Salary]]&lt;70000,"Low Income")</f>
        <v>High Income</v>
      </c>
      <c r="P305" s="6">
        <v>0.13</v>
      </c>
      <c r="Q305" s="10">
        <f>TBL_Employees3[[#This Row],[Bonus %]]*TBL_Employees3[[#This Row],[Annual Salary]]</f>
        <v>19598.54</v>
      </c>
      <c r="R305" t="s">
        <v>21</v>
      </c>
      <c r="S305" t="s">
        <v>44</v>
      </c>
      <c r="T305" s="4">
        <v>39310</v>
      </c>
      <c r="U305" t="str">
        <f>IF(TBL_Employees3[[#This Row],[Exit Date]]="","Employed","Resign")</f>
        <v>Resign</v>
      </c>
    </row>
    <row r="306" spans="1:21" x14ac:dyDescent="0.25">
      <c r="A306" t="s">
        <v>660</v>
      </c>
      <c r="B306" t="s">
        <v>661</v>
      </c>
      <c r="C306" t="s">
        <v>74</v>
      </c>
      <c r="D306" t="s">
        <v>564</v>
      </c>
      <c r="E306" t="s">
        <v>32</v>
      </c>
      <c r="F306" t="s">
        <v>1984</v>
      </c>
      <c r="G306" t="s">
        <v>37</v>
      </c>
      <c r="H306">
        <v>39</v>
      </c>
      <c r="I306" s="4">
        <v>43756</v>
      </c>
      <c r="J306" s="8">
        <f>DAY(TBL_Employees3[[#This Row],[Hire Date]])</f>
        <v>18</v>
      </c>
      <c r="K306" s="8">
        <f>MONTH(TBL_Employees3[[#This Row],[Hire Date]])</f>
        <v>10</v>
      </c>
      <c r="L306" s="8">
        <f>YEAR(TBL_Employees3[[#This Row],[Hire Date]])</f>
        <v>2019</v>
      </c>
      <c r="M306" s="8" t="str">
        <f>TEXT(TBL_Employees3[[#This Row],[Hire Date]],"mmm")</f>
        <v>Oct</v>
      </c>
      <c r="N306" s="5">
        <v>122829</v>
      </c>
      <c r="O306" s="5" t="str" cm="1">
        <f t="array" ref="O306">_xlfn.IFS(TBL_Employees3[[#This Row],[Annual Salary]]&gt;140000,"High Income",AND(TBL_Employees3[[#This Row],[Annual Salary]]&lt;=140000, TBL_Employees3[[#This Row],[Annual Salary]] &gt; 70000),"Middle Income",TBL_Employees3[[#This Row],[Annual Salary]]&lt;70000,"Low Income")</f>
        <v>Middle Income</v>
      </c>
      <c r="P306" s="6">
        <v>0.11</v>
      </c>
      <c r="Q306" s="10">
        <f>TBL_Employees3[[#This Row],[Bonus %]]*TBL_Employees3[[#This Row],[Annual Salary]]</f>
        <v>13511.19</v>
      </c>
      <c r="R306" t="s">
        <v>21</v>
      </c>
      <c r="S306" t="s">
        <v>44</v>
      </c>
      <c r="T306" s="4" t="s">
        <v>23</v>
      </c>
      <c r="U306" t="str">
        <f>IF(TBL_Employees3[[#This Row],[Exit Date]]="","Employed","Resign")</f>
        <v>Employed</v>
      </c>
    </row>
    <row r="307" spans="1:21" x14ac:dyDescent="0.25">
      <c r="A307" t="s">
        <v>662</v>
      </c>
      <c r="B307" t="s">
        <v>663</v>
      </c>
      <c r="C307" t="s">
        <v>64</v>
      </c>
      <c r="D307" t="s">
        <v>564</v>
      </c>
      <c r="E307" t="s">
        <v>54</v>
      </c>
      <c r="F307" t="s">
        <v>1984</v>
      </c>
      <c r="G307" t="s">
        <v>20</v>
      </c>
      <c r="H307">
        <v>63</v>
      </c>
      <c r="I307" s="4">
        <v>40984</v>
      </c>
      <c r="J307" s="8">
        <f>DAY(TBL_Employees3[[#This Row],[Hire Date]])</f>
        <v>16</v>
      </c>
      <c r="K307" s="8">
        <f>MONTH(TBL_Employees3[[#This Row],[Hire Date]])</f>
        <v>3</v>
      </c>
      <c r="L307" s="8">
        <f>YEAR(TBL_Employees3[[#This Row],[Hire Date]])</f>
        <v>2012</v>
      </c>
      <c r="M307" s="8" t="str">
        <f>TEXT(TBL_Employees3[[#This Row],[Hire Date]],"mmm")</f>
        <v>Mar</v>
      </c>
      <c r="N307" s="5">
        <v>46081</v>
      </c>
      <c r="O307" s="5" t="str" cm="1">
        <f t="array" ref="O307">_xlfn.IFS(TBL_Employees3[[#This Row],[Annual Salary]]&gt;140000,"High Income",AND(TBL_Employees3[[#This Row],[Annual Salary]]&lt;=140000, TBL_Employees3[[#This Row],[Annual Salary]] &gt; 70000),"Middle Income",TBL_Employees3[[#This Row],[Annual Salary]]&lt;70000,"Low Income")</f>
        <v>Low Income</v>
      </c>
      <c r="P307" s="6">
        <v>0</v>
      </c>
      <c r="Q307" s="10">
        <f>TBL_Employees3[[#This Row],[Bonus %]]*TBL_Employees3[[#This Row],[Annual Salary]]</f>
        <v>0</v>
      </c>
      <c r="R307" t="s">
        <v>21</v>
      </c>
      <c r="S307" t="s">
        <v>44</v>
      </c>
      <c r="T307" s="4" t="s">
        <v>23</v>
      </c>
      <c r="U307" t="str">
        <f>IF(TBL_Employees3[[#This Row],[Exit Date]]="","Employed","Resign")</f>
        <v>Employed</v>
      </c>
    </row>
    <row r="308" spans="1:21" x14ac:dyDescent="0.25">
      <c r="A308" t="s">
        <v>664</v>
      </c>
      <c r="B308" t="s">
        <v>665</v>
      </c>
      <c r="C308" t="s">
        <v>26</v>
      </c>
      <c r="D308" t="s">
        <v>564</v>
      </c>
      <c r="E308" t="s">
        <v>18</v>
      </c>
      <c r="F308" t="s">
        <v>1983</v>
      </c>
      <c r="G308" t="s">
        <v>20</v>
      </c>
      <c r="H308">
        <v>55</v>
      </c>
      <c r="I308" s="4">
        <v>37456</v>
      </c>
      <c r="J308" s="8">
        <f>DAY(TBL_Employees3[[#This Row],[Hire Date]])</f>
        <v>19</v>
      </c>
      <c r="K308" s="8">
        <f>MONTH(TBL_Employees3[[#This Row],[Hire Date]])</f>
        <v>7</v>
      </c>
      <c r="L308" s="8">
        <f>YEAR(TBL_Employees3[[#This Row],[Hire Date]])</f>
        <v>2002</v>
      </c>
      <c r="M308" s="8" t="str">
        <f>TEXT(TBL_Employees3[[#This Row],[Hire Date]],"mmm")</f>
        <v>Jul</v>
      </c>
      <c r="N308" s="5">
        <v>77396</v>
      </c>
      <c r="O308" s="5" t="str" cm="1">
        <f t="array" ref="O308">_xlfn.IFS(TBL_Employees3[[#This Row],[Annual Salary]]&gt;140000,"High Income",AND(TBL_Employees3[[#This Row],[Annual Salary]]&lt;=140000, TBL_Employees3[[#This Row],[Annual Salary]] &gt; 70000),"Middle Income",TBL_Employees3[[#This Row],[Annual Salary]]&lt;70000,"Low Income")</f>
        <v>Middle Income</v>
      </c>
      <c r="P308" s="6">
        <v>0</v>
      </c>
      <c r="Q308" s="10">
        <f>TBL_Employees3[[#This Row],[Bonus %]]*TBL_Employees3[[#This Row],[Annual Salary]]</f>
        <v>0</v>
      </c>
      <c r="R308" t="s">
        <v>21</v>
      </c>
      <c r="S308" t="s">
        <v>48</v>
      </c>
      <c r="T308" s="4" t="s">
        <v>23</v>
      </c>
      <c r="U308" t="str">
        <f>IF(TBL_Employees3[[#This Row],[Exit Date]]="","Employed","Resign")</f>
        <v>Employed</v>
      </c>
    </row>
    <row r="309" spans="1:21" x14ac:dyDescent="0.25">
      <c r="A309" t="s">
        <v>666</v>
      </c>
      <c r="B309" t="s">
        <v>667</v>
      </c>
      <c r="C309" t="s">
        <v>26</v>
      </c>
      <c r="D309" t="s">
        <v>564</v>
      </c>
      <c r="E309" t="s">
        <v>27</v>
      </c>
      <c r="F309" t="s">
        <v>1984</v>
      </c>
      <c r="G309" t="s">
        <v>28</v>
      </c>
      <c r="H309">
        <v>63</v>
      </c>
      <c r="I309" s="4">
        <v>36525</v>
      </c>
      <c r="J309" s="8">
        <f>DAY(TBL_Employees3[[#This Row],[Hire Date]])</f>
        <v>31</v>
      </c>
      <c r="K309" s="8">
        <f>MONTH(TBL_Employees3[[#This Row],[Hire Date]])</f>
        <v>12</v>
      </c>
      <c r="L309" s="8">
        <f>YEAR(TBL_Employees3[[#This Row],[Hire Date]])</f>
        <v>1999</v>
      </c>
      <c r="M309" s="8" t="str">
        <f>TEXT(TBL_Employees3[[#This Row],[Hire Date]],"mmm")</f>
        <v>Dec</v>
      </c>
      <c r="N309" s="5">
        <v>89523</v>
      </c>
      <c r="O309" s="5" t="str" cm="1">
        <f t="array" ref="O309">_xlfn.IFS(TBL_Employees3[[#This Row],[Annual Salary]]&gt;140000,"High Income",AND(TBL_Employees3[[#This Row],[Annual Salary]]&lt;=140000, TBL_Employees3[[#This Row],[Annual Salary]] &gt; 70000),"Middle Income",TBL_Employees3[[#This Row],[Annual Salary]]&lt;70000,"Low Income")</f>
        <v>Middle Income</v>
      </c>
      <c r="P309" s="6">
        <v>0</v>
      </c>
      <c r="Q309" s="10">
        <f>TBL_Employees3[[#This Row],[Bonus %]]*TBL_Employees3[[#This Row],[Annual Salary]]</f>
        <v>0</v>
      </c>
      <c r="R309" t="s">
        <v>21</v>
      </c>
      <c r="S309" t="s">
        <v>57</v>
      </c>
      <c r="T309" s="4" t="s">
        <v>23</v>
      </c>
      <c r="U309" t="str">
        <f>IF(TBL_Employees3[[#This Row],[Exit Date]]="","Employed","Resign")</f>
        <v>Employed</v>
      </c>
    </row>
    <row r="310" spans="1:21" x14ac:dyDescent="0.25">
      <c r="A310" t="s">
        <v>668</v>
      </c>
      <c r="B310" t="s">
        <v>669</v>
      </c>
      <c r="C310" t="s">
        <v>74</v>
      </c>
      <c r="D310" t="s">
        <v>564</v>
      </c>
      <c r="E310" t="s">
        <v>32</v>
      </c>
      <c r="F310" t="s">
        <v>1983</v>
      </c>
      <c r="G310" t="s">
        <v>28</v>
      </c>
      <c r="H310">
        <v>43</v>
      </c>
      <c r="I310" s="4">
        <v>44303</v>
      </c>
      <c r="J310" s="8">
        <f>DAY(TBL_Employees3[[#This Row],[Hire Date]])</f>
        <v>17</v>
      </c>
      <c r="K310" s="8">
        <f>MONTH(TBL_Employees3[[#This Row],[Hire Date]])</f>
        <v>4</v>
      </c>
      <c r="L310" s="8">
        <f>YEAR(TBL_Employees3[[#This Row],[Hire Date]])</f>
        <v>2021</v>
      </c>
      <c r="M310" s="8" t="str">
        <f>TEXT(TBL_Employees3[[#This Row],[Hire Date]],"mmm")</f>
        <v>Apr</v>
      </c>
      <c r="N310" s="5">
        <v>146140</v>
      </c>
      <c r="O310" s="5" t="str" cm="1">
        <f t="array" ref="O310">_xlfn.IFS(TBL_Employees3[[#This Row],[Annual Salary]]&gt;140000,"High Income",AND(TBL_Employees3[[#This Row],[Annual Salary]]&lt;=140000, TBL_Employees3[[#This Row],[Annual Salary]] &gt; 70000),"Middle Income",TBL_Employees3[[#This Row],[Annual Salary]]&lt;70000,"Low Income")</f>
        <v>High Income</v>
      </c>
      <c r="P310" s="6">
        <v>0.15</v>
      </c>
      <c r="Q310" s="10">
        <f>TBL_Employees3[[#This Row],[Bonus %]]*TBL_Employees3[[#This Row],[Annual Salary]]</f>
        <v>21921</v>
      </c>
      <c r="R310" t="s">
        <v>21</v>
      </c>
      <c r="S310" t="s">
        <v>34</v>
      </c>
      <c r="T310" s="4" t="s">
        <v>23</v>
      </c>
      <c r="U310" t="str">
        <f>IF(TBL_Employees3[[#This Row],[Exit Date]]="","Employed","Resign")</f>
        <v>Employed</v>
      </c>
    </row>
    <row r="311" spans="1:21" x14ac:dyDescent="0.25">
      <c r="A311" t="s">
        <v>670</v>
      </c>
      <c r="B311" t="s">
        <v>671</v>
      </c>
      <c r="C311" t="s">
        <v>31</v>
      </c>
      <c r="D311" t="s">
        <v>564</v>
      </c>
      <c r="E311" t="s">
        <v>32</v>
      </c>
      <c r="F311" t="s">
        <v>1984</v>
      </c>
      <c r="G311" t="s">
        <v>37</v>
      </c>
      <c r="H311">
        <v>65</v>
      </c>
      <c r="I311" s="4">
        <v>39728</v>
      </c>
      <c r="J311" s="8">
        <f>DAY(TBL_Employees3[[#This Row],[Hire Date]])</f>
        <v>7</v>
      </c>
      <c r="K311" s="8">
        <f>MONTH(TBL_Employees3[[#This Row],[Hire Date]])</f>
        <v>10</v>
      </c>
      <c r="L311" s="8">
        <f>YEAR(TBL_Employees3[[#This Row],[Hire Date]])</f>
        <v>2008</v>
      </c>
      <c r="M311" s="8" t="str">
        <f>TEXT(TBL_Employees3[[#This Row],[Hire Date]],"mmm")</f>
        <v>Oct</v>
      </c>
      <c r="N311" s="5">
        <v>170221</v>
      </c>
      <c r="O311" s="5" t="str" cm="1">
        <f t="array" ref="O311">_xlfn.IFS(TBL_Employees3[[#This Row],[Annual Salary]]&gt;140000,"High Income",AND(TBL_Employees3[[#This Row],[Annual Salary]]&lt;=140000, TBL_Employees3[[#This Row],[Annual Salary]] &gt; 70000),"Middle Income",TBL_Employees3[[#This Row],[Annual Salary]]&lt;70000,"Low Income")</f>
        <v>High Income</v>
      </c>
      <c r="P311" s="6">
        <v>0.15</v>
      </c>
      <c r="Q311" s="10">
        <f>TBL_Employees3[[#This Row],[Bonus %]]*TBL_Employees3[[#This Row],[Annual Salary]]</f>
        <v>25533.149999999998</v>
      </c>
      <c r="R311" t="s">
        <v>38</v>
      </c>
      <c r="S311" t="s">
        <v>39</v>
      </c>
      <c r="T311" s="4" t="s">
        <v>23</v>
      </c>
      <c r="U311" t="str">
        <f>IF(TBL_Employees3[[#This Row],[Exit Date]]="","Employed","Resign")</f>
        <v>Employed</v>
      </c>
    </row>
    <row r="312" spans="1:21" x14ac:dyDescent="0.25">
      <c r="A312" t="s">
        <v>672</v>
      </c>
      <c r="B312" t="s">
        <v>673</v>
      </c>
      <c r="C312" t="s">
        <v>53</v>
      </c>
      <c r="D312" t="s">
        <v>564</v>
      </c>
      <c r="E312" t="s">
        <v>54</v>
      </c>
      <c r="F312" t="s">
        <v>1983</v>
      </c>
      <c r="G312" t="s">
        <v>20</v>
      </c>
      <c r="H312">
        <v>28</v>
      </c>
      <c r="I312" s="4">
        <v>43638</v>
      </c>
      <c r="J312" s="8">
        <f>DAY(TBL_Employees3[[#This Row],[Hire Date]])</f>
        <v>22</v>
      </c>
      <c r="K312" s="8">
        <f>MONTH(TBL_Employees3[[#This Row],[Hire Date]])</f>
        <v>6</v>
      </c>
      <c r="L312" s="8">
        <f>YEAR(TBL_Employees3[[#This Row],[Hire Date]])</f>
        <v>2019</v>
      </c>
      <c r="M312" s="8" t="str">
        <f>TEXT(TBL_Employees3[[#This Row],[Hire Date]],"mmm")</f>
        <v>Jun</v>
      </c>
      <c r="N312" s="5">
        <v>250767</v>
      </c>
      <c r="O312" s="5" t="str" cm="1">
        <f t="array" ref="O312">_xlfn.IFS(TBL_Employees3[[#This Row],[Annual Salary]]&gt;140000,"High Income",AND(TBL_Employees3[[#This Row],[Annual Salary]]&lt;=140000, TBL_Employees3[[#This Row],[Annual Salary]] &gt; 70000),"Middle Income",TBL_Employees3[[#This Row],[Annual Salary]]&lt;70000,"Low Income")</f>
        <v>High Income</v>
      </c>
      <c r="P312" s="6">
        <v>0.38</v>
      </c>
      <c r="Q312" s="10">
        <f>TBL_Employees3[[#This Row],[Bonus %]]*TBL_Employees3[[#This Row],[Annual Salary]]</f>
        <v>95291.46</v>
      </c>
      <c r="R312" t="s">
        <v>21</v>
      </c>
      <c r="S312" t="s">
        <v>34</v>
      </c>
      <c r="T312" s="4" t="s">
        <v>23</v>
      </c>
      <c r="U312" t="str">
        <f>IF(TBL_Employees3[[#This Row],[Exit Date]]="","Employed","Resign")</f>
        <v>Employed</v>
      </c>
    </row>
    <row r="313" spans="1:21" x14ac:dyDescent="0.25">
      <c r="A313" t="s">
        <v>674</v>
      </c>
      <c r="B313" t="s">
        <v>675</v>
      </c>
      <c r="C313" t="s">
        <v>16</v>
      </c>
      <c r="D313" t="s">
        <v>564</v>
      </c>
      <c r="E313" t="s">
        <v>32</v>
      </c>
      <c r="F313" t="s">
        <v>1983</v>
      </c>
      <c r="G313" t="s">
        <v>37</v>
      </c>
      <c r="H313">
        <v>54</v>
      </c>
      <c r="I313" s="4">
        <v>35913</v>
      </c>
      <c r="J313" s="8">
        <f>DAY(TBL_Employees3[[#This Row],[Hire Date]])</f>
        <v>28</v>
      </c>
      <c r="K313" s="8">
        <f>MONTH(TBL_Employees3[[#This Row],[Hire Date]])</f>
        <v>4</v>
      </c>
      <c r="L313" s="8">
        <f>YEAR(TBL_Employees3[[#This Row],[Hire Date]])</f>
        <v>1998</v>
      </c>
      <c r="M313" s="8" t="str">
        <f>TEXT(TBL_Employees3[[#This Row],[Hire Date]],"mmm")</f>
        <v>Apr</v>
      </c>
      <c r="N313" s="5">
        <v>108268</v>
      </c>
      <c r="O313" s="5" t="str" cm="1">
        <f t="array" ref="O313">_xlfn.IFS(TBL_Employees3[[#This Row],[Annual Salary]]&gt;140000,"High Income",AND(TBL_Employees3[[#This Row],[Annual Salary]]&lt;=140000, TBL_Employees3[[#This Row],[Annual Salary]] &gt; 70000),"Middle Income",TBL_Employees3[[#This Row],[Annual Salary]]&lt;70000,"Low Income")</f>
        <v>Middle Income</v>
      </c>
      <c r="P313" s="6">
        <v>0.09</v>
      </c>
      <c r="Q313" s="10">
        <f>TBL_Employees3[[#This Row],[Bonus %]]*TBL_Employees3[[#This Row],[Annual Salary]]</f>
        <v>9744.119999999999</v>
      </c>
      <c r="R313" t="s">
        <v>38</v>
      </c>
      <c r="S313" t="s">
        <v>85</v>
      </c>
      <c r="T313" s="4">
        <v>38122</v>
      </c>
      <c r="U313" t="str">
        <f>IF(TBL_Employees3[[#This Row],[Exit Date]]="","Employed","Resign")</f>
        <v>Resign</v>
      </c>
    </row>
    <row r="314" spans="1:21" x14ac:dyDescent="0.25">
      <c r="A314" t="s">
        <v>676</v>
      </c>
      <c r="B314" t="s">
        <v>677</v>
      </c>
      <c r="C314" t="s">
        <v>26</v>
      </c>
      <c r="D314" t="s">
        <v>564</v>
      </c>
      <c r="E314" t="s">
        <v>54</v>
      </c>
      <c r="F314" t="s">
        <v>1983</v>
      </c>
      <c r="G314" t="s">
        <v>37</v>
      </c>
      <c r="H314">
        <v>34</v>
      </c>
      <c r="I314" s="4">
        <v>41886</v>
      </c>
      <c r="J314" s="8">
        <f>DAY(TBL_Employees3[[#This Row],[Hire Date]])</f>
        <v>4</v>
      </c>
      <c r="K314" s="8">
        <f>MONTH(TBL_Employees3[[#This Row],[Hire Date]])</f>
        <v>9</v>
      </c>
      <c r="L314" s="8">
        <f>YEAR(TBL_Employees3[[#This Row],[Hire Date]])</f>
        <v>2014</v>
      </c>
      <c r="M314" s="8" t="str">
        <f>TEXT(TBL_Employees3[[#This Row],[Hire Date]],"mmm")</f>
        <v>Sep</v>
      </c>
      <c r="N314" s="5">
        <v>95499</v>
      </c>
      <c r="O314" s="5" t="str" cm="1">
        <f t="array" ref="O314">_xlfn.IFS(TBL_Employees3[[#This Row],[Annual Salary]]&gt;140000,"High Income",AND(TBL_Employees3[[#This Row],[Annual Salary]]&lt;=140000, TBL_Employees3[[#This Row],[Annual Salary]] &gt; 70000),"Middle Income",TBL_Employees3[[#This Row],[Annual Salary]]&lt;70000,"Low Income")</f>
        <v>Middle Income</v>
      </c>
      <c r="P314" s="6">
        <v>0</v>
      </c>
      <c r="Q314" s="10">
        <f>TBL_Employees3[[#This Row],[Bonus %]]*TBL_Employees3[[#This Row],[Annual Salary]]</f>
        <v>0</v>
      </c>
      <c r="R314" t="s">
        <v>38</v>
      </c>
      <c r="S314" t="s">
        <v>85</v>
      </c>
      <c r="T314" s="4">
        <v>42958</v>
      </c>
      <c r="U314" t="str">
        <f>IF(TBL_Employees3[[#This Row],[Exit Date]]="","Employed","Resign")</f>
        <v>Resign</v>
      </c>
    </row>
    <row r="315" spans="1:21" x14ac:dyDescent="0.25">
      <c r="A315" t="s">
        <v>678</v>
      </c>
      <c r="B315" t="s">
        <v>679</v>
      </c>
      <c r="C315" t="s">
        <v>31</v>
      </c>
      <c r="D315" t="s">
        <v>564</v>
      </c>
      <c r="E315" t="s">
        <v>54</v>
      </c>
      <c r="F315" t="s">
        <v>1983</v>
      </c>
      <c r="G315" t="s">
        <v>28</v>
      </c>
      <c r="H315">
        <v>58</v>
      </c>
      <c r="I315" s="4">
        <v>39367</v>
      </c>
      <c r="J315" s="8">
        <f>DAY(TBL_Employees3[[#This Row],[Hire Date]])</f>
        <v>12</v>
      </c>
      <c r="K315" s="8">
        <f>MONTH(TBL_Employees3[[#This Row],[Hire Date]])</f>
        <v>10</v>
      </c>
      <c r="L315" s="8">
        <f>YEAR(TBL_Employees3[[#This Row],[Hire Date]])</f>
        <v>2007</v>
      </c>
      <c r="M315" s="8" t="str">
        <f>TEXT(TBL_Employees3[[#This Row],[Hire Date]],"mmm")</f>
        <v>Oct</v>
      </c>
      <c r="N315" s="5">
        <v>162038</v>
      </c>
      <c r="O315" s="5" t="str" cm="1">
        <f t="array" ref="O315">_xlfn.IFS(TBL_Employees3[[#This Row],[Annual Salary]]&gt;140000,"High Income",AND(TBL_Employees3[[#This Row],[Annual Salary]]&lt;=140000, TBL_Employees3[[#This Row],[Annual Salary]] &gt; 70000),"Middle Income",TBL_Employees3[[#This Row],[Annual Salary]]&lt;70000,"Low Income")</f>
        <v>High Income</v>
      </c>
      <c r="P315" s="6">
        <v>0.24</v>
      </c>
      <c r="Q315" s="10">
        <f>TBL_Employees3[[#This Row],[Bonus %]]*TBL_Employees3[[#This Row],[Annual Salary]]</f>
        <v>38889.119999999995</v>
      </c>
      <c r="R315" t="s">
        <v>65</v>
      </c>
      <c r="S315" t="s">
        <v>66</v>
      </c>
      <c r="T315" s="4" t="s">
        <v>23</v>
      </c>
      <c r="U315" t="str">
        <f>IF(TBL_Employees3[[#This Row],[Exit Date]]="","Employed","Resign")</f>
        <v>Employed</v>
      </c>
    </row>
    <row r="316" spans="1:21" x14ac:dyDescent="0.25">
      <c r="A316" t="s">
        <v>680</v>
      </c>
      <c r="B316" t="s">
        <v>681</v>
      </c>
      <c r="C316" t="s">
        <v>74</v>
      </c>
      <c r="D316" t="s">
        <v>564</v>
      </c>
      <c r="E316" t="s">
        <v>54</v>
      </c>
      <c r="F316" t="s">
        <v>1984</v>
      </c>
      <c r="G316" t="s">
        <v>97</v>
      </c>
      <c r="H316">
        <v>59</v>
      </c>
      <c r="I316" s="4">
        <v>43400</v>
      </c>
      <c r="J316" s="8">
        <f>DAY(TBL_Employees3[[#This Row],[Hire Date]])</f>
        <v>27</v>
      </c>
      <c r="K316" s="8">
        <f>MONTH(TBL_Employees3[[#This Row],[Hire Date]])</f>
        <v>10</v>
      </c>
      <c r="L316" s="8">
        <f>YEAR(TBL_Employees3[[#This Row],[Hire Date]])</f>
        <v>2018</v>
      </c>
      <c r="M316" s="8" t="str">
        <f>TEXT(TBL_Employees3[[#This Row],[Hire Date]],"mmm")</f>
        <v>Oct</v>
      </c>
      <c r="N316" s="5">
        <v>139208</v>
      </c>
      <c r="O316" s="5" t="str" cm="1">
        <f t="array" ref="O316">_xlfn.IFS(TBL_Employees3[[#This Row],[Annual Salary]]&gt;140000,"High Income",AND(TBL_Employees3[[#This Row],[Annual Salary]]&lt;=140000, TBL_Employees3[[#This Row],[Annual Salary]] &gt; 70000),"Middle Income",TBL_Employees3[[#This Row],[Annual Salary]]&lt;70000,"Low Income")</f>
        <v>Middle Income</v>
      </c>
      <c r="P316" s="6">
        <v>0.11</v>
      </c>
      <c r="Q316" s="10">
        <f>TBL_Employees3[[#This Row],[Bonus %]]*TBL_Employees3[[#This Row],[Annual Salary]]</f>
        <v>15312.88</v>
      </c>
      <c r="R316" t="s">
        <v>21</v>
      </c>
      <c r="S316" t="s">
        <v>22</v>
      </c>
      <c r="T316" s="4" t="s">
        <v>23</v>
      </c>
      <c r="U316" t="str">
        <f>IF(TBL_Employees3[[#This Row],[Exit Date]]="","Employed","Resign")</f>
        <v>Employed</v>
      </c>
    </row>
    <row r="317" spans="1:21" x14ac:dyDescent="0.25">
      <c r="A317" t="s">
        <v>682</v>
      </c>
      <c r="B317" t="s">
        <v>631</v>
      </c>
      <c r="C317" t="s">
        <v>16</v>
      </c>
      <c r="D317" t="s">
        <v>564</v>
      </c>
      <c r="E317" t="s">
        <v>18</v>
      </c>
      <c r="F317" t="s">
        <v>1983</v>
      </c>
      <c r="G317" t="s">
        <v>28</v>
      </c>
      <c r="H317">
        <v>50</v>
      </c>
      <c r="I317" s="4">
        <v>43239</v>
      </c>
      <c r="J317" s="8">
        <f>DAY(TBL_Employees3[[#This Row],[Hire Date]])</f>
        <v>19</v>
      </c>
      <c r="K317" s="8">
        <f>MONTH(TBL_Employees3[[#This Row],[Hire Date]])</f>
        <v>5</v>
      </c>
      <c r="L317" s="8">
        <f>YEAR(TBL_Employees3[[#This Row],[Hire Date]])</f>
        <v>2018</v>
      </c>
      <c r="M317" s="8" t="str">
        <f>TEXT(TBL_Employees3[[#This Row],[Hire Date]],"mmm")</f>
        <v>May</v>
      </c>
      <c r="N317" s="5">
        <v>106437</v>
      </c>
      <c r="O317" s="5" t="str" cm="1">
        <f t="array" ref="O317">_xlfn.IFS(TBL_Employees3[[#This Row],[Annual Salary]]&gt;140000,"High Income",AND(TBL_Employees3[[#This Row],[Annual Salary]]&lt;=140000, TBL_Employees3[[#This Row],[Annual Salary]] &gt; 70000),"Middle Income",TBL_Employees3[[#This Row],[Annual Salary]]&lt;70000,"Low Income")</f>
        <v>Middle Income</v>
      </c>
      <c r="P317" s="6">
        <v>7.0000000000000007E-2</v>
      </c>
      <c r="Q317" s="10">
        <f>TBL_Employees3[[#This Row],[Bonus %]]*TBL_Employees3[[#This Row],[Annual Salary]]</f>
        <v>7450.5900000000011</v>
      </c>
      <c r="R317" t="s">
        <v>65</v>
      </c>
      <c r="S317" t="s">
        <v>66</v>
      </c>
      <c r="T317" s="4" t="s">
        <v>23</v>
      </c>
      <c r="U317" t="str">
        <f>IF(TBL_Employees3[[#This Row],[Exit Date]]="","Employed","Resign")</f>
        <v>Employed</v>
      </c>
    </row>
    <row r="318" spans="1:21" x14ac:dyDescent="0.25">
      <c r="A318" t="s">
        <v>683</v>
      </c>
      <c r="B318" t="s">
        <v>684</v>
      </c>
      <c r="C318" t="s">
        <v>47</v>
      </c>
      <c r="D318" t="s">
        <v>564</v>
      </c>
      <c r="E318" t="s">
        <v>18</v>
      </c>
      <c r="F318" t="s">
        <v>1983</v>
      </c>
      <c r="G318" t="s">
        <v>37</v>
      </c>
      <c r="H318">
        <v>46</v>
      </c>
      <c r="I318" s="4">
        <v>42129</v>
      </c>
      <c r="J318" s="8">
        <f>DAY(TBL_Employees3[[#This Row],[Hire Date]])</f>
        <v>5</v>
      </c>
      <c r="K318" s="8">
        <f>MONTH(TBL_Employees3[[#This Row],[Hire Date]])</f>
        <v>5</v>
      </c>
      <c r="L318" s="8">
        <f>YEAR(TBL_Employees3[[#This Row],[Hire Date]])</f>
        <v>2015</v>
      </c>
      <c r="M318" s="8" t="str">
        <f>TEXT(TBL_Employees3[[#This Row],[Hire Date]],"mmm")</f>
        <v>May</v>
      </c>
      <c r="N318" s="5">
        <v>64364</v>
      </c>
      <c r="O318" s="5" t="str" cm="1">
        <f t="array" ref="O318">_xlfn.IFS(TBL_Employees3[[#This Row],[Annual Salary]]&gt;140000,"High Income",AND(TBL_Employees3[[#This Row],[Annual Salary]]&lt;=140000, TBL_Employees3[[#This Row],[Annual Salary]] &gt; 70000),"Middle Income",TBL_Employees3[[#This Row],[Annual Salary]]&lt;70000,"Low Income")</f>
        <v>Low Income</v>
      </c>
      <c r="P318" s="6">
        <v>0</v>
      </c>
      <c r="Q318" s="10">
        <f>TBL_Employees3[[#This Row],[Bonus %]]*TBL_Employees3[[#This Row],[Annual Salary]]</f>
        <v>0</v>
      </c>
      <c r="R318" t="s">
        <v>38</v>
      </c>
      <c r="S318" t="s">
        <v>85</v>
      </c>
      <c r="T318" s="4" t="s">
        <v>23</v>
      </c>
      <c r="U318" t="str">
        <f>IF(TBL_Employees3[[#This Row],[Exit Date]]="","Employed","Resign")</f>
        <v>Employed</v>
      </c>
    </row>
    <row r="319" spans="1:21" x14ac:dyDescent="0.25">
      <c r="A319" t="s">
        <v>254</v>
      </c>
      <c r="B319" t="s">
        <v>685</v>
      </c>
      <c r="C319" t="s">
        <v>16</v>
      </c>
      <c r="D319" t="s">
        <v>564</v>
      </c>
      <c r="E319" t="s">
        <v>54</v>
      </c>
      <c r="F319" t="s">
        <v>1984</v>
      </c>
      <c r="G319" t="s">
        <v>20</v>
      </c>
      <c r="H319">
        <v>48</v>
      </c>
      <c r="I319" s="4">
        <v>36272</v>
      </c>
      <c r="J319" s="8">
        <f>DAY(TBL_Employees3[[#This Row],[Hire Date]])</f>
        <v>22</v>
      </c>
      <c r="K319" s="8">
        <f>MONTH(TBL_Employees3[[#This Row],[Hire Date]])</f>
        <v>4</v>
      </c>
      <c r="L319" s="8">
        <f>YEAR(TBL_Employees3[[#This Row],[Hire Date]])</f>
        <v>1999</v>
      </c>
      <c r="M319" s="8" t="str">
        <f>TEXT(TBL_Employees3[[#This Row],[Hire Date]],"mmm")</f>
        <v>Apr</v>
      </c>
      <c r="N319" s="5">
        <v>102847</v>
      </c>
      <c r="O319" s="5" t="str" cm="1">
        <f t="array" ref="O319">_xlfn.IFS(TBL_Employees3[[#This Row],[Annual Salary]]&gt;140000,"High Income",AND(TBL_Employees3[[#This Row],[Annual Salary]]&lt;=140000, TBL_Employees3[[#This Row],[Annual Salary]] &gt; 70000),"Middle Income",TBL_Employees3[[#This Row],[Annual Salary]]&lt;70000,"Low Income")</f>
        <v>Middle Income</v>
      </c>
      <c r="P319" s="6">
        <v>0.05</v>
      </c>
      <c r="Q319" s="10">
        <f>TBL_Employees3[[#This Row],[Bonus %]]*TBL_Employees3[[#This Row],[Annual Salary]]</f>
        <v>5142.3500000000004</v>
      </c>
      <c r="R319" t="s">
        <v>21</v>
      </c>
      <c r="S319" t="s">
        <v>44</v>
      </c>
      <c r="T319" s="4" t="s">
        <v>23</v>
      </c>
      <c r="U319" t="str">
        <f>IF(TBL_Employees3[[#This Row],[Exit Date]]="","Employed","Resign")</f>
        <v>Employed</v>
      </c>
    </row>
    <row r="320" spans="1:21" x14ac:dyDescent="0.25">
      <c r="A320" t="s">
        <v>686</v>
      </c>
      <c r="B320" t="s">
        <v>687</v>
      </c>
      <c r="C320" t="s">
        <v>74</v>
      </c>
      <c r="D320" t="s">
        <v>564</v>
      </c>
      <c r="E320" t="s">
        <v>18</v>
      </c>
      <c r="F320" t="s">
        <v>1983</v>
      </c>
      <c r="G320" t="s">
        <v>37</v>
      </c>
      <c r="H320">
        <v>46</v>
      </c>
      <c r="I320" s="4">
        <v>40378</v>
      </c>
      <c r="J320" s="8">
        <f>DAY(TBL_Employees3[[#This Row],[Hire Date]])</f>
        <v>19</v>
      </c>
      <c r="K320" s="8">
        <f>MONTH(TBL_Employees3[[#This Row],[Hire Date]])</f>
        <v>7</v>
      </c>
      <c r="L320" s="8">
        <f>YEAR(TBL_Employees3[[#This Row],[Hire Date]])</f>
        <v>2010</v>
      </c>
      <c r="M320" s="8" t="str">
        <f>TEXT(TBL_Employees3[[#This Row],[Hire Date]],"mmm")</f>
        <v>Jul</v>
      </c>
      <c r="N320" s="5">
        <v>134881</v>
      </c>
      <c r="O320" s="5" t="str" cm="1">
        <f t="array" ref="O320">_xlfn.IFS(TBL_Employees3[[#This Row],[Annual Salary]]&gt;140000,"High Income",AND(TBL_Employees3[[#This Row],[Annual Salary]]&lt;=140000, TBL_Employees3[[#This Row],[Annual Salary]] &gt; 70000),"Middle Income",TBL_Employees3[[#This Row],[Annual Salary]]&lt;70000,"Low Income")</f>
        <v>Middle Income</v>
      </c>
      <c r="P320" s="6">
        <v>0.15</v>
      </c>
      <c r="Q320" s="10">
        <f>TBL_Employees3[[#This Row],[Bonus %]]*TBL_Employees3[[#This Row],[Annual Salary]]</f>
        <v>20232.149999999998</v>
      </c>
      <c r="R320" t="s">
        <v>38</v>
      </c>
      <c r="S320" t="s">
        <v>39</v>
      </c>
      <c r="T320" s="4" t="s">
        <v>23</v>
      </c>
      <c r="U320" t="str">
        <f>IF(TBL_Employees3[[#This Row],[Exit Date]]="","Employed","Resign")</f>
        <v>Employed</v>
      </c>
    </row>
    <row r="321" spans="1:21" x14ac:dyDescent="0.25">
      <c r="A321" t="s">
        <v>688</v>
      </c>
      <c r="B321" t="s">
        <v>689</v>
      </c>
      <c r="C321" t="s">
        <v>74</v>
      </c>
      <c r="D321" t="s">
        <v>564</v>
      </c>
      <c r="E321" t="s">
        <v>54</v>
      </c>
      <c r="F321" t="s">
        <v>1984</v>
      </c>
      <c r="G321" t="s">
        <v>28</v>
      </c>
      <c r="H321">
        <v>43</v>
      </c>
      <c r="I321" s="4">
        <v>39005</v>
      </c>
      <c r="J321" s="8">
        <f>DAY(TBL_Employees3[[#This Row],[Hire Date]])</f>
        <v>15</v>
      </c>
      <c r="K321" s="8">
        <f>MONTH(TBL_Employees3[[#This Row],[Hire Date]])</f>
        <v>10</v>
      </c>
      <c r="L321" s="8">
        <f>YEAR(TBL_Employees3[[#This Row],[Hire Date]])</f>
        <v>2006</v>
      </c>
      <c r="M321" s="8" t="str">
        <f>TEXT(TBL_Employees3[[#This Row],[Hire Date]],"mmm")</f>
        <v>Oct</v>
      </c>
      <c r="N321" s="5">
        <v>153492</v>
      </c>
      <c r="O321" s="5" t="str" cm="1">
        <f t="array" ref="O321">_xlfn.IFS(TBL_Employees3[[#This Row],[Annual Salary]]&gt;140000,"High Income",AND(TBL_Employees3[[#This Row],[Annual Salary]]&lt;=140000, TBL_Employees3[[#This Row],[Annual Salary]] &gt; 70000),"Middle Income",TBL_Employees3[[#This Row],[Annual Salary]]&lt;70000,"Low Income")</f>
        <v>High Income</v>
      </c>
      <c r="P321" s="6">
        <v>0.11</v>
      </c>
      <c r="Q321" s="10">
        <f>TBL_Employees3[[#This Row],[Bonus %]]*TBL_Employees3[[#This Row],[Annual Salary]]</f>
        <v>16884.12</v>
      </c>
      <c r="R321" t="s">
        <v>21</v>
      </c>
      <c r="S321" t="s">
        <v>44</v>
      </c>
      <c r="T321" s="4" t="s">
        <v>23</v>
      </c>
      <c r="U321" t="str">
        <f>IF(TBL_Employees3[[#This Row],[Exit Date]]="","Employed","Resign")</f>
        <v>Employed</v>
      </c>
    </row>
    <row r="322" spans="1:21" x14ac:dyDescent="0.25">
      <c r="A322" t="s">
        <v>282</v>
      </c>
      <c r="B322" t="s">
        <v>690</v>
      </c>
      <c r="C322" t="s">
        <v>47</v>
      </c>
      <c r="D322" t="s">
        <v>564</v>
      </c>
      <c r="E322" t="s">
        <v>27</v>
      </c>
      <c r="F322" t="s">
        <v>1984</v>
      </c>
      <c r="G322" t="s">
        <v>20</v>
      </c>
      <c r="H322">
        <v>52</v>
      </c>
      <c r="I322" s="4">
        <v>43819</v>
      </c>
      <c r="J322" s="8">
        <f>DAY(TBL_Employees3[[#This Row],[Hire Date]])</f>
        <v>20</v>
      </c>
      <c r="K322" s="8">
        <f>MONTH(TBL_Employees3[[#This Row],[Hire Date]])</f>
        <v>12</v>
      </c>
      <c r="L322" s="8">
        <f>YEAR(TBL_Employees3[[#This Row],[Hire Date]])</f>
        <v>2019</v>
      </c>
      <c r="M322" s="8" t="str">
        <f>TEXT(TBL_Employees3[[#This Row],[Hire Date]],"mmm")</f>
        <v>Dec</v>
      </c>
      <c r="N322" s="5">
        <v>61026</v>
      </c>
      <c r="O322" s="5" t="str" cm="1">
        <f t="array" ref="O322">_xlfn.IFS(TBL_Employees3[[#This Row],[Annual Salary]]&gt;140000,"High Income",AND(TBL_Employees3[[#This Row],[Annual Salary]]&lt;=140000, TBL_Employees3[[#This Row],[Annual Salary]] &gt; 70000),"Middle Income",TBL_Employees3[[#This Row],[Annual Salary]]&lt;70000,"Low Income")</f>
        <v>Low Income</v>
      </c>
      <c r="P322" s="6">
        <v>0</v>
      </c>
      <c r="Q322" s="10">
        <f>TBL_Employees3[[#This Row],[Bonus %]]*TBL_Employees3[[#This Row],[Annual Salary]]</f>
        <v>0</v>
      </c>
      <c r="R322" t="s">
        <v>21</v>
      </c>
      <c r="S322" t="s">
        <v>57</v>
      </c>
      <c r="T322" s="4" t="s">
        <v>23</v>
      </c>
      <c r="U322" t="str">
        <f>IF(TBL_Employees3[[#This Row],[Exit Date]]="","Employed","Resign")</f>
        <v>Employed</v>
      </c>
    </row>
    <row r="323" spans="1:21" x14ac:dyDescent="0.25">
      <c r="A323" t="s">
        <v>691</v>
      </c>
      <c r="B323" t="s">
        <v>692</v>
      </c>
      <c r="C323" t="s">
        <v>31</v>
      </c>
      <c r="D323" t="s">
        <v>564</v>
      </c>
      <c r="E323" t="s">
        <v>54</v>
      </c>
      <c r="F323" t="s">
        <v>1984</v>
      </c>
      <c r="G323" t="s">
        <v>28</v>
      </c>
      <c r="H323">
        <v>53</v>
      </c>
      <c r="I323" s="4">
        <v>37304</v>
      </c>
      <c r="J323" s="8">
        <f>DAY(TBL_Employees3[[#This Row],[Hire Date]])</f>
        <v>17</v>
      </c>
      <c r="K323" s="8">
        <f>MONTH(TBL_Employees3[[#This Row],[Hire Date]])</f>
        <v>2</v>
      </c>
      <c r="L323" s="8">
        <f>YEAR(TBL_Employees3[[#This Row],[Hire Date]])</f>
        <v>2002</v>
      </c>
      <c r="M323" s="8" t="str">
        <f>TEXT(TBL_Employees3[[#This Row],[Hire Date]],"mmm")</f>
        <v>Feb</v>
      </c>
      <c r="N323" s="5">
        <v>179494</v>
      </c>
      <c r="O323" s="5" t="str" cm="1">
        <f t="array" ref="O323">_xlfn.IFS(TBL_Employees3[[#This Row],[Annual Salary]]&gt;140000,"High Income",AND(TBL_Employees3[[#This Row],[Annual Salary]]&lt;=140000, TBL_Employees3[[#This Row],[Annual Salary]] &gt; 70000),"Middle Income",TBL_Employees3[[#This Row],[Annual Salary]]&lt;70000,"Low Income")</f>
        <v>High Income</v>
      </c>
      <c r="P323" s="6">
        <v>0.2</v>
      </c>
      <c r="Q323" s="10">
        <f>TBL_Employees3[[#This Row],[Bonus %]]*TBL_Employees3[[#This Row],[Annual Salary]]</f>
        <v>35898.800000000003</v>
      </c>
      <c r="R323" t="s">
        <v>65</v>
      </c>
      <c r="S323" t="s">
        <v>66</v>
      </c>
      <c r="T323" s="4" t="s">
        <v>23</v>
      </c>
      <c r="U323" t="str">
        <f>IF(TBL_Employees3[[#This Row],[Exit Date]]="","Employed","Resign")</f>
        <v>Employed</v>
      </c>
    </row>
    <row r="324" spans="1:21" x14ac:dyDescent="0.25">
      <c r="A324" t="s">
        <v>693</v>
      </c>
      <c r="B324" t="s">
        <v>694</v>
      </c>
      <c r="C324" t="s">
        <v>74</v>
      </c>
      <c r="D324" t="s">
        <v>564</v>
      </c>
      <c r="E324" t="s">
        <v>54</v>
      </c>
      <c r="F324" t="s">
        <v>1984</v>
      </c>
      <c r="G324" t="s">
        <v>37</v>
      </c>
      <c r="H324">
        <v>55</v>
      </c>
      <c r="I324" s="4">
        <v>42772</v>
      </c>
      <c r="J324" s="8">
        <f>DAY(TBL_Employees3[[#This Row],[Hire Date]])</f>
        <v>6</v>
      </c>
      <c r="K324" s="8">
        <f>MONTH(TBL_Employees3[[#This Row],[Hire Date]])</f>
        <v>2</v>
      </c>
      <c r="L324" s="8">
        <f>YEAR(TBL_Employees3[[#This Row],[Hire Date]])</f>
        <v>2017</v>
      </c>
      <c r="M324" s="8" t="str">
        <f>TEXT(TBL_Employees3[[#This Row],[Hire Date]],"mmm")</f>
        <v>Feb</v>
      </c>
      <c r="N324" s="5">
        <v>144986</v>
      </c>
      <c r="O324" s="5" t="str" cm="1">
        <f t="array" ref="O324">_xlfn.IFS(TBL_Employees3[[#This Row],[Annual Salary]]&gt;140000,"High Income",AND(TBL_Employees3[[#This Row],[Annual Salary]]&lt;=140000, TBL_Employees3[[#This Row],[Annual Salary]] &gt; 70000),"Middle Income",TBL_Employees3[[#This Row],[Annual Salary]]&lt;70000,"Low Income")</f>
        <v>High Income</v>
      </c>
      <c r="P324" s="6">
        <v>0.12</v>
      </c>
      <c r="Q324" s="10">
        <f>TBL_Employees3[[#This Row],[Bonus %]]*TBL_Employees3[[#This Row],[Annual Salary]]</f>
        <v>17398.32</v>
      </c>
      <c r="R324" t="s">
        <v>21</v>
      </c>
      <c r="S324" t="s">
        <v>57</v>
      </c>
      <c r="T324" s="4" t="s">
        <v>23</v>
      </c>
      <c r="U324" t="str">
        <f>IF(TBL_Employees3[[#This Row],[Exit Date]]="","Employed","Resign")</f>
        <v>Employed</v>
      </c>
    </row>
    <row r="325" spans="1:21" x14ac:dyDescent="0.25">
      <c r="A325" t="s">
        <v>600</v>
      </c>
      <c r="B325" t="s">
        <v>695</v>
      </c>
      <c r="C325" t="s">
        <v>26</v>
      </c>
      <c r="D325" t="s">
        <v>564</v>
      </c>
      <c r="E325" t="s">
        <v>27</v>
      </c>
      <c r="F325" t="s">
        <v>1984</v>
      </c>
      <c r="G325" t="s">
        <v>28</v>
      </c>
      <c r="H325">
        <v>33</v>
      </c>
      <c r="I325" s="4">
        <v>42285</v>
      </c>
      <c r="J325" s="8">
        <f>DAY(TBL_Employees3[[#This Row],[Hire Date]])</f>
        <v>8</v>
      </c>
      <c r="K325" s="8">
        <f>MONTH(TBL_Employees3[[#This Row],[Hire Date]])</f>
        <v>10</v>
      </c>
      <c r="L325" s="8">
        <f>YEAR(TBL_Employees3[[#This Row],[Hire Date]])</f>
        <v>2015</v>
      </c>
      <c r="M325" s="8" t="str">
        <f>TEXT(TBL_Employees3[[#This Row],[Hire Date]],"mmm")</f>
        <v>Oct</v>
      </c>
      <c r="N325" s="5">
        <v>94876</v>
      </c>
      <c r="O325" s="5" t="str" cm="1">
        <f t="array" ref="O325">_xlfn.IFS(TBL_Employees3[[#This Row],[Annual Salary]]&gt;140000,"High Income",AND(TBL_Employees3[[#This Row],[Annual Salary]]&lt;=140000, TBL_Employees3[[#This Row],[Annual Salary]] &gt; 70000),"Middle Income",TBL_Employees3[[#This Row],[Annual Salary]]&lt;70000,"Low Income")</f>
        <v>Middle Income</v>
      </c>
      <c r="P325" s="6">
        <v>0</v>
      </c>
      <c r="Q325" s="10">
        <f>TBL_Employees3[[#This Row],[Bonus %]]*TBL_Employees3[[#This Row],[Annual Salary]]</f>
        <v>0</v>
      </c>
      <c r="R325" t="s">
        <v>21</v>
      </c>
      <c r="S325" t="s">
        <v>48</v>
      </c>
      <c r="T325" s="4" t="s">
        <v>23</v>
      </c>
      <c r="U325" t="str">
        <f>IF(TBL_Employees3[[#This Row],[Exit Date]]="","Employed","Resign")</f>
        <v>Employed</v>
      </c>
    </row>
    <row r="326" spans="1:21" x14ac:dyDescent="0.25">
      <c r="A326" t="s">
        <v>696</v>
      </c>
      <c r="B326" t="s">
        <v>697</v>
      </c>
      <c r="C326" t="s">
        <v>74</v>
      </c>
      <c r="D326" t="s">
        <v>564</v>
      </c>
      <c r="E326" t="s">
        <v>27</v>
      </c>
      <c r="F326" t="s">
        <v>1983</v>
      </c>
      <c r="G326" t="s">
        <v>37</v>
      </c>
      <c r="H326">
        <v>44</v>
      </c>
      <c r="I326" s="4">
        <v>43685</v>
      </c>
      <c r="J326" s="8">
        <f>DAY(TBL_Employees3[[#This Row],[Hire Date]])</f>
        <v>8</v>
      </c>
      <c r="K326" s="8">
        <f>MONTH(TBL_Employees3[[#This Row],[Hire Date]])</f>
        <v>8</v>
      </c>
      <c r="L326" s="8">
        <f>YEAR(TBL_Employees3[[#This Row],[Hire Date]])</f>
        <v>2019</v>
      </c>
      <c r="M326" s="8" t="str">
        <f>TEXT(TBL_Employees3[[#This Row],[Hire Date]],"mmm")</f>
        <v>Aug</v>
      </c>
      <c r="N326" s="5">
        <v>130133</v>
      </c>
      <c r="O326" s="5" t="str" cm="1">
        <f t="array" ref="O326">_xlfn.IFS(TBL_Employees3[[#This Row],[Annual Salary]]&gt;140000,"High Income",AND(TBL_Employees3[[#This Row],[Annual Salary]]&lt;=140000, TBL_Employees3[[#This Row],[Annual Salary]] &gt; 70000),"Middle Income",TBL_Employees3[[#This Row],[Annual Salary]]&lt;70000,"Low Income")</f>
        <v>Middle Income</v>
      </c>
      <c r="P326" s="6">
        <v>0.15</v>
      </c>
      <c r="Q326" s="10">
        <f>TBL_Employees3[[#This Row],[Bonus %]]*TBL_Employees3[[#This Row],[Annual Salary]]</f>
        <v>19519.95</v>
      </c>
      <c r="R326" t="s">
        <v>21</v>
      </c>
      <c r="S326" t="s">
        <v>22</v>
      </c>
      <c r="T326" s="4">
        <v>44699</v>
      </c>
      <c r="U326" t="str">
        <f>IF(TBL_Employees3[[#This Row],[Exit Date]]="","Employed","Resign")</f>
        <v>Resign</v>
      </c>
    </row>
    <row r="327" spans="1:21" x14ac:dyDescent="0.25">
      <c r="A327" t="s">
        <v>698</v>
      </c>
      <c r="B327" t="s">
        <v>699</v>
      </c>
      <c r="C327" t="s">
        <v>53</v>
      </c>
      <c r="D327" t="s">
        <v>564</v>
      </c>
      <c r="E327" t="s">
        <v>54</v>
      </c>
      <c r="F327" t="s">
        <v>1984</v>
      </c>
      <c r="G327" t="s">
        <v>20</v>
      </c>
      <c r="H327">
        <v>36</v>
      </c>
      <c r="I327" s="4">
        <v>41650</v>
      </c>
      <c r="J327" s="8">
        <f>DAY(TBL_Employees3[[#This Row],[Hire Date]])</f>
        <v>11</v>
      </c>
      <c r="K327" s="8">
        <f>MONTH(TBL_Employees3[[#This Row],[Hire Date]])</f>
        <v>1</v>
      </c>
      <c r="L327" s="8">
        <f>YEAR(TBL_Employees3[[#This Row],[Hire Date]])</f>
        <v>2014</v>
      </c>
      <c r="M327" s="8" t="str">
        <f>TEXT(TBL_Employees3[[#This Row],[Hire Date]],"mmm")</f>
        <v>Jan</v>
      </c>
      <c r="N327" s="5">
        <v>202323</v>
      </c>
      <c r="O327" s="5" t="str" cm="1">
        <f t="array" ref="O327">_xlfn.IFS(TBL_Employees3[[#This Row],[Annual Salary]]&gt;140000,"High Income",AND(TBL_Employees3[[#This Row],[Annual Salary]]&lt;=140000, TBL_Employees3[[#This Row],[Annual Salary]] &gt; 70000),"Middle Income",TBL_Employees3[[#This Row],[Annual Salary]]&lt;70000,"Low Income")</f>
        <v>High Income</v>
      </c>
      <c r="P327" s="6">
        <v>0.39</v>
      </c>
      <c r="Q327" s="10">
        <f>TBL_Employees3[[#This Row],[Bonus %]]*TBL_Employees3[[#This Row],[Annual Salary]]</f>
        <v>78905.97</v>
      </c>
      <c r="R327" t="s">
        <v>21</v>
      </c>
      <c r="S327" t="s">
        <v>44</v>
      </c>
      <c r="T327" s="4" t="s">
        <v>23</v>
      </c>
      <c r="U327" t="str">
        <f>IF(TBL_Employees3[[#This Row],[Exit Date]]="","Employed","Resign")</f>
        <v>Employed</v>
      </c>
    </row>
    <row r="328" spans="1:21" x14ac:dyDescent="0.25">
      <c r="A328" t="s">
        <v>700</v>
      </c>
      <c r="B328" t="s">
        <v>701</v>
      </c>
      <c r="C328" t="s">
        <v>31</v>
      </c>
      <c r="D328" t="s">
        <v>564</v>
      </c>
      <c r="E328" t="s">
        <v>27</v>
      </c>
      <c r="F328" t="s">
        <v>1984</v>
      </c>
      <c r="G328" t="s">
        <v>28</v>
      </c>
      <c r="H328">
        <v>34</v>
      </c>
      <c r="I328" s="4">
        <v>44032</v>
      </c>
      <c r="J328" s="8">
        <f>DAY(TBL_Employees3[[#This Row],[Hire Date]])</f>
        <v>20</v>
      </c>
      <c r="K328" s="8">
        <f>MONTH(TBL_Employees3[[#This Row],[Hire Date]])</f>
        <v>7</v>
      </c>
      <c r="L328" s="8">
        <f>YEAR(TBL_Employees3[[#This Row],[Hire Date]])</f>
        <v>2020</v>
      </c>
      <c r="M328" s="8" t="str">
        <f>TEXT(TBL_Employees3[[#This Row],[Hire Date]],"mmm")</f>
        <v>Jul</v>
      </c>
      <c r="N328" s="5">
        <v>184960</v>
      </c>
      <c r="O328" s="5" t="str" cm="1">
        <f t="array" ref="O328">_xlfn.IFS(TBL_Employees3[[#This Row],[Annual Salary]]&gt;140000,"High Income",AND(TBL_Employees3[[#This Row],[Annual Salary]]&lt;=140000, TBL_Employees3[[#This Row],[Annual Salary]] &gt; 70000),"Middle Income",TBL_Employees3[[#This Row],[Annual Salary]]&lt;70000,"Low Income")</f>
        <v>High Income</v>
      </c>
      <c r="P328" s="6">
        <v>0.18</v>
      </c>
      <c r="Q328" s="10">
        <f>TBL_Employees3[[#This Row],[Bonus %]]*TBL_Employees3[[#This Row],[Annual Salary]]</f>
        <v>33292.799999999996</v>
      </c>
      <c r="R328" t="s">
        <v>21</v>
      </c>
      <c r="S328" t="s">
        <v>34</v>
      </c>
      <c r="T328" s="4" t="s">
        <v>23</v>
      </c>
      <c r="U328" t="str">
        <f>IF(TBL_Employees3[[#This Row],[Exit Date]]="","Employed","Resign")</f>
        <v>Employed</v>
      </c>
    </row>
    <row r="329" spans="1:21" x14ac:dyDescent="0.25">
      <c r="A329" t="s">
        <v>303</v>
      </c>
      <c r="B329" t="s">
        <v>702</v>
      </c>
      <c r="C329" t="s">
        <v>74</v>
      </c>
      <c r="D329" t="s">
        <v>564</v>
      </c>
      <c r="E329" t="s">
        <v>32</v>
      </c>
      <c r="F329" t="s">
        <v>1984</v>
      </c>
      <c r="G329" t="s">
        <v>37</v>
      </c>
      <c r="H329">
        <v>45</v>
      </c>
      <c r="I329" s="4">
        <v>42379</v>
      </c>
      <c r="J329" s="8">
        <f>DAY(TBL_Employees3[[#This Row],[Hire Date]])</f>
        <v>10</v>
      </c>
      <c r="K329" s="8">
        <f>MONTH(TBL_Employees3[[#This Row],[Hire Date]])</f>
        <v>1</v>
      </c>
      <c r="L329" s="8">
        <f>YEAR(TBL_Employees3[[#This Row],[Hire Date]])</f>
        <v>2016</v>
      </c>
      <c r="M329" s="8" t="str">
        <f>TEXT(TBL_Employees3[[#This Row],[Hire Date]],"mmm")</f>
        <v>Jan</v>
      </c>
      <c r="N329" s="5">
        <v>149761</v>
      </c>
      <c r="O329" s="5" t="str" cm="1">
        <f t="array" ref="O329">_xlfn.IFS(TBL_Employees3[[#This Row],[Annual Salary]]&gt;140000,"High Income",AND(TBL_Employees3[[#This Row],[Annual Salary]]&lt;=140000, TBL_Employees3[[#This Row],[Annual Salary]] &gt; 70000),"Middle Income",TBL_Employees3[[#This Row],[Annual Salary]]&lt;70000,"Low Income")</f>
        <v>High Income</v>
      </c>
      <c r="P329" s="6">
        <v>0.12</v>
      </c>
      <c r="Q329" s="10">
        <f>TBL_Employees3[[#This Row],[Bonus %]]*TBL_Employees3[[#This Row],[Annual Salary]]</f>
        <v>17971.32</v>
      </c>
      <c r="R329" t="s">
        <v>21</v>
      </c>
      <c r="S329" t="s">
        <v>75</v>
      </c>
      <c r="T329" s="4" t="s">
        <v>23</v>
      </c>
      <c r="U329" t="str">
        <f>IF(TBL_Employees3[[#This Row],[Exit Date]]="","Employed","Resign")</f>
        <v>Employed</v>
      </c>
    </row>
    <row r="330" spans="1:21" x14ac:dyDescent="0.25">
      <c r="A330" t="s">
        <v>703</v>
      </c>
      <c r="B330" t="s">
        <v>704</v>
      </c>
      <c r="C330" t="s">
        <v>74</v>
      </c>
      <c r="D330" t="s">
        <v>564</v>
      </c>
      <c r="E330" t="s">
        <v>54</v>
      </c>
      <c r="F330" t="s">
        <v>1983</v>
      </c>
      <c r="G330" t="s">
        <v>37</v>
      </c>
      <c r="H330">
        <v>44</v>
      </c>
      <c r="I330" s="4">
        <v>39305</v>
      </c>
      <c r="J330" s="8">
        <f>DAY(TBL_Employees3[[#This Row],[Hire Date]])</f>
        <v>11</v>
      </c>
      <c r="K330" s="8">
        <f>MONTH(TBL_Employees3[[#This Row],[Hire Date]])</f>
        <v>8</v>
      </c>
      <c r="L330" s="8">
        <f>YEAR(TBL_Employees3[[#This Row],[Hire Date]])</f>
        <v>2007</v>
      </c>
      <c r="M330" s="8" t="str">
        <f>TEXT(TBL_Employees3[[#This Row],[Hire Date]],"mmm")</f>
        <v>Aug</v>
      </c>
      <c r="N330" s="5">
        <v>126277</v>
      </c>
      <c r="O330" s="5" t="str" cm="1">
        <f t="array" ref="O330">_xlfn.IFS(TBL_Employees3[[#This Row],[Annual Salary]]&gt;140000,"High Income",AND(TBL_Employees3[[#This Row],[Annual Salary]]&lt;=140000, TBL_Employees3[[#This Row],[Annual Salary]] &gt; 70000),"Middle Income",TBL_Employees3[[#This Row],[Annual Salary]]&lt;70000,"Low Income")</f>
        <v>Middle Income</v>
      </c>
      <c r="P330" s="6">
        <v>0.13</v>
      </c>
      <c r="Q330" s="10">
        <f>TBL_Employees3[[#This Row],[Bonus %]]*TBL_Employees3[[#This Row],[Annual Salary]]</f>
        <v>16416.010000000002</v>
      </c>
      <c r="R330" t="s">
        <v>38</v>
      </c>
      <c r="S330" t="s">
        <v>39</v>
      </c>
      <c r="T330" s="4" t="s">
        <v>23</v>
      </c>
      <c r="U330" t="str">
        <f>IF(TBL_Employees3[[#This Row],[Exit Date]]="","Employed","Resign")</f>
        <v>Employed</v>
      </c>
    </row>
    <row r="331" spans="1:21" x14ac:dyDescent="0.25">
      <c r="A331" t="s">
        <v>565</v>
      </c>
      <c r="B331" t="s">
        <v>705</v>
      </c>
      <c r="C331" t="s">
        <v>64</v>
      </c>
      <c r="D331" t="s">
        <v>564</v>
      </c>
      <c r="E331" t="s">
        <v>18</v>
      </c>
      <c r="F331" t="s">
        <v>1984</v>
      </c>
      <c r="G331" t="s">
        <v>20</v>
      </c>
      <c r="H331">
        <v>55</v>
      </c>
      <c r="I331" s="4">
        <v>44302</v>
      </c>
      <c r="J331" s="8">
        <f>DAY(TBL_Employees3[[#This Row],[Hire Date]])</f>
        <v>16</v>
      </c>
      <c r="K331" s="8">
        <f>MONTH(TBL_Employees3[[#This Row],[Hire Date]])</f>
        <v>4</v>
      </c>
      <c r="L331" s="8">
        <f>YEAR(TBL_Employees3[[#This Row],[Hire Date]])</f>
        <v>2021</v>
      </c>
      <c r="M331" s="8" t="str">
        <f>TEXT(TBL_Employees3[[#This Row],[Hire Date]],"mmm")</f>
        <v>Apr</v>
      </c>
      <c r="N331" s="5">
        <v>48266</v>
      </c>
      <c r="O331" s="5" t="str" cm="1">
        <f t="array" ref="O331">_xlfn.IFS(TBL_Employees3[[#This Row],[Annual Salary]]&gt;140000,"High Income",AND(TBL_Employees3[[#This Row],[Annual Salary]]&lt;=140000, TBL_Employees3[[#This Row],[Annual Salary]] &gt; 70000),"Middle Income",TBL_Employees3[[#This Row],[Annual Salary]]&lt;70000,"Low Income")</f>
        <v>Low Income</v>
      </c>
      <c r="P331" s="6">
        <v>0</v>
      </c>
      <c r="Q331" s="10">
        <f>TBL_Employees3[[#This Row],[Bonus %]]*TBL_Employees3[[#This Row],[Annual Salary]]</f>
        <v>0</v>
      </c>
      <c r="R331" t="s">
        <v>21</v>
      </c>
      <c r="S331" t="s">
        <v>44</v>
      </c>
      <c r="T331" s="4" t="s">
        <v>23</v>
      </c>
      <c r="U331" t="str">
        <f>IF(TBL_Employees3[[#This Row],[Exit Date]]="","Employed","Resign")</f>
        <v>Employed</v>
      </c>
    </row>
    <row r="332" spans="1:21" x14ac:dyDescent="0.25">
      <c r="A332" t="s">
        <v>706</v>
      </c>
      <c r="B332" t="s">
        <v>707</v>
      </c>
      <c r="C332" t="s">
        <v>53</v>
      </c>
      <c r="D332" t="s">
        <v>564</v>
      </c>
      <c r="E332" t="s">
        <v>32</v>
      </c>
      <c r="F332" t="s">
        <v>1983</v>
      </c>
      <c r="G332" t="s">
        <v>37</v>
      </c>
      <c r="H332">
        <v>36</v>
      </c>
      <c r="I332" s="4">
        <v>43330</v>
      </c>
      <c r="J332" s="8">
        <f>DAY(TBL_Employees3[[#This Row],[Hire Date]])</f>
        <v>18</v>
      </c>
      <c r="K332" s="8">
        <f>MONTH(TBL_Employees3[[#This Row],[Hire Date]])</f>
        <v>8</v>
      </c>
      <c r="L332" s="8">
        <f>YEAR(TBL_Employees3[[#This Row],[Hire Date]])</f>
        <v>2018</v>
      </c>
      <c r="M332" s="8" t="str">
        <f>TEXT(TBL_Employees3[[#This Row],[Hire Date]],"mmm")</f>
        <v>Aug</v>
      </c>
      <c r="N332" s="5">
        <v>223404</v>
      </c>
      <c r="O332" s="5" t="str" cm="1">
        <f t="array" ref="O332">_xlfn.IFS(TBL_Employees3[[#This Row],[Annual Salary]]&gt;140000,"High Income",AND(TBL_Employees3[[#This Row],[Annual Salary]]&lt;=140000, TBL_Employees3[[#This Row],[Annual Salary]] &gt; 70000),"Middle Income",TBL_Employees3[[#This Row],[Annual Salary]]&lt;70000,"Low Income")</f>
        <v>High Income</v>
      </c>
      <c r="P332" s="6">
        <v>0.32</v>
      </c>
      <c r="Q332" s="10">
        <f>TBL_Employees3[[#This Row],[Bonus %]]*TBL_Employees3[[#This Row],[Annual Salary]]</f>
        <v>71489.279999999999</v>
      </c>
      <c r="R332" t="s">
        <v>21</v>
      </c>
      <c r="S332" t="s">
        <v>75</v>
      </c>
      <c r="T332" s="4" t="s">
        <v>23</v>
      </c>
      <c r="U332" t="str">
        <f>IF(TBL_Employees3[[#This Row],[Exit Date]]="","Employed","Resign")</f>
        <v>Employed</v>
      </c>
    </row>
    <row r="333" spans="1:21" x14ac:dyDescent="0.25">
      <c r="A333" t="s">
        <v>708</v>
      </c>
      <c r="B333" t="s">
        <v>709</v>
      </c>
      <c r="C333" t="s">
        <v>47</v>
      </c>
      <c r="D333" t="s">
        <v>564</v>
      </c>
      <c r="E333" t="s">
        <v>18</v>
      </c>
      <c r="F333" t="s">
        <v>1984</v>
      </c>
      <c r="G333" t="s">
        <v>20</v>
      </c>
      <c r="H333">
        <v>41</v>
      </c>
      <c r="I333" s="4">
        <v>39091</v>
      </c>
      <c r="J333" s="8">
        <f>DAY(TBL_Employees3[[#This Row],[Hire Date]])</f>
        <v>9</v>
      </c>
      <c r="K333" s="8">
        <f>MONTH(TBL_Employees3[[#This Row],[Hire Date]])</f>
        <v>1</v>
      </c>
      <c r="L333" s="8">
        <f>YEAR(TBL_Employees3[[#This Row],[Hire Date]])</f>
        <v>2007</v>
      </c>
      <c r="M333" s="8" t="str">
        <f>TEXT(TBL_Employees3[[#This Row],[Hire Date]],"mmm")</f>
        <v>Jan</v>
      </c>
      <c r="N333" s="5">
        <v>50685</v>
      </c>
      <c r="O333" s="5" t="str" cm="1">
        <f t="array" ref="O333">_xlfn.IFS(TBL_Employees3[[#This Row],[Annual Salary]]&gt;140000,"High Income",AND(TBL_Employees3[[#This Row],[Annual Salary]]&lt;=140000, TBL_Employees3[[#This Row],[Annual Salary]] &gt; 70000),"Middle Income",TBL_Employees3[[#This Row],[Annual Salary]]&lt;70000,"Low Income")</f>
        <v>Low Income</v>
      </c>
      <c r="P333" s="6">
        <v>0</v>
      </c>
      <c r="Q333" s="10">
        <f>TBL_Employees3[[#This Row],[Bonus %]]*TBL_Employees3[[#This Row],[Annual Salary]]</f>
        <v>0</v>
      </c>
      <c r="R333" t="s">
        <v>21</v>
      </c>
      <c r="S333" t="s">
        <v>75</v>
      </c>
      <c r="T333" s="4" t="s">
        <v>23</v>
      </c>
      <c r="U333" t="str">
        <f>IF(TBL_Employees3[[#This Row],[Exit Date]]="","Employed","Resign")</f>
        <v>Employed</v>
      </c>
    </row>
    <row r="334" spans="1:21" x14ac:dyDescent="0.25">
      <c r="A334" t="s">
        <v>710</v>
      </c>
      <c r="B334" t="s">
        <v>711</v>
      </c>
      <c r="C334" t="s">
        <v>74</v>
      </c>
      <c r="D334" t="s">
        <v>564</v>
      </c>
      <c r="E334" t="s">
        <v>18</v>
      </c>
      <c r="F334" t="s">
        <v>1984</v>
      </c>
      <c r="G334" t="s">
        <v>97</v>
      </c>
      <c r="H334">
        <v>33</v>
      </c>
      <c r="I334" s="4">
        <v>43763</v>
      </c>
      <c r="J334" s="8">
        <f>DAY(TBL_Employees3[[#This Row],[Hire Date]])</f>
        <v>25</v>
      </c>
      <c r="K334" s="8">
        <f>MONTH(TBL_Employees3[[#This Row],[Hire Date]])</f>
        <v>10</v>
      </c>
      <c r="L334" s="8">
        <f>YEAR(TBL_Employees3[[#This Row],[Hire Date]])</f>
        <v>2019</v>
      </c>
      <c r="M334" s="8" t="str">
        <f>TEXT(TBL_Employees3[[#This Row],[Hire Date]],"mmm")</f>
        <v>Oct</v>
      </c>
      <c r="N334" s="5">
        <v>131652</v>
      </c>
      <c r="O334" s="5" t="str" cm="1">
        <f t="array" ref="O334">_xlfn.IFS(TBL_Employees3[[#This Row],[Annual Salary]]&gt;140000,"High Income",AND(TBL_Employees3[[#This Row],[Annual Salary]]&lt;=140000, TBL_Employees3[[#This Row],[Annual Salary]] &gt; 70000),"Middle Income",TBL_Employees3[[#This Row],[Annual Salary]]&lt;70000,"Low Income")</f>
        <v>Middle Income</v>
      </c>
      <c r="P334" s="6">
        <v>0.11</v>
      </c>
      <c r="Q334" s="10">
        <f>TBL_Employees3[[#This Row],[Bonus %]]*TBL_Employees3[[#This Row],[Annual Salary]]</f>
        <v>14481.72</v>
      </c>
      <c r="R334" t="s">
        <v>21</v>
      </c>
      <c r="S334" t="s">
        <v>34</v>
      </c>
      <c r="T334" s="4" t="s">
        <v>23</v>
      </c>
      <c r="U334" t="str">
        <f>IF(TBL_Employees3[[#This Row],[Exit Date]]="","Employed","Resign")</f>
        <v>Employed</v>
      </c>
    </row>
    <row r="335" spans="1:21" x14ac:dyDescent="0.25">
      <c r="A335" t="s">
        <v>712</v>
      </c>
      <c r="B335" t="s">
        <v>713</v>
      </c>
      <c r="C335" t="s">
        <v>16</v>
      </c>
      <c r="D335" t="s">
        <v>564</v>
      </c>
      <c r="E335" t="s">
        <v>27</v>
      </c>
      <c r="F335" t="s">
        <v>1984</v>
      </c>
      <c r="G335" t="s">
        <v>97</v>
      </c>
      <c r="H335">
        <v>61</v>
      </c>
      <c r="I335" s="4">
        <v>40293</v>
      </c>
      <c r="J335" s="8">
        <f>DAY(TBL_Employees3[[#This Row],[Hire Date]])</f>
        <v>25</v>
      </c>
      <c r="K335" s="8">
        <f>MONTH(TBL_Employees3[[#This Row],[Hire Date]])</f>
        <v>4</v>
      </c>
      <c r="L335" s="8">
        <f>YEAR(TBL_Employees3[[#This Row],[Hire Date]])</f>
        <v>2010</v>
      </c>
      <c r="M335" s="8" t="str">
        <f>TEXT(TBL_Employees3[[#This Row],[Hire Date]],"mmm")</f>
        <v>Apr</v>
      </c>
      <c r="N335" s="5">
        <v>110302</v>
      </c>
      <c r="O335" s="5" t="str" cm="1">
        <f t="array" ref="O335">_xlfn.IFS(TBL_Employees3[[#This Row],[Annual Salary]]&gt;140000,"High Income",AND(TBL_Employees3[[#This Row],[Annual Salary]]&lt;=140000, TBL_Employees3[[#This Row],[Annual Salary]] &gt; 70000),"Middle Income",TBL_Employees3[[#This Row],[Annual Salary]]&lt;70000,"Low Income")</f>
        <v>Middle Income</v>
      </c>
      <c r="P335" s="6">
        <v>0.06</v>
      </c>
      <c r="Q335" s="10">
        <f>TBL_Employees3[[#This Row],[Bonus %]]*TBL_Employees3[[#This Row],[Annual Salary]]</f>
        <v>6618.12</v>
      </c>
      <c r="R335" t="s">
        <v>21</v>
      </c>
      <c r="S335" t="s">
        <v>48</v>
      </c>
      <c r="T335" s="4" t="s">
        <v>23</v>
      </c>
      <c r="U335" t="str">
        <f>IF(TBL_Employees3[[#This Row],[Exit Date]]="","Employed","Resign")</f>
        <v>Employed</v>
      </c>
    </row>
    <row r="336" spans="1:21" x14ac:dyDescent="0.25">
      <c r="A336" t="s">
        <v>177</v>
      </c>
      <c r="B336" t="s">
        <v>714</v>
      </c>
      <c r="C336" t="s">
        <v>53</v>
      </c>
      <c r="D336" t="s">
        <v>564</v>
      </c>
      <c r="E336" t="s">
        <v>27</v>
      </c>
      <c r="F336" t="s">
        <v>1984</v>
      </c>
      <c r="G336" t="s">
        <v>97</v>
      </c>
      <c r="H336">
        <v>38</v>
      </c>
      <c r="I336" s="4">
        <v>43413</v>
      </c>
      <c r="J336" s="8">
        <f>DAY(TBL_Employees3[[#This Row],[Hire Date]])</f>
        <v>9</v>
      </c>
      <c r="K336" s="8">
        <f>MONTH(TBL_Employees3[[#This Row],[Hire Date]])</f>
        <v>11</v>
      </c>
      <c r="L336" s="8">
        <f>YEAR(TBL_Employees3[[#This Row],[Hire Date]])</f>
        <v>2018</v>
      </c>
      <c r="M336" s="8" t="str">
        <f>TEXT(TBL_Employees3[[#This Row],[Hire Date]],"mmm")</f>
        <v>Nov</v>
      </c>
      <c r="N336" s="5">
        <v>223805</v>
      </c>
      <c r="O336" s="5" t="str" cm="1">
        <f t="array" ref="O336">_xlfn.IFS(TBL_Employees3[[#This Row],[Annual Salary]]&gt;140000,"High Income",AND(TBL_Employees3[[#This Row],[Annual Salary]]&lt;=140000, TBL_Employees3[[#This Row],[Annual Salary]] &gt; 70000),"Middle Income",TBL_Employees3[[#This Row],[Annual Salary]]&lt;70000,"Low Income")</f>
        <v>High Income</v>
      </c>
      <c r="P336" s="6">
        <v>0.36</v>
      </c>
      <c r="Q336" s="10">
        <f>TBL_Employees3[[#This Row],[Bonus %]]*TBL_Employees3[[#This Row],[Annual Salary]]</f>
        <v>80569.8</v>
      </c>
      <c r="R336" t="s">
        <v>21</v>
      </c>
      <c r="S336" t="s">
        <v>44</v>
      </c>
      <c r="T336" s="4" t="s">
        <v>23</v>
      </c>
      <c r="U336" t="str">
        <f>IF(TBL_Employees3[[#This Row],[Exit Date]]="","Employed","Resign")</f>
        <v>Employed</v>
      </c>
    </row>
    <row r="337" spans="1:21" x14ac:dyDescent="0.25">
      <c r="A337" t="s">
        <v>715</v>
      </c>
      <c r="B337" t="s">
        <v>716</v>
      </c>
      <c r="C337" t="s">
        <v>26</v>
      </c>
      <c r="D337" t="s">
        <v>564</v>
      </c>
      <c r="E337" t="s">
        <v>54</v>
      </c>
      <c r="F337" t="s">
        <v>1983</v>
      </c>
      <c r="G337" t="s">
        <v>28</v>
      </c>
      <c r="H337">
        <v>49</v>
      </c>
      <c r="I337" s="4">
        <v>43623</v>
      </c>
      <c r="J337" s="8">
        <f>DAY(TBL_Employees3[[#This Row],[Hire Date]])</f>
        <v>7</v>
      </c>
      <c r="K337" s="8">
        <f>MONTH(TBL_Employees3[[#This Row],[Hire Date]])</f>
        <v>6</v>
      </c>
      <c r="L337" s="8">
        <f>YEAR(TBL_Employees3[[#This Row],[Hire Date]])</f>
        <v>2019</v>
      </c>
      <c r="M337" s="8" t="str">
        <f>TEXT(TBL_Employees3[[#This Row],[Hire Date]],"mmm")</f>
        <v>Jun</v>
      </c>
      <c r="N337" s="5">
        <v>80700</v>
      </c>
      <c r="O337" s="5" t="str" cm="1">
        <f t="array" ref="O337">_xlfn.IFS(TBL_Employees3[[#This Row],[Annual Salary]]&gt;140000,"High Income",AND(TBL_Employees3[[#This Row],[Annual Salary]]&lt;=140000, TBL_Employees3[[#This Row],[Annual Salary]] &gt; 70000),"Middle Income",TBL_Employees3[[#This Row],[Annual Salary]]&lt;70000,"Low Income")</f>
        <v>Middle Income</v>
      </c>
      <c r="P337" s="6">
        <v>0</v>
      </c>
      <c r="Q337" s="10">
        <f>TBL_Employees3[[#This Row],[Bonus %]]*TBL_Employees3[[#This Row],[Annual Salary]]</f>
        <v>0</v>
      </c>
      <c r="R337" t="s">
        <v>21</v>
      </c>
      <c r="S337" t="s">
        <v>75</v>
      </c>
      <c r="T337" s="4" t="s">
        <v>23</v>
      </c>
      <c r="U337" t="str">
        <f>IF(TBL_Employees3[[#This Row],[Exit Date]]="","Employed","Resign")</f>
        <v>Employed</v>
      </c>
    </row>
    <row r="338" spans="1:21" x14ac:dyDescent="0.25">
      <c r="A338" t="s">
        <v>717</v>
      </c>
      <c r="B338" t="s">
        <v>718</v>
      </c>
      <c r="C338" t="s">
        <v>47</v>
      </c>
      <c r="D338" t="s">
        <v>564</v>
      </c>
      <c r="E338" t="s">
        <v>18</v>
      </c>
      <c r="F338" t="s">
        <v>1984</v>
      </c>
      <c r="G338" t="s">
        <v>28</v>
      </c>
      <c r="H338">
        <v>45</v>
      </c>
      <c r="I338" s="4">
        <v>42711</v>
      </c>
      <c r="J338" s="8">
        <f>DAY(TBL_Employees3[[#This Row],[Hire Date]])</f>
        <v>7</v>
      </c>
      <c r="K338" s="8">
        <f>MONTH(TBL_Employees3[[#This Row],[Hire Date]])</f>
        <v>12</v>
      </c>
      <c r="L338" s="8">
        <f>YEAR(TBL_Employees3[[#This Row],[Hire Date]])</f>
        <v>2016</v>
      </c>
      <c r="M338" s="8" t="str">
        <f>TEXT(TBL_Employees3[[#This Row],[Hire Date]],"mmm")</f>
        <v>Dec</v>
      </c>
      <c r="N338" s="5">
        <v>71454</v>
      </c>
      <c r="O338" s="5" t="str" cm="1">
        <f t="array" ref="O338">_xlfn.IFS(TBL_Employees3[[#This Row],[Annual Salary]]&gt;140000,"High Income",AND(TBL_Employees3[[#This Row],[Annual Salary]]&lt;=140000, TBL_Employees3[[#This Row],[Annual Salary]] &gt; 70000),"Middle Income",TBL_Employees3[[#This Row],[Annual Salary]]&lt;70000,"Low Income")</f>
        <v>Middle Income</v>
      </c>
      <c r="P338" s="6">
        <v>0</v>
      </c>
      <c r="Q338" s="10">
        <f>TBL_Employees3[[#This Row],[Bonus %]]*TBL_Employees3[[#This Row],[Annual Salary]]</f>
        <v>0</v>
      </c>
      <c r="R338" t="s">
        <v>65</v>
      </c>
      <c r="S338" t="s">
        <v>78</v>
      </c>
      <c r="T338" s="4" t="s">
        <v>23</v>
      </c>
      <c r="U338" t="str">
        <f>IF(TBL_Employees3[[#This Row],[Exit Date]]="","Employed","Resign")</f>
        <v>Employed</v>
      </c>
    </row>
    <row r="339" spans="1:21" x14ac:dyDescent="0.25">
      <c r="A339" t="s">
        <v>719</v>
      </c>
      <c r="B339" t="s">
        <v>720</v>
      </c>
      <c r="C339" t="s">
        <v>53</v>
      </c>
      <c r="D339" t="s">
        <v>564</v>
      </c>
      <c r="E339" t="s">
        <v>32</v>
      </c>
      <c r="F339" t="s">
        <v>1984</v>
      </c>
      <c r="G339" t="s">
        <v>28</v>
      </c>
      <c r="H339">
        <v>25</v>
      </c>
      <c r="I339" s="4">
        <v>44515</v>
      </c>
      <c r="J339" s="8">
        <f>DAY(TBL_Employees3[[#This Row],[Hire Date]])</f>
        <v>15</v>
      </c>
      <c r="K339" s="8">
        <f>MONTH(TBL_Employees3[[#This Row],[Hire Date]])</f>
        <v>11</v>
      </c>
      <c r="L339" s="8">
        <f>YEAR(TBL_Employees3[[#This Row],[Hire Date]])</f>
        <v>2021</v>
      </c>
      <c r="M339" s="8" t="str">
        <f>TEXT(TBL_Employees3[[#This Row],[Hire Date]],"mmm")</f>
        <v>Nov</v>
      </c>
      <c r="N339" s="5">
        <v>210708</v>
      </c>
      <c r="O339" s="5" t="str" cm="1">
        <f t="array" ref="O339">_xlfn.IFS(TBL_Employees3[[#This Row],[Annual Salary]]&gt;140000,"High Income",AND(TBL_Employees3[[#This Row],[Annual Salary]]&lt;=140000, TBL_Employees3[[#This Row],[Annual Salary]] &gt; 70000),"Middle Income",TBL_Employees3[[#This Row],[Annual Salary]]&lt;70000,"Low Income")</f>
        <v>High Income</v>
      </c>
      <c r="P339" s="6">
        <v>0.33</v>
      </c>
      <c r="Q339" s="10">
        <f>TBL_Employees3[[#This Row],[Bonus %]]*TBL_Employees3[[#This Row],[Annual Salary]]</f>
        <v>69533.64</v>
      </c>
      <c r="R339" t="s">
        <v>21</v>
      </c>
      <c r="S339" t="s">
        <v>44</v>
      </c>
      <c r="T339" s="4" t="s">
        <v>23</v>
      </c>
      <c r="U339" t="str">
        <f>IF(TBL_Employees3[[#This Row],[Exit Date]]="","Employed","Resign")</f>
        <v>Employed</v>
      </c>
    </row>
    <row r="340" spans="1:21" x14ac:dyDescent="0.25">
      <c r="A340" t="s">
        <v>721</v>
      </c>
      <c r="B340" t="s">
        <v>722</v>
      </c>
      <c r="C340" t="s">
        <v>47</v>
      </c>
      <c r="D340" t="s">
        <v>564</v>
      </c>
      <c r="E340" t="s">
        <v>18</v>
      </c>
      <c r="F340" t="s">
        <v>1984</v>
      </c>
      <c r="G340" t="s">
        <v>28</v>
      </c>
      <c r="H340">
        <v>48</v>
      </c>
      <c r="I340" s="4">
        <v>37796</v>
      </c>
      <c r="J340" s="8">
        <f>DAY(TBL_Employees3[[#This Row],[Hire Date]])</f>
        <v>24</v>
      </c>
      <c r="K340" s="8">
        <f>MONTH(TBL_Employees3[[#This Row],[Hire Date]])</f>
        <v>6</v>
      </c>
      <c r="L340" s="8">
        <f>YEAR(TBL_Employees3[[#This Row],[Hire Date]])</f>
        <v>2003</v>
      </c>
      <c r="M340" s="8" t="str">
        <f>TEXT(TBL_Employees3[[#This Row],[Hire Date]],"mmm")</f>
        <v>Jun</v>
      </c>
      <c r="N340" s="5">
        <v>55760</v>
      </c>
      <c r="O340" s="5" t="str" cm="1">
        <f t="array" ref="O340">_xlfn.IFS(TBL_Employees3[[#This Row],[Annual Salary]]&gt;140000,"High Income",AND(TBL_Employees3[[#This Row],[Annual Salary]]&lt;=140000, TBL_Employees3[[#This Row],[Annual Salary]] &gt; 70000),"Middle Income",TBL_Employees3[[#This Row],[Annual Salary]]&lt;70000,"Low Income")</f>
        <v>Low Income</v>
      </c>
      <c r="P340" s="6">
        <v>0</v>
      </c>
      <c r="Q340" s="10">
        <f>TBL_Employees3[[#This Row],[Bonus %]]*TBL_Employees3[[#This Row],[Annual Salary]]</f>
        <v>0</v>
      </c>
      <c r="R340" t="s">
        <v>21</v>
      </c>
      <c r="S340" t="s">
        <v>22</v>
      </c>
      <c r="T340" s="4" t="s">
        <v>23</v>
      </c>
      <c r="U340" t="str">
        <f>IF(TBL_Employees3[[#This Row],[Exit Date]]="","Employed","Resign")</f>
        <v>Employed</v>
      </c>
    </row>
    <row r="341" spans="1:21" x14ac:dyDescent="0.25">
      <c r="A341" t="s">
        <v>723</v>
      </c>
      <c r="B341" t="s">
        <v>724</v>
      </c>
      <c r="C341" t="s">
        <v>47</v>
      </c>
      <c r="D341" t="s">
        <v>564</v>
      </c>
      <c r="E341" t="s">
        <v>54</v>
      </c>
      <c r="F341" t="s">
        <v>1983</v>
      </c>
      <c r="G341" t="s">
        <v>20</v>
      </c>
      <c r="H341">
        <v>60</v>
      </c>
      <c r="I341" s="4">
        <v>39310</v>
      </c>
      <c r="J341" s="8">
        <f>DAY(TBL_Employees3[[#This Row],[Hire Date]])</f>
        <v>16</v>
      </c>
      <c r="K341" s="8">
        <f>MONTH(TBL_Employees3[[#This Row],[Hire Date]])</f>
        <v>8</v>
      </c>
      <c r="L341" s="8">
        <f>YEAR(TBL_Employees3[[#This Row],[Hire Date]])</f>
        <v>2007</v>
      </c>
      <c r="M341" s="8" t="str">
        <f>TEXT(TBL_Employees3[[#This Row],[Hire Date]],"mmm")</f>
        <v>Aug</v>
      </c>
      <c r="N341" s="5">
        <v>58671</v>
      </c>
      <c r="O341" s="5" t="str" cm="1">
        <f t="array" ref="O341">_xlfn.IFS(TBL_Employees3[[#This Row],[Annual Salary]]&gt;140000,"High Income",AND(TBL_Employees3[[#This Row],[Annual Salary]]&lt;=140000, TBL_Employees3[[#This Row],[Annual Salary]] &gt; 70000),"Middle Income",TBL_Employees3[[#This Row],[Annual Salary]]&lt;70000,"Low Income")</f>
        <v>Low Income</v>
      </c>
      <c r="P341" s="6">
        <v>0</v>
      </c>
      <c r="Q341" s="10">
        <f>TBL_Employees3[[#This Row],[Bonus %]]*TBL_Employees3[[#This Row],[Annual Salary]]</f>
        <v>0</v>
      </c>
      <c r="R341" t="s">
        <v>21</v>
      </c>
      <c r="S341" t="s">
        <v>75</v>
      </c>
      <c r="T341" s="4" t="s">
        <v>23</v>
      </c>
      <c r="U341" t="str">
        <f>IF(TBL_Employees3[[#This Row],[Exit Date]]="","Employed","Resign")</f>
        <v>Employed</v>
      </c>
    </row>
    <row r="342" spans="1:21" x14ac:dyDescent="0.25">
      <c r="A342" t="s">
        <v>725</v>
      </c>
      <c r="B342" t="s">
        <v>726</v>
      </c>
      <c r="C342" t="s">
        <v>16</v>
      </c>
      <c r="D342" t="s">
        <v>564</v>
      </c>
      <c r="E342" t="s">
        <v>18</v>
      </c>
      <c r="F342" t="s">
        <v>1984</v>
      </c>
      <c r="G342" t="s">
        <v>20</v>
      </c>
      <c r="H342">
        <v>37</v>
      </c>
      <c r="I342" s="4">
        <v>43935</v>
      </c>
      <c r="J342" s="8">
        <f>DAY(TBL_Employees3[[#This Row],[Hire Date]])</f>
        <v>14</v>
      </c>
      <c r="K342" s="8">
        <f>MONTH(TBL_Employees3[[#This Row],[Hire Date]])</f>
        <v>4</v>
      </c>
      <c r="L342" s="8">
        <f>YEAR(TBL_Employees3[[#This Row],[Hire Date]])</f>
        <v>2020</v>
      </c>
      <c r="M342" s="8" t="str">
        <f>TEXT(TBL_Employees3[[#This Row],[Hire Date]],"mmm")</f>
        <v>Apr</v>
      </c>
      <c r="N342" s="5">
        <v>103524</v>
      </c>
      <c r="O342" s="5" t="str" cm="1">
        <f t="array" ref="O342">_xlfn.IFS(TBL_Employees3[[#This Row],[Annual Salary]]&gt;140000,"High Income",AND(TBL_Employees3[[#This Row],[Annual Salary]]&lt;=140000, TBL_Employees3[[#This Row],[Annual Salary]] &gt; 70000),"Middle Income",TBL_Employees3[[#This Row],[Annual Salary]]&lt;70000,"Low Income")</f>
        <v>Middle Income</v>
      </c>
      <c r="P342" s="6">
        <v>0.09</v>
      </c>
      <c r="Q342" s="10">
        <f>TBL_Employees3[[#This Row],[Bonus %]]*TBL_Employees3[[#This Row],[Annual Salary]]</f>
        <v>9317.16</v>
      </c>
      <c r="R342" t="s">
        <v>21</v>
      </c>
      <c r="S342" t="s">
        <v>57</v>
      </c>
      <c r="T342" s="4" t="s">
        <v>23</v>
      </c>
      <c r="U342" t="str">
        <f>IF(TBL_Employees3[[#This Row],[Exit Date]]="","Employed","Resign")</f>
        <v>Employed</v>
      </c>
    </row>
    <row r="343" spans="1:21" x14ac:dyDescent="0.25">
      <c r="A343" t="s">
        <v>727</v>
      </c>
      <c r="B343" t="s">
        <v>728</v>
      </c>
      <c r="C343" t="s">
        <v>64</v>
      </c>
      <c r="D343" t="s">
        <v>564</v>
      </c>
      <c r="E343" t="s">
        <v>27</v>
      </c>
      <c r="F343" t="s">
        <v>1984</v>
      </c>
      <c r="G343" t="s">
        <v>28</v>
      </c>
      <c r="H343">
        <v>62</v>
      </c>
      <c r="I343" s="4">
        <v>37519</v>
      </c>
      <c r="J343" s="8">
        <f>DAY(TBL_Employees3[[#This Row],[Hire Date]])</f>
        <v>20</v>
      </c>
      <c r="K343" s="8">
        <f>MONTH(TBL_Employees3[[#This Row],[Hire Date]])</f>
        <v>9</v>
      </c>
      <c r="L343" s="8">
        <f>YEAR(TBL_Employees3[[#This Row],[Hire Date]])</f>
        <v>2002</v>
      </c>
      <c r="M343" s="8" t="str">
        <f>TEXT(TBL_Employees3[[#This Row],[Hire Date]],"mmm")</f>
        <v>Sep</v>
      </c>
      <c r="N343" s="5">
        <v>49738</v>
      </c>
      <c r="O343" s="5" t="str" cm="1">
        <f t="array" ref="O343">_xlfn.IFS(TBL_Employees3[[#This Row],[Annual Salary]]&gt;140000,"High Income",AND(TBL_Employees3[[#This Row],[Annual Salary]]&lt;=140000, TBL_Employees3[[#This Row],[Annual Salary]] &gt; 70000),"Middle Income",TBL_Employees3[[#This Row],[Annual Salary]]&lt;70000,"Low Income")</f>
        <v>Low Income</v>
      </c>
      <c r="P343" s="6">
        <v>0</v>
      </c>
      <c r="Q343" s="10">
        <f>TBL_Employees3[[#This Row],[Bonus %]]*TBL_Employees3[[#This Row],[Annual Salary]]</f>
        <v>0</v>
      </c>
      <c r="R343" t="s">
        <v>65</v>
      </c>
      <c r="S343" t="s">
        <v>118</v>
      </c>
      <c r="T343" s="4" t="s">
        <v>23</v>
      </c>
      <c r="U343" t="str">
        <f>IF(TBL_Employees3[[#This Row],[Exit Date]]="","Employed","Resign")</f>
        <v>Employed</v>
      </c>
    </row>
    <row r="344" spans="1:21" x14ac:dyDescent="0.25">
      <c r="A344" t="s">
        <v>729</v>
      </c>
      <c r="B344" t="s">
        <v>730</v>
      </c>
      <c r="C344" t="s">
        <v>31</v>
      </c>
      <c r="D344" t="s">
        <v>564</v>
      </c>
      <c r="E344" t="s">
        <v>32</v>
      </c>
      <c r="F344" t="s">
        <v>1984</v>
      </c>
      <c r="G344" t="s">
        <v>28</v>
      </c>
      <c r="H344">
        <v>27</v>
      </c>
      <c r="I344" s="4">
        <v>43977</v>
      </c>
      <c r="J344" s="8">
        <f>DAY(TBL_Employees3[[#This Row],[Hire Date]])</f>
        <v>26</v>
      </c>
      <c r="K344" s="8">
        <f>MONTH(TBL_Employees3[[#This Row],[Hire Date]])</f>
        <v>5</v>
      </c>
      <c r="L344" s="8">
        <f>YEAR(TBL_Employees3[[#This Row],[Hire Date]])</f>
        <v>2020</v>
      </c>
      <c r="M344" s="8" t="str">
        <f>TEXT(TBL_Employees3[[#This Row],[Hire Date]],"mmm")</f>
        <v>May</v>
      </c>
      <c r="N344" s="5">
        <v>153628</v>
      </c>
      <c r="O344" s="5" t="str" cm="1">
        <f t="array" ref="O344">_xlfn.IFS(TBL_Employees3[[#This Row],[Annual Salary]]&gt;140000,"High Income",AND(TBL_Employees3[[#This Row],[Annual Salary]]&lt;=140000, TBL_Employees3[[#This Row],[Annual Salary]] &gt; 70000),"Middle Income",TBL_Employees3[[#This Row],[Annual Salary]]&lt;70000,"Low Income")</f>
        <v>High Income</v>
      </c>
      <c r="P344" s="6">
        <v>0.28999999999999998</v>
      </c>
      <c r="Q344" s="10">
        <f>TBL_Employees3[[#This Row],[Bonus %]]*TBL_Employees3[[#This Row],[Annual Salary]]</f>
        <v>44552.119999999995</v>
      </c>
      <c r="R344" t="s">
        <v>65</v>
      </c>
      <c r="S344" t="s">
        <v>66</v>
      </c>
      <c r="T344" s="4">
        <v>44177</v>
      </c>
      <c r="U344" t="str">
        <f>IF(TBL_Employees3[[#This Row],[Exit Date]]="","Employed","Resign")</f>
        <v>Resign</v>
      </c>
    </row>
    <row r="345" spans="1:21" x14ac:dyDescent="0.25">
      <c r="A345" t="s">
        <v>731</v>
      </c>
      <c r="B345" t="s">
        <v>732</v>
      </c>
      <c r="C345" t="s">
        <v>53</v>
      </c>
      <c r="D345" t="s">
        <v>564</v>
      </c>
      <c r="E345" t="s">
        <v>54</v>
      </c>
      <c r="F345" t="s">
        <v>1984</v>
      </c>
      <c r="G345" t="s">
        <v>28</v>
      </c>
      <c r="H345">
        <v>54</v>
      </c>
      <c r="I345" s="4">
        <v>39330</v>
      </c>
      <c r="J345" s="8">
        <f>DAY(TBL_Employees3[[#This Row],[Hire Date]])</f>
        <v>5</v>
      </c>
      <c r="K345" s="8">
        <f>MONTH(TBL_Employees3[[#This Row],[Hire Date]])</f>
        <v>9</v>
      </c>
      <c r="L345" s="8">
        <f>YEAR(TBL_Employees3[[#This Row],[Hire Date]])</f>
        <v>2007</v>
      </c>
      <c r="M345" s="8" t="str">
        <f>TEXT(TBL_Employees3[[#This Row],[Hire Date]],"mmm")</f>
        <v>Sep</v>
      </c>
      <c r="N345" s="5">
        <v>183239</v>
      </c>
      <c r="O345" s="5" t="str" cm="1">
        <f t="array" ref="O345">_xlfn.IFS(TBL_Employees3[[#This Row],[Annual Salary]]&gt;140000,"High Income",AND(TBL_Employees3[[#This Row],[Annual Salary]]&lt;=140000, TBL_Employees3[[#This Row],[Annual Salary]] &gt; 70000),"Middle Income",TBL_Employees3[[#This Row],[Annual Salary]]&lt;70000,"Low Income")</f>
        <v>High Income</v>
      </c>
      <c r="P345" s="6">
        <v>0.32</v>
      </c>
      <c r="Q345" s="10">
        <f>TBL_Employees3[[#This Row],[Bonus %]]*TBL_Employees3[[#This Row],[Annual Salary]]</f>
        <v>58636.480000000003</v>
      </c>
      <c r="R345" t="s">
        <v>21</v>
      </c>
      <c r="S345" t="s">
        <v>34</v>
      </c>
      <c r="T345" s="4" t="s">
        <v>23</v>
      </c>
      <c r="U345" t="str">
        <f>IF(TBL_Employees3[[#This Row],[Exit Date]]="","Employed","Resign")</f>
        <v>Employed</v>
      </c>
    </row>
    <row r="346" spans="1:21" x14ac:dyDescent="0.25">
      <c r="A346" t="s">
        <v>733</v>
      </c>
      <c r="B346" t="s">
        <v>734</v>
      </c>
      <c r="C346" t="s">
        <v>16</v>
      </c>
      <c r="D346" t="s">
        <v>564</v>
      </c>
      <c r="E346" t="s">
        <v>54</v>
      </c>
      <c r="F346" t="s">
        <v>1983</v>
      </c>
      <c r="G346" t="s">
        <v>28</v>
      </c>
      <c r="H346">
        <v>52</v>
      </c>
      <c r="I346" s="4">
        <v>40091</v>
      </c>
      <c r="J346" s="8">
        <f>DAY(TBL_Employees3[[#This Row],[Hire Date]])</f>
        <v>5</v>
      </c>
      <c r="K346" s="8">
        <f>MONTH(TBL_Employees3[[#This Row],[Hire Date]])</f>
        <v>10</v>
      </c>
      <c r="L346" s="8">
        <f>YEAR(TBL_Employees3[[#This Row],[Hire Date]])</f>
        <v>2009</v>
      </c>
      <c r="M346" s="8" t="str">
        <f>TEXT(TBL_Employees3[[#This Row],[Hire Date]],"mmm")</f>
        <v>Oct</v>
      </c>
      <c r="N346" s="5">
        <v>122890</v>
      </c>
      <c r="O346" s="5" t="str" cm="1">
        <f t="array" ref="O346">_xlfn.IFS(TBL_Employees3[[#This Row],[Annual Salary]]&gt;140000,"High Income",AND(TBL_Employees3[[#This Row],[Annual Salary]]&lt;=140000, TBL_Employees3[[#This Row],[Annual Salary]] &gt; 70000),"Middle Income",TBL_Employees3[[#This Row],[Annual Salary]]&lt;70000,"Low Income")</f>
        <v>Middle Income</v>
      </c>
      <c r="P346" s="6">
        <v>7.0000000000000007E-2</v>
      </c>
      <c r="Q346" s="10">
        <f>TBL_Employees3[[#This Row],[Bonus %]]*TBL_Employees3[[#This Row],[Annual Salary]]</f>
        <v>8602.3000000000011</v>
      </c>
      <c r="R346" t="s">
        <v>65</v>
      </c>
      <c r="S346" t="s">
        <v>78</v>
      </c>
      <c r="T346" s="4" t="s">
        <v>23</v>
      </c>
      <c r="U346" t="str">
        <f>IF(TBL_Employees3[[#This Row],[Exit Date]]="","Employed","Resign")</f>
        <v>Employed</v>
      </c>
    </row>
    <row r="347" spans="1:21" x14ac:dyDescent="0.25">
      <c r="A347" t="s">
        <v>735</v>
      </c>
      <c r="B347" t="s">
        <v>736</v>
      </c>
      <c r="C347" t="s">
        <v>53</v>
      </c>
      <c r="D347" t="s">
        <v>564</v>
      </c>
      <c r="E347" t="s">
        <v>32</v>
      </c>
      <c r="F347" t="s">
        <v>1983</v>
      </c>
      <c r="G347" t="s">
        <v>28</v>
      </c>
      <c r="H347">
        <v>52</v>
      </c>
      <c r="I347" s="4">
        <v>35576</v>
      </c>
      <c r="J347" s="8">
        <f>DAY(TBL_Employees3[[#This Row],[Hire Date]])</f>
        <v>26</v>
      </c>
      <c r="K347" s="8">
        <f>MONTH(TBL_Employees3[[#This Row],[Hire Date]])</f>
        <v>5</v>
      </c>
      <c r="L347" s="8">
        <f>YEAR(TBL_Employees3[[#This Row],[Hire Date]])</f>
        <v>1997</v>
      </c>
      <c r="M347" s="8" t="str">
        <f>TEXT(TBL_Employees3[[#This Row],[Hire Date]],"mmm")</f>
        <v>May</v>
      </c>
      <c r="N347" s="5">
        <v>216999</v>
      </c>
      <c r="O347" s="5" t="str" cm="1">
        <f t="array" ref="O347">_xlfn.IFS(TBL_Employees3[[#This Row],[Annual Salary]]&gt;140000,"High Income",AND(TBL_Employees3[[#This Row],[Annual Salary]]&lt;=140000, TBL_Employees3[[#This Row],[Annual Salary]] &gt; 70000),"Middle Income",TBL_Employees3[[#This Row],[Annual Salary]]&lt;70000,"Low Income")</f>
        <v>High Income</v>
      </c>
      <c r="P347" s="6">
        <v>0.37</v>
      </c>
      <c r="Q347" s="10">
        <f>TBL_Employees3[[#This Row],[Bonus %]]*TBL_Employees3[[#This Row],[Annual Salary]]</f>
        <v>80289.63</v>
      </c>
      <c r="R347" t="s">
        <v>21</v>
      </c>
      <c r="S347" t="s">
        <v>48</v>
      </c>
      <c r="T347" s="4" t="s">
        <v>23</v>
      </c>
      <c r="U347" t="str">
        <f>IF(TBL_Employees3[[#This Row],[Exit Date]]="","Employed","Resign")</f>
        <v>Employed</v>
      </c>
    </row>
    <row r="348" spans="1:21" x14ac:dyDescent="0.25">
      <c r="A348" t="s">
        <v>737</v>
      </c>
      <c r="B348" t="s">
        <v>738</v>
      </c>
      <c r="C348" t="s">
        <v>74</v>
      </c>
      <c r="D348" t="s">
        <v>564</v>
      </c>
      <c r="E348" t="s">
        <v>27</v>
      </c>
      <c r="F348" t="s">
        <v>1983</v>
      </c>
      <c r="G348" t="s">
        <v>28</v>
      </c>
      <c r="H348">
        <v>44</v>
      </c>
      <c r="I348" s="4">
        <v>40274</v>
      </c>
      <c r="J348" s="8">
        <f>DAY(TBL_Employees3[[#This Row],[Hire Date]])</f>
        <v>6</v>
      </c>
      <c r="K348" s="8">
        <f>MONTH(TBL_Employees3[[#This Row],[Hire Date]])</f>
        <v>4</v>
      </c>
      <c r="L348" s="8">
        <f>YEAR(TBL_Employees3[[#This Row],[Hire Date]])</f>
        <v>2010</v>
      </c>
      <c r="M348" s="8" t="str">
        <f>TEXT(TBL_Employees3[[#This Row],[Hire Date]],"mmm")</f>
        <v>Apr</v>
      </c>
      <c r="N348" s="5">
        <v>142878</v>
      </c>
      <c r="O348" s="5" t="str" cm="1">
        <f t="array" ref="O348">_xlfn.IFS(TBL_Employees3[[#This Row],[Annual Salary]]&gt;140000,"High Income",AND(TBL_Employees3[[#This Row],[Annual Salary]]&lt;=140000, TBL_Employees3[[#This Row],[Annual Salary]] &gt; 70000),"Middle Income",TBL_Employees3[[#This Row],[Annual Salary]]&lt;70000,"Low Income")</f>
        <v>High Income</v>
      </c>
      <c r="P348" s="6">
        <v>0.12</v>
      </c>
      <c r="Q348" s="10">
        <f>TBL_Employees3[[#This Row],[Bonus %]]*TBL_Employees3[[#This Row],[Annual Salary]]</f>
        <v>17145.36</v>
      </c>
      <c r="R348" t="s">
        <v>21</v>
      </c>
      <c r="S348" t="s">
        <v>75</v>
      </c>
      <c r="T348" s="4" t="s">
        <v>23</v>
      </c>
      <c r="U348" t="str">
        <f>IF(TBL_Employees3[[#This Row],[Exit Date]]="","Employed","Resign")</f>
        <v>Employed</v>
      </c>
    </row>
    <row r="349" spans="1:21" x14ac:dyDescent="0.25">
      <c r="A349" t="s">
        <v>739</v>
      </c>
      <c r="B349" t="s">
        <v>740</v>
      </c>
      <c r="C349" t="s">
        <v>74</v>
      </c>
      <c r="D349" t="s">
        <v>564</v>
      </c>
      <c r="E349" t="s">
        <v>18</v>
      </c>
      <c r="F349" t="s">
        <v>1983</v>
      </c>
      <c r="G349" t="s">
        <v>28</v>
      </c>
      <c r="H349">
        <v>63</v>
      </c>
      <c r="I349" s="4">
        <v>37295</v>
      </c>
      <c r="J349" s="8">
        <f>DAY(TBL_Employees3[[#This Row],[Hire Date]])</f>
        <v>8</v>
      </c>
      <c r="K349" s="8">
        <f>MONTH(TBL_Employees3[[#This Row],[Hire Date]])</f>
        <v>2</v>
      </c>
      <c r="L349" s="8">
        <f>YEAR(TBL_Employees3[[#This Row],[Hire Date]])</f>
        <v>2002</v>
      </c>
      <c r="M349" s="8" t="str">
        <f>TEXT(TBL_Employees3[[#This Row],[Hire Date]],"mmm")</f>
        <v>Feb</v>
      </c>
      <c r="N349" s="5">
        <v>128703</v>
      </c>
      <c r="O349" s="5" t="str" cm="1">
        <f t="array" ref="O349">_xlfn.IFS(TBL_Employees3[[#This Row],[Annual Salary]]&gt;140000,"High Income",AND(TBL_Employees3[[#This Row],[Annual Salary]]&lt;=140000, TBL_Employees3[[#This Row],[Annual Salary]] &gt; 70000),"Middle Income",TBL_Employees3[[#This Row],[Annual Salary]]&lt;70000,"Low Income")</f>
        <v>Middle Income</v>
      </c>
      <c r="P349" s="6">
        <v>0.13</v>
      </c>
      <c r="Q349" s="10">
        <f>TBL_Employees3[[#This Row],[Bonus %]]*TBL_Employees3[[#This Row],[Annual Salary]]</f>
        <v>16731.39</v>
      </c>
      <c r="R349" t="s">
        <v>21</v>
      </c>
      <c r="S349" t="s">
        <v>22</v>
      </c>
      <c r="T349" s="4" t="s">
        <v>23</v>
      </c>
      <c r="U349" t="str">
        <f>IF(TBL_Employees3[[#This Row],[Exit Date]]="","Employed","Resign")</f>
        <v>Employed</v>
      </c>
    </row>
    <row r="350" spans="1:21" x14ac:dyDescent="0.25">
      <c r="A350" t="s">
        <v>741</v>
      </c>
      <c r="B350" t="s">
        <v>742</v>
      </c>
      <c r="C350" t="s">
        <v>16</v>
      </c>
      <c r="D350" t="s">
        <v>564</v>
      </c>
      <c r="E350" t="s">
        <v>32</v>
      </c>
      <c r="F350" t="s">
        <v>1984</v>
      </c>
      <c r="G350" t="s">
        <v>28</v>
      </c>
      <c r="H350">
        <v>37</v>
      </c>
      <c r="I350" s="4">
        <v>42605</v>
      </c>
      <c r="J350" s="8">
        <f>DAY(TBL_Employees3[[#This Row],[Hire Date]])</f>
        <v>23</v>
      </c>
      <c r="K350" s="8">
        <f>MONTH(TBL_Employees3[[#This Row],[Hire Date]])</f>
        <v>8</v>
      </c>
      <c r="L350" s="8">
        <f>YEAR(TBL_Employees3[[#This Row],[Hire Date]])</f>
        <v>2016</v>
      </c>
      <c r="M350" s="8" t="str">
        <f>TEXT(TBL_Employees3[[#This Row],[Hire Date]],"mmm")</f>
        <v>Aug</v>
      </c>
      <c r="N350" s="5">
        <v>124928</v>
      </c>
      <c r="O350" s="5" t="str" cm="1">
        <f t="array" ref="O350">_xlfn.IFS(TBL_Employees3[[#This Row],[Annual Salary]]&gt;140000,"High Income",AND(TBL_Employees3[[#This Row],[Annual Salary]]&lt;=140000, TBL_Employees3[[#This Row],[Annual Salary]] &gt; 70000),"Middle Income",TBL_Employees3[[#This Row],[Annual Salary]]&lt;70000,"Low Income")</f>
        <v>Middle Income</v>
      </c>
      <c r="P350" s="6">
        <v>0.06</v>
      </c>
      <c r="Q350" s="10">
        <f>TBL_Employees3[[#This Row],[Bonus %]]*TBL_Employees3[[#This Row],[Annual Salary]]</f>
        <v>7495.6799999999994</v>
      </c>
      <c r="R350" t="s">
        <v>65</v>
      </c>
      <c r="S350" t="s">
        <v>66</v>
      </c>
      <c r="T350" s="4" t="s">
        <v>23</v>
      </c>
      <c r="U350" t="str">
        <f>IF(TBL_Employees3[[#This Row],[Exit Date]]="","Employed","Resign")</f>
        <v>Employed</v>
      </c>
    </row>
    <row r="351" spans="1:21" x14ac:dyDescent="0.25">
      <c r="A351" t="s">
        <v>743</v>
      </c>
      <c r="B351" t="s">
        <v>744</v>
      </c>
      <c r="C351" t="s">
        <v>16</v>
      </c>
      <c r="D351" t="s">
        <v>564</v>
      </c>
      <c r="E351" t="s">
        <v>27</v>
      </c>
      <c r="F351" t="s">
        <v>1984</v>
      </c>
      <c r="G351" t="s">
        <v>37</v>
      </c>
      <c r="H351">
        <v>51</v>
      </c>
      <c r="I351" s="4">
        <v>41439</v>
      </c>
      <c r="J351" s="8">
        <f>DAY(TBL_Employees3[[#This Row],[Hire Date]])</f>
        <v>14</v>
      </c>
      <c r="K351" s="8">
        <f>MONTH(TBL_Employees3[[#This Row],[Hire Date]])</f>
        <v>6</v>
      </c>
      <c r="L351" s="8">
        <f>YEAR(TBL_Employees3[[#This Row],[Hire Date]])</f>
        <v>2013</v>
      </c>
      <c r="M351" s="8" t="str">
        <f>TEXT(TBL_Employees3[[#This Row],[Hire Date]],"mmm")</f>
        <v>Jun</v>
      </c>
      <c r="N351" s="5">
        <v>108221</v>
      </c>
      <c r="O351" s="5" t="str" cm="1">
        <f t="array" ref="O351">_xlfn.IFS(TBL_Employees3[[#This Row],[Annual Salary]]&gt;140000,"High Income",AND(TBL_Employees3[[#This Row],[Annual Salary]]&lt;=140000, TBL_Employees3[[#This Row],[Annual Salary]] &gt; 70000),"Middle Income",TBL_Employees3[[#This Row],[Annual Salary]]&lt;70000,"Low Income")</f>
        <v>Middle Income</v>
      </c>
      <c r="P351" s="6">
        <v>0.05</v>
      </c>
      <c r="Q351" s="10">
        <f>TBL_Employees3[[#This Row],[Bonus %]]*TBL_Employees3[[#This Row],[Annual Salary]]</f>
        <v>5411.05</v>
      </c>
      <c r="R351" t="s">
        <v>38</v>
      </c>
      <c r="S351" t="s">
        <v>39</v>
      </c>
      <c r="T351" s="4" t="s">
        <v>23</v>
      </c>
      <c r="U351" t="str">
        <f>IF(TBL_Employees3[[#This Row],[Exit Date]]="","Employed","Resign")</f>
        <v>Employed</v>
      </c>
    </row>
    <row r="352" spans="1:21" x14ac:dyDescent="0.25">
      <c r="A352" t="s">
        <v>745</v>
      </c>
      <c r="B352" t="s">
        <v>746</v>
      </c>
      <c r="C352" t="s">
        <v>31</v>
      </c>
      <c r="D352" t="s">
        <v>564</v>
      </c>
      <c r="E352" t="s">
        <v>32</v>
      </c>
      <c r="F352" t="s">
        <v>1984</v>
      </c>
      <c r="G352" t="s">
        <v>28</v>
      </c>
      <c r="H352">
        <v>25</v>
      </c>
      <c r="I352" s="4">
        <v>44303</v>
      </c>
      <c r="J352" s="8">
        <f>DAY(TBL_Employees3[[#This Row],[Hire Date]])</f>
        <v>17</v>
      </c>
      <c r="K352" s="8">
        <f>MONTH(TBL_Employees3[[#This Row],[Hire Date]])</f>
        <v>4</v>
      </c>
      <c r="L352" s="8">
        <f>YEAR(TBL_Employees3[[#This Row],[Hire Date]])</f>
        <v>2021</v>
      </c>
      <c r="M352" s="8" t="str">
        <f>TEXT(TBL_Employees3[[#This Row],[Hire Date]],"mmm")</f>
        <v>Apr</v>
      </c>
      <c r="N352" s="5">
        <v>186870</v>
      </c>
      <c r="O352" s="5" t="str" cm="1">
        <f t="array" ref="O352">_xlfn.IFS(TBL_Employees3[[#This Row],[Annual Salary]]&gt;140000,"High Income",AND(TBL_Employees3[[#This Row],[Annual Salary]]&lt;=140000, TBL_Employees3[[#This Row],[Annual Salary]] &gt; 70000),"Middle Income",TBL_Employees3[[#This Row],[Annual Salary]]&lt;70000,"Low Income")</f>
        <v>High Income</v>
      </c>
      <c r="P352" s="6">
        <v>0.2</v>
      </c>
      <c r="Q352" s="10">
        <f>TBL_Employees3[[#This Row],[Bonus %]]*TBL_Employees3[[#This Row],[Annual Salary]]</f>
        <v>37374</v>
      </c>
      <c r="R352" t="s">
        <v>65</v>
      </c>
      <c r="S352" t="s">
        <v>78</v>
      </c>
      <c r="T352" s="4" t="s">
        <v>23</v>
      </c>
      <c r="U352" t="str">
        <f>IF(TBL_Employees3[[#This Row],[Exit Date]]="","Employed","Resign")</f>
        <v>Employed</v>
      </c>
    </row>
    <row r="353" spans="1:21" x14ac:dyDescent="0.25">
      <c r="A353" t="s">
        <v>747</v>
      </c>
      <c r="B353" t="s">
        <v>748</v>
      </c>
      <c r="C353" t="s">
        <v>64</v>
      </c>
      <c r="D353" t="s">
        <v>564</v>
      </c>
      <c r="E353" t="s">
        <v>32</v>
      </c>
      <c r="F353" t="s">
        <v>1983</v>
      </c>
      <c r="G353" t="s">
        <v>28</v>
      </c>
      <c r="H353">
        <v>46</v>
      </c>
      <c r="I353" s="4">
        <v>40657</v>
      </c>
      <c r="J353" s="8">
        <f>DAY(TBL_Employees3[[#This Row],[Hire Date]])</f>
        <v>24</v>
      </c>
      <c r="K353" s="8">
        <f>MONTH(TBL_Employees3[[#This Row],[Hire Date]])</f>
        <v>4</v>
      </c>
      <c r="L353" s="8">
        <f>YEAR(TBL_Employees3[[#This Row],[Hire Date]])</f>
        <v>2011</v>
      </c>
      <c r="M353" s="8" t="str">
        <f>TEXT(TBL_Employees3[[#This Row],[Hire Date]],"mmm")</f>
        <v>Apr</v>
      </c>
      <c r="N353" s="5">
        <v>55894</v>
      </c>
      <c r="O353" s="5" t="str" cm="1">
        <f t="array" ref="O353">_xlfn.IFS(TBL_Employees3[[#This Row],[Annual Salary]]&gt;140000,"High Income",AND(TBL_Employees3[[#This Row],[Annual Salary]]&lt;=140000, TBL_Employees3[[#This Row],[Annual Salary]] &gt; 70000),"Middle Income",TBL_Employees3[[#This Row],[Annual Salary]]&lt;70000,"Low Income")</f>
        <v>Low Income</v>
      </c>
      <c r="P353" s="6">
        <v>0</v>
      </c>
      <c r="Q353" s="10">
        <f>TBL_Employees3[[#This Row],[Bonus %]]*TBL_Employees3[[#This Row],[Annual Salary]]</f>
        <v>0</v>
      </c>
      <c r="R353" t="s">
        <v>21</v>
      </c>
      <c r="S353" t="s">
        <v>34</v>
      </c>
      <c r="T353" s="4" t="s">
        <v>23</v>
      </c>
      <c r="U353" t="str">
        <f>IF(TBL_Employees3[[#This Row],[Exit Date]]="","Employed","Resign")</f>
        <v>Employed</v>
      </c>
    </row>
    <row r="354" spans="1:21" x14ac:dyDescent="0.25">
      <c r="A354" t="s">
        <v>749</v>
      </c>
      <c r="B354" t="s">
        <v>750</v>
      </c>
      <c r="C354" t="s">
        <v>64</v>
      </c>
      <c r="D354" t="s">
        <v>564</v>
      </c>
      <c r="E354" t="s">
        <v>54</v>
      </c>
      <c r="F354" t="s">
        <v>1983</v>
      </c>
      <c r="G354" t="s">
        <v>28</v>
      </c>
      <c r="H354">
        <v>37</v>
      </c>
      <c r="I354" s="4">
        <v>42317</v>
      </c>
      <c r="J354" s="8">
        <f>DAY(TBL_Employees3[[#This Row],[Hire Date]])</f>
        <v>9</v>
      </c>
      <c r="K354" s="8">
        <f>MONTH(TBL_Employees3[[#This Row],[Hire Date]])</f>
        <v>11</v>
      </c>
      <c r="L354" s="8">
        <f>YEAR(TBL_Employees3[[#This Row],[Hire Date]])</f>
        <v>2015</v>
      </c>
      <c r="M354" s="8" t="str">
        <f>TEXT(TBL_Employees3[[#This Row],[Hire Date]],"mmm")</f>
        <v>Nov</v>
      </c>
      <c r="N354" s="5">
        <v>45369</v>
      </c>
      <c r="O354" s="5" t="str" cm="1">
        <f t="array" ref="O354">_xlfn.IFS(TBL_Employees3[[#This Row],[Annual Salary]]&gt;140000,"High Income",AND(TBL_Employees3[[#This Row],[Annual Salary]]&lt;=140000, TBL_Employees3[[#This Row],[Annual Salary]] &gt; 70000),"Middle Income",TBL_Employees3[[#This Row],[Annual Salary]]&lt;70000,"Low Income")</f>
        <v>Low Income</v>
      </c>
      <c r="P354" s="6">
        <v>0</v>
      </c>
      <c r="Q354" s="10">
        <f>TBL_Employees3[[#This Row],[Bonus %]]*TBL_Employees3[[#This Row],[Annual Salary]]</f>
        <v>0</v>
      </c>
      <c r="R354" t="s">
        <v>65</v>
      </c>
      <c r="S354" t="s">
        <v>118</v>
      </c>
      <c r="T354" s="4" t="s">
        <v>23</v>
      </c>
      <c r="U354" t="str">
        <f>IF(TBL_Employees3[[#This Row],[Exit Date]]="","Employed","Resign")</f>
        <v>Employed</v>
      </c>
    </row>
    <row r="355" spans="1:21" x14ac:dyDescent="0.25">
      <c r="A355" t="s">
        <v>751</v>
      </c>
      <c r="B355" t="s">
        <v>752</v>
      </c>
      <c r="C355" t="s">
        <v>16</v>
      </c>
      <c r="D355" t="s">
        <v>564</v>
      </c>
      <c r="E355" t="s">
        <v>27</v>
      </c>
      <c r="F355" t="s">
        <v>1983</v>
      </c>
      <c r="G355" t="s">
        <v>20</v>
      </c>
      <c r="H355">
        <v>60</v>
      </c>
      <c r="I355" s="4">
        <v>40344</v>
      </c>
      <c r="J355" s="8">
        <f>DAY(TBL_Employees3[[#This Row],[Hire Date]])</f>
        <v>15</v>
      </c>
      <c r="K355" s="8">
        <f>MONTH(TBL_Employees3[[#This Row],[Hire Date]])</f>
        <v>6</v>
      </c>
      <c r="L355" s="8">
        <f>YEAR(TBL_Employees3[[#This Row],[Hire Date]])</f>
        <v>2010</v>
      </c>
      <c r="M355" s="8" t="str">
        <f>TEXT(TBL_Employees3[[#This Row],[Hire Date]],"mmm")</f>
        <v>Jun</v>
      </c>
      <c r="N355" s="5">
        <v>106578</v>
      </c>
      <c r="O355" s="5" t="str" cm="1">
        <f t="array" ref="O355">_xlfn.IFS(TBL_Employees3[[#This Row],[Annual Salary]]&gt;140000,"High Income",AND(TBL_Employees3[[#This Row],[Annual Salary]]&lt;=140000, TBL_Employees3[[#This Row],[Annual Salary]] &gt; 70000),"Middle Income",TBL_Employees3[[#This Row],[Annual Salary]]&lt;70000,"Low Income")</f>
        <v>Middle Income</v>
      </c>
      <c r="P355" s="6">
        <v>0.09</v>
      </c>
      <c r="Q355" s="10">
        <f>TBL_Employees3[[#This Row],[Bonus %]]*TBL_Employees3[[#This Row],[Annual Salary]]</f>
        <v>9592.02</v>
      </c>
      <c r="R355" t="s">
        <v>21</v>
      </c>
      <c r="S355" t="s">
        <v>48</v>
      </c>
      <c r="T355" s="4" t="s">
        <v>23</v>
      </c>
      <c r="U355" t="str">
        <f>IF(TBL_Employees3[[#This Row],[Exit Date]]="","Employed","Resign")</f>
        <v>Employed</v>
      </c>
    </row>
    <row r="356" spans="1:21" x14ac:dyDescent="0.25">
      <c r="A356" t="s">
        <v>753</v>
      </c>
      <c r="B356" t="s">
        <v>754</v>
      </c>
      <c r="C356" t="s">
        <v>47</v>
      </c>
      <c r="D356" t="s">
        <v>564</v>
      </c>
      <c r="E356" t="s">
        <v>32</v>
      </c>
      <c r="F356" t="s">
        <v>1984</v>
      </c>
      <c r="G356" t="s">
        <v>20</v>
      </c>
      <c r="H356">
        <v>30</v>
      </c>
      <c r="I356" s="4">
        <v>42068</v>
      </c>
      <c r="J356" s="8">
        <f>DAY(TBL_Employees3[[#This Row],[Hire Date]])</f>
        <v>5</v>
      </c>
      <c r="K356" s="8">
        <f>MONTH(TBL_Employees3[[#This Row],[Hire Date]])</f>
        <v>3</v>
      </c>
      <c r="L356" s="8">
        <f>YEAR(TBL_Employees3[[#This Row],[Hire Date]])</f>
        <v>2015</v>
      </c>
      <c r="M356" s="8" t="str">
        <f>TEXT(TBL_Employees3[[#This Row],[Hire Date]],"mmm")</f>
        <v>Mar</v>
      </c>
      <c r="N356" s="5">
        <v>52697</v>
      </c>
      <c r="O356" s="5" t="str" cm="1">
        <f t="array" ref="O356">_xlfn.IFS(TBL_Employees3[[#This Row],[Annual Salary]]&gt;140000,"High Income",AND(TBL_Employees3[[#This Row],[Annual Salary]]&lt;=140000, TBL_Employees3[[#This Row],[Annual Salary]] &gt; 70000),"Middle Income",TBL_Employees3[[#This Row],[Annual Salary]]&lt;70000,"Low Income")</f>
        <v>Low Income</v>
      </c>
      <c r="P356" s="6">
        <v>0</v>
      </c>
      <c r="Q356" s="10">
        <f>TBL_Employees3[[#This Row],[Bonus %]]*TBL_Employees3[[#This Row],[Annual Salary]]</f>
        <v>0</v>
      </c>
      <c r="R356" t="s">
        <v>21</v>
      </c>
      <c r="S356" t="s">
        <v>34</v>
      </c>
      <c r="T356" s="4" t="s">
        <v>23</v>
      </c>
      <c r="U356" t="str">
        <f>IF(TBL_Employees3[[#This Row],[Exit Date]]="","Employed","Resign")</f>
        <v>Employed</v>
      </c>
    </row>
    <row r="357" spans="1:21" x14ac:dyDescent="0.25">
      <c r="A357" t="s">
        <v>755</v>
      </c>
      <c r="B357" t="s">
        <v>756</v>
      </c>
      <c r="C357" t="s">
        <v>26</v>
      </c>
      <c r="D357" t="s">
        <v>564</v>
      </c>
      <c r="E357" t="s">
        <v>18</v>
      </c>
      <c r="F357" t="s">
        <v>1984</v>
      </c>
      <c r="G357" t="s">
        <v>28</v>
      </c>
      <c r="H357">
        <v>35</v>
      </c>
      <c r="I357" s="4">
        <v>43542</v>
      </c>
      <c r="J357" s="8">
        <f>DAY(TBL_Employees3[[#This Row],[Hire Date]])</f>
        <v>18</v>
      </c>
      <c r="K357" s="8">
        <f>MONTH(TBL_Employees3[[#This Row],[Hire Date]])</f>
        <v>3</v>
      </c>
      <c r="L357" s="8">
        <f>YEAR(TBL_Employees3[[#This Row],[Hire Date]])</f>
        <v>2019</v>
      </c>
      <c r="M357" s="8" t="str">
        <f>TEXT(TBL_Employees3[[#This Row],[Hire Date]],"mmm")</f>
        <v>Mar</v>
      </c>
      <c r="N357" s="5">
        <v>74779</v>
      </c>
      <c r="O357" s="5" t="str" cm="1">
        <f t="array" ref="O357">_xlfn.IFS(TBL_Employees3[[#This Row],[Annual Salary]]&gt;140000,"High Income",AND(TBL_Employees3[[#This Row],[Annual Salary]]&lt;=140000, TBL_Employees3[[#This Row],[Annual Salary]] &gt; 70000),"Middle Income",TBL_Employees3[[#This Row],[Annual Salary]]&lt;70000,"Low Income")</f>
        <v>Middle Income</v>
      </c>
      <c r="P357" s="6">
        <v>0</v>
      </c>
      <c r="Q357" s="10">
        <f>TBL_Employees3[[#This Row],[Bonus %]]*TBL_Employees3[[#This Row],[Annual Salary]]</f>
        <v>0</v>
      </c>
      <c r="R357" t="s">
        <v>21</v>
      </c>
      <c r="S357" t="s">
        <v>57</v>
      </c>
      <c r="T357" s="4" t="s">
        <v>23</v>
      </c>
      <c r="U357" t="str">
        <f>IF(TBL_Employees3[[#This Row],[Exit Date]]="","Employed","Resign")</f>
        <v>Employed</v>
      </c>
    </row>
    <row r="358" spans="1:21" x14ac:dyDescent="0.25">
      <c r="A358" t="s">
        <v>757</v>
      </c>
      <c r="B358" t="s">
        <v>758</v>
      </c>
      <c r="C358" t="s">
        <v>16</v>
      </c>
      <c r="D358" t="s">
        <v>564</v>
      </c>
      <c r="E358" t="s">
        <v>54</v>
      </c>
      <c r="F358" t="s">
        <v>1983</v>
      </c>
      <c r="G358" t="s">
        <v>28</v>
      </c>
      <c r="H358">
        <v>63</v>
      </c>
      <c r="I358" s="4">
        <v>38096</v>
      </c>
      <c r="J358" s="8">
        <f>DAY(TBL_Employees3[[#This Row],[Hire Date]])</f>
        <v>19</v>
      </c>
      <c r="K358" s="8">
        <f>MONTH(TBL_Employees3[[#This Row],[Hire Date]])</f>
        <v>4</v>
      </c>
      <c r="L358" s="8">
        <f>YEAR(TBL_Employees3[[#This Row],[Hire Date]])</f>
        <v>2004</v>
      </c>
      <c r="M358" s="8" t="str">
        <f>TEXT(TBL_Employees3[[#This Row],[Hire Date]],"mmm")</f>
        <v>Apr</v>
      </c>
      <c r="N358" s="5">
        <v>122487</v>
      </c>
      <c r="O358" s="5" t="str" cm="1">
        <f t="array" ref="O358">_xlfn.IFS(TBL_Employees3[[#This Row],[Annual Salary]]&gt;140000,"High Income",AND(TBL_Employees3[[#This Row],[Annual Salary]]&lt;=140000, TBL_Employees3[[#This Row],[Annual Salary]] &gt; 70000),"Middle Income",TBL_Employees3[[#This Row],[Annual Salary]]&lt;70000,"Low Income")</f>
        <v>Middle Income</v>
      </c>
      <c r="P358" s="6">
        <v>0.08</v>
      </c>
      <c r="Q358" s="10">
        <f>TBL_Employees3[[#This Row],[Bonus %]]*TBL_Employees3[[#This Row],[Annual Salary]]</f>
        <v>9798.9600000000009</v>
      </c>
      <c r="R358" t="s">
        <v>65</v>
      </c>
      <c r="S358" t="s">
        <v>78</v>
      </c>
      <c r="T358" s="4" t="s">
        <v>23</v>
      </c>
      <c r="U358" t="str">
        <f>IF(TBL_Employees3[[#This Row],[Exit Date]]="","Employed","Resign")</f>
        <v>Employed</v>
      </c>
    </row>
    <row r="359" spans="1:21" x14ac:dyDescent="0.25">
      <c r="A359" t="s">
        <v>759</v>
      </c>
      <c r="B359" t="s">
        <v>760</v>
      </c>
      <c r="C359" t="s">
        <v>64</v>
      </c>
      <c r="D359" t="s">
        <v>564</v>
      </c>
      <c r="E359" t="s">
        <v>18</v>
      </c>
      <c r="F359" t="s">
        <v>1983</v>
      </c>
      <c r="G359" t="s">
        <v>28</v>
      </c>
      <c r="H359">
        <v>56</v>
      </c>
      <c r="I359" s="4">
        <v>38847</v>
      </c>
      <c r="J359" s="8">
        <f>DAY(TBL_Employees3[[#This Row],[Hire Date]])</f>
        <v>10</v>
      </c>
      <c r="K359" s="8">
        <f>MONTH(TBL_Employees3[[#This Row],[Hire Date]])</f>
        <v>5</v>
      </c>
      <c r="L359" s="8">
        <f>YEAR(TBL_Employees3[[#This Row],[Hire Date]])</f>
        <v>2006</v>
      </c>
      <c r="M359" s="8" t="str">
        <f>TEXT(TBL_Employees3[[#This Row],[Hire Date]],"mmm")</f>
        <v>May</v>
      </c>
      <c r="N359" s="5">
        <v>41561</v>
      </c>
      <c r="O359" s="5" t="str" cm="1">
        <f t="array" ref="O359">_xlfn.IFS(TBL_Employees3[[#This Row],[Annual Salary]]&gt;140000,"High Income",AND(TBL_Employees3[[#This Row],[Annual Salary]]&lt;=140000, TBL_Employees3[[#This Row],[Annual Salary]] &gt; 70000),"Middle Income",TBL_Employees3[[#This Row],[Annual Salary]]&lt;70000,"Low Income")</f>
        <v>Low Income</v>
      </c>
      <c r="P359" s="6">
        <v>0</v>
      </c>
      <c r="Q359" s="10">
        <f>TBL_Employees3[[#This Row],[Bonus %]]*TBL_Employees3[[#This Row],[Annual Salary]]</f>
        <v>0</v>
      </c>
      <c r="R359" t="s">
        <v>21</v>
      </c>
      <c r="S359" t="s">
        <v>22</v>
      </c>
      <c r="T359" s="4" t="s">
        <v>23</v>
      </c>
      <c r="U359" t="str">
        <f>IF(TBL_Employees3[[#This Row],[Exit Date]]="","Employed","Resign")</f>
        <v>Employed</v>
      </c>
    </row>
    <row r="360" spans="1:21" x14ac:dyDescent="0.25">
      <c r="A360" t="s">
        <v>761</v>
      </c>
      <c r="B360" t="s">
        <v>762</v>
      </c>
      <c r="C360" t="s">
        <v>74</v>
      </c>
      <c r="D360" t="s">
        <v>564</v>
      </c>
      <c r="E360" t="s">
        <v>27</v>
      </c>
      <c r="F360" t="s">
        <v>1984</v>
      </c>
      <c r="G360" t="s">
        <v>28</v>
      </c>
      <c r="H360">
        <v>37</v>
      </c>
      <c r="I360" s="4">
        <v>40657</v>
      </c>
      <c r="J360" s="8">
        <f>DAY(TBL_Employees3[[#This Row],[Hire Date]])</f>
        <v>24</v>
      </c>
      <c r="K360" s="8">
        <f>MONTH(TBL_Employees3[[#This Row],[Hire Date]])</f>
        <v>4</v>
      </c>
      <c r="L360" s="8">
        <f>YEAR(TBL_Employees3[[#This Row],[Hire Date]])</f>
        <v>2011</v>
      </c>
      <c r="M360" s="8" t="str">
        <f>TEXT(TBL_Employees3[[#This Row],[Hire Date]],"mmm")</f>
        <v>Apr</v>
      </c>
      <c r="N360" s="5">
        <v>131183</v>
      </c>
      <c r="O360" s="5" t="str" cm="1">
        <f t="array" ref="O360">_xlfn.IFS(TBL_Employees3[[#This Row],[Annual Salary]]&gt;140000,"High Income",AND(TBL_Employees3[[#This Row],[Annual Salary]]&lt;=140000, TBL_Employees3[[#This Row],[Annual Salary]] &gt; 70000),"Middle Income",TBL_Employees3[[#This Row],[Annual Salary]]&lt;70000,"Low Income")</f>
        <v>Middle Income</v>
      </c>
      <c r="P360" s="6">
        <v>0.14000000000000001</v>
      </c>
      <c r="Q360" s="10">
        <f>TBL_Employees3[[#This Row],[Bonus %]]*TBL_Employees3[[#This Row],[Annual Salary]]</f>
        <v>18365.620000000003</v>
      </c>
      <c r="R360" t="s">
        <v>65</v>
      </c>
      <c r="S360" t="s">
        <v>78</v>
      </c>
      <c r="T360" s="4">
        <v>42445</v>
      </c>
      <c r="U360" t="str">
        <f>IF(TBL_Employees3[[#This Row],[Exit Date]]="","Employed","Resign")</f>
        <v>Resign</v>
      </c>
    </row>
    <row r="361" spans="1:21" x14ac:dyDescent="0.25">
      <c r="A361" t="s">
        <v>763</v>
      </c>
      <c r="B361" t="s">
        <v>764</v>
      </c>
      <c r="C361" t="s">
        <v>53</v>
      </c>
      <c r="D361" t="s">
        <v>564</v>
      </c>
      <c r="E361" t="s">
        <v>54</v>
      </c>
      <c r="F361" t="s">
        <v>1983</v>
      </c>
      <c r="G361" t="s">
        <v>37</v>
      </c>
      <c r="H361">
        <v>29</v>
      </c>
      <c r="I361" s="4">
        <v>43439</v>
      </c>
      <c r="J361" s="8">
        <f>DAY(TBL_Employees3[[#This Row],[Hire Date]])</f>
        <v>5</v>
      </c>
      <c r="K361" s="8">
        <f>MONTH(TBL_Employees3[[#This Row],[Hire Date]])</f>
        <v>12</v>
      </c>
      <c r="L361" s="8">
        <f>YEAR(TBL_Employees3[[#This Row],[Hire Date]])</f>
        <v>2018</v>
      </c>
      <c r="M361" s="8" t="str">
        <f>TEXT(TBL_Employees3[[#This Row],[Hire Date]],"mmm")</f>
        <v>Dec</v>
      </c>
      <c r="N361" s="5">
        <v>199504</v>
      </c>
      <c r="O361" s="5" t="str" cm="1">
        <f t="array" ref="O361">_xlfn.IFS(TBL_Employees3[[#This Row],[Annual Salary]]&gt;140000,"High Income",AND(TBL_Employees3[[#This Row],[Annual Salary]]&lt;=140000, TBL_Employees3[[#This Row],[Annual Salary]] &gt; 70000),"Middle Income",TBL_Employees3[[#This Row],[Annual Salary]]&lt;70000,"Low Income")</f>
        <v>High Income</v>
      </c>
      <c r="P361" s="6">
        <v>0.3</v>
      </c>
      <c r="Q361" s="10">
        <f>TBL_Employees3[[#This Row],[Bonus %]]*TBL_Employees3[[#This Row],[Annual Salary]]</f>
        <v>59851.199999999997</v>
      </c>
      <c r="R361" t="s">
        <v>21</v>
      </c>
      <c r="S361" t="s">
        <v>22</v>
      </c>
      <c r="T361" s="4" t="s">
        <v>23</v>
      </c>
      <c r="U361" t="str">
        <f>IF(TBL_Employees3[[#This Row],[Exit Date]]="","Employed","Resign")</f>
        <v>Employed</v>
      </c>
    </row>
    <row r="362" spans="1:21" x14ac:dyDescent="0.25">
      <c r="A362" t="s">
        <v>765</v>
      </c>
      <c r="B362" t="s">
        <v>766</v>
      </c>
      <c r="C362" t="s">
        <v>47</v>
      </c>
      <c r="D362" t="s">
        <v>564</v>
      </c>
      <c r="E362" t="s">
        <v>32</v>
      </c>
      <c r="F362" t="s">
        <v>1984</v>
      </c>
      <c r="G362" t="s">
        <v>37</v>
      </c>
      <c r="H362">
        <v>25</v>
      </c>
      <c r="I362" s="4">
        <v>44024</v>
      </c>
      <c r="J362" s="8">
        <f>DAY(TBL_Employees3[[#This Row],[Hire Date]])</f>
        <v>12</v>
      </c>
      <c r="K362" s="8">
        <f>MONTH(TBL_Employees3[[#This Row],[Hire Date]])</f>
        <v>7</v>
      </c>
      <c r="L362" s="8">
        <f>YEAR(TBL_Employees3[[#This Row],[Hire Date]])</f>
        <v>2020</v>
      </c>
      <c r="M362" s="8" t="str">
        <f>TEXT(TBL_Employees3[[#This Row],[Hire Date]],"mmm")</f>
        <v>Jul</v>
      </c>
      <c r="N362" s="5">
        <v>56565</v>
      </c>
      <c r="O362" s="5" t="str" cm="1">
        <f t="array" ref="O362">_xlfn.IFS(TBL_Employees3[[#This Row],[Annual Salary]]&gt;140000,"High Income",AND(TBL_Employees3[[#This Row],[Annual Salary]]&lt;=140000, TBL_Employees3[[#This Row],[Annual Salary]] &gt; 70000),"Middle Income",TBL_Employees3[[#This Row],[Annual Salary]]&lt;70000,"Low Income")</f>
        <v>Low Income</v>
      </c>
      <c r="P362" s="6">
        <v>0</v>
      </c>
      <c r="Q362" s="10">
        <f>TBL_Employees3[[#This Row],[Bonus %]]*TBL_Employees3[[#This Row],[Annual Salary]]</f>
        <v>0</v>
      </c>
      <c r="R362" t="s">
        <v>38</v>
      </c>
      <c r="S362" t="s">
        <v>85</v>
      </c>
      <c r="T362" s="4" t="s">
        <v>23</v>
      </c>
      <c r="U362" t="str">
        <f>IF(TBL_Employees3[[#This Row],[Exit Date]]="","Employed","Resign")</f>
        <v>Employed</v>
      </c>
    </row>
    <row r="363" spans="1:21" x14ac:dyDescent="0.25">
      <c r="A363" t="s">
        <v>767</v>
      </c>
      <c r="B363" t="s">
        <v>768</v>
      </c>
      <c r="C363" t="s">
        <v>31</v>
      </c>
      <c r="D363" t="s">
        <v>564</v>
      </c>
      <c r="E363" t="s">
        <v>54</v>
      </c>
      <c r="F363" t="s">
        <v>1983</v>
      </c>
      <c r="G363" t="s">
        <v>20</v>
      </c>
      <c r="H363">
        <v>41</v>
      </c>
      <c r="I363" s="4">
        <v>43600</v>
      </c>
      <c r="J363" s="8">
        <f>DAY(TBL_Employees3[[#This Row],[Hire Date]])</f>
        <v>15</v>
      </c>
      <c r="K363" s="8">
        <f>MONTH(TBL_Employees3[[#This Row],[Hire Date]])</f>
        <v>5</v>
      </c>
      <c r="L363" s="8">
        <f>YEAR(TBL_Employees3[[#This Row],[Hire Date]])</f>
        <v>2019</v>
      </c>
      <c r="M363" s="8" t="str">
        <f>TEXT(TBL_Employees3[[#This Row],[Hire Date]],"mmm")</f>
        <v>May</v>
      </c>
      <c r="N363" s="5">
        <v>174415</v>
      </c>
      <c r="O363" s="5" t="str" cm="1">
        <f t="array" ref="O363">_xlfn.IFS(TBL_Employees3[[#This Row],[Annual Salary]]&gt;140000,"High Income",AND(TBL_Employees3[[#This Row],[Annual Salary]]&lt;=140000, TBL_Employees3[[#This Row],[Annual Salary]] &gt; 70000),"Middle Income",TBL_Employees3[[#This Row],[Annual Salary]]&lt;70000,"Low Income")</f>
        <v>High Income</v>
      </c>
      <c r="P363" s="6">
        <v>0.23</v>
      </c>
      <c r="Q363" s="10">
        <f>TBL_Employees3[[#This Row],[Bonus %]]*TBL_Employees3[[#This Row],[Annual Salary]]</f>
        <v>40115.450000000004</v>
      </c>
      <c r="R363" t="s">
        <v>21</v>
      </c>
      <c r="S363" t="s">
        <v>48</v>
      </c>
      <c r="T363" s="4" t="s">
        <v>23</v>
      </c>
      <c r="U363" t="str">
        <f>IF(TBL_Employees3[[#This Row],[Exit Date]]="","Employed","Resign")</f>
        <v>Employed</v>
      </c>
    </row>
    <row r="364" spans="1:21" x14ac:dyDescent="0.25">
      <c r="A364" t="s">
        <v>769</v>
      </c>
      <c r="B364" t="s">
        <v>770</v>
      </c>
      <c r="C364" t="s">
        <v>74</v>
      </c>
      <c r="D364" t="s">
        <v>564</v>
      </c>
      <c r="E364" t="s">
        <v>18</v>
      </c>
      <c r="F364" t="s">
        <v>1984</v>
      </c>
      <c r="G364" t="s">
        <v>28</v>
      </c>
      <c r="H364">
        <v>42</v>
      </c>
      <c r="I364" s="4">
        <v>40620</v>
      </c>
      <c r="J364" s="8">
        <f>DAY(TBL_Employees3[[#This Row],[Hire Date]])</f>
        <v>18</v>
      </c>
      <c r="K364" s="8">
        <f>MONTH(TBL_Employees3[[#This Row],[Hire Date]])</f>
        <v>3</v>
      </c>
      <c r="L364" s="8">
        <f>YEAR(TBL_Employees3[[#This Row],[Hire Date]])</f>
        <v>2011</v>
      </c>
      <c r="M364" s="8" t="str">
        <f>TEXT(TBL_Employees3[[#This Row],[Hire Date]],"mmm")</f>
        <v>Mar</v>
      </c>
      <c r="N364" s="5">
        <v>150034</v>
      </c>
      <c r="O364" s="5" t="str" cm="1">
        <f t="array" ref="O364">_xlfn.IFS(TBL_Employees3[[#This Row],[Annual Salary]]&gt;140000,"High Income",AND(TBL_Employees3[[#This Row],[Annual Salary]]&lt;=140000, TBL_Employees3[[#This Row],[Annual Salary]] &gt; 70000),"Middle Income",TBL_Employees3[[#This Row],[Annual Salary]]&lt;70000,"Low Income")</f>
        <v>High Income</v>
      </c>
      <c r="P364" s="6">
        <v>0.12</v>
      </c>
      <c r="Q364" s="10">
        <f>TBL_Employees3[[#This Row],[Bonus %]]*TBL_Employees3[[#This Row],[Annual Salary]]</f>
        <v>18004.079999999998</v>
      </c>
      <c r="R364" t="s">
        <v>65</v>
      </c>
      <c r="S364" t="s">
        <v>118</v>
      </c>
      <c r="T364" s="4" t="s">
        <v>23</v>
      </c>
      <c r="U364" t="str">
        <f>IF(TBL_Employees3[[#This Row],[Exit Date]]="","Employed","Resign")</f>
        <v>Employed</v>
      </c>
    </row>
    <row r="365" spans="1:21" x14ac:dyDescent="0.25">
      <c r="A365" t="s">
        <v>771</v>
      </c>
      <c r="B365" t="s">
        <v>772</v>
      </c>
      <c r="C365" t="s">
        <v>47</v>
      </c>
      <c r="D365" t="s">
        <v>564</v>
      </c>
      <c r="E365" t="s">
        <v>32</v>
      </c>
      <c r="F365" t="s">
        <v>1984</v>
      </c>
      <c r="G365" t="s">
        <v>37</v>
      </c>
      <c r="H365">
        <v>45</v>
      </c>
      <c r="I365" s="4">
        <v>41127</v>
      </c>
      <c r="J365" s="8">
        <f>DAY(TBL_Employees3[[#This Row],[Hire Date]])</f>
        <v>6</v>
      </c>
      <c r="K365" s="8">
        <f>MONTH(TBL_Employees3[[#This Row],[Hire Date]])</f>
        <v>8</v>
      </c>
      <c r="L365" s="8">
        <f>YEAR(TBL_Employees3[[#This Row],[Hire Date]])</f>
        <v>2012</v>
      </c>
      <c r="M365" s="8" t="str">
        <f>TEXT(TBL_Employees3[[#This Row],[Hire Date]],"mmm")</f>
        <v>Aug</v>
      </c>
      <c r="N365" s="5">
        <v>58586</v>
      </c>
      <c r="O365" s="5" t="str" cm="1">
        <f t="array" ref="O365">_xlfn.IFS(TBL_Employees3[[#This Row],[Annual Salary]]&gt;140000,"High Income",AND(TBL_Employees3[[#This Row],[Annual Salary]]&lt;=140000, TBL_Employees3[[#This Row],[Annual Salary]] &gt; 70000),"Middle Income",TBL_Employees3[[#This Row],[Annual Salary]]&lt;70000,"Low Income")</f>
        <v>Low Income</v>
      </c>
      <c r="P365" s="6">
        <v>0</v>
      </c>
      <c r="Q365" s="10">
        <f>TBL_Employees3[[#This Row],[Bonus %]]*TBL_Employees3[[#This Row],[Annual Salary]]</f>
        <v>0</v>
      </c>
      <c r="R365" t="s">
        <v>38</v>
      </c>
      <c r="S365" t="s">
        <v>85</v>
      </c>
      <c r="T365" s="4" t="s">
        <v>23</v>
      </c>
      <c r="U365" t="str">
        <f>IF(TBL_Employees3[[#This Row],[Exit Date]]="","Employed","Resign")</f>
        <v>Employed</v>
      </c>
    </row>
    <row r="366" spans="1:21" x14ac:dyDescent="0.25">
      <c r="A366" t="s">
        <v>773</v>
      </c>
      <c r="B366" t="s">
        <v>774</v>
      </c>
      <c r="C366" t="s">
        <v>31</v>
      </c>
      <c r="D366" t="s">
        <v>564</v>
      </c>
      <c r="E366" t="s">
        <v>54</v>
      </c>
      <c r="F366" t="s">
        <v>1983</v>
      </c>
      <c r="G366" t="s">
        <v>37</v>
      </c>
      <c r="H366">
        <v>31</v>
      </c>
      <c r="I366" s="4">
        <v>42957</v>
      </c>
      <c r="J366" s="8">
        <f>DAY(TBL_Employees3[[#This Row],[Hire Date]])</f>
        <v>10</v>
      </c>
      <c r="K366" s="8">
        <f>MONTH(TBL_Employees3[[#This Row],[Hire Date]])</f>
        <v>8</v>
      </c>
      <c r="L366" s="8">
        <f>YEAR(TBL_Employees3[[#This Row],[Hire Date]])</f>
        <v>2017</v>
      </c>
      <c r="M366" s="8" t="str">
        <f>TEXT(TBL_Employees3[[#This Row],[Hire Date]],"mmm")</f>
        <v>Aug</v>
      </c>
      <c r="N366" s="5">
        <v>156931</v>
      </c>
      <c r="O366" s="5" t="str" cm="1">
        <f t="array" ref="O366">_xlfn.IFS(TBL_Employees3[[#This Row],[Annual Salary]]&gt;140000,"High Income",AND(TBL_Employees3[[#This Row],[Annual Salary]]&lt;=140000, TBL_Employees3[[#This Row],[Annual Salary]] &gt; 70000),"Middle Income",TBL_Employees3[[#This Row],[Annual Salary]]&lt;70000,"Low Income")</f>
        <v>High Income</v>
      </c>
      <c r="P366" s="6">
        <v>0.28000000000000003</v>
      </c>
      <c r="Q366" s="10">
        <f>TBL_Employees3[[#This Row],[Bonus %]]*TBL_Employees3[[#This Row],[Annual Salary]]</f>
        <v>43940.680000000008</v>
      </c>
      <c r="R366" t="s">
        <v>21</v>
      </c>
      <c r="S366" t="s">
        <v>34</v>
      </c>
      <c r="T366" s="4" t="s">
        <v>23</v>
      </c>
      <c r="U366" t="str">
        <f>IF(TBL_Employees3[[#This Row],[Exit Date]]="","Employed","Resign")</f>
        <v>Employed</v>
      </c>
    </row>
    <row r="367" spans="1:21" x14ac:dyDescent="0.25">
      <c r="A367" t="s">
        <v>775</v>
      </c>
      <c r="B367" t="s">
        <v>776</v>
      </c>
      <c r="C367" t="s">
        <v>53</v>
      </c>
      <c r="D367" t="s">
        <v>564</v>
      </c>
      <c r="E367" t="s">
        <v>54</v>
      </c>
      <c r="F367" t="s">
        <v>1983</v>
      </c>
      <c r="G367" t="s">
        <v>20</v>
      </c>
      <c r="H367">
        <v>36</v>
      </c>
      <c r="I367" s="4">
        <v>39830</v>
      </c>
      <c r="J367" s="8">
        <f>DAY(TBL_Employees3[[#This Row],[Hire Date]])</f>
        <v>17</v>
      </c>
      <c r="K367" s="8">
        <f>MONTH(TBL_Employees3[[#This Row],[Hire Date]])</f>
        <v>1</v>
      </c>
      <c r="L367" s="8">
        <f>YEAR(TBL_Employees3[[#This Row],[Hire Date]])</f>
        <v>2009</v>
      </c>
      <c r="M367" s="8" t="str">
        <f>TEXT(TBL_Employees3[[#This Row],[Hire Date]],"mmm")</f>
        <v>Jan</v>
      </c>
      <c r="N367" s="5">
        <v>238236</v>
      </c>
      <c r="O367" s="5" t="str" cm="1">
        <f t="array" ref="O367">_xlfn.IFS(TBL_Employees3[[#This Row],[Annual Salary]]&gt;140000,"High Income",AND(TBL_Employees3[[#This Row],[Annual Salary]]&lt;=140000, TBL_Employees3[[#This Row],[Annual Salary]] &gt; 70000),"Middle Income",TBL_Employees3[[#This Row],[Annual Salary]]&lt;70000,"Low Income")</f>
        <v>High Income</v>
      </c>
      <c r="P367" s="6">
        <v>0.31</v>
      </c>
      <c r="Q367" s="10">
        <f>TBL_Employees3[[#This Row],[Bonus %]]*TBL_Employees3[[#This Row],[Annual Salary]]</f>
        <v>73853.16</v>
      </c>
      <c r="R367" t="s">
        <v>21</v>
      </c>
      <c r="S367" t="s">
        <v>34</v>
      </c>
      <c r="T367" s="4" t="s">
        <v>23</v>
      </c>
      <c r="U367" t="str">
        <f>IF(TBL_Employees3[[#This Row],[Exit Date]]="","Employed","Resign")</f>
        <v>Employed</v>
      </c>
    </row>
    <row r="368" spans="1:21" x14ac:dyDescent="0.25">
      <c r="A368" t="s">
        <v>777</v>
      </c>
      <c r="B368" t="s">
        <v>778</v>
      </c>
      <c r="C368" t="s">
        <v>31</v>
      </c>
      <c r="D368" t="s">
        <v>564</v>
      </c>
      <c r="E368" t="s">
        <v>54</v>
      </c>
      <c r="F368" t="s">
        <v>1984</v>
      </c>
      <c r="G368" t="s">
        <v>20</v>
      </c>
      <c r="H368">
        <v>64</v>
      </c>
      <c r="I368" s="4">
        <v>41264</v>
      </c>
      <c r="J368" s="8">
        <f>DAY(TBL_Employees3[[#This Row],[Hire Date]])</f>
        <v>21</v>
      </c>
      <c r="K368" s="8">
        <f>MONTH(TBL_Employees3[[#This Row],[Hire Date]])</f>
        <v>12</v>
      </c>
      <c r="L368" s="8">
        <f>YEAR(TBL_Employees3[[#This Row],[Hire Date]])</f>
        <v>2012</v>
      </c>
      <c r="M368" s="8" t="str">
        <f>TEXT(TBL_Employees3[[#This Row],[Hire Date]],"mmm")</f>
        <v>Dec</v>
      </c>
      <c r="N368" s="5">
        <v>153253</v>
      </c>
      <c r="O368" s="5" t="str" cm="1">
        <f t="array" ref="O368">_xlfn.IFS(TBL_Employees3[[#This Row],[Annual Salary]]&gt;140000,"High Income",AND(TBL_Employees3[[#This Row],[Annual Salary]]&lt;=140000, TBL_Employees3[[#This Row],[Annual Salary]] &gt; 70000),"Middle Income",TBL_Employees3[[#This Row],[Annual Salary]]&lt;70000,"Low Income")</f>
        <v>High Income</v>
      </c>
      <c r="P368" s="6">
        <v>0.24</v>
      </c>
      <c r="Q368" s="10">
        <f>TBL_Employees3[[#This Row],[Bonus %]]*TBL_Employees3[[#This Row],[Annual Salary]]</f>
        <v>36780.720000000001</v>
      </c>
      <c r="R368" t="s">
        <v>21</v>
      </c>
      <c r="S368" t="s">
        <v>22</v>
      </c>
      <c r="T368" s="4" t="s">
        <v>23</v>
      </c>
      <c r="U368" t="str">
        <f>IF(TBL_Employees3[[#This Row],[Exit Date]]="","Employed","Resign")</f>
        <v>Employed</v>
      </c>
    </row>
    <row r="369" spans="1:21" x14ac:dyDescent="0.25">
      <c r="A369" t="s">
        <v>779</v>
      </c>
      <c r="B369" t="s">
        <v>780</v>
      </c>
      <c r="C369" t="s">
        <v>16</v>
      </c>
      <c r="D369" t="s">
        <v>564</v>
      </c>
      <c r="E369" t="s">
        <v>54</v>
      </c>
      <c r="F369" t="s">
        <v>1984</v>
      </c>
      <c r="G369" t="s">
        <v>28</v>
      </c>
      <c r="H369">
        <v>61</v>
      </c>
      <c r="I369" s="4">
        <v>40092</v>
      </c>
      <c r="J369" s="8">
        <f>DAY(TBL_Employees3[[#This Row],[Hire Date]])</f>
        <v>6</v>
      </c>
      <c r="K369" s="8">
        <f>MONTH(TBL_Employees3[[#This Row],[Hire Date]])</f>
        <v>10</v>
      </c>
      <c r="L369" s="8">
        <f>YEAR(TBL_Employees3[[#This Row],[Hire Date]])</f>
        <v>2009</v>
      </c>
      <c r="M369" s="8" t="str">
        <f>TEXT(TBL_Employees3[[#This Row],[Hire Date]],"mmm")</f>
        <v>Oct</v>
      </c>
      <c r="N369" s="5">
        <v>103096</v>
      </c>
      <c r="O369" s="5" t="str" cm="1">
        <f t="array" ref="O369">_xlfn.IFS(TBL_Employees3[[#This Row],[Annual Salary]]&gt;140000,"High Income",AND(TBL_Employees3[[#This Row],[Annual Salary]]&lt;=140000, TBL_Employees3[[#This Row],[Annual Salary]] &gt; 70000),"Middle Income",TBL_Employees3[[#This Row],[Annual Salary]]&lt;70000,"Low Income")</f>
        <v>Middle Income</v>
      </c>
      <c r="P369" s="6">
        <v>7.0000000000000007E-2</v>
      </c>
      <c r="Q369" s="10">
        <f>TBL_Employees3[[#This Row],[Bonus %]]*TBL_Employees3[[#This Row],[Annual Salary]]</f>
        <v>7216.72</v>
      </c>
      <c r="R369" t="s">
        <v>65</v>
      </c>
      <c r="S369" t="s">
        <v>118</v>
      </c>
      <c r="T369" s="4" t="s">
        <v>23</v>
      </c>
      <c r="U369" t="str">
        <f>IF(TBL_Employees3[[#This Row],[Exit Date]]="","Employed","Resign")</f>
        <v>Employed</v>
      </c>
    </row>
    <row r="370" spans="1:21" x14ac:dyDescent="0.25">
      <c r="A370" t="s">
        <v>781</v>
      </c>
      <c r="B370" t="s">
        <v>782</v>
      </c>
      <c r="C370" t="s">
        <v>16</v>
      </c>
      <c r="D370" t="s">
        <v>564</v>
      </c>
      <c r="E370" t="s">
        <v>18</v>
      </c>
      <c r="F370" t="s">
        <v>1983</v>
      </c>
      <c r="G370" t="s">
        <v>20</v>
      </c>
      <c r="H370">
        <v>32</v>
      </c>
      <c r="I370" s="4">
        <v>43936</v>
      </c>
      <c r="J370" s="8">
        <f>DAY(TBL_Employees3[[#This Row],[Hire Date]])</f>
        <v>15</v>
      </c>
      <c r="K370" s="8">
        <f>MONTH(TBL_Employees3[[#This Row],[Hire Date]])</f>
        <v>4</v>
      </c>
      <c r="L370" s="8">
        <f>YEAR(TBL_Employees3[[#This Row],[Hire Date]])</f>
        <v>2020</v>
      </c>
      <c r="M370" s="8" t="str">
        <f>TEXT(TBL_Employees3[[#This Row],[Hire Date]],"mmm")</f>
        <v>Apr</v>
      </c>
      <c r="N370" s="5">
        <v>126671</v>
      </c>
      <c r="O370" s="5" t="str" cm="1">
        <f t="array" ref="O370">_xlfn.IFS(TBL_Employees3[[#This Row],[Annual Salary]]&gt;140000,"High Income",AND(TBL_Employees3[[#This Row],[Annual Salary]]&lt;=140000, TBL_Employees3[[#This Row],[Annual Salary]] &gt; 70000),"Middle Income",TBL_Employees3[[#This Row],[Annual Salary]]&lt;70000,"Low Income")</f>
        <v>Middle Income</v>
      </c>
      <c r="P370" s="6">
        <v>0.09</v>
      </c>
      <c r="Q370" s="10">
        <f>TBL_Employees3[[#This Row],[Bonus %]]*TBL_Employees3[[#This Row],[Annual Salary]]</f>
        <v>11400.39</v>
      </c>
      <c r="R370" t="s">
        <v>21</v>
      </c>
      <c r="S370" t="s">
        <v>48</v>
      </c>
      <c r="T370" s="4" t="s">
        <v>23</v>
      </c>
      <c r="U370" t="str">
        <f>IF(TBL_Employees3[[#This Row],[Exit Date]]="","Employed","Resign")</f>
        <v>Employed</v>
      </c>
    </row>
    <row r="371" spans="1:21" x14ac:dyDescent="0.25">
      <c r="A371" t="s">
        <v>783</v>
      </c>
      <c r="B371" t="s">
        <v>784</v>
      </c>
      <c r="C371" t="s">
        <v>47</v>
      </c>
      <c r="D371" t="s">
        <v>564</v>
      </c>
      <c r="E371" t="s">
        <v>18</v>
      </c>
      <c r="F371" t="s">
        <v>1983</v>
      </c>
      <c r="G371" t="s">
        <v>37</v>
      </c>
      <c r="H371">
        <v>39</v>
      </c>
      <c r="I371" s="4">
        <v>39708</v>
      </c>
      <c r="J371" s="8">
        <f>DAY(TBL_Employees3[[#This Row],[Hire Date]])</f>
        <v>17</v>
      </c>
      <c r="K371" s="8">
        <f>MONTH(TBL_Employees3[[#This Row],[Hire Date]])</f>
        <v>9</v>
      </c>
      <c r="L371" s="8">
        <f>YEAR(TBL_Employees3[[#This Row],[Hire Date]])</f>
        <v>2008</v>
      </c>
      <c r="M371" s="8" t="str">
        <f>TEXT(TBL_Employees3[[#This Row],[Hire Date]],"mmm")</f>
        <v>Sep</v>
      </c>
      <c r="N371" s="5">
        <v>62861</v>
      </c>
      <c r="O371" s="5" t="str" cm="1">
        <f t="array" ref="O371">_xlfn.IFS(TBL_Employees3[[#This Row],[Annual Salary]]&gt;140000,"High Income",AND(TBL_Employees3[[#This Row],[Annual Salary]]&lt;=140000, TBL_Employees3[[#This Row],[Annual Salary]] &gt; 70000),"Middle Income",TBL_Employees3[[#This Row],[Annual Salary]]&lt;70000,"Low Income")</f>
        <v>Low Income</v>
      </c>
      <c r="P371" s="6">
        <v>0</v>
      </c>
      <c r="Q371" s="10">
        <f>TBL_Employees3[[#This Row],[Bonus %]]*TBL_Employees3[[#This Row],[Annual Salary]]</f>
        <v>0</v>
      </c>
      <c r="R371" t="s">
        <v>21</v>
      </c>
      <c r="S371" t="s">
        <v>34</v>
      </c>
      <c r="T371" s="4" t="s">
        <v>23</v>
      </c>
      <c r="U371" t="str">
        <f>IF(TBL_Employees3[[#This Row],[Exit Date]]="","Employed","Resign")</f>
        <v>Employed</v>
      </c>
    </row>
    <row r="372" spans="1:21" x14ac:dyDescent="0.25">
      <c r="A372" t="s">
        <v>197</v>
      </c>
      <c r="B372" t="s">
        <v>785</v>
      </c>
      <c r="C372" t="s">
        <v>16</v>
      </c>
      <c r="D372" t="s">
        <v>564</v>
      </c>
      <c r="E372" t="s">
        <v>18</v>
      </c>
      <c r="F372" t="s">
        <v>1983</v>
      </c>
      <c r="G372" t="s">
        <v>28</v>
      </c>
      <c r="H372">
        <v>52</v>
      </c>
      <c r="I372" s="4">
        <v>36523</v>
      </c>
      <c r="J372" s="8">
        <f>DAY(TBL_Employees3[[#This Row],[Hire Date]])</f>
        <v>29</v>
      </c>
      <c r="K372" s="8">
        <f>MONTH(TBL_Employees3[[#This Row],[Hire Date]])</f>
        <v>12</v>
      </c>
      <c r="L372" s="8">
        <f>YEAR(TBL_Employees3[[#This Row],[Hire Date]])</f>
        <v>1999</v>
      </c>
      <c r="M372" s="8" t="str">
        <f>TEXT(TBL_Employees3[[#This Row],[Hire Date]],"mmm")</f>
        <v>Dec</v>
      </c>
      <c r="N372" s="5">
        <v>116527</v>
      </c>
      <c r="O372" s="5" t="str" cm="1">
        <f t="array" ref="O372">_xlfn.IFS(TBL_Employees3[[#This Row],[Annual Salary]]&gt;140000,"High Income",AND(TBL_Employees3[[#This Row],[Annual Salary]]&lt;=140000, TBL_Employees3[[#This Row],[Annual Salary]] &gt; 70000),"Middle Income",TBL_Employees3[[#This Row],[Annual Salary]]&lt;70000,"Low Income")</f>
        <v>Middle Income</v>
      </c>
      <c r="P372" s="6">
        <v>7.0000000000000007E-2</v>
      </c>
      <c r="Q372" s="10">
        <f>TBL_Employees3[[#This Row],[Bonus %]]*TBL_Employees3[[#This Row],[Annual Salary]]</f>
        <v>8156.89</v>
      </c>
      <c r="R372" t="s">
        <v>21</v>
      </c>
      <c r="S372" t="s">
        <v>57</v>
      </c>
      <c r="T372" s="4" t="s">
        <v>23</v>
      </c>
      <c r="U372" t="str">
        <f>IF(TBL_Employees3[[#This Row],[Exit Date]]="","Employed","Resign")</f>
        <v>Employed</v>
      </c>
    </row>
    <row r="373" spans="1:21" x14ac:dyDescent="0.25">
      <c r="A373" t="s">
        <v>187</v>
      </c>
      <c r="B373" t="s">
        <v>786</v>
      </c>
      <c r="C373" t="s">
        <v>31</v>
      </c>
      <c r="D373" t="s">
        <v>564</v>
      </c>
      <c r="E373" t="s">
        <v>54</v>
      </c>
      <c r="F373" t="s">
        <v>1983</v>
      </c>
      <c r="G373" t="s">
        <v>28</v>
      </c>
      <c r="H373">
        <v>60</v>
      </c>
      <c r="I373" s="4">
        <v>42891</v>
      </c>
      <c r="J373" s="8">
        <f>DAY(TBL_Employees3[[#This Row],[Hire Date]])</f>
        <v>5</v>
      </c>
      <c r="K373" s="8">
        <f>MONTH(TBL_Employees3[[#This Row],[Hire Date]])</f>
        <v>6</v>
      </c>
      <c r="L373" s="8">
        <f>YEAR(TBL_Employees3[[#This Row],[Hire Date]])</f>
        <v>2017</v>
      </c>
      <c r="M373" s="8" t="str">
        <f>TEXT(TBL_Employees3[[#This Row],[Hire Date]],"mmm")</f>
        <v>Jun</v>
      </c>
      <c r="N373" s="5">
        <v>158898</v>
      </c>
      <c r="O373" s="5" t="str" cm="1">
        <f t="array" ref="O373">_xlfn.IFS(TBL_Employees3[[#This Row],[Annual Salary]]&gt;140000,"High Income",AND(TBL_Employees3[[#This Row],[Annual Salary]]&lt;=140000, TBL_Employees3[[#This Row],[Annual Salary]] &gt; 70000),"Middle Income",TBL_Employees3[[#This Row],[Annual Salary]]&lt;70000,"Low Income")</f>
        <v>High Income</v>
      </c>
      <c r="P373" s="6">
        <v>0.18</v>
      </c>
      <c r="Q373" s="10">
        <f>TBL_Employees3[[#This Row],[Bonus %]]*TBL_Employees3[[#This Row],[Annual Salary]]</f>
        <v>28601.64</v>
      </c>
      <c r="R373" t="s">
        <v>21</v>
      </c>
      <c r="S373" t="s">
        <v>48</v>
      </c>
      <c r="T373" s="4" t="s">
        <v>23</v>
      </c>
      <c r="U373" t="str">
        <f>IF(TBL_Employees3[[#This Row],[Exit Date]]="","Employed","Resign")</f>
        <v>Employed</v>
      </c>
    </row>
    <row r="374" spans="1:21" x14ac:dyDescent="0.25">
      <c r="A374" t="s">
        <v>787</v>
      </c>
      <c r="B374" t="s">
        <v>788</v>
      </c>
      <c r="C374" t="s">
        <v>64</v>
      </c>
      <c r="D374" t="s">
        <v>564</v>
      </c>
      <c r="E374" t="s">
        <v>27</v>
      </c>
      <c r="F374" t="s">
        <v>1984</v>
      </c>
      <c r="G374" t="s">
        <v>28</v>
      </c>
      <c r="H374">
        <v>44</v>
      </c>
      <c r="I374" s="4">
        <v>40329</v>
      </c>
      <c r="J374" s="8">
        <f>DAY(TBL_Employees3[[#This Row],[Hire Date]])</f>
        <v>31</v>
      </c>
      <c r="K374" s="8">
        <f>MONTH(TBL_Employees3[[#This Row],[Hire Date]])</f>
        <v>5</v>
      </c>
      <c r="L374" s="8">
        <f>YEAR(TBL_Employees3[[#This Row],[Hire Date]])</f>
        <v>2010</v>
      </c>
      <c r="M374" s="8" t="str">
        <f>TEXT(TBL_Employees3[[#This Row],[Hire Date]],"mmm")</f>
        <v>May</v>
      </c>
      <c r="N374" s="5">
        <v>47387</v>
      </c>
      <c r="O374" s="5" t="str" cm="1">
        <f t="array" ref="O374">_xlfn.IFS(TBL_Employees3[[#This Row],[Annual Salary]]&gt;140000,"High Income",AND(TBL_Employees3[[#This Row],[Annual Salary]]&lt;=140000, TBL_Employees3[[#This Row],[Annual Salary]] &gt; 70000),"Middle Income",TBL_Employees3[[#This Row],[Annual Salary]]&lt;70000,"Low Income")</f>
        <v>Low Income</v>
      </c>
      <c r="P374" s="6">
        <v>0</v>
      </c>
      <c r="Q374" s="10">
        <f>TBL_Employees3[[#This Row],[Bonus %]]*TBL_Employees3[[#This Row],[Annual Salary]]</f>
        <v>0</v>
      </c>
      <c r="R374" t="s">
        <v>65</v>
      </c>
      <c r="S374" t="s">
        <v>92</v>
      </c>
      <c r="T374" s="4">
        <v>43108</v>
      </c>
      <c r="U374" t="str">
        <f>IF(TBL_Employees3[[#This Row],[Exit Date]]="","Employed","Resign")</f>
        <v>Resign</v>
      </c>
    </row>
    <row r="375" spans="1:21" x14ac:dyDescent="0.25">
      <c r="A375" t="s">
        <v>789</v>
      </c>
      <c r="B375" t="s">
        <v>790</v>
      </c>
      <c r="C375" t="s">
        <v>26</v>
      </c>
      <c r="D375" t="s">
        <v>564</v>
      </c>
      <c r="E375" t="s">
        <v>27</v>
      </c>
      <c r="F375" t="s">
        <v>1984</v>
      </c>
      <c r="G375" t="s">
        <v>28</v>
      </c>
      <c r="H375">
        <v>33</v>
      </c>
      <c r="I375" s="4">
        <v>40936</v>
      </c>
      <c r="J375" s="8">
        <f>DAY(TBL_Employees3[[#This Row],[Hire Date]])</f>
        <v>28</v>
      </c>
      <c r="K375" s="8">
        <f>MONTH(TBL_Employees3[[#This Row],[Hire Date]])</f>
        <v>1</v>
      </c>
      <c r="L375" s="8">
        <f>YEAR(TBL_Employees3[[#This Row],[Hire Date]])</f>
        <v>2012</v>
      </c>
      <c r="M375" s="8" t="str">
        <f>TEXT(TBL_Employees3[[#This Row],[Hire Date]],"mmm")</f>
        <v>Jan</v>
      </c>
      <c r="N375" s="5">
        <v>95960</v>
      </c>
      <c r="O375" s="5" t="str" cm="1">
        <f t="array" ref="O375">_xlfn.IFS(TBL_Employees3[[#This Row],[Annual Salary]]&gt;140000,"High Income",AND(TBL_Employees3[[#This Row],[Annual Salary]]&lt;=140000, TBL_Employees3[[#This Row],[Annual Salary]] &gt; 70000),"Middle Income",TBL_Employees3[[#This Row],[Annual Salary]]&lt;70000,"Low Income")</f>
        <v>Middle Income</v>
      </c>
      <c r="P375" s="6">
        <v>0</v>
      </c>
      <c r="Q375" s="10">
        <f>TBL_Employees3[[#This Row],[Bonus %]]*TBL_Employees3[[#This Row],[Annual Salary]]</f>
        <v>0</v>
      </c>
      <c r="R375" t="s">
        <v>65</v>
      </c>
      <c r="S375" t="s">
        <v>92</v>
      </c>
      <c r="T375" s="4" t="s">
        <v>23</v>
      </c>
      <c r="U375" t="str">
        <f>IF(TBL_Employees3[[#This Row],[Exit Date]]="","Employed","Resign")</f>
        <v>Employed</v>
      </c>
    </row>
    <row r="376" spans="1:21" x14ac:dyDescent="0.25">
      <c r="A376" t="s">
        <v>791</v>
      </c>
      <c r="B376" t="s">
        <v>792</v>
      </c>
      <c r="C376" t="s">
        <v>74</v>
      </c>
      <c r="D376" t="s">
        <v>793</v>
      </c>
      <c r="E376" t="s">
        <v>18</v>
      </c>
      <c r="F376" t="s">
        <v>1984</v>
      </c>
      <c r="G376" t="s">
        <v>28</v>
      </c>
      <c r="H376">
        <v>36</v>
      </c>
      <c r="I376" s="4">
        <v>39855</v>
      </c>
      <c r="J376" s="8">
        <f>DAY(TBL_Employees3[[#This Row],[Hire Date]])</f>
        <v>11</v>
      </c>
      <c r="K376" s="8">
        <f>MONTH(TBL_Employees3[[#This Row],[Hire Date]])</f>
        <v>2</v>
      </c>
      <c r="L376" s="8">
        <f>YEAR(TBL_Employees3[[#This Row],[Hire Date]])</f>
        <v>2009</v>
      </c>
      <c r="M376" s="8" t="str">
        <f>TEXT(TBL_Employees3[[#This Row],[Hire Date]],"mmm")</f>
        <v>Feb</v>
      </c>
      <c r="N376" s="5">
        <v>157333</v>
      </c>
      <c r="O376" s="5" t="str" cm="1">
        <f t="array" ref="O376">_xlfn.IFS(TBL_Employees3[[#This Row],[Annual Salary]]&gt;140000,"High Income",AND(TBL_Employees3[[#This Row],[Annual Salary]]&lt;=140000, TBL_Employees3[[#This Row],[Annual Salary]] &gt; 70000),"Middle Income",TBL_Employees3[[#This Row],[Annual Salary]]&lt;70000,"Low Income")</f>
        <v>High Income</v>
      </c>
      <c r="P376" s="6">
        <v>0.15</v>
      </c>
      <c r="Q376" s="10">
        <f>TBL_Employees3[[#This Row],[Bonus %]]*TBL_Employees3[[#This Row],[Annual Salary]]</f>
        <v>23599.95</v>
      </c>
      <c r="R376" t="s">
        <v>21</v>
      </c>
      <c r="S376" t="s">
        <v>48</v>
      </c>
      <c r="T376" s="4" t="s">
        <v>23</v>
      </c>
      <c r="U376" t="str">
        <f>IF(TBL_Employees3[[#This Row],[Exit Date]]="","Employed","Resign")</f>
        <v>Employed</v>
      </c>
    </row>
    <row r="377" spans="1:21" x14ac:dyDescent="0.25">
      <c r="A377" t="s">
        <v>794</v>
      </c>
      <c r="B377" t="s">
        <v>795</v>
      </c>
      <c r="C377" t="s">
        <v>16</v>
      </c>
      <c r="D377" t="s">
        <v>793</v>
      </c>
      <c r="E377" t="s">
        <v>18</v>
      </c>
      <c r="F377" t="s">
        <v>1983</v>
      </c>
      <c r="G377" t="s">
        <v>20</v>
      </c>
      <c r="H377">
        <v>59</v>
      </c>
      <c r="I377" s="4">
        <v>36233</v>
      </c>
      <c r="J377" s="8">
        <f>DAY(TBL_Employees3[[#This Row],[Hire Date]])</f>
        <v>14</v>
      </c>
      <c r="K377" s="8">
        <f>MONTH(TBL_Employees3[[#This Row],[Hire Date]])</f>
        <v>3</v>
      </c>
      <c r="L377" s="8">
        <f>YEAR(TBL_Employees3[[#This Row],[Hire Date]])</f>
        <v>1999</v>
      </c>
      <c r="M377" s="8" t="str">
        <f>TEXT(TBL_Employees3[[#This Row],[Hire Date]],"mmm")</f>
        <v>Mar</v>
      </c>
      <c r="N377" s="5">
        <v>105086</v>
      </c>
      <c r="O377" s="5" t="str" cm="1">
        <f t="array" ref="O377">_xlfn.IFS(TBL_Employees3[[#This Row],[Annual Salary]]&gt;140000,"High Income",AND(TBL_Employees3[[#This Row],[Annual Salary]]&lt;=140000, TBL_Employees3[[#This Row],[Annual Salary]] &gt; 70000),"Middle Income",TBL_Employees3[[#This Row],[Annual Salary]]&lt;70000,"Low Income")</f>
        <v>Middle Income</v>
      </c>
      <c r="P377" s="6">
        <v>0.09</v>
      </c>
      <c r="Q377" s="10">
        <f>TBL_Employees3[[#This Row],[Bonus %]]*TBL_Employees3[[#This Row],[Annual Salary]]</f>
        <v>9457.74</v>
      </c>
      <c r="R377" t="s">
        <v>21</v>
      </c>
      <c r="S377" t="s">
        <v>22</v>
      </c>
      <c r="T377" s="4" t="s">
        <v>23</v>
      </c>
      <c r="U377" t="str">
        <f>IF(TBL_Employees3[[#This Row],[Exit Date]]="","Employed","Resign")</f>
        <v>Employed</v>
      </c>
    </row>
    <row r="378" spans="1:21" x14ac:dyDescent="0.25">
      <c r="A378" t="s">
        <v>796</v>
      </c>
      <c r="B378" t="s">
        <v>797</v>
      </c>
      <c r="C378" t="s">
        <v>31</v>
      </c>
      <c r="D378" t="s">
        <v>793</v>
      </c>
      <c r="E378" t="s">
        <v>27</v>
      </c>
      <c r="F378" t="s">
        <v>1983</v>
      </c>
      <c r="G378" t="s">
        <v>97</v>
      </c>
      <c r="H378">
        <v>41</v>
      </c>
      <c r="I378" s="4">
        <v>42111</v>
      </c>
      <c r="J378" s="8">
        <f>DAY(TBL_Employees3[[#This Row],[Hire Date]])</f>
        <v>17</v>
      </c>
      <c r="K378" s="8">
        <f>MONTH(TBL_Employees3[[#This Row],[Hire Date]])</f>
        <v>4</v>
      </c>
      <c r="L378" s="8">
        <f>YEAR(TBL_Employees3[[#This Row],[Hire Date]])</f>
        <v>2015</v>
      </c>
      <c r="M378" s="8" t="str">
        <f>TEXT(TBL_Employees3[[#This Row],[Hire Date]],"mmm")</f>
        <v>Apr</v>
      </c>
      <c r="N378" s="5">
        <v>152239</v>
      </c>
      <c r="O378" s="5" t="str" cm="1">
        <f t="array" ref="O378">_xlfn.IFS(TBL_Employees3[[#This Row],[Annual Salary]]&gt;140000,"High Income",AND(TBL_Employees3[[#This Row],[Annual Salary]]&lt;=140000, TBL_Employees3[[#This Row],[Annual Salary]] &gt; 70000),"Middle Income",TBL_Employees3[[#This Row],[Annual Salary]]&lt;70000,"Low Income")</f>
        <v>High Income</v>
      </c>
      <c r="P378" s="6">
        <v>0.23</v>
      </c>
      <c r="Q378" s="10">
        <f>TBL_Employees3[[#This Row],[Bonus %]]*TBL_Employees3[[#This Row],[Annual Salary]]</f>
        <v>35014.97</v>
      </c>
      <c r="R378" t="s">
        <v>21</v>
      </c>
      <c r="S378" t="s">
        <v>75</v>
      </c>
      <c r="T378" s="4" t="s">
        <v>23</v>
      </c>
      <c r="U378" t="str">
        <f>IF(TBL_Employees3[[#This Row],[Exit Date]]="","Employed","Resign")</f>
        <v>Employed</v>
      </c>
    </row>
    <row r="379" spans="1:21" x14ac:dyDescent="0.25">
      <c r="A379" t="s">
        <v>798</v>
      </c>
      <c r="B379" t="s">
        <v>799</v>
      </c>
      <c r="C379" t="s">
        <v>800</v>
      </c>
      <c r="D379" t="s">
        <v>793</v>
      </c>
      <c r="E379" t="s">
        <v>27</v>
      </c>
      <c r="F379" t="s">
        <v>1983</v>
      </c>
      <c r="G379" t="s">
        <v>28</v>
      </c>
      <c r="H379">
        <v>30</v>
      </c>
      <c r="I379" s="4">
        <v>42884</v>
      </c>
      <c r="J379" s="8">
        <f>DAY(TBL_Employees3[[#This Row],[Hire Date]])</f>
        <v>29</v>
      </c>
      <c r="K379" s="8">
        <f>MONTH(TBL_Employees3[[#This Row],[Hire Date]])</f>
        <v>5</v>
      </c>
      <c r="L379" s="8">
        <f>YEAR(TBL_Employees3[[#This Row],[Hire Date]])</f>
        <v>2017</v>
      </c>
      <c r="M379" s="8" t="str">
        <f>TEXT(TBL_Employees3[[#This Row],[Hire Date]],"mmm")</f>
        <v>May</v>
      </c>
      <c r="N379" s="5">
        <v>86317</v>
      </c>
      <c r="O379" s="5" t="str" cm="1">
        <f t="array" ref="O379">_xlfn.IFS(TBL_Employees3[[#This Row],[Annual Salary]]&gt;140000,"High Income",AND(TBL_Employees3[[#This Row],[Annual Salary]]&lt;=140000, TBL_Employees3[[#This Row],[Annual Salary]] &gt; 70000),"Middle Income",TBL_Employees3[[#This Row],[Annual Salary]]&lt;70000,"Low Income")</f>
        <v>Middle Income</v>
      </c>
      <c r="P379" s="6">
        <v>0</v>
      </c>
      <c r="Q379" s="10">
        <f>TBL_Employees3[[#This Row],[Bonus %]]*TBL_Employees3[[#This Row],[Annual Salary]]</f>
        <v>0</v>
      </c>
      <c r="R379" t="s">
        <v>65</v>
      </c>
      <c r="S379" t="s">
        <v>92</v>
      </c>
      <c r="T379" s="4">
        <v>42932</v>
      </c>
      <c r="U379" t="str">
        <f>IF(TBL_Employees3[[#This Row],[Exit Date]]="","Employed","Resign")</f>
        <v>Resign</v>
      </c>
    </row>
    <row r="380" spans="1:21" x14ac:dyDescent="0.25">
      <c r="A380" t="s">
        <v>801</v>
      </c>
      <c r="B380" t="s">
        <v>802</v>
      </c>
      <c r="C380" t="s">
        <v>803</v>
      </c>
      <c r="D380" t="s">
        <v>793</v>
      </c>
      <c r="E380" t="s">
        <v>32</v>
      </c>
      <c r="F380" t="s">
        <v>1984</v>
      </c>
      <c r="G380" t="s">
        <v>20</v>
      </c>
      <c r="H380">
        <v>64</v>
      </c>
      <c r="I380" s="4">
        <v>37184</v>
      </c>
      <c r="J380" s="8">
        <f>DAY(TBL_Employees3[[#This Row],[Hire Date]])</f>
        <v>20</v>
      </c>
      <c r="K380" s="8">
        <f>MONTH(TBL_Employees3[[#This Row],[Hire Date]])</f>
        <v>10</v>
      </c>
      <c r="L380" s="8">
        <f>YEAR(TBL_Employees3[[#This Row],[Hire Date]])</f>
        <v>2001</v>
      </c>
      <c r="M380" s="8" t="str">
        <f>TEXT(TBL_Employees3[[#This Row],[Hire Date]],"mmm")</f>
        <v>Oct</v>
      </c>
      <c r="N380" s="5">
        <v>64057</v>
      </c>
      <c r="O380" s="5" t="str" cm="1">
        <f t="array" ref="O380">_xlfn.IFS(TBL_Employees3[[#This Row],[Annual Salary]]&gt;140000,"High Income",AND(TBL_Employees3[[#This Row],[Annual Salary]]&lt;=140000, TBL_Employees3[[#This Row],[Annual Salary]] &gt; 70000),"Middle Income",TBL_Employees3[[#This Row],[Annual Salary]]&lt;70000,"Low Income")</f>
        <v>Low Income</v>
      </c>
      <c r="P380" s="6">
        <v>0</v>
      </c>
      <c r="Q380" s="10">
        <f>TBL_Employees3[[#This Row],[Bonus %]]*TBL_Employees3[[#This Row],[Annual Salary]]</f>
        <v>0</v>
      </c>
      <c r="R380" t="s">
        <v>21</v>
      </c>
      <c r="S380" t="s">
        <v>57</v>
      </c>
      <c r="T380" s="4" t="s">
        <v>23</v>
      </c>
      <c r="U380" t="str">
        <f>IF(TBL_Employees3[[#This Row],[Exit Date]]="","Employed","Resign")</f>
        <v>Employed</v>
      </c>
    </row>
    <row r="381" spans="1:21" x14ac:dyDescent="0.25">
      <c r="A381" t="s">
        <v>804</v>
      </c>
      <c r="B381" t="s">
        <v>805</v>
      </c>
      <c r="C381" t="s">
        <v>806</v>
      </c>
      <c r="D381" t="s">
        <v>793</v>
      </c>
      <c r="E381" t="s">
        <v>18</v>
      </c>
      <c r="F381" t="s">
        <v>1984</v>
      </c>
      <c r="G381" t="s">
        <v>97</v>
      </c>
      <c r="H381">
        <v>46</v>
      </c>
      <c r="I381" s="4">
        <v>39681</v>
      </c>
      <c r="J381" s="8">
        <f>DAY(TBL_Employees3[[#This Row],[Hire Date]])</f>
        <v>21</v>
      </c>
      <c r="K381" s="8">
        <f>MONTH(TBL_Employees3[[#This Row],[Hire Date]])</f>
        <v>8</v>
      </c>
      <c r="L381" s="8">
        <f>YEAR(TBL_Employees3[[#This Row],[Hire Date]])</f>
        <v>2008</v>
      </c>
      <c r="M381" s="8" t="str">
        <f>TEXT(TBL_Employees3[[#This Row],[Hire Date]],"mmm")</f>
        <v>Aug</v>
      </c>
      <c r="N381" s="5">
        <v>59067</v>
      </c>
      <c r="O381" s="5" t="str" cm="1">
        <f t="array" ref="O381">_xlfn.IFS(TBL_Employees3[[#This Row],[Annual Salary]]&gt;140000,"High Income",AND(TBL_Employees3[[#This Row],[Annual Salary]]&lt;=140000, TBL_Employees3[[#This Row],[Annual Salary]] &gt; 70000),"Middle Income",TBL_Employees3[[#This Row],[Annual Salary]]&lt;70000,"Low Income")</f>
        <v>Low Income</v>
      </c>
      <c r="P381" s="6">
        <v>0</v>
      </c>
      <c r="Q381" s="10">
        <f>TBL_Employees3[[#This Row],[Bonus %]]*TBL_Employees3[[#This Row],[Annual Salary]]</f>
        <v>0</v>
      </c>
      <c r="R381" t="s">
        <v>21</v>
      </c>
      <c r="S381" t="s">
        <v>48</v>
      </c>
      <c r="T381" s="4" t="s">
        <v>23</v>
      </c>
      <c r="U381" t="str">
        <f>IF(TBL_Employees3[[#This Row],[Exit Date]]="","Employed","Resign")</f>
        <v>Employed</v>
      </c>
    </row>
    <row r="382" spans="1:21" x14ac:dyDescent="0.25">
      <c r="A382" t="s">
        <v>807</v>
      </c>
      <c r="B382" t="s">
        <v>808</v>
      </c>
      <c r="C382" t="s">
        <v>53</v>
      </c>
      <c r="D382" t="s">
        <v>793</v>
      </c>
      <c r="E382" t="s">
        <v>27</v>
      </c>
      <c r="F382" t="s">
        <v>1983</v>
      </c>
      <c r="G382" t="s">
        <v>97</v>
      </c>
      <c r="H382">
        <v>45</v>
      </c>
      <c r="I382" s="4">
        <v>41493</v>
      </c>
      <c r="J382" s="8">
        <f>DAY(TBL_Employees3[[#This Row],[Hire Date]])</f>
        <v>7</v>
      </c>
      <c r="K382" s="8">
        <f>MONTH(TBL_Employees3[[#This Row],[Hire Date]])</f>
        <v>8</v>
      </c>
      <c r="L382" s="8">
        <f>YEAR(TBL_Employees3[[#This Row],[Hire Date]])</f>
        <v>2013</v>
      </c>
      <c r="M382" s="8" t="str">
        <f>TEXT(TBL_Employees3[[#This Row],[Hire Date]],"mmm")</f>
        <v>Aug</v>
      </c>
      <c r="N382" s="5">
        <v>236946</v>
      </c>
      <c r="O382" s="5" t="str" cm="1">
        <f t="array" ref="O382">_xlfn.IFS(TBL_Employees3[[#This Row],[Annual Salary]]&gt;140000,"High Income",AND(TBL_Employees3[[#This Row],[Annual Salary]]&lt;=140000, TBL_Employees3[[#This Row],[Annual Salary]] &gt; 70000),"Middle Income",TBL_Employees3[[#This Row],[Annual Salary]]&lt;70000,"Low Income")</f>
        <v>High Income</v>
      </c>
      <c r="P382" s="6">
        <v>0.37</v>
      </c>
      <c r="Q382" s="10">
        <f>TBL_Employees3[[#This Row],[Bonus %]]*TBL_Employees3[[#This Row],[Annual Salary]]</f>
        <v>87670.02</v>
      </c>
      <c r="R382" t="s">
        <v>21</v>
      </c>
      <c r="S382" t="s">
        <v>34</v>
      </c>
      <c r="T382" s="4" t="s">
        <v>23</v>
      </c>
      <c r="U382" t="str">
        <f>IF(TBL_Employees3[[#This Row],[Exit Date]]="","Employed","Resign")</f>
        <v>Employed</v>
      </c>
    </row>
    <row r="383" spans="1:21" x14ac:dyDescent="0.25">
      <c r="A383" t="s">
        <v>809</v>
      </c>
      <c r="B383" t="s">
        <v>810</v>
      </c>
      <c r="C383" t="s">
        <v>803</v>
      </c>
      <c r="D383" t="s">
        <v>793</v>
      </c>
      <c r="E383" t="s">
        <v>27</v>
      </c>
      <c r="F383" t="s">
        <v>1984</v>
      </c>
      <c r="G383" t="s">
        <v>20</v>
      </c>
      <c r="H383">
        <v>41</v>
      </c>
      <c r="I383" s="4">
        <v>40109</v>
      </c>
      <c r="J383" s="8">
        <f>DAY(TBL_Employees3[[#This Row],[Hire Date]])</f>
        <v>23</v>
      </c>
      <c r="K383" s="8">
        <f>MONTH(TBL_Employees3[[#This Row],[Hire Date]])</f>
        <v>10</v>
      </c>
      <c r="L383" s="8">
        <f>YEAR(TBL_Employees3[[#This Row],[Hire Date]])</f>
        <v>2009</v>
      </c>
      <c r="M383" s="8" t="str">
        <f>TEXT(TBL_Employees3[[#This Row],[Hire Date]],"mmm")</f>
        <v>Oct</v>
      </c>
      <c r="N383" s="5">
        <v>54415</v>
      </c>
      <c r="O383" s="5" t="str" cm="1">
        <f t="array" ref="O383">_xlfn.IFS(TBL_Employees3[[#This Row],[Annual Salary]]&gt;140000,"High Income",AND(TBL_Employees3[[#This Row],[Annual Salary]]&lt;=140000, TBL_Employees3[[#This Row],[Annual Salary]] &gt; 70000),"Middle Income",TBL_Employees3[[#This Row],[Annual Salary]]&lt;70000,"Low Income")</f>
        <v>Low Income</v>
      </c>
      <c r="P383" s="6">
        <v>0</v>
      </c>
      <c r="Q383" s="10">
        <f>TBL_Employees3[[#This Row],[Bonus %]]*TBL_Employees3[[#This Row],[Annual Salary]]</f>
        <v>0</v>
      </c>
      <c r="R383" t="s">
        <v>21</v>
      </c>
      <c r="S383" t="s">
        <v>34</v>
      </c>
      <c r="T383" s="4">
        <v>41661</v>
      </c>
      <c r="U383" t="str">
        <f>IF(TBL_Employees3[[#This Row],[Exit Date]]="","Employed","Resign")</f>
        <v>Resign</v>
      </c>
    </row>
    <row r="384" spans="1:21" x14ac:dyDescent="0.25">
      <c r="A384" t="s">
        <v>811</v>
      </c>
      <c r="B384" t="s">
        <v>812</v>
      </c>
      <c r="C384" t="s">
        <v>806</v>
      </c>
      <c r="D384" t="s">
        <v>793</v>
      </c>
      <c r="E384" t="s">
        <v>18</v>
      </c>
      <c r="F384" t="s">
        <v>1984</v>
      </c>
      <c r="G384" t="s">
        <v>28</v>
      </c>
      <c r="H384">
        <v>45</v>
      </c>
      <c r="I384" s="4">
        <v>37972</v>
      </c>
      <c r="J384" s="8">
        <f>DAY(TBL_Employees3[[#This Row],[Hire Date]])</f>
        <v>17</v>
      </c>
      <c r="K384" s="8">
        <f>MONTH(TBL_Employees3[[#This Row],[Hire Date]])</f>
        <v>12</v>
      </c>
      <c r="L384" s="8">
        <f>YEAR(TBL_Employees3[[#This Row],[Hire Date]])</f>
        <v>2003</v>
      </c>
      <c r="M384" s="8" t="str">
        <f>TEXT(TBL_Employees3[[#This Row],[Hire Date]],"mmm")</f>
        <v>Dec</v>
      </c>
      <c r="N384" s="5">
        <v>48345</v>
      </c>
      <c r="O384" s="5" t="str" cm="1">
        <f t="array" ref="O384">_xlfn.IFS(TBL_Employees3[[#This Row],[Annual Salary]]&gt;140000,"High Income",AND(TBL_Employees3[[#This Row],[Annual Salary]]&lt;=140000, TBL_Employees3[[#This Row],[Annual Salary]] &gt; 70000),"Middle Income",TBL_Employees3[[#This Row],[Annual Salary]]&lt;70000,"Low Income")</f>
        <v>Low Income</v>
      </c>
      <c r="P384" s="6">
        <v>0</v>
      </c>
      <c r="Q384" s="10">
        <f>TBL_Employees3[[#This Row],[Bonus %]]*TBL_Employees3[[#This Row],[Annual Salary]]</f>
        <v>0</v>
      </c>
      <c r="R384" t="s">
        <v>65</v>
      </c>
      <c r="S384" t="s">
        <v>92</v>
      </c>
      <c r="T384" s="4" t="s">
        <v>23</v>
      </c>
      <c r="U384" t="str">
        <f>IF(TBL_Employees3[[#This Row],[Exit Date]]="","Employed","Resign")</f>
        <v>Employed</v>
      </c>
    </row>
    <row r="385" spans="1:21" x14ac:dyDescent="0.25">
      <c r="A385" t="s">
        <v>813</v>
      </c>
      <c r="B385" t="s">
        <v>814</v>
      </c>
      <c r="C385" t="s">
        <v>31</v>
      </c>
      <c r="D385" t="s">
        <v>793</v>
      </c>
      <c r="E385" t="s">
        <v>18</v>
      </c>
      <c r="F385" t="s">
        <v>1983</v>
      </c>
      <c r="G385" t="s">
        <v>28</v>
      </c>
      <c r="H385">
        <v>42</v>
      </c>
      <c r="I385" s="4">
        <v>41655</v>
      </c>
      <c r="J385" s="8">
        <f>DAY(TBL_Employees3[[#This Row],[Hire Date]])</f>
        <v>16</v>
      </c>
      <c r="K385" s="8">
        <f>MONTH(TBL_Employees3[[#This Row],[Hire Date]])</f>
        <v>1</v>
      </c>
      <c r="L385" s="8">
        <f>YEAR(TBL_Employees3[[#This Row],[Hire Date]])</f>
        <v>2014</v>
      </c>
      <c r="M385" s="8" t="str">
        <f>TEXT(TBL_Employees3[[#This Row],[Hire Date]],"mmm")</f>
        <v>Jan</v>
      </c>
      <c r="N385" s="5">
        <v>152214</v>
      </c>
      <c r="O385" s="5" t="str" cm="1">
        <f t="array" ref="O385">_xlfn.IFS(TBL_Employees3[[#This Row],[Annual Salary]]&gt;140000,"High Income",AND(TBL_Employees3[[#This Row],[Annual Salary]]&lt;=140000, TBL_Employees3[[#This Row],[Annual Salary]] &gt; 70000),"Middle Income",TBL_Employees3[[#This Row],[Annual Salary]]&lt;70000,"Low Income")</f>
        <v>High Income</v>
      </c>
      <c r="P385" s="6">
        <v>0.3</v>
      </c>
      <c r="Q385" s="10">
        <f>TBL_Employees3[[#This Row],[Bonus %]]*TBL_Employees3[[#This Row],[Annual Salary]]</f>
        <v>45664.2</v>
      </c>
      <c r="R385" t="s">
        <v>65</v>
      </c>
      <c r="S385" t="s">
        <v>118</v>
      </c>
      <c r="T385" s="4" t="s">
        <v>23</v>
      </c>
      <c r="U385" t="str">
        <f>IF(TBL_Employees3[[#This Row],[Exit Date]]="","Employed","Resign")</f>
        <v>Employed</v>
      </c>
    </row>
    <row r="386" spans="1:21" x14ac:dyDescent="0.25">
      <c r="A386" t="s">
        <v>815</v>
      </c>
      <c r="B386" t="s">
        <v>816</v>
      </c>
      <c r="C386" t="s">
        <v>800</v>
      </c>
      <c r="D386" t="s">
        <v>793</v>
      </c>
      <c r="E386" t="s">
        <v>32</v>
      </c>
      <c r="F386" t="s">
        <v>1983</v>
      </c>
      <c r="G386" t="s">
        <v>28</v>
      </c>
      <c r="H386">
        <v>53</v>
      </c>
      <c r="I386" s="4">
        <v>37576</v>
      </c>
      <c r="J386" s="8">
        <f>DAY(TBL_Employees3[[#This Row],[Hire Date]])</f>
        <v>16</v>
      </c>
      <c r="K386" s="8">
        <f>MONTH(TBL_Employees3[[#This Row],[Hire Date]])</f>
        <v>11</v>
      </c>
      <c r="L386" s="8">
        <f>YEAR(TBL_Employees3[[#This Row],[Hire Date]])</f>
        <v>2002</v>
      </c>
      <c r="M386" s="8" t="str">
        <f>TEXT(TBL_Employees3[[#This Row],[Hire Date]],"mmm")</f>
        <v>Nov</v>
      </c>
      <c r="N386" s="5">
        <v>95998</v>
      </c>
      <c r="O386" s="5" t="str" cm="1">
        <f t="array" ref="O386">_xlfn.IFS(TBL_Employees3[[#This Row],[Annual Salary]]&gt;140000,"High Income",AND(TBL_Employees3[[#This Row],[Annual Salary]]&lt;=140000, TBL_Employees3[[#This Row],[Annual Salary]] &gt; 70000),"Middle Income",TBL_Employees3[[#This Row],[Annual Salary]]&lt;70000,"Low Income")</f>
        <v>Middle Income</v>
      </c>
      <c r="P386" s="6">
        <v>0</v>
      </c>
      <c r="Q386" s="10">
        <f>TBL_Employees3[[#This Row],[Bonus %]]*TBL_Employees3[[#This Row],[Annual Salary]]</f>
        <v>0</v>
      </c>
      <c r="R386" t="s">
        <v>21</v>
      </c>
      <c r="S386" t="s">
        <v>34</v>
      </c>
      <c r="T386" s="4" t="s">
        <v>23</v>
      </c>
      <c r="U386" t="str">
        <f>IF(TBL_Employees3[[#This Row],[Exit Date]]="","Employed","Resign")</f>
        <v>Employed</v>
      </c>
    </row>
    <row r="387" spans="1:21" x14ac:dyDescent="0.25">
      <c r="A387" t="s">
        <v>817</v>
      </c>
      <c r="B387" t="s">
        <v>818</v>
      </c>
      <c r="C387" t="s">
        <v>31</v>
      </c>
      <c r="D387" t="s">
        <v>793</v>
      </c>
      <c r="E387" t="s">
        <v>54</v>
      </c>
      <c r="F387" t="s">
        <v>1984</v>
      </c>
      <c r="G387" t="s">
        <v>28</v>
      </c>
      <c r="H387">
        <v>27</v>
      </c>
      <c r="I387" s="4">
        <v>44250</v>
      </c>
      <c r="J387" s="8">
        <f>DAY(TBL_Employees3[[#This Row],[Hire Date]])</f>
        <v>23</v>
      </c>
      <c r="K387" s="8">
        <f>MONTH(TBL_Employees3[[#This Row],[Hire Date]])</f>
        <v>2</v>
      </c>
      <c r="L387" s="8">
        <f>YEAR(TBL_Employees3[[#This Row],[Hire Date]])</f>
        <v>2021</v>
      </c>
      <c r="M387" s="8" t="str">
        <f>TEXT(TBL_Employees3[[#This Row],[Hire Date]],"mmm")</f>
        <v>Feb</v>
      </c>
      <c r="N387" s="5">
        <v>199041</v>
      </c>
      <c r="O387" s="5" t="str" cm="1">
        <f t="array" ref="O387">_xlfn.IFS(TBL_Employees3[[#This Row],[Annual Salary]]&gt;140000,"High Income",AND(TBL_Employees3[[#This Row],[Annual Salary]]&lt;=140000, TBL_Employees3[[#This Row],[Annual Salary]] &gt; 70000),"Middle Income",TBL_Employees3[[#This Row],[Annual Salary]]&lt;70000,"Low Income")</f>
        <v>High Income</v>
      </c>
      <c r="P387" s="6">
        <v>0.16</v>
      </c>
      <c r="Q387" s="10">
        <f>TBL_Employees3[[#This Row],[Bonus %]]*TBL_Employees3[[#This Row],[Annual Salary]]</f>
        <v>31846.560000000001</v>
      </c>
      <c r="R387" t="s">
        <v>65</v>
      </c>
      <c r="S387" t="s">
        <v>118</v>
      </c>
      <c r="T387" s="4" t="s">
        <v>23</v>
      </c>
      <c r="U387" t="str">
        <f>IF(TBL_Employees3[[#This Row],[Exit Date]]="","Employed","Resign")</f>
        <v>Employed</v>
      </c>
    </row>
    <row r="388" spans="1:21" x14ac:dyDescent="0.25">
      <c r="A388" t="s">
        <v>819</v>
      </c>
      <c r="B388" t="s">
        <v>820</v>
      </c>
      <c r="C388" t="s">
        <v>31</v>
      </c>
      <c r="D388" t="s">
        <v>793</v>
      </c>
      <c r="E388" t="s">
        <v>54</v>
      </c>
      <c r="F388" t="s">
        <v>1983</v>
      </c>
      <c r="G388" t="s">
        <v>20</v>
      </c>
      <c r="H388">
        <v>50</v>
      </c>
      <c r="I388" s="4">
        <v>35998</v>
      </c>
      <c r="J388" s="8">
        <f>DAY(TBL_Employees3[[#This Row],[Hire Date]])</f>
        <v>22</v>
      </c>
      <c r="K388" s="8">
        <f>MONTH(TBL_Employees3[[#This Row],[Hire Date]])</f>
        <v>7</v>
      </c>
      <c r="L388" s="8">
        <f>YEAR(TBL_Employees3[[#This Row],[Hire Date]])</f>
        <v>1998</v>
      </c>
      <c r="M388" s="8" t="str">
        <f>TEXT(TBL_Employees3[[#This Row],[Hire Date]],"mmm")</f>
        <v>Jul</v>
      </c>
      <c r="N388" s="5">
        <v>174895</v>
      </c>
      <c r="O388" s="5" t="str" cm="1">
        <f t="array" ref="O388">_xlfn.IFS(TBL_Employees3[[#This Row],[Annual Salary]]&gt;140000,"High Income",AND(TBL_Employees3[[#This Row],[Annual Salary]]&lt;=140000, TBL_Employees3[[#This Row],[Annual Salary]] &gt; 70000),"Middle Income",TBL_Employees3[[#This Row],[Annual Salary]]&lt;70000,"Low Income")</f>
        <v>High Income</v>
      </c>
      <c r="P388" s="6">
        <v>0.15</v>
      </c>
      <c r="Q388" s="10">
        <f>TBL_Employees3[[#This Row],[Bonus %]]*TBL_Employees3[[#This Row],[Annual Salary]]</f>
        <v>26234.25</v>
      </c>
      <c r="R388" t="s">
        <v>21</v>
      </c>
      <c r="S388" t="s">
        <v>44</v>
      </c>
      <c r="T388" s="4" t="s">
        <v>23</v>
      </c>
      <c r="U388" t="str">
        <f>IF(TBL_Employees3[[#This Row],[Exit Date]]="","Employed","Resign")</f>
        <v>Employed</v>
      </c>
    </row>
    <row r="389" spans="1:21" x14ac:dyDescent="0.25">
      <c r="A389" t="s">
        <v>821</v>
      </c>
      <c r="B389" t="s">
        <v>822</v>
      </c>
      <c r="C389" t="s">
        <v>31</v>
      </c>
      <c r="D389" t="s">
        <v>793</v>
      </c>
      <c r="E389" t="s">
        <v>18</v>
      </c>
      <c r="F389" t="s">
        <v>1984</v>
      </c>
      <c r="G389" t="s">
        <v>37</v>
      </c>
      <c r="H389">
        <v>54</v>
      </c>
      <c r="I389" s="4">
        <v>43122</v>
      </c>
      <c r="J389" s="8">
        <f>DAY(TBL_Employees3[[#This Row],[Hire Date]])</f>
        <v>22</v>
      </c>
      <c r="K389" s="8">
        <f>MONTH(TBL_Employees3[[#This Row],[Hire Date]])</f>
        <v>1</v>
      </c>
      <c r="L389" s="8">
        <f>YEAR(TBL_Employees3[[#This Row],[Hire Date]])</f>
        <v>2018</v>
      </c>
      <c r="M389" s="8" t="str">
        <f>TEXT(TBL_Employees3[[#This Row],[Hire Date]],"mmm")</f>
        <v>Jan</v>
      </c>
      <c r="N389" s="5">
        <v>176294</v>
      </c>
      <c r="O389" s="5" t="str" cm="1">
        <f t="array" ref="O389">_xlfn.IFS(TBL_Employees3[[#This Row],[Annual Salary]]&gt;140000,"High Income",AND(TBL_Employees3[[#This Row],[Annual Salary]]&lt;=140000, TBL_Employees3[[#This Row],[Annual Salary]] &gt; 70000),"Middle Income",TBL_Employees3[[#This Row],[Annual Salary]]&lt;70000,"Low Income")</f>
        <v>High Income</v>
      </c>
      <c r="P389" s="6">
        <v>0.28000000000000003</v>
      </c>
      <c r="Q389" s="10">
        <f>TBL_Employees3[[#This Row],[Bonus %]]*TBL_Employees3[[#This Row],[Annual Salary]]</f>
        <v>49362.320000000007</v>
      </c>
      <c r="R389" t="s">
        <v>21</v>
      </c>
      <c r="S389" t="s">
        <v>22</v>
      </c>
      <c r="T389" s="4" t="s">
        <v>23</v>
      </c>
      <c r="U389" t="str">
        <f>IF(TBL_Employees3[[#This Row],[Exit Date]]="","Employed","Resign")</f>
        <v>Employed</v>
      </c>
    </row>
    <row r="390" spans="1:21" x14ac:dyDescent="0.25">
      <c r="A390" t="s">
        <v>823</v>
      </c>
      <c r="B390" t="s">
        <v>824</v>
      </c>
      <c r="C390" t="s">
        <v>53</v>
      </c>
      <c r="D390" t="s">
        <v>793</v>
      </c>
      <c r="E390" t="s">
        <v>18</v>
      </c>
      <c r="F390" t="s">
        <v>1984</v>
      </c>
      <c r="G390" t="s">
        <v>28</v>
      </c>
      <c r="H390">
        <v>49</v>
      </c>
      <c r="I390" s="4">
        <v>37680</v>
      </c>
      <c r="J390" s="8">
        <f>DAY(TBL_Employees3[[#This Row],[Hire Date]])</f>
        <v>28</v>
      </c>
      <c r="K390" s="8">
        <f>MONTH(TBL_Employees3[[#This Row],[Hire Date]])</f>
        <v>2</v>
      </c>
      <c r="L390" s="8">
        <f>YEAR(TBL_Employees3[[#This Row],[Hire Date]])</f>
        <v>2003</v>
      </c>
      <c r="M390" s="8" t="str">
        <f>TEXT(TBL_Employees3[[#This Row],[Hire Date]],"mmm")</f>
        <v>Feb</v>
      </c>
      <c r="N390" s="5">
        <v>211291</v>
      </c>
      <c r="O390" s="5" t="str" cm="1">
        <f t="array" ref="O390">_xlfn.IFS(TBL_Employees3[[#This Row],[Annual Salary]]&gt;140000,"High Income",AND(TBL_Employees3[[#This Row],[Annual Salary]]&lt;=140000, TBL_Employees3[[#This Row],[Annual Salary]] &gt; 70000),"Middle Income",TBL_Employees3[[#This Row],[Annual Salary]]&lt;70000,"Low Income")</f>
        <v>High Income</v>
      </c>
      <c r="P390" s="6">
        <v>0.37</v>
      </c>
      <c r="Q390" s="10">
        <f>TBL_Employees3[[#This Row],[Bonus %]]*TBL_Employees3[[#This Row],[Annual Salary]]</f>
        <v>78177.67</v>
      </c>
      <c r="R390" t="s">
        <v>65</v>
      </c>
      <c r="S390" t="s">
        <v>66</v>
      </c>
      <c r="T390" s="4" t="s">
        <v>23</v>
      </c>
      <c r="U390" t="str">
        <f>IF(TBL_Employees3[[#This Row],[Exit Date]]="","Employed","Resign")</f>
        <v>Employed</v>
      </c>
    </row>
    <row r="391" spans="1:21" x14ac:dyDescent="0.25">
      <c r="A391" t="s">
        <v>825</v>
      </c>
      <c r="B391" t="s">
        <v>826</v>
      </c>
      <c r="C391" t="s">
        <v>53</v>
      </c>
      <c r="D391" t="s">
        <v>793</v>
      </c>
      <c r="E391" t="s">
        <v>54</v>
      </c>
      <c r="F391" t="s">
        <v>1984</v>
      </c>
      <c r="G391" t="s">
        <v>28</v>
      </c>
      <c r="H391">
        <v>61</v>
      </c>
      <c r="I391" s="4">
        <v>42804</v>
      </c>
      <c r="J391" s="8">
        <f>DAY(TBL_Employees3[[#This Row],[Hire Date]])</f>
        <v>10</v>
      </c>
      <c r="K391" s="8">
        <f>MONTH(TBL_Employees3[[#This Row],[Hire Date]])</f>
        <v>3</v>
      </c>
      <c r="L391" s="8">
        <f>YEAR(TBL_Employees3[[#This Row],[Hire Date]])</f>
        <v>2017</v>
      </c>
      <c r="M391" s="8" t="str">
        <f>TEXT(TBL_Employees3[[#This Row],[Hire Date]],"mmm")</f>
        <v>Mar</v>
      </c>
      <c r="N391" s="5">
        <v>196951</v>
      </c>
      <c r="O391" s="5" t="str" cm="1">
        <f t="array" ref="O391">_xlfn.IFS(TBL_Employees3[[#This Row],[Annual Salary]]&gt;140000,"High Income",AND(TBL_Employees3[[#This Row],[Annual Salary]]&lt;=140000, TBL_Employees3[[#This Row],[Annual Salary]] &gt; 70000),"Middle Income",TBL_Employees3[[#This Row],[Annual Salary]]&lt;70000,"Low Income")</f>
        <v>High Income</v>
      </c>
      <c r="P391" s="6">
        <v>0.33</v>
      </c>
      <c r="Q391" s="10">
        <f>TBL_Employees3[[#This Row],[Bonus %]]*TBL_Employees3[[#This Row],[Annual Salary]]</f>
        <v>64993.83</v>
      </c>
      <c r="R391" t="s">
        <v>65</v>
      </c>
      <c r="S391" t="s">
        <v>118</v>
      </c>
      <c r="T391" s="4" t="s">
        <v>23</v>
      </c>
      <c r="U391" t="str">
        <f>IF(TBL_Employees3[[#This Row],[Exit Date]]="","Employed","Resign")</f>
        <v>Employed</v>
      </c>
    </row>
    <row r="392" spans="1:21" x14ac:dyDescent="0.25">
      <c r="A392" t="s">
        <v>827</v>
      </c>
      <c r="B392" t="s">
        <v>828</v>
      </c>
      <c r="C392" t="s">
        <v>16</v>
      </c>
      <c r="D392" t="s">
        <v>793</v>
      </c>
      <c r="E392" t="s">
        <v>18</v>
      </c>
      <c r="F392" t="s">
        <v>1983</v>
      </c>
      <c r="G392" t="s">
        <v>28</v>
      </c>
      <c r="H392">
        <v>55</v>
      </c>
      <c r="I392" s="4">
        <v>35019</v>
      </c>
      <c r="J392" s="8">
        <f>DAY(TBL_Employees3[[#This Row],[Hire Date]])</f>
        <v>16</v>
      </c>
      <c r="K392" s="8">
        <f>MONTH(TBL_Employees3[[#This Row],[Hire Date]])</f>
        <v>11</v>
      </c>
      <c r="L392" s="8">
        <f>YEAR(TBL_Employees3[[#This Row],[Hire Date]])</f>
        <v>1995</v>
      </c>
      <c r="M392" s="8" t="str">
        <f>TEXT(TBL_Employees3[[#This Row],[Hire Date]],"mmm")</f>
        <v>Nov</v>
      </c>
      <c r="N392" s="5">
        <v>125936</v>
      </c>
      <c r="O392" s="5" t="str" cm="1">
        <f t="array" ref="O392">_xlfn.IFS(TBL_Employees3[[#This Row],[Annual Salary]]&gt;140000,"High Income",AND(TBL_Employees3[[#This Row],[Annual Salary]]&lt;=140000, TBL_Employees3[[#This Row],[Annual Salary]] &gt; 70000),"Middle Income",TBL_Employees3[[#This Row],[Annual Salary]]&lt;70000,"Low Income")</f>
        <v>Middle Income</v>
      </c>
      <c r="P392" s="6">
        <v>0.08</v>
      </c>
      <c r="Q392" s="10">
        <f>TBL_Employees3[[#This Row],[Bonus %]]*TBL_Employees3[[#This Row],[Annual Salary]]</f>
        <v>10074.880000000001</v>
      </c>
      <c r="R392" t="s">
        <v>65</v>
      </c>
      <c r="S392" t="s">
        <v>66</v>
      </c>
      <c r="T392" s="4" t="s">
        <v>23</v>
      </c>
      <c r="U392" t="str">
        <f>IF(TBL_Employees3[[#This Row],[Exit Date]]="","Employed","Resign")</f>
        <v>Employed</v>
      </c>
    </row>
    <row r="393" spans="1:21" x14ac:dyDescent="0.25">
      <c r="A393" t="s">
        <v>829</v>
      </c>
      <c r="B393" t="s">
        <v>830</v>
      </c>
      <c r="C393" t="s">
        <v>800</v>
      </c>
      <c r="D393" t="s">
        <v>793</v>
      </c>
      <c r="E393" t="s">
        <v>32</v>
      </c>
      <c r="F393" t="s">
        <v>1984</v>
      </c>
      <c r="G393" t="s">
        <v>28</v>
      </c>
      <c r="H393">
        <v>58</v>
      </c>
      <c r="I393" s="4">
        <v>34567</v>
      </c>
      <c r="J393" s="8">
        <f>DAY(TBL_Employees3[[#This Row],[Hire Date]])</f>
        <v>21</v>
      </c>
      <c r="K393" s="8">
        <f>MONTH(TBL_Employees3[[#This Row],[Hire Date]])</f>
        <v>8</v>
      </c>
      <c r="L393" s="8">
        <f>YEAR(TBL_Employees3[[#This Row],[Hire Date]])</f>
        <v>1994</v>
      </c>
      <c r="M393" s="8" t="str">
        <f>TEXT(TBL_Employees3[[#This Row],[Hire Date]],"mmm")</f>
        <v>Aug</v>
      </c>
      <c r="N393" s="5">
        <v>93102</v>
      </c>
      <c r="O393" s="5" t="str" cm="1">
        <f t="array" ref="O393">_xlfn.IFS(TBL_Employees3[[#This Row],[Annual Salary]]&gt;140000,"High Income",AND(TBL_Employees3[[#This Row],[Annual Salary]]&lt;=140000, TBL_Employees3[[#This Row],[Annual Salary]] &gt; 70000),"Middle Income",TBL_Employees3[[#This Row],[Annual Salary]]&lt;70000,"Low Income")</f>
        <v>Middle Income</v>
      </c>
      <c r="P393" s="6">
        <v>0</v>
      </c>
      <c r="Q393" s="10">
        <f>TBL_Employees3[[#This Row],[Bonus %]]*TBL_Employees3[[#This Row],[Annual Salary]]</f>
        <v>0</v>
      </c>
      <c r="R393" t="s">
        <v>21</v>
      </c>
      <c r="S393" t="s">
        <v>34</v>
      </c>
      <c r="T393" s="4">
        <v>41621</v>
      </c>
      <c r="U393" t="str">
        <f>IF(TBL_Employees3[[#This Row],[Exit Date]]="","Employed","Resign")</f>
        <v>Resign</v>
      </c>
    </row>
    <row r="394" spans="1:21" x14ac:dyDescent="0.25">
      <c r="A394" t="s">
        <v>831</v>
      </c>
      <c r="B394" t="s">
        <v>832</v>
      </c>
      <c r="C394" t="s">
        <v>800</v>
      </c>
      <c r="D394" t="s">
        <v>793</v>
      </c>
      <c r="E394" t="s">
        <v>18</v>
      </c>
      <c r="F394" t="s">
        <v>1984</v>
      </c>
      <c r="G394" t="s">
        <v>37</v>
      </c>
      <c r="H394">
        <v>45</v>
      </c>
      <c r="I394" s="4">
        <v>39437</v>
      </c>
      <c r="J394" s="8">
        <f>DAY(TBL_Employees3[[#This Row],[Hire Date]])</f>
        <v>21</v>
      </c>
      <c r="K394" s="8">
        <f>MONTH(TBL_Employees3[[#This Row],[Hire Date]])</f>
        <v>12</v>
      </c>
      <c r="L394" s="8">
        <f>YEAR(TBL_Employees3[[#This Row],[Hire Date]])</f>
        <v>2007</v>
      </c>
      <c r="M394" s="8" t="str">
        <f>TEXT(TBL_Employees3[[#This Row],[Hire Date]],"mmm")</f>
        <v>Dec</v>
      </c>
      <c r="N394" s="5">
        <v>93840</v>
      </c>
      <c r="O394" s="5" t="str" cm="1">
        <f t="array" ref="O394">_xlfn.IFS(TBL_Employees3[[#This Row],[Annual Salary]]&gt;140000,"High Income",AND(TBL_Employees3[[#This Row],[Annual Salary]]&lt;=140000, TBL_Employees3[[#This Row],[Annual Salary]] &gt; 70000),"Middle Income",TBL_Employees3[[#This Row],[Annual Salary]]&lt;70000,"Low Income")</f>
        <v>Middle Income</v>
      </c>
      <c r="P394" s="6">
        <v>0</v>
      </c>
      <c r="Q394" s="10">
        <f>TBL_Employees3[[#This Row],[Bonus %]]*TBL_Employees3[[#This Row],[Annual Salary]]</f>
        <v>0</v>
      </c>
      <c r="R394" t="s">
        <v>38</v>
      </c>
      <c r="S394" t="s">
        <v>39</v>
      </c>
      <c r="T394" s="4" t="s">
        <v>23</v>
      </c>
      <c r="U394" t="str">
        <f>IF(TBL_Employees3[[#This Row],[Exit Date]]="","Employed","Resign")</f>
        <v>Employed</v>
      </c>
    </row>
    <row r="395" spans="1:21" x14ac:dyDescent="0.25">
      <c r="A395" t="s">
        <v>833</v>
      </c>
      <c r="B395" t="s">
        <v>834</v>
      </c>
      <c r="C395" t="s">
        <v>53</v>
      </c>
      <c r="D395" t="s">
        <v>793</v>
      </c>
      <c r="E395" t="s">
        <v>32</v>
      </c>
      <c r="F395" t="s">
        <v>1983</v>
      </c>
      <c r="G395" t="s">
        <v>28</v>
      </c>
      <c r="H395">
        <v>48</v>
      </c>
      <c r="I395" s="4">
        <v>41706</v>
      </c>
      <c r="J395" s="8">
        <f>DAY(TBL_Employees3[[#This Row],[Hire Date]])</f>
        <v>8</v>
      </c>
      <c r="K395" s="8">
        <f>MONTH(TBL_Employees3[[#This Row],[Hire Date]])</f>
        <v>3</v>
      </c>
      <c r="L395" s="8">
        <f>YEAR(TBL_Employees3[[#This Row],[Hire Date]])</f>
        <v>2014</v>
      </c>
      <c r="M395" s="8" t="str">
        <f>TEXT(TBL_Employees3[[#This Row],[Hire Date]],"mmm")</f>
        <v>Mar</v>
      </c>
      <c r="N395" s="5">
        <v>197367</v>
      </c>
      <c r="O395" s="5" t="str" cm="1">
        <f t="array" ref="O395">_xlfn.IFS(TBL_Employees3[[#This Row],[Annual Salary]]&gt;140000,"High Income",AND(TBL_Employees3[[#This Row],[Annual Salary]]&lt;=140000, TBL_Employees3[[#This Row],[Annual Salary]] &gt; 70000),"Middle Income",TBL_Employees3[[#This Row],[Annual Salary]]&lt;70000,"Low Income")</f>
        <v>High Income</v>
      </c>
      <c r="P395" s="6">
        <v>0.39</v>
      </c>
      <c r="Q395" s="10">
        <f>TBL_Employees3[[#This Row],[Bonus %]]*TBL_Employees3[[#This Row],[Annual Salary]]</f>
        <v>76973.13</v>
      </c>
      <c r="R395" t="s">
        <v>21</v>
      </c>
      <c r="S395" t="s">
        <v>22</v>
      </c>
      <c r="T395" s="4" t="s">
        <v>23</v>
      </c>
      <c r="U395" t="str">
        <f>IF(TBL_Employees3[[#This Row],[Exit Date]]="","Employed","Resign")</f>
        <v>Employed</v>
      </c>
    </row>
    <row r="396" spans="1:21" x14ac:dyDescent="0.25">
      <c r="A396" t="s">
        <v>835</v>
      </c>
      <c r="B396" t="s">
        <v>836</v>
      </c>
      <c r="C396" t="s">
        <v>74</v>
      </c>
      <c r="D396" t="s">
        <v>793</v>
      </c>
      <c r="E396" t="s">
        <v>32</v>
      </c>
      <c r="F396" t="s">
        <v>1983</v>
      </c>
      <c r="G396" t="s">
        <v>37</v>
      </c>
      <c r="H396">
        <v>29</v>
      </c>
      <c r="I396" s="4">
        <v>43594</v>
      </c>
      <c r="J396" s="8">
        <f>DAY(TBL_Employees3[[#This Row],[Hire Date]])</f>
        <v>9</v>
      </c>
      <c r="K396" s="8">
        <f>MONTH(TBL_Employees3[[#This Row],[Hire Date]])</f>
        <v>5</v>
      </c>
      <c r="L396" s="8">
        <f>YEAR(TBL_Employees3[[#This Row],[Hire Date]])</f>
        <v>2019</v>
      </c>
      <c r="M396" s="8" t="str">
        <f>TEXT(TBL_Employees3[[#This Row],[Hire Date]],"mmm")</f>
        <v>May</v>
      </c>
      <c r="N396" s="5">
        <v>125828</v>
      </c>
      <c r="O396" s="5" t="str" cm="1">
        <f t="array" ref="O396">_xlfn.IFS(TBL_Employees3[[#This Row],[Annual Salary]]&gt;140000,"High Income",AND(TBL_Employees3[[#This Row],[Annual Salary]]&lt;=140000, TBL_Employees3[[#This Row],[Annual Salary]] &gt; 70000),"Middle Income",TBL_Employees3[[#This Row],[Annual Salary]]&lt;70000,"Low Income")</f>
        <v>Middle Income</v>
      </c>
      <c r="P396" s="6">
        <v>0.15</v>
      </c>
      <c r="Q396" s="10">
        <f>TBL_Employees3[[#This Row],[Bonus %]]*TBL_Employees3[[#This Row],[Annual Salary]]</f>
        <v>18874.2</v>
      </c>
      <c r="R396" t="s">
        <v>38</v>
      </c>
      <c r="S396" t="s">
        <v>85</v>
      </c>
      <c r="T396" s="4" t="s">
        <v>23</v>
      </c>
      <c r="U396" t="str">
        <f>IF(TBL_Employees3[[#This Row],[Exit Date]]="","Employed","Resign")</f>
        <v>Employed</v>
      </c>
    </row>
    <row r="397" spans="1:21" x14ac:dyDescent="0.25">
      <c r="A397" t="s">
        <v>837</v>
      </c>
      <c r="B397" t="s">
        <v>838</v>
      </c>
      <c r="C397" t="s">
        <v>800</v>
      </c>
      <c r="D397" t="s">
        <v>793</v>
      </c>
      <c r="E397" t="s">
        <v>18</v>
      </c>
      <c r="F397" t="s">
        <v>1983</v>
      </c>
      <c r="G397" t="s">
        <v>20</v>
      </c>
      <c r="H397">
        <v>33</v>
      </c>
      <c r="I397" s="4">
        <v>42951</v>
      </c>
      <c r="J397" s="8">
        <f>DAY(TBL_Employees3[[#This Row],[Hire Date]])</f>
        <v>4</v>
      </c>
      <c r="K397" s="8">
        <f>MONTH(TBL_Employees3[[#This Row],[Hire Date]])</f>
        <v>8</v>
      </c>
      <c r="L397" s="8">
        <f>YEAR(TBL_Employees3[[#This Row],[Hire Date]])</f>
        <v>2017</v>
      </c>
      <c r="M397" s="8" t="str">
        <f>TEXT(TBL_Employees3[[#This Row],[Hire Date]],"mmm")</f>
        <v>Aug</v>
      </c>
      <c r="N397" s="5">
        <v>92610</v>
      </c>
      <c r="O397" s="5" t="str" cm="1">
        <f t="array" ref="O397">_xlfn.IFS(TBL_Employees3[[#This Row],[Annual Salary]]&gt;140000,"High Income",AND(TBL_Employees3[[#This Row],[Annual Salary]]&lt;=140000, TBL_Employees3[[#This Row],[Annual Salary]] &gt; 70000),"Middle Income",TBL_Employees3[[#This Row],[Annual Salary]]&lt;70000,"Low Income")</f>
        <v>Middle Income</v>
      </c>
      <c r="P397" s="6">
        <v>0</v>
      </c>
      <c r="Q397" s="10">
        <f>TBL_Employees3[[#This Row],[Bonus %]]*TBL_Employees3[[#This Row],[Annual Salary]]</f>
        <v>0</v>
      </c>
      <c r="R397" t="s">
        <v>21</v>
      </c>
      <c r="S397" t="s">
        <v>75</v>
      </c>
      <c r="T397" s="4" t="s">
        <v>23</v>
      </c>
      <c r="U397" t="str">
        <f>IF(TBL_Employees3[[#This Row],[Exit Date]]="","Employed","Resign")</f>
        <v>Employed</v>
      </c>
    </row>
    <row r="398" spans="1:21" x14ac:dyDescent="0.25">
      <c r="A398" t="s">
        <v>839</v>
      </c>
      <c r="B398" t="s">
        <v>840</v>
      </c>
      <c r="C398" t="s">
        <v>16</v>
      </c>
      <c r="D398" t="s">
        <v>793</v>
      </c>
      <c r="E398" t="s">
        <v>32</v>
      </c>
      <c r="F398" t="s">
        <v>1983</v>
      </c>
      <c r="G398" t="s">
        <v>28</v>
      </c>
      <c r="H398">
        <v>48</v>
      </c>
      <c r="I398" s="4">
        <v>38168</v>
      </c>
      <c r="J398" s="8">
        <f>DAY(TBL_Employees3[[#This Row],[Hire Date]])</f>
        <v>30</v>
      </c>
      <c r="K398" s="8">
        <f>MONTH(TBL_Employees3[[#This Row],[Hire Date]])</f>
        <v>6</v>
      </c>
      <c r="L398" s="8">
        <f>YEAR(TBL_Employees3[[#This Row],[Hire Date]])</f>
        <v>2004</v>
      </c>
      <c r="M398" s="8" t="str">
        <f>TEXT(TBL_Employees3[[#This Row],[Hire Date]],"mmm")</f>
        <v>Jun</v>
      </c>
      <c r="N398" s="5">
        <v>120660</v>
      </c>
      <c r="O398" s="5" t="str" cm="1">
        <f t="array" ref="O398">_xlfn.IFS(TBL_Employees3[[#This Row],[Annual Salary]]&gt;140000,"High Income",AND(TBL_Employees3[[#This Row],[Annual Salary]]&lt;=140000, TBL_Employees3[[#This Row],[Annual Salary]] &gt; 70000),"Middle Income",TBL_Employees3[[#This Row],[Annual Salary]]&lt;70000,"Low Income")</f>
        <v>Middle Income</v>
      </c>
      <c r="P398" s="6">
        <v>7.0000000000000007E-2</v>
      </c>
      <c r="Q398" s="10">
        <f>TBL_Employees3[[#This Row],[Bonus %]]*TBL_Employees3[[#This Row],[Annual Salary]]</f>
        <v>8446.2000000000007</v>
      </c>
      <c r="R398" t="s">
        <v>65</v>
      </c>
      <c r="S398" t="s">
        <v>92</v>
      </c>
      <c r="T398" s="4" t="s">
        <v>23</v>
      </c>
      <c r="U398" t="str">
        <f>IF(TBL_Employees3[[#This Row],[Exit Date]]="","Employed","Resign")</f>
        <v>Employed</v>
      </c>
    </row>
    <row r="399" spans="1:21" x14ac:dyDescent="0.25">
      <c r="A399" t="s">
        <v>841</v>
      </c>
      <c r="B399" t="s">
        <v>842</v>
      </c>
      <c r="C399" t="s">
        <v>31</v>
      </c>
      <c r="D399" t="s">
        <v>793</v>
      </c>
      <c r="E399" t="s">
        <v>32</v>
      </c>
      <c r="F399" t="s">
        <v>1984</v>
      </c>
      <c r="G399" t="s">
        <v>20</v>
      </c>
      <c r="H399">
        <v>51</v>
      </c>
      <c r="I399" s="4">
        <v>44283</v>
      </c>
      <c r="J399" s="8">
        <f>DAY(TBL_Employees3[[#This Row],[Hire Date]])</f>
        <v>28</v>
      </c>
      <c r="K399" s="8">
        <f>MONTH(TBL_Employees3[[#This Row],[Hire Date]])</f>
        <v>3</v>
      </c>
      <c r="L399" s="8">
        <f>YEAR(TBL_Employees3[[#This Row],[Hire Date]])</f>
        <v>2021</v>
      </c>
      <c r="M399" s="8" t="str">
        <f>TEXT(TBL_Employees3[[#This Row],[Hire Date]],"mmm")</f>
        <v>Mar</v>
      </c>
      <c r="N399" s="5">
        <v>180687</v>
      </c>
      <c r="O399" s="5" t="str" cm="1">
        <f t="array" ref="O399">_xlfn.IFS(TBL_Employees3[[#This Row],[Annual Salary]]&gt;140000,"High Income",AND(TBL_Employees3[[#This Row],[Annual Salary]]&lt;=140000, TBL_Employees3[[#This Row],[Annual Salary]] &gt; 70000),"Middle Income",TBL_Employees3[[#This Row],[Annual Salary]]&lt;70000,"Low Income")</f>
        <v>High Income</v>
      </c>
      <c r="P399" s="6">
        <v>0.19</v>
      </c>
      <c r="Q399" s="10">
        <f>TBL_Employees3[[#This Row],[Bonus %]]*TBL_Employees3[[#This Row],[Annual Salary]]</f>
        <v>34330.53</v>
      </c>
      <c r="R399" t="s">
        <v>21</v>
      </c>
      <c r="S399" t="s">
        <v>57</v>
      </c>
      <c r="T399" s="4" t="s">
        <v>23</v>
      </c>
      <c r="U399" t="str">
        <f>IF(TBL_Employees3[[#This Row],[Exit Date]]="","Employed","Resign")</f>
        <v>Employed</v>
      </c>
    </row>
    <row r="400" spans="1:21" x14ac:dyDescent="0.25">
      <c r="A400" t="s">
        <v>843</v>
      </c>
      <c r="B400" t="s">
        <v>844</v>
      </c>
      <c r="C400" t="s">
        <v>800</v>
      </c>
      <c r="D400" t="s">
        <v>793</v>
      </c>
      <c r="E400" t="s">
        <v>32</v>
      </c>
      <c r="F400" t="s">
        <v>1983</v>
      </c>
      <c r="G400" t="s">
        <v>20</v>
      </c>
      <c r="H400">
        <v>30</v>
      </c>
      <c r="I400" s="4">
        <v>42078</v>
      </c>
      <c r="J400" s="8">
        <f>DAY(TBL_Employees3[[#This Row],[Hire Date]])</f>
        <v>15</v>
      </c>
      <c r="K400" s="8">
        <f>MONTH(TBL_Employees3[[#This Row],[Hire Date]])</f>
        <v>3</v>
      </c>
      <c r="L400" s="8">
        <f>YEAR(TBL_Employees3[[#This Row],[Hire Date]])</f>
        <v>2015</v>
      </c>
      <c r="M400" s="8" t="str">
        <f>TEXT(TBL_Employees3[[#This Row],[Hire Date]],"mmm")</f>
        <v>Mar</v>
      </c>
      <c r="N400" s="5">
        <v>93734</v>
      </c>
      <c r="O400" s="5" t="str" cm="1">
        <f t="array" ref="O400">_xlfn.IFS(TBL_Employees3[[#This Row],[Annual Salary]]&gt;140000,"High Income",AND(TBL_Employees3[[#This Row],[Annual Salary]]&lt;=140000, TBL_Employees3[[#This Row],[Annual Salary]] &gt; 70000),"Middle Income",TBL_Employees3[[#This Row],[Annual Salary]]&lt;70000,"Low Income")</f>
        <v>Middle Income</v>
      </c>
      <c r="P400" s="6">
        <v>0</v>
      </c>
      <c r="Q400" s="10">
        <f>TBL_Employees3[[#This Row],[Bonus %]]*TBL_Employees3[[#This Row],[Annual Salary]]</f>
        <v>0</v>
      </c>
      <c r="R400" t="s">
        <v>21</v>
      </c>
      <c r="S400" t="s">
        <v>57</v>
      </c>
      <c r="T400" s="4" t="s">
        <v>23</v>
      </c>
      <c r="U400" t="str">
        <f>IF(TBL_Employees3[[#This Row],[Exit Date]]="","Employed","Resign")</f>
        <v>Employed</v>
      </c>
    </row>
    <row r="401" spans="1:21" x14ac:dyDescent="0.25">
      <c r="A401" t="s">
        <v>845</v>
      </c>
      <c r="B401" t="s">
        <v>846</v>
      </c>
      <c r="C401" t="s">
        <v>803</v>
      </c>
      <c r="D401" t="s">
        <v>793</v>
      </c>
      <c r="E401" t="s">
        <v>32</v>
      </c>
      <c r="F401" t="s">
        <v>1983</v>
      </c>
      <c r="G401" t="s">
        <v>28</v>
      </c>
      <c r="H401">
        <v>41</v>
      </c>
      <c r="I401" s="4">
        <v>39379</v>
      </c>
      <c r="J401" s="8">
        <f>DAY(TBL_Employees3[[#This Row],[Hire Date]])</f>
        <v>24</v>
      </c>
      <c r="K401" s="8">
        <f>MONTH(TBL_Employees3[[#This Row],[Hire Date]])</f>
        <v>10</v>
      </c>
      <c r="L401" s="8">
        <f>YEAR(TBL_Employees3[[#This Row],[Hire Date]])</f>
        <v>2007</v>
      </c>
      <c r="M401" s="8" t="str">
        <f>TEXT(TBL_Employees3[[#This Row],[Hire Date]],"mmm")</f>
        <v>Oct</v>
      </c>
      <c r="N401" s="5">
        <v>51630</v>
      </c>
      <c r="O401" s="5" t="str" cm="1">
        <f t="array" ref="O401">_xlfn.IFS(TBL_Employees3[[#This Row],[Annual Salary]]&gt;140000,"High Income",AND(TBL_Employees3[[#This Row],[Annual Salary]]&lt;=140000, TBL_Employees3[[#This Row],[Annual Salary]] &gt; 70000),"Middle Income",TBL_Employees3[[#This Row],[Annual Salary]]&lt;70000,"Low Income")</f>
        <v>Low Income</v>
      </c>
      <c r="P401" s="6">
        <v>0</v>
      </c>
      <c r="Q401" s="10">
        <f>TBL_Employees3[[#This Row],[Bonus %]]*TBL_Employees3[[#This Row],[Annual Salary]]</f>
        <v>0</v>
      </c>
      <c r="R401" t="s">
        <v>65</v>
      </c>
      <c r="S401" t="s">
        <v>118</v>
      </c>
      <c r="T401" s="4" t="s">
        <v>23</v>
      </c>
      <c r="U401" t="str">
        <f>IF(TBL_Employees3[[#This Row],[Exit Date]]="","Employed","Resign")</f>
        <v>Employed</v>
      </c>
    </row>
    <row r="402" spans="1:21" x14ac:dyDescent="0.25">
      <c r="A402" t="s">
        <v>847</v>
      </c>
      <c r="B402" t="s">
        <v>848</v>
      </c>
      <c r="C402" t="s">
        <v>800</v>
      </c>
      <c r="D402" t="s">
        <v>793</v>
      </c>
      <c r="E402" t="s">
        <v>18</v>
      </c>
      <c r="F402" t="s">
        <v>1983</v>
      </c>
      <c r="G402" t="s">
        <v>37</v>
      </c>
      <c r="H402">
        <v>48</v>
      </c>
      <c r="I402" s="4">
        <v>38454</v>
      </c>
      <c r="J402" s="8">
        <f>DAY(TBL_Employees3[[#This Row],[Hire Date]])</f>
        <v>12</v>
      </c>
      <c r="K402" s="8">
        <f>MONTH(TBL_Employees3[[#This Row],[Hire Date]])</f>
        <v>4</v>
      </c>
      <c r="L402" s="8">
        <f>YEAR(TBL_Employees3[[#This Row],[Hire Date]])</f>
        <v>2005</v>
      </c>
      <c r="M402" s="8" t="str">
        <f>TEXT(TBL_Employees3[[#This Row],[Hire Date]],"mmm")</f>
        <v>Apr</v>
      </c>
      <c r="N402" s="5">
        <v>87158</v>
      </c>
      <c r="O402" s="5" t="str" cm="1">
        <f t="array" ref="O402">_xlfn.IFS(TBL_Employees3[[#This Row],[Annual Salary]]&gt;140000,"High Income",AND(TBL_Employees3[[#This Row],[Annual Salary]]&lt;=140000, TBL_Employees3[[#This Row],[Annual Salary]] &gt; 70000),"Middle Income",TBL_Employees3[[#This Row],[Annual Salary]]&lt;70000,"Low Income")</f>
        <v>Middle Income</v>
      </c>
      <c r="P402" s="6">
        <v>0</v>
      </c>
      <c r="Q402" s="10">
        <f>TBL_Employees3[[#This Row],[Bonus %]]*TBL_Employees3[[#This Row],[Annual Salary]]</f>
        <v>0</v>
      </c>
      <c r="R402" t="s">
        <v>38</v>
      </c>
      <c r="S402" t="s">
        <v>39</v>
      </c>
      <c r="T402" s="4" t="s">
        <v>23</v>
      </c>
      <c r="U402" t="str">
        <f>IF(TBL_Employees3[[#This Row],[Exit Date]]="","Employed","Resign")</f>
        <v>Employed</v>
      </c>
    </row>
    <row r="403" spans="1:21" x14ac:dyDescent="0.25">
      <c r="A403" t="s">
        <v>849</v>
      </c>
      <c r="B403" t="s">
        <v>850</v>
      </c>
      <c r="C403" t="s">
        <v>31</v>
      </c>
      <c r="D403" t="s">
        <v>793</v>
      </c>
      <c r="E403" t="s">
        <v>27</v>
      </c>
      <c r="F403" t="s">
        <v>1984</v>
      </c>
      <c r="G403" t="s">
        <v>37</v>
      </c>
      <c r="H403">
        <v>65</v>
      </c>
      <c r="I403" s="4">
        <v>38130</v>
      </c>
      <c r="J403" s="8">
        <f>DAY(TBL_Employees3[[#This Row],[Hire Date]])</f>
        <v>23</v>
      </c>
      <c r="K403" s="8">
        <f>MONTH(TBL_Employees3[[#This Row],[Hire Date]])</f>
        <v>5</v>
      </c>
      <c r="L403" s="8">
        <f>YEAR(TBL_Employees3[[#This Row],[Hire Date]])</f>
        <v>2004</v>
      </c>
      <c r="M403" s="8" t="str">
        <f>TEXT(TBL_Employees3[[#This Row],[Hire Date]],"mmm")</f>
        <v>May</v>
      </c>
      <c r="N403" s="5">
        <v>153938</v>
      </c>
      <c r="O403" s="5" t="str" cm="1">
        <f t="array" ref="O403">_xlfn.IFS(TBL_Employees3[[#This Row],[Annual Salary]]&gt;140000,"High Income",AND(TBL_Employees3[[#This Row],[Annual Salary]]&lt;=140000, TBL_Employees3[[#This Row],[Annual Salary]] &gt; 70000),"Middle Income",TBL_Employees3[[#This Row],[Annual Salary]]&lt;70000,"Low Income")</f>
        <v>High Income</v>
      </c>
      <c r="P403" s="6">
        <v>0.2</v>
      </c>
      <c r="Q403" s="10">
        <f>TBL_Employees3[[#This Row],[Bonus %]]*TBL_Employees3[[#This Row],[Annual Salary]]</f>
        <v>30787.600000000002</v>
      </c>
      <c r="R403" t="s">
        <v>21</v>
      </c>
      <c r="S403" t="s">
        <v>57</v>
      </c>
      <c r="T403" s="4" t="s">
        <v>23</v>
      </c>
      <c r="U403" t="str">
        <f>IF(TBL_Employees3[[#This Row],[Exit Date]]="","Employed","Resign")</f>
        <v>Employed</v>
      </c>
    </row>
    <row r="404" spans="1:21" x14ac:dyDescent="0.25">
      <c r="A404" t="s">
        <v>851</v>
      </c>
      <c r="B404" t="s">
        <v>852</v>
      </c>
      <c r="C404" t="s">
        <v>74</v>
      </c>
      <c r="D404" t="s">
        <v>793</v>
      </c>
      <c r="E404" t="s">
        <v>18</v>
      </c>
      <c r="F404" t="s">
        <v>1984</v>
      </c>
      <c r="G404" t="s">
        <v>97</v>
      </c>
      <c r="H404">
        <v>55</v>
      </c>
      <c r="I404" s="4">
        <v>38301</v>
      </c>
      <c r="J404" s="8">
        <f>DAY(TBL_Employees3[[#This Row],[Hire Date]])</f>
        <v>10</v>
      </c>
      <c r="K404" s="8">
        <f>MONTH(TBL_Employees3[[#This Row],[Hire Date]])</f>
        <v>11</v>
      </c>
      <c r="L404" s="8">
        <f>YEAR(TBL_Employees3[[#This Row],[Hire Date]])</f>
        <v>2004</v>
      </c>
      <c r="M404" s="8" t="str">
        <f>TEXT(TBL_Employees3[[#This Row],[Hire Date]],"mmm")</f>
        <v>Nov</v>
      </c>
      <c r="N404" s="5">
        <v>142318</v>
      </c>
      <c r="O404" s="5" t="str" cm="1">
        <f t="array" ref="O404">_xlfn.IFS(TBL_Employees3[[#This Row],[Annual Salary]]&gt;140000,"High Income",AND(TBL_Employees3[[#This Row],[Annual Salary]]&lt;=140000, TBL_Employees3[[#This Row],[Annual Salary]] &gt; 70000),"Middle Income",TBL_Employees3[[#This Row],[Annual Salary]]&lt;70000,"Low Income")</f>
        <v>High Income</v>
      </c>
      <c r="P404" s="6">
        <v>0.14000000000000001</v>
      </c>
      <c r="Q404" s="10">
        <f>TBL_Employees3[[#This Row],[Bonus %]]*TBL_Employees3[[#This Row],[Annual Salary]]</f>
        <v>19924.52</v>
      </c>
      <c r="R404" t="s">
        <v>21</v>
      </c>
      <c r="S404" t="s">
        <v>44</v>
      </c>
      <c r="T404" s="4" t="s">
        <v>23</v>
      </c>
      <c r="U404" t="str">
        <f>IF(TBL_Employees3[[#This Row],[Exit Date]]="","Employed","Resign")</f>
        <v>Employed</v>
      </c>
    </row>
    <row r="405" spans="1:21" x14ac:dyDescent="0.25">
      <c r="A405" t="s">
        <v>853</v>
      </c>
      <c r="B405" t="s">
        <v>854</v>
      </c>
      <c r="C405" t="s">
        <v>806</v>
      </c>
      <c r="D405" t="s">
        <v>793</v>
      </c>
      <c r="E405" t="s">
        <v>18</v>
      </c>
      <c r="F405" t="s">
        <v>1983</v>
      </c>
      <c r="G405" t="s">
        <v>97</v>
      </c>
      <c r="H405">
        <v>41</v>
      </c>
      <c r="I405" s="4">
        <v>38219</v>
      </c>
      <c r="J405" s="8">
        <f>DAY(TBL_Employees3[[#This Row],[Hire Date]])</f>
        <v>20</v>
      </c>
      <c r="K405" s="8">
        <f>MONTH(TBL_Employees3[[#This Row],[Hire Date]])</f>
        <v>8</v>
      </c>
      <c r="L405" s="8">
        <f>YEAR(TBL_Employees3[[#This Row],[Hire Date]])</f>
        <v>2004</v>
      </c>
      <c r="M405" s="8" t="str">
        <f>TEXT(TBL_Employees3[[#This Row],[Hire Date]],"mmm")</f>
        <v>Aug</v>
      </c>
      <c r="N405" s="5">
        <v>49186</v>
      </c>
      <c r="O405" s="5" t="str" cm="1">
        <f t="array" ref="O405">_xlfn.IFS(TBL_Employees3[[#This Row],[Annual Salary]]&gt;140000,"High Income",AND(TBL_Employees3[[#This Row],[Annual Salary]]&lt;=140000, TBL_Employees3[[#This Row],[Annual Salary]] &gt; 70000),"Middle Income",TBL_Employees3[[#This Row],[Annual Salary]]&lt;70000,"Low Income")</f>
        <v>Low Income</v>
      </c>
      <c r="P405" s="6">
        <v>0</v>
      </c>
      <c r="Q405" s="10">
        <f>TBL_Employees3[[#This Row],[Bonus %]]*TBL_Employees3[[#This Row],[Annual Salary]]</f>
        <v>0</v>
      </c>
      <c r="R405" t="s">
        <v>21</v>
      </c>
      <c r="S405" t="s">
        <v>22</v>
      </c>
      <c r="T405" s="4">
        <v>39616</v>
      </c>
      <c r="U405" t="str">
        <f>IF(TBL_Employees3[[#This Row],[Exit Date]]="","Employed","Resign")</f>
        <v>Resign</v>
      </c>
    </row>
    <row r="406" spans="1:21" x14ac:dyDescent="0.25">
      <c r="A406" t="s">
        <v>855</v>
      </c>
      <c r="B406" t="s">
        <v>856</v>
      </c>
      <c r="C406" t="s">
        <v>53</v>
      </c>
      <c r="D406" t="s">
        <v>793</v>
      </c>
      <c r="E406" t="s">
        <v>32</v>
      </c>
      <c r="F406" t="s">
        <v>1984</v>
      </c>
      <c r="G406" t="s">
        <v>97</v>
      </c>
      <c r="H406">
        <v>34</v>
      </c>
      <c r="I406" s="4">
        <v>43673</v>
      </c>
      <c r="J406" s="8">
        <f>DAY(TBL_Employees3[[#This Row],[Hire Date]])</f>
        <v>27</v>
      </c>
      <c r="K406" s="8">
        <f>MONTH(TBL_Employees3[[#This Row],[Hire Date]])</f>
        <v>7</v>
      </c>
      <c r="L406" s="8">
        <f>YEAR(TBL_Employees3[[#This Row],[Hire Date]])</f>
        <v>2019</v>
      </c>
      <c r="M406" s="8" t="str">
        <f>TEXT(TBL_Employees3[[#This Row],[Hire Date]],"mmm")</f>
        <v>Jul</v>
      </c>
      <c r="N406" s="5">
        <v>220937</v>
      </c>
      <c r="O406" s="5" t="str" cm="1">
        <f t="array" ref="O406">_xlfn.IFS(TBL_Employees3[[#This Row],[Annual Salary]]&gt;140000,"High Income",AND(TBL_Employees3[[#This Row],[Annual Salary]]&lt;=140000, TBL_Employees3[[#This Row],[Annual Salary]] &gt; 70000),"Middle Income",TBL_Employees3[[#This Row],[Annual Salary]]&lt;70000,"Low Income")</f>
        <v>High Income</v>
      </c>
      <c r="P406" s="6">
        <v>0.38</v>
      </c>
      <c r="Q406" s="10">
        <f>TBL_Employees3[[#This Row],[Bonus %]]*TBL_Employees3[[#This Row],[Annual Salary]]</f>
        <v>83956.06</v>
      </c>
      <c r="R406" t="s">
        <v>21</v>
      </c>
      <c r="S406" t="s">
        <v>22</v>
      </c>
      <c r="T406" s="4" t="s">
        <v>23</v>
      </c>
      <c r="U406" t="str">
        <f>IF(TBL_Employees3[[#This Row],[Exit Date]]="","Employed","Resign")</f>
        <v>Employed</v>
      </c>
    </row>
    <row r="407" spans="1:21" x14ac:dyDescent="0.25">
      <c r="A407" t="s">
        <v>857</v>
      </c>
      <c r="B407" t="s">
        <v>858</v>
      </c>
      <c r="C407" t="s">
        <v>803</v>
      </c>
      <c r="D407" t="s">
        <v>793</v>
      </c>
      <c r="E407" t="s">
        <v>27</v>
      </c>
      <c r="F407" t="s">
        <v>1983</v>
      </c>
      <c r="G407" t="s">
        <v>20</v>
      </c>
      <c r="H407">
        <v>26</v>
      </c>
      <c r="I407" s="4">
        <v>44267</v>
      </c>
      <c r="J407" s="8">
        <f>DAY(TBL_Employees3[[#This Row],[Hire Date]])</f>
        <v>12</v>
      </c>
      <c r="K407" s="8">
        <f>MONTH(TBL_Employees3[[#This Row],[Hire Date]])</f>
        <v>3</v>
      </c>
      <c r="L407" s="8">
        <f>YEAR(TBL_Employees3[[#This Row],[Hire Date]])</f>
        <v>2021</v>
      </c>
      <c r="M407" s="8" t="str">
        <f>TEXT(TBL_Employees3[[#This Row],[Hire Date]],"mmm")</f>
        <v>Mar</v>
      </c>
      <c r="N407" s="5">
        <v>70369</v>
      </c>
      <c r="O407" s="5" t="str" cm="1">
        <f t="array" ref="O407">_xlfn.IFS(TBL_Employees3[[#This Row],[Annual Salary]]&gt;140000,"High Income",AND(TBL_Employees3[[#This Row],[Annual Salary]]&lt;=140000, TBL_Employees3[[#This Row],[Annual Salary]] &gt; 70000),"Middle Income",TBL_Employees3[[#This Row],[Annual Salary]]&lt;70000,"Low Income")</f>
        <v>Middle Income</v>
      </c>
      <c r="P407" s="6">
        <v>0</v>
      </c>
      <c r="Q407" s="10">
        <f>TBL_Employees3[[#This Row],[Bonus %]]*TBL_Employees3[[#This Row],[Annual Salary]]</f>
        <v>0</v>
      </c>
      <c r="R407" t="s">
        <v>21</v>
      </c>
      <c r="S407" t="s">
        <v>34</v>
      </c>
      <c r="T407" s="4" t="s">
        <v>23</v>
      </c>
      <c r="U407" t="str">
        <f>IF(TBL_Employees3[[#This Row],[Exit Date]]="","Employed","Resign")</f>
        <v>Employed</v>
      </c>
    </row>
    <row r="408" spans="1:21" x14ac:dyDescent="0.25">
      <c r="A408" t="s">
        <v>859</v>
      </c>
      <c r="B408" t="s">
        <v>860</v>
      </c>
      <c r="C408" t="s">
        <v>803</v>
      </c>
      <c r="D408" t="s">
        <v>793</v>
      </c>
      <c r="E408" t="s">
        <v>54</v>
      </c>
      <c r="F408" t="s">
        <v>1984</v>
      </c>
      <c r="G408" t="s">
        <v>37</v>
      </c>
      <c r="H408">
        <v>31</v>
      </c>
      <c r="I408" s="4">
        <v>44297</v>
      </c>
      <c r="J408" s="8">
        <f>DAY(TBL_Employees3[[#This Row],[Hire Date]])</f>
        <v>11</v>
      </c>
      <c r="K408" s="8">
        <f>MONTH(TBL_Employees3[[#This Row],[Hire Date]])</f>
        <v>4</v>
      </c>
      <c r="L408" s="8">
        <f>YEAR(TBL_Employees3[[#This Row],[Hire Date]])</f>
        <v>2021</v>
      </c>
      <c r="M408" s="8" t="str">
        <f>TEXT(TBL_Employees3[[#This Row],[Hire Date]],"mmm")</f>
        <v>Apr</v>
      </c>
      <c r="N408" s="5">
        <v>72235</v>
      </c>
      <c r="O408" s="5" t="str" cm="1">
        <f t="array" ref="O408">_xlfn.IFS(TBL_Employees3[[#This Row],[Annual Salary]]&gt;140000,"High Income",AND(TBL_Employees3[[#This Row],[Annual Salary]]&lt;=140000, TBL_Employees3[[#This Row],[Annual Salary]] &gt; 70000),"Middle Income",TBL_Employees3[[#This Row],[Annual Salary]]&lt;70000,"Low Income")</f>
        <v>Middle Income</v>
      </c>
      <c r="P408" s="6">
        <v>0</v>
      </c>
      <c r="Q408" s="10">
        <f>TBL_Employees3[[#This Row],[Bonus %]]*TBL_Employees3[[#This Row],[Annual Salary]]</f>
        <v>0</v>
      </c>
      <c r="R408" t="s">
        <v>38</v>
      </c>
      <c r="S408" t="s">
        <v>39</v>
      </c>
      <c r="T408" s="4" t="s">
        <v>23</v>
      </c>
      <c r="U408" t="str">
        <f>IF(TBL_Employees3[[#This Row],[Exit Date]]="","Employed","Resign")</f>
        <v>Employed</v>
      </c>
    </row>
    <row r="409" spans="1:21" x14ac:dyDescent="0.25">
      <c r="A409" t="s">
        <v>861</v>
      </c>
      <c r="B409" t="s">
        <v>862</v>
      </c>
      <c r="C409" t="s">
        <v>31</v>
      </c>
      <c r="D409" t="s">
        <v>793</v>
      </c>
      <c r="E409" t="s">
        <v>54</v>
      </c>
      <c r="F409" t="s">
        <v>1984</v>
      </c>
      <c r="G409" t="s">
        <v>28</v>
      </c>
      <c r="H409">
        <v>57</v>
      </c>
      <c r="I409" s="4">
        <v>42667</v>
      </c>
      <c r="J409" s="8">
        <f>DAY(TBL_Employees3[[#This Row],[Hire Date]])</f>
        <v>24</v>
      </c>
      <c r="K409" s="8">
        <f>MONTH(TBL_Employees3[[#This Row],[Hire Date]])</f>
        <v>10</v>
      </c>
      <c r="L409" s="8">
        <f>YEAR(TBL_Employees3[[#This Row],[Hire Date]])</f>
        <v>2016</v>
      </c>
      <c r="M409" s="8" t="str">
        <f>TEXT(TBL_Employees3[[#This Row],[Hire Date]],"mmm")</f>
        <v>Oct</v>
      </c>
      <c r="N409" s="5">
        <v>176324</v>
      </c>
      <c r="O409" s="5" t="str" cm="1">
        <f t="array" ref="O409">_xlfn.IFS(TBL_Employees3[[#This Row],[Annual Salary]]&gt;140000,"High Income",AND(TBL_Employees3[[#This Row],[Annual Salary]]&lt;=140000, TBL_Employees3[[#This Row],[Annual Salary]] &gt; 70000),"Middle Income",TBL_Employees3[[#This Row],[Annual Salary]]&lt;70000,"Low Income")</f>
        <v>High Income</v>
      </c>
      <c r="P409" s="6">
        <v>0.23</v>
      </c>
      <c r="Q409" s="10">
        <f>TBL_Employees3[[#This Row],[Bonus %]]*TBL_Employees3[[#This Row],[Annual Salary]]</f>
        <v>40554.520000000004</v>
      </c>
      <c r="R409" t="s">
        <v>65</v>
      </c>
      <c r="S409" t="s">
        <v>78</v>
      </c>
      <c r="T409" s="4" t="s">
        <v>23</v>
      </c>
      <c r="U409" t="str">
        <f>IF(TBL_Employees3[[#This Row],[Exit Date]]="","Employed","Resign")</f>
        <v>Employed</v>
      </c>
    </row>
    <row r="410" spans="1:21" x14ac:dyDescent="0.25">
      <c r="A410" t="s">
        <v>863</v>
      </c>
      <c r="B410" t="s">
        <v>864</v>
      </c>
      <c r="C410" t="s">
        <v>16</v>
      </c>
      <c r="D410" t="s">
        <v>793</v>
      </c>
      <c r="E410" t="s">
        <v>18</v>
      </c>
      <c r="F410" t="s">
        <v>1984</v>
      </c>
      <c r="G410" t="s">
        <v>20</v>
      </c>
      <c r="H410">
        <v>31</v>
      </c>
      <c r="I410" s="4">
        <v>44214</v>
      </c>
      <c r="J410" s="8">
        <f>DAY(TBL_Employees3[[#This Row],[Hire Date]])</f>
        <v>18</v>
      </c>
      <c r="K410" s="8">
        <f>MONTH(TBL_Employees3[[#This Row],[Hire Date]])</f>
        <v>1</v>
      </c>
      <c r="L410" s="8">
        <f>YEAR(TBL_Employees3[[#This Row],[Hire Date]])</f>
        <v>2021</v>
      </c>
      <c r="M410" s="8" t="str">
        <f>TEXT(TBL_Employees3[[#This Row],[Hire Date]],"mmm")</f>
        <v>Jan</v>
      </c>
      <c r="N410" s="5">
        <v>104162</v>
      </c>
      <c r="O410" s="5" t="str" cm="1">
        <f t="array" ref="O410">_xlfn.IFS(TBL_Employees3[[#This Row],[Annual Salary]]&gt;140000,"High Income",AND(TBL_Employees3[[#This Row],[Annual Salary]]&lt;=140000, TBL_Employees3[[#This Row],[Annual Salary]] &gt; 70000),"Middle Income",TBL_Employees3[[#This Row],[Annual Salary]]&lt;70000,"Low Income")</f>
        <v>Middle Income</v>
      </c>
      <c r="P410" s="6">
        <v>7.0000000000000007E-2</v>
      </c>
      <c r="Q410" s="10">
        <f>TBL_Employees3[[#This Row],[Bonus %]]*TBL_Employees3[[#This Row],[Annual Salary]]</f>
        <v>7291.3400000000011</v>
      </c>
      <c r="R410" t="s">
        <v>21</v>
      </c>
      <c r="S410" t="s">
        <v>22</v>
      </c>
      <c r="T410" s="4" t="s">
        <v>23</v>
      </c>
      <c r="U410" t="str">
        <f>IF(TBL_Employees3[[#This Row],[Exit Date]]="","Employed","Resign")</f>
        <v>Employed</v>
      </c>
    </row>
    <row r="411" spans="1:21" x14ac:dyDescent="0.25">
      <c r="A411" t="s">
        <v>865</v>
      </c>
      <c r="B411" t="s">
        <v>866</v>
      </c>
      <c r="C411" t="s">
        <v>803</v>
      </c>
      <c r="D411" t="s">
        <v>793</v>
      </c>
      <c r="E411" t="s">
        <v>54</v>
      </c>
      <c r="F411" t="s">
        <v>1983</v>
      </c>
      <c r="G411" t="s">
        <v>20</v>
      </c>
      <c r="H411">
        <v>62</v>
      </c>
      <c r="I411" s="4">
        <v>38271</v>
      </c>
      <c r="J411" s="8">
        <f>DAY(TBL_Employees3[[#This Row],[Hire Date]])</f>
        <v>11</v>
      </c>
      <c r="K411" s="8">
        <f>MONTH(TBL_Employees3[[#This Row],[Hire Date]])</f>
        <v>10</v>
      </c>
      <c r="L411" s="8">
        <f>YEAR(TBL_Employees3[[#This Row],[Hire Date]])</f>
        <v>2004</v>
      </c>
      <c r="M411" s="8" t="str">
        <f>TEXT(TBL_Employees3[[#This Row],[Hire Date]],"mmm")</f>
        <v>Oct</v>
      </c>
      <c r="N411" s="5">
        <v>50825</v>
      </c>
      <c r="O411" s="5" t="str" cm="1">
        <f t="array" ref="O411">_xlfn.IFS(TBL_Employees3[[#This Row],[Annual Salary]]&gt;140000,"High Income",AND(TBL_Employees3[[#This Row],[Annual Salary]]&lt;=140000, TBL_Employees3[[#This Row],[Annual Salary]] &gt; 70000),"Middle Income",TBL_Employees3[[#This Row],[Annual Salary]]&lt;70000,"Low Income")</f>
        <v>Low Income</v>
      </c>
      <c r="P411" s="6">
        <v>0</v>
      </c>
      <c r="Q411" s="10">
        <f>TBL_Employees3[[#This Row],[Bonus %]]*TBL_Employees3[[#This Row],[Annual Salary]]</f>
        <v>0</v>
      </c>
      <c r="R411" t="s">
        <v>21</v>
      </c>
      <c r="S411" t="s">
        <v>34</v>
      </c>
      <c r="T411" s="4" t="s">
        <v>23</v>
      </c>
      <c r="U411" t="str">
        <f>IF(TBL_Employees3[[#This Row],[Exit Date]]="","Employed","Resign")</f>
        <v>Employed</v>
      </c>
    </row>
    <row r="412" spans="1:21" x14ac:dyDescent="0.25">
      <c r="A412" t="s">
        <v>867</v>
      </c>
      <c r="B412" t="s">
        <v>868</v>
      </c>
      <c r="C412" t="s">
        <v>74</v>
      </c>
      <c r="D412" t="s">
        <v>793</v>
      </c>
      <c r="E412" t="s">
        <v>32</v>
      </c>
      <c r="F412" t="s">
        <v>1984</v>
      </c>
      <c r="G412" t="s">
        <v>28</v>
      </c>
      <c r="H412">
        <v>64</v>
      </c>
      <c r="I412" s="4">
        <v>37962</v>
      </c>
      <c r="J412" s="8">
        <f>DAY(TBL_Employees3[[#This Row],[Hire Date]])</f>
        <v>7</v>
      </c>
      <c r="K412" s="8">
        <f>MONTH(TBL_Employees3[[#This Row],[Hire Date]])</f>
        <v>12</v>
      </c>
      <c r="L412" s="8">
        <f>YEAR(TBL_Employees3[[#This Row],[Hire Date]])</f>
        <v>2003</v>
      </c>
      <c r="M412" s="8" t="str">
        <f>TEXT(TBL_Employees3[[#This Row],[Hire Date]],"mmm")</f>
        <v>Dec</v>
      </c>
      <c r="N412" s="5">
        <v>125807</v>
      </c>
      <c r="O412" s="5" t="str" cm="1">
        <f t="array" ref="O412">_xlfn.IFS(TBL_Employees3[[#This Row],[Annual Salary]]&gt;140000,"High Income",AND(TBL_Employees3[[#This Row],[Annual Salary]]&lt;=140000, TBL_Employees3[[#This Row],[Annual Salary]] &gt; 70000),"Middle Income",TBL_Employees3[[#This Row],[Annual Salary]]&lt;70000,"Low Income")</f>
        <v>Middle Income</v>
      </c>
      <c r="P412" s="6">
        <v>0.15</v>
      </c>
      <c r="Q412" s="10">
        <f>TBL_Employees3[[#This Row],[Bonus %]]*TBL_Employees3[[#This Row],[Annual Salary]]</f>
        <v>18871.05</v>
      </c>
      <c r="R412" t="s">
        <v>21</v>
      </c>
      <c r="S412" t="s">
        <v>44</v>
      </c>
      <c r="T412" s="4" t="s">
        <v>23</v>
      </c>
      <c r="U412" t="str">
        <f>IF(TBL_Employees3[[#This Row],[Exit Date]]="","Employed","Resign")</f>
        <v>Employed</v>
      </c>
    </row>
    <row r="413" spans="1:21" x14ac:dyDescent="0.25">
      <c r="A413" t="s">
        <v>869</v>
      </c>
      <c r="B413" t="s">
        <v>870</v>
      </c>
      <c r="C413" t="s">
        <v>803</v>
      </c>
      <c r="D413" t="s">
        <v>793</v>
      </c>
      <c r="E413" t="s">
        <v>18</v>
      </c>
      <c r="F413" t="s">
        <v>1983</v>
      </c>
      <c r="G413" t="s">
        <v>37</v>
      </c>
      <c r="H413">
        <v>31</v>
      </c>
      <c r="I413" s="4">
        <v>42347</v>
      </c>
      <c r="J413" s="8">
        <f>DAY(TBL_Employees3[[#This Row],[Hire Date]])</f>
        <v>9</v>
      </c>
      <c r="K413" s="8">
        <f>MONTH(TBL_Employees3[[#This Row],[Hire Date]])</f>
        <v>12</v>
      </c>
      <c r="L413" s="8">
        <f>YEAR(TBL_Employees3[[#This Row],[Hire Date]])</f>
        <v>2015</v>
      </c>
      <c r="M413" s="8" t="str">
        <f>TEXT(TBL_Employees3[[#This Row],[Hire Date]],"mmm")</f>
        <v>Dec</v>
      </c>
      <c r="N413" s="5">
        <v>73854</v>
      </c>
      <c r="O413" s="5" t="str" cm="1">
        <f t="array" ref="O413">_xlfn.IFS(TBL_Employees3[[#This Row],[Annual Salary]]&gt;140000,"High Income",AND(TBL_Employees3[[#This Row],[Annual Salary]]&lt;=140000, TBL_Employees3[[#This Row],[Annual Salary]] &gt; 70000),"Middle Income",TBL_Employees3[[#This Row],[Annual Salary]]&lt;70000,"Low Income")</f>
        <v>Middle Income</v>
      </c>
      <c r="P413" s="6">
        <v>0</v>
      </c>
      <c r="Q413" s="10">
        <f>TBL_Employees3[[#This Row],[Bonus %]]*TBL_Employees3[[#This Row],[Annual Salary]]</f>
        <v>0</v>
      </c>
      <c r="R413" t="s">
        <v>21</v>
      </c>
      <c r="S413" t="s">
        <v>34</v>
      </c>
      <c r="T413" s="4" t="s">
        <v>23</v>
      </c>
      <c r="U413" t="str">
        <f>IF(TBL_Employees3[[#This Row],[Exit Date]]="","Employed","Resign")</f>
        <v>Employed</v>
      </c>
    </row>
    <row r="414" spans="1:21" x14ac:dyDescent="0.25">
      <c r="A414" t="s">
        <v>871</v>
      </c>
      <c r="B414" t="s">
        <v>872</v>
      </c>
      <c r="C414" t="s">
        <v>16</v>
      </c>
      <c r="D414" t="s">
        <v>793</v>
      </c>
      <c r="E414" t="s">
        <v>54</v>
      </c>
      <c r="F414" t="s">
        <v>1983</v>
      </c>
      <c r="G414" t="s">
        <v>37</v>
      </c>
      <c r="H414">
        <v>46</v>
      </c>
      <c r="I414" s="4">
        <v>40810</v>
      </c>
      <c r="J414" s="8">
        <f>DAY(TBL_Employees3[[#This Row],[Hire Date]])</f>
        <v>24</v>
      </c>
      <c r="K414" s="8">
        <f>MONTH(TBL_Employees3[[#This Row],[Hire Date]])</f>
        <v>9</v>
      </c>
      <c r="L414" s="8">
        <f>YEAR(TBL_Employees3[[#This Row],[Hire Date]])</f>
        <v>2011</v>
      </c>
      <c r="M414" s="8" t="str">
        <f>TEXT(TBL_Employees3[[#This Row],[Hire Date]],"mmm")</f>
        <v>Sep</v>
      </c>
      <c r="N414" s="5">
        <v>102167</v>
      </c>
      <c r="O414" s="5" t="str" cm="1">
        <f t="array" ref="O414">_xlfn.IFS(TBL_Employees3[[#This Row],[Annual Salary]]&gt;140000,"High Income",AND(TBL_Employees3[[#This Row],[Annual Salary]]&lt;=140000, TBL_Employees3[[#This Row],[Annual Salary]] &gt; 70000),"Middle Income",TBL_Employees3[[#This Row],[Annual Salary]]&lt;70000,"Low Income")</f>
        <v>Middle Income</v>
      </c>
      <c r="P414" s="6">
        <v>0.06</v>
      </c>
      <c r="Q414" s="10">
        <f>TBL_Employees3[[#This Row],[Bonus %]]*TBL_Employees3[[#This Row],[Annual Salary]]</f>
        <v>6130.0199999999995</v>
      </c>
      <c r="R414" t="s">
        <v>38</v>
      </c>
      <c r="S414" t="s">
        <v>69</v>
      </c>
      <c r="T414" s="4" t="s">
        <v>23</v>
      </c>
      <c r="U414" t="str">
        <f>IF(TBL_Employees3[[#This Row],[Exit Date]]="","Employed","Resign")</f>
        <v>Employed</v>
      </c>
    </row>
    <row r="415" spans="1:21" x14ac:dyDescent="0.25">
      <c r="A415" t="s">
        <v>873</v>
      </c>
      <c r="B415" t="s">
        <v>874</v>
      </c>
      <c r="C415" t="s">
        <v>806</v>
      </c>
      <c r="D415" t="s">
        <v>793</v>
      </c>
      <c r="E415" t="s">
        <v>27</v>
      </c>
      <c r="F415" t="s">
        <v>1984</v>
      </c>
      <c r="G415" t="s">
        <v>37</v>
      </c>
      <c r="H415">
        <v>34</v>
      </c>
      <c r="I415" s="4">
        <v>42664</v>
      </c>
      <c r="J415" s="8">
        <f>DAY(TBL_Employees3[[#This Row],[Hire Date]])</f>
        <v>21</v>
      </c>
      <c r="K415" s="8">
        <f>MONTH(TBL_Employees3[[#This Row],[Hire Date]])</f>
        <v>10</v>
      </c>
      <c r="L415" s="8">
        <f>YEAR(TBL_Employees3[[#This Row],[Hire Date]])</f>
        <v>2016</v>
      </c>
      <c r="M415" s="8" t="str">
        <f>TEXT(TBL_Employees3[[#This Row],[Hire Date]],"mmm")</f>
        <v>Oct</v>
      </c>
      <c r="N415" s="5">
        <v>52811</v>
      </c>
      <c r="O415" s="5" t="str" cm="1">
        <f t="array" ref="O415">_xlfn.IFS(TBL_Employees3[[#This Row],[Annual Salary]]&gt;140000,"High Income",AND(TBL_Employees3[[#This Row],[Annual Salary]]&lt;=140000, TBL_Employees3[[#This Row],[Annual Salary]] &gt; 70000),"Middle Income",TBL_Employees3[[#This Row],[Annual Salary]]&lt;70000,"Low Income")</f>
        <v>Low Income</v>
      </c>
      <c r="P415" s="6">
        <v>0</v>
      </c>
      <c r="Q415" s="10">
        <f>TBL_Employees3[[#This Row],[Bonus %]]*TBL_Employees3[[#This Row],[Annual Salary]]</f>
        <v>0</v>
      </c>
      <c r="R415" t="s">
        <v>21</v>
      </c>
      <c r="S415" t="s">
        <v>48</v>
      </c>
      <c r="T415" s="4" t="s">
        <v>23</v>
      </c>
      <c r="U415" t="str">
        <f>IF(TBL_Employees3[[#This Row],[Exit Date]]="","Employed","Resign")</f>
        <v>Employed</v>
      </c>
    </row>
    <row r="416" spans="1:21" x14ac:dyDescent="0.25">
      <c r="A416" t="s">
        <v>875</v>
      </c>
      <c r="B416" t="s">
        <v>876</v>
      </c>
      <c r="C416" t="s">
        <v>31</v>
      </c>
      <c r="D416" t="s">
        <v>793</v>
      </c>
      <c r="E416" t="s">
        <v>27</v>
      </c>
      <c r="F416" t="s">
        <v>1983</v>
      </c>
      <c r="G416" t="s">
        <v>28</v>
      </c>
      <c r="H416">
        <v>39</v>
      </c>
      <c r="I416" s="4">
        <v>39049</v>
      </c>
      <c r="J416" s="8">
        <f>DAY(TBL_Employees3[[#This Row],[Hire Date]])</f>
        <v>28</v>
      </c>
      <c r="K416" s="8">
        <f>MONTH(TBL_Employees3[[#This Row],[Hire Date]])</f>
        <v>11</v>
      </c>
      <c r="L416" s="8">
        <f>YEAR(TBL_Employees3[[#This Row],[Hire Date]])</f>
        <v>2006</v>
      </c>
      <c r="M416" s="8" t="str">
        <f>TEXT(TBL_Employees3[[#This Row],[Hire Date]],"mmm")</f>
        <v>Nov</v>
      </c>
      <c r="N416" s="5">
        <v>161690</v>
      </c>
      <c r="O416" s="5" t="str" cm="1">
        <f t="array" ref="O416">_xlfn.IFS(TBL_Employees3[[#This Row],[Annual Salary]]&gt;140000,"High Income",AND(TBL_Employees3[[#This Row],[Annual Salary]]&lt;=140000, TBL_Employees3[[#This Row],[Annual Salary]] &gt; 70000),"Middle Income",TBL_Employees3[[#This Row],[Annual Salary]]&lt;70000,"Low Income")</f>
        <v>High Income</v>
      </c>
      <c r="P416" s="6">
        <v>0.28999999999999998</v>
      </c>
      <c r="Q416" s="10">
        <f>TBL_Employees3[[#This Row],[Bonus %]]*TBL_Employees3[[#This Row],[Annual Salary]]</f>
        <v>46890.1</v>
      </c>
      <c r="R416" t="s">
        <v>65</v>
      </c>
      <c r="S416" t="s">
        <v>118</v>
      </c>
      <c r="T416" s="4" t="s">
        <v>23</v>
      </c>
      <c r="U416" t="str">
        <f>IF(TBL_Employees3[[#This Row],[Exit Date]]="","Employed","Resign")</f>
        <v>Employed</v>
      </c>
    </row>
    <row r="417" spans="1:21" x14ac:dyDescent="0.25">
      <c r="A417" t="s">
        <v>877</v>
      </c>
      <c r="B417" t="s">
        <v>878</v>
      </c>
      <c r="C417" t="s">
        <v>31</v>
      </c>
      <c r="D417" t="s">
        <v>793</v>
      </c>
      <c r="E417" t="s">
        <v>32</v>
      </c>
      <c r="F417" t="s">
        <v>1983</v>
      </c>
      <c r="G417" t="s">
        <v>28</v>
      </c>
      <c r="H417">
        <v>37</v>
      </c>
      <c r="I417" s="4">
        <v>41048</v>
      </c>
      <c r="J417" s="8">
        <f>DAY(TBL_Employees3[[#This Row],[Hire Date]])</f>
        <v>19</v>
      </c>
      <c r="K417" s="8">
        <f>MONTH(TBL_Employees3[[#This Row],[Hire Date]])</f>
        <v>5</v>
      </c>
      <c r="L417" s="8">
        <f>YEAR(TBL_Employees3[[#This Row],[Hire Date]])</f>
        <v>2012</v>
      </c>
      <c r="M417" s="8" t="str">
        <f>TEXT(TBL_Employees3[[#This Row],[Hire Date]],"mmm")</f>
        <v>May</v>
      </c>
      <c r="N417" s="5">
        <v>160280</v>
      </c>
      <c r="O417" s="5" t="str" cm="1">
        <f t="array" ref="O417">_xlfn.IFS(TBL_Employees3[[#This Row],[Annual Salary]]&gt;140000,"High Income",AND(TBL_Employees3[[#This Row],[Annual Salary]]&lt;=140000, TBL_Employees3[[#This Row],[Annual Salary]] &gt; 70000),"Middle Income",TBL_Employees3[[#This Row],[Annual Salary]]&lt;70000,"Low Income")</f>
        <v>High Income</v>
      </c>
      <c r="P417" s="6">
        <v>0.19</v>
      </c>
      <c r="Q417" s="10">
        <f>TBL_Employees3[[#This Row],[Bonus %]]*TBL_Employees3[[#This Row],[Annual Salary]]</f>
        <v>30453.200000000001</v>
      </c>
      <c r="R417" t="s">
        <v>65</v>
      </c>
      <c r="S417" t="s">
        <v>118</v>
      </c>
      <c r="T417" s="4" t="s">
        <v>23</v>
      </c>
      <c r="U417" t="str">
        <f>IF(TBL_Employees3[[#This Row],[Exit Date]]="","Employed","Resign")</f>
        <v>Employed</v>
      </c>
    </row>
    <row r="418" spans="1:21" x14ac:dyDescent="0.25">
      <c r="A418" t="s">
        <v>879</v>
      </c>
      <c r="B418" t="s">
        <v>880</v>
      </c>
      <c r="C418" t="s">
        <v>806</v>
      </c>
      <c r="D418" t="s">
        <v>793</v>
      </c>
      <c r="E418" t="s">
        <v>27</v>
      </c>
      <c r="F418" t="s">
        <v>1983</v>
      </c>
      <c r="G418" t="s">
        <v>28</v>
      </c>
      <c r="H418">
        <v>57</v>
      </c>
      <c r="I418" s="4">
        <v>35548</v>
      </c>
      <c r="J418" s="8">
        <f>DAY(TBL_Employees3[[#This Row],[Hire Date]])</f>
        <v>28</v>
      </c>
      <c r="K418" s="8">
        <f>MONTH(TBL_Employees3[[#This Row],[Hire Date]])</f>
        <v>4</v>
      </c>
      <c r="L418" s="8">
        <f>YEAR(TBL_Employees3[[#This Row],[Hire Date]])</f>
        <v>1997</v>
      </c>
      <c r="M418" s="8" t="str">
        <f>TEXT(TBL_Employees3[[#This Row],[Hire Date]],"mmm")</f>
        <v>Apr</v>
      </c>
      <c r="N418" s="5">
        <v>54051</v>
      </c>
      <c r="O418" s="5" t="str" cm="1">
        <f t="array" ref="O418">_xlfn.IFS(TBL_Employees3[[#This Row],[Annual Salary]]&gt;140000,"High Income",AND(TBL_Employees3[[#This Row],[Annual Salary]]&lt;=140000, TBL_Employees3[[#This Row],[Annual Salary]] &gt; 70000),"Middle Income",TBL_Employees3[[#This Row],[Annual Salary]]&lt;70000,"Low Income")</f>
        <v>Low Income</v>
      </c>
      <c r="P418" s="6">
        <v>0</v>
      </c>
      <c r="Q418" s="10">
        <f>TBL_Employees3[[#This Row],[Bonus %]]*TBL_Employees3[[#This Row],[Annual Salary]]</f>
        <v>0</v>
      </c>
      <c r="R418" t="s">
        <v>21</v>
      </c>
      <c r="S418" t="s">
        <v>48</v>
      </c>
      <c r="T418" s="4">
        <v>36079</v>
      </c>
      <c r="U418" t="str">
        <f>IF(TBL_Employees3[[#This Row],[Exit Date]]="","Employed","Resign")</f>
        <v>Resign</v>
      </c>
    </row>
    <row r="419" spans="1:21" x14ac:dyDescent="0.25">
      <c r="A419" t="s">
        <v>881</v>
      </c>
      <c r="B419" t="s">
        <v>882</v>
      </c>
      <c r="C419" t="s">
        <v>803</v>
      </c>
      <c r="D419" t="s">
        <v>793</v>
      </c>
      <c r="E419" t="s">
        <v>18</v>
      </c>
      <c r="F419" t="s">
        <v>1983</v>
      </c>
      <c r="G419" t="s">
        <v>20</v>
      </c>
      <c r="H419">
        <v>49</v>
      </c>
      <c r="I419" s="4">
        <v>36979</v>
      </c>
      <c r="J419" s="8">
        <f>DAY(TBL_Employees3[[#This Row],[Hire Date]])</f>
        <v>29</v>
      </c>
      <c r="K419" s="8">
        <f>MONTH(TBL_Employees3[[#This Row],[Hire Date]])</f>
        <v>3</v>
      </c>
      <c r="L419" s="8">
        <f>YEAR(TBL_Employees3[[#This Row],[Hire Date]])</f>
        <v>2001</v>
      </c>
      <c r="M419" s="8" t="str">
        <f>TEXT(TBL_Employees3[[#This Row],[Hire Date]],"mmm")</f>
        <v>Mar</v>
      </c>
      <c r="N419" s="5">
        <v>57606</v>
      </c>
      <c r="O419" s="5" t="str" cm="1">
        <f t="array" ref="O419">_xlfn.IFS(TBL_Employees3[[#This Row],[Annual Salary]]&gt;140000,"High Income",AND(TBL_Employees3[[#This Row],[Annual Salary]]&lt;=140000, TBL_Employees3[[#This Row],[Annual Salary]] &gt; 70000),"Middle Income",TBL_Employees3[[#This Row],[Annual Salary]]&lt;70000,"Low Income")</f>
        <v>Low Income</v>
      </c>
      <c r="P419" s="6">
        <v>0</v>
      </c>
      <c r="Q419" s="10">
        <f>TBL_Employees3[[#This Row],[Bonus %]]*TBL_Employees3[[#This Row],[Annual Salary]]</f>
        <v>0</v>
      </c>
      <c r="R419" t="s">
        <v>21</v>
      </c>
      <c r="S419" t="s">
        <v>48</v>
      </c>
      <c r="T419" s="4" t="s">
        <v>23</v>
      </c>
      <c r="U419" t="str">
        <f>IF(TBL_Employees3[[#This Row],[Exit Date]]="","Employed","Resign")</f>
        <v>Employed</v>
      </c>
    </row>
    <row r="420" spans="1:21" x14ac:dyDescent="0.25">
      <c r="A420" t="s">
        <v>883</v>
      </c>
      <c r="B420" t="s">
        <v>884</v>
      </c>
      <c r="C420" t="s">
        <v>800</v>
      </c>
      <c r="D420" t="s">
        <v>793</v>
      </c>
      <c r="E420" t="s">
        <v>27</v>
      </c>
      <c r="F420" t="s">
        <v>1983</v>
      </c>
      <c r="G420" t="s">
        <v>37</v>
      </c>
      <c r="H420">
        <v>56</v>
      </c>
      <c r="I420" s="4">
        <v>35816</v>
      </c>
      <c r="J420" s="8">
        <f>DAY(TBL_Employees3[[#This Row],[Hire Date]])</f>
        <v>21</v>
      </c>
      <c r="K420" s="8">
        <f>MONTH(TBL_Employees3[[#This Row],[Hire Date]])</f>
        <v>1</v>
      </c>
      <c r="L420" s="8">
        <f>YEAR(TBL_Employees3[[#This Row],[Hire Date]])</f>
        <v>1998</v>
      </c>
      <c r="M420" s="8" t="str">
        <f>TEXT(TBL_Employees3[[#This Row],[Hire Date]],"mmm")</f>
        <v>Jan</v>
      </c>
      <c r="N420" s="5">
        <v>72303</v>
      </c>
      <c r="O420" s="5" t="str" cm="1">
        <f t="array" ref="O420">_xlfn.IFS(TBL_Employees3[[#This Row],[Annual Salary]]&gt;140000,"High Income",AND(TBL_Employees3[[#This Row],[Annual Salary]]&lt;=140000, TBL_Employees3[[#This Row],[Annual Salary]] &gt; 70000),"Middle Income",TBL_Employees3[[#This Row],[Annual Salary]]&lt;70000,"Low Income")</f>
        <v>Middle Income</v>
      </c>
      <c r="P420" s="6">
        <v>0</v>
      </c>
      <c r="Q420" s="10">
        <f>TBL_Employees3[[#This Row],[Bonus %]]*TBL_Employees3[[#This Row],[Annual Salary]]</f>
        <v>0</v>
      </c>
      <c r="R420" t="s">
        <v>21</v>
      </c>
      <c r="S420" t="s">
        <v>57</v>
      </c>
      <c r="T420" s="4" t="s">
        <v>23</v>
      </c>
      <c r="U420" t="str">
        <f>IF(TBL_Employees3[[#This Row],[Exit Date]]="","Employed","Resign")</f>
        <v>Employed</v>
      </c>
    </row>
    <row r="421" spans="1:21" x14ac:dyDescent="0.25">
      <c r="A421" t="s">
        <v>885</v>
      </c>
      <c r="B421" t="s">
        <v>770</v>
      </c>
      <c r="C421" t="s">
        <v>53</v>
      </c>
      <c r="D421" t="s">
        <v>793</v>
      </c>
      <c r="E421" t="s">
        <v>18</v>
      </c>
      <c r="F421" t="s">
        <v>1984</v>
      </c>
      <c r="G421" t="s">
        <v>28</v>
      </c>
      <c r="H421">
        <v>52</v>
      </c>
      <c r="I421" s="4">
        <v>41113</v>
      </c>
      <c r="J421" s="8">
        <f>DAY(TBL_Employees3[[#This Row],[Hire Date]])</f>
        <v>23</v>
      </c>
      <c r="K421" s="8">
        <f>MONTH(TBL_Employees3[[#This Row],[Hire Date]])</f>
        <v>7</v>
      </c>
      <c r="L421" s="8">
        <f>YEAR(TBL_Employees3[[#This Row],[Hire Date]])</f>
        <v>2012</v>
      </c>
      <c r="M421" s="8" t="str">
        <f>TEXT(TBL_Employees3[[#This Row],[Hire Date]],"mmm")</f>
        <v>Jul</v>
      </c>
      <c r="N421" s="5">
        <v>187048</v>
      </c>
      <c r="O421" s="5" t="str" cm="1">
        <f t="array" ref="O421">_xlfn.IFS(TBL_Employees3[[#This Row],[Annual Salary]]&gt;140000,"High Income",AND(TBL_Employees3[[#This Row],[Annual Salary]]&lt;=140000, TBL_Employees3[[#This Row],[Annual Salary]] &gt; 70000),"Middle Income",TBL_Employees3[[#This Row],[Annual Salary]]&lt;70000,"Low Income")</f>
        <v>High Income</v>
      </c>
      <c r="P421" s="6">
        <v>0.32</v>
      </c>
      <c r="Q421" s="10">
        <f>TBL_Employees3[[#This Row],[Bonus %]]*TBL_Employees3[[#This Row],[Annual Salary]]</f>
        <v>59855.360000000001</v>
      </c>
      <c r="R421" t="s">
        <v>65</v>
      </c>
      <c r="S421" t="s">
        <v>92</v>
      </c>
      <c r="T421" s="4" t="s">
        <v>23</v>
      </c>
      <c r="U421" t="str">
        <f>IF(TBL_Employees3[[#This Row],[Exit Date]]="","Employed","Resign")</f>
        <v>Employed</v>
      </c>
    </row>
    <row r="422" spans="1:21" x14ac:dyDescent="0.25">
      <c r="A422" t="s">
        <v>886</v>
      </c>
      <c r="B422" t="s">
        <v>887</v>
      </c>
      <c r="C422" t="s">
        <v>74</v>
      </c>
      <c r="D422" t="s">
        <v>793</v>
      </c>
      <c r="E422" t="s">
        <v>27</v>
      </c>
      <c r="F422" t="s">
        <v>1984</v>
      </c>
      <c r="G422" t="s">
        <v>20</v>
      </c>
      <c r="H422">
        <v>41</v>
      </c>
      <c r="I422" s="4">
        <v>39747</v>
      </c>
      <c r="J422" s="8">
        <f>DAY(TBL_Employees3[[#This Row],[Hire Date]])</f>
        <v>26</v>
      </c>
      <c r="K422" s="8">
        <f>MONTH(TBL_Employees3[[#This Row],[Hire Date]])</f>
        <v>10</v>
      </c>
      <c r="L422" s="8">
        <f>YEAR(TBL_Employees3[[#This Row],[Hire Date]])</f>
        <v>2008</v>
      </c>
      <c r="M422" s="8" t="str">
        <f>TEXT(TBL_Employees3[[#This Row],[Hire Date]],"mmm")</f>
        <v>Oct</v>
      </c>
      <c r="N422" s="5">
        <v>131841</v>
      </c>
      <c r="O422" s="5" t="str" cm="1">
        <f t="array" ref="O422">_xlfn.IFS(TBL_Employees3[[#This Row],[Annual Salary]]&gt;140000,"High Income",AND(TBL_Employees3[[#This Row],[Annual Salary]]&lt;=140000, TBL_Employees3[[#This Row],[Annual Salary]] &gt; 70000),"Middle Income",TBL_Employees3[[#This Row],[Annual Salary]]&lt;70000,"Low Income")</f>
        <v>Middle Income</v>
      </c>
      <c r="P422" s="6">
        <v>0.13</v>
      </c>
      <c r="Q422" s="10">
        <f>TBL_Employees3[[#This Row],[Bonus %]]*TBL_Employees3[[#This Row],[Annual Salary]]</f>
        <v>17139.330000000002</v>
      </c>
      <c r="R422" t="s">
        <v>21</v>
      </c>
      <c r="S422" t="s">
        <v>75</v>
      </c>
      <c r="T422" s="4" t="s">
        <v>23</v>
      </c>
      <c r="U422" t="str">
        <f>IF(TBL_Employees3[[#This Row],[Exit Date]]="","Employed","Resign")</f>
        <v>Employed</v>
      </c>
    </row>
    <row r="423" spans="1:21" x14ac:dyDescent="0.25">
      <c r="A423" t="s">
        <v>888</v>
      </c>
      <c r="B423" t="s">
        <v>889</v>
      </c>
      <c r="C423" t="s">
        <v>53</v>
      </c>
      <c r="D423" t="s">
        <v>793</v>
      </c>
      <c r="E423" t="s">
        <v>54</v>
      </c>
      <c r="F423" t="s">
        <v>1983</v>
      </c>
      <c r="G423" t="s">
        <v>28</v>
      </c>
      <c r="H423">
        <v>31</v>
      </c>
      <c r="I423" s="4">
        <v>42250</v>
      </c>
      <c r="J423" s="8">
        <f>DAY(TBL_Employees3[[#This Row],[Hire Date]])</f>
        <v>3</v>
      </c>
      <c r="K423" s="8">
        <f>MONTH(TBL_Employees3[[#This Row],[Hire Date]])</f>
        <v>9</v>
      </c>
      <c r="L423" s="8">
        <f>YEAR(TBL_Employees3[[#This Row],[Hire Date]])</f>
        <v>2015</v>
      </c>
      <c r="M423" s="8" t="str">
        <f>TEXT(TBL_Employees3[[#This Row],[Hire Date]],"mmm")</f>
        <v>Sep</v>
      </c>
      <c r="N423" s="5">
        <v>250953</v>
      </c>
      <c r="O423" s="5" t="str" cm="1">
        <f t="array" ref="O423">_xlfn.IFS(TBL_Employees3[[#This Row],[Annual Salary]]&gt;140000,"High Income",AND(TBL_Employees3[[#This Row],[Annual Salary]]&lt;=140000, TBL_Employees3[[#This Row],[Annual Salary]] &gt; 70000),"Middle Income",TBL_Employees3[[#This Row],[Annual Salary]]&lt;70000,"Low Income")</f>
        <v>High Income</v>
      </c>
      <c r="P423" s="6">
        <v>0.34</v>
      </c>
      <c r="Q423" s="10">
        <f>TBL_Employees3[[#This Row],[Bonus %]]*TBL_Employees3[[#This Row],[Annual Salary]]</f>
        <v>85324.02</v>
      </c>
      <c r="R423" t="s">
        <v>21</v>
      </c>
      <c r="S423" t="s">
        <v>75</v>
      </c>
      <c r="T423" s="4" t="s">
        <v>23</v>
      </c>
      <c r="U423" t="str">
        <f>IF(TBL_Employees3[[#This Row],[Exit Date]]="","Employed","Resign")</f>
        <v>Employed</v>
      </c>
    </row>
    <row r="424" spans="1:21" x14ac:dyDescent="0.25">
      <c r="A424" t="s">
        <v>890</v>
      </c>
      <c r="B424" t="s">
        <v>891</v>
      </c>
      <c r="C424" t="s">
        <v>806</v>
      </c>
      <c r="D424" t="s">
        <v>793</v>
      </c>
      <c r="E424" t="s">
        <v>18</v>
      </c>
      <c r="F424" t="s">
        <v>1984</v>
      </c>
      <c r="G424" t="s">
        <v>97</v>
      </c>
      <c r="H424">
        <v>42</v>
      </c>
      <c r="I424" s="4">
        <v>44092</v>
      </c>
      <c r="J424" s="8">
        <f>DAY(TBL_Employees3[[#This Row],[Hire Date]])</f>
        <v>18</v>
      </c>
      <c r="K424" s="8">
        <f>MONTH(TBL_Employees3[[#This Row],[Hire Date]])</f>
        <v>9</v>
      </c>
      <c r="L424" s="8">
        <f>YEAR(TBL_Employees3[[#This Row],[Hire Date]])</f>
        <v>2020</v>
      </c>
      <c r="M424" s="8" t="str">
        <f>TEXT(TBL_Employees3[[#This Row],[Hire Date]],"mmm")</f>
        <v>Sep</v>
      </c>
      <c r="N424" s="5">
        <v>47071</v>
      </c>
      <c r="O424" s="5" t="str" cm="1">
        <f t="array" ref="O424">_xlfn.IFS(TBL_Employees3[[#This Row],[Annual Salary]]&gt;140000,"High Income",AND(TBL_Employees3[[#This Row],[Annual Salary]]&lt;=140000, TBL_Employees3[[#This Row],[Annual Salary]] &gt; 70000),"Middle Income",TBL_Employees3[[#This Row],[Annual Salary]]&lt;70000,"Low Income")</f>
        <v>Low Income</v>
      </c>
      <c r="P424" s="6">
        <v>0</v>
      </c>
      <c r="Q424" s="10">
        <f>TBL_Employees3[[#This Row],[Bonus %]]*TBL_Employees3[[#This Row],[Annual Salary]]</f>
        <v>0</v>
      </c>
      <c r="R424" t="s">
        <v>21</v>
      </c>
      <c r="S424" t="s">
        <v>75</v>
      </c>
      <c r="T424" s="4" t="s">
        <v>23</v>
      </c>
      <c r="U424" t="str">
        <f>IF(TBL_Employees3[[#This Row],[Exit Date]]="","Employed","Resign")</f>
        <v>Employed</v>
      </c>
    </row>
    <row r="425" spans="1:21" x14ac:dyDescent="0.25">
      <c r="A425" t="s">
        <v>892</v>
      </c>
      <c r="B425" t="s">
        <v>893</v>
      </c>
      <c r="C425" t="s">
        <v>16</v>
      </c>
      <c r="D425" t="s">
        <v>793</v>
      </c>
      <c r="E425" t="s">
        <v>18</v>
      </c>
      <c r="F425" t="s">
        <v>1983</v>
      </c>
      <c r="G425" t="s">
        <v>28</v>
      </c>
      <c r="H425">
        <v>42</v>
      </c>
      <c r="I425" s="4">
        <v>40159</v>
      </c>
      <c r="J425" s="8">
        <f>DAY(TBL_Employees3[[#This Row],[Hire Date]])</f>
        <v>12</v>
      </c>
      <c r="K425" s="8">
        <f>MONTH(TBL_Employees3[[#This Row],[Hire Date]])</f>
        <v>12</v>
      </c>
      <c r="L425" s="8">
        <f>YEAR(TBL_Employees3[[#This Row],[Hire Date]])</f>
        <v>2009</v>
      </c>
      <c r="M425" s="8" t="str">
        <f>TEXT(TBL_Employees3[[#This Row],[Hire Date]],"mmm")</f>
        <v>Dec</v>
      </c>
      <c r="N425" s="5">
        <v>114242</v>
      </c>
      <c r="O425" s="5" t="str" cm="1">
        <f t="array" ref="O425">_xlfn.IFS(TBL_Employees3[[#This Row],[Annual Salary]]&gt;140000,"High Income",AND(TBL_Employees3[[#This Row],[Annual Salary]]&lt;=140000, TBL_Employees3[[#This Row],[Annual Salary]] &gt; 70000),"Middle Income",TBL_Employees3[[#This Row],[Annual Salary]]&lt;70000,"Low Income")</f>
        <v>Middle Income</v>
      </c>
      <c r="P425" s="6">
        <v>0.08</v>
      </c>
      <c r="Q425" s="10">
        <f>TBL_Employees3[[#This Row],[Bonus %]]*TBL_Employees3[[#This Row],[Annual Salary]]</f>
        <v>9139.36</v>
      </c>
      <c r="R425" t="s">
        <v>21</v>
      </c>
      <c r="S425" t="s">
        <v>57</v>
      </c>
      <c r="T425" s="4" t="s">
        <v>23</v>
      </c>
      <c r="U425" t="str">
        <f>IF(TBL_Employees3[[#This Row],[Exit Date]]="","Employed","Resign")</f>
        <v>Employed</v>
      </c>
    </row>
    <row r="426" spans="1:21" x14ac:dyDescent="0.25">
      <c r="A426" t="s">
        <v>894</v>
      </c>
      <c r="B426" t="s">
        <v>895</v>
      </c>
      <c r="C426" t="s">
        <v>806</v>
      </c>
      <c r="D426" t="s">
        <v>793</v>
      </c>
      <c r="E426" t="s">
        <v>32</v>
      </c>
      <c r="F426" t="s">
        <v>1984</v>
      </c>
      <c r="G426" t="s">
        <v>28</v>
      </c>
      <c r="H426">
        <v>45</v>
      </c>
      <c r="I426" s="4">
        <v>36755</v>
      </c>
      <c r="J426" s="8">
        <f>DAY(TBL_Employees3[[#This Row],[Hire Date]])</f>
        <v>17</v>
      </c>
      <c r="K426" s="8">
        <f>MONTH(TBL_Employees3[[#This Row],[Hire Date]])</f>
        <v>8</v>
      </c>
      <c r="L426" s="8">
        <f>YEAR(TBL_Employees3[[#This Row],[Hire Date]])</f>
        <v>2000</v>
      </c>
      <c r="M426" s="8" t="str">
        <f>TEXT(TBL_Employees3[[#This Row],[Hire Date]],"mmm")</f>
        <v>Aug</v>
      </c>
      <c r="N426" s="5">
        <v>55563</v>
      </c>
      <c r="O426" s="5" t="str" cm="1">
        <f t="array" ref="O426">_xlfn.IFS(TBL_Employees3[[#This Row],[Annual Salary]]&gt;140000,"High Income",AND(TBL_Employees3[[#This Row],[Annual Salary]]&lt;=140000, TBL_Employees3[[#This Row],[Annual Salary]] &gt; 70000),"Middle Income",TBL_Employees3[[#This Row],[Annual Salary]]&lt;70000,"Low Income")</f>
        <v>Low Income</v>
      </c>
      <c r="P426" s="6">
        <v>0</v>
      </c>
      <c r="Q426" s="10">
        <f>TBL_Employees3[[#This Row],[Bonus %]]*TBL_Employees3[[#This Row],[Annual Salary]]</f>
        <v>0</v>
      </c>
      <c r="R426" t="s">
        <v>65</v>
      </c>
      <c r="S426" t="s">
        <v>92</v>
      </c>
      <c r="T426" s="4" t="s">
        <v>23</v>
      </c>
      <c r="U426" t="str">
        <f>IF(TBL_Employees3[[#This Row],[Exit Date]]="","Employed","Resign")</f>
        <v>Employed</v>
      </c>
    </row>
    <row r="427" spans="1:21" x14ac:dyDescent="0.25">
      <c r="A427" t="s">
        <v>896</v>
      </c>
      <c r="B427" t="s">
        <v>897</v>
      </c>
      <c r="C427" t="s">
        <v>806</v>
      </c>
      <c r="D427" t="s">
        <v>793</v>
      </c>
      <c r="E427" t="s">
        <v>32</v>
      </c>
      <c r="F427" t="s">
        <v>1983</v>
      </c>
      <c r="G427" t="s">
        <v>28</v>
      </c>
      <c r="H427">
        <v>35</v>
      </c>
      <c r="I427" s="4">
        <v>40596</v>
      </c>
      <c r="J427" s="8">
        <f>DAY(TBL_Employees3[[#This Row],[Hire Date]])</f>
        <v>22</v>
      </c>
      <c r="K427" s="8">
        <f>MONTH(TBL_Employees3[[#This Row],[Hire Date]])</f>
        <v>2</v>
      </c>
      <c r="L427" s="8">
        <f>YEAR(TBL_Employees3[[#This Row],[Hire Date]])</f>
        <v>2011</v>
      </c>
      <c r="M427" s="8" t="str">
        <f>TEXT(TBL_Employees3[[#This Row],[Hire Date]],"mmm")</f>
        <v>Feb</v>
      </c>
      <c r="N427" s="5">
        <v>43336</v>
      </c>
      <c r="O427" s="5" t="str" cm="1">
        <f t="array" ref="O427">_xlfn.IFS(TBL_Employees3[[#This Row],[Annual Salary]]&gt;140000,"High Income",AND(TBL_Employees3[[#This Row],[Annual Salary]]&lt;=140000, TBL_Employees3[[#This Row],[Annual Salary]] &gt; 70000),"Middle Income",TBL_Employees3[[#This Row],[Annual Salary]]&lt;70000,"Low Income")</f>
        <v>Low Income</v>
      </c>
      <c r="P427" s="6">
        <v>0</v>
      </c>
      <c r="Q427" s="10">
        <f>TBL_Employees3[[#This Row],[Bonus %]]*TBL_Employees3[[#This Row],[Annual Salary]]</f>
        <v>0</v>
      </c>
      <c r="R427" t="s">
        <v>21</v>
      </c>
      <c r="S427" t="s">
        <v>22</v>
      </c>
      <c r="T427" s="4">
        <v>44024</v>
      </c>
      <c r="U427" t="str">
        <f>IF(TBL_Employees3[[#This Row],[Exit Date]]="","Employed","Resign")</f>
        <v>Resign</v>
      </c>
    </row>
    <row r="428" spans="1:21" x14ac:dyDescent="0.25">
      <c r="A428" t="s">
        <v>898</v>
      </c>
      <c r="B428" t="s">
        <v>899</v>
      </c>
      <c r="C428" t="s">
        <v>74</v>
      </c>
      <c r="D428" t="s">
        <v>793</v>
      </c>
      <c r="E428" t="s">
        <v>54</v>
      </c>
      <c r="F428" t="s">
        <v>1983</v>
      </c>
      <c r="G428" t="s">
        <v>37</v>
      </c>
      <c r="H428">
        <v>38</v>
      </c>
      <c r="I428" s="4">
        <v>40083</v>
      </c>
      <c r="J428" s="8">
        <f>DAY(TBL_Employees3[[#This Row],[Hire Date]])</f>
        <v>27</v>
      </c>
      <c r="K428" s="8">
        <f>MONTH(TBL_Employees3[[#This Row],[Hire Date]])</f>
        <v>9</v>
      </c>
      <c r="L428" s="8">
        <f>YEAR(TBL_Employees3[[#This Row],[Hire Date]])</f>
        <v>2009</v>
      </c>
      <c r="M428" s="8" t="str">
        <f>TEXT(TBL_Employees3[[#This Row],[Hire Date]],"mmm")</f>
        <v>Sep</v>
      </c>
      <c r="N428" s="5">
        <v>127801</v>
      </c>
      <c r="O428" s="5" t="str" cm="1">
        <f t="array" ref="O428">_xlfn.IFS(TBL_Employees3[[#This Row],[Annual Salary]]&gt;140000,"High Income",AND(TBL_Employees3[[#This Row],[Annual Salary]]&lt;=140000, TBL_Employees3[[#This Row],[Annual Salary]] &gt; 70000),"Middle Income",TBL_Employees3[[#This Row],[Annual Salary]]&lt;70000,"Low Income")</f>
        <v>Middle Income</v>
      </c>
      <c r="P428" s="6">
        <v>0.15</v>
      </c>
      <c r="Q428" s="10">
        <f>TBL_Employees3[[#This Row],[Bonus %]]*TBL_Employees3[[#This Row],[Annual Salary]]</f>
        <v>19170.149999999998</v>
      </c>
      <c r="R428" t="s">
        <v>21</v>
      </c>
      <c r="S428" t="s">
        <v>57</v>
      </c>
      <c r="T428" s="4" t="s">
        <v>23</v>
      </c>
      <c r="U428" t="str">
        <f>IF(TBL_Employees3[[#This Row],[Exit Date]]="","Employed","Resign")</f>
        <v>Employed</v>
      </c>
    </row>
    <row r="429" spans="1:21" x14ac:dyDescent="0.25">
      <c r="A429" t="s">
        <v>900</v>
      </c>
      <c r="B429" t="s">
        <v>901</v>
      </c>
      <c r="C429" t="s">
        <v>800</v>
      </c>
      <c r="D429" t="s">
        <v>793</v>
      </c>
      <c r="E429" t="s">
        <v>32</v>
      </c>
      <c r="F429" t="s">
        <v>1984</v>
      </c>
      <c r="G429" t="s">
        <v>28</v>
      </c>
      <c r="H429">
        <v>60</v>
      </c>
      <c r="I429" s="4">
        <v>38667</v>
      </c>
      <c r="J429" s="8">
        <f>DAY(TBL_Employees3[[#This Row],[Hire Date]])</f>
        <v>11</v>
      </c>
      <c r="K429" s="8">
        <f>MONTH(TBL_Employees3[[#This Row],[Hire Date]])</f>
        <v>11</v>
      </c>
      <c r="L429" s="8">
        <f>YEAR(TBL_Employees3[[#This Row],[Hire Date]])</f>
        <v>2005</v>
      </c>
      <c r="M429" s="8" t="str">
        <f>TEXT(TBL_Employees3[[#This Row],[Hire Date]],"mmm")</f>
        <v>Nov</v>
      </c>
      <c r="N429" s="5">
        <v>78388</v>
      </c>
      <c r="O429" s="5" t="str" cm="1">
        <f t="array" ref="O429">_xlfn.IFS(TBL_Employees3[[#This Row],[Annual Salary]]&gt;140000,"High Income",AND(TBL_Employees3[[#This Row],[Annual Salary]]&lt;=140000, TBL_Employees3[[#This Row],[Annual Salary]] &gt; 70000),"Middle Income",TBL_Employees3[[#This Row],[Annual Salary]]&lt;70000,"Low Income")</f>
        <v>Middle Income</v>
      </c>
      <c r="P429" s="6">
        <v>0</v>
      </c>
      <c r="Q429" s="10">
        <f>TBL_Employees3[[#This Row],[Bonus %]]*TBL_Employees3[[#This Row],[Annual Salary]]</f>
        <v>0</v>
      </c>
      <c r="R429" t="s">
        <v>65</v>
      </c>
      <c r="S429" t="s">
        <v>66</v>
      </c>
      <c r="T429" s="4" t="s">
        <v>23</v>
      </c>
      <c r="U429" t="str">
        <f>IF(TBL_Employees3[[#This Row],[Exit Date]]="","Employed","Resign")</f>
        <v>Employed</v>
      </c>
    </row>
    <row r="430" spans="1:21" x14ac:dyDescent="0.25">
      <c r="A430" t="s">
        <v>902</v>
      </c>
      <c r="B430" t="s">
        <v>903</v>
      </c>
      <c r="C430" t="s">
        <v>806</v>
      </c>
      <c r="D430" t="s">
        <v>793</v>
      </c>
      <c r="E430" t="s">
        <v>18</v>
      </c>
      <c r="F430" t="s">
        <v>1984</v>
      </c>
      <c r="G430" t="s">
        <v>37</v>
      </c>
      <c r="H430">
        <v>58</v>
      </c>
      <c r="I430" s="4">
        <v>40463</v>
      </c>
      <c r="J430" s="8">
        <f>DAY(TBL_Employees3[[#This Row],[Hire Date]])</f>
        <v>12</v>
      </c>
      <c r="K430" s="8">
        <f>MONTH(TBL_Employees3[[#This Row],[Hire Date]])</f>
        <v>10</v>
      </c>
      <c r="L430" s="8">
        <f>YEAR(TBL_Employees3[[#This Row],[Hire Date]])</f>
        <v>2010</v>
      </c>
      <c r="M430" s="8" t="str">
        <f>TEXT(TBL_Employees3[[#This Row],[Hire Date]],"mmm")</f>
        <v>Oct</v>
      </c>
      <c r="N430" s="5">
        <v>43001</v>
      </c>
      <c r="O430" s="5" t="str" cm="1">
        <f t="array" ref="O430">_xlfn.IFS(TBL_Employees3[[#This Row],[Annual Salary]]&gt;140000,"High Income",AND(TBL_Employees3[[#This Row],[Annual Salary]]&lt;=140000, TBL_Employees3[[#This Row],[Annual Salary]] &gt; 70000),"Middle Income",TBL_Employees3[[#This Row],[Annual Salary]]&lt;70000,"Low Income")</f>
        <v>Low Income</v>
      </c>
      <c r="P430" s="6">
        <v>0</v>
      </c>
      <c r="Q430" s="10">
        <f>TBL_Employees3[[#This Row],[Bonus %]]*TBL_Employees3[[#This Row],[Annual Salary]]</f>
        <v>0</v>
      </c>
      <c r="R430" t="s">
        <v>21</v>
      </c>
      <c r="S430" t="s">
        <v>22</v>
      </c>
      <c r="T430" s="4" t="s">
        <v>23</v>
      </c>
      <c r="U430" t="str">
        <f>IF(TBL_Employees3[[#This Row],[Exit Date]]="","Employed","Resign")</f>
        <v>Employed</v>
      </c>
    </row>
    <row r="431" spans="1:21" x14ac:dyDescent="0.25">
      <c r="A431" t="s">
        <v>904</v>
      </c>
      <c r="B431" t="s">
        <v>905</v>
      </c>
      <c r="C431" t="s">
        <v>806</v>
      </c>
      <c r="D431" t="s">
        <v>793</v>
      </c>
      <c r="E431" t="s">
        <v>18</v>
      </c>
      <c r="F431" t="s">
        <v>1983</v>
      </c>
      <c r="G431" t="s">
        <v>37</v>
      </c>
      <c r="H431">
        <v>34</v>
      </c>
      <c r="I431" s="4">
        <v>42219</v>
      </c>
      <c r="J431" s="8">
        <f>DAY(TBL_Employees3[[#This Row],[Hire Date]])</f>
        <v>3</v>
      </c>
      <c r="K431" s="8">
        <f>MONTH(TBL_Employees3[[#This Row],[Hire Date]])</f>
        <v>8</v>
      </c>
      <c r="L431" s="8">
        <f>YEAR(TBL_Employees3[[#This Row],[Hire Date]])</f>
        <v>2015</v>
      </c>
      <c r="M431" s="8" t="str">
        <f>TEXT(TBL_Employees3[[#This Row],[Hire Date]],"mmm")</f>
        <v>Aug</v>
      </c>
      <c r="N431" s="5">
        <v>52200</v>
      </c>
      <c r="O431" s="5" t="str" cm="1">
        <f t="array" ref="O431">_xlfn.IFS(TBL_Employees3[[#This Row],[Annual Salary]]&gt;140000,"High Income",AND(TBL_Employees3[[#This Row],[Annual Salary]]&lt;=140000, TBL_Employees3[[#This Row],[Annual Salary]] &gt; 70000),"Middle Income",TBL_Employees3[[#This Row],[Annual Salary]]&lt;70000,"Low Income")</f>
        <v>Low Income</v>
      </c>
      <c r="P431" s="6">
        <v>0</v>
      </c>
      <c r="Q431" s="10">
        <f>TBL_Employees3[[#This Row],[Bonus %]]*TBL_Employees3[[#This Row],[Annual Salary]]</f>
        <v>0</v>
      </c>
      <c r="R431" t="s">
        <v>21</v>
      </c>
      <c r="S431" t="s">
        <v>75</v>
      </c>
      <c r="T431" s="4" t="s">
        <v>23</v>
      </c>
      <c r="U431" t="str">
        <f>IF(TBL_Employees3[[#This Row],[Exit Date]]="","Employed","Resign")</f>
        <v>Employed</v>
      </c>
    </row>
    <row r="432" spans="1:21" x14ac:dyDescent="0.25">
      <c r="A432" t="s">
        <v>906</v>
      </c>
      <c r="B432" t="s">
        <v>907</v>
      </c>
      <c r="C432" t="s">
        <v>74</v>
      </c>
      <c r="D432" t="s">
        <v>793</v>
      </c>
      <c r="E432" t="s">
        <v>54</v>
      </c>
      <c r="F432" t="s">
        <v>1984</v>
      </c>
      <c r="G432" t="s">
        <v>20</v>
      </c>
      <c r="H432">
        <v>60</v>
      </c>
      <c r="I432" s="4">
        <v>39739</v>
      </c>
      <c r="J432" s="8">
        <f>DAY(TBL_Employees3[[#This Row],[Hire Date]])</f>
        <v>18</v>
      </c>
      <c r="K432" s="8">
        <f>MONTH(TBL_Employees3[[#This Row],[Hire Date]])</f>
        <v>10</v>
      </c>
      <c r="L432" s="8">
        <f>YEAR(TBL_Employees3[[#This Row],[Hire Date]])</f>
        <v>2008</v>
      </c>
      <c r="M432" s="8" t="str">
        <f>TEXT(TBL_Employees3[[#This Row],[Hire Date]],"mmm")</f>
        <v>Oct</v>
      </c>
      <c r="N432" s="5">
        <v>150855</v>
      </c>
      <c r="O432" s="5" t="str" cm="1">
        <f t="array" ref="O432">_xlfn.IFS(TBL_Employees3[[#This Row],[Annual Salary]]&gt;140000,"High Income",AND(TBL_Employees3[[#This Row],[Annual Salary]]&lt;=140000, TBL_Employees3[[#This Row],[Annual Salary]] &gt; 70000),"Middle Income",TBL_Employees3[[#This Row],[Annual Salary]]&lt;70000,"Low Income")</f>
        <v>High Income</v>
      </c>
      <c r="P432" s="6">
        <v>0.11</v>
      </c>
      <c r="Q432" s="10">
        <f>TBL_Employees3[[#This Row],[Bonus %]]*TBL_Employees3[[#This Row],[Annual Salary]]</f>
        <v>16594.05</v>
      </c>
      <c r="R432" t="s">
        <v>21</v>
      </c>
      <c r="S432" t="s">
        <v>57</v>
      </c>
      <c r="T432" s="4" t="s">
        <v>23</v>
      </c>
      <c r="U432" t="str">
        <f>IF(TBL_Employees3[[#This Row],[Exit Date]]="","Employed","Resign")</f>
        <v>Employed</v>
      </c>
    </row>
    <row r="433" spans="1:21" x14ac:dyDescent="0.25">
      <c r="A433" t="s">
        <v>908</v>
      </c>
      <c r="B433" t="s">
        <v>909</v>
      </c>
      <c r="C433" t="s">
        <v>53</v>
      </c>
      <c r="D433" t="s">
        <v>793</v>
      </c>
      <c r="E433" t="s">
        <v>27</v>
      </c>
      <c r="F433" t="s">
        <v>1984</v>
      </c>
      <c r="G433" t="s">
        <v>28</v>
      </c>
      <c r="H433">
        <v>45</v>
      </c>
      <c r="I433" s="4">
        <v>44461</v>
      </c>
      <c r="J433" s="8">
        <f>DAY(TBL_Employees3[[#This Row],[Hire Date]])</f>
        <v>22</v>
      </c>
      <c r="K433" s="8">
        <f>MONTH(TBL_Employees3[[#This Row],[Hire Date]])</f>
        <v>9</v>
      </c>
      <c r="L433" s="8">
        <f>YEAR(TBL_Employees3[[#This Row],[Hire Date]])</f>
        <v>2021</v>
      </c>
      <c r="M433" s="8" t="str">
        <f>TEXT(TBL_Employees3[[#This Row],[Hire Date]],"mmm")</f>
        <v>Sep</v>
      </c>
      <c r="N433" s="5">
        <v>201396</v>
      </c>
      <c r="O433" s="5" t="str" cm="1">
        <f t="array" ref="O433">_xlfn.IFS(TBL_Employees3[[#This Row],[Annual Salary]]&gt;140000,"High Income",AND(TBL_Employees3[[#This Row],[Annual Salary]]&lt;=140000, TBL_Employees3[[#This Row],[Annual Salary]] &gt; 70000),"Middle Income",TBL_Employees3[[#This Row],[Annual Salary]]&lt;70000,"Low Income")</f>
        <v>High Income</v>
      </c>
      <c r="P433" s="6">
        <v>0.32</v>
      </c>
      <c r="Q433" s="10">
        <f>TBL_Employees3[[#This Row],[Bonus %]]*TBL_Employees3[[#This Row],[Annual Salary]]</f>
        <v>64446.720000000001</v>
      </c>
      <c r="R433" t="s">
        <v>21</v>
      </c>
      <c r="S433" t="s">
        <v>48</v>
      </c>
      <c r="T433" s="4" t="s">
        <v>23</v>
      </c>
      <c r="U433" t="str">
        <f>IF(TBL_Employees3[[#This Row],[Exit Date]]="","Employed","Resign")</f>
        <v>Employed</v>
      </c>
    </row>
    <row r="434" spans="1:21" x14ac:dyDescent="0.25">
      <c r="A434" t="s">
        <v>910</v>
      </c>
      <c r="B434" t="s">
        <v>911</v>
      </c>
      <c r="C434" t="s">
        <v>31</v>
      </c>
      <c r="D434" t="s">
        <v>793</v>
      </c>
      <c r="E434" t="s">
        <v>18</v>
      </c>
      <c r="F434" t="s">
        <v>1983</v>
      </c>
      <c r="G434" t="s">
        <v>20</v>
      </c>
      <c r="H434">
        <v>50</v>
      </c>
      <c r="I434" s="4">
        <v>44486</v>
      </c>
      <c r="J434" s="8">
        <f>DAY(TBL_Employees3[[#This Row],[Hire Date]])</f>
        <v>17</v>
      </c>
      <c r="K434" s="8">
        <f>MONTH(TBL_Employees3[[#This Row],[Hire Date]])</f>
        <v>10</v>
      </c>
      <c r="L434" s="8">
        <f>YEAR(TBL_Employees3[[#This Row],[Hire Date]])</f>
        <v>2021</v>
      </c>
      <c r="M434" s="8" t="str">
        <f>TEXT(TBL_Employees3[[#This Row],[Hire Date]],"mmm")</f>
        <v>Oct</v>
      </c>
      <c r="N434" s="5">
        <v>172180</v>
      </c>
      <c r="O434" s="5" t="str" cm="1">
        <f t="array" ref="O434">_xlfn.IFS(TBL_Employees3[[#This Row],[Annual Salary]]&gt;140000,"High Income",AND(TBL_Employees3[[#This Row],[Annual Salary]]&lt;=140000, TBL_Employees3[[#This Row],[Annual Salary]] &gt; 70000),"Middle Income",TBL_Employees3[[#This Row],[Annual Salary]]&lt;70000,"Low Income")</f>
        <v>High Income</v>
      </c>
      <c r="P434" s="6">
        <v>0.3</v>
      </c>
      <c r="Q434" s="10">
        <f>TBL_Employees3[[#This Row],[Bonus %]]*TBL_Employees3[[#This Row],[Annual Salary]]</f>
        <v>51654</v>
      </c>
      <c r="R434" t="s">
        <v>21</v>
      </c>
      <c r="S434" t="s">
        <v>75</v>
      </c>
      <c r="T434" s="4" t="s">
        <v>23</v>
      </c>
      <c r="U434" t="str">
        <f>IF(TBL_Employees3[[#This Row],[Exit Date]]="","Employed","Resign")</f>
        <v>Employed</v>
      </c>
    </row>
    <row r="435" spans="1:21" x14ac:dyDescent="0.25">
      <c r="A435" t="s">
        <v>912</v>
      </c>
      <c r="B435" t="s">
        <v>913</v>
      </c>
      <c r="C435" t="s">
        <v>16</v>
      </c>
      <c r="D435" t="s">
        <v>793</v>
      </c>
      <c r="E435" t="s">
        <v>18</v>
      </c>
      <c r="F435" t="s">
        <v>1983</v>
      </c>
      <c r="G435" t="s">
        <v>37</v>
      </c>
      <c r="H435">
        <v>34</v>
      </c>
      <c r="I435" s="4">
        <v>41499</v>
      </c>
      <c r="J435" s="8">
        <f>DAY(TBL_Employees3[[#This Row],[Hire Date]])</f>
        <v>13</v>
      </c>
      <c r="K435" s="8">
        <f>MONTH(TBL_Employees3[[#This Row],[Hire Date]])</f>
        <v>8</v>
      </c>
      <c r="L435" s="8">
        <f>YEAR(TBL_Employees3[[#This Row],[Hire Date]])</f>
        <v>2013</v>
      </c>
      <c r="M435" s="8" t="str">
        <f>TEXT(TBL_Employees3[[#This Row],[Hire Date]],"mmm")</f>
        <v>Aug</v>
      </c>
      <c r="N435" s="5">
        <v>113909</v>
      </c>
      <c r="O435" s="5" t="str" cm="1">
        <f t="array" ref="O435">_xlfn.IFS(TBL_Employees3[[#This Row],[Annual Salary]]&gt;140000,"High Income",AND(TBL_Employees3[[#This Row],[Annual Salary]]&lt;=140000, TBL_Employees3[[#This Row],[Annual Salary]] &gt; 70000),"Middle Income",TBL_Employees3[[#This Row],[Annual Salary]]&lt;70000,"Low Income")</f>
        <v>Middle Income</v>
      </c>
      <c r="P435" s="6">
        <v>0.06</v>
      </c>
      <c r="Q435" s="10">
        <f>TBL_Employees3[[#This Row],[Bonus %]]*TBL_Employees3[[#This Row],[Annual Salary]]</f>
        <v>6834.54</v>
      </c>
      <c r="R435" t="s">
        <v>38</v>
      </c>
      <c r="S435" t="s">
        <v>69</v>
      </c>
      <c r="T435" s="4" t="s">
        <v>23</v>
      </c>
      <c r="U435" t="str">
        <f>IF(TBL_Employees3[[#This Row],[Exit Date]]="","Employed","Resign")</f>
        <v>Employed</v>
      </c>
    </row>
    <row r="436" spans="1:21" x14ac:dyDescent="0.25">
      <c r="A436" t="s">
        <v>914</v>
      </c>
      <c r="B436" t="s">
        <v>915</v>
      </c>
      <c r="C436" t="s">
        <v>53</v>
      </c>
      <c r="D436" t="s">
        <v>793</v>
      </c>
      <c r="E436" t="s">
        <v>54</v>
      </c>
      <c r="F436" t="s">
        <v>1984</v>
      </c>
      <c r="G436" t="s">
        <v>97</v>
      </c>
      <c r="H436">
        <v>28</v>
      </c>
      <c r="I436" s="4">
        <v>43121</v>
      </c>
      <c r="J436" s="8">
        <f>DAY(TBL_Employees3[[#This Row],[Hire Date]])</f>
        <v>21</v>
      </c>
      <c r="K436" s="8">
        <f>MONTH(TBL_Employees3[[#This Row],[Hire Date]])</f>
        <v>1</v>
      </c>
      <c r="L436" s="8">
        <f>YEAR(TBL_Employees3[[#This Row],[Hire Date]])</f>
        <v>2018</v>
      </c>
      <c r="M436" s="8" t="str">
        <f>TEXT(TBL_Employees3[[#This Row],[Hire Date]],"mmm")</f>
        <v>Jan</v>
      </c>
      <c r="N436" s="5">
        <v>208210</v>
      </c>
      <c r="O436" s="5" t="str" cm="1">
        <f t="array" ref="O436">_xlfn.IFS(TBL_Employees3[[#This Row],[Annual Salary]]&gt;140000,"High Income",AND(TBL_Employees3[[#This Row],[Annual Salary]]&lt;=140000, TBL_Employees3[[#This Row],[Annual Salary]] &gt; 70000),"Middle Income",TBL_Employees3[[#This Row],[Annual Salary]]&lt;70000,"Low Income")</f>
        <v>High Income</v>
      </c>
      <c r="P436" s="6">
        <v>0.3</v>
      </c>
      <c r="Q436" s="10">
        <f>TBL_Employees3[[#This Row],[Bonus %]]*TBL_Employees3[[#This Row],[Annual Salary]]</f>
        <v>62463</v>
      </c>
      <c r="R436" t="s">
        <v>21</v>
      </c>
      <c r="S436" t="s">
        <v>34</v>
      </c>
      <c r="T436" s="4" t="s">
        <v>23</v>
      </c>
      <c r="U436" t="str">
        <f>IF(TBL_Employees3[[#This Row],[Exit Date]]="","Employed","Resign")</f>
        <v>Employed</v>
      </c>
    </row>
    <row r="437" spans="1:21" x14ac:dyDescent="0.25">
      <c r="A437" t="s">
        <v>916</v>
      </c>
      <c r="B437" t="s">
        <v>917</v>
      </c>
      <c r="C437" t="s">
        <v>803</v>
      </c>
      <c r="D437" t="s">
        <v>793</v>
      </c>
      <c r="E437" t="s">
        <v>54</v>
      </c>
      <c r="F437" t="s">
        <v>1983</v>
      </c>
      <c r="G437" t="s">
        <v>28</v>
      </c>
      <c r="H437">
        <v>31</v>
      </c>
      <c r="I437" s="4">
        <v>43002</v>
      </c>
      <c r="J437" s="8">
        <f>DAY(TBL_Employees3[[#This Row],[Hire Date]])</f>
        <v>24</v>
      </c>
      <c r="K437" s="8">
        <f>MONTH(TBL_Employees3[[#This Row],[Hire Date]])</f>
        <v>9</v>
      </c>
      <c r="L437" s="8">
        <f>YEAR(TBL_Employees3[[#This Row],[Hire Date]])</f>
        <v>2017</v>
      </c>
      <c r="M437" s="8" t="str">
        <f>TEXT(TBL_Employees3[[#This Row],[Hire Date]],"mmm")</f>
        <v>Sep</v>
      </c>
      <c r="N437" s="5">
        <v>71755</v>
      </c>
      <c r="O437" s="5" t="str" cm="1">
        <f t="array" ref="O437">_xlfn.IFS(TBL_Employees3[[#This Row],[Annual Salary]]&gt;140000,"High Income",AND(TBL_Employees3[[#This Row],[Annual Salary]]&lt;=140000, TBL_Employees3[[#This Row],[Annual Salary]] &gt; 70000),"Middle Income",TBL_Employees3[[#This Row],[Annual Salary]]&lt;70000,"Low Income")</f>
        <v>Middle Income</v>
      </c>
      <c r="P437" s="6">
        <v>0</v>
      </c>
      <c r="Q437" s="10">
        <f>TBL_Employees3[[#This Row],[Bonus %]]*TBL_Employees3[[#This Row],[Annual Salary]]</f>
        <v>0</v>
      </c>
      <c r="R437" t="s">
        <v>65</v>
      </c>
      <c r="S437" t="s">
        <v>66</v>
      </c>
      <c r="T437" s="4" t="s">
        <v>23</v>
      </c>
      <c r="U437" t="str">
        <f>IF(TBL_Employees3[[#This Row],[Exit Date]]="","Employed","Resign")</f>
        <v>Employed</v>
      </c>
    </row>
    <row r="438" spans="1:21" x14ac:dyDescent="0.25">
      <c r="A438" t="s">
        <v>918</v>
      </c>
      <c r="B438" t="s">
        <v>919</v>
      </c>
      <c r="C438" t="s">
        <v>803</v>
      </c>
      <c r="D438" t="s">
        <v>793</v>
      </c>
      <c r="E438" t="s">
        <v>18</v>
      </c>
      <c r="F438" t="s">
        <v>1983</v>
      </c>
      <c r="G438" t="s">
        <v>97</v>
      </c>
      <c r="H438">
        <v>45</v>
      </c>
      <c r="I438" s="4">
        <v>42357</v>
      </c>
      <c r="J438" s="8">
        <f>DAY(TBL_Employees3[[#This Row],[Hire Date]])</f>
        <v>19</v>
      </c>
      <c r="K438" s="8">
        <f>MONTH(TBL_Employees3[[#This Row],[Hire Date]])</f>
        <v>12</v>
      </c>
      <c r="L438" s="8">
        <f>YEAR(TBL_Employees3[[#This Row],[Hire Date]])</f>
        <v>2015</v>
      </c>
      <c r="M438" s="8" t="str">
        <f>TEXT(TBL_Employees3[[#This Row],[Hire Date]],"mmm")</f>
        <v>Dec</v>
      </c>
      <c r="N438" s="5">
        <v>51983</v>
      </c>
      <c r="O438" s="5" t="str" cm="1">
        <f t="array" ref="O438">_xlfn.IFS(TBL_Employees3[[#This Row],[Annual Salary]]&gt;140000,"High Income",AND(TBL_Employees3[[#This Row],[Annual Salary]]&lt;=140000, TBL_Employees3[[#This Row],[Annual Salary]] &gt; 70000),"Middle Income",TBL_Employees3[[#This Row],[Annual Salary]]&lt;70000,"Low Income")</f>
        <v>Low Income</v>
      </c>
      <c r="P438" s="6">
        <v>0</v>
      </c>
      <c r="Q438" s="10">
        <f>TBL_Employees3[[#This Row],[Bonus %]]*TBL_Employees3[[#This Row],[Annual Salary]]</f>
        <v>0</v>
      </c>
      <c r="R438" t="s">
        <v>21</v>
      </c>
      <c r="S438" t="s">
        <v>75</v>
      </c>
      <c r="T438" s="4" t="s">
        <v>23</v>
      </c>
      <c r="U438" t="str">
        <f>IF(TBL_Employees3[[#This Row],[Exit Date]]="","Employed","Resign")</f>
        <v>Employed</v>
      </c>
    </row>
    <row r="439" spans="1:21" x14ac:dyDescent="0.25">
      <c r="A439" t="s">
        <v>587</v>
      </c>
      <c r="B439" t="s">
        <v>920</v>
      </c>
      <c r="C439" t="s">
        <v>803</v>
      </c>
      <c r="D439" t="s">
        <v>793</v>
      </c>
      <c r="E439" t="s">
        <v>32</v>
      </c>
      <c r="F439" t="s">
        <v>1984</v>
      </c>
      <c r="G439" t="s">
        <v>37</v>
      </c>
      <c r="H439">
        <v>52</v>
      </c>
      <c r="I439" s="4">
        <v>44304</v>
      </c>
      <c r="J439" s="8">
        <f>DAY(TBL_Employees3[[#This Row],[Hire Date]])</f>
        <v>18</v>
      </c>
      <c r="K439" s="8">
        <f>MONTH(TBL_Employees3[[#This Row],[Hire Date]])</f>
        <v>4</v>
      </c>
      <c r="L439" s="8">
        <f>YEAR(TBL_Employees3[[#This Row],[Hire Date]])</f>
        <v>2021</v>
      </c>
      <c r="M439" s="8" t="str">
        <f>TEXT(TBL_Employees3[[#This Row],[Hire Date]],"mmm")</f>
        <v>Apr</v>
      </c>
      <c r="N439" s="5">
        <v>50548</v>
      </c>
      <c r="O439" s="5" t="str" cm="1">
        <f t="array" ref="O439">_xlfn.IFS(TBL_Employees3[[#This Row],[Annual Salary]]&gt;140000,"High Income",AND(TBL_Employees3[[#This Row],[Annual Salary]]&lt;=140000, TBL_Employees3[[#This Row],[Annual Salary]] &gt; 70000),"Middle Income",TBL_Employees3[[#This Row],[Annual Salary]]&lt;70000,"Low Income")</f>
        <v>Low Income</v>
      </c>
      <c r="P439" s="6">
        <v>0</v>
      </c>
      <c r="Q439" s="10">
        <f>TBL_Employees3[[#This Row],[Bonus %]]*TBL_Employees3[[#This Row],[Annual Salary]]</f>
        <v>0</v>
      </c>
      <c r="R439" t="s">
        <v>38</v>
      </c>
      <c r="S439" t="s">
        <v>85</v>
      </c>
      <c r="T439" s="4" t="s">
        <v>23</v>
      </c>
      <c r="U439" t="str">
        <f>IF(TBL_Employees3[[#This Row],[Exit Date]]="","Employed","Resign")</f>
        <v>Employed</v>
      </c>
    </row>
    <row r="440" spans="1:21" x14ac:dyDescent="0.25">
      <c r="A440" t="s">
        <v>921</v>
      </c>
      <c r="B440" t="s">
        <v>922</v>
      </c>
      <c r="C440" t="s">
        <v>800</v>
      </c>
      <c r="D440" t="s">
        <v>793</v>
      </c>
      <c r="E440" t="s">
        <v>54</v>
      </c>
      <c r="F440" t="s">
        <v>1984</v>
      </c>
      <c r="G440" t="s">
        <v>20</v>
      </c>
      <c r="H440">
        <v>30</v>
      </c>
      <c r="I440" s="4">
        <v>42761</v>
      </c>
      <c r="J440" s="8">
        <f>DAY(TBL_Employees3[[#This Row],[Hire Date]])</f>
        <v>26</v>
      </c>
      <c r="K440" s="8">
        <f>MONTH(TBL_Employees3[[#This Row],[Hire Date]])</f>
        <v>1</v>
      </c>
      <c r="L440" s="8">
        <f>YEAR(TBL_Employees3[[#This Row],[Hire Date]])</f>
        <v>2017</v>
      </c>
      <c r="M440" s="8" t="str">
        <f>TEXT(TBL_Employees3[[#This Row],[Hire Date]],"mmm")</f>
        <v>Jan</v>
      </c>
      <c r="N440" s="5">
        <v>88663</v>
      </c>
      <c r="O440" s="5" t="str" cm="1">
        <f t="array" ref="O440">_xlfn.IFS(TBL_Employees3[[#This Row],[Annual Salary]]&gt;140000,"High Income",AND(TBL_Employees3[[#This Row],[Annual Salary]]&lt;=140000, TBL_Employees3[[#This Row],[Annual Salary]] &gt; 70000),"Middle Income",TBL_Employees3[[#This Row],[Annual Salary]]&lt;70000,"Low Income")</f>
        <v>Middle Income</v>
      </c>
      <c r="P440" s="6">
        <v>0</v>
      </c>
      <c r="Q440" s="10">
        <f>TBL_Employees3[[#This Row],[Bonus %]]*TBL_Employees3[[#This Row],[Annual Salary]]</f>
        <v>0</v>
      </c>
      <c r="R440" t="s">
        <v>21</v>
      </c>
      <c r="S440" t="s">
        <v>57</v>
      </c>
      <c r="T440" s="4" t="s">
        <v>23</v>
      </c>
      <c r="U440" t="str">
        <f>IF(TBL_Employees3[[#This Row],[Exit Date]]="","Employed","Resign")</f>
        <v>Employed</v>
      </c>
    </row>
    <row r="441" spans="1:21" x14ac:dyDescent="0.25">
      <c r="A441" t="s">
        <v>923</v>
      </c>
      <c r="B441" t="s">
        <v>924</v>
      </c>
      <c r="C441" t="s">
        <v>74</v>
      </c>
      <c r="D441" t="s">
        <v>793</v>
      </c>
      <c r="E441" t="s">
        <v>27</v>
      </c>
      <c r="F441" t="s">
        <v>1984</v>
      </c>
      <c r="G441" t="s">
        <v>37</v>
      </c>
      <c r="H441">
        <v>45</v>
      </c>
      <c r="I441" s="4">
        <v>40685</v>
      </c>
      <c r="J441" s="8">
        <f>DAY(TBL_Employees3[[#This Row],[Hire Date]])</f>
        <v>22</v>
      </c>
      <c r="K441" s="8">
        <f>MONTH(TBL_Employees3[[#This Row],[Hire Date]])</f>
        <v>5</v>
      </c>
      <c r="L441" s="8">
        <f>YEAR(TBL_Employees3[[#This Row],[Hire Date]])</f>
        <v>2011</v>
      </c>
      <c r="M441" s="8" t="str">
        <f>TEXT(TBL_Employees3[[#This Row],[Hire Date]],"mmm")</f>
        <v>May</v>
      </c>
      <c r="N441" s="5">
        <v>152353</v>
      </c>
      <c r="O441" s="5" t="str" cm="1">
        <f t="array" ref="O441">_xlfn.IFS(TBL_Employees3[[#This Row],[Annual Salary]]&gt;140000,"High Income",AND(TBL_Employees3[[#This Row],[Annual Salary]]&lt;=140000, TBL_Employees3[[#This Row],[Annual Salary]] &gt; 70000),"Middle Income",TBL_Employees3[[#This Row],[Annual Salary]]&lt;70000,"Low Income")</f>
        <v>High Income</v>
      </c>
      <c r="P441" s="6">
        <v>0.14000000000000001</v>
      </c>
      <c r="Q441" s="10">
        <f>TBL_Employees3[[#This Row],[Bonus %]]*TBL_Employees3[[#This Row],[Annual Salary]]</f>
        <v>21329.420000000002</v>
      </c>
      <c r="R441" t="s">
        <v>21</v>
      </c>
      <c r="S441" t="s">
        <v>34</v>
      </c>
      <c r="T441" s="4" t="s">
        <v>23</v>
      </c>
      <c r="U441" t="str">
        <f>IF(TBL_Employees3[[#This Row],[Exit Date]]="","Employed","Resign")</f>
        <v>Employed</v>
      </c>
    </row>
    <row r="442" spans="1:21" x14ac:dyDescent="0.25">
      <c r="A442" t="s">
        <v>925</v>
      </c>
      <c r="B442" t="s">
        <v>926</v>
      </c>
      <c r="C442" t="s">
        <v>74</v>
      </c>
      <c r="D442" t="s">
        <v>793</v>
      </c>
      <c r="E442" t="s">
        <v>54</v>
      </c>
      <c r="F442" t="s">
        <v>1984</v>
      </c>
      <c r="G442" t="s">
        <v>37</v>
      </c>
      <c r="H442">
        <v>29</v>
      </c>
      <c r="I442" s="4">
        <v>44025</v>
      </c>
      <c r="J442" s="8">
        <f>DAY(TBL_Employees3[[#This Row],[Hire Date]])</f>
        <v>13</v>
      </c>
      <c r="K442" s="8">
        <f>MONTH(TBL_Employees3[[#This Row],[Hire Date]])</f>
        <v>7</v>
      </c>
      <c r="L442" s="8">
        <f>YEAR(TBL_Employees3[[#This Row],[Hire Date]])</f>
        <v>2020</v>
      </c>
      <c r="M442" s="8" t="str">
        <f>TEXT(TBL_Employees3[[#This Row],[Hire Date]],"mmm")</f>
        <v>Jul</v>
      </c>
      <c r="N442" s="5">
        <v>141555</v>
      </c>
      <c r="O442" s="5" t="str" cm="1">
        <f t="array" ref="O442">_xlfn.IFS(TBL_Employees3[[#This Row],[Annual Salary]]&gt;140000,"High Income",AND(TBL_Employees3[[#This Row],[Annual Salary]]&lt;=140000, TBL_Employees3[[#This Row],[Annual Salary]] &gt; 70000),"Middle Income",TBL_Employees3[[#This Row],[Annual Salary]]&lt;70000,"Low Income")</f>
        <v>High Income</v>
      </c>
      <c r="P442" s="6">
        <v>0.11</v>
      </c>
      <c r="Q442" s="10">
        <f>TBL_Employees3[[#This Row],[Bonus %]]*TBL_Employees3[[#This Row],[Annual Salary]]</f>
        <v>15571.05</v>
      </c>
      <c r="R442" t="s">
        <v>38</v>
      </c>
      <c r="S442" t="s">
        <v>39</v>
      </c>
      <c r="T442" s="4" t="s">
        <v>23</v>
      </c>
      <c r="U442" t="str">
        <f>IF(TBL_Employees3[[#This Row],[Exit Date]]="","Employed","Resign")</f>
        <v>Employed</v>
      </c>
    </row>
    <row r="443" spans="1:21" x14ac:dyDescent="0.25">
      <c r="A443" t="s">
        <v>927</v>
      </c>
      <c r="B443" t="s">
        <v>928</v>
      </c>
      <c r="C443" t="s">
        <v>803</v>
      </c>
      <c r="D443" t="s">
        <v>793</v>
      </c>
      <c r="E443" t="s">
        <v>18</v>
      </c>
      <c r="F443" t="s">
        <v>1984</v>
      </c>
      <c r="G443" t="s">
        <v>28</v>
      </c>
      <c r="H443">
        <v>44</v>
      </c>
      <c r="I443" s="4">
        <v>39841</v>
      </c>
      <c r="J443" s="8">
        <f>DAY(TBL_Employees3[[#This Row],[Hire Date]])</f>
        <v>28</v>
      </c>
      <c r="K443" s="8">
        <f>MONTH(TBL_Employees3[[#This Row],[Hire Date]])</f>
        <v>1</v>
      </c>
      <c r="L443" s="8">
        <f>YEAR(TBL_Employees3[[#This Row],[Hire Date]])</f>
        <v>2009</v>
      </c>
      <c r="M443" s="8" t="str">
        <f>TEXT(TBL_Employees3[[#This Row],[Hire Date]],"mmm")</f>
        <v>Jan</v>
      </c>
      <c r="N443" s="5">
        <v>53301</v>
      </c>
      <c r="O443" s="5" t="str" cm="1">
        <f t="array" ref="O443">_xlfn.IFS(TBL_Employees3[[#This Row],[Annual Salary]]&gt;140000,"High Income",AND(TBL_Employees3[[#This Row],[Annual Salary]]&lt;=140000, TBL_Employees3[[#This Row],[Annual Salary]] &gt; 70000),"Middle Income",TBL_Employees3[[#This Row],[Annual Salary]]&lt;70000,"Low Income")</f>
        <v>Low Income</v>
      </c>
      <c r="P443" s="6">
        <v>0</v>
      </c>
      <c r="Q443" s="10">
        <f>TBL_Employees3[[#This Row],[Bonus %]]*TBL_Employees3[[#This Row],[Annual Salary]]</f>
        <v>0</v>
      </c>
      <c r="R443" t="s">
        <v>21</v>
      </c>
      <c r="S443" t="s">
        <v>34</v>
      </c>
      <c r="T443" s="4" t="s">
        <v>23</v>
      </c>
      <c r="U443" t="str">
        <f>IF(TBL_Employees3[[#This Row],[Exit Date]]="","Employed","Resign")</f>
        <v>Employed</v>
      </c>
    </row>
    <row r="444" spans="1:21" x14ac:dyDescent="0.25">
      <c r="A444" t="s">
        <v>929</v>
      </c>
      <c r="B444" t="s">
        <v>930</v>
      </c>
      <c r="C444" t="s">
        <v>74</v>
      </c>
      <c r="D444" t="s">
        <v>793</v>
      </c>
      <c r="E444" t="s">
        <v>32</v>
      </c>
      <c r="F444" t="s">
        <v>1984</v>
      </c>
      <c r="G444" t="s">
        <v>28</v>
      </c>
      <c r="H444">
        <v>52</v>
      </c>
      <c r="I444" s="4">
        <v>42983</v>
      </c>
      <c r="J444" s="8">
        <f>DAY(TBL_Employees3[[#This Row],[Hire Date]])</f>
        <v>5</v>
      </c>
      <c r="K444" s="8">
        <f>MONTH(TBL_Employees3[[#This Row],[Hire Date]])</f>
        <v>9</v>
      </c>
      <c r="L444" s="8">
        <f>YEAR(TBL_Employees3[[#This Row],[Hire Date]])</f>
        <v>2017</v>
      </c>
      <c r="M444" s="8" t="str">
        <f>TEXT(TBL_Employees3[[#This Row],[Hire Date]],"mmm")</f>
        <v>Sep</v>
      </c>
      <c r="N444" s="5">
        <v>140042</v>
      </c>
      <c r="O444" s="5" t="str" cm="1">
        <f t="array" ref="O444">_xlfn.IFS(TBL_Employees3[[#This Row],[Annual Salary]]&gt;140000,"High Income",AND(TBL_Employees3[[#This Row],[Annual Salary]]&lt;=140000, TBL_Employees3[[#This Row],[Annual Salary]] &gt; 70000),"Middle Income",TBL_Employees3[[#This Row],[Annual Salary]]&lt;70000,"Low Income")</f>
        <v>High Income</v>
      </c>
      <c r="P444" s="6">
        <v>0.13</v>
      </c>
      <c r="Q444" s="10">
        <f>TBL_Employees3[[#This Row],[Bonus %]]*TBL_Employees3[[#This Row],[Annual Salary]]</f>
        <v>18205.46</v>
      </c>
      <c r="R444" t="s">
        <v>21</v>
      </c>
      <c r="S444" t="s">
        <v>22</v>
      </c>
      <c r="T444" s="4" t="s">
        <v>23</v>
      </c>
      <c r="U444" t="str">
        <f>IF(TBL_Employees3[[#This Row],[Exit Date]]="","Employed","Resign")</f>
        <v>Employed</v>
      </c>
    </row>
    <row r="445" spans="1:21" x14ac:dyDescent="0.25">
      <c r="A445" t="s">
        <v>931</v>
      </c>
      <c r="B445" t="s">
        <v>932</v>
      </c>
      <c r="C445" t="s">
        <v>16</v>
      </c>
      <c r="D445" t="s">
        <v>793</v>
      </c>
      <c r="E445" t="s">
        <v>27</v>
      </c>
      <c r="F445" t="s">
        <v>1984</v>
      </c>
      <c r="G445" t="s">
        <v>37</v>
      </c>
      <c r="H445">
        <v>55</v>
      </c>
      <c r="I445" s="4">
        <v>40233</v>
      </c>
      <c r="J445" s="8">
        <f>DAY(TBL_Employees3[[#This Row],[Hire Date]])</f>
        <v>24</v>
      </c>
      <c r="K445" s="8">
        <f>MONTH(TBL_Employees3[[#This Row],[Hire Date]])</f>
        <v>2</v>
      </c>
      <c r="L445" s="8">
        <f>YEAR(TBL_Employees3[[#This Row],[Hire Date]])</f>
        <v>2010</v>
      </c>
      <c r="M445" s="8" t="str">
        <f>TEXT(TBL_Employees3[[#This Row],[Hire Date]],"mmm")</f>
        <v>Feb</v>
      </c>
      <c r="N445" s="5">
        <v>102839</v>
      </c>
      <c r="O445" s="5" t="str" cm="1">
        <f t="array" ref="O445">_xlfn.IFS(TBL_Employees3[[#This Row],[Annual Salary]]&gt;140000,"High Income",AND(TBL_Employees3[[#This Row],[Annual Salary]]&lt;=140000, TBL_Employees3[[#This Row],[Annual Salary]] &gt; 70000),"Middle Income",TBL_Employees3[[#This Row],[Annual Salary]]&lt;70000,"Low Income")</f>
        <v>Middle Income</v>
      </c>
      <c r="P445" s="6">
        <v>0.05</v>
      </c>
      <c r="Q445" s="10">
        <f>TBL_Employees3[[#This Row],[Bonus %]]*TBL_Employees3[[#This Row],[Annual Salary]]</f>
        <v>5141.9500000000007</v>
      </c>
      <c r="R445" t="s">
        <v>21</v>
      </c>
      <c r="S445" t="s">
        <v>48</v>
      </c>
      <c r="T445" s="4" t="s">
        <v>23</v>
      </c>
      <c r="U445" t="str">
        <f>IF(TBL_Employees3[[#This Row],[Exit Date]]="","Employed","Resign")</f>
        <v>Employed</v>
      </c>
    </row>
    <row r="446" spans="1:21" x14ac:dyDescent="0.25">
      <c r="A446" t="s">
        <v>933</v>
      </c>
      <c r="B446" t="s">
        <v>934</v>
      </c>
      <c r="C446" t="s">
        <v>800</v>
      </c>
      <c r="D446" t="s">
        <v>793</v>
      </c>
      <c r="E446" t="s">
        <v>32</v>
      </c>
      <c r="F446" t="s">
        <v>1983</v>
      </c>
      <c r="G446" t="s">
        <v>37</v>
      </c>
      <c r="H446">
        <v>32</v>
      </c>
      <c r="I446" s="4">
        <v>44295</v>
      </c>
      <c r="J446" s="8">
        <f>DAY(TBL_Employees3[[#This Row],[Hire Date]])</f>
        <v>9</v>
      </c>
      <c r="K446" s="8">
        <f>MONTH(TBL_Employees3[[#This Row],[Hire Date]])</f>
        <v>4</v>
      </c>
      <c r="L446" s="8">
        <f>YEAR(TBL_Employees3[[#This Row],[Hire Date]])</f>
        <v>2021</v>
      </c>
      <c r="M446" s="8" t="str">
        <f>TEXT(TBL_Employees3[[#This Row],[Hire Date]],"mmm")</f>
        <v>Apr</v>
      </c>
      <c r="N446" s="5">
        <v>70980</v>
      </c>
      <c r="O446" s="5" t="str" cm="1">
        <f t="array" ref="O446">_xlfn.IFS(TBL_Employees3[[#This Row],[Annual Salary]]&gt;140000,"High Income",AND(TBL_Employees3[[#This Row],[Annual Salary]]&lt;=140000, TBL_Employees3[[#This Row],[Annual Salary]] &gt; 70000),"Middle Income",TBL_Employees3[[#This Row],[Annual Salary]]&lt;70000,"Low Income")</f>
        <v>Middle Income</v>
      </c>
      <c r="P446" s="6">
        <v>0</v>
      </c>
      <c r="Q446" s="10">
        <f>TBL_Employees3[[#This Row],[Bonus %]]*TBL_Employees3[[#This Row],[Annual Salary]]</f>
        <v>0</v>
      </c>
      <c r="R446" t="s">
        <v>38</v>
      </c>
      <c r="S446" t="s">
        <v>69</v>
      </c>
      <c r="T446" s="4" t="s">
        <v>23</v>
      </c>
      <c r="U446" t="str">
        <f>IF(TBL_Employees3[[#This Row],[Exit Date]]="","Employed","Resign")</f>
        <v>Employed</v>
      </c>
    </row>
    <row r="447" spans="1:21" x14ac:dyDescent="0.25">
      <c r="A447" t="s">
        <v>935</v>
      </c>
      <c r="B447" t="s">
        <v>936</v>
      </c>
      <c r="C447" t="s">
        <v>806</v>
      </c>
      <c r="D447" t="s">
        <v>793</v>
      </c>
      <c r="E447" t="s">
        <v>27</v>
      </c>
      <c r="F447" t="s">
        <v>1983</v>
      </c>
      <c r="G447" t="s">
        <v>20</v>
      </c>
      <c r="H447">
        <v>28</v>
      </c>
      <c r="I447" s="4">
        <v>44374</v>
      </c>
      <c r="J447" s="8">
        <f>DAY(TBL_Employees3[[#This Row],[Hire Date]])</f>
        <v>27</v>
      </c>
      <c r="K447" s="8">
        <f>MONTH(TBL_Employees3[[#This Row],[Hire Date]])</f>
        <v>6</v>
      </c>
      <c r="L447" s="8">
        <f>YEAR(TBL_Employees3[[#This Row],[Hire Date]])</f>
        <v>2021</v>
      </c>
      <c r="M447" s="8" t="str">
        <f>TEXT(TBL_Employees3[[#This Row],[Hire Date]],"mmm")</f>
        <v>Jun</v>
      </c>
      <c r="N447" s="5">
        <v>48510</v>
      </c>
      <c r="O447" s="5" t="str" cm="1">
        <f t="array" ref="O447">_xlfn.IFS(TBL_Employees3[[#This Row],[Annual Salary]]&gt;140000,"High Income",AND(TBL_Employees3[[#This Row],[Annual Salary]]&lt;=140000, TBL_Employees3[[#This Row],[Annual Salary]] &gt; 70000),"Middle Income",TBL_Employees3[[#This Row],[Annual Salary]]&lt;70000,"Low Income")</f>
        <v>Low Income</v>
      </c>
      <c r="P447" s="6">
        <v>0</v>
      </c>
      <c r="Q447" s="10">
        <f>TBL_Employees3[[#This Row],[Bonus %]]*TBL_Employees3[[#This Row],[Annual Salary]]</f>
        <v>0</v>
      </c>
      <c r="R447" t="s">
        <v>21</v>
      </c>
      <c r="S447" t="s">
        <v>44</v>
      </c>
      <c r="T447" s="4" t="s">
        <v>23</v>
      </c>
      <c r="U447" t="str">
        <f>IF(TBL_Employees3[[#This Row],[Exit Date]]="","Employed","Resign")</f>
        <v>Employed</v>
      </c>
    </row>
    <row r="448" spans="1:21" x14ac:dyDescent="0.25">
      <c r="A448" t="s">
        <v>937</v>
      </c>
      <c r="B448" t="s">
        <v>938</v>
      </c>
      <c r="C448" t="s">
        <v>16</v>
      </c>
      <c r="D448" t="s">
        <v>793</v>
      </c>
      <c r="E448" t="s">
        <v>27</v>
      </c>
      <c r="F448" t="s">
        <v>1983</v>
      </c>
      <c r="G448" t="s">
        <v>28</v>
      </c>
      <c r="H448">
        <v>54</v>
      </c>
      <c r="I448" s="4">
        <v>35500</v>
      </c>
      <c r="J448" s="8">
        <f>DAY(TBL_Employees3[[#This Row],[Hire Date]])</f>
        <v>11</v>
      </c>
      <c r="K448" s="8">
        <f>MONTH(TBL_Employees3[[#This Row],[Hire Date]])</f>
        <v>3</v>
      </c>
      <c r="L448" s="8">
        <f>YEAR(TBL_Employees3[[#This Row],[Hire Date]])</f>
        <v>1997</v>
      </c>
      <c r="M448" s="8" t="str">
        <f>TEXT(TBL_Employees3[[#This Row],[Hire Date]],"mmm")</f>
        <v>Mar</v>
      </c>
      <c r="N448" s="5">
        <v>128136</v>
      </c>
      <c r="O448" s="5" t="str" cm="1">
        <f t="array" ref="O448">_xlfn.IFS(TBL_Employees3[[#This Row],[Annual Salary]]&gt;140000,"High Income",AND(TBL_Employees3[[#This Row],[Annual Salary]]&lt;=140000, TBL_Employees3[[#This Row],[Annual Salary]] &gt; 70000),"Middle Income",TBL_Employees3[[#This Row],[Annual Salary]]&lt;70000,"Low Income")</f>
        <v>Middle Income</v>
      </c>
      <c r="P448" s="6">
        <v>0.05</v>
      </c>
      <c r="Q448" s="10">
        <f>TBL_Employees3[[#This Row],[Bonus %]]*TBL_Employees3[[#This Row],[Annual Salary]]</f>
        <v>6406.8</v>
      </c>
      <c r="R448" t="s">
        <v>65</v>
      </c>
      <c r="S448" t="s">
        <v>118</v>
      </c>
      <c r="T448" s="4" t="s">
        <v>23</v>
      </c>
      <c r="U448" t="str">
        <f>IF(TBL_Employees3[[#This Row],[Exit Date]]="","Employed","Resign")</f>
        <v>Employed</v>
      </c>
    </row>
    <row r="449" spans="1:21" x14ac:dyDescent="0.25">
      <c r="A449" t="s">
        <v>939</v>
      </c>
      <c r="B449" t="s">
        <v>940</v>
      </c>
      <c r="C449" t="s">
        <v>31</v>
      </c>
      <c r="D449" t="s">
        <v>793</v>
      </c>
      <c r="E449" t="s">
        <v>54</v>
      </c>
      <c r="F449" t="s">
        <v>1983</v>
      </c>
      <c r="G449" t="s">
        <v>20</v>
      </c>
      <c r="H449">
        <v>60</v>
      </c>
      <c r="I449" s="4">
        <v>42108</v>
      </c>
      <c r="J449" s="8">
        <f>DAY(TBL_Employees3[[#This Row],[Hire Date]])</f>
        <v>14</v>
      </c>
      <c r="K449" s="8">
        <f>MONTH(TBL_Employees3[[#This Row],[Hire Date]])</f>
        <v>4</v>
      </c>
      <c r="L449" s="8">
        <f>YEAR(TBL_Employees3[[#This Row],[Hire Date]])</f>
        <v>2015</v>
      </c>
      <c r="M449" s="8" t="str">
        <f>TEXT(TBL_Employees3[[#This Row],[Hire Date]],"mmm")</f>
        <v>Apr</v>
      </c>
      <c r="N449" s="5">
        <v>155788</v>
      </c>
      <c r="O449" s="5" t="str" cm="1">
        <f t="array" ref="O449">_xlfn.IFS(TBL_Employees3[[#This Row],[Annual Salary]]&gt;140000,"High Income",AND(TBL_Employees3[[#This Row],[Annual Salary]]&lt;=140000, TBL_Employees3[[#This Row],[Annual Salary]] &gt; 70000),"Middle Income",TBL_Employees3[[#This Row],[Annual Salary]]&lt;70000,"Low Income")</f>
        <v>High Income</v>
      </c>
      <c r="P449" s="6">
        <v>0.17</v>
      </c>
      <c r="Q449" s="10">
        <f>TBL_Employees3[[#This Row],[Bonus %]]*TBL_Employees3[[#This Row],[Annual Salary]]</f>
        <v>26483.960000000003</v>
      </c>
      <c r="R449" t="s">
        <v>21</v>
      </c>
      <c r="S449" t="s">
        <v>34</v>
      </c>
      <c r="T449" s="4" t="s">
        <v>23</v>
      </c>
      <c r="U449" t="str">
        <f>IF(TBL_Employees3[[#This Row],[Exit Date]]="","Employed","Resign")</f>
        <v>Employed</v>
      </c>
    </row>
    <row r="450" spans="1:21" x14ac:dyDescent="0.25">
      <c r="A450" t="s">
        <v>941</v>
      </c>
      <c r="B450" t="s">
        <v>942</v>
      </c>
      <c r="C450" t="s">
        <v>800</v>
      </c>
      <c r="D450" t="s">
        <v>793</v>
      </c>
      <c r="E450" t="s">
        <v>27</v>
      </c>
      <c r="F450" t="s">
        <v>1984</v>
      </c>
      <c r="G450" t="s">
        <v>37</v>
      </c>
      <c r="H450">
        <v>45</v>
      </c>
      <c r="I450" s="4">
        <v>43581</v>
      </c>
      <c r="J450" s="8">
        <f>DAY(TBL_Employees3[[#This Row],[Hire Date]])</f>
        <v>26</v>
      </c>
      <c r="K450" s="8">
        <f>MONTH(TBL_Employees3[[#This Row],[Hire Date]])</f>
        <v>4</v>
      </c>
      <c r="L450" s="8">
        <f>YEAR(TBL_Employees3[[#This Row],[Hire Date]])</f>
        <v>2019</v>
      </c>
      <c r="M450" s="8" t="str">
        <f>TEXT(TBL_Employees3[[#This Row],[Hire Date]],"mmm")</f>
        <v>Apr</v>
      </c>
      <c r="N450" s="5">
        <v>74891</v>
      </c>
      <c r="O450" s="5" t="str" cm="1">
        <f t="array" ref="O450">_xlfn.IFS(TBL_Employees3[[#This Row],[Annual Salary]]&gt;140000,"High Income",AND(TBL_Employees3[[#This Row],[Annual Salary]]&lt;=140000, TBL_Employees3[[#This Row],[Annual Salary]] &gt; 70000),"Middle Income",TBL_Employees3[[#This Row],[Annual Salary]]&lt;70000,"Low Income")</f>
        <v>Middle Income</v>
      </c>
      <c r="P450" s="6">
        <v>0</v>
      </c>
      <c r="Q450" s="10">
        <f>TBL_Employees3[[#This Row],[Bonus %]]*TBL_Employees3[[#This Row],[Annual Salary]]</f>
        <v>0</v>
      </c>
      <c r="R450" t="s">
        <v>38</v>
      </c>
      <c r="S450" t="s">
        <v>69</v>
      </c>
      <c r="T450" s="4" t="s">
        <v>23</v>
      </c>
      <c r="U450" t="str">
        <f>IF(TBL_Employees3[[#This Row],[Exit Date]]="","Employed","Resign")</f>
        <v>Employed</v>
      </c>
    </row>
    <row r="451" spans="1:21" x14ac:dyDescent="0.25">
      <c r="A451" t="s">
        <v>943</v>
      </c>
      <c r="B451" t="s">
        <v>944</v>
      </c>
      <c r="C451" t="s">
        <v>53</v>
      </c>
      <c r="D451" t="s">
        <v>793</v>
      </c>
      <c r="E451" t="s">
        <v>27</v>
      </c>
      <c r="F451" t="s">
        <v>1984</v>
      </c>
      <c r="G451" t="s">
        <v>20</v>
      </c>
      <c r="H451">
        <v>28</v>
      </c>
      <c r="I451" s="4">
        <v>44402</v>
      </c>
      <c r="J451" s="8">
        <f>DAY(TBL_Employees3[[#This Row],[Hire Date]])</f>
        <v>25</v>
      </c>
      <c r="K451" s="8">
        <f>MONTH(TBL_Employees3[[#This Row],[Hire Date]])</f>
        <v>7</v>
      </c>
      <c r="L451" s="8">
        <f>YEAR(TBL_Employees3[[#This Row],[Hire Date]])</f>
        <v>2021</v>
      </c>
      <c r="M451" s="8" t="str">
        <f>TEXT(TBL_Employees3[[#This Row],[Hire Date]],"mmm")</f>
        <v>Jul</v>
      </c>
      <c r="N451" s="5">
        <v>231850</v>
      </c>
      <c r="O451" s="5" t="str" cm="1">
        <f t="array" ref="O451">_xlfn.IFS(TBL_Employees3[[#This Row],[Annual Salary]]&gt;140000,"High Income",AND(TBL_Employees3[[#This Row],[Annual Salary]]&lt;=140000, TBL_Employees3[[#This Row],[Annual Salary]] &gt; 70000),"Middle Income",TBL_Employees3[[#This Row],[Annual Salary]]&lt;70000,"Low Income")</f>
        <v>High Income</v>
      </c>
      <c r="P451" s="6">
        <v>0.39</v>
      </c>
      <c r="Q451" s="10">
        <f>TBL_Employees3[[#This Row],[Bonus %]]*TBL_Employees3[[#This Row],[Annual Salary]]</f>
        <v>90421.5</v>
      </c>
      <c r="R451" t="s">
        <v>21</v>
      </c>
      <c r="S451" t="s">
        <v>48</v>
      </c>
      <c r="T451" s="4" t="s">
        <v>23</v>
      </c>
      <c r="U451" t="str">
        <f>IF(TBL_Employees3[[#This Row],[Exit Date]]="","Employed","Resign")</f>
        <v>Employed</v>
      </c>
    </row>
    <row r="452" spans="1:21" x14ac:dyDescent="0.25">
      <c r="A452" t="s">
        <v>945</v>
      </c>
      <c r="B452" t="s">
        <v>946</v>
      </c>
      <c r="C452" t="s">
        <v>31</v>
      </c>
      <c r="D452" t="s">
        <v>793</v>
      </c>
      <c r="E452" t="s">
        <v>27</v>
      </c>
      <c r="F452" t="s">
        <v>1984</v>
      </c>
      <c r="G452" t="s">
        <v>20</v>
      </c>
      <c r="H452">
        <v>41</v>
      </c>
      <c r="I452" s="4">
        <v>40319</v>
      </c>
      <c r="J452" s="8">
        <f>DAY(TBL_Employees3[[#This Row],[Hire Date]])</f>
        <v>21</v>
      </c>
      <c r="K452" s="8">
        <f>MONTH(TBL_Employees3[[#This Row],[Hire Date]])</f>
        <v>5</v>
      </c>
      <c r="L452" s="8">
        <f>YEAR(TBL_Employees3[[#This Row],[Hire Date]])</f>
        <v>2010</v>
      </c>
      <c r="M452" s="8" t="str">
        <f>TEXT(TBL_Employees3[[#This Row],[Hire Date]],"mmm")</f>
        <v>May</v>
      </c>
      <c r="N452" s="5">
        <v>153275</v>
      </c>
      <c r="O452" s="5" t="str" cm="1">
        <f t="array" ref="O452">_xlfn.IFS(TBL_Employees3[[#This Row],[Annual Salary]]&gt;140000,"High Income",AND(TBL_Employees3[[#This Row],[Annual Salary]]&lt;=140000, TBL_Employees3[[#This Row],[Annual Salary]] &gt; 70000),"Middle Income",TBL_Employees3[[#This Row],[Annual Salary]]&lt;70000,"Low Income")</f>
        <v>High Income</v>
      </c>
      <c r="P452" s="6">
        <v>0.24</v>
      </c>
      <c r="Q452" s="10">
        <f>TBL_Employees3[[#This Row],[Bonus %]]*TBL_Employees3[[#This Row],[Annual Salary]]</f>
        <v>36786</v>
      </c>
      <c r="R452" t="s">
        <v>21</v>
      </c>
      <c r="S452" t="s">
        <v>75</v>
      </c>
      <c r="T452" s="4" t="s">
        <v>23</v>
      </c>
      <c r="U452" t="str">
        <f>IF(TBL_Employees3[[#This Row],[Exit Date]]="","Employed","Resign")</f>
        <v>Employed</v>
      </c>
    </row>
    <row r="453" spans="1:21" x14ac:dyDescent="0.25">
      <c r="A453" t="s">
        <v>947</v>
      </c>
      <c r="B453" t="s">
        <v>948</v>
      </c>
      <c r="C453" t="s">
        <v>16</v>
      </c>
      <c r="D453" t="s">
        <v>793</v>
      </c>
      <c r="E453" t="s">
        <v>54</v>
      </c>
      <c r="F453" t="s">
        <v>1984</v>
      </c>
      <c r="G453" t="s">
        <v>37</v>
      </c>
      <c r="H453">
        <v>42</v>
      </c>
      <c r="I453" s="4">
        <v>43058</v>
      </c>
      <c r="J453" s="8">
        <f>DAY(TBL_Employees3[[#This Row],[Hire Date]])</f>
        <v>19</v>
      </c>
      <c r="K453" s="8">
        <f>MONTH(TBL_Employees3[[#This Row],[Hire Date]])</f>
        <v>11</v>
      </c>
      <c r="L453" s="8">
        <f>YEAR(TBL_Employees3[[#This Row],[Hire Date]])</f>
        <v>2017</v>
      </c>
      <c r="M453" s="8" t="str">
        <f>TEXT(TBL_Employees3[[#This Row],[Hire Date]],"mmm")</f>
        <v>Nov</v>
      </c>
      <c r="N453" s="5">
        <v>101143</v>
      </c>
      <c r="O453" s="5" t="str" cm="1">
        <f t="array" ref="O453">_xlfn.IFS(TBL_Employees3[[#This Row],[Annual Salary]]&gt;140000,"High Income",AND(TBL_Employees3[[#This Row],[Annual Salary]]&lt;=140000, TBL_Employees3[[#This Row],[Annual Salary]] &gt; 70000),"Middle Income",TBL_Employees3[[#This Row],[Annual Salary]]&lt;70000,"Low Income")</f>
        <v>Middle Income</v>
      </c>
      <c r="P453" s="6">
        <v>0.06</v>
      </c>
      <c r="Q453" s="10">
        <f>TBL_Employees3[[#This Row],[Bonus %]]*TBL_Employees3[[#This Row],[Annual Salary]]</f>
        <v>6068.58</v>
      </c>
      <c r="R453" t="s">
        <v>21</v>
      </c>
      <c r="S453" t="s">
        <v>48</v>
      </c>
      <c r="T453" s="4" t="s">
        <v>23</v>
      </c>
      <c r="U453" t="str">
        <f>IF(TBL_Employees3[[#This Row],[Exit Date]]="","Employed","Resign")</f>
        <v>Employed</v>
      </c>
    </row>
    <row r="454" spans="1:21" x14ac:dyDescent="0.25">
      <c r="A454" t="s">
        <v>209</v>
      </c>
      <c r="B454" t="s">
        <v>949</v>
      </c>
      <c r="C454" t="s">
        <v>806</v>
      </c>
      <c r="D454" t="s">
        <v>793</v>
      </c>
      <c r="E454" t="s">
        <v>18</v>
      </c>
      <c r="F454" t="s">
        <v>1984</v>
      </c>
      <c r="G454" t="s">
        <v>37</v>
      </c>
      <c r="H454">
        <v>45</v>
      </c>
      <c r="I454" s="4">
        <v>38639</v>
      </c>
      <c r="J454" s="8">
        <f>DAY(TBL_Employees3[[#This Row],[Hire Date]])</f>
        <v>14</v>
      </c>
      <c r="K454" s="8">
        <f>MONTH(TBL_Employees3[[#This Row],[Hire Date]])</f>
        <v>10</v>
      </c>
      <c r="L454" s="8">
        <f>YEAR(TBL_Employees3[[#This Row],[Hire Date]])</f>
        <v>2005</v>
      </c>
      <c r="M454" s="8" t="str">
        <f>TEXT(TBL_Employees3[[#This Row],[Hire Date]],"mmm")</f>
        <v>Oct</v>
      </c>
      <c r="N454" s="5">
        <v>51404</v>
      </c>
      <c r="O454" s="5" t="str" cm="1">
        <f t="array" ref="O454">_xlfn.IFS(TBL_Employees3[[#This Row],[Annual Salary]]&gt;140000,"High Income",AND(TBL_Employees3[[#This Row],[Annual Salary]]&lt;=140000, TBL_Employees3[[#This Row],[Annual Salary]] &gt; 70000),"Middle Income",TBL_Employees3[[#This Row],[Annual Salary]]&lt;70000,"Low Income")</f>
        <v>Low Income</v>
      </c>
      <c r="P454" s="6">
        <v>0</v>
      </c>
      <c r="Q454" s="10">
        <f>TBL_Employees3[[#This Row],[Bonus %]]*TBL_Employees3[[#This Row],[Annual Salary]]</f>
        <v>0</v>
      </c>
      <c r="R454" t="s">
        <v>38</v>
      </c>
      <c r="S454" t="s">
        <v>39</v>
      </c>
      <c r="T454" s="4">
        <v>40153</v>
      </c>
      <c r="U454" t="str">
        <f>IF(TBL_Employees3[[#This Row],[Exit Date]]="","Employed","Resign")</f>
        <v>Resign</v>
      </c>
    </row>
    <row r="455" spans="1:21" x14ac:dyDescent="0.25">
      <c r="A455" t="s">
        <v>950</v>
      </c>
      <c r="B455" t="s">
        <v>951</v>
      </c>
      <c r="C455" t="s">
        <v>16</v>
      </c>
      <c r="D455" t="s">
        <v>793</v>
      </c>
      <c r="E455" t="s">
        <v>54</v>
      </c>
      <c r="F455" t="s">
        <v>1983</v>
      </c>
      <c r="G455" t="s">
        <v>28</v>
      </c>
      <c r="H455">
        <v>48</v>
      </c>
      <c r="I455" s="4">
        <v>42201</v>
      </c>
      <c r="J455" s="8">
        <f>DAY(TBL_Employees3[[#This Row],[Hire Date]])</f>
        <v>16</v>
      </c>
      <c r="K455" s="8">
        <f>MONTH(TBL_Employees3[[#This Row],[Hire Date]])</f>
        <v>7</v>
      </c>
      <c r="L455" s="8">
        <f>YEAR(TBL_Employees3[[#This Row],[Hire Date]])</f>
        <v>2015</v>
      </c>
      <c r="M455" s="8" t="str">
        <f>TEXT(TBL_Employees3[[#This Row],[Hire Date]],"mmm")</f>
        <v>Jul</v>
      </c>
      <c r="N455" s="5">
        <v>110565</v>
      </c>
      <c r="O455" s="5" t="str" cm="1">
        <f t="array" ref="O455">_xlfn.IFS(TBL_Employees3[[#This Row],[Annual Salary]]&gt;140000,"High Income",AND(TBL_Employees3[[#This Row],[Annual Salary]]&lt;=140000, TBL_Employees3[[#This Row],[Annual Salary]] &gt; 70000),"Middle Income",TBL_Employees3[[#This Row],[Annual Salary]]&lt;70000,"Low Income")</f>
        <v>Middle Income</v>
      </c>
      <c r="P455" s="6">
        <v>0.09</v>
      </c>
      <c r="Q455" s="10">
        <f>TBL_Employees3[[#This Row],[Bonus %]]*TBL_Employees3[[#This Row],[Annual Salary]]</f>
        <v>9950.85</v>
      </c>
      <c r="R455" t="s">
        <v>65</v>
      </c>
      <c r="S455" t="s">
        <v>118</v>
      </c>
      <c r="T455" s="4" t="s">
        <v>23</v>
      </c>
      <c r="U455" t="str">
        <f>IF(TBL_Employees3[[#This Row],[Exit Date]]="","Employed","Resign")</f>
        <v>Employed</v>
      </c>
    </row>
    <row r="456" spans="1:21" x14ac:dyDescent="0.25">
      <c r="A456" t="s">
        <v>952</v>
      </c>
      <c r="B456" t="s">
        <v>953</v>
      </c>
      <c r="C456" t="s">
        <v>800</v>
      </c>
      <c r="D456" t="s">
        <v>793</v>
      </c>
      <c r="E456" t="s">
        <v>32</v>
      </c>
      <c r="F456" t="s">
        <v>1984</v>
      </c>
      <c r="G456" t="s">
        <v>28</v>
      </c>
      <c r="H456">
        <v>45</v>
      </c>
      <c r="I456" s="4">
        <v>43581</v>
      </c>
      <c r="J456" s="8">
        <f>DAY(TBL_Employees3[[#This Row],[Hire Date]])</f>
        <v>26</v>
      </c>
      <c r="K456" s="8">
        <f>MONTH(TBL_Employees3[[#This Row],[Hire Date]])</f>
        <v>4</v>
      </c>
      <c r="L456" s="8">
        <f>YEAR(TBL_Employees3[[#This Row],[Hire Date]])</f>
        <v>2019</v>
      </c>
      <c r="M456" s="8" t="str">
        <f>TEXT(TBL_Employees3[[#This Row],[Hire Date]],"mmm")</f>
        <v>Apr</v>
      </c>
      <c r="N456" s="5">
        <v>90870</v>
      </c>
      <c r="O456" s="5" t="str" cm="1">
        <f t="array" ref="O456">_xlfn.IFS(TBL_Employees3[[#This Row],[Annual Salary]]&gt;140000,"High Income",AND(TBL_Employees3[[#This Row],[Annual Salary]]&lt;=140000, TBL_Employees3[[#This Row],[Annual Salary]] &gt; 70000),"Middle Income",TBL_Employees3[[#This Row],[Annual Salary]]&lt;70000,"Low Income")</f>
        <v>Middle Income</v>
      </c>
      <c r="P456" s="6">
        <v>0</v>
      </c>
      <c r="Q456" s="10">
        <f>TBL_Employees3[[#This Row],[Bonus %]]*TBL_Employees3[[#This Row],[Annual Salary]]</f>
        <v>0</v>
      </c>
      <c r="R456" t="s">
        <v>21</v>
      </c>
      <c r="S456" t="s">
        <v>44</v>
      </c>
      <c r="T456" s="4" t="s">
        <v>23</v>
      </c>
      <c r="U456" t="str">
        <f>IF(TBL_Employees3[[#This Row],[Exit Date]]="","Employed","Resign")</f>
        <v>Employed</v>
      </c>
    </row>
    <row r="457" spans="1:21" x14ac:dyDescent="0.25">
      <c r="A457" t="s">
        <v>954</v>
      </c>
      <c r="B457" t="s">
        <v>955</v>
      </c>
      <c r="C457" t="s">
        <v>53</v>
      </c>
      <c r="D457" t="s">
        <v>793</v>
      </c>
      <c r="E457" t="s">
        <v>54</v>
      </c>
      <c r="F457" t="s">
        <v>1983</v>
      </c>
      <c r="G457" t="s">
        <v>37</v>
      </c>
      <c r="H457">
        <v>62</v>
      </c>
      <c r="I457" s="4">
        <v>37484</v>
      </c>
      <c r="J457" s="8">
        <f>DAY(TBL_Employees3[[#This Row],[Hire Date]])</f>
        <v>16</v>
      </c>
      <c r="K457" s="8">
        <f>MONTH(TBL_Employees3[[#This Row],[Hire Date]])</f>
        <v>8</v>
      </c>
      <c r="L457" s="8">
        <f>YEAR(TBL_Employees3[[#This Row],[Hire Date]])</f>
        <v>2002</v>
      </c>
      <c r="M457" s="8" t="str">
        <f>TEXT(TBL_Employees3[[#This Row],[Hire Date]],"mmm")</f>
        <v>Aug</v>
      </c>
      <c r="N457" s="5">
        <v>234594</v>
      </c>
      <c r="O457" s="5" t="str" cm="1">
        <f t="array" ref="O457">_xlfn.IFS(TBL_Employees3[[#This Row],[Annual Salary]]&gt;140000,"High Income",AND(TBL_Employees3[[#This Row],[Annual Salary]]&lt;=140000, TBL_Employees3[[#This Row],[Annual Salary]] &gt; 70000),"Middle Income",TBL_Employees3[[#This Row],[Annual Salary]]&lt;70000,"Low Income")</f>
        <v>High Income</v>
      </c>
      <c r="P457" s="6">
        <v>0.33</v>
      </c>
      <c r="Q457" s="10">
        <f>TBL_Employees3[[#This Row],[Bonus %]]*TBL_Employees3[[#This Row],[Annual Salary]]</f>
        <v>77416.02</v>
      </c>
      <c r="R457" t="s">
        <v>21</v>
      </c>
      <c r="S457" t="s">
        <v>34</v>
      </c>
      <c r="T457" s="4" t="s">
        <v>23</v>
      </c>
      <c r="U457" t="str">
        <f>IF(TBL_Employees3[[#This Row],[Exit Date]]="","Employed","Resign")</f>
        <v>Employed</v>
      </c>
    </row>
    <row r="458" spans="1:21" x14ac:dyDescent="0.25">
      <c r="A458" t="s">
        <v>956</v>
      </c>
      <c r="B458" t="s">
        <v>957</v>
      </c>
      <c r="C458" t="s">
        <v>53</v>
      </c>
      <c r="D458" t="s">
        <v>793</v>
      </c>
      <c r="E458" t="s">
        <v>27</v>
      </c>
      <c r="F458" t="s">
        <v>1984</v>
      </c>
      <c r="G458" t="s">
        <v>37</v>
      </c>
      <c r="H458">
        <v>45</v>
      </c>
      <c r="I458" s="4">
        <v>43521</v>
      </c>
      <c r="J458" s="8">
        <f>DAY(TBL_Employees3[[#This Row],[Hire Date]])</f>
        <v>25</v>
      </c>
      <c r="K458" s="8">
        <f>MONTH(TBL_Employees3[[#This Row],[Hire Date]])</f>
        <v>2</v>
      </c>
      <c r="L458" s="8">
        <f>YEAR(TBL_Employees3[[#This Row],[Hire Date]])</f>
        <v>2019</v>
      </c>
      <c r="M458" s="8" t="str">
        <f>TEXT(TBL_Employees3[[#This Row],[Hire Date]],"mmm")</f>
        <v>Feb</v>
      </c>
      <c r="N458" s="5">
        <v>249801</v>
      </c>
      <c r="O458" s="5" t="str" cm="1">
        <f t="array" ref="O458">_xlfn.IFS(TBL_Employees3[[#This Row],[Annual Salary]]&gt;140000,"High Income",AND(TBL_Employees3[[#This Row],[Annual Salary]]&lt;=140000, TBL_Employees3[[#This Row],[Annual Salary]] &gt; 70000),"Middle Income",TBL_Employees3[[#This Row],[Annual Salary]]&lt;70000,"Low Income")</f>
        <v>High Income</v>
      </c>
      <c r="P458" s="6">
        <v>0.39</v>
      </c>
      <c r="Q458" s="10">
        <f>TBL_Employees3[[#This Row],[Bonus %]]*TBL_Employees3[[#This Row],[Annual Salary]]</f>
        <v>97422.39</v>
      </c>
      <c r="R458" t="s">
        <v>38</v>
      </c>
      <c r="S458" t="s">
        <v>85</v>
      </c>
      <c r="T458" s="4" t="s">
        <v>23</v>
      </c>
      <c r="U458" t="str">
        <f>IF(TBL_Employees3[[#This Row],[Exit Date]]="","Employed","Resign")</f>
        <v>Employed</v>
      </c>
    </row>
    <row r="459" spans="1:21" x14ac:dyDescent="0.25">
      <c r="A459" t="s">
        <v>958</v>
      </c>
      <c r="B459" t="s">
        <v>959</v>
      </c>
      <c r="C459" t="s">
        <v>803</v>
      </c>
      <c r="D459" t="s">
        <v>793</v>
      </c>
      <c r="E459" t="s">
        <v>32</v>
      </c>
      <c r="F459" t="s">
        <v>1983</v>
      </c>
      <c r="G459" t="s">
        <v>20</v>
      </c>
      <c r="H459">
        <v>38</v>
      </c>
      <c r="I459" s="4">
        <v>43798</v>
      </c>
      <c r="J459" s="8">
        <f>DAY(TBL_Employees3[[#This Row],[Hire Date]])</f>
        <v>29</v>
      </c>
      <c r="K459" s="8">
        <f>MONTH(TBL_Employees3[[#This Row],[Hire Date]])</f>
        <v>11</v>
      </c>
      <c r="L459" s="8">
        <f>YEAR(TBL_Employees3[[#This Row],[Hire Date]])</f>
        <v>2019</v>
      </c>
      <c r="M459" s="8" t="str">
        <f>TEXT(TBL_Employees3[[#This Row],[Hire Date]],"mmm")</f>
        <v>Nov</v>
      </c>
      <c r="N459" s="5">
        <v>69647</v>
      </c>
      <c r="O459" s="5" t="str" cm="1">
        <f t="array" ref="O459">_xlfn.IFS(TBL_Employees3[[#This Row],[Annual Salary]]&gt;140000,"High Income",AND(TBL_Employees3[[#This Row],[Annual Salary]]&lt;=140000, TBL_Employees3[[#This Row],[Annual Salary]] &gt; 70000),"Middle Income",TBL_Employees3[[#This Row],[Annual Salary]]&lt;70000,"Low Income")</f>
        <v>Low Income</v>
      </c>
      <c r="P459" s="6">
        <v>0</v>
      </c>
      <c r="Q459" s="10">
        <f>TBL_Employees3[[#This Row],[Bonus %]]*TBL_Employees3[[#This Row],[Annual Salary]]</f>
        <v>0</v>
      </c>
      <c r="R459" t="s">
        <v>21</v>
      </c>
      <c r="S459" t="s">
        <v>48</v>
      </c>
      <c r="T459" s="4">
        <v>44671</v>
      </c>
      <c r="U459" t="str">
        <f>IF(TBL_Employees3[[#This Row],[Exit Date]]="","Employed","Resign")</f>
        <v>Resign</v>
      </c>
    </row>
    <row r="460" spans="1:21" x14ac:dyDescent="0.25">
      <c r="A460" t="s">
        <v>960</v>
      </c>
      <c r="B460" t="s">
        <v>961</v>
      </c>
      <c r="C460" t="s">
        <v>74</v>
      </c>
      <c r="D460" t="s">
        <v>793</v>
      </c>
      <c r="E460" t="s">
        <v>18</v>
      </c>
      <c r="F460" t="s">
        <v>1983</v>
      </c>
      <c r="G460" t="s">
        <v>28</v>
      </c>
      <c r="H460">
        <v>62</v>
      </c>
      <c r="I460" s="4">
        <v>43061</v>
      </c>
      <c r="J460" s="8">
        <f>DAY(TBL_Employees3[[#This Row],[Hire Date]])</f>
        <v>22</v>
      </c>
      <c r="K460" s="8">
        <f>MONTH(TBL_Employees3[[#This Row],[Hire Date]])</f>
        <v>11</v>
      </c>
      <c r="L460" s="8">
        <f>YEAR(TBL_Employees3[[#This Row],[Hire Date]])</f>
        <v>2017</v>
      </c>
      <c r="M460" s="8" t="str">
        <f>TEXT(TBL_Employees3[[#This Row],[Hire Date]],"mmm")</f>
        <v>Nov</v>
      </c>
      <c r="N460" s="5">
        <v>138808</v>
      </c>
      <c r="O460" s="5" t="str" cm="1">
        <f t="array" ref="O460">_xlfn.IFS(TBL_Employees3[[#This Row],[Annual Salary]]&gt;140000,"High Income",AND(TBL_Employees3[[#This Row],[Annual Salary]]&lt;=140000, TBL_Employees3[[#This Row],[Annual Salary]] &gt; 70000),"Middle Income",TBL_Employees3[[#This Row],[Annual Salary]]&lt;70000,"Low Income")</f>
        <v>Middle Income</v>
      </c>
      <c r="P460" s="6">
        <v>0.15</v>
      </c>
      <c r="Q460" s="10">
        <f>TBL_Employees3[[#This Row],[Bonus %]]*TBL_Employees3[[#This Row],[Annual Salary]]</f>
        <v>20821.2</v>
      </c>
      <c r="R460" t="s">
        <v>65</v>
      </c>
      <c r="S460" t="s">
        <v>66</v>
      </c>
      <c r="T460" s="4" t="s">
        <v>23</v>
      </c>
      <c r="U460" t="str">
        <f>IF(TBL_Employees3[[#This Row],[Exit Date]]="","Employed","Resign")</f>
        <v>Employed</v>
      </c>
    </row>
    <row r="461" spans="1:21" x14ac:dyDescent="0.25">
      <c r="A461" t="s">
        <v>962</v>
      </c>
      <c r="B461" t="s">
        <v>963</v>
      </c>
      <c r="C461" t="s">
        <v>800</v>
      </c>
      <c r="D461" t="s">
        <v>793</v>
      </c>
      <c r="E461" t="s">
        <v>18</v>
      </c>
      <c r="F461" t="s">
        <v>1984</v>
      </c>
      <c r="G461" t="s">
        <v>28</v>
      </c>
      <c r="H461">
        <v>63</v>
      </c>
      <c r="I461" s="4">
        <v>39204</v>
      </c>
      <c r="J461" s="8">
        <f>DAY(TBL_Employees3[[#This Row],[Hire Date]])</f>
        <v>2</v>
      </c>
      <c r="K461" s="8">
        <f>MONTH(TBL_Employees3[[#This Row],[Hire Date]])</f>
        <v>5</v>
      </c>
      <c r="L461" s="8">
        <f>YEAR(TBL_Employees3[[#This Row],[Hire Date]])</f>
        <v>2007</v>
      </c>
      <c r="M461" s="8" t="str">
        <f>TEXT(TBL_Employees3[[#This Row],[Hire Date]],"mmm")</f>
        <v>May</v>
      </c>
      <c r="N461" s="5">
        <v>72805</v>
      </c>
      <c r="O461" s="5" t="str" cm="1">
        <f t="array" ref="O461">_xlfn.IFS(TBL_Employees3[[#This Row],[Annual Salary]]&gt;140000,"High Income",AND(TBL_Employees3[[#This Row],[Annual Salary]]&lt;=140000, TBL_Employees3[[#This Row],[Annual Salary]] &gt; 70000),"Middle Income",TBL_Employees3[[#This Row],[Annual Salary]]&lt;70000,"Low Income")</f>
        <v>Middle Income</v>
      </c>
      <c r="P461" s="6">
        <v>0</v>
      </c>
      <c r="Q461" s="10">
        <f>TBL_Employees3[[#This Row],[Bonus %]]*TBL_Employees3[[#This Row],[Annual Salary]]</f>
        <v>0</v>
      </c>
      <c r="R461" t="s">
        <v>65</v>
      </c>
      <c r="S461" t="s">
        <v>78</v>
      </c>
      <c r="T461" s="4" t="s">
        <v>23</v>
      </c>
      <c r="U461" t="str">
        <f>IF(TBL_Employees3[[#This Row],[Exit Date]]="","Employed","Resign")</f>
        <v>Employed</v>
      </c>
    </row>
    <row r="462" spans="1:21" x14ac:dyDescent="0.25">
      <c r="A462" t="s">
        <v>964</v>
      </c>
      <c r="B462" t="s">
        <v>965</v>
      </c>
      <c r="C462" t="s">
        <v>16</v>
      </c>
      <c r="D462" t="s">
        <v>793</v>
      </c>
      <c r="E462" t="s">
        <v>18</v>
      </c>
      <c r="F462" t="s">
        <v>1983</v>
      </c>
      <c r="G462" t="s">
        <v>20</v>
      </c>
      <c r="H462">
        <v>64</v>
      </c>
      <c r="I462" s="4">
        <v>33964</v>
      </c>
      <c r="J462" s="8">
        <f>DAY(TBL_Employees3[[#This Row],[Hire Date]])</f>
        <v>26</v>
      </c>
      <c r="K462" s="8">
        <f>MONTH(TBL_Employees3[[#This Row],[Hire Date]])</f>
        <v>12</v>
      </c>
      <c r="L462" s="8">
        <f>YEAR(TBL_Employees3[[#This Row],[Hire Date]])</f>
        <v>1992</v>
      </c>
      <c r="M462" s="8" t="str">
        <f>TEXT(TBL_Employees3[[#This Row],[Hire Date]],"mmm")</f>
        <v>Dec</v>
      </c>
      <c r="N462" s="5">
        <v>104668</v>
      </c>
      <c r="O462" s="5" t="str" cm="1">
        <f t="array" ref="O462">_xlfn.IFS(TBL_Employees3[[#This Row],[Annual Salary]]&gt;140000,"High Income",AND(TBL_Employees3[[#This Row],[Annual Salary]]&lt;=140000, TBL_Employees3[[#This Row],[Annual Salary]] &gt; 70000),"Middle Income",TBL_Employees3[[#This Row],[Annual Salary]]&lt;70000,"Low Income")</f>
        <v>Middle Income</v>
      </c>
      <c r="P462" s="6">
        <v>0.08</v>
      </c>
      <c r="Q462" s="10">
        <f>TBL_Employees3[[#This Row],[Bonus %]]*TBL_Employees3[[#This Row],[Annual Salary]]</f>
        <v>8373.44</v>
      </c>
      <c r="R462" t="s">
        <v>21</v>
      </c>
      <c r="S462" t="s">
        <v>75</v>
      </c>
      <c r="T462" s="4" t="s">
        <v>23</v>
      </c>
      <c r="U462" t="str">
        <f>IF(TBL_Employees3[[#This Row],[Exit Date]]="","Employed","Resign")</f>
        <v>Employed</v>
      </c>
    </row>
    <row r="463" spans="1:21" x14ac:dyDescent="0.25">
      <c r="A463" t="s">
        <v>72</v>
      </c>
      <c r="B463" t="s">
        <v>966</v>
      </c>
      <c r="C463" t="s">
        <v>16</v>
      </c>
      <c r="D463" t="s">
        <v>793</v>
      </c>
      <c r="E463" t="s">
        <v>54</v>
      </c>
      <c r="F463" t="s">
        <v>1983</v>
      </c>
      <c r="G463" t="s">
        <v>20</v>
      </c>
      <c r="H463">
        <v>45</v>
      </c>
      <c r="I463" s="4">
        <v>41099</v>
      </c>
      <c r="J463" s="8">
        <f>DAY(TBL_Employees3[[#This Row],[Hire Date]])</f>
        <v>9</v>
      </c>
      <c r="K463" s="8">
        <f>MONTH(TBL_Employees3[[#This Row],[Hire Date]])</f>
        <v>7</v>
      </c>
      <c r="L463" s="8">
        <f>YEAR(TBL_Employees3[[#This Row],[Hire Date]])</f>
        <v>2012</v>
      </c>
      <c r="M463" s="8" t="str">
        <f>TEXT(TBL_Employees3[[#This Row],[Hire Date]],"mmm")</f>
        <v>Jul</v>
      </c>
      <c r="N463" s="5">
        <v>109883</v>
      </c>
      <c r="O463" s="5" t="str" cm="1">
        <f t="array" ref="O463">_xlfn.IFS(TBL_Employees3[[#This Row],[Annual Salary]]&gt;140000,"High Income",AND(TBL_Employees3[[#This Row],[Annual Salary]]&lt;=140000, TBL_Employees3[[#This Row],[Annual Salary]] &gt; 70000),"Middle Income",TBL_Employees3[[#This Row],[Annual Salary]]&lt;70000,"Low Income")</f>
        <v>Middle Income</v>
      </c>
      <c r="P463" s="6">
        <v>7.0000000000000007E-2</v>
      </c>
      <c r="Q463" s="10">
        <f>TBL_Employees3[[#This Row],[Bonus %]]*TBL_Employees3[[#This Row],[Annual Salary]]</f>
        <v>7691.81</v>
      </c>
      <c r="R463" t="s">
        <v>21</v>
      </c>
      <c r="S463" t="s">
        <v>75</v>
      </c>
      <c r="T463" s="4" t="s">
        <v>23</v>
      </c>
      <c r="U463" t="str">
        <f>IF(TBL_Employees3[[#This Row],[Exit Date]]="","Employed","Resign")</f>
        <v>Employed</v>
      </c>
    </row>
    <row r="464" spans="1:21" x14ac:dyDescent="0.25">
      <c r="A464" t="s">
        <v>967</v>
      </c>
      <c r="B464" t="s">
        <v>968</v>
      </c>
      <c r="C464" t="s">
        <v>806</v>
      </c>
      <c r="D464" t="s">
        <v>793</v>
      </c>
      <c r="E464" t="s">
        <v>18</v>
      </c>
      <c r="F464" t="s">
        <v>1984</v>
      </c>
      <c r="G464" t="s">
        <v>28</v>
      </c>
      <c r="H464">
        <v>25</v>
      </c>
      <c r="I464" s="4">
        <v>44270</v>
      </c>
      <c r="J464" s="8">
        <f>DAY(TBL_Employees3[[#This Row],[Hire Date]])</f>
        <v>15</v>
      </c>
      <c r="K464" s="8">
        <f>MONTH(TBL_Employees3[[#This Row],[Hire Date]])</f>
        <v>3</v>
      </c>
      <c r="L464" s="8">
        <f>YEAR(TBL_Employees3[[#This Row],[Hire Date]])</f>
        <v>2021</v>
      </c>
      <c r="M464" s="8" t="str">
        <f>TEXT(TBL_Employees3[[#This Row],[Hire Date]],"mmm")</f>
        <v>Mar</v>
      </c>
      <c r="N464" s="5">
        <v>47974</v>
      </c>
      <c r="O464" s="5" t="str" cm="1">
        <f t="array" ref="O464">_xlfn.IFS(TBL_Employees3[[#This Row],[Annual Salary]]&gt;140000,"High Income",AND(TBL_Employees3[[#This Row],[Annual Salary]]&lt;=140000, TBL_Employees3[[#This Row],[Annual Salary]] &gt; 70000),"Middle Income",TBL_Employees3[[#This Row],[Annual Salary]]&lt;70000,"Low Income")</f>
        <v>Low Income</v>
      </c>
      <c r="P464" s="6">
        <v>0</v>
      </c>
      <c r="Q464" s="10">
        <f>TBL_Employees3[[#This Row],[Bonus %]]*TBL_Employees3[[#This Row],[Annual Salary]]</f>
        <v>0</v>
      </c>
      <c r="R464" t="s">
        <v>65</v>
      </c>
      <c r="S464" t="s">
        <v>66</v>
      </c>
      <c r="T464" s="4" t="s">
        <v>23</v>
      </c>
      <c r="U464" t="str">
        <f>IF(TBL_Employees3[[#This Row],[Exit Date]]="","Employed","Resign")</f>
        <v>Employed</v>
      </c>
    </row>
    <row r="465" spans="1:21" x14ac:dyDescent="0.25">
      <c r="A465" t="s">
        <v>969</v>
      </c>
      <c r="B465" t="s">
        <v>970</v>
      </c>
      <c r="C465" t="s">
        <v>16</v>
      </c>
      <c r="D465" t="s">
        <v>793</v>
      </c>
      <c r="E465" t="s">
        <v>32</v>
      </c>
      <c r="F465" t="s">
        <v>1984</v>
      </c>
      <c r="G465" t="s">
        <v>20</v>
      </c>
      <c r="H465">
        <v>33</v>
      </c>
      <c r="I465" s="4">
        <v>41071</v>
      </c>
      <c r="J465" s="8">
        <f>DAY(TBL_Employees3[[#This Row],[Hire Date]])</f>
        <v>11</v>
      </c>
      <c r="K465" s="8">
        <f>MONTH(TBL_Employees3[[#This Row],[Hire Date]])</f>
        <v>6</v>
      </c>
      <c r="L465" s="8">
        <f>YEAR(TBL_Employees3[[#This Row],[Hire Date]])</f>
        <v>2012</v>
      </c>
      <c r="M465" s="8" t="str">
        <f>TEXT(TBL_Employees3[[#This Row],[Hire Date]],"mmm")</f>
        <v>Jun</v>
      </c>
      <c r="N465" s="5">
        <v>118253</v>
      </c>
      <c r="O465" s="5" t="str" cm="1">
        <f t="array" ref="O465">_xlfn.IFS(TBL_Employees3[[#This Row],[Annual Salary]]&gt;140000,"High Income",AND(TBL_Employees3[[#This Row],[Annual Salary]]&lt;=140000, TBL_Employees3[[#This Row],[Annual Salary]] &gt; 70000),"Middle Income",TBL_Employees3[[#This Row],[Annual Salary]]&lt;70000,"Low Income")</f>
        <v>Middle Income</v>
      </c>
      <c r="P465" s="6">
        <v>0.08</v>
      </c>
      <c r="Q465" s="10">
        <f>TBL_Employees3[[#This Row],[Bonus %]]*TBL_Employees3[[#This Row],[Annual Salary]]</f>
        <v>9460.24</v>
      </c>
      <c r="R465" t="s">
        <v>21</v>
      </c>
      <c r="S465" t="s">
        <v>22</v>
      </c>
      <c r="T465" s="4" t="s">
        <v>23</v>
      </c>
      <c r="U465" t="str">
        <f>IF(TBL_Employees3[[#This Row],[Exit Date]]="","Employed","Resign")</f>
        <v>Employed</v>
      </c>
    </row>
    <row r="466" spans="1:21" x14ac:dyDescent="0.25">
      <c r="A466" t="s">
        <v>971</v>
      </c>
      <c r="B466" t="s">
        <v>972</v>
      </c>
      <c r="C466" t="s">
        <v>16</v>
      </c>
      <c r="D466" t="s">
        <v>793</v>
      </c>
      <c r="E466" t="s">
        <v>54</v>
      </c>
      <c r="F466" t="s">
        <v>1983</v>
      </c>
      <c r="G466" t="s">
        <v>28</v>
      </c>
      <c r="H466">
        <v>41</v>
      </c>
      <c r="I466" s="4">
        <v>43502</v>
      </c>
      <c r="J466" s="8">
        <f>DAY(TBL_Employees3[[#This Row],[Hire Date]])</f>
        <v>6</v>
      </c>
      <c r="K466" s="8">
        <f>MONTH(TBL_Employees3[[#This Row],[Hire Date]])</f>
        <v>2</v>
      </c>
      <c r="L466" s="8">
        <f>YEAR(TBL_Employees3[[#This Row],[Hire Date]])</f>
        <v>2019</v>
      </c>
      <c r="M466" s="8" t="str">
        <f>TEXT(TBL_Employees3[[#This Row],[Hire Date]],"mmm")</f>
        <v>Feb</v>
      </c>
      <c r="N466" s="5">
        <v>126950</v>
      </c>
      <c r="O466" s="5" t="str" cm="1">
        <f t="array" ref="O466">_xlfn.IFS(TBL_Employees3[[#This Row],[Annual Salary]]&gt;140000,"High Income",AND(TBL_Employees3[[#This Row],[Annual Salary]]&lt;=140000, TBL_Employees3[[#This Row],[Annual Salary]] &gt; 70000),"Middle Income",TBL_Employees3[[#This Row],[Annual Salary]]&lt;70000,"Low Income")</f>
        <v>Middle Income</v>
      </c>
      <c r="P466" s="6">
        <v>0.1</v>
      </c>
      <c r="Q466" s="10">
        <f>TBL_Employees3[[#This Row],[Bonus %]]*TBL_Employees3[[#This Row],[Annual Salary]]</f>
        <v>12695</v>
      </c>
      <c r="R466" t="s">
        <v>21</v>
      </c>
      <c r="S466" t="s">
        <v>44</v>
      </c>
      <c r="T466" s="4" t="s">
        <v>23</v>
      </c>
      <c r="U466" t="str">
        <f>IF(TBL_Employees3[[#This Row],[Exit Date]]="","Employed","Resign")</f>
        <v>Employed</v>
      </c>
    </row>
    <row r="467" spans="1:21" x14ac:dyDescent="0.25">
      <c r="A467" t="s">
        <v>327</v>
      </c>
      <c r="B467" t="s">
        <v>973</v>
      </c>
      <c r="C467" t="s">
        <v>800</v>
      </c>
      <c r="D467" t="s">
        <v>793</v>
      </c>
      <c r="E467" t="s">
        <v>54</v>
      </c>
      <c r="F467" t="s">
        <v>1983</v>
      </c>
      <c r="G467" t="s">
        <v>20</v>
      </c>
      <c r="H467">
        <v>46</v>
      </c>
      <c r="I467" s="4">
        <v>39133</v>
      </c>
      <c r="J467" s="8">
        <f>DAY(TBL_Employees3[[#This Row],[Hire Date]])</f>
        <v>20</v>
      </c>
      <c r="K467" s="8">
        <f>MONTH(TBL_Employees3[[#This Row],[Hire Date]])</f>
        <v>2</v>
      </c>
      <c r="L467" s="8">
        <f>YEAR(TBL_Employees3[[#This Row],[Hire Date]])</f>
        <v>2007</v>
      </c>
      <c r="M467" s="8" t="str">
        <f>TEXT(TBL_Employees3[[#This Row],[Hire Date]],"mmm")</f>
        <v>Feb</v>
      </c>
      <c r="N467" s="5">
        <v>75579</v>
      </c>
      <c r="O467" s="5" t="str" cm="1">
        <f t="array" ref="O467">_xlfn.IFS(TBL_Employees3[[#This Row],[Annual Salary]]&gt;140000,"High Income",AND(TBL_Employees3[[#This Row],[Annual Salary]]&lt;=140000, TBL_Employees3[[#This Row],[Annual Salary]] &gt; 70000),"Middle Income",TBL_Employees3[[#This Row],[Annual Salary]]&lt;70000,"Low Income")</f>
        <v>Middle Income</v>
      </c>
      <c r="P467" s="6">
        <v>0</v>
      </c>
      <c r="Q467" s="10">
        <f>TBL_Employees3[[#This Row],[Bonus %]]*TBL_Employees3[[#This Row],[Annual Salary]]</f>
        <v>0</v>
      </c>
      <c r="R467" t="s">
        <v>21</v>
      </c>
      <c r="S467" t="s">
        <v>34</v>
      </c>
      <c r="T467" s="4" t="s">
        <v>23</v>
      </c>
      <c r="U467" t="str">
        <f>IF(TBL_Employees3[[#This Row],[Exit Date]]="","Employed","Resign")</f>
        <v>Employed</v>
      </c>
    </row>
    <row r="468" spans="1:21" x14ac:dyDescent="0.25">
      <c r="A468" t="s">
        <v>974</v>
      </c>
      <c r="B468" t="s">
        <v>975</v>
      </c>
      <c r="C468" t="s">
        <v>74</v>
      </c>
      <c r="D468" t="s">
        <v>793</v>
      </c>
      <c r="E468" t="s">
        <v>18</v>
      </c>
      <c r="F468" t="s">
        <v>1983</v>
      </c>
      <c r="G468" t="s">
        <v>37</v>
      </c>
      <c r="H468">
        <v>41</v>
      </c>
      <c r="I468" s="4">
        <v>42365</v>
      </c>
      <c r="J468" s="8">
        <f>DAY(TBL_Employees3[[#This Row],[Hire Date]])</f>
        <v>27</v>
      </c>
      <c r="K468" s="8">
        <f>MONTH(TBL_Employees3[[#This Row],[Hire Date]])</f>
        <v>12</v>
      </c>
      <c r="L468" s="8">
        <f>YEAR(TBL_Employees3[[#This Row],[Hire Date]])</f>
        <v>2015</v>
      </c>
      <c r="M468" s="8" t="str">
        <f>TEXT(TBL_Employees3[[#This Row],[Hire Date]],"mmm")</f>
        <v>Dec</v>
      </c>
      <c r="N468" s="5">
        <v>129903</v>
      </c>
      <c r="O468" s="5" t="str" cm="1">
        <f t="array" ref="O468">_xlfn.IFS(TBL_Employees3[[#This Row],[Annual Salary]]&gt;140000,"High Income",AND(TBL_Employees3[[#This Row],[Annual Salary]]&lt;=140000, TBL_Employees3[[#This Row],[Annual Salary]] &gt; 70000),"Middle Income",TBL_Employees3[[#This Row],[Annual Salary]]&lt;70000,"Low Income")</f>
        <v>Middle Income</v>
      </c>
      <c r="P468" s="6">
        <v>0.13</v>
      </c>
      <c r="Q468" s="10">
        <f>TBL_Employees3[[#This Row],[Bonus %]]*TBL_Employees3[[#This Row],[Annual Salary]]</f>
        <v>16887.39</v>
      </c>
      <c r="R468" t="s">
        <v>38</v>
      </c>
      <c r="S468" t="s">
        <v>85</v>
      </c>
      <c r="T468" s="4" t="s">
        <v>23</v>
      </c>
      <c r="U468" t="str">
        <f>IF(TBL_Employees3[[#This Row],[Exit Date]]="","Employed","Resign")</f>
        <v>Employed</v>
      </c>
    </row>
    <row r="469" spans="1:21" x14ac:dyDescent="0.25">
      <c r="A469" t="s">
        <v>976</v>
      </c>
      <c r="B469" t="s">
        <v>977</v>
      </c>
      <c r="C469" t="s">
        <v>800</v>
      </c>
      <c r="D469" t="s">
        <v>793</v>
      </c>
      <c r="E469" t="s">
        <v>32</v>
      </c>
      <c r="F469" t="s">
        <v>1984</v>
      </c>
      <c r="G469" t="s">
        <v>37</v>
      </c>
      <c r="H469">
        <v>52</v>
      </c>
      <c r="I469" s="4">
        <v>36416</v>
      </c>
      <c r="J469" s="8">
        <f>DAY(TBL_Employees3[[#This Row],[Hire Date]])</f>
        <v>13</v>
      </c>
      <c r="K469" s="8">
        <f>MONTH(TBL_Employees3[[#This Row],[Hire Date]])</f>
        <v>9</v>
      </c>
      <c r="L469" s="8">
        <f>YEAR(TBL_Employees3[[#This Row],[Hire Date]])</f>
        <v>1999</v>
      </c>
      <c r="M469" s="8" t="str">
        <f>TEXT(TBL_Employees3[[#This Row],[Hire Date]],"mmm")</f>
        <v>Sep</v>
      </c>
      <c r="N469" s="5">
        <v>92994</v>
      </c>
      <c r="O469" s="5" t="str" cm="1">
        <f t="array" ref="O469">_xlfn.IFS(TBL_Employees3[[#This Row],[Annual Salary]]&gt;140000,"High Income",AND(TBL_Employees3[[#This Row],[Annual Salary]]&lt;=140000, TBL_Employees3[[#This Row],[Annual Salary]] &gt; 70000),"Middle Income",TBL_Employees3[[#This Row],[Annual Salary]]&lt;70000,"Low Income")</f>
        <v>Middle Income</v>
      </c>
      <c r="P469" s="6">
        <v>0</v>
      </c>
      <c r="Q469" s="10">
        <f>TBL_Employees3[[#This Row],[Bonus %]]*TBL_Employees3[[#This Row],[Annual Salary]]</f>
        <v>0</v>
      </c>
      <c r="R469" t="s">
        <v>21</v>
      </c>
      <c r="S469" t="s">
        <v>44</v>
      </c>
      <c r="T469" s="4" t="s">
        <v>23</v>
      </c>
      <c r="U469" t="str">
        <f>IF(TBL_Employees3[[#This Row],[Exit Date]]="","Employed","Resign")</f>
        <v>Employed</v>
      </c>
    </row>
    <row r="470" spans="1:21" x14ac:dyDescent="0.25">
      <c r="A470" t="s">
        <v>978</v>
      </c>
      <c r="B470" t="s">
        <v>979</v>
      </c>
      <c r="C470" t="s">
        <v>74</v>
      </c>
      <c r="D470" t="s">
        <v>793</v>
      </c>
      <c r="E470" t="s">
        <v>18</v>
      </c>
      <c r="F470" t="s">
        <v>1983</v>
      </c>
      <c r="G470" t="s">
        <v>20</v>
      </c>
      <c r="H470">
        <v>42</v>
      </c>
      <c r="I470" s="4">
        <v>41382</v>
      </c>
      <c r="J470" s="8">
        <f>DAY(TBL_Employees3[[#This Row],[Hire Date]])</f>
        <v>18</v>
      </c>
      <c r="K470" s="8">
        <f>MONTH(TBL_Employees3[[#This Row],[Hire Date]])</f>
        <v>4</v>
      </c>
      <c r="L470" s="8">
        <f>YEAR(TBL_Employees3[[#This Row],[Hire Date]])</f>
        <v>2013</v>
      </c>
      <c r="M470" s="8" t="str">
        <f>TEXT(TBL_Employees3[[#This Row],[Hire Date]],"mmm")</f>
        <v>Apr</v>
      </c>
      <c r="N470" s="5">
        <v>131179</v>
      </c>
      <c r="O470" s="5" t="str" cm="1">
        <f t="array" ref="O470">_xlfn.IFS(TBL_Employees3[[#This Row],[Annual Salary]]&gt;140000,"High Income",AND(TBL_Employees3[[#This Row],[Annual Salary]]&lt;=140000, TBL_Employees3[[#This Row],[Annual Salary]] &gt; 70000),"Middle Income",TBL_Employees3[[#This Row],[Annual Salary]]&lt;70000,"Low Income")</f>
        <v>Middle Income</v>
      </c>
      <c r="P470" s="6">
        <v>0.15</v>
      </c>
      <c r="Q470" s="10">
        <f>TBL_Employees3[[#This Row],[Bonus %]]*TBL_Employees3[[#This Row],[Annual Salary]]</f>
        <v>19676.849999999999</v>
      </c>
      <c r="R470" t="s">
        <v>21</v>
      </c>
      <c r="S470" t="s">
        <v>75</v>
      </c>
      <c r="T470" s="4" t="s">
        <v>23</v>
      </c>
      <c r="U470" t="str">
        <f>IF(TBL_Employees3[[#This Row],[Exit Date]]="","Employed","Resign")</f>
        <v>Employed</v>
      </c>
    </row>
    <row r="471" spans="1:21" x14ac:dyDescent="0.25">
      <c r="A471" t="s">
        <v>980</v>
      </c>
      <c r="B471" t="s">
        <v>981</v>
      </c>
      <c r="C471" t="s">
        <v>74</v>
      </c>
      <c r="D471" t="s">
        <v>793</v>
      </c>
      <c r="E471" t="s">
        <v>18</v>
      </c>
      <c r="F471" t="s">
        <v>1984</v>
      </c>
      <c r="G471" t="s">
        <v>28</v>
      </c>
      <c r="H471">
        <v>32</v>
      </c>
      <c r="I471" s="4">
        <v>42839</v>
      </c>
      <c r="J471" s="8">
        <f>DAY(TBL_Employees3[[#This Row],[Hire Date]])</f>
        <v>14</v>
      </c>
      <c r="K471" s="8">
        <f>MONTH(TBL_Employees3[[#This Row],[Hire Date]])</f>
        <v>4</v>
      </c>
      <c r="L471" s="8">
        <f>YEAR(TBL_Employees3[[#This Row],[Hire Date]])</f>
        <v>2017</v>
      </c>
      <c r="M471" s="8" t="str">
        <f>TEXT(TBL_Employees3[[#This Row],[Hire Date]],"mmm")</f>
        <v>Apr</v>
      </c>
      <c r="N471" s="5">
        <v>154956</v>
      </c>
      <c r="O471" s="5" t="str" cm="1">
        <f t="array" ref="O471">_xlfn.IFS(TBL_Employees3[[#This Row],[Annual Salary]]&gt;140000,"High Income",AND(TBL_Employees3[[#This Row],[Annual Salary]]&lt;=140000, TBL_Employees3[[#This Row],[Annual Salary]] &gt; 70000),"Middle Income",TBL_Employees3[[#This Row],[Annual Salary]]&lt;70000,"Low Income")</f>
        <v>High Income</v>
      </c>
      <c r="P471" s="6">
        <v>0.13</v>
      </c>
      <c r="Q471" s="10">
        <f>TBL_Employees3[[#This Row],[Bonus %]]*TBL_Employees3[[#This Row],[Annual Salary]]</f>
        <v>20144.280000000002</v>
      </c>
      <c r="R471" t="s">
        <v>21</v>
      </c>
      <c r="S471" t="s">
        <v>57</v>
      </c>
      <c r="T471" s="4" t="s">
        <v>23</v>
      </c>
      <c r="U471" t="str">
        <f>IF(TBL_Employees3[[#This Row],[Exit Date]]="","Employed","Resign")</f>
        <v>Employed</v>
      </c>
    </row>
    <row r="472" spans="1:21" x14ac:dyDescent="0.25">
      <c r="A472" t="s">
        <v>982</v>
      </c>
      <c r="B472" t="s">
        <v>983</v>
      </c>
      <c r="C472" t="s">
        <v>16</v>
      </c>
      <c r="D472" t="s">
        <v>793</v>
      </c>
      <c r="E472" t="s">
        <v>27</v>
      </c>
      <c r="F472" t="s">
        <v>1984</v>
      </c>
      <c r="G472" t="s">
        <v>28</v>
      </c>
      <c r="H472">
        <v>32</v>
      </c>
      <c r="I472" s="4">
        <v>42738</v>
      </c>
      <c r="J472" s="8">
        <f>DAY(TBL_Employees3[[#This Row],[Hire Date]])</f>
        <v>3</v>
      </c>
      <c r="K472" s="8">
        <f>MONTH(TBL_Employees3[[#This Row],[Hire Date]])</f>
        <v>1</v>
      </c>
      <c r="L472" s="8">
        <f>YEAR(TBL_Employees3[[#This Row],[Hire Date]])</f>
        <v>2017</v>
      </c>
      <c r="M472" s="8" t="str">
        <f>TEXT(TBL_Employees3[[#This Row],[Hire Date]],"mmm")</f>
        <v>Jan</v>
      </c>
      <c r="N472" s="5">
        <v>101870</v>
      </c>
      <c r="O472" s="5" t="str" cm="1">
        <f t="array" ref="O472">_xlfn.IFS(TBL_Employees3[[#This Row],[Annual Salary]]&gt;140000,"High Income",AND(TBL_Employees3[[#This Row],[Annual Salary]]&lt;=140000, TBL_Employees3[[#This Row],[Annual Salary]] &gt; 70000),"Middle Income",TBL_Employees3[[#This Row],[Annual Salary]]&lt;70000,"Low Income")</f>
        <v>Middle Income</v>
      </c>
      <c r="P472" s="6">
        <v>0.1</v>
      </c>
      <c r="Q472" s="10">
        <f>TBL_Employees3[[#This Row],[Bonus %]]*TBL_Employees3[[#This Row],[Annual Salary]]</f>
        <v>10187</v>
      </c>
      <c r="R472" t="s">
        <v>21</v>
      </c>
      <c r="S472" t="s">
        <v>57</v>
      </c>
      <c r="T472" s="4" t="s">
        <v>23</v>
      </c>
      <c r="U472" t="str">
        <f>IF(TBL_Employees3[[#This Row],[Exit Date]]="","Employed","Resign")</f>
        <v>Employed</v>
      </c>
    </row>
    <row r="473" spans="1:21" x14ac:dyDescent="0.25">
      <c r="A473" t="s">
        <v>984</v>
      </c>
      <c r="B473" t="s">
        <v>985</v>
      </c>
      <c r="C473" t="s">
        <v>16</v>
      </c>
      <c r="D473" t="s">
        <v>793</v>
      </c>
      <c r="E473" t="s">
        <v>27</v>
      </c>
      <c r="F473" t="s">
        <v>1984</v>
      </c>
      <c r="G473" t="s">
        <v>97</v>
      </c>
      <c r="H473">
        <v>33</v>
      </c>
      <c r="I473" s="4">
        <v>41507</v>
      </c>
      <c r="J473" s="8">
        <f>DAY(TBL_Employees3[[#This Row],[Hire Date]])</f>
        <v>21</v>
      </c>
      <c r="K473" s="8">
        <f>MONTH(TBL_Employees3[[#This Row],[Hire Date]])</f>
        <v>8</v>
      </c>
      <c r="L473" s="8">
        <f>YEAR(TBL_Employees3[[#This Row],[Hire Date]])</f>
        <v>2013</v>
      </c>
      <c r="M473" s="8" t="str">
        <f>TEXT(TBL_Employees3[[#This Row],[Hire Date]],"mmm")</f>
        <v>Aug</v>
      </c>
      <c r="N473" s="5">
        <v>105390</v>
      </c>
      <c r="O473" s="5" t="str" cm="1">
        <f t="array" ref="O473">_xlfn.IFS(TBL_Employees3[[#This Row],[Annual Salary]]&gt;140000,"High Income",AND(TBL_Employees3[[#This Row],[Annual Salary]]&lt;=140000, TBL_Employees3[[#This Row],[Annual Salary]] &gt; 70000),"Middle Income",TBL_Employees3[[#This Row],[Annual Salary]]&lt;70000,"Low Income")</f>
        <v>Middle Income</v>
      </c>
      <c r="P473" s="6">
        <v>0.06</v>
      </c>
      <c r="Q473" s="10">
        <f>TBL_Employees3[[#This Row],[Bonus %]]*TBL_Employees3[[#This Row],[Annual Salary]]</f>
        <v>6323.4</v>
      </c>
      <c r="R473" t="s">
        <v>21</v>
      </c>
      <c r="S473" t="s">
        <v>75</v>
      </c>
      <c r="T473" s="4" t="s">
        <v>23</v>
      </c>
      <c r="U473" t="str">
        <f>IF(TBL_Employees3[[#This Row],[Exit Date]]="","Employed","Resign")</f>
        <v>Employed</v>
      </c>
    </row>
    <row r="474" spans="1:21" x14ac:dyDescent="0.25">
      <c r="A474" t="s">
        <v>986</v>
      </c>
      <c r="B474" t="s">
        <v>987</v>
      </c>
      <c r="C474" t="s">
        <v>16</v>
      </c>
      <c r="D474" t="s">
        <v>793</v>
      </c>
      <c r="E474" t="s">
        <v>27</v>
      </c>
      <c r="F474" t="s">
        <v>1983</v>
      </c>
      <c r="G474" t="s">
        <v>37</v>
      </c>
      <c r="H474">
        <v>59</v>
      </c>
      <c r="I474" s="4">
        <v>42165</v>
      </c>
      <c r="J474" s="8">
        <f>DAY(TBL_Employees3[[#This Row],[Hire Date]])</f>
        <v>10</v>
      </c>
      <c r="K474" s="8">
        <f>MONTH(TBL_Employees3[[#This Row],[Hire Date]])</f>
        <v>6</v>
      </c>
      <c r="L474" s="8">
        <f>YEAR(TBL_Employees3[[#This Row],[Hire Date]])</f>
        <v>2015</v>
      </c>
      <c r="M474" s="8" t="str">
        <f>TEXT(TBL_Employees3[[#This Row],[Hire Date]],"mmm")</f>
        <v>Jun</v>
      </c>
      <c r="N474" s="5">
        <v>101985</v>
      </c>
      <c r="O474" s="5" t="str" cm="1">
        <f t="array" ref="O474">_xlfn.IFS(TBL_Employees3[[#This Row],[Annual Salary]]&gt;140000,"High Income",AND(TBL_Employees3[[#This Row],[Annual Salary]]&lt;=140000, TBL_Employees3[[#This Row],[Annual Salary]] &gt; 70000),"Middle Income",TBL_Employees3[[#This Row],[Annual Salary]]&lt;70000,"Low Income")</f>
        <v>Middle Income</v>
      </c>
      <c r="P474" s="6">
        <v>7.0000000000000007E-2</v>
      </c>
      <c r="Q474" s="10">
        <f>TBL_Employees3[[#This Row],[Bonus %]]*TBL_Employees3[[#This Row],[Annual Salary]]</f>
        <v>7138.9500000000007</v>
      </c>
      <c r="R474" t="s">
        <v>21</v>
      </c>
      <c r="S474" t="s">
        <v>48</v>
      </c>
      <c r="T474" s="4" t="s">
        <v>23</v>
      </c>
      <c r="U474" t="str">
        <f>IF(TBL_Employees3[[#This Row],[Exit Date]]="","Employed","Resign")</f>
        <v>Employed</v>
      </c>
    </row>
    <row r="475" spans="1:21" x14ac:dyDescent="0.25">
      <c r="A475" t="s">
        <v>287</v>
      </c>
      <c r="B475" t="s">
        <v>988</v>
      </c>
      <c r="C475" t="s">
        <v>806</v>
      </c>
      <c r="D475" t="s">
        <v>793</v>
      </c>
      <c r="E475" t="s">
        <v>27</v>
      </c>
      <c r="F475" t="s">
        <v>1983</v>
      </c>
      <c r="G475" t="s">
        <v>28</v>
      </c>
      <c r="H475">
        <v>58</v>
      </c>
      <c r="I475" s="4">
        <v>41810</v>
      </c>
      <c r="J475" s="8">
        <f>DAY(TBL_Employees3[[#This Row],[Hire Date]])</f>
        <v>20</v>
      </c>
      <c r="K475" s="8">
        <f>MONTH(TBL_Employees3[[#This Row],[Hire Date]])</f>
        <v>6</v>
      </c>
      <c r="L475" s="8">
        <f>YEAR(TBL_Employees3[[#This Row],[Hire Date]])</f>
        <v>2014</v>
      </c>
      <c r="M475" s="8" t="str">
        <f>TEXT(TBL_Employees3[[#This Row],[Hire Date]],"mmm")</f>
        <v>Jun</v>
      </c>
      <c r="N475" s="5">
        <v>41728</v>
      </c>
      <c r="O475" s="5" t="str" cm="1">
        <f t="array" ref="O475">_xlfn.IFS(TBL_Employees3[[#This Row],[Annual Salary]]&gt;140000,"High Income",AND(TBL_Employees3[[#This Row],[Annual Salary]]&lt;=140000, TBL_Employees3[[#This Row],[Annual Salary]] &gt; 70000),"Middle Income",TBL_Employees3[[#This Row],[Annual Salary]]&lt;70000,"Low Income")</f>
        <v>Low Income</v>
      </c>
      <c r="P475" s="6">
        <v>0</v>
      </c>
      <c r="Q475" s="10">
        <f>TBL_Employees3[[#This Row],[Bonus %]]*TBL_Employees3[[#This Row],[Annual Salary]]</f>
        <v>0</v>
      </c>
      <c r="R475" t="s">
        <v>65</v>
      </c>
      <c r="S475" t="s">
        <v>66</v>
      </c>
      <c r="T475" s="4" t="s">
        <v>23</v>
      </c>
      <c r="U475" t="str">
        <f>IF(TBL_Employees3[[#This Row],[Exit Date]]="","Employed","Resign")</f>
        <v>Employed</v>
      </c>
    </row>
    <row r="476" spans="1:21" x14ac:dyDescent="0.25">
      <c r="A476" t="s">
        <v>989</v>
      </c>
      <c r="B476" t="s">
        <v>990</v>
      </c>
      <c r="C476" t="s">
        <v>806</v>
      </c>
      <c r="D476" t="s">
        <v>793</v>
      </c>
      <c r="E476" t="s">
        <v>32</v>
      </c>
      <c r="F476" t="s">
        <v>1984</v>
      </c>
      <c r="G476" t="s">
        <v>20</v>
      </c>
      <c r="H476">
        <v>56</v>
      </c>
      <c r="I476" s="4">
        <v>40045</v>
      </c>
      <c r="J476" s="8">
        <f>DAY(TBL_Employees3[[#This Row],[Hire Date]])</f>
        <v>20</v>
      </c>
      <c r="K476" s="8">
        <f>MONTH(TBL_Employees3[[#This Row],[Hire Date]])</f>
        <v>8</v>
      </c>
      <c r="L476" s="8">
        <f>YEAR(TBL_Employees3[[#This Row],[Hire Date]])</f>
        <v>2009</v>
      </c>
      <c r="M476" s="8" t="str">
        <f>TEXT(TBL_Employees3[[#This Row],[Hire Date]],"mmm")</f>
        <v>Aug</v>
      </c>
      <c r="N476" s="5">
        <v>52800</v>
      </c>
      <c r="O476" s="5" t="str" cm="1">
        <f t="array" ref="O476">_xlfn.IFS(TBL_Employees3[[#This Row],[Annual Salary]]&gt;140000,"High Income",AND(TBL_Employees3[[#This Row],[Annual Salary]]&lt;=140000, TBL_Employees3[[#This Row],[Annual Salary]] &gt; 70000),"Middle Income",TBL_Employees3[[#This Row],[Annual Salary]]&lt;70000,"Low Income")</f>
        <v>Low Income</v>
      </c>
      <c r="P476" s="6">
        <v>0</v>
      </c>
      <c r="Q476" s="10">
        <f>TBL_Employees3[[#This Row],[Bonus %]]*TBL_Employees3[[#This Row],[Annual Salary]]</f>
        <v>0</v>
      </c>
      <c r="R476" t="s">
        <v>21</v>
      </c>
      <c r="S476" t="s">
        <v>57</v>
      </c>
      <c r="T476" s="4" t="s">
        <v>23</v>
      </c>
      <c r="U476" t="str">
        <f>IF(TBL_Employees3[[#This Row],[Exit Date]]="","Employed","Resign")</f>
        <v>Employed</v>
      </c>
    </row>
    <row r="477" spans="1:21" x14ac:dyDescent="0.25">
      <c r="A477" t="s">
        <v>991</v>
      </c>
      <c r="B477" t="s">
        <v>992</v>
      </c>
      <c r="C477" t="s">
        <v>74</v>
      </c>
      <c r="D477" t="s">
        <v>793</v>
      </c>
      <c r="E477" t="s">
        <v>54</v>
      </c>
      <c r="F477" t="s">
        <v>1983</v>
      </c>
      <c r="G477" t="s">
        <v>28</v>
      </c>
      <c r="H477">
        <v>45</v>
      </c>
      <c r="I477" s="4">
        <v>40305</v>
      </c>
      <c r="J477" s="8">
        <f>DAY(TBL_Employees3[[#This Row],[Hire Date]])</f>
        <v>7</v>
      </c>
      <c r="K477" s="8">
        <f>MONTH(TBL_Employees3[[#This Row],[Hire Date]])</f>
        <v>5</v>
      </c>
      <c r="L477" s="8">
        <f>YEAR(TBL_Employees3[[#This Row],[Hire Date]])</f>
        <v>2010</v>
      </c>
      <c r="M477" s="8" t="str">
        <f>TEXT(TBL_Employees3[[#This Row],[Hire Date]],"mmm")</f>
        <v>May</v>
      </c>
      <c r="N477" s="5">
        <v>145093</v>
      </c>
      <c r="O477" s="5" t="str" cm="1">
        <f t="array" ref="O477">_xlfn.IFS(TBL_Employees3[[#This Row],[Annual Salary]]&gt;140000,"High Income",AND(TBL_Employees3[[#This Row],[Annual Salary]]&lt;=140000, TBL_Employees3[[#This Row],[Annual Salary]] &gt; 70000),"Middle Income",TBL_Employees3[[#This Row],[Annual Salary]]&lt;70000,"Low Income")</f>
        <v>High Income</v>
      </c>
      <c r="P477" s="6">
        <v>0.12</v>
      </c>
      <c r="Q477" s="10">
        <f>TBL_Employees3[[#This Row],[Bonus %]]*TBL_Employees3[[#This Row],[Annual Salary]]</f>
        <v>17411.16</v>
      </c>
      <c r="R477" t="s">
        <v>21</v>
      </c>
      <c r="S477" t="s">
        <v>44</v>
      </c>
      <c r="T477" s="4" t="s">
        <v>23</v>
      </c>
      <c r="U477" t="str">
        <f>IF(TBL_Employees3[[#This Row],[Exit Date]]="","Employed","Resign")</f>
        <v>Employed</v>
      </c>
    </row>
    <row r="478" spans="1:21" x14ac:dyDescent="0.25">
      <c r="A478" t="s">
        <v>993</v>
      </c>
      <c r="B478" t="s">
        <v>994</v>
      </c>
      <c r="C478" t="s">
        <v>74</v>
      </c>
      <c r="D478" t="s">
        <v>793</v>
      </c>
      <c r="E478" t="s">
        <v>32</v>
      </c>
      <c r="F478" t="s">
        <v>1984</v>
      </c>
      <c r="G478" t="s">
        <v>28</v>
      </c>
      <c r="H478">
        <v>37</v>
      </c>
      <c r="I478" s="4">
        <v>40560</v>
      </c>
      <c r="J478" s="8">
        <f>DAY(TBL_Employees3[[#This Row],[Hire Date]])</f>
        <v>17</v>
      </c>
      <c r="K478" s="8">
        <f>MONTH(TBL_Employees3[[#This Row],[Hire Date]])</f>
        <v>1</v>
      </c>
      <c r="L478" s="8">
        <f>YEAR(TBL_Employees3[[#This Row],[Hire Date]])</f>
        <v>2011</v>
      </c>
      <c r="M478" s="8" t="str">
        <f>TEXT(TBL_Employees3[[#This Row],[Hire Date]],"mmm")</f>
        <v>Jan</v>
      </c>
      <c r="N478" s="5">
        <v>131353</v>
      </c>
      <c r="O478" s="5" t="str" cm="1">
        <f t="array" ref="O478">_xlfn.IFS(TBL_Employees3[[#This Row],[Annual Salary]]&gt;140000,"High Income",AND(TBL_Employees3[[#This Row],[Annual Salary]]&lt;=140000, TBL_Employees3[[#This Row],[Annual Salary]] &gt; 70000),"Middle Income",TBL_Employees3[[#This Row],[Annual Salary]]&lt;70000,"Low Income")</f>
        <v>Middle Income</v>
      </c>
      <c r="P478" s="6">
        <v>0.11</v>
      </c>
      <c r="Q478" s="10">
        <f>TBL_Employees3[[#This Row],[Bonus %]]*TBL_Employees3[[#This Row],[Annual Salary]]</f>
        <v>14448.83</v>
      </c>
      <c r="R478" t="s">
        <v>65</v>
      </c>
      <c r="S478" t="s">
        <v>78</v>
      </c>
      <c r="T478" s="4" t="s">
        <v>23</v>
      </c>
      <c r="U478" t="str">
        <f>IF(TBL_Employees3[[#This Row],[Exit Date]]="","Employed","Resign")</f>
        <v>Employed</v>
      </c>
    </row>
    <row r="479" spans="1:21" x14ac:dyDescent="0.25">
      <c r="A479" t="s">
        <v>995</v>
      </c>
      <c r="B479" t="s">
        <v>996</v>
      </c>
      <c r="C479" t="s">
        <v>803</v>
      </c>
      <c r="D479" t="s">
        <v>793</v>
      </c>
      <c r="E479" t="s">
        <v>18</v>
      </c>
      <c r="F479" t="s">
        <v>1984</v>
      </c>
      <c r="G479" t="s">
        <v>20</v>
      </c>
      <c r="H479">
        <v>61</v>
      </c>
      <c r="I479" s="4">
        <v>40683</v>
      </c>
      <c r="J479" s="8">
        <f>DAY(TBL_Employees3[[#This Row],[Hire Date]])</f>
        <v>20</v>
      </c>
      <c r="K479" s="8">
        <f>MONTH(TBL_Employees3[[#This Row],[Hire Date]])</f>
        <v>5</v>
      </c>
      <c r="L479" s="8">
        <f>YEAR(TBL_Employees3[[#This Row],[Hire Date]])</f>
        <v>2011</v>
      </c>
      <c r="M479" s="8" t="str">
        <f>TEXT(TBL_Employees3[[#This Row],[Hire Date]],"mmm")</f>
        <v>May</v>
      </c>
      <c r="N479" s="5">
        <v>64937</v>
      </c>
      <c r="O479" s="5" t="str" cm="1">
        <f t="array" ref="O479">_xlfn.IFS(TBL_Employees3[[#This Row],[Annual Salary]]&gt;140000,"High Income",AND(TBL_Employees3[[#This Row],[Annual Salary]]&lt;=140000, TBL_Employees3[[#This Row],[Annual Salary]] &gt; 70000),"Middle Income",TBL_Employees3[[#This Row],[Annual Salary]]&lt;70000,"Low Income")</f>
        <v>Low Income</v>
      </c>
      <c r="P479" s="6">
        <v>0</v>
      </c>
      <c r="Q479" s="10">
        <f>TBL_Employees3[[#This Row],[Bonus %]]*TBL_Employees3[[#This Row],[Annual Salary]]</f>
        <v>0</v>
      </c>
      <c r="R479" t="s">
        <v>21</v>
      </c>
      <c r="S479" t="s">
        <v>57</v>
      </c>
      <c r="T479" s="4" t="s">
        <v>23</v>
      </c>
      <c r="U479" t="str">
        <f>IF(TBL_Employees3[[#This Row],[Exit Date]]="","Employed","Resign")</f>
        <v>Employed</v>
      </c>
    </row>
    <row r="480" spans="1:21" x14ac:dyDescent="0.25">
      <c r="A480" t="s">
        <v>997</v>
      </c>
      <c r="B480" t="s">
        <v>998</v>
      </c>
      <c r="C480" t="s">
        <v>803</v>
      </c>
      <c r="D480" t="s">
        <v>793</v>
      </c>
      <c r="E480" t="s">
        <v>27</v>
      </c>
      <c r="F480" t="s">
        <v>1983</v>
      </c>
      <c r="G480" t="s">
        <v>28</v>
      </c>
      <c r="H480">
        <v>25</v>
      </c>
      <c r="I480" s="4">
        <v>44217</v>
      </c>
      <c r="J480" s="8">
        <f>DAY(TBL_Employees3[[#This Row],[Hire Date]])</f>
        <v>21</v>
      </c>
      <c r="K480" s="8">
        <f>MONTH(TBL_Employees3[[#This Row],[Hire Date]])</f>
        <v>1</v>
      </c>
      <c r="L480" s="8">
        <f>YEAR(TBL_Employees3[[#This Row],[Hire Date]])</f>
        <v>2021</v>
      </c>
      <c r="M480" s="8" t="str">
        <f>TEXT(TBL_Employees3[[#This Row],[Hire Date]],"mmm")</f>
        <v>Jan</v>
      </c>
      <c r="N480" s="5">
        <v>67299</v>
      </c>
      <c r="O480" s="5" t="str" cm="1">
        <f t="array" ref="O480">_xlfn.IFS(TBL_Employees3[[#This Row],[Annual Salary]]&gt;140000,"High Income",AND(TBL_Employees3[[#This Row],[Annual Salary]]&lt;=140000, TBL_Employees3[[#This Row],[Annual Salary]] &gt; 70000),"Middle Income",TBL_Employees3[[#This Row],[Annual Salary]]&lt;70000,"Low Income")</f>
        <v>Low Income</v>
      </c>
      <c r="P480" s="6">
        <v>0</v>
      </c>
      <c r="Q480" s="10">
        <f>TBL_Employees3[[#This Row],[Bonus %]]*TBL_Employees3[[#This Row],[Annual Salary]]</f>
        <v>0</v>
      </c>
      <c r="R480" t="s">
        <v>21</v>
      </c>
      <c r="S480" t="s">
        <v>57</v>
      </c>
      <c r="T480" s="4" t="s">
        <v>23</v>
      </c>
      <c r="U480" t="str">
        <f>IF(TBL_Employees3[[#This Row],[Exit Date]]="","Employed","Resign")</f>
        <v>Employed</v>
      </c>
    </row>
    <row r="481" spans="1:21" x14ac:dyDescent="0.25">
      <c r="A481" t="s">
        <v>999</v>
      </c>
      <c r="B481" t="s">
        <v>1000</v>
      </c>
      <c r="C481" t="s">
        <v>806</v>
      </c>
      <c r="D481" t="s">
        <v>793</v>
      </c>
      <c r="E481" t="s">
        <v>32</v>
      </c>
      <c r="F481" t="s">
        <v>1984</v>
      </c>
      <c r="G481" t="s">
        <v>37</v>
      </c>
      <c r="H481">
        <v>62</v>
      </c>
      <c r="I481" s="4">
        <v>41748</v>
      </c>
      <c r="J481" s="8">
        <f>DAY(TBL_Employees3[[#This Row],[Hire Date]])</f>
        <v>19</v>
      </c>
      <c r="K481" s="8">
        <f>MONTH(TBL_Employees3[[#This Row],[Hire Date]])</f>
        <v>4</v>
      </c>
      <c r="L481" s="8">
        <f>YEAR(TBL_Employees3[[#This Row],[Hire Date]])</f>
        <v>2014</v>
      </c>
      <c r="M481" s="8" t="str">
        <f>TEXT(TBL_Employees3[[#This Row],[Hire Date]],"mmm")</f>
        <v>Apr</v>
      </c>
      <c r="N481" s="5">
        <v>45295</v>
      </c>
      <c r="O481" s="5" t="str" cm="1">
        <f t="array" ref="O481">_xlfn.IFS(TBL_Employees3[[#This Row],[Annual Salary]]&gt;140000,"High Income",AND(TBL_Employees3[[#This Row],[Annual Salary]]&lt;=140000, TBL_Employees3[[#This Row],[Annual Salary]] &gt; 70000),"Middle Income",TBL_Employees3[[#This Row],[Annual Salary]]&lt;70000,"Low Income")</f>
        <v>Low Income</v>
      </c>
      <c r="P481" s="6">
        <v>0</v>
      </c>
      <c r="Q481" s="10">
        <f>TBL_Employees3[[#This Row],[Bonus %]]*TBL_Employees3[[#This Row],[Annual Salary]]</f>
        <v>0</v>
      </c>
      <c r="R481" t="s">
        <v>38</v>
      </c>
      <c r="S481" t="s">
        <v>85</v>
      </c>
      <c r="T481" s="4" t="s">
        <v>23</v>
      </c>
      <c r="U481" t="str">
        <f>IF(TBL_Employees3[[#This Row],[Exit Date]]="","Employed","Resign")</f>
        <v>Employed</v>
      </c>
    </row>
    <row r="482" spans="1:21" x14ac:dyDescent="0.25">
      <c r="A482" t="s">
        <v>1001</v>
      </c>
      <c r="B482" t="s">
        <v>1002</v>
      </c>
      <c r="C482" t="s">
        <v>806</v>
      </c>
      <c r="D482" t="s">
        <v>793</v>
      </c>
      <c r="E482" t="s">
        <v>27</v>
      </c>
      <c r="F482" t="s">
        <v>1984</v>
      </c>
      <c r="G482" t="s">
        <v>28</v>
      </c>
      <c r="H482">
        <v>31</v>
      </c>
      <c r="I482" s="4">
        <v>43171</v>
      </c>
      <c r="J482" s="8">
        <f>DAY(TBL_Employees3[[#This Row],[Hire Date]])</f>
        <v>12</v>
      </c>
      <c r="K482" s="8">
        <f>MONTH(TBL_Employees3[[#This Row],[Hire Date]])</f>
        <v>3</v>
      </c>
      <c r="L482" s="8">
        <f>YEAR(TBL_Employees3[[#This Row],[Hire Date]])</f>
        <v>2018</v>
      </c>
      <c r="M482" s="8" t="str">
        <f>TEXT(TBL_Employees3[[#This Row],[Hire Date]],"mmm")</f>
        <v>Mar</v>
      </c>
      <c r="N482" s="5">
        <v>47913</v>
      </c>
      <c r="O482" s="5" t="str" cm="1">
        <f t="array" ref="O482">_xlfn.IFS(TBL_Employees3[[#This Row],[Annual Salary]]&gt;140000,"High Income",AND(TBL_Employees3[[#This Row],[Annual Salary]]&lt;=140000, TBL_Employees3[[#This Row],[Annual Salary]] &gt; 70000),"Middle Income",TBL_Employees3[[#This Row],[Annual Salary]]&lt;70000,"Low Income")</f>
        <v>Low Income</v>
      </c>
      <c r="P482" s="6">
        <v>0</v>
      </c>
      <c r="Q482" s="10">
        <f>TBL_Employees3[[#This Row],[Bonus %]]*TBL_Employees3[[#This Row],[Annual Salary]]</f>
        <v>0</v>
      </c>
      <c r="R482" t="s">
        <v>21</v>
      </c>
      <c r="S482" t="s">
        <v>34</v>
      </c>
      <c r="T482" s="4" t="s">
        <v>23</v>
      </c>
      <c r="U482" t="str">
        <f>IF(TBL_Employees3[[#This Row],[Exit Date]]="","Employed","Resign")</f>
        <v>Employed</v>
      </c>
    </row>
    <row r="483" spans="1:21" x14ac:dyDescent="0.25">
      <c r="A483" t="s">
        <v>1003</v>
      </c>
      <c r="B483" t="s">
        <v>1004</v>
      </c>
      <c r="C483" t="s">
        <v>806</v>
      </c>
      <c r="D483" t="s">
        <v>793</v>
      </c>
      <c r="E483" t="s">
        <v>27</v>
      </c>
      <c r="F483" t="s">
        <v>1984</v>
      </c>
      <c r="G483" t="s">
        <v>28</v>
      </c>
      <c r="H483">
        <v>53</v>
      </c>
      <c r="I483" s="4">
        <v>42985</v>
      </c>
      <c r="J483" s="8">
        <f>DAY(TBL_Employees3[[#This Row],[Hire Date]])</f>
        <v>7</v>
      </c>
      <c r="K483" s="8">
        <f>MONTH(TBL_Employees3[[#This Row],[Hire Date]])</f>
        <v>9</v>
      </c>
      <c r="L483" s="8">
        <f>YEAR(TBL_Employees3[[#This Row],[Hire Date]])</f>
        <v>2017</v>
      </c>
      <c r="M483" s="8" t="str">
        <f>TEXT(TBL_Employees3[[#This Row],[Hire Date]],"mmm")</f>
        <v>Sep</v>
      </c>
      <c r="N483" s="5">
        <v>46727</v>
      </c>
      <c r="O483" s="5" t="str" cm="1">
        <f t="array" ref="O483">_xlfn.IFS(TBL_Employees3[[#This Row],[Annual Salary]]&gt;140000,"High Income",AND(TBL_Employees3[[#This Row],[Annual Salary]]&lt;=140000, TBL_Employees3[[#This Row],[Annual Salary]] &gt; 70000),"Middle Income",TBL_Employees3[[#This Row],[Annual Salary]]&lt;70000,"Low Income")</f>
        <v>Low Income</v>
      </c>
      <c r="P483" s="6">
        <v>0</v>
      </c>
      <c r="Q483" s="10">
        <f>TBL_Employees3[[#This Row],[Bonus %]]*TBL_Employees3[[#This Row],[Annual Salary]]</f>
        <v>0</v>
      </c>
      <c r="R483" t="s">
        <v>21</v>
      </c>
      <c r="S483" t="s">
        <v>75</v>
      </c>
      <c r="T483" s="4">
        <v>43251</v>
      </c>
      <c r="U483" t="str">
        <f>IF(TBL_Employees3[[#This Row],[Exit Date]]="","Employed","Resign")</f>
        <v>Resign</v>
      </c>
    </row>
    <row r="484" spans="1:21" x14ac:dyDescent="0.25">
      <c r="A484" t="s">
        <v>1005</v>
      </c>
      <c r="B484" t="s">
        <v>1006</v>
      </c>
      <c r="C484" t="s">
        <v>74</v>
      </c>
      <c r="D484" t="s">
        <v>793</v>
      </c>
      <c r="E484" t="s">
        <v>27</v>
      </c>
      <c r="F484" t="s">
        <v>1983</v>
      </c>
      <c r="G484" t="s">
        <v>28</v>
      </c>
      <c r="H484">
        <v>27</v>
      </c>
      <c r="I484" s="4">
        <v>44302</v>
      </c>
      <c r="J484" s="8">
        <f>DAY(TBL_Employees3[[#This Row],[Hire Date]])</f>
        <v>16</v>
      </c>
      <c r="K484" s="8">
        <f>MONTH(TBL_Employees3[[#This Row],[Hire Date]])</f>
        <v>4</v>
      </c>
      <c r="L484" s="8">
        <f>YEAR(TBL_Employees3[[#This Row],[Hire Date]])</f>
        <v>2021</v>
      </c>
      <c r="M484" s="8" t="str">
        <f>TEXT(TBL_Employees3[[#This Row],[Hire Date]],"mmm")</f>
        <v>Apr</v>
      </c>
      <c r="N484" s="5">
        <v>133400</v>
      </c>
      <c r="O484" s="5" t="str" cm="1">
        <f t="array" ref="O484">_xlfn.IFS(TBL_Employees3[[#This Row],[Annual Salary]]&gt;140000,"High Income",AND(TBL_Employees3[[#This Row],[Annual Salary]]&lt;=140000, TBL_Employees3[[#This Row],[Annual Salary]] &gt; 70000),"Middle Income",TBL_Employees3[[#This Row],[Annual Salary]]&lt;70000,"Low Income")</f>
        <v>Middle Income</v>
      </c>
      <c r="P484" s="6">
        <v>0.11</v>
      </c>
      <c r="Q484" s="10">
        <f>TBL_Employees3[[#This Row],[Bonus %]]*TBL_Employees3[[#This Row],[Annual Salary]]</f>
        <v>14674</v>
      </c>
      <c r="R484" t="s">
        <v>21</v>
      </c>
      <c r="S484" t="s">
        <v>57</v>
      </c>
      <c r="T484" s="4" t="s">
        <v>23</v>
      </c>
      <c r="U484" t="str">
        <f>IF(TBL_Employees3[[#This Row],[Exit Date]]="","Employed","Resign")</f>
        <v>Employed</v>
      </c>
    </row>
    <row r="485" spans="1:21" x14ac:dyDescent="0.25">
      <c r="A485" t="s">
        <v>1005</v>
      </c>
      <c r="B485" t="s">
        <v>1007</v>
      </c>
      <c r="C485" t="s">
        <v>803</v>
      </c>
      <c r="D485" t="s">
        <v>793</v>
      </c>
      <c r="E485" t="s">
        <v>54</v>
      </c>
      <c r="F485" t="s">
        <v>1984</v>
      </c>
      <c r="G485" t="s">
        <v>28</v>
      </c>
      <c r="H485">
        <v>44</v>
      </c>
      <c r="I485" s="4">
        <v>38771</v>
      </c>
      <c r="J485" s="8">
        <f>DAY(TBL_Employees3[[#This Row],[Hire Date]])</f>
        <v>23</v>
      </c>
      <c r="K485" s="8">
        <f>MONTH(TBL_Employees3[[#This Row],[Hire Date]])</f>
        <v>2</v>
      </c>
      <c r="L485" s="8">
        <f>YEAR(TBL_Employees3[[#This Row],[Hire Date]])</f>
        <v>2006</v>
      </c>
      <c r="M485" s="8" t="str">
        <f>TEXT(TBL_Employees3[[#This Row],[Hire Date]],"mmm")</f>
        <v>Feb</v>
      </c>
      <c r="N485" s="5">
        <v>63705</v>
      </c>
      <c r="O485" s="5" t="str" cm="1">
        <f t="array" ref="O485">_xlfn.IFS(TBL_Employees3[[#This Row],[Annual Salary]]&gt;140000,"High Income",AND(TBL_Employees3[[#This Row],[Annual Salary]]&lt;=140000, TBL_Employees3[[#This Row],[Annual Salary]] &gt; 70000),"Middle Income",TBL_Employees3[[#This Row],[Annual Salary]]&lt;70000,"Low Income")</f>
        <v>Low Income</v>
      </c>
      <c r="P485" s="6">
        <v>0</v>
      </c>
      <c r="Q485" s="10">
        <f>TBL_Employees3[[#This Row],[Bonus %]]*TBL_Employees3[[#This Row],[Annual Salary]]</f>
        <v>0</v>
      </c>
      <c r="R485" t="s">
        <v>21</v>
      </c>
      <c r="S485" t="s">
        <v>48</v>
      </c>
      <c r="T485" s="4" t="s">
        <v>23</v>
      </c>
      <c r="U485" t="str">
        <f>IF(TBL_Employees3[[#This Row],[Exit Date]]="","Employed","Resign")</f>
        <v>Employed</v>
      </c>
    </row>
    <row r="486" spans="1:21" x14ac:dyDescent="0.25">
      <c r="A486" t="s">
        <v>1008</v>
      </c>
      <c r="B486" t="s">
        <v>1009</v>
      </c>
      <c r="C486" t="s">
        <v>806</v>
      </c>
      <c r="D486" t="s">
        <v>793</v>
      </c>
      <c r="E486" t="s">
        <v>32</v>
      </c>
      <c r="F486" t="s">
        <v>1983</v>
      </c>
      <c r="G486" t="s">
        <v>97</v>
      </c>
      <c r="H486">
        <v>48</v>
      </c>
      <c r="I486" s="4">
        <v>44095</v>
      </c>
      <c r="J486" s="8">
        <f>DAY(TBL_Employees3[[#This Row],[Hire Date]])</f>
        <v>21</v>
      </c>
      <c r="K486" s="8">
        <f>MONTH(TBL_Employees3[[#This Row],[Hire Date]])</f>
        <v>9</v>
      </c>
      <c r="L486" s="8">
        <f>YEAR(TBL_Employees3[[#This Row],[Hire Date]])</f>
        <v>2020</v>
      </c>
      <c r="M486" s="8" t="str">
        <f>TEXT(TBL_Employees3[[#This Row],[Hire Date]],"mmm")</f>
        <v>Sep</v>
      </c>
      <c r="N486" s="5">
        <v>54654</v>
      </c>
      <c r="O486" s="5" t="str" cm="1">
        <f t="array" ref="O486">_xlfn.IFS(TBL_Employees3[[#This Row],[Annual Salary]]&gt;140000,"High Income",AND(TBL_Employees3[[#This Row],[Annual Salary]]&lt;=140000, TBL_Employees3[[#This Row],[Annual Salary]] &gt; 70000),"Middle Income",TBL_Employees3[[#This Row],[Annual Salary]]&lt;70000,"Low Income")</f>
        <v>Low Income</v>
      </c>
      <c r="P486" s="6">
        <v>0</v>
      </c>
      <c r="Q486" s="10">
        <f>TBL_Employees3[[#This Row],[Bonus %]]*TBL_Employees3[[#This Row],[Annual Salary]]</f>
        <v>0</v>
      </c>
      <c r="R486" t="s">
        <v>21</v>
      </c>
      <c r="S486" t="s">
        <v>57</v>
      </c>
      <c r="T486" s="4" t="s">
        <v>23</v>
      </c>
      <c r="U486" t="str">
        <f>IF(TBL_Employees3[[#This Row],[Exit Date]]="","Employed","Resign")</f>
        <v>Employed</v>
      </c>
    </row>
    <row r="487" spans="1:21" x14ac:dyDescent="0.25">
      <c r="A487" t="s">
        <v>541</v>
      </c>
      <c r="B487" t="s">
        <v>1010</v>
      </c>
      <c r="C487" t="s">
        <v>31</v>
      </c>
      <c r="D487" t="s">
        <v>793</v>
      </c>
      <c r="E487" t="s">
        <v>27</v>
      </c>
      <c r="F487" t="s">
        <v>1984</v>
      </c>
      <c r="G487" t="s">
        <v>28</v>
      </c>
      <c r="H487">
        <v>38</v>
      </c>
      <c r="I487" s="4">
        <v>39232</v>
      </c>
      <c r="J487" s="8">
        <f>DAY(TBL_Employees3[[#This Row],[Hire Date]])</f>
        <v>30</v>
      </c>
      <c r="K487" s="8">
        <f>MONTH(TBL_Employees3[[#This Row],[Hire Date]])</f>
        <v>5</v>
      </c>
      <c r="L487" s="8">
        <f>YEAR(TBL_Employees3[[#This Row],[Hire Date]])</f>
        <v>2007</v>
      </c>
      <c r="M487" s="8" t="str">
        <f>TEXT(TBL_Employees3[[#This Row],[Hire Date]],"mmm")</f>
        <v>May</v>
      </c>
      <c r="N487" s="5">
        <v>198562</v>
      </c>
      <c r="O487" s="5" t="str" cm="1">
        <f t="array" ref="O487">_xlfn.IFS(TBL_Employees3[[#This Row],[Annual Salary]]&gt;140000,"High Income",AND(TBL_Employees3[[#This Row],[Annual Salary]]&lt;=140000, TBL_Employees3[[#This Row],[Annual Salary]] &gt; 70000),"Middle Income",TBL_Employees3[[#This Row],[Annual Salary]]&lt;70000,"Low Income")</f>
        <v>High Income</v>
      </c>
      <c r="P487" s="6">
        <v>0.22</v>
      </c>
      <c r="Q487" s="10">
        <f>TBL_Employees3[[#This Row],[Bonus %]]*TBL_Employees3[[#This Row],[Annual Salary]]</f>
        <v>43683.64</v>
      </c>
      <c r="R487" t="s">
        <v>21</v>
      </c>
      <c r="S487" t="s">
        <v>34</v>
      </c>
      <c r="T487" s="4" t="s">
        <v>23</v>
      </c>
      <c r="U487" t="str">
        <f>IF(TBL_Employees3[[#This Row],[Exit Date]]="","Employed","Resign")</f>
        <v>Employed</v>
      </c>
    </row>
    <row r="488" spans="1:21" x14ac:dyDescent="0.25">
      <c r="A488" t="s">
        <v>1011</v>
      </c>
      <c r="B488" t="s">
        <v>1012</v>
      </c>
      <c r="C488" t="s">
        <v>16</v>
      </c>
      <c r="D488" t="s">
        <v>793</v>
      </c>
      <c r="E488" t="s">
        <v>27</v>
      </c>
      <c r="F488" t="s">
        <v>1983</v>
      </c>
      <c r="G488" t="s">
        <v>28</v>
      </c>
      <c r="H488">
        <v>50</v>
      </c>
      <c r="I488" s="4">
        <v>40983</v>
      </c>
      <c r="J488" s="8">
        <f>DAY(TBL_Employees3[[#This Row],[Hire Date]])</f>
        <v>15</v>
      </c>
      <c r="K488" s="8">
        <f>MONTH(TBL_Employees3[[#This Row],[Hire Date]])</f>
        <v>3</v>
      </c>
      <c r="L488" s="8">
        <f>YEAR(TBL_Employees3[[#This Row],[Hire Date]])</f>
        <v>2012</v>
      </c>
      <c r="M488" s="8" t="str">
        <f>TEXT(TBL_Employees3[[#This Row],[Hire Date]],"mmm")</f>
        <v>Mar</v>
      </c>
      <c r="N488" s="5">
        <v>117226</v>
      </c>
      <c r="O488" s="5" t="str" cm="1">
        <f t="array" ref="O488">_xlfn.IFS(TBL_Employees3[[#This Row],[Annual Salary]]&gt;140000,"High Income",AND(TBL_Employees3[[#This Row],[Annual Salary]]&lt;=140000, TBL_Employees3[[#This Row],[Annual Salary]] &gt; 70000),"Middle Income",TBL_Employees3[[#This Row],[Annual Salary]]&lt;70000,"Low Income")</f>
        <v>Middle Income</v>
      </c>
      <c r="P488" s="6">
        <v>0.08</v>
      </c>
      <c r="Q488" s="10">
        <f>TBL_Employees3[[#This Row],[Bonus %]]*TBL_Employees3[[#This Row],[Annual Salary]]</f>
        <v>9378.08</v>
      </c>
      <c r="R488" t="s">
        <v>21</v>
      </c>
      <c r="S488" t="s">
        <v>57</v>
      </c>
      <c r="T488" s="4" t="s">
        <v>23</v>
      </c>
      <c r="U488" t="str">
        <f>IF(TBL_Employees3[[#This Row],[Exit Date]]="","Employed","Resign")</f>
        <v>Employed</v>
      </c>
    </row>
    <row r="489" spans="1:21" x14ac:dyDescent="0.25">
      <c r="A489" t="s">
        <v>1013</v>
      </c>
      <c r="B489" t="s">
        <v>1014</v>
      </c>
      <c r="C489" t="s">
        <v>31</v>
      </c>
      <c r="D489" t="s">
        <v>793</v>
      </c>
      <c r="E489" t="s">
        <v>27</v>
      </c>
      <c r="F489" t="s">
        <v>1984</v>
      </c>
      <c r="G489" t="s">
        <v>37</v>
      </c>
      <c r="H489">
        <v>40</v>
      </c>
      <c r="I489" s="4">
        <v>44094</v>
      </c>
      <c r="J489" s="8">
        <f>DAY(TBL_Employees3[[#This Row],[Hire Date]])</f>
        <v>20</v>
      </c>
      <c r="K489" s="8">
        <f>MONTH(TBL_Employees3[[#This Row],[Hire Date]])</f>
        <v>9</v>
      </c>
      <c r="L489" s="8">
        <f>YEAR(TBL_Employees3[[#This Row],[Hire Date]])</f>
        <v>2020</v>
      </c>
      <c r="M489" s="8" t="str">
        <f>TEXT(TBL_Employees3[[#This Row],[Hire Date]],"mmm")</f>
        <v>Sep</v>
      </c>
      <c r="N489" s="5">
        <v>198176</v>
      </c>
      <c r="O489" s="5" t="str" cm="1">
        <f t="array" ref="O489">_xlfn.IFS(TBL_Employees3[[#This Row],[Annual Salary]]&gt;140000,"High Income",AND(TBL_Employees3[[#This Row],[Annual Salary]]&lt;=140000, TBL_Employees3[[#This Row],[Annual Salary]] &gt; 70000),"Middle Income",TBL_Employees3[[#This Row],[Annual Salary]]&lt;70000,"Low Income")</f>
        <v>High Income</v>
      </c>
      <c r="P489" s="6">
        <v>0.17</v>
      </c>
      <c r="Q489" s="10">
        <f>TBL_Employees3[[#This Row],[Bonus %]]*TBL_Employees3[[#This Row],[Annual Salary]]</f>
        <v>33689.920000000006</v>
      </c>
      <c r="R489" t="s">
        <v>38</v>
      </c>
      <c r="S489" t="s">
        <v>39</v>
      </c>
      <c r="T489" s="4" t="s">
        <v>23</v>
      </c>
      <c r="U489" t="str">
        <f>IF(TBL_Employees3[[#This Row],[Exit Date]]="","Employed","Resign")</f>
        <v>Employed</v>
      </c>
    </row>
    <row r="490" spans="1:21" x14ac:dyDescent="0.25">
      <c r="A490" t="s">
        <v>1015</v>
      </c>
      <c r="B490" t="s">
        <v>1016</v>
      </c>
      <c r="C490" t="s">
        <v>74</v>
      </c>
      <c r="D490" t="s">
        <v>793</v>
      </c>
      <c r="E490" t="s">
        <v>27</v>
      </c>
      <c r="F490" t="s">
        <v>1984</v>
      </c>
      <c r="G490" t="s">
        <v>97</v>
      </c>
      <c r="H490">
        <v>25</v>
      </c>
      <c r="I490" s="4">
        <v>44272</v>
      </c>
      <c r="J490" s="8">
        <f>DAY(TBL_Employees3[[#This Row],[Hire Date]])</f>
        <v>17</v>
      </c>
      <c r="K490" s="8">
        <f>MONTH(TBL_Employees3[[#This Row],[Hire Date]])</f>
        <v>3</v>
      </c>
      <c r="L490" s="8">
        <f>YEAR(TBL_Employees3[[#This Row],[Hire Date]])</f>
        <v>2021</v>
      </c>
      <c r="M490" s="8" t="str">
        <f>TEXT(TBL_Employees3[[#This Row],[Hire Date]],"mmm")</f>
        <v>Mar</v>
      </c>
      <c r="N490" s="5">
        <v>155080</v>
      </c>
      <c r="O490" s="5" t="str" cm="1">
        <f t="array" ref="O490">_xlfn.IFS(TBL_Employees3[[#This Row],[Annual Salary]]&gt;140000,"High Income",AND(TBL_Employees3[[#This Row],[Annual Salary]]&lt;=140000, TBL_Employees3[[#This Row],[Annual Salary]] &gt; 70000),"Middle Income",TBL_Employees3[[#This Row],[Annual Salary]]&lt;70000,"Low Income")</f>
        <v>High Income</v>
      </c>
      <c r="P490" s="6">
        <v>0.1</v>
      </c>
      <c r="Q490" s="10">
        <f>TBL_Employees3[[#This Row],[Bonus %]]*TBL_Employees3[[#This Row],[Annual Salary]]</f>
        <v>15508</v>
      </c>
      <c r="R490" t="s">
        <v>21</v>
      </c>
      <c r="S490" t="s">
        <v>22</v>
      </c>
      <c r="T490" s="4" t="s">
        <v>23</v>
      </c>
      <c r="U490" t="str">
        <f>IF(TBL_Employees3[[#This Row],[Exit Date]]="","Employed","Resign")</f>
        <v>Employed</v>
      </c>
    </row>
    <row r="491" spans="1:21" x14ac:dyDescent="0.25">
      <c r="A491" t="s">
        <v>1017</v>
      </c>
      <c r="B491" t="s">
        <v>1018</v>
      </c>
      <c r="C491" t="s">
        <v>31</v>
      </c>
      <c r="D491" t="s">
        <v>793</v>
      </c>
      <c r="E491" t="s">
        <v>27</v>
      </c>
      <c r="F491" t="s">
        <v>1984</v>
      </c>
      <c r="G491" t="s">
        <v>37</v>
      </c>
      <c r="H491">
        <v>52</v>
      </c>
      <c r="I491" s="4">
        <v>34209</v>
      </c>
      <c r="J491" s="8">
        <f>DAY(TBL_Employees3[[#This Row],[Hire Date]])</f>
        <v>28</v>
      </c>
      <c r="K491" s="8">
        <f>MONTH(TBL_Employees3[[#This Row],[Hire Date]])</f>
        <v>8</v>
      </c>
      <c r="L491" s="8">
        <f>YEAR(TBL_Employees3[[#This Row],[Hire Date]])</f>
        <v>1993</v>
      </c>
      <c r="M491" s="8" t="str">
        <f>TEXT(TBL_Employees3[[#This Row],[Hire Date]],"mmm")</f>
        <v>Aug</v>
      </c>
      <c r="N491" s="5">
        <v>177443</v>
      </c>
      <c r="O491" s="5" t="str" cm="1">
        <f t="array" ref="O491">_xlfn.IFS(TBL_Employees3[[#This Row],[Annual Salary]]&gt;140000,"High Income",AND(TBL_Employees3[[#This Row],[Annual Salary]]&lt;=140000, TBL_Employees3[[#This Row],[Annual Salary]] &gt; 70000),"Middle Income",TBL_Employees3[[#This Row],[Annual Salary]]&lt;70000,"Low Income")</f>
        <v>High Income</v>
      </c>
      <c r="P491" s="6">
        <v>0.25</v>
      </c>
      <c r="Q491" s="10">
        <f>TBL_Employees3[[#This Row],[Bonus %]]*TBL_Employees3[[#This Row],[Annual Salary]]</f>
        <v>44360.75</v>
      </c>
      <c r="R491" t="s">
        <v>38</v>
      </c>
      <c r="S491" t="s">
        <v>85</v>
      </c>
      <c r="T491" s="4" t="s">
        <v>23</v>
      </c>
      <c r="U491" t="str">
        <f>IF(TBL_Employees3[[#This Row],[Exit Date]]="","Employed","Resign")</f>
        <v>Employed</v>
      </c>
    </row>
    <row r="492" spans="1:21" x14ac:dyDescent="0.25">
      <c r="A492" t="s">
        <v>1019</v>
      </c>
      <c r="B492" t="s">
        <v>1020</v>
      </c>
      <c r="C492" t="s">
        <v>53</v>
      </c>
      <c r="D492" t="s">
        <v>793</v>
      </c>
      <c r="E492" t="s">
        <v>54</v>
      </c>
      <c r="F492" t="s">
        <v>1983</v>
      </c>
      <c r="G492" t="s">
        <v>37</v>
      </c>
      <c r="H492">
        <v>44</v>
      </c>
      <c r="I492" s="4">
        <v>39335</v>
      </c>
      <c r="J492" s="8">
        <f>DAY(TBL_Employees3[[#This Row],[Hire Date]])</f>
        <v>10</v>
      </c>
      <c r="K492" s="8">
        <f>MONTH(TBL_Employees3[[#This Row],[Hire Date]])</f>
        <v>9</v>
      </c>
      <c r="L492" s="8">
        <f>YEAR(TBL_Employees3[[#This Row],[Hire Date]])</f>
        <v>2007</v>
      </c>
      <c r="M492" s="8" t="str">
        <f>TEXT(TBL_Employees3[[#This Row],[Hire Date]],"mmm")</f>
        <v>Sep</v>
      </c>
      <c r="N492" s="5">
        <v>181247</v>
      </c>
      <c r="O492" s="5" t="str" cm="1">
        <f t="array" ref="O492">_xlfn.IFS(TBL_Employees3[[#This Row],[Annual Salary]]&gt;140000,"High Income",AND(TBL_Employees3[[#This Row],[Annual Salary]]&lt;=140000, TBL_Employees3[[#This Row],[Annual Salary]] &gt; 70000),"Middle Income",TBL_Employees3[[#This Row],[Annual Salary]]&lt;70000,"Low Income")</f>
        <v>High Income</v>
      </c>
      <c r="P492" s="6">
        <v>0.33</v>
      </c>
      <c r="Q492" s="10">
        <f>TBL_Employees3[[#This Row],[Bonus %]]*TBL_Employees3[[#This Row],[Annual Salary]]</f>
        <v>59811.51</v>
      </c>
      <c r="R492" t="s">
        <v>38</v>
      </c>
      <c r="S492" t="s">
        <v>85</v>
      </c>
      <c r="T492" s="4" t="s">
        <v>23</v>
      </c>
      <c r="U492" t="str">
        <f>IF(TBL_Employees3[[#This Row],[Exit Date]]="","Employed","Resign")</f>
        <v>Employed</v>
      </c>
    </row>
    <row r="493" spans="1:21" x14ac:dyDescent="0.25">
      <c r="A493" t="s">
        <v>1021</v>
      </c>
      <c r="B493" t="s">
        <v>1022</v>
      </c>
      <c r="C493" t="s">
        <v>74</v>
      </c>
      <c r="D493" t="s">
        <v>793</v>
      </c>
      <c r="E493" t="s">
        <v>32</v>
      </c>
      <c r="F493" t="s">
        <v>1983</v>
      </c>
      <c r="G493" t="s">
        <v>97</v>
      </c>
      <c r="H493">
        <v>42</v>
      </c>
      <c r="I493" s="4">
        <v>37914</v>
      </c>
      <c r="J493" s="8">
        <f>DAY(TBL_Employees3[[#This Row],[Hire Date]])</f>
        <v>20</v>
      </c>
      <c r="K493" s="8">
        <f>MONTH(TBL_Employees3[[#This Row],[Hire Date]])</f>
        <v>10</v>
      </c>
      <c r="L493" s="8">
        <f>YEAR(TBL_Employees3[[#This Row],[Hire Date]])</f>
        <v>2003</v>
      </c>
      <c r="M493" s="8" t="str">
        <f>TEXT(TBL_Employees3[[#This Row],[Hire Date]],"mmm")</f>
        <v>Oct</v>
      </c>
      <c r="N493" s="5">
        <v>135558</v>
      </c>
      <c r="O493" s="5" t="str" cm="1">
        <f t="array" ref="O493">_xlfn.IFS(TBL_Employees3[[#This Row],[Annual Salary]]&gt;140000,"High Income",AND(TBL_Employees3[[#This Row],[Annual Salary]]&lt;=140000, TBL_Employees3[[#This Row],[Annual Salary]] &gt; 70000),"Middle Income",TBL_Employees3[[#This Row],[Annual Salary]]&lt;70000,"Low Income")</f>
        <v>Middle Income</v>
      </c>
      <c r="P493" s="6">
        <v>0.14000000000000001</v>
      </c>
      <c r="Q493" s="10">
        <f>TBL_Employees3[[#This Row],[Bonus %]]*TBL_Employees3[[#This Row],[Annual Salary]]</f>
        <v>18978.120000000003</v>
      </c>
      <c r="R493" t="s">
        <v>21</v>
      </c>
      <c r="S493" t="s">
        <v>57</v>
      </c>
      <c r="T493" s="4" t="s">
        <v>23</v>
      </c>
      <c r="U493" t="str">
        <f>IF(TBL_Employees3[[#This Row],[Exit Date]]="","Employed","Resign")</f>
        <v>Employed</v>
      </c>
    </row>
    <row r="494" spans="1:21" x14ac:dyDescent="0.25">
      <c r="A494" t="s">
        <v>1023</v>
      </c>
      <c r="B494" t="s">
        <v>1024</v>
      </c>
      <c r="C494" t="s">
        <v>53</v>
      </c>
      <c r="D494" t="s">
        <v>793</v>
      </c>
      <c r="E494" t="s">
        <v>27</v>
      </c>
      <c r="F494" t="s">
        <v>1983</v>
      </c>
      <c r="G494" t="s">
        <v>28</v>
      </c>
      <c r="H494">
        <v>31</v>
      </c>
      <c r="I494" s="4">
        <v>42018</v>
      </c>
      <c r="J494" s="8">
        <f>DAY(TBL_Employees3[[#This Row],[Hire Date]])</f>
        <v>14</v>
      </c>
      <c r="K494" s="8">
        <f>MONTH(TBL_Employees3[[#This Row],[Hire Date]])</f>
        <v>1</v>
      </c>
      <c r="L494" s="8">
        <f>YEAR(TBL_Employees3[[#This Row],[Hire Date]])</f>
        <v>2015</v>
      </c>
      <c r="M494" s="8" t="str">
        <f>TEXT(TBL_Employees3[[#This Row],[Hire Date]],"mmm")</f>
        <v>Jan</v>
      </c>
      <c r="N494" s="5">
        <v>230025</v>
      </c>
      <c r="O494" s="5" t="str" cm="1">
        <f t="array" ref="O494">_xlfn.IFS(TBL_Employees3[[#This Row],[Annual Salary]]&gt;140000,"High Income",AND(TBL_Employees3[[#This Row],[Annual Salary]]&lt;=140000, TBL_Employees3[[#This Row],[Annual Salary]] &gt; 70000),"Middle Income",TBL_Employees3[[#This Row],[Annual Salary]]&lt;70000,"Low Income")</f>
        <v>High Income</v>
      </c>
      <c r="P494" s="6">
        <v>0.34</v>
      </c>
      <c r="Q494" s="10">
        <f>TBL_Employees3[[#This Row],[Bonus %]]*TBL_Employees3[[#This Row],[Annual Salary]]</f>
        <v>78208.5</v>
      </c>
      <c r="R494" t="s">
        <v>21</v>
      </c>
      <c r="S494" t="s">
        <v>57</v>
      </c>
      <c r="T494" s="4" t="s">
        <v>23</v>
      </c>
      <c r="U494" t="str">
        <f>IF(TBL_Employees3[[#This Row],[Exit Date]]="","Employed","Resign")</f>
        <v>Employed</v>
      </c>
    </row>
    <row r="495" spans="1:21" x14ac:dyDescent="0.25">
      <c r="A495" t="s">
        <v>1025</v>
      </c>
      <c r="B495" t="s">
        <v>1026</v>
      </c>
      <c r="C495" t="s">
        <v>74</v>
      </c>
      <c r="D495" t="s">
        <v>793</v>
      </c>
      <c r="E495" t="s">
        <v>27</v>
      </c>
      <c r="F495" t="s">
        <v>1984</v>
      </c>
      <c r="G495" t="s">
        <v>28</v>
      </c>
      <c r="H495">
        <v>36</v>
      </c>
      <c r="I495" s="4">
        <v>40248</v>
      </c>
      <c r="J495" s="8">
        <f>DAY(TBL_Employees3[[#This Row],[Hire Date]])</f>
        <v>11</v>
      </c>
      <c r="K495" s="8">
        <f>MONTH(TBL_Employees3[[#This Row],[Hire Date]])</f>
        <v>3</v>
      </c>
      <c r="L495" s="8">
        <f>YEAR(TBL_Employees3[[#This Row],[Hire Date]])</f>
        <v>2010</v>
      </c>
      <c r="M495" s="8" t="str">
        <f>TEXT(TBL_Employees3[[#This Row],[Hire Date]],"mmm")</f>
        <v>Mar</v>
      </c>
      <c r="N495" s="5">
        <v>134006</v>
      </c>
      <c r="O495" s="5" t="str" cm="1">
        <f t="array" ref="O495">_xlfn.IFS(TBL_Employees3[[#This Row],[Annual Salary]]&gt;140000,"High Income",AND(TBL_Employees3[[#This Row],[Annual Salary]]&lt;=140000, TBL_Employees3[[#This Row],[Annual Salary]] &gt; 70000),"Middle Income",TBL_Employees3[[#This Row],[Annual Salary]]&lt;70000,"Low Income")</f>
        <v>Middle Income</v>
      </c>
      <c r="P495" s="6">
        <v>0.13</v>
      </c>
      <c r="Q495" s="10">
        <f>TBL_Employees3[[#This Row],[Bonus %]]*TBL_Employees3[[#This Row],[Annual Salary]]</f>
        <v>17420.78</v>
      </c>
      <c r="R495" t="s">
        <v>65</v>
      </c>
      <c r="S495" t="s">
        <v>118</v>
      </c>
      <c r="T495" s="4" t="s">
        <v>23</v>
      </c>
      <c r="U495" t="str">
        <f>IF(TBL_Employees3[[#This Row],[Exit Date]]="","Employed","Resign")</f>
        <v>Employed</v>
      </c>
    </row>
    <row r="496" spans="1:21" x14ac:dyDescent="0.25">
      <c r="A496" t="s">
        <v>1027</v>
      </c>
      <c r="B496" t="s">
        <v>1028</v>
      </c>
      <c r="C496" t="s">
        <v>31</v>
      </c>
      <c r="D496" t="s">
        <v>793</v>
      </c>
      <c r="E496" t="s">
        <v>54</v>
      </c>
      <c r="F496" t="s">
        <v>1984</v>
      </c>
      <c r="G496" t="s">
        <v>37</v>
      </c>
      <c r="H496">
        <v>53</v>
      </c>
      <c r="I496" s="4">
        <v>38919</v>
      </c>
      <c r="J496" s="8">
        <f>DAY(TBL_Employees3[[#This Row],[Hire Date]])</f>
        <v>21</v>
      </c>
      <c r="K496" s="8">
        <f>MONTH(TBL_Employees3[[#This Row],[Hire Date]])</f>
        <v>7</v>
      </c>
      <c r="L496" s="8">
        <f>YEAR(TBL_Employees3[[#This Row],[Hire Date]])</f>
        <v>2006</v>
      </c>
      <c r="M496" s="8" t="str">
        <f>TEXT(TBL_Employees3[[#This Row],[Hire Date]],"mmm")</f>
        <v>Jul</v>
      </c>
      <c r="N496" s="5">
        <v>151246</v>
      </c>
      <c r="O496" s="5" t="str" cm="1">
        <f t="array" ref="O496">_xlfn.IFS(TBL_Employees3[[#This Row],[Annual Salary]]&gt;140000,"High Income",AND(TBL_Employees3[[#This Row],[Annual Salary]]&lt;=140000, TBL_Employees3[[#This Row],[Annual Salary]] &gt; 70000),"Middle Income",TBL_Employees3[[#This Row],[Annual Salary]]&lt;70000,"Low Income")</f>
        <v>High Income</v>
      </c>
      <c r="P496" s="6">
        <v>0.21</v>
      </c>
      <c r="Q496" s="10">
        <f>TBL_Employees3[[#This Row],[Bonus %]]*TBL_Employees3[[#This Row],[Annual Salary]]</f>
        <v>31761.66</v>
      </c>
      <c r="R496" t="s">
        <v>38</v>
      </c>
      <c r="S496" t="s">
        <v>85</v>
      </c>
      <c r="T496" s="4" t="s">
        <v>23</v>
      </c>
      <c r="U496" t="str">
        <f>IF(TBL_Employees3[[#This Row],[Exit Date]]="","Employed","Resign")</f>
        <v>Employed</v>
      </c>
    </row>
    <row r="497" spans="1:21" x14ac:dyDescent="0.25">
      <c r="A497" t="s">
        <v>1029</v>
      </c>
      <c r="B497" t="s">
        <v>1030</v>
      </c>
      <c r="C497" t="s">
        <v>31</v>
      </c>
      <c r="D497" t="s">
        <v>793</v>
      </c>
      <c r="E497" t="s">
        <v>18</v>
      </c>
      <c r="F497" t="s">
        <v>1984</v>
      </c>
      <c r="G497" t="s">
        <v>20</v>
      </c>
      <c r="H497">
        <v>54</v>
      </c>
      <c r="I497" s="4">
        <v>34603</v>
      </c>
      <c r="J497" s="8">
        <f>DAY(TBL_Employees3[[#This Row],[Hire Date]])</f>
        <v>26</v>
      </c>
      <c r="K497" s="8">
        <f>MONTH(TBL_Employees3[[#This Row],[Hire Date]])</f>
        <v>9</v>
      </c>
      <c r="L497" s="8">
        <f>YEAR(TBL_Employees3[[#This Row],[Hire Date]])</f>
        <v>1994</v>
      </c>
      <c r="M497" s="8" t="str">
        <f>TEXT(TBL_Employees3[[#This Row],[Hire Date]],"mmm")</f>
        <v>Sep</v>
      </c>
      <c r="N497" s="5">
        <v>162978</v>
      </c>
      <c r="O497" s="5" t="str" cm="1">
        <f t="array" ref="O497">_xlfn.IFS(TBL_Employees3[[#This Row],[Annual Salary]]&gt;140000,"High Income",AND(TBL_Employees3[[#This Row],[Annual Salary]]&lt;=140000, TBL_Employees3[[#This Row],[Annual Salary]] &gt; 70000),"Middle Income",TBL_Employees3[[#This Row],[Annual Salary]]&lt;70000,"Low Income")</f>
        <v>High Income</v>
      </c>
      <c r="P497" s="6">
        <v>0.17</v>
      </c>
      <c r="Q497" s="10">
        <f>TBL_Employees3[[#This Row],[Bonus %]]*TBL_Employees3[[#This Row],[Annual Salary]]</f>
        <v>27706.260000000002</v>
      </c>
      <c r="R497" t="s">
        <v>21</v>
      </c>
      <c r="S497" t="s">
        <v>48</v>
      </c>
      <c r="T497" s="4">
        <v>38131</v>
      </c>
      <c r="U497" t="str">
        <f>IF(TBL_Employees3[[#This Row],[Exit Date]]="","Employed","Resign")</f>
        <v>Resign</v>
      </c>
    </row>
    <row r="498" spans="1:21" x14ac:dyDescent="0.25">
      <c r="A498" t="s">
        <v>1031</v>
      </c>
      <c r="B498" t="s">
        <v>1032</v>
      </c>
      <c r="C498" t="s">
        <v>31</v>
      </c>
      <c r="D498" t="s">
        <v>793</v>
      </c>
      <c r="E498" t="s">
        <v>27</v>
      </c>
      <c r="F498" t="s">
        <v>1983</v>
      </c>
      <c r="G498" t="s">
        <v>28</v>
      </c>
      <c r="H498">
        <v>47</v>
      </c>
      <c r="I498" s="4">
        <v>43772</v>
      </c>
      <c r="J498" s="8">
        <f>DAY(TBL_Employees3[[#This Row],[Hire Date]])</f>
        <v>3</v>
      </c>
      <c r="K498" s="8">
        <f>MONTH(TBL_Employees3[[#This Row],[Hire Date]])</f>
        <v>11</v>
      </c>
      <c r="L498" s="8">
        <f>YEAR(TBL_Employees3[[#This Row],[Hire Date]])</f>
        <v>2019</v>
      </c>
      <c r="M498" s="8" t="str">
        <f>TEXT(TBL_Employees3[[#This Row],[Hire Date]],"mmm")</f>
        <v>Nov</v>
      </c>
      <c r="N498" s="5">
        <v>195385</v>
      </c>
      <c r="O498" s="5" t="str" cm="1">
        <f t="array" ref="O498">_xlfn.IFS(TBL_Employees3[[#This Row],[Annual Salary]]&gt;140000,"High Income",AND(TBL_Employees3[[#This Row],[Annual Salary]]&lt;=140000, TBL_Employees3[[#This Row],[Annual Salary]] &gt; 70000),"Middle Income",TBL_Employees3[[#This Row],[Annual Salary]]&lt;70000,"Low Income")</f>
        <v>High Income</v>
      </c>
      <c r="P498" s="6">
        <v>0.21</v>
      </c>
      <c r="Q498" s="10">
        <f>TBL_Employees3[[#This Row],[Bonus %]]*TBL_Employees3[[#This Row],[Annual Salary]]</f>
        <v>41030.85</v>
      </c>
      <c r="R498" t="s">
        <v>65</v>
      </c>
      <c r="S498" t="s">
        <v>92</v>
      </c>
      <c r="T498" s="4" t="s">
        <v>23</v>
      </c>
      <c r="U498" t="str">
        <f>IF(TBL_Employees3[[#This Row],[Exit Date]]="","Employed","Resign")</f>
        <v>Employed</v>
      </c>
    </row>
    <row r="499" spans="1:21" x14ac:dyDescent="0.25">
      <c r="A499" t="s">
        <v>1033</v>
      </c>
      <c r="B499" t="s">
        <v>1034</v>
      </c>
      <c r="C499" t="s">
        <v>53</v>
      </c>
      <c r="D499" t="s">
        <v>793</v>
      </c>
      <c r="E499" t="s">
        <v>54</v>
      </c>
      <c r="F499" t="s">
        <v>1983</v>
      </c>
      <c r="G499" t="s">
        <v>97</v>
      </c>
      <c r="H499">
        <v>45</v>
      </c>
      <c r="I499" s="4">
        <v>40524</v>
      </c>
      <c r="J499" s="8">
        <f>DAY(TBL_Employees3[[#This Row],[Hire Date]])</f>
        <v>12</v>
      </c>
      <c r="K499" s="8">
        <f>MONTH(TBL_Employees3[[#This Row],[Hire Date]])</f>
        <v>12</v>
      </c>
      <c r="L499" s="8">
        <f>YEAR(TBL_Employees3[[#This Row],[Hire Date]])</f>
        <v>2010</v>
      </c>
      <c r="M499" s="8" t="str">
        <f>TEXT(TBL_Employees3[[#This Row],[Hire Date]],"mmm")</f>
        <v>Dec</v>
      </c>
      <c r="N499" s="5">
        <v>190512</v>
      </c>
      <c r="O499" s="5" t="str" cm="1">
        <f t="array" ref="O499">_xlfn.IFS(TBL_Employees3[[#This Row],[Annual Salary]]&gt;140000,"High Income",AND(TBL_Employees3[[#This Row],[Annual Salary]]&lt;=140000, TBL_Employees3[[#This Row],[Annual Salary]] &gt; 70000),"Middle Income",TBL_Employees3[[#This Row],[Annual Salary]]&lt;70000,"Low Income")</f>
        <v>High Income</v>
      </c>
      <c r="P499" s="6">
        <v>0.32</v>
      </c>
      <c r="Q499" s="10">
        <f>TBL_Employees3[[#This Row],[Bonus %]]*TBL_Employees3[[#This Row],[Annual Salary]]</f>
        <v>60963.840000000004</v>
      </c>
      <c r="R499" t="s">
        <v>21</v>
      </c>
      <c r="S499" t="s">
        <v>75</v>
      </c>
      <c r="T499" s="4" t="s">
        <v>23</v>
      </c>
      <c r="U499" t="str">
        <f>IF(TBL_Employees3[[#This Row],[Exit Date]]="","Employed","Resign")</f>
        <v>Employed</v>
      </c>
    </row>
    <row r="500" spans="1:21" x14ac:dyDescent="0.25">
      <c r="A500" t="s">
        <v>1035</v>
      </c>
      <c r="B500" t="s">
        <v>1036</v>
      </c>
      <c r="C500" t="s">
        <v>800</v>
      </c>
      <c r="D500" t="s">
        <v>793</v>
      </c>
      <c r="E500" t="s">
        <v>32</v>
      </c>
      <c r="F500" t="s">
        <v>1983</v>
      </c>
      <c r="G500" t="s">
        <v>37</v>
      </c>
      <c r="H500">
        <v>48</v>
      </c>
      <c r="I500" s="4">
        <v>35907</v>
      </c>
      <c r="J500" s="8">
        <f>DAY(TBL_Employees3[[#This Row],[Hire Date]])</f>
        <v>22</v>
      </c>
      <c r="K500" s="8">
        <f>MONTH(TBL_Employees3[[#This Row],[Hire Date]])</f>
        <v>4</v>
      </c>
      <c r="L500" s="8">
        <f>YEAR(TBL_Employees3[[#This Row],[Hire Date]])</f>
        <v>1998</v>
      </c>
      <c r="M500" s="8" t="str">
        <f>TEXT(TBL_Employees3[[#This Row],[Hire Date]],"mmm")</f>
        <v>Apr</v>
      </c>
      <c r="N500" s="5">
        <v>85369</v>
      </c>
      <c r="O500" s="5" t="str" cm="1">
        <f t="array" ref="O500">_xlfn.IFS(TBL_Employees3[[#This Row],[Annual Salary]]&gt;140000,"High Income",AND(TBL_Employees3[[#This Row],[Annual Salary]]&lt;=140000, TBL_Employees3[[#This Row],[Annual Salary]] &gt; 70000),"Middle Income",TBL_Employees3[[#This Row],[Annual Salary]]&lt;70000,"Low Income")</f>
        <v>Middle Income</v>
      </c>
      <c r="P500" s="6">
        <v>0</v>
      </c>
      <c r="Q500" s="10">
        <f>TBL_Employees3[[#This Row],[Bonus %]]*TBL_Employees3[[#This Row],[Annual Salary]]</f>
        <v>0</v>
      </c>
      <c r="R500" t="s">
        <v>38</v>
      </c>
      <c r="S500" t="s">
        <v>39</v>
      </c>
      <c r="T500" s="4">
        <v>38318</v>
      </c>
      <c r="U500" t="str">
        <f>IF(TBL_Employees3[[#This Row],[Exit Date]]="","Employed","Resign")</f>
        <v>Resign</v>
      </c>
    </row>
    <row r="501" spans="1:21" x14ac:dyDescent="0.25">
      <c r="A501" t="s">
        <v>1037</v>
      </c>
      <c r="B501" t="s">
        <v>1038</v>
      </c>
      <c r="C501" t="s">
        <v>74</v>
      </c>
      <c r="D501" t="s">
        <v>1039</v>
      </c>
      <c r="E501" t="s">
        <v>32</v>
      </c>
      <c r="F501" t="s">
        <v>1984</v>
      </c>
      <c r="G501" t="s">
        <v>97</v>
      </c>
      <c r="H501">
        <v>55</v>
      </c>
      <c r="I501" s="4">
        <v>42468</v>
      </c>
      <c r="J501" s="8">
        <f>DAY(TBL_Employees3[[#This Row],[Hire Date]])</f>
        <v>8</v>
      </c>
      <c r="K501" s="8">
        <f>MONTH(TBL_Employees3[[#This Row],[Hire Date]])</f>
        <v>4</v>
      </c>
      <c r="L501" s="8">
        <f>YEAR(TBL_Employees3[[#This Row],[Hire Date]])</f>
        <v>2016</v>
      </c>
      <c r="M501" s="8" t="str">
        <f>TEXT(TBL_Employees3[[#This Row],[Hire Date]],"mmm")</f>
        <v>Apr</v>
      </c>
      <c r="N501" s="5">
        <v>141604</v>
      </c>
      <c r="O501" s="5" t="str" cm="1">
        <f t="array" ref="O501">_xlfn.IFS(TBL_Employees3[[#This Row],[Annual Salary]]&gt;140000,"High Income",AND(TBL_Employees3[[#This Row],[Annual Salary]]&lt;=140000, TBL_Employees3[[#This Row],[Annual Salary]] &gt; 70000),"Middle Income",TBL_Employees3[[#This Row],[Annual Salary]]&lt;70000,"Low Income")</f>
        <v>High Income</v>
      </c>
      <c r="P501" s="6">
        <v>0.15</v>
      </c>
      <c r="Q501" s="10">
        <f>TBL_Employees3[[#This Row],[Bonus %]]*TBL_Employees3[[#This Row],[Annual Salary]]</f>
        <v>21240.6</v>
      </c>
      <c r="R501" t="s">
        <v>21</v>
      </c>
      <c r="S501" t="s">
        <v>34</v>
      </c>
      <c r="T501" s="4">
        <v>44485</v>
      </c>
      <c r="U501" t="str">
        <f>IF(TBL_Employees3[[#This Row],[Exit Date]]="","Employed","Resign")</f>
        <v>Resign</v>
      </c>
    </row>
    <row r="502" spans="1:21" x14ac:dyDescent="0.25">
      <c r="A502" t="s">
        <v>1040</v>
      </c>
      <c r="B502" t="s">
        <v>1041</v>
      </c>
      <c r="C502" t="s">
        <v>1042</v>
      </c>
      <c r="D502" t="s">
        <v>1039</v>
      </c>
      <c r="E502" t="s">
        <v>18</v>
      </c>
      <c r="F502" t="s">
        <v>1983</v>
      </c>
      <c r="G502" t="s">
        <v>28</v>
      </c>
      <c r="H502">
        <v>59</v>
      </c>
      <c r="I502" s="4">
        <v>35763</v>
      </c>
      <c r="J502" s="8">
        <f>DAY(TBL_Employees3[[#This Row],[Hire Date]])</f>
        <v>29</v>
      </c>
      <c r="K502" s="8">
        <f>MONTH(TBL_Employees3[[#This Row],[Hire Date]])</f>
        <v>11</v>
      </c>
      <c r="L502" s="8">
        <f>YEAR(TBL_Employees3[[#This Row],[Hire Date]])</f>
        <v>1997</v>
      </c>
      <c r="M502" s="8" t="str">
        <f>TEXT(TBL_Employees3[[#This Row],[Hire Date]],"mmm")</f>
        <v>Nov</v>
      </c>
      <c r="N502" s="5">
        <v>99975</v>
      </c>
      <c r="O502" s="5" t="str" cm="1">
        <f t="array" ref="O502">_xlfn.IFS(TBL_Employees3[[#This Row],[Annual Salary]]&gt;140000,"High Income",AND(TBL_Employees3[[#This Row],[Annual Salary]]&lt;=140000, TBL_Employees3[[#This Row],[Annual Salary]] &gt; 70000),"Middle Income",TBL_Employees3[[#This Row],[Annual Salary]]&lt;70000,"Low Income")</f>
        <v>Middle Income</v>
      </c>
      <c r="P502" s="6">
        <v>0</v>
      </c>
      <c r="Q502" s="10">
        <f>TBL_Employees3[[#This Row],[Bonus %]]*TBL_Employees3[[#This Row],[Annual Salary]]</f>
        <v>0</v>
      </c>
      <c r="R502" t="s">
        <v>65</v>
      </c>
      <c r="S502" t="s">
        <v>66</v>
      </c>
      <c r="T502" s="4" t="s">
        <v>23</v>
      </c>
      <c r="U502" t="str">
        <f>IF(TBL_Employees3[[#This Row],[Exit Date]]="","Employed","Resign")</f>
        <v>Employed</v>
      </c>
    </row>
    <row r="503" spans="1:21" x14ac:dyDescent="0.25">
      <c r="A503" t="s">
        <v>1043</v>
      </c>
      <c r="B503" t="s">
        <v>1044</v>
      </c>
      <c r="C503" t="s">
        <v>1045</v>
      </c>
      <c r="D503" t="s">
        <v>1039</v>
      </c>
      <c r="E503" t="s">
        <v>18</v>
      </c>
      <c r="F503" t="s">
        <v>1984</v>
      </c>
      <c r="G503" t="s">
        <v>20</v>
      </c>
      <c r="H503">
        <v>26</v>
      </c>
      <c r="I503" s="4">
        <v>43735</v>
      </c>
      <c r="J503" s="8">
        <f>DAY(TBL_Employees3[[#This Row],[Hire Date]])</f>
        <v>27</v>
      </c>
      <c r="K503" s="8">
        <f>MONTH(TBL_Employees3[[#This Row],[Hire Date]])</f>
        <v>9</v>
      </c>
      <c r="L503" s="8">
        <f>YEAR(TBL_Employees3[[#This Row],[Hire Date]])</f>
        <v>2019</v>
      </c>
      <c r="M503" s="8" t="str">
        <f>TEXT(TBL_Employees3[[#This Row],[Hire Date]],"mmm")</f>
        <v>Sep</v>
      </c>
      <c r="N503" s="5">
        <v>84913</v>
      </c>
      <c r="O503" s="5" t="str" cm="1">
        <f t="array" ref="O503">_xlfn.IFS(TBL_Employees3[[#This Row],[Annual Salary]]&gt;140000,"High Income",AND(TBL_Employees3[[#This Row],[Annual Salary]]&lt;=140000, TBL_Employees3[[#This Row],[Annual Salary]] &gt; 70000),"Middle Income",TBL_Employees3[[#This Row],[Annual Salary]]&lt;70000,"Low Income")</f>
        <v>Middle Income</v>
      </c>
      <c r="P503" s="6">
        <v>7.0000000000000007E-2</v>
      </c>
      <c r="Q503" s="10">
        <f>TBL_Employees3[[#This Row],[Bonus %]]*TBL_Employees3[[#This Row],[Annual Salary]]</f>
        <v>5943.9100000000008</v>
      </c>
      <c r="R503" t="s">
        <v>21</v>
      </c>
      <c r="S503" t="s">
        <v>44</v>
      </c>
      <c r="T503" s="4" t="s">
        <v>23</v>
      </c>
      <c r="U503" t="str">
        <f>IF(TBL_Employees3[[#This Row],[Exit Date]]="","Employed","Resign")</f>
        <v>Employed</v>
      </c>
    </row>
    <row r="504" spans="1:21" x14ac:dyDescent="0.25">
      <c r="A504" t="s">
        <v>1046</v>
      </c>
      <c r="B504" t="s">
        <v>1047</v>
      </c>
      <c r="C504" t="s">
        <v>16</v>
      </c>
      <c r="D504" t="s">
        <v>1039</v>
      </c>
      <c r="E504" t="s">
        <v>54</v>
      </c>
      <c r="F504" t="s">
        <v>1984</v>
      </c>
      <c r="G504" t="s">
        <v>20</v>
      </c>
      <c r="H504">
        <v>27</v>
      </c>
      <c r="I504" s="4">
        <v>44013</v>
      </c>
      <c r="J504" s="8">
        <f>DAY(TBL_Employees3[[#This Row],[Hire Date]])</f>
        <v>1</v>
      </c>
      <c r="K504" s="8">
        <f>MONTH(TBL_Employees3[[#This Row],[Hire Date]])</f>
        <v>7</v>
      </c>
      <c r="L504" s="8">
        <f>YEAR(TBL_Employees3[[#This Row],[Hire Date]])</f>
        <v>2020</v>
      </c>
      <c r="M504" s="8" t="str">
        <f>TEXT(TBL_Employees3[[#This Row],[Hire Date]],"mmm")</f>
        <v>Jul</v>
      </c>
      <c r="N504" s="5">
        <v>119746</v>
      </c>
      <c r="O504" s="5" t="str" cm="1">
        <f t="array" ref="O504">_xlfn.IFS(TBL_Employees3[[#This Row],[Annual Salary]]&gt;140000,"High Income",AND(TBL_Employees3[[#This Row],[Annual Salary]]&lt;=140000, TBL_Employees3[[#This Row],[Annual Salary]] &gt; 70000),"Middle Income",TBL_Employees3[[#This Row],[Annual Salary]]&lt;70000,"Low Income")</f>
        <v>Middle Income</v>
      </c>
      <c r="P504" s="6">
        <v>0.1</v>
      </c>
      <c r="Q504" s="10">
        <f>TBL_Employees3[[#This Row],[Bonus %]]*TBL_Employees3[[#This Row],[Annual Salary]]</f>
        <v>11974.6</v>
      </c>
      <c r="R504" t="s">
        <v>21</v>
      </c>
      <c r="S504" t="s">
        <v>57</v>
      </c>
      <c r="T504" s="4" t="s">
        <v>23</v>
      </c>
      <c r="U504" t="str">
        <f>IF(TBL_Employees3[[#This Row],[Exit Date]]="","Employed","Resign")</f>
        <v>Employed</v>
      </c>
    </row>
    <row r="505" spans="1:21" x14ac:dyDescent="0.25">
      <c r="A505" t="s">
        <v>1048</v>
      </c>
      <c r="B505" t="s">
        <v>1049</v>
      </c>
      <c r="C505" t="s">
        <v>31</v>
      </c>
      <c r="D505" t="s">
        <v>1039</v>
      </c>
      <c r="E505" t="s">
        <v>54</v>
      </c>
      <c r="F505" t="s">
        <v>1983</v>
      </c>
      <c r="G505" t="s">
        <v>20</v>
      </c>
      <c r="H505">
        <v>64</v>
      </c>
      <c r="I505" s="4">
        <v>41581</v>
      </c>
      <c r="J505" s="8">
        <f>DAY(TBL_Employees3[[#This Row],[Hire Date]])</f>
        <v>3</v>
      </c>
      <c r="K505" s="8">
        <f>MONTH(TBL_Employees3[[#This Row],[Hire Date]])</f>
        <v>11</v>
      </c>
      <c r="L505" s="8">
        <f>YEAR(TBL_Employees3[[#This Row],[Hire Date]])</f>
        <v>2013</v>
      </c>
      <c r="M505" s="8" t="str">
        <f>TEXT(TBL_Employees3[[#This Row],[Hire Date]],"mmm")</f>
        <v>Nov</v>
      </c>
      <c r="N505" s="5">
        <v>186503</v>
      </c>
      <c r="O505" s="5" t="str" cm="1">
        <f t="array" ref="O505">_xlfn.IFS(TBL_Employees3[[#This Row],[Annual Salary]]&gt;140000,"High Income",AND(TBL_Employees3[[#This Row],[Annual Salary]]&lt;=140000, TBL_Employees3[[#This Row],[Annual Salary]] &gt; 70000),"Middle Income",TBL_Employees3[[#This Row],[Annual Salary]]&lt;70000,"Low Income")</f>
        <v>High Income</v>
      </c>
      <c r="P505" s="6">
        <v>0.24</v>
      </c>
      <c r="Q505" s="10">
        <f>TBL_Employees3[[#This Row],[Bonus %]]*TBL_Employees3[[#This Row],[Annual Salary]]</f>
        <v>44760.72</v>
      </c>
      <c r="R505" t="s">
        <v>21</v>
      </c>
      <c r="S505" t="s">
        <v>75</v>
      </c>
      <c r="T505" s="4" t="s">
        <v>23</v>
      </c>
      <c r="U505" t="str">
        <f>IF(TBL_Employees3[[#This Row],[Exit Date]]="","Employed","Resign")</f>
        <v>Employed</v>
      </c>
    </row>
    <row r="506" spans="1:21" x14ac:dyDescent="0.25">
      <c r="A506" t="s">
        <v>1050</v>
      </c>
      <c r="B506" t="s">
        <v>1051</v>
      </c>
      <c r="C506" t="s">
        <v>74</v>
      </c>
      <c r="D506" t="s">
        <v>1039</v>
      </c>
      <c r="E506" t="s">
        <v>18</v>
      </c>
      <c r="F506" t="s">
        <v>1983</v>
      </c>
      <c r="G506" t="s">
        <v>37</v>
      </c>
      <c r="H506">
        <v>56</v>
      </c>
      <c r="I506" s="4">
        <v>40917</v>
      </c>
      <c r="J506" s="8">
        <f>DAY(TBL_Employees3[[#This Row],[Hire Date]])</f>
        <v>9</v>
      </c>
      <c r="K506" s="8">
        <f>MONTH(TBL_Employees3[[#This Row],[Hire Date]])</f>
        <v>1</v>
      </c>
      <c r="L506" s="8">
        <f>YEAR(TBL_Employees3[[#This Row],[Hire Date]])</f>
        <v>2012</v>
      </c>
      <c r="M506" s="8" t="str">
        <f>TEXT(TBL_Employees3[[#This Row],[Hire Date]],"mmm")</f>
        <v>Jan</v>
      </c>
      <c r="N506" s="5">
        <v>146140</v>
      </c>
      <c r="O506" s="5" t="str" cm="1">
        <f t="array" ref="O506">_xlfn.IFS(TBL_Employees3[[#This Row],[Annual Salary]]&gt;140000,"High Income",AND(TBL_Employees3[[#This Row],[Annual Salary]]&lt;=140000, TBL_Employees3[[#This Row],[Annual Salary]] &gt; 70000),"Middle Income",TBL_Employees3[[#This Row],[Annual Salary]]&lt;70000,"Low Income")</f>
        <v>High Income</v>
      </c>
      <c r="P506" s="6">
        <v>0.1</v>
      </c>
      <c r="Q506" s="10">
        <f>TBL_Employees3[[#This Row],[Bonus %]]*TBL_Employees3[[#This Row],[Annual Salary]]</f>
        <v>14614</v>
      </c>
      <c r="R506" t="s">
        <v>38</v>
      </c>
      <c r="S506" t="s">
        <v>39</v>
      </c>
      <c r="T506" s="4" t="s">
        <v>23</v>
      </c>
      <c r="U506" t="str">
        <f>IF(TBL_Employees3[[#This Row],[Exit Date]]="","Employed","Resign")</f>
        <v>Employed</v>
      </c>
    </row>
    <row r="507" spans="1:21" x14ac:dyDescent="0.25">
      <c r="A507" t="s">
        <v>1052</v>
      </c>
      <c r="B507" t="s">
        <v>1053</v>
      </c>
      <c r="C507" t="s">
        <v>31</v>
      </c>
      <c r="D507" t="s">
        <v>1039</v>
      </c>
      <c r="E507" t="s">
        <v>32</v>
      </c>
      <c r="F507" t="s">
        <v>1983</v>
      </c>
      <c r="G507" t="s">
        <v>37</v>
      </c>
      <c r="H507">
        <v>59</v>
      </c>
      <c r="I507" s="4">
        <v>37400</v>
      </c>
      <c r="J507" s="8">
        <f>DAY(TBL_Employees3[[#This Row],[Hire Date]])</f>
        <v>24</v>
      </c>
      <c r="K507" s="8">
        <f>MONTH(TBL_Employees3[[#This Row],[Hire Date]])</f>
        <v>5</v>
      </c>
      <c r="L507" s="8">
        <f>YEAR(TBL_Employees3[[#This Row],[Hire Date]])</f>
        <v>2002</v>
      </c>
      <c r="M507" s="8" t="str">
        <f>TEXT(TBL_Employees3[[#This Row],[Hire Date]],"mmm")</f>
        <v>May</v>
      </c>
      <c r="N507" s="5">
        <v>172787</v>
      </c>
      <c r="O507" s="5" t="str" cm="1">
        <f t="array" ref="O507">_xlfn.IFS(TBL_Employees3[[#This Row],[Annual Salary]]&gt;140000,"High Income",AND(TBL_Employees3[[#This Row],[Annual Salary]]&lt;=140000, TBL_Employees3[[#This Row],[Annual Salary]] &gt; 70000),"Middle Income",TBL_Employees3[[#This Row],[Annual Salary]]&lt;70000,"Low Income")</f>
        <v>High Income</v>
      </c>
      <c r="P507" s="6">
        <v>0.28000000000000003</v>
      </c>
      <c r="Q507" s="10">
        <f>TBL_Employees3[[#This Row],[Bonus %]]*TBL_Employees3[[#This Row],[Annual Salary]]</f>
        <v>48380.360000000008</v>
      </c>
      <c r="R507" t="s">
        <v>38</v>
      </c>
      <c r="S507" t="s">
        <v>69</v>
      </c>
      <c r="T507" s="4" t="s">
        <v>23</v>
      </c>
      <c r="U507" t="str">
        <f>IF(TBL_Employees3[[#This Row],[Exit Date]]="","Employed","Resign")</f>
        <v>Employed</v>
      </c>
    </row>
    <row r="508" spans="1:21" x14ac:dyDescent="0.25">
      <c r="A508" t="s">
        <v>1054</v>
      </c>
      <c r="B508" t="s">
        <v>1055</v>
      </c>
      <c r="C508" t="s">
        <v>53</v>
      </c>
      <c r="D508" t="s">
        <v>1039</v>
      </c>
      <c r="E508" t="s">
        <v>54</v>
      </c>
      <c r="F508" t="s">
        <v>1983</v>
      </c>
      <c r="G508" t="s">
        <v>28</v>
      </c>
      <c r="H508">
        <v>63</v>
      </c>
      <c r="I508" s="4">
        <v>41040</v>
      </c>
      <c r="J508" s="8">
        <f>DAY(TBL_Employees3[[#This Row],[Hire Date]])</f>
        <v>11</v>
      </c>
      <c r="K508" s="8">
        <f>MONTH(TBL_Employees3[[#This Row],[Hire Date]])</f>
        <v>5</v>
      </c>
      <c r="L508" s="8">
        <f>YEAR(TBL_Employees3[[#This Row],[Hire Date]])</f>
        <v>2012</v>
      </c>
      <c r="M508" s="8" t="str">
        <f>TEXT(TBL_Employees3[[#This Row],[Hire Date]],"mmm")</f>
        <v>May</v>
      </c>
      <c r="N508" s="5">
        <v>231141</v>
      </c>
      <c r="O508" s="5" t="str" cm="1">
        <f t="array" ref="O508">_xlfn.IFS(TBL_Employees3[[#This Row],[Annual Salary]]&gt;140000,"High Income",AND(TBL_Employees3[[#This Row],[Annual Salary]]&lt;=140000, TBL_Employees3[[#This Row],[Annual Salary]] &gt; 70000),"Middle Income",TBL_Employees3[[#This Row],[Annual Salary]]&lt;70000,"Low Income")</f>
        <v>High Income</v>
      </c>
      <c r="P508" s="6">
        <v>0.34</v>
      </c>
      <c r="Q508" s="10">
        <f>TBL_Employees3[[#This Row],[Bonus %]]*TBL_Employees3[[#This Row],[Annual Salary]]</f>
        <v>78587.94</v>
      </c>
      <c r="R508" t="s">
        <v>65</v>
      </c>
      <c r="S508" t="s">
        <v>118</v>
      </c>
      <c r="T508" s="4" t="s">
        <v>23</v>
      </c>
      <c r="U508" t="str">
        <f>IF(TBL_Employees3[[#This Row],[Exit Date]]="","Employed","Resign")</f>
        <v>Employed</v>
      </c>
    </row>
    <row r="509" spans="1:21" x14ac:dyDescent="0.25">
      <c r="A509" t="s">
        <v>1056</v>
      </c>
      <c r="B509" t="s">
        <v>1057</v>
      </c>
      <c r="C509" t="s">
        <v>1058</v>
      </c>
      <c r="D509" t="s">
        <v>1039</v>
      </c>
      <c r="E509" t="s">
        <v>32</v>
      </c>
      <c r="F509" t="s">
        <v>1983</v>
      </c>
      <c r="G509" t="s">
        <v>28</v>
      </c>
      <c r="H509">
        <v>28</v>
      </c>
      <c r="I509" s="4">
        <v>42911</v>
      </c>
      <c r="J509" s="8">
        <f>DAY(TBL_Employees3[[#This Row],[Hire Date]])</f>
        <v>25</v>
      </c>
      <c r="K509" s="8">
        <f>MONTH(TBL_Employees3[[#This Row],[Hire Date]])</f>
        <v>6</v>
      </c>
      <c r="L509" s="8">
        <f>YEAR(TBL_Employees3[[#This Row],[Hire Date]])</f>
        <v>2017</v>
      </c>
      <c r="M509" s="8" t="str">
        <f>TEXT(TBL_Employees3[[#This Row],[Hire Date]],"mmm")</f>
        <v>Jun</v>
      </c>
      <c r="N509" s="5">
        <v>54775</v>
      </c>
      <c r="O509" s="5" t="str" cm="1">
        <f t="array" ref="O509">_xlfn.IFS(TBL_Employees3[[#This Row],[Annual Salary]]&gt;140000,"High Income",AND(TBL_Employees3[[#This Row],[Annual Salary]]&lt;=140000, TBL_Employees3[[#This Row],[Annual Salary]] &gt; 70000),"Middle Income",TBL_Employees3[[#This Row],[Annual Salary]]&lt;70000,"Low Income")</f>
        <v>Low Income</v>
      </c>
      <c r="P509" s="6">
        <v>0</v>
      </c>
      <c r="Q509" s="10">
        <f>TBL_Employees3[[#This Row],[Bonus %]]*TBL_Employees3[[#This Row],[Annual Salary]]</f>
        <v>0</v>
      </c>
      <c r="R509" t="s">
        <v>21</v>
      </c>
      <c r="S509" t="s">
        <v>75</v>
      </c>
      <c r="T509" s="4" t="s">
        <v>23</v>
      </c>
      <c r="U509" t="str">
        <f>IF(TBL_Employees3[[#This Row],[Exit Date]]="","Employed","Resign")</f>
        <v>Employed</v>
      </c>
    </row>
    <row r="510" spans="1:21" x14ac:dyDescent="0.25">
      <c r="A510" t="s">
        <v>1059</v>
      </c>
      <c r="B510" t="s">
        <v>1060</v>
      </c>
      <c r="C510" t="s">
        <v>1061</v>
      </c>
      <c r="D510" t="s">
        <v>1039</v>
      </c>
      <c r="E510" t="s">
        <v>18</v>
      </c>
      <c r="F510" t="s">
        <v>1984</v>
      </c>
      <c r="G510" t="s">
        <v>20</v>
      </c>
      <c r="H510">
        <v>32</v>
      </c>
      <c r="I510" s="4">
        <v>41681</v>
      </c>
      <c r="J510" s="8">
        <f>DAY(TBL_Employees3[[#This Row],[Hire Date]])</f>
        <v>11</v>
      </c>
      <c r="K510" s="8">
        <f>MONTH(TBL_Employees3[[#This Row],[Hire Date]])</f>
        <v>2</v>
      </c>
      <c r="L510" s="8">
        <f>YEAR(TBL_Employees3[[#This Row],[Hire Date]])</f>
        <v>2014</v>
      </c>
      <c r="M510" s="8" t="str">
        <f>TEXT(TBL_Employees3[[#This Row],[Hire Date]],"mmm")</f>
        <v>Feb</v>
      </c>
      <c r="N510" s="5">
        <v>99575</v>
      </c>
      <c r="O510" s="5" t="str" cm="1">
        <f t="array" ref="O510">_xlfn.IFS(TBL_Employees3[[#This Row],[Annual Salary]]&gt;140000,"High Income",AND(TBL_Employees3[[#This Row],[Annual Salary]]&lt;=140000, TBL_Employees3[[#This Row],[Annual Salary]] &gt; 70000),"Middle Income",TBL_Employees3[[#This Row],[Annual Salary]]&lt;70000,"Low Income")</f>
        <v>Middle Income</v>
      </c>
      <c r="P510" s="6">
        <v>0</v>
      </c>
      <c r="Q510" s="10">
        <f>TBL_Employees3[[#This Row],[Bonus %]]*TBL_Employees3[[#This Row],[Annual Salary]]</f>
        <v>0</v>
      </c>
      <c r="R510" t="s">
        <v>21</v>
      </c>
      <c r="S510" t="s">
        <v>22</v>
      </c>
      <c r="T510" s="4" t="s">
        <v>23</v>
      </c>
      <c r="U510" t="str">
        <f>IF(TBL_Employees3[[#This Row],[Exit Date]]="","Employed","Resign")</f>
        <v>Employed</v>
      </c>
    </row>
    <row r="511" spans="1:21" x14ac:dyDescent="0.25">
      <c r="A511" t="s">
        <v>1062</v>
      </c>
      <c r="B511" t="s">
        <v>1063</v>
      </c>
      <c r="C511" t="s">
        <v>1042</v>
      </c>
      <c r="D511" t="s">
        <v>1039</v>
      </c>
      <c r="E511" t="s">
        <v>18</v>
      </c>
      <c r="F511" t="s">
        <v>1984</v>
      </c>
      <c r="G511" t="s">
        <v>37</v>
      </c>
      <c r="H511">
        <v>35</v>
      </c>
      <c r="I511" s="4">
        <v>41409</v>
      </c>
      <c r="J511" s="8">
        <f>DAY(TBL_Employees3[[#This Row],[Hire Date]])</f>
        <v>15</v>
      </c>
      <c r="K511" s="8">
        <f>MONTH(TBL_Employees3[[#This Row],[Hire Date]])</f>
        <v>5</v>
      </c>
      <c r="L511" s="8">
        <f>YEAR(TBL_Employees3[[#This Row],[Hire Date]])</f>
        <v>2013</v>
      </c>
      <c r="M511" s="8" t="str">
        <f>TEXT(TBL_Employees3[[#This Row],[Hire Date]],"mmm")</f>
        <v>May</v>
      </c>
      <c r="N511" s="5">
        <v>78940</v>
      </c>
      <c r="O511" s="5" t="str" cm="1">
        <f t="array" ref="O511">_xlfn.IFS(TBL_Employees3[[#This Row],[Annual Salary]]&gt;140000,"High Income",AND(TBL_Employees3[[#This Row],[Annual Salary]]&lt;=140000, TBL_Employees3[[#This Row],[Annual Salary]] &gt; 70000),"Middle Income",TBL_Employees3[[#This Row],[Annual Salary]]&lt;70000,"Low Income")</f>
        <v>Middle Income</v>
      </c>
      <c r="P511" s="6">
        <v>0</v>
      </c>
      <c r="Q511" s="10">
        <f>TBL_Employees3[[#This Row],[Bonus %]]*TBL_Employees3[[#This Row],[Annual Salary]]</f>
        <v>0</v>
      </c>
      <c r="R511" t="s">
        <v>21</v>
      </c>
      <c r="S511" t="s">
        <v>48</v>
      </c>
      <c r="T511" s="4" t="s">
        <v>23</v>
      </c>
      <c r="U511" t="str">
        <f>IF(TBL_Employees3[[#This Row],[Exit Date]]="","Employed","Resign")</f>
        <v>Employed</v>
      </c>
    </row>
    <row r="512" spans="1:21" x14ac:dyDescent="0.25">
      <c r="A512" t="s">
        <v>1064</v>
      </c>
      <c r="B512" t="s">
        <v>1065</v>
      </c>
      <c r="C512" t="s">
        <v>1061</v>
      </c>
      <c r="D512" t="s">
        <v>1039</v>
      </c>
      <c r="E512" t="s">
        <v>54</v>
      </c>
      <c r="F512" t="s">
        <v>1984</v>
      </c>
      <c r="G512" t="s">
        <v>37</v>
      </c>
      <c r="H512">
        <v>57</v>
      </c>
      <c r="I512" s="4">
        <v>34337</v>
      </c>
      <c r="J512" s="8">
        <f>DAY(TBL_Employees3[[#This Row],[Hire Date]])</f>
        <v>3</v>
      </c>
      <c r="K512" s="8">
        <f>MONTH(TBL_Employees3[[#This Row],[Hire Date]])</f>
        <v>1</v>
      </c>
      <c r="L512" s="8">
        <f>YEAR(TBL_Employees3[[#This Row],[Hire Date]])</f>
        <v>1994</v>
      </c>
      <c r="M512" s="8" t="str">
        <f>TEXT(TBL_Employees3[[#This Row],[Hire Date]],"mmm")</f>
        <v>Jan</v>
      </c>
      <c r="N512" s="5">
        <v>82872</v>
      </c>
      <c r="O512" s="5" t="str" cm="1">
        <f t="array" ref="O512">_xlfn.IFS(TBL_Employees3[[#This Row],[Annual Salary]]&gt;140000,"High Income",AND(TBL_Employees3[[#This Row],[Annual Salary]]&lt;=140000, TBL_Employees3[[#This Row],[Annual Salary]] &gt; 70000),"Middle Income",TBL_Employees3[[#This Row],[Annual Salary]]&lt;70000,"Low Income")</f>
        <v>Middle Income</v>
      </c>
      <c r="P512" s="6">
        <v>0</v>
      </c>
      <c r="Q512" s="10">
        <f>TBL_Employees3[[#This Row],[Bonus %]]*TBL_Employees3[[#This Row],[Annual Salary]]</f>
        <v>0</v>
      </c>
      <c r="R512" t="s">
        <v>38</v>
      </c>
      <c r="S512" t="s">
        <v>39</v>
      </c>
      <c r="T512" s="4" t="s">
        <v>23</v>
      </c>
      <c r="U512" t="str">
        <f>IF(TBL_Employees3[[#This Row],[Exit Date]]="","Employed","Resign")</f>
        <v>Employed</v>
      </c>
    </row>
    <row r="513" spans="1:21" x14ac:dyDescent="0.25">
      <c r="A513" t="s">
        <v>1066</v>
      </c>
      <c r="B513" t="s">
        <v>1067</v>
      </c>
      <c r="C513" t="s">
        <v>53</v>
      </c>
      <c r="D513" t="s">
        <v>1039</v>
      </c>
      <c r="E513" t="s">
        <v>27</v>
      </c>
      <c r="F513" t="s">
        <v>1983</v>
      </c>
      <c r="G513" t="s">
        <v>20</v>
      </c>
      <c r="H513">
        <v>52</v>
      </c>
      <c r="I513" s="4">
        <v>38664</v>
      </c>
      <c r="J513" s="8">
        <f>DAY(TBL_Employees3[[#This Row],[Hire Date]])</f>
        <v>8</v>
      </c>
      <c r="K513" s="8">
        <f>MONTH(TBL_Employees3[[#This Row],[Hire Date]])</f>
        <v>11</v>
      </c>
      <c r="L513" s="8">
        <f>YEAR(TBL_Employees3[[#This Row],[Hire Date]])</f>
        <v>2005</v>
      </c>
      <c r="M513" s="8" t="str">
        <f>TEXT(TBL_Employees3[[#This Row],[Hire Date]],"mmm")</f>
        <v>Nov</v>
      </c>
      <c r="N513" s="5">
        <v>199808</v>
      </c>
      <c r="O513" s="5" t="str" cm="1">
        <f t="array" ref="O513">_xlfn.IFS(TBL_Employees3[[#This Row],[Annual Salary]]&gt;140000,"High Income",AND(TBL_Employees3[[#This Row],[Annual Salary]]&lt;=140000, TBL_Employees3[[#This Row],[Annual Salary]] &gt; 70000),"Middle Income",TBL_Employees3[[#This Row],[Annual Salary]]&lt;70000,"Low Income")</f>
        <v>High Income</v>
      </c>
      <c r="P513" s="6">
        <v>0.32</v>
      </c>
      <c r="Q513" s="10">
        <f>TBL_Employees3[[#This Row],[Bonus %]]*TBL_Employees3[[#This Row],[Annual Salary]]</f>
        <v>63938.560000000005</v>
      </c>
      <c r="R513" t="s">
        <v>21</v>
      </c>
      <c r="S513" t="s">
        <v>34</v>
      </c>
      <c r="T513" s="4" t="s">
        <v>23</v>
      </c>
      <c r="U513" t="str">
        <f>IF(TBL_Employees3[[#This Row],[Exit Date]]="","Employed","Resign")</f>
        <v>Employed</v>
      </c>
    </row>
    <row r="514" spans="1:21" x14ac:dyDescent="0.25">
      <c r="A514" t="s">
        <v>1068</v>
      </c>
      <c r="B514" t="s">
        <v>1069</v>
      </c>
      <c r="C514" t="s">
        <v>1061</v>
      </c>
      <c r="D514" t="s">
        <v>1039</v>
      </c>
      <c r="E514" t="s">
        <v>32</v>
      </c>
      <c r="F514" t="s">
        <v>1983</v>
      </c>
      <c r="G514" t="s">
        <v>20</v>
      </c>
      <c r="H514">
        <v>40</v>
      </c>
      <c r="I514" s="4">
        <v>40486</v>
      </c>
      <c r="J514" s="8">
        <f>DAY(TBL_Employees3[[#This Row],[Hire Date]])</f>
        <v>4</v>
      </c>
      <c r="K514" s="8">
        <f>MONTH(TBL_Employees3[[#This Row],[Hire Date]])</f>
        <v>11</v>
      </c>
      <c r="L514" s="8">
        <f>YEAR(TBL_Employees3[[#This Row],[Hire Date]])</f>
        <v>2010</v>
      </c>
      <c r="M514" s="8" t="str">
        <f>TEXT(TBL_Employees3[[#This Row],[Hire Date]],"mmm")</f>
        <v>Nov</v>
      </c>
      <c r="N514" s="5">
        <v>92952</v>
      </c>
      <c r="O514" s="5" t="str" cm="1">
        <f t="array" ref="O514">_xlfn.IFS(TBL_Employees3[[#This Row],[Annual Salary]]&gt;140000,"High Income",AND(TBL_Employees3[[#This Row],[Annual Salary]]&lt;=140000, TBL_Employees3[[#This Row],[Annual Salary]] &gt; 70000),"Middle Income",TBL_Employees3[[#This Row],[Annual Salary]]&lt;70000,"Low Income")</f>
        <v>Middle Income</v>
      </c>
      <c r="P514" s="6">
        <v>0</v>
      </c>
      <c r="Q514" s="10">
        <f>TBL_Employees3[[#This Row],[Bonus %]]*TBL_Employees3[[#This Row],[Annual Salary]]</f>
        <v>0</v>
      </c>
      <c r="R514" t="s">
        <v>21</v>
      </c>
      <c r="S514" t="s">
        <v>34</v>
      </c>
      <c r="T514" s="4" t="s">
        <v>23</v>
      </c>
      <c r="U514" t="str">
        <f>IF(TBL_Employees3[[#This Row],[Exit Date]]="","Employed","Resign")</f>
        <v>Employed</v>
      </c>
    </row>
    <row r="515" spans="1:21" x14ac:dyDescent="0.25">
      <c r="A515" t="s">
        <v>900</v>
      </c>
      <c r="B515" t="s">
        <v>1070</v>
      </c>
      <c r="C515" t="s">
        <v>1045</v>
      </c>
      <c r="D515" t="s">
        <v>1039</v>
      </c>
      <c r="E515" t="s">
        <v>54</v>
      </c>
      <c r="F515" t="s">
        <v>1983</v>
      </c>
      <c r="G515" t="s">
        <v>37</v>
      </c>
      <c r="H515">
        <v>32</v>
      </c>
      <c r="I515" s="4">
        <v>41353</v>
      </c>
      <c r="J515" s="8">
        <f>DAY(TBL_Employees3[[#This Row],[Hire Date]])</f>
        <v>20</v>
      </c>
      <c r="K515" s="8">
        <f>MONTH(TBL_Employees3[[#This Row],[Hire Date]])</f>
        <v>3</v>
      </c>
      <c r="L515" s="8">
        <f>YEAR(TBL_Employees3[[#This Row],[Hire Date]])</f>
        <v>2013</v>
      </c>
      <c r="M515" s="8" t="str">
        <f>TEXT(TBL_Employees3[[#This Row],[Hire Date]],"mmm")</f>
        <v>Mar</v>
      </c>
      <c r="N515" s="5">
        <v>79921</v>
      </c>
      <c r="O515" s="5" t="str" cm="1">
        <f t="array" ref="O515">_xlfn.IFS(TBL_Employees3[[#This Row],[Annual Salary]]&gt;140000,"High Income",AND(TBL_Employees3[[#This Row],[Annual Salary]]&lt;=140000, TBL_Employees3[[#This Row],[Annual Salary]] &gt; 70000),"Middle Income",TBL_Employees3[[#This Row],[Annual Salary]]&lt;70000,"Low Income")</f>
        <v>Middle Income</v>
      </c>
      <c r="P515" s="6">
        <v>0.05</v>
      </c>
      <c r="Q515" s="10">
        <f>TBL_Employees3[[#This Row],[Bonus %]]*TBL_Employees3[[#This Row],[Annual Salary]]</f>
        <v>3996.05</v>
      </c>
      <c r="R515" t="s">
        <v>21</v>
      </c>
      <c r="S515" t="s">
        <v>22</v>
      </c>
      <c r="T515" s="4" t="s">
        <v>23</v>
      </c>
      <c r="U515" t="str">
        <f>IF(TBL_Employees3[[#This Row],[Exit Date]]="","Employed","Resign")</f>
        <v>Employed</v>
      </c>
    </row>
    <row r="516" spans="1:21" x14ac:dyDescent="0.25">
      <c r="A516" t="s">
        <v>1071</v>
      </c>
      <c r="B516" t="s">
        <v>1072</v>
      </c>
      <c r="C516" t="s">
        <v>31</v>
      </c>
      <c r="D516" t="s">
        <v>1039</v>
      </c>
      <c r="E516" t="s">
        <v>32</v>
      </c>
      <c r="F516" t="s">
        <v>1984</v>
      </c>
      <c r="G516" t="s">
        <v>97</v>
      </c>
      <c r="H516">
        <v>37</v>
      </c>
      <c r="I516" s="4">
        <v>40076</v>
      </c>
      <c r="J516" s="8">
        <f>DAY(TBL_Employees3[[#This Row],[Hire Date]])</f>
        <v>20</v>
      </c>
      <c r="K516" s="8">
        <f>MONTH(TBL_Employees3[[#This Row],[Hire Date]])</f>
        <v>9</v>
      </c>
      <c r="L516" s="8">
        <f>YEAR(TBL_Employees3[[#This Row],[Hire Date]])</f>
        <v>2009</v>
      </c>
      <c r="M516" s="8" t="str">
        <f>TEXT(TBL_Employees3[[#This Row],[Hire Date]],"mmm")</f>
        <v>Sep</v>
      </c>
      <c r="N516" s="5">
        <v>167199</v>
      </c>
      <c r="O516" s="5" t="str" cm="1">
        <f t="array" ref="O516">_xlfn.IFS(TBL_Employees3[[#This Row],[Annual Salary]]&gt;140000,"High Income",AND(TBL_Employees3[[#This Row],[Annual Salary]]&lt;=140000, TBL_Employees3[[#This Row],[Annual Salary]] &gt; 70000),"Middle Income",TBL_Employees3[[#This Row],[Annual Salary]]&lt;70000,"Low Income")</f>
        <v>High Income</v>
      </c>
      <c r="P516" s="6">
        <v>0.2</v>
      </c>
      <c r="Q516" s="10">
        <f>TBL_Employees3[[#This Row],[Bonus %]]*TBL_Employees3[[#This Row],[Annual Salary]]</f>
        <v>33439.800000000003</v>
      </c>
      <c r="R516" t="s">
        <v>21</v>
      </c>
      <c r="S516" t="s">
        <v>34</v>
      </c>
      <c r="T516" s="4" t="s">
        <v>23</v>
      </c>
      <c r="U516" t="str">
        <f>IF(TBL_Employees3[[#This Row],[Exit Date]]="","Employed","Resign")</f>
        <v>Employed</v>
      </c>
    </row>
    <row r="517" spans="1:21" x14ac:dyDescent="0.25">
      <c r="A517" t="s">
        <v>1073</v>
      </c>
      <c r="B517" t="s">
        <v>1074</v>
      </c>
      <c r="C517" t="s">
        <v>74</v>
      </c>
      <c r="D517" t="s">
        <v>1039</v>
      </c>
      <c r="E517" t="s">
        <v>18</v>
      </c>
      <c r="F517" t="s">
        <v>1984</v>
      </c>
      <c r="G517" t="s">
        <v>28</v>
      </c>
      <c r="H517">
        <v>25</v>
      </c>
      <c r="I517" s="4">
        <v>44379</v>
      </c>
      <c r="J517" s="8">
        <f>DAY(TBL_Employees3[[#This Row],[Hire Date]])</f>
        <v>2</v>
      </c>
      <c r="K517" s="8">
        <f>MONTH(TBL_Employees3[[#This Row],[Hire Date]])</f>
        <v>7</v>
      </c>
      <c r="L517" s="8">
        <f>YEAR(TBL_Employees3[[#This Row],[Hire Date]])</f>
        <v>2021</v>
      </c>
      <c r="M517" s="8" t="str">
        <f>TEXT(TBL_Employees3[[#This Row],[Hire Date]],"mmm")</f>
        <v>Jul</v>
      </c>
      <c r="N517" s="5">
        <v>125633</v>
      </c>
      <c r="O517" s="5" t="str" cm="1">
        <f t="array" ref="O517">_xlfn.IFS(TBL_Employees3[[#This Row],[Annual Salary]]&gt;140000,"High Income",AND(TBL_Employees3[[#This Row],[Annual Salary]]&lt;=140000, TBL_Employees3[[#This Row],[Annual Salary]] &gt; 70000),"Middle Income",TBL_Employees3[[#This Row],[Annual Salary]]&lt;70000,"Low Income")</f>
        <v>Middle Income</v>
      </c>
      <c r="P517" s="6">
        <v>0.11</v>
      </c>
      <c r="Q517" s="10">
        <f>TBL_Employees3[[#This Row],[Bonus %]]*TBL_Employees3[[#This Row],[Annual Salary]]</f>
        <v>13819.63</v>
      </c>
      <c r="R517" t="s">
        <v>65</v>
      </c>
      <c r="S517" t="s">
        <v>118</v>
      </c>
      <c r="T517" s="4" t="s">
        <v>23</v>
      </c>
      <c r="U517" t="str">
        <f>IF(TBL_Employees3[[#This Row],[Exit Date]]="","Employed","Resign")</f>
        <v>Employed</v>
      </c>
    </row>
    <row r="518" spans="1:21" x14ac:dyDescent="0.25">
      <c r="A518" t="s">
        <v>1075</v>
      </c>
      <c r="B518" t="s">
        <v>1076</v>
      </c>
      <c r="C518" t="s">
        <v>74</v>
      </c>
      <c r="D518" t="s">
        <v>1039</v>
      </c>
      <c r="E518" t="s">
        <v>54</v>
      </c>
      <c r="F518" t="s">
        <v>1984</v>
      </c>
      <c r="G518" t="s">
        <v>37</v>
      </c>
      <c r="H518">
        <v>55</v>
      </c>
      <c r="I518" s="4">
        <v>38945</v>
      </c>
      <c r="J518" s="8">
        <f>DAY(TBL_Employees3[[#This Row],[Hire Date]])</f>
        <v>16</v>
      </c>
      <c r="K518" s="8">
        <f>MONTH(TBL_Employees3[[#This Row],[Hire Date]])</f>
        <v>8</v>
      </c>
      <c r="L518" s="8">
        <f>YEAR(TBL_Employees3[[#This Row],[Hire Date]])</f>
        <v>2006</v>
      </c>
      <c r="M518" s="8" t="str">
        <f>TEXT(TBL_Employees3[[#This Row],[Hire Date]],"mmm")</f>
        <v>Aug</v>
      </c>
      <c r="N518" s="5">
        <v>159044</v>
      </c>
      <c r="O518" s="5" t="str" cm="1">
        <f t="array" ref="O518">_xlfn.IFS(TBL_Employees3[[#This Row],[Annual Salary]]&gt;140000,"High Income",AND(TBL_Employees3[[#This Row],[Annual Salary]]&lt;=140000, TBL_Employees3[[#This Row],[Annual Salary]] &gt; 70000),"Middle Income",TBL_Employees3[[#This Row],[Annual Salary]]&lt;70000,"Low Income")</f>
        <v>High Income</v>
      </c>
      <c r="P518" s="6">
        <v>0.1</v>
      </c>
      <c r="Q518" s="10">
        <f>TBL_Employees3[[#This Row],[Bonus %]]*TBL_Employees3[[#This Row],[Annual Salary]]</f>
        <v>15904.400000000001</v>
      </c>
      <c r="R518" t="s">
        <v>38</v>
      </c>
      <c r="S518" t="s">
        <v>39</v>
      </c>
      <c r="T518" s="4" t="s">
        <v>23</v>
      </c>
      <c r="U518" t="str">
        <f>IF(TBL_Employees3[[#This Row],[Exit Date]]="","Employed","Resign")</f>
        <v>Employed</v>
      </c>
    </row>
    <row r="519" spans="1:21" x14ac:dyDescent="0.25">
      <c r="A519" t="s">
        <v>193</v>
      </c>
      <c r="B519" t="s">
        <v>1077</v>
      </c>
      <c r="C519" t="s">
        <v>53</v>
      </c>
      <c r="D519" t="s">
        <v>1039</v>
      </c>
      <c r="E519" t="s">
        <v>27</v>
      </c>
      <c r="F519" t="s">
        <v>1984</v>
      </c>
      <c r="G519" t="s">
        <v>37</v>
      </c>
      <c r="H519">
        <v>43</v>
      </c>
      <c r="I519" s="4">
        <v>40029</v>
      </c>
      <c r="J519" s="8">
        <f>DAY(TBL_Employees3[[#This Row],[Hire Date]])</f>
        <v>4</v>
      </c>
      <c r="K519" s="8">
        <f>MONTH(TBL_Employees3[[#This Row],[Hire Date]])</f>
        <v>8</v>
      </c>
      <c r="L519" s="8">
        <f>YEAR(TBL_Employees3[[#This Row],[Hire Date]])</f>
        <v>2009</v>
      </c>
      <c r="M519" s="8" t="str">
        <f>TEXT(TBL_Employees3[[#This Row],[Hire Date]],"mmm")</f>
        <v>Aug</v>
      </c>
      <c r="N519" s="5">
        <v>208415</v>
      </c>
      <c r="O519" s="5" t="str" cm="1">
        <f t="array" ref="O519">_xlfn.IFS(TBL_Employees3[[#This Row],[Annual Salary]]&gt;140000,"High Income",AND(TBL_Employees3[[#This Row],[Annual Salary]]&lt;=140000, TBL_Employees3[[#This Row],[Annual Salary]] &gt; 70000),"Middle Income",TBL_Employees3[[#This Row],[Annual Salary]]&lt;70000,"Low Income")</f>
        <v>High Income</v>
      </c>
      <c r="P519" s="6">
        <v>0.35</v>
      </c>
      <c r="Q519" s="10">
        <f>TBL_Employees3[[#This Row],[Bonus %]]*TBL_Employees3[[#This Row],[Annual Salary]]</f>
        <v>72945.25</v>
      </c>
      <c r="R519" t="s">
        <v>21</v>
      </c>
      <c r="S519" t="s">
        <v>34</v>
      </c>
      <c r="T519" s="4" t="s">
        <v>23</v>
      </c>
      <c r="U519" t="str">
        <f>IF(TBL_Employees3[[#This Row],[Exit Date]]="","Employed","Resign")</f>
        <v>Employed</v>
      </c>
    </row>
    <row r="520" spans="1:21" x14ac:dyDescent="0.25">
      <c r="A520" t="s">
        <v>187</v>
      </c>
      <c r="B520" t="s">
        <v>1078</v>
      </c>
      <c r="C520" t="s">
        <v>1079</v>
      </c>
      <c r="D520" t="s">
        <v>1039</v>
      </c>
      <c r="E520" t="s">
        <v>27</v>
      </c>
      <c r="F520" t="s">
        <v>1984</v>
      </c>
      <c r="G520" t="s">
        <v>28</v>
      </c>
      <c r="H520">
        <v>32</v>
      </c>
      <c r="I520" s="4">
        <v>43835</v>
      </c>
      <c r="J520" s="8">
        <f>DAY(TBL_Employees3[[#This Row],[Hire Date]])</f>
        <v>5</v>
      </c>
      <c r="K520" s="8">
        <f>MONTH(TBL_Employees3[[#This Row],[Hire Date]])</f>
        <v>1</v>
      </c>
      <c r="L520" s="8">
        <f>YEAR(TBL_Employees3[[#This Row],[Hire Date]])</f>
        <v>2020</v>
      </c>
      <c r="M520" s="8" t="str">
        <f>TEXT(TBL_Employees3[[#This Row],[Hire Date]],"mmm")</f>
        <v>Jan</v>
      </c>
      <c r="N520" s="5">
        <v>78844</v>
      </c>
      <c r="O520" s="5" t="str" cm="1">
        <f t="array" ref="O520">_xlfn.IFS(TBL_Employees3[[#This Row],[Annual Salary]]&gt;140000,"High Income",AND(TBL_Employees3[[#This Row],[Annual Salary]]&lt;=140000, TBL_Employees3[[#This Row],[Annual Salary]] &gt; 70000),"Middle Income",TBL_Employees3[[#This Row],[Annual Salary]]&lt;70000,"Low Income")</f>
        <v>Middle Income</v>
      </c>
      <c r="P520" s="6">
        <v>0</v>
      </c>
      <c r="Q520" s="10">
        <f>TBL_Employees3[[#This Row],[Bonus %]]*TBL_Employees3[[#This Row],[Annual Salary]]</f>
        <v>0</v>
      </c>
      <c r="R520" t="s">
        <v>21</v>
      </c>
      <c r="S520" t="s">
        <v>34</v>
      </c>
      <c r="T520" s="4" t="s">
        <v>23</v>
      </c>
      <c r="U520" t="str">
        <f>IF(TBL_Employees3[[#This Row],[Exit Date]]="","Employed","Resign")</f>
        <v>Employed</v>
      </c>
    </row>
    <row r="521" spans="1:21" x14ac:dyDescent="0.25">
      <c r="A521" t="s">
        <v>1080</v>
      </c>
      <c r="B521" t="s">
        <v>1081</v>
      </c>
      <c r="C521" t="s">
        <v>1058</v>
      </c>
      <c r="D521" t="s">
        <v>1039</v>
      </c>
      <c r="E521" t="s">
        <v>18</v>
      </c>
      <c r="F521" t="s">
        <v>1983</v>
      </c>
      <c r="G521" t="s">
        <v>37</v>
      </c>
      <c r="H521">
        <v>36</v>
      </c>
      <c r="I521" s="4">
        <v>40535</v>
      </c>
      <c r="J521" s="8">
        <f>DAY(TBL_Employees3[[#This Row],[Hire Date]])</f>
        <v>23</v>
      </c>
      <c r="K521" s="8">
        <f>MONTH(TBL_Employees3[[#This Row],[Hire Date]])</f>
        <v>12</v>
      </c>
      <c r="L521" s="8">
        <f>YEAR(TBL_Employees3[[#This Row],[Hire Date]])</f>
        <v>2010</v>
      </c>
      <c r="M521" s="8" t="str">
        <f>TEXT(TBL_Employees3[[#This Row],[Hire Date]],"mmm")</f>
        <v>Dec</v>
      </c>
      <c r="N521" s="5">
        <v>53215</v>
      </c>
      <c r="O521" s="5" t="str" cm="1">
        <f t="array" ref="O521">_xlfn.IFS(TBL_Employees3[[#This Row],[Annual Salary]]&gt;140000,"High Income",AND(TBL_Employees3[[#This Row],[Annual Salary]]&lt;=140000, TBL_Employees3[[#This Row],[Annual Salary]] &gt; 70000),"Middle Income",TBL_Employees3[[#This Row],[Annual Salary]]&lt;70000,"Low Income")</f>
        <v>Low Income</v>
      </c>
      <c r="P521" s="6">
        <v>0</v>
      </c>
      <c r="Q521" s="10">
        <f>TBL_Employees3[[#This Row],[Bonus %]]*TBL_Employees3[[#This Row],[Annual Salary]]</f>
        <v>0</v>
      </c>
      <c r="R521" t="s">
        <v>38</v>
      </c>
      <c r="S521" t="s">
        <v>85</v>
      </c>
      <c r="T521" s="4">
        <v>41725</v>
      </c>
      <c r="U521" t="str">
        <f>IF(TBL_Employees3[[#This Row],[Exit Date]]="","Employed","Resign")</f>
        <v>Resign</v>
      </c>
    </row>
    <row r="522" spans="1:21" x14ac:dyDescent="0.25">
      <c r="A522" t="s">
        <v>1082</v>
      </c>
      <c r="B522" t="s">
        <v>1083</v>
      </c>
      <c r="C522" t="s">
        <v>1045</v>
      </c>
      <c r="D522" t="s">
        <v>1039</v>
      </c>
      <c r="E522" t="s">
        <v>18</v>
      </c>
      <c r="F522" t="s">
        <v>1983</v>
      </c>
      <c r="G522" t="s">
        <v>28</v>
      </c>
      <c r="H522">
        <v>40</v>
      </c>
      <c r="I522" s="4">
        <v>39265</v>
      </c>
      <c r="J522" s="8">
        <f>DAY(TBL_Employees3[[#This Row],[Hire Date]])</f>
        <v>2</v>
      </c>
      <c r="K522" s="8">
        <f>MONTH(TBL_Employees3[[#This Row],[Hire Date]])</f>
        <v>7</v>
      </c>
      <c r="L522" s="8">
        <f>YEAR(TBL_Employees3[[#This Row],[Hire Date]])</f>
        <v>2007</v>
      </c>
      <c r="M522" s="8" t="str">
        <f>TEXT(TBL_Employees3[[#This Row],[Hire Date]],"mmm")</f>
        <v>Jul</v>
      </c>
      <c r="N522" s="5">
        <v>93971</v>
      </c>
      <c r="O522" s="5" t="str" cm="1">
        <f t="array" ref="O522">_xlfn.IFS(TBL_Employees3[[#This Row],[Annual Salary]]&gt;140000,"High Income",AND(TBL_Employees3[[#This Row],[Annual Salary]]&lt;=140000, TBL_Employees3[[#This Row],[Annual Salary]] &gt; 70000),"Middle Income",TBL_Employees3[[#This Row],[Annual Salary]]&lt;70000,"Low Income")</f>
        <v>Middle Income</v>
      </c>
      <c r="P522" s="6">
        <v>0.08</v>
      </c>
      <c r="Q522" s="10">
        <f>TBL_Employees3[[#This Row],[Bonus %]]*TBL_Employees3[[#This Row],[Annual Salary]]</f>
        <v>7517.68</v>
      </c>
      <c r="R522" t="s">
        <v>65</v>
      </c>
      <c r="S522" t="s">
        <v>66</v>
      </c>
      <c r="T522" s="4" t="s">
        <v>23</v>
      </c>
      <c r="U522" t="str">
        <f>IF(TBL_Employees3[[#This Row],[Exit Date]]="","Employed","Resign")</f>
        <v>Employed</v>
      </c>
    </row>
    <row r="523" spans="1:21" x14ac:dyDescent="0.25">
      <c r="A523" t="s">
        <v>1084</v>
      </c>
      <c r="B523" t="s">
        <v>1085</v>
      </c>
      <c r="C523" t="s">
        <v>1079</v>
      </c>
      <c r="D523" t="s">
        <v>1039</v>
      </c>
      <c r="E523" t="s">
        <v>54</v>
      </c>
      <c r="F523" t="s">
        <v>1984</v>
      </c>
      <c r="G523" t="s">
        <v>37</v>
      </c>
      <c r="H523">
        <v>41</v>
      </c>
      <c r="I523" s="4">
        <v>39931</v>
      </c>
      <c r="J523" s="8">
        <f>DAY(TBL_Employees3[[#This Row],[Hire Date]])</f>
        <v>28</v>
      </c>
      <c r="K523" s="8">
        <f>MONTH(TBL_Employees3[[#This Row],[Hire Date]])</f>
        <v>4</v>
      </c>
      <c r="L523" s="8">
        <f>YEAR(TBL_Employees3[[#This Row],[Hire Date]])</f>
        <v>2009</v>
      </c>
      <c r="M523" s="8" t="str">
        <f>TEXT(TBL_Employees3[[#This Row],[Hire Date]],"mmm")</f>
        <v>Apr</v>
      </c>
      <c r="N523" s="5">
        <v>69803</v>
      </c>
      <c r="O523" s="5" t="str" cm="1">
        <f t="array" ref="O523">_xlfn.IFS(TBL_Employees3[[#This Row],[Annual Salary]]&gt;140000,"High Income",AND(TBL_Employees3[[#This Row],[Annual Salary]]&lt;=140000, TBL_Employees3[[#This Row],[Annual Salary]] &gt; 70000),"Middle Income",TBL_Employees3[[#This Row],[Annual Salary]]&lt;70000,"Low Income")</f>
        <v>Low Income</v>
      </c>
      <c r="P523" s="6">
        <v>0</v>
      </c>
      <c r="Q523" s="10">
        <f>TBL_Employees3[[#This Row],[Bonus %]]*TBL_Employees3[[#This Row],[Annual Salary]]</f>
        <v>0</v>
      </c>
      <c r="R523" t="s">
        <v>38</v>
      </c>
      <c r="S523" t="s">
        <v>39</v>
      </c>
      <c r="T523" s="4" t="s">
        <v>23</v>
      </c>
      <c r="U523" t="str">
        <f>IF(TBL_Employees3[[#This Row],[Exit Date]]="","Employed","Resign")</f>
        <v>Employed</v>
      </c>
    </row>
    <row r="524" spans="1:21" x14ac:dyDescent="0.25">
      <c r="A524" t="s">
        <v>829</v>
      </c>
      <c r="B524" t="s">
        <v>1086</v>
      </c>
      <c r="C524" t="s">
        <v>1087</v>
      </c>
      <c r="D524" t="s">
        <v>1039</v>
      </c>
      <c r="E524" t="s">
        <v>54</v>
      </c>
      <c r="F524" t="s">
        <v>1984</v>
      </c>
      <c r="G524" t="s">
        <v>37</v>
      </c>
      <c r="H524">
        <v>48</v>
      </c>
      <c r="I524" s="4">
        <v>43650</v>
      </c>
      <c r="J524" s="8">
        <f>DAY(TBL_Employees3[[#This Row],[Hire Date]])</f>
        <v>4</v>
      </c>
      <c r="K524" s="8">
        <f>MONTH(TBL_Employees3[[#This Row],[Hire Date]])</f>
        <v>7</v>
      </c>
      <c r="L524" s="8">
        <f>YEAR(TBL_Employees3[[#This Row],[Hire Date]])</f>
        <v>2019</v>
      </c>
      <c r="M524" s="8" t="str">
        <f>TEXT(TBL_Employees3[[#This Row],[Hire Date]],"mmm")</f>
        <v>Jul</v>
      </c>
      <c r="N524" s="5">
        <v>76588</v>
      </c>
      <c r="O524" s="5" t="str" cm="1">
        <f t="array" ref="O524">_xlfn.IFS(TBL_Employees3[[#This Row],[Annual Salary]]&gt;140000,"High Income",AND(TBL_Employees3[[#This Row],[Annual Salary]]&lt;=140000, TBL_Employees3[[#This Row],[Annual Salary]] &gt; 70000),"Middle Income",TBL_Employees3[[#This Row],[Annual Salary]]&lt;70000,"Low Income")</f>
        <v>Middle Income</v>
      </c>
      <c r="P524" s="6">
        <v>0</v>
      </c>
      <c r="Q524" s="10">
        <f>TBL_Employees3[[#This Row],[Bonus %]]*TBL_Employees3[[#This Row],[Annual Salary]]</f>
        <v>0</v>
      </c>
      <c r="R524" t="s">
        <v>38</v>
      </c>
      <c r="S524" t="s">
        <v>69</v>
      </c>
      <c r="T524" s="4" t="s">
        <v>23</v>
      </c>
      <c r="U524" t="str">
        <f>IF(TBL_Employees3[[#This Row],[Exit Date]]="","Employed","Resign")</f>
        <v>Employed</v>
      </c>
    </row>
    <row r="525" spans="1:21" x14ac:dyDescent="0.25">
      <c r="A525" t="s">
        <v>1088</v>
      </c>
      <c r="B525" t="s">
        <v>1089</v>
      </c>
      <c r="C525" t="s">
        <v>1090</v>
      </c>
      <c r="D525" t="s">
        <v>1039</v>
      </c>
      <c r="E525" t="s">
        <v>18</v>
      </c>
      <c r="F525" t="s">
        <v>1983</v>
      </c>
      <c r="G525" t="s">
        <v>20</v>
      </c>
      <c r="H525">
        <v>29</v>
      </c>
      <c r="I525" s="4">
        <v>43444</v>
      </c>
      <c r="J525" s="8">
        <f>DAY(TBL_Employees3[[#This Row],[Hire Date]])</f>
        <v>10</v>
      </c>
      <c r="K525" s="8">
        <f>MONTH(TBL_Employees3[[#This Row],[Hire Date]])</f>
        <v>12</v>
      </c>
      <c r="L525" s="8">
        <f>YEAR(TBL_Employees3[[#This Row],[Hire Date]])</f>
        <v>2018</v>
      </c>
      <c r="M525" s="8" t="str">
        <f>TEXT(TBL_Employees3[[#This Row],[Hire Date]],"mmm")</f>
        <v>Dec</v>
      </c>
      <c r="N525" s="5">
        <v>84596</v>
      </c>
      <c r="O525" s="5" t="str" cm="1">
        <f t="array" ref="O525">_xlfn.IFS(TBL_Employees3[[#This Row],[Annual Salary]]&gt;140000,"High Income",AND(TBL_Employees3[[#This Row],[Annual Salary]]&lt;=140000, TBL_Employees3[[#This Row],[Annual Salary]] &gt; 70000),"Middle Income",TBL_Employees3[[#This Row],[Annual Salary]]&lt;70000,"Low Income")</f>
        <v>Middle Income</v>
      </c>
      <c r="P525" s="6">
        <v>0</v>
      </c>
      <c r="Q525" s="10">
        <f>TBL_Employees3[[#This Row],[Bonus %]]*TBL_Employees3[[#This Row],[Annual Salary]]</f>
        <v>0</v>
      </c>
      <c r="R525" t="s">
        <v>21</v>
      </c>
      <c r="S525" t="s">
        <v>48</v>
      </c>
      <c r="T525" s="4" t="s">
        <v>23</v>
      </c>
      <c r="U525" t="str">
        <f>IF(TBL_Employees3[[#This Row],[Exit Date]]="","Employed","Resign")</f>
        <v>Employed</v>
      </c>
    </row>
    <row r="526" spans="1:21" x14ac:dyDescent="0.25">
      <c r="A526" t="s">
        <v>1091</v>
      </c>
      <c r="B526" t="s">
        <v>1092</v>
      </c>
      <c r="C526" t="s">
        <v>1087</v>
      </c>
      <c r="D526" t="s">
        <v>1039</v>
      </c>
      <c r="E526" t="s">
        <v>18</v>
      </c>
      <c r="F526" t="s">
        <v>1984</v>
      </c>
      <c r="G526" t="s">
        <v>37</v>
      </c>
      <c r="H526">
        <v>32</v>
      </c>
      <c r="I526" s="4">
        <v>44474</v>
      </c>
      <c r="J526" s="8">
        <f>DAY(TBL_Employees3[[#This Row],[Hire Date]])</f>
        <v>5</v>
      </c>
      <c r="K526" s="8">
        <f>MONTH(TBL_Employees3[[#This Row],[Hire Date]])</f>
        <v>10</v>
      </c>
      <c r="L526" s="8">
        <f>YEAR(TBL_Employees3[[#This Row],[Hire Date]])</f>
        <v>2021</v>
      </c>
      <c r="M526" s="8" t="str">
        <f>TEXT(TBL_Employees3[[#This Row],[Hire Date]],"mmm")</f>
        <v>Oct</v>
      </c>
      <c r="N526" s="5">
        <v>88072</v>
      </c>
      <c r="O526" s="5" t="str" cm="1">
        <f t="array" ref="O526">_xlfn.IFS(TBL_Employees3[[#This Row],[Annual Salary]]&gt;140000,"High Income",AND(TBL_Employees3[[#This Row],[Annual Salary]]&lt;=140000, TBL_Employees3[[#This Row],[Annual Salary]] &gt; 70000),"Middle Income",TBL_Employees3[[#This Row],[Annual Salary]]&lt;70000,"Low Income")</f>
        <v>Middle Income</v>
      </c>
      <c r="P526" s="6">
        <v>0</v>
      </c>
      <c r="Q526" s="10">
        <f>TBL_Employees3[[#This Row],[Bonus %]]*TBL_Employees3[[#This Row],[Annual Salary]]</f>
        <v>0</v>
      </c>
      <c r="R526" t="s">
        <v>38</v>
      </c>
      <c r="S526" t="s">
        <v>85</v>
      </c>
      <c r="T526" s="4" t="s">
        <v>23</v>
      </c>
      <c r="U526" t="str">
        <f>IF(TBL_Employees3[[#This Row],[Exit Date]]="","Employed","Resign")</f>
        <v>Employed</v>
      </c>
    </row>
    <row r="527" spans="1:21" x14ac:dyDescent="0.25">
      <c r="A527" t="s">
        <v>1093</v>
      </c>
      <c r="B527" t="s">
        <v>1094</v>
      </c>
      <c r="C527" t="s">
        <v>1045</v>
      </c>
      <c r="D527" t="s">
        <v>1039</v>
      </c>
      <c r="E527" t="s">
        <v>32</v>
      </c>
      <c r="F527" t="s">
        <v>1983</v>
      </c>
      <c r="G527" t="s">
        <v>28</v>
      </c>
      <c r="H527">
        <v>28</v>
      </c>
      <c r="I527" s="4">
        <v>43977</v>
      </c>
      <c r="J527" s="8">
        <f>DAY(TBL_Employees3[[#This Row],[Hire Date]])</f>
        <v>26</v>
      </c>
      <c r="K527" s="8">
        <f>MONTH(TBL_Employees3[[#This Row],[Hire Date]])</f>
        <v>5</v>
      </c>
      <c r="L527" s="8">
        <f>YEAR(TBL_Employees3[[#This Row],[Hire Date]])</f>
        <v>2020</v>
      </c>
      <c r="M527" s="8" t="str">
        <f>TEXT(TBL_Employees3[[#This Row],[Hire Date]],"mmm")</f>
        <v>May</v>
      </c>
      <c r="N527" s="5">
        <v>67925</v>
      </c>
      <c r="O527" s="5" t="str" cm="1">
        <f t="array" ref="O527">_xlfn.IFS(TBL_Employees3[[#This Row],[Annual Salary]]&gt;140000,"High Income",AND(TBL_Employees3[[#This Row],[Annual Salary]]&lt;=140000, TBL_Employees3[[#This Row],[Annual Salary]] &gt; 70000),"Middle Income",TBL_Employees3[[#This Row],[Annual Salary]]&lt;70000,"Low Income")</f>
        <v>Low Income</v>
      </c>
      <c r="P527" s="6">
        <v>0.08</v>
      </c>
      <c r="Q527" s="10">
        <f>TBL_Employees3[[#This Row],[Bonus %]]*TBL_Employees3[[#This Row],[Annual Salary]]</f>
        <v>5434</v>
      </c>
      <c r="R527" t="s">
        <v>65</v>
      </c>
      <c r="S527" t="s">
        <v>78</v>
      </c>
      <c r="T527" s="4" t="s">
        <v>23</v>
      </c>
      <c r="U527" t="str">
        <f>IF(TBL_Employees3[[#This Row],[Exit Date]]="","Employed","Resign")</f>
        <v>Employed</v>
      </c>
    </row>
    <row r="528" spans="1:21" x14ac:dyDescent="0.25">
      <c r="A528" t="s">
        <v>1095</v>
      </c>
      <c r="B528" t="s">
        <v>1096</v>
      </c>
      <c r="C528" t="s">
        <v>1045</v>
      </c>
      <c r="D528" t="s">
        <v>1039</v>
      </c>
      <c r="E528" t="s">
        <v>27</v>
      </c>
      <c r="F528" t="s">
        <v>1984</v>
      </c>
      <c r="G528" t="s">
        <v>28</v>
      </c>
      <c r="H528">
        <v>48</v>
      </c>
      <c r="I528" s="4">
        <v>39091</v>
      </c>
      <c r="J528" s="8">
        <f>DAY(TBL_Employees3[[#This Row],[Hire Date]])</f>
        <v>9</v>
      </c>
      <c r="K528" s="8">
        <f>MONTH(TBL_Employees3[[#This Row],[Hire Date]])</f>
        <v>1</v>
      </c>
      <c r="L528" s="8">
        <f>YEAR(TBL_Employees3[[#This Row],[Hire Date]])</f>
        <v>2007</v>
      </c>
      <c r="M528" s="8" t="str">
        <f>TEXT(TBL_Employees3[[#This Row],[Hire Date]],"mmm")</f>
        <v>Jan</v>
      </c>
      <c r="N528" s="5">
        <v>74546</v>
      </c>
      <c r="O528" s="5" t="str" cm="1">
        <f t="array" ref="O528">_xlfn.IFS(TBL_Employees3[[#This Row],[Annual Salary]]&gt;140000,"High Income",AND(TBL_Employees3[[#This Row],[Annual Salary]]&lt;=140000, TBL_Employees3[[#This Row],[Annual Salary]] &gt; 70000),"Middle Income",TBL_Employees3[[#This Row],[Annual Salary]]&lt;70000,"Low Income")</f>
        <v>Middle Income</v>
      </c>
      <c r="P528" s="6">
        <v>0.09</v>
      </c>
      <c r="Q528" s="10">
        <f>TBL_Employees3[[#This Row],[Bonus %]]*TBL_Employees3[[#This Row],[Annual Salary]]</f>
        <v>6709.1399999999994</v>
      </c>
      <c r="R528" t="s">
        <v>21</v>
      </c>
      <c r="S528" t="s">
        <v>34</v>
      </c>
      <c r="T528" s="4" t="s">
        <v>23</v>
      </c>
      <c r="U528" t="str">
        <f>IF(TBL_Employees3[[#This Row],[Exit Date]]="","Employed","Resign")</f>
        <v>Employed</v>
      </c>
    </row>
    <row r="529" spans="1:21" x14ac:dyDescent="0.25">
      <c r="A529" t="s">
        <v>1097</v>
      </c>
      <c r="B529" t="s">
        <v>1098</v>
      </c>
      <c r="C529" t="s">
        <v>31</v>
      </c>
      <c r="D529" t="s">
        <v>1039</v>
      </c>
      <c r="E529" t="s">
        <v>32</v>
      </c>
      <c r="F529" t="s">
        <v>1984</v>
      </c>
      <c r="G529" t="s">
        <v>28</v>
      </c>
      <c r="H529">
        <v>29</v>
      </c>
      <c r="I529" s="4">
        <v>44052</v>
      </c>
      <c r="J529" s="8">
        <f>DAY(TBL_Employees3[[#This Row],[Hire Date]])</f>
        <v>9</v>
      </c>
      <c r="K529" s="8">
        <f>MONTH(TBL_Employees3[[#This Row],[Hire Date]])</f>
        <v>8</v>
      </c>
      <c r="L529" s="8">
        <f>YEAR(TBL_Employees3[[#This Row],[Hire Date]])</f>
        <v>2020</v>
      </c>
      <c r="M529" s="8" t="str">
        <f>TEXT(TBL_Employees3[[#This Row],[Hire Date]],"mmm")</f>
        <v>Aug</v>
      </c>
      <c r="N529" s="5">
        <v>161203</v>
      </c>
      <c r="O529" s="5" t="str" cm="1">
        <f t="array" ref="O529">_xlfn.IFS(TBL_Employees3[[#This Row],[Annual Salary]]&gt;140000,"High Income",AND(TBL_Employees3[[#This Row],[Annual Salary]]&lt;=140000, TBL_Employees3[[#This Row],[Annual Salary]] &gt; 70000),"Middle Income",TBL_Employees3[[#This Row],[Annual Salary]]&lt;70000,"Low Income")</f>
        <v>High Income</v>
      </c>
      <c r="P529" s="6">
        <v>0.15</v>
      </c>
      <c r="Q529" s="10">
        <f>TBL_Employees3[[#This Row],[Bonus %]]*TBL_Employees3[[#This Row],[Annual Salary]]</f>
        <v>24180.45</v>
      </c>
      <c r="R529" t="s">
        <v>65</v>
      </c>
      <c r="S529" t="s">
        <v>92</v>
      </c>
      <c r="T529" s="4" t="s">
        <v>23</v>
      </c>
      <c r="U529" t="str">
        <f>IF(TBL_Employees3[[#This Row],[Exit Date]]="","Employed","Resign")</f>
        <v>Employed</v>
      </c>
    </row>
    <row r="530" spans="1:21" x14ac:dyDescent="0.25">
      <c r="A530" t="s">
        <v>1099</v>
      </c>
      <c r="B530" t="s">
        <v>1100</v>
      </c>
      <c r="C530" t="s">
        <v>1101</v>
      </c>
      <c r="D530" t="s">
        <v>1039</v>
      </c>
      <c r="E530" t="s">
        <v>18</v>
      </c>
      <c r="F530" t="s">
        <v>1984</v>
      </c>
      <c r="G530" t="s">
        <v>20</v>
      </c>
      <c r="H530">
        <v>44</v>
      </c>
      <c r="I530" s="4">
        <v>39064</v>
      </c>
      <c r="J530" s="8">
        <f>DAY(TBL_Employees3[[#This Row],[Hire Date]])</f>
        <v>13</v>
      </c>
      <c r="K530" s="8">
        <f>MONTH(TBL_Employees3[[#This Row],[Hire Date]])</f>
        <v>12</v>
      </c>
      <c r="L530" s="8">
        <f>YEAR(TBL_Employees3[[#This Row],[Hire Date]])</f>
        <v>2006</v>
      </c>
      <c r="M530" s="8" t="str">
        <f>TEXT(TBL_Employees3[[#This Row],[Hire Date]],"mmm")</f>
        <v>Dec</v>
      </c>
      <c r="N530" s="5">
        <v>74738</v>
      </c>
      <c r="O530" s="5" t="str" cm="1">
        <f t="array" ref="O530">_xlfn.IFS(TBL_Employees3[[#This Row],[Annual Salary]]&gt;140000,"High Income",AND(TBL_Employees3[[#This Row],[Annual Salary]]&lt;=140000, TBL_Employees3[[#This Row],[Annual Salary]] &gt; 70000),"Middle Income",TBL_Employees3[[#This Row],[Annual Salary]]&lt;70000,"Low Income")</f>
        <v>Middle Income</v>
      </c>
      <c r="P530" s="6">
        <v>0</v>
      </c>
      <c r="Q530" s="10">
        <f>TBL_Employees3[[#This Row],[Bonus %]]*TBL_Employees3[[#This Row],[Annual Salary]]</f>
        <v>0</v>
      </c>
      <c r="R530" t="s">
        <v>21</v>
      </c>
      <c r="S530" t="s">
        <v>48</v>
      </c>
      <c r="T530" s="4" t="s">
        <v>23</v>
      </c>
      <c r="U530" t="str">
        <f>IF(TBL_Employees3[[#This Row],[Exit Date]]="","Employed","Resign")</f>
        <v>Employed</v>
      </c>
    </row>
    <row r="531" spans="1:21" x14ac:dyDescent="0.25">
      <c r="A531" t="s">
        <v>1102</v>
      </c>
      <c r="B531" t="s">
        <v>1103</v>
      </c>
      <c r="C531" t="s">
        <v>74</v>
      </c>
      <c r="D531" t="s">
        <v>1039</v>
      </c>
      <c r="E531" t="s">
        <v>18</v>
      </c>
      <c r="F531" t="s">
        <v>1984</v>
      </c>
      <c r="G531" t="s">
        <v>28</v>
      </c>
      <c r="H531">
        <v>49</v>
      </c>
      <c r="I531" s="4">
        <v>38825</v>
      </c>
      <c r="J531" s="8">
        <f>DAY(TBL_Employees3[[#This Row],[Hire Date]])</f>
        <v>18</v>
      </c>
      <c r="K531" s="8">
        <f>MONTH(TBL_Employees3[[#This Row],[Hire Date]])</f>
        <v>4</v>
      </c>
      <c r="L531" s="8">
        <f>YEAR(TBL_Employees3[[#This Row],[Hire Date]])</f>
        <v>2006</v>
      </c>
      <c r="M531" s="8" t="str">
        <f>TEXT(TBL_Employees3[[#This Row],[Hire Date]],"mmm")</f>
        <v>Apr</v>
      </c>
      <c r="N531" s="5">
        <v>134486</v>
      </c>
      <c r="O531" s="5" t="str" cm="1">
        <f t="array" ref="O531">_xlfn.IFS(TBL_Employees3[[#This Row],[Annual Salary]]&gt;140000,"High Income",AND(TBL_Employees3[[#This Row],[Annual Salary]]&lt;=140000, TBL_Employees3[[#This Row],[Annual Salary]] &gt; 70000),"Middle Income",TBL_Employees3[[#This Row],[Annual Salary]]&lt;70000,"Low Income")</f>
        <v>Middle Income</v>
      </c>
      <c r="P531" s="6">
        <v>0.14000000000000001</v>
      </c>
      <c r="Q531" s="10">
        <f>TBL_Employees3[[#This Row],[Bonus %]]*TBL_Employees3[[#This Row],[Annual Salary]]</f>
        <v>18828.04</v>
      </c>
      <c r="R531" t="s">
        <v>21</v>
      </c>
      <c r="S531" t="s">
        <v>22</v>
      </c>
      <c r="T531" s="4" t="s">
        <v>23</v>
      </c>
      <c r="U531" t="str">
        <f>IF(TBL_Employees3[[#This Row],[Exit Date]]="","Employed","Resign")</f>
        <v>Employed</v>
      </c>
    </row>
    <row r="532" spans="1:21" x14ac:dyDescent="0.25">
      <c r="A532" t="s">
        <v>1104</v>
      </c>
      <c r="B532" t="s">
        <v>1105</v>
      </c>
      <c r="C532" t="s">
        <v>1061</v>
      </c>
      <c r="D532" t="s">
        <v>1039</v>
      </c>
      <c r="E532" t="s">
        <v>18</v>
      </c>
      <c r="F532" t="s">
        <v>1984</v>
      </c>
      <c r="G532" t="s">
        <v>28</v>
      </c>
      <c r="H532">
        <v>55</v>
      </c>
      <c r="I532" s="4">
        <v>38573</v>
      </c>
      <c r="J532" s="8">
        <f>DAY(TBL_Employees3[[#This Row],[Hire Date]])</f>
        <v>9</v>
      </c>
      <c r="K532" s="8">
        <f>MONTH(TBL_Employees3[[#This Row],[Hire Date]])</f>
        <v>8</v>
      </c>
      <c r="L532" s="8">
        <f>YEAR(TBL_Employees3[[#This Row],[Hire Date]])</f>
        <v>2005</v>
      </c>
      <c r="M532" s="8" t="str">
        <f>TEXT(TBL_Employees3[[#This Row],[Hire Date]],"mmm")</f>
        <v>Aug</v>
      </c>
      <c r="N532" s="5">
        <v>92771</v>
      </c>
      <c r="O532" s="5" t="str" cm="1">
        <f t="array" ref="O532">_xlfn.IFS(TBL_Employees3[[#This Row],[Annual Salary]]&gt;140000,"High Income",AND(TBL_Employees3[[#This Row],[Annual Salary]]&lt;=140000, TBL_Employees3[[#This Row],[Annual Salary]] &gt; 70000),"Middle Income",TBL_Employees3[[#This Row],[Annual Salary]]&lt;70000,"Low Income")</f>
        <v>Middle Income</v>
      </c>
      <c r="P532" s="6">
        <v>0</v>
      </c>
      <c r="Q532" s="10">
        <f>TBL_Employees3[[#This Row],[Bonus %]]*TBL_Employees3[[#This Row],[Annual Salary]]</f>
        <v>0</v>
      </c>
      <c r="R532" t="s">
        <v>21</v>
      </c>
      <c r="S532" t="s">
        <v>48</v>
      </c>
      <c r="T532" s="4" t="s">
        <v>23</v>
      </c>
      <c r="U532" t="str">
        <f>IF(TBL_Employees3[[#This Row],[Exit Date]]="","Employed","Resign")</f>
        <v>Employed</v>
      </c>
    </row>
    <row r="533" spans="1:21" x14ac:dyDescent="0.25">
      <c r="A533" t="s">
        <v>1106</v>
      </c>
      <c r="B533" t="s">
        <v>1107</v>
      </c>
      <c r="C533" t="s">
        <v>1079</v>
      </c>
      <c r="D533" t="s">
        <v>1039</v>
      </c>
      <c r="E533" t="s">
        <v>27</v>
      </c>
      <c r="F533" t="s">
        <v>1983</v>
      </c>
      <c r="G533" t="s">
        <v>97</v>
      </c>
      <c r="H533">
        <v>28</v>
      </c>
      <c r="I533" s="4">
        <v>43530</v>
      </c>
      <c r="J533" s="8">
        <f>DAY(TBL_Employees3[[#This Row],[Hire Date]])</f>
        <v>6</v>
      </c>
      <c r="K533" s="8">
        <f>MONTH(TBL_Employees3[[#This Row],[Hire Date]])</f>
        <v>3</v>
      </c>
      <c r="L533" s="8">
        <f>YEAR(TBL_Employees3[[#This Row],[Hire Date]])</f>
        <v>2019</v>
      </c>
      <c r="M533" s="8" t="str">
        <f>TEXT(TBL_Employees3[[#This Row],[Hire Date]],"mmm")</f>
        <v>Mar</v>
      </c>
      <c r="N533" s="5">
        <v>90304</v>
      </c>
      <c r="O533" s="5" t="str" cm="1">
        <f t="array" ref="O533">_xlfn.IFS(TBL_Employees3[[#This Row],[Annual Salary]]&gt;140000,"High Income",AND(TBL_Employees3[[#This Row],[Annual Salary]]&lt;=140000, TBL_Employees3[[#This Row],[Annual Salary]] &gt; 70000),"Middle Income",TBL_Employees3[[#This Row],[Annual Salary]]&lt;70000,"Low Income")</f>
        <v>Middle Income</v>
      </c>
      <c r="P533" s="6">
        <v>0</v>
      </c>
      <c r="Q533" s="10">
        <f>TBL_Employees3[[#This Row],[Bonus %]]*TBL_Employees3[[#This Row],[Annual Salary]]</f>
        <v>0</v>
      </c>
      <c r="R533" t="s">
        <v>21</v>
      </c>
      <c r="S533" t="s">
        <v>44</v>
      </c>
      <c r="T533" s="4" t="s">
        <v>23</v>
      </c>
      <c r="U533" t="str">
        <f>IF(TBL_Employees3[[#This Row],[Exit Date]]="","Employed","Resign")</f>
        <v>Employed</v>
      </c>
    </row>
    <row r="534" spans="1:21" x14ac:dyDescent="0.25">
      <c r="A534" t="s">
        <v>1108</v>
      </c>
      <c r="B534" t="s">
        <v>1109</v>
      </c>
      <c r="C534" t="s">
        <v>1110</v>
      </c>
      <c r="D534" t="s">
        <v>1039</v>
      </c>
      <c r="E534" t="s">
        <v>18</v>
      </c>
      <c r="F534" t="s">
        <v>1984</v>
      </c>
      <c r="G534" t="s">
        <v>20</v>
      </c>
      <c r="H534">
        <v>63</v>
      </c>
      <c r="I534" s="4">
        <v>33695</v>
      </c>
      <c r="J534" s="8">
        <f>DAY(TBL_Employees3[[#This Row],[Hire Date]])</f>
        <v>1</v>
      </c>
      <c r="K534" s="8">
        <f>MONTH(TBL_Employees3[[#This Row],[Hire Date]])</f>
        <v>4</v>
      </c>
      <c r="L534" s="8">
        <f>YEAR(TBL_Employees3[[#This Row],[Hire Date]])</f>
        <v>1992</v>
      </c>
      <c r="M534" s="8" t="str">
        <f>TEXT(TBL_Employees3[[#This Row],[Hire Date]],"mmm")</f>
        <v>Apr</v>
      </c>
      <c r="N534" s="5">
        <v>53809</v>
      </c>
      <c r="O534" s="5" t="str" cm="1">
        <f t="array" ref="O534">_xlfn.IFS(TBL_Employees3[[#This Row],[Annual Salary]]&gt;140000,"High Income",AND(TBL_Employees3[[#This Row],[Annual Salary]]&lt;=140000, TBL_Employees3[[#This Row],[Annual Salary]] &gt; 70000),"Middle Income",TBL_Employees3[[#This Row],[Annual Salary]]&lt;70000,"Low Income")</f>
        <v>Low Income</v>
      </c>
      <c r="P534" s="6">
        <v>0</v>
      </c>
      <c r="Q534" s="10">
        <f>TBL_Employees3[[#This Row],[Bonus %]]*TBL_Employees3[[#This Row],[Annual Salary]]</f>
        <v>0</v>
      </c>
      <c r="R534" t="s">
        <v>21</v>
      </c>
      <c r="S534" t="s">
        <v>57</v>
      </c>
      <c r="T534" s="4" t="s">
        <v>23</v>
      </c>
      <c r="U534" t="str">
        <f>IF(TBL_Employees3[[#This Row],[Exit Date]]="","Employed","Resign")</f>
        <v>Employed</v>
      </c>
    </row>
    <row r="535" spans="1:21" x14ac:dyDescent="0.25">
      <c r="A535" t="s">
        <v>1111</v>
      </c>
      <c r="B535" t="s">
        <v>1112</v>
      </c>
      <c r="C535" t="s">
        <v>74</v>
      </c>
      <c r="D535" t="s">
        <v>1039</v>
      </c>
      <c r="E535" t="s">
        <v>18</v>
      </c>
      <c r="F535" t="s">
        <v>1983</v>
      </c>
      <c r="G535" t="s">
        <v>20</v>
      </c>
      <c r="H535">
        <v>37</v>
      </c>
      <c r="I535" s="4">
        <v>41695</v>
      </c>
      <c r="J535" s="8">
        <f>DAY(TBL_Employees3[[#This Row],[Hire Date]])</f>
        <v>25</v>
      </c>
      <c r="K535" s="8">
        <f>MONTH(TBL_Employees3[[#This Row],[Hire Date]])</f>
        <v>2</v>
      </c>
      <c r="L535" s="8">
        <f>YEAR(TBL_Employees3[[#This Row],[Hire Date]])</f>
        <v>2014</v>
      </c>
      <c r="M535" s="8" t="str">
        <f>TEXT(TBL_Employees3[[#This Row],[Hire Date]],"mmm")</f>
        <v>Feb</v>
      </c>
      <c r="N535" s="5">
        <v>128984</v>
      </c>
      <c r="O535" s="5" t="str" cm="1">
        <f t="array" ref="O535">_xlfn.IFS(TBL_Employees3[[#This Row],[Annual Salary]]&gt;140000,"High Income",AND(TBL_Employees3[[#This Row],[Annual Salary]]&lt;=140000, TBL_Employees3[[#This Row],[Annual Salary]] &gt; 70000),"Middle Income",TBL_Employees3[[#This Row],[Annual Salary]]&lt;70000,"Low Income")</f>
        <v>Middle Income</v>
      </c>
      <c r="P535" s="6">
        <v>0.12</v>
      </c>
      <c r="Q535" s="10">
        <f>TBL_Employees3[[#This Row],[Bonus %]]*TBL_Employees3[[#This Row],[Annual Salary]]</f>
        <v>15478.08</v>
      </c>
      <c r="R535" t="s">
        <v>21</v>
      </c>
      <c r="S535" t="s">
        <v>48</v>
      </c>
      <c r="T535" s="4">
        <v>44317</v>
      </c>
      <c r="U535" t="str">
        <f>IF(TBL_Employees3[[#This Row],[Exit Date]]="","Employed","Resign")</f>
        <v>Resign</v>
      </c>
    </row>
    <row r="536" spans="1:21" x14ac:dyDescent="0.25">
      <c r="A536" t="s">
        <v>371</v>
      </c>
      <c r="B536" t="s">
        <v>1113</v>
      </c>
      <c r="C536" t="s">
        <v>1061</v>
      </c>
      <c r="D536" t="s">
        <v>1039</v>
      </c>
      <c r="E536" t="s">
        <v>18</v>
      </c>
      <c r="F536" t="s">
        <v>1983</v>
      </c>
      <c r="G536" t="s">
        <v>20</v>
      </c>
      <c r="H536">
        <v>40</v>
      </c>
      <c r="I536" s="4">
        <v>40565</v>
      </c>
      <c r="J536" s="8">
        <f>DAY(TBL_Employees3[[#This Row],[Hire Date]])</f>
        <v>22</v>
      </c>
      <c r="K536" s="8">
        <f>MONTH(TBL_Employees3[[#This Row],[Hire Date]])</f>
        <v>1</v>
      </c>
      <c r="L536" s="8">
        <f>YEAR(TBL_Employees3[[#This Row],[Hire Date]])</f>
        <v>2011</v>
      </c>
      <c r="M536" s="8" t="str">
        <f>TEXT(TBL_Employees3[[#This Row],[Hire Date]],"mmm")</f>
        <v>Jan</v>
      </c>
      <c r="N536" s="5">
        <v>97339</v>
      </c>
      <c r="O536" s="5" t="str" cm="1">
        <f t="array" ref="O536">_xlfn.IFS(TBL_Employees3[[#This Row],[Annual Salary]]&gt;140000,"High Income",AND(TBL_Employees3[[#This Row],[Annual Salary]]&lt;=140000, TBL_Employees3[[#This Row],[Annual Salary]] &gt; 70000),"Middle Income",TBL_Employees3[[#This Row],[Annual Salary]]&lt;70000,"Low Income")</f>
        <v>Middle Income</v>
      </c>
      <c r="P536" s="6">
        <v>0</v>
      </c>
      <c r="Q536" s="10">
        <f>TBL_Employees3[[#This Row],[Bonus %]]*TBL_Employees3[[#This Row],[Annual Salary]]</f>
        <v>0</v>
      </c>
      <c r="R536" t="s">
        <v>21</v>
      </c>
      <c r="S536" t="s">
        <v>22</v>
      </c>
      <c r="T536" s="4" t="s">
        <v>23</v>
      </c>
      <c r="U536" t="str">
        <f>IF(TBL_Employees3[[#This Row],[Exit Date]]="","Employed","Resign")</f>
        <v>Employed</v>
      </c>
    </row>
    <row r="537" spans="1:21" x14ac:dyDescent="0.25">
      <c r="A537" t="s">
        <v>1114</v>
      </c>
      <c r="B537" t="s">
        <v>1115</v>
      </c>
      <c r="C537" t="s">
        <v>1090</v>
      </c>
      <c r="D537" t="s">
        <v>1039</v>
      </c>
      <c r="E537" t="s">
        <v>27</v>
      </c>
      <c r="F537" t="s">
        <v>1983</v>
      </c>
      <c r="G537" t="s">
        <v>28</v>
      </c>
      <c r="H537">
        <v>45</v>
      </c>
      <c r="I537" s="4">
        <v>38613</v>
      </c>
      <c r="J537" s="8">
        <f>DAY(TBL_Employees3[[#This Row],[Hire Date]])</f>
        <v>18</v>
      </c>
      <c r="K537" s="8">
        <f>MONTH(TBL_Employees3[[#This Row],[Hire Date]])</f>
        <v>9</v>
      </c>
      <c r="L537" s="8">
        <f>YEAR(TBL_Employees3[[#This Row],[Hire Date]])</f>
        <v>2005</v>
      </c>
      <c r="M537" s="8" t="str">
        <f>TEXT(TBL_Employees3[[#This Row],[Hire Date]],"mmm")</f>
        <v>Sep</v>
      </c>
      <c r="N537" s="5">
        <v>67686</v>
      </c>
      <c r="O537" s="5" t="str" cm="1">
        <f t="array" ref="O537">_xlfn.IFS(TBL_Employees3[[#This Row],[Annual Salary]]&gt;140000,"High Income",AND(TBL_Employees3[[#This Row],[Annual Salary]]&lt;=140000, TBL_Employees3[[#This Row],[Annual Salary]] &gt; 70000),"Middle Income",TBL_Employees3[[#This Row],[Annual Salary]]&lt;70000,"Low Income")</f>
        <v>Low Income</v>
      </c>
      <c r="P537" s="6">
        <v>0</v>
      </c>
      <c r="Q537" s="10">
        <f>TBL_Employees3[[#This Row],[Bonus %]]*TBL_Employees3[[#This Row],[Annual Salary]]</f>
        <v>0</v>
      </c>
      <c r="R537" t="s">
        <v>65</v>
      </c>
      <c r="S537" t="s">
        <v>118</v>
      </c>
      <c r="T537" s="4" t="s">
        <v>23</v>
      </c>
      <c r="U537" t="str">
        <f>IF(TBL_Employees3[[#This Row],[Exit Date]]="","Employed","Resign")</f>
        <v>Employed</v>
      </c>
    </row>
    <row r="538" spans="1:21" x14ac:dyDescent="0.25">
      <c r="A538" t="s">
        <v>1116</v>
      </c>
      <c r="B538" t="s">
        <v>1117</v>
      </c>
      <c r="C538" t="s">
        <v>1042</v>
      </c>
      <c r="D538" t="s">
        <v>1039</v>
      </c>
      <c r="E538" t="s">
        <v>32</v>
      </c>
      <c r="F538" t="s">
        <v>1983</v>
      </c>
      <c r="G538" t="s">
        <v>37</v>
      </c>
      <c r="H538">
        <v>51</v>
      </c>
      <c r="I538" s="4">
        <v>39553</v>
      </c>
      <c r="J538" s="8">
        <f>DAY(TBL_Employees3[[#This Row],[Hire Date]])</f>
        <v>15</v>
      </c>
      <c r="K538" s="8">
        <f>MONTH(TBL_Employees3[[#This Row],[Hire Date]])</f>
        <v>4</v>
      </c>
      <c r="L538" s="8">
        <f>YEAR(TBL_Employees3[[#This Row],[Hire Date]])</f>
        <v>2008</v>
      </c>
      <c r="M538" s="8" t="str">
        <f>TEXT(TBL_Employees3[[#This Row],[Hire Date]],"mmm")</f>
        <v>Apr</v>
      </c>
      <c r="N538" s="5">
        <v>86431</v>
      </c>
      <c r="O538" s="5" t="str" cm="1">
        <f t="array" ref="O538">_xlfn.IFS(TBL_Employees3[[#This Row],[Annual Salary]]&gt;140000,"High Income",AND(TBL_Employees3[[#This Row],[Annual Salary]]&lt;=140000, TBL_Employees3[[#This Row],[Annual Salary]] &gt; 70000),"Middle Income",TBL_Employees3[[#This Row],[Annual Salary]]&lt;70000,"Low Income")</f>
        <v>Middle Income</v>
      </c>
      <c r="P538" s="6">
        <v>0</v>
      </c>
      <c r="Q538" s="10">
        <f>TBL_Employees3[[#This Row],[Bonus %]]*TBL_Employees3[[#This Row],[Annual Salary]]</f>
        <v>0</v>
      </c>
      <c r="R538" t="s">
        <v>21</v>
      </c>
      <c r="S538" t="s">
        <v>75</v>
      </c>
      <c r="T538" s="4" t="s">
        <v>23</v>
      </c>
      <c r="U538" t="str">
        <f>IF(TBL_Employees3[[#This Row],[Exit Date]]="","Employed","Resign")</f>
        <v>Employed</v>
      </c>
    </row>
    <row r="539" spans="1:21" x14ac:dyDescent="0.25">
      <c r="A539" t="s">
        <v>580</v>
      </c>
      <c r="B539" t="s">
        <v>1118</v>
      </c>
      <c r="C539" t="s">
        <v>1119</v>
      </c>
      <c r="D539" t="s">
        <v>1039</v>
      </c>
      <c r="E539" t="s">
        <v>32</v>
      </c>
      <c r="F539" t="s">
        <v>1983</v>
      </c>
      <c r="G539" t="s">
        <v>28</v>
      </c>
      <c r="H539">
        <v>54</v>
      </c>
      <c r="I539" s="4">
        <v>41468</v>
      </c>
      <c r="J539" s="8">
        <f>DAY(TBL_Employees3[[#This Row],[Hire Date]])</f>
        <v>13</v>
      </c>
      <c r="K539" s="8">
        <f>MONTH(TBL_Employees3[[#This Row],[Hire Date]])</f>
        <v>7</v>
      </c>
      <c r="L539" s="8">
        <f>YEAR(TBL_Employees3[[#This Row],[Hire Date]])</f>
        <v>2013</v>
      </c>
      <c r="M539" s="8" t="str">
        <f>TEXT(TBL_Employees3[[#This Row],[Hire Date]],"mmm")</f>
        <v>Jul</v>
      </c>
      <c r="N539" s="5">
        <v>83639</v>
      </c>
      <c r="O539" s="5" t="str" cm="1">
        <f t="array" ref="O539">_xlfn.IFS(TBL_Employees3[[#This Row],[Annual Salary]]&gt;140000,"High Income",AND(TBL_Employees3[[#This Row],[Annual Salary]]&lt;=140000, TBL_Employees3[[#This Row],[Annual Salary]] &gt; 70000),"Middle Income",TBL_Employees3[[#This Row],[Annual Salary]]&lt;70000,"Low Income")</f>
        <v>Middle Income</v>
      </c>
      <c r="P539" s="6">
        <v>0</v>
      </c>
      <c r="Q539" s="10">
        <f>TBL_Employees3[[#This Row],[Bonus %]]*TBL_Employees3[[#This Row],[Annual Salary]]</f>
        <v>0</v>
      </c>
      <c r="R539" t="s">
        <v>65</v>
      </c>
      <c r="S539" t="s">
        <v>118</v>
      </c>
      <c r="T539" s="4" t="s">
        <v>23</v>
      </c>
      <c r="U539" t="str">
        <f>IF(TBL_Employees3[[#This Row],[Exit Date]]="","Employed","Resign")</f>
        <v>Employed</v>
      </c>
    </row>
    <row r="540" spans="1:21" x14ac:dyDescent="0.25">
      <c r="A540" t="s">
        <v>1120</v>
      </c>
      <c r="B540" t="s">
        <v>1121</v>
      </c>
      <c r="C540" t="s">
        <v>1087</v>
      </c>
      <c r="D540" t="s">
        <v>1039</v>
      </c>
      <c r="E540" t="s">
        <v>32</v>
      </c>
      <c r="F540" t="s">
        <v>1984</v>
      </c>
      <c r="G540" t="s">
        <v>20</v>
      </c>
      <c r="H540">
        <v>54</v>
      </c>
      <c r="I540" s="4">
        <v>35933</v>
      </c>
      <c r="J540" s="8">
        <f>DAY(TBL_Employees3[[#This Row],[Hire Date]])</f>
        <v>18</v>
      </c>
      <c r="K540" s="8">
        <f>MONTH(TBL_Employees3[[#This Row],[Hire Date]])</f>
        <v>5</v>
      </c>
      <c r="L540" s="8">
        <f>YEAR(TBL_Employees3[[#This Row],[Hire Date]])</f>
        <v>1998</v>
      </c>
      <c r="M540" s="8" t="str">
        <f>TEXT(TBL_Employees3[[#This Row],[Hire Date]],"mmm")</f>
        <v>May</v>
      </c>
      <c r="N540" s="5">
        <v>68268</v>
      </c>
      <c r="O540" s="5" t="str" cm="1">
        <f t="array" ref="O540">_xlfn.IFS(TBL_Employees3[[#This Row],[Annual Salary]]&gt;140000,"High Income",AND(TBL_Employees3[[#This Row],[Annual Salary]]&lt;=140000, TBL_Employees3[[#This Row],[Annual Salary]] &gt; 70000),"Middle Income",TBL_Employees3[[#This Row],[Annual Salary]]&lt;70000,"Low Income")</f>
        <v>Low Income</v>
      </c>
      <c r="P540" s="6">
        <v>0</v>
      </c>
      <c r="Q540" s="10">
        <f>TBL_Employees3[[#This Row],[Bonus %]]*TBL_Employees3[[#This Row],[Annual Salary]]</f>
        <v>0</v>
      </c>
      <c r="R540" t="s">
        <v>21</v>
      </c>
      <c r="S540" t="s">
        <v>57</v>
      </c>
      <c r="T540" s="4" t="s">
        <v>23</v>
      </c>
      <c r="U540" t="str">
        <f>IF(TBL_Employees3[[#This Row],[Exit Date]]="","Employed","Resign")</f>
        <v>Employed</v>
      </c>
    </row>
    <row r="541" spans="1:21" x14ac:dyDescent="0.25">
      <c r="A541" t="s">
        <v>1122</v>
      </c>
      <c r="B541" t="s">
        <v>1123</v>
      </c>
      <c r="C541" t="s">
        <v>1061</v>
      </c>
      <c r="D541" t="s">
        <v>1039</v>
      </c>
      <c r="E541" t="s">
        <v>18</v>
      </c>
      <c r="F541" t="s">
        <v>1984</v>
      </c>
      <c r="G541" t="s">
        <v>28</v>
      </c>
      <c r="H541">
        <v>62</v>
      </c>
      <c r="I541" s="4">
        <v>39887</v>
      </c>
      <c r="J541" s="8">
        <f>DAY(TBL_Employees3[[#This Row],[Hire Date]])</f>
        <v>15</v>
      </c>
      <c r="K541" s="8">
        <f>MONTH(TBL_Employees3[[#This Row],[Hire Date]])</f>
        <v>3</v>
      </c>
      <c r="L541" s="8">
        <f>YEAR(TBL_Employees3[[#This Row],[Hire Date]])</f>
        <v>2009</v>
      </c>
      <c r="M541" s="8" t="str">
        <f>TEXT(TBL_Employees3[[#This Row],[Hire Date]],"mmm")</f>
        <v>Mar</v>
      </c>
      <c r="N541" s="5">
        <v>82839</v>
      </c>
      <c r="O541" s="5" t="str" cm="1">
        <f t="array" ref="O541">_xlfn.IFS(TBL_Employees3[[#This Row],[Annual Salary]]&gt;140000,"High Income",AND(TBL_Employees3[[#This Row],[Annual Salary]]&lt;=140000, TBL_Employees3[[#This Row],[Annual Salary]] &gt; 70000),"Middle Income",TBL_Employees3[[#This Row],[Annual Salary]]&lt;70000,"Low Income")</f>
        <v>Middle Income</v>
      </c>
      <c r="P541" s="6">
        <v>0</v>
      </c>
      <c r="Q541" s="10">
        <f>TBL_Employees3[[#This Row],[Bonus %]]*TBL_Employees3[[#This Row],[Annual Salary]]</f>
        <v>0</v>
      </c>
      <c r="R541" t="s">
        <v>21</v>
      </c>
      <c r="S541" t="s">
        <v>48</v>
      </c>
      <c r="T541" s="4" t="s">
        <v>23</v>
      </c>
      <c r="U541" t="str">
        <f>IF(TBL_Employees3[[#This Row],[Exit Date]]="","Employed","Resign")</f>
        <v>Employed</v>
      </c>
    </row>
    <row r="542" spans="1:21" x14ac:dyDescent="0.25">
      <c r="A542" t="s">
        <v>1124</v>
      </c>
      <c r="B542" t="s">
        <v>1125</v>
      </c>
      <c r="C542" t="s">
        <v>1087</v>
      </c>
      <c r="D542" t="s">
        <v>1039</v>
      </c>
      <c r="E542" t="s">
        <v>27</v>
      </c>
      <c r="F542" t="s">
        <v>1984</v>
      </c>
      <c r="G542" t="s">
        <v>20</v>
      </c>
      <c r="H542">
        <v>28</v>
      </c>
      <c r="I542" s="4">
        <v>44477</v>
      </c>
      <c r="J542" s="8">
        <f>DAY(TBL_Employees3[[#This Row],[Hire Date]])</f>
        <v>8</v>
      </c>
      <c r="K542" s="8">
        <f>MONTH(TBL_Employees3[[#This Row],[Hire Date]])</f>
        <v>10</v>
      </c>
      <c r="L542" s="8">
        <f>YEAR(TBL_Employees3[[#This Row],[Hire Date]])</f>
        <v>2021</v>
      </c>
      <c r="M542" s="8" t="str">
        <f>TEXT(TBL_Employees3[[#This Row],[Hire Date]],"mmm")</f>
        <v>Oct</v>
      </c>
      <c r="N542" s="5">
        <v>64475</v>
      </c>
      <c r="O542" s="5" t="str" cm="1">
        <f t="array" ref="O542">_xlfn.IFS(TBL_Employees3[[#This Row],[Annual Salary]]&gt;140000,"High Income",AND(TBL_Employees3[[#This Row],[Annual Salary]]&lt;=140000, TBL_Employees3[[#This Row],[Annual Salary]] &gt; 70000),"Middle Income",TBL_Employees3[[#This Row],[Annual Salary]]&lt;70000,"Low Income")</f>
        <v>Low Income</v>
      </c>
      <c r="P542" s="6">
        <v>0</v>
      </c>
      <c r="Q542" s="10">
        <f>TBL_Employees3[[#This Row],[Bonus %]]*TBL_Employees3[[#This Row],[Annual Salary]]</f>
        <v>0</v>
      </c>
      <c r="R542" t="s">
        <v>21</v>
      </c>
      <c r="S542" t="s">
        <v>57</v>
      </c>
      <c r="T542" s="4" t="s">
        <v>23</v>
      </c>
      <c r="U542" t="str">
        <f>IF(TBL_Employees3[[#This Row],[Exit Date]]="","Employed","Resign")</f>
        <v>Employed</v>
      </c>
    </row>
    <row r="543" spans="1:21" x14ac:dyDescent="0.25">
      <c r="A543" t="s">
        <v>1126</v>
      </c>
      <c r="B543" t="s">
        <v>1127</v>
      </c>
      <c r="C543" t="s">
        <v>1087</v>
      </c>
      <c r="D543" t="s">
        <v>1039</v>
      </c>
      <c r="E543" t="s">
        <v>18</v>
      </c>
      <c r="F543" t="s">
        <v>1983</v>
      </c>
      <c r="G543" t="s">
        <v>28</v>
      </c>
      <c r="H543">
        <v>33</v>
      </c>
      <c r="I543" s="4">
        <v>44036</v>
      </c>
      <c r="J543" s="8">
        <f>DAY(TBL_Employees3[[#This Row],[Hire Date]])</f>
        <v>24</v>
      </c>
      <c r="K543" s="8">
        <f>MONTH(TBL_Employees3[[#This Row],[Hire Date]])</f>
        <v>7</v>
      </c>
      <c r="L543" s="8">
        <f>YEAR(TBL_Employees3[[#This Row],[Hire Date]])</f>
        <v>2020</v>
      </c>
      <c r="M543" s="8" t="str">
        <f>TEXT(TBL_Employees3[[#This Row],[Hire Date]],"mmm")</f>
        <v>Jul</v>
      </c>
      <c r="N543" s="5">
        <v>69453</v>
      </c>
      <c r="O543" s="5" t="str" cm="1">
        <f t="array" ref="O543">_xlfn.IFS(TBL_Employees3[[#This Row],[Annual Salary]]&gt;140000,"High Income",AND(TBL_Employees3[[#This Row],[Annual Salary]]&lt;=140000, TBL_Employees3[[#This Row],[Annual Salary]] &gt; 70000),"Middle Income",TBL_Employees3[[#This Row],[Annual Salary]]&lt;70000,"Low Income")</f>
        <v>Low Income</v>
      </c>
      <c r="P543" s="6">
        <v>0</v>
      </c>
      <c r="Q543" s="10">
        <f>TBL_Employees3[[#This Row],[Bonus %]]*TBL_Employees3[[#This Row],[Annual Salary]]</f>
        <v>0</v>
      </c>
      <c r="R543" t="s">
        <v>65</v>
      </c>
      <c r="S543" t="s">
        <v>92</v>
      </c>
      <c r="T543" s="4" t="s">
        <v>23</v>
      </c>
      <c r="U543" t="str">
        <f>IF(TBL_Employees3[[#This Row],[Exit Date]]="","Employed","Resign")</f>
        <v>Employed</v>
      </c>
    </row>
    <row r="544" spans="1:21" x14ac:dyDescent="0.25">
      <c r="A544" t="s">
        <v>1128</v>
      </c>
      <c r="B544" t="s">
        <v>1129</v>
      </c>
      <c r="C544" t="s">
        <v>16</v>
      </c>
      <c r="D544" t="s">
        <v>1039</v>
      </c>
      <c r="E544" t="s">
        <v>54</v>
      </c>
      <c r="F544" t="s">
        <v>1983</v>
      </c>
      <c r="G544" t="s">
        <v>20</v>
      </c>
      <c r="H544">
        <v>32</v>
      </c>
      <c r="I544" s="4">
        <v>41642</v>
      </c>
      <c r="J544" s="8">
        <f>DAY(TBL_Employees3[[#This Row],[Hire Date]])</f>
        <v>3</v>
      </c>
      <c r="K544" s="8">
        <f>MONTH(TBL_Employees3[[#This Row],[Hire Date]])</f>
        <v>1</v>
      </c>
      <c r="L544" s="8">
        <f>YEAR(TBL_Employees3[[#This Row],[Hire Date]])</f>
        <v>2014</v>
      </c>
      <c r="M544" s="8" t="str">
        <f>TEXT(TBL_Employees3[[#This Row],[Hire Date]],"mmm")</f>
        <v>Jan</v>
      </c>
      <c r="N544" s="5">
        <v>127148</v>
      </c>
      <c r="O544" s="5" t="str" cm="1">
        <f t="array" ref="O544">_xlfn.IFS(TBL_Employees3[[#This Row],[Annual Salary]]&gt;140000,"High Income",AND(TBL_Employees3[[#This Row],[Annual Salary]]&lt;=140000, TBL_Employees3[[#This Row],[Annual Salary]] &gt; 70000),"Middle Income",TBL_Employees3[[#This Row],[Annual Salary]]&lt;70000,"Low Income")</f>
        <v>Middle Income</v>
      </c>
      <c r="P544" s="6">
        <v>0.1</v>
      </c>
      <c r="Q544" s="10">
        <f>TBL_Employees3[[#This Row],[Bonus %]]*TBL_Employees3[[#This Row],[Annual Salary]]</f>
        <v>12714.800000000001</v>
      </c>
      <c r="R544" t="s">
        <v>21</v>
      </c>
      <c r="S544" t="s">
        <v>48</v>
      </c>
      <c r="T544" s="4" t="s">
        <v>23</v>
      </c>
      <c r="U544" t="str">
        <f>IF(TBL_Employees3[[#This Row],[Exit Date]]="","Employed","Resign")</f>
        <v>Employed</v>
      </c>
    </row>
    <row r="545" spans="1:21" x14ac:dyDescent="0.25">
      <c r="A545" t="s">
        <v>1130</v>
      </c>
      <c r="B545" t="s">
        <v>1131</v>
      </c>
      <c r="C545" t="s">
        <v>1061</v>
      </c>
      <c r="D545" t="s">
        <v>1039</v>
      </c>
      <c r="E545" t="s">
        <v>18</v>
      </c>
      <c r="F545" t="s">
        <v>1983</v>
      </c>
      <c r="G545" t="s">
        <v>37</v>
      </c>
      <c r="H545">
        <v>47</v>
      </c>
      <c r="I545" s="4">
        <v>36233</v>
      </c>
      <c r="J545" s="8">
        <f>DAY(TBL_Employees3[[#This Row],[Hire Date]])</f>
        <v>14</v>
      </c>
      <c r="K545" s="8">
        <f>MONTH(TBL_Employees3[[#This Row],[Hire Date]])</f>
        <v>3</v>
      </c>
      <c r="L545" s="8">
        <f>YEAR(TBL_Employees3[[#This Row],[Hire Date]])</f>
        <v>1999</v>
      </c>
      <c r="M545" s="8" t="str">
        <f>TEXT(TBL_Employees3[[#This Row],[Hire Date]],"mmm")</f>
        <v>Mar</v>
      </c>
      <c r="N545" s="5">
        <v>92897</v>
      </c>
      <c r="O545" s="5" t="str" cm="1">
        <f t="array" ref="O545">_xlfn.IFS(TBL_Employees3[[#This Row],[Annual Salary]]&gt;140000,"High Income",AND(TBL_Employees3[[#This Row],[Annual Salary]]&lt;=140000, TBL_Employees3[[#This Row],[Annual Salary]] &gt; 70000),"Middle Income",TBL_Employees3[[#This Row],[Annual Salary]]&lt;70000,"Low Income")</f>
        <v>Middle Income</v>
      </c>
      <c r="P545" s="6">
        <v>0</v>
      </c>
      <c r="Q545" s="10">
        <f>TBL_Employees3[[#This Row],[Bonus %]]*TBL_Employees3[[#This Row],[Annual Salary]]</f>
        <v>0</v>
      </c>
      <c r="R545" t="s">
        <v>38</v>
      </c>
      <c r="S545" t="s">
        <v>85</v>
      </c>
      <c r="T545" s="4" t="s">
        <v>23</v>
      </c>
      <c r="U545" t="str">
        <f>IF(TBL_Employees3[[#This Row],[Exit Date]]="","Employed","Resign")</f>
        <v>Employed</v>
      </c>
    </row>
    <row r="546" spans="1:21" x14ac:dyDescent="0.25">
      <c r="A546" t="s">
        <v>1132</v>
      </c>
      <c r="B546" t="s">
        <v>1133</v>
      </c>
      <c r="C546" t="s">
        <v>1042</v>
      </c>
      <c r="D546" t="s">
        <v>1039</v>
      </c>
      <c r="E546" t="s">
        <v>32</v>
      </c>
      <c r="F546" t="s">
        <v>1983</v>
      </c>
      <c r="G546" t="s">
        <v>28</v>
      </c>
      <c r="H546">
        <v>46</v>
      </c>
      <c r="I546" s="4">
        <v>44495</v>
      </c>
      <c r="J546" s="8">
        <f>DAY(TBL_Employees3[[#This Row],[Hire Date]])</f>
        <v>26</v>
      </c>
      <c r="K546" s="8">
        <f>MONTH(TBL_Employees3[[#This Row],[Hire Date]])</f>
        <v>10</v>
      </c>
      <c r="L546" s="8">
        <f>YEAR(TBL_Employees3[[#This Row],[Hire Date]])</f>
        <v>2021</v>
      </c>
      <c r="M546" s="8" t="str">
        <f>TEXT(TBL_Employees3[[#This Row],[Hire Date]],"mmm")</f>
        <v>Oct</v>
      </c>
      <c r="N546" s="5">
        <v>94790</v>
      </c>
      <c r="O546" s="5" t="str" cm="1">
        <f t="array" ref="O546">_xlfn.IFS(TBL_Employees3[[#This Row],[Annual Salary]]&gt;140000,"High Income",AND(TBL_Employees3[[#This Row],[Annual Salary]]&lt;=140000, TBL_Employees3[[#This Row],[Annual Salary]] &gt; 70000),"Middle Income",TBL_Employees3[[#This Row],[Annual Salary]]&lt;70000,"Low Income")</f>
        <v>Middle Income</v>
      </c>
      <c r="P546" s="6">
        <v>0</v>
      </c>
      <c r="Q546" s="10">
        <f>TBL_Employees3[[#This Row],[Bonus %]]*TBL_Employees3[[#This Row],[Annual Salary]]</f>
        <v>0</v>
      </c>
      <c r="R546" t="s">
        <v>65</v>
      </c>
      <c r="S546" t="s">
        <v>66</v>
      </c>
      <c r="T546" s="4" t="s">
        <v>23</v>
      </c>
      <c r="U546" t="str">
        <f>IF(TBL_Employees3[[#This Row],[Exit Date]]="","Employed","Resign")</f>
        <v>Employed</v>
      </c>
    </row>
    <row r="547" spans="1:21" x14ac:dyDescent="0.25">
      <c r="A547" t="s">
        <v>1134</v>
      </c>
      <c r="B547" t="s">
        <v>1135</v>
      </c>
      <c r="C547" t="s">
        <v>16</v>
      </c>
      <c r="D547" t="s">
        <v>1039</v>
      </c>
      <c r="E547" t="s">
        <v>27</v>
      </c>
      <c r="F547" t="s">
        <v>1983</v>
      </c>
      <c r="G547" t="s">
        <v>37</v>
      </c>
      <c r="H547">
        <v>53</v>
      </c>
      <c r="I547" s="4">
        <v>39021</v>
      </c>
      <c r="J547" s="8">
        <f>DAY(TBL_Employees3[[#This Row],[Hire Date]])</f>
        <v>31</v>
      </c>
      <c r="K547" s="8">
        <f>MONTH(TBL_Employees3[[#This Row],[Hire Date]])</f>
        <v>10</v>
      </c>
      <c r="L547" s="8">
        <f>YEAR(TBL_Employees3[[#This Row],[Hire Date]])</f>
        <v>2006</v>
      </c>
      <c r="M547" s="8" t="str">
        <f>TEXT(TBL_Employees3[[#This Row],[Hire Date]],"mmm")</f>
        <v>Oct</v>
      </c>
      <c r="N547" s="5">
        <v>120128</v>
      </c>
      <c r="O547" s="5" t="str" cm="1">
        <f t="array" ref="O547">_xlfn.IFS(TBL_Employees3[[#This Row],[Annual Salary]]&gt;140000,"High Income",AND(TBL_Employees3[[#This Row],[Annual Salary]]&lt;=140000, TBL_Employees3[[#This Row],[Annual Salary]] &gt; 70000),"Middle Income",TBL_Employees3[[#This Row],[Annual Salary]]&lt;70000,"Low Income")</f>
        <v>Middle Income</v>
      </c>
      <c r="P547" s="6">
        <v>0.1</v>
      </c>
      <c r="Q547" s="10">
        <f>TBL_Employees3[[#This Row],[Bonus %]]*TBL_Employees3[[#This Row],[Annual Salary]]</f>
        <v>12012.800000000001</v>
      </c>
      <c r="R547" t="s">
        <v>21</v>
      </c>
      <c r="S547" t="s">
        <v>22</v>
      </c>
      <c r="T547" s="4" t="s">
        <v>23</v>
      </c>
      <c r="U547" t="str">
        <f>IF(TBL_Employees3[[#This Row],[Exit Date]]="","Employed","Resign")</f>
        <v>Employed</v>
      </c>
    </row>
    <row r="548" spans="1:21" x14ac:dyDescent="0.25">
      <c r="A548" t="s">
        <v>1136</v>
      </c>
      <c r="B548" t="s">
        <v>1137</v>
      </c>
      <c r="C548" t="s">
        <v>1058</v>
      </c>
      <c r="D548" t="s">
        <v>1039</v>
      </c>
      <c r="E548" t="s">
        <v>18</v>
      </c>
      <c r="F548" t="s">
        <v>1984</v>
      </c>
      <c r="G548" t="s">
        <v>20</v>
      </c>
      <c r="H548">
        <v>54</v>
      </c>
      <c r="I548" s="4">
        <v>42731</v>
      </c>
      <c r="J548" s="8">
        <f>DAY(TBL_Employees3[[#This Row],[Hire Date]])</f>
        <v>27</v>
      </c>
      <c r="K548" s="8">
        <f>MONTH(TBL_Employees3[[#This Row],[Hire Date]])</f>
        <v>12</v>
      </c>
      <c r="L548" s="8">
        <f>YEAR(TBL_Employees3[[#This Row],[Hire Date]])</f>
        <v>2016</v>
      </c>
      <c r="M548" s="8" t="str">
        <f>TEXT(TBL_Employees3[[#This Row],[Hire Date]],"mmm")</f>
        <v>Dec</v>
      </c>
      <c r="N548" s="5">
        <v>41673</v>
      </c>
      <c r="O548" s="5" t="str" cm="1">
        <f t="array" ref="O548">_xlfn.IFS(TBL_Employees3[[#This Row],[Annual Salary]]&gt;140000,"High Income",AND(TBL_Employees3[[#This Row],[Annual Salary]]&lt;=140000, TBL_Employees3[[#This Row],[Annual Salary]] &gt; 70000),"Middle Income",TBL_Employees3[[#This Row],[Annual Salary]]&lt;70000,"Low Income")</f>
        <v>Low Income</v>
      </c>
      <c r="P548" s="6">
        <v>0</v>
      </c>
      <c r="Q548" s="10">
        <f>TBL_Employees3[[#This Row],[Bonus %]]*TBL_Employees3[[#This Row],[Annual Salary]]</f>
        <v>0</v>
      </c>
      <c r="R548" t="s">
        <v>21</v>
      </c>
      <c r="S548" t="s">
        <v>48</v>
      </c>
      <c r="T548" s="4" t="s">
        <v>23</v>
      </c>
      <c r="U548" t="str">
        <f>IF(TBL_Employees3[[#This Row],[Exit Date]]="","Employed","Resign")</f>
        <v>Employed</v>
      </c>
    </row>
    <row r="549" spans="1:21" x14ac:dyDescent="0.25">
      <c r="A549" t="s">
        <v>1138</v>
      </c>
      <c r="B549" t="s">
        <v>1139</v>
      </c>
      <c r="C549" t="s">
        <v>1090</v>
      </c>
      <c r="D549" t="s">
        <v>1039</v>
      </c>
      <c r="E549" t="s">
        <v>18</v>
      </c>
      <c r="F549" t="s">
        <v>1984</v>
      </c>
      <c r="G549" t="s">
        <v>28</v>
      </c>
      <c r="H549">
        <v>50</v>
      </c>
      <c r="I549" s="4">
        <v>36914</v>
      </c>
      <c r="J549" s="8">
        <f>DAY(TBL_Employees3[[#This Row],[Hire Date]])</f>
        <v>23</v>
      </c>
      <c r="K549" s="8">
        <f>MONTH(TBL_Employees3[[#This Row],[Hire Date]])</f>
        <v>1</v>
      </c>
      <c r="L549" s="8">
        <f>YEAR(TBL_Employees3[[#This Row],[Hire Date]])</f>
        <v>2001</v>
      </c>
      <c r="M549" s="8" t="str">
        <f>TEXT(TBL_Employees3[[#This Row],[Hire Date]],"mmm")</f>
        <v>Jan</v>
      </c>
      <c r="N549" s="5">
        <v>97537</v>
      </c>
      <c r="O549" s="5" t="str" cm="1">
        <f t="array" ref="O549">_xlfn.IFS(TBL_Employees3[[#This Row],[Annual Salary]]&gt;140000,"High Income",AND(TBL_Employees3[[#This Row],[Annual Salary]]&lt;=140000, TBL_Employees3[[#This Row],[Annual Salary]] &gt; 70000),"Middle Income",TBL_Employees3[[#This Row],[Annual Salary]]&lt;70000,"Low Income")</f>
        <v>Middle Income</v>
      </c>
      <c r="P549" s="6">
        <v>0</v>
      </c>
      <c r="Q549" s="10">
        <f>TBL_Employees3[[#This Row],[Bonus %]]*TBL_Employees3[[#This Row],[Annual Salary]]</f>
        <v>0</v>
      </c>
      <c r="R549" t="s">
        <v>65</v>
      </c>
      <c r="S549" t="s">
        <v>92</v>
      </c>
      <c r="T549" s="4" t="s">
        <v>23</v>
      </c>
      <c r="U549" t="str">
        <f>IF(TBL_Employees3[[#This Row],[Exit Date]]="","Employed","Resign")</f>
        <v>Employed</v>
      </c>
    </row>
    <row r="550" spans="1:21" x14ac:dyDescent="0.25">
      <c r="A550" t="s">
        <v>1140</v>
      </c>
      <c r="B550" t="s">
        <v>1141</v>
      </c>
      <c r="C550" t="s">
        <v>1142</v>
      </c>
      <c r="D550" t="s">
        <v>1039</v>
      </c>
      <c r="E550" t="s">
        <v>32</v>
      </c>
      <c r="F550" t="s">
        <v>1983</v>
      </c>
      <c r="G550" t="s">
        <v>28</v>
      </c>
      <c r="H550">
        <v>31</v>
      </c>
      <c r="I550" s="4">
        <v>44086</v>
      </c>
      <c r="J550" s="8">
        <f>DAY(TBL_Employees3[[#This Row],[Hire Date]])</f>
        <v>12</v>
      </c>
      <c r="K550" s="8">
        <f>MONTH(TBL_Employees3[[#This Row],[Hire Date]])</f>
        <v>9</v>
      </c>
      <c r="L550" s="8">
        <f>YEAR(TBL_Employees3[[#This Row],[Hire Date]])</f>
        <v>2020</v>
      </c>
      <c r="M550" s="8" t="str">
        <f>TEXT(TBL_Employees3[[#This Row],[Hire Date]],"mmm")</f>
        <v>Sep</v>
      </c>
      <c r="N550" s="5">
        <v>96567</v>
      </c>
      <c r="O550" s="5" t="str" cm="1">
        <f t="array" ref="O550">_xlfn.IFS(TBL_Employees3[[#This Row],[Annual Salary]]&gt;140000,"High Income",AND(TBL_Employees3[[#This Row],[Annual Salary]]&lt;=140000, TBL_Employees3[[#This Row],[Annual Salary]] &gt; 70000),"Middle Income",TBL_Employees3[[#This Row],[Annual Salary]]&lt;70000,"Low Income")</f>
        <v>Middle Income</v>
      </c>
      <c r="P550" s="6">
        <v>0</v>
      </c>
      <c r="Q550" s="10">
        <f>TBL_Employees3[[#This Row],[Bonus %]]*TBL_Employees3[[#This Row],[Annual Salary]]</f>
        <v>0</v>
      </c>
      <c r="R550" t="s">
        <v>65</v>
      </c>
      <c r="S550" t="s">
        <v>78</v>
      </c>
      <c r="T550" s="4" t="s">
        <v>23</v>
      </c>
      <c r="U550" t="str">
        <f>IF(TBL_Employees3[[#This Row],[Exit Date]]="","Employed","Resign")</f>
        <v>Employed</v>
      </c>
    </row>
    <row r="551" spans="1:21" x14ac:dyDescent="0.25">
      <c r="A551" t="s">
        <v>1143</v>
      </c>
      <c r="B551" t="s">
        <v>1144</v>
      </c>
      <c r="C551" t="s">
        <v>1110</v>
      </c>
      <c r="D551" t="s">
        <v>1039</v>
      </c>
      <c r="E551" t="s">
        <v>27</v>
      </c>
      <c r="F551" t="s">
        <v>1983</v>
      </c>
      <c r="G551" t="s">
        <v>28</v>
      </c>
      <c r="H551">
        <v>47</v>
      </c>
      <c r="I551" s="4">
        <v>36229</v>
      </c>
      <c r="J551" s="8">
        <f>DAY(TBL_Employees3[[#This Row],[Hire Date]])</f>
        <v>10</v>
      </c>
      <c r="K551" s="8">
        <f>MONTH(TBL_Employees3[[#This Row],[Hire Date]])</f>
        <v>3</v>
      </c>
      <c r="L551" s="8">
        <f>YEAR(TBL_Employees3[[#This Row],[Hire Date]])</f>
        <v>1999</v>
      </c>
      <c r="M551" s="8" t="str">
        <f>TEXT(TBL_Employees3[[#This Row],[Hire Date]],"mmm")</f>
        <v>Mar</v>
      </c>
      <c r="N551" s="5">
        <v>49404</v>
      </c>
      <c r="O551" s="5" t="str" cm="1">
        <f t="array" ref="O551">_xlfn.IFS(TBL_Employees3[[#This Row],[Annual Salary]]&gt;140000,"High Income",AND(TBL_Employees3[[#This Row],[Annual Salary]]&lt;=140000, TBL_Employees3[[#This Row],[Annual Salary]] &gt; 70000),"Middle Income",TBL_Employees3[[#This Row],[Annual Salary]]&lt;70000,"Low Income")</f>
        <v>Low Income</v>
      </c>
      <c r="P551" s="6">
        <v>0</v>
      </c>
      <c r="Q551" s="10">
        <f>TBL_Employees3[[#This Row],[Bonus %]]*TBL_Employees3[[#This Row],[Annual Salary]]</f>
        <v>0</v>
      </c>
      <c r="R551" t="s">
        <v>65</v>
      </c>
      <c r="S551" t="s">
        <v>118</v>
      </c>
      <c r="T551" s="4" t="s">
        <v>23</v>
      </c>
      <c r="U551" t="str">
        <f>IF(TBL_Employees3[[#This Row],[Exit Date]]="","Employed","Resign")</f>
        <v>Employed</v>
      </c>
    </row>
    <row r="552" spans="1:21" x14ac:dyDescent="0.25">
      <c r="A552" t="s">
        <v>1145</v>
      </c>
      <c r="B552" t="s">
        <v>1146</v>
      </c>
      <c r="C552" t="s">
        <v>1142</v>
      </c>
      <c r="D552" t="s">
        <v>1039</v>
      </c>
      <c r="E552" t="s">
        <v>32</v>
      </c>
      <c r="F552" t="s">
        <v>1983</v>
      </c>
      <c r="G552" t="s">
        <v>37</v>
      </c>
      <c r="H552">
        <v>29</v>
      </c>
      <c r="I552" s="4">
        <v>43753</v>
      </c>
      <c r="J552" s="8">
        <f>DAY(TBL_Employees3[[#This Row],[Hire Date]])</f>
        <v>15</v>
      </c>
      <c r="K552" s="8">
        <f>MONTH(TBL_Employees3[[#This Row],[Hire Date]])</f>
        <v>10</v>
      </c>
      <c r="L552" s="8">
        <f>YEAR(TBL_Employees3[[#This Row],[Hire Date]])</f>
        <v>2019</v>
      </c>
      <c r="M552" s="8" t="str">
        <f>TEXT(TBL_Employees3[[#This Row],[Hire Date]],"mmm")</f>
        <v>Oct</v>
      </c>
      <c r="N552" s="5">
        <v>66819</v>
      </c>
      <c r="O552" s="5" t="str" cm="1">
        <f t="array" ref="O552">_xlfn.IFS(TBL_Employees3[[#This Row],[Annual Salary]]&gt;140000,"High Income",AND(TBL_Employees3[[#This Row],[Annual Salary]]&lt;=140000, TBL_Employees3[[#This Row],[Annual Salary]] &gt; 70000),"Middle Income",TBL_Employees3[[#This Row],[Annual Salary]]&lt;70000,"Low Income")</f>
        <v>Low Income</v>
      </c>
      <c r="P552" s="6">
        <v>0</v>
      </c>
      <c r="Q552" s="10">
        <f>TBL_Employees3[[#This Row],[Bonus %]]*TBL_Employees3[[#This Row],[Annual Salary]]</f>
        <v>0</v>
      </c>
      <c r="R552" t="s">
        <v>38</v>
      </c>
      <c r="S552" t="s">
        <v>69</v>
      </c>
      <c r="T552" s="4" t="s">
        <v>23</v>
      </c>
      <c r="U552" t="str">
        <f>IF(TBL_Employees3[[#This Row],[Exit Date]]="","Employed","Resign")</f>
        <v>Employed</v>
      </c>
    </row>
    <row r="553" spans="1:21" x14ac:dyDescent="0.25">
      <c r="A553" t="s">
        <v>1147</v>
      </c>
      <c r="B553" t="s">
        <v>1148</v>
      </c>
      <c r="C553" t="s">
        <v>1149</v>
      </c>
      <c r="D553" t="s">
        <v>1039</v>
      </c>
      <c r="E553" t="s">
        <v>18</v>
      </c>
      <c r="F553" t="s">
        <v>1983</v>
      </c>
      <c r="G553" t="s">
        <v>97</v>
      </c>
      <c r="H553">
        <v>54</v>
      </c>
      <c r="I553" s="4">
        <v>40540</v>
      </c>
      <c r="J553" s="8">
        <f>DAY(TBL_Employees3[[#This Row],[Hire Date]])</f>
        <v>28</v>
      </c>
      <c r="K553" s="8">
        <f>MONTH(TBL_Employees3[[#This Row],[Hire Date]])</f>
        <v>12</v>
      </c>
      <c r="L553" s="8">
        <f>YEAR(TBL_Employees3[[#This Row],[Hire Date]])</f>
        <v>2010</v>
      </c>
      <c r="M553" s="8" t="str">
        <f>TEXT(TBL_Employees3[[#This Row],[Hire Date]],"mmm")</f>
        <v>Dec</v>
      </c>
      <c r="N553" s="5">
        <v>64417</v>
      </c>
      <c r="O553" s="5" t="str" cm="1">
        <f t="array" ref="O553">_xlfn.IFS(TBL_Employees3[[#This Row],[Annual Salary]]&gt;140000,"High Income",AND(TBL_Employees3[[#This Row],[Annual Salary]]&lt;=140000, TBL_Employees3[[#This Row],[Annual Salary]] &gt; 70000),"Middle Income",TBL_Employees3[[#This Row],[Annual Salary]]&lt;70000,"Low Income")</f>
        <v>Low Income</v>
      </c>
      <c r="P553" s="6">
        <v>0</v>
      </c>
      <c r="Q553" s="10">
        <f>TBL_Employees3[[#This Row],[Bonus %]]*TBL_Employees3[[#This Row],[Annual Salary]]</f>
        <v>0</v>
      </c>
      <c r="R553" t="s">
        <v>21</v>
      </c>
      <c r="S553" t="s">
        <v>75</v>
      </c>
      <c r="T553" s="4" t="s">
        <v>23</v>
      </c>
      <c r="U553" t="str">
        <f>IF(TBL_Employees3[[#This Row],[Exit Date]]="","Employed","Resign")</f>
        <v>Employed</v>
      </c>
    </row>
    <row r="554" spans="1:21" x14ac:dyDescent="0.25">
      <c r="A554" t="s">
        <v>1150</v>
      </c>
      <c r="B554" t="s">
        <v>1151</v>
      </c>
      <c r="C554" t="s">
        <v>1149</v>
      </c>
      <c r="D554" t="s">
        <v>1039</v>
      </c>
      <c r="E554" t="s">
        <v>18</v>
      </c>
      <c r="F554" t="s">
        <v>1984</v>
      </c>
      <c r="G554" t="s">
        <v>37</v>
      </c>
      <c r="H554">
        <v>36</v>
      </c>
      <c r="I554" s="4">
        <v>43818</v>
      </c>
      <c r="J554" s="8">
        <f>DAY(TBL_Employees3[[#This Row],[Hire Date]])</f>
        <v>19</v>
      </c>
      <c r="K554" s="8">
        <f>MONTH(TBL_Employees3[[#This Row],[Hire Date]])</f>
        <v>12</v>
      </c>
      <c r="L554" s="8">
        <f>YEAR(TBL_Employees3[[#This Row],[Hire Date]])</f>
        <v>2019</v>
      </c>
      <c r="M554" s="8" t="str">
        <f>TEXT(TBL_Employees3[[#This Row],[Hire Date]],"mmm")</f>
        <v>Dec</v>
      </c>
      <c r="N554" s="5">
        <v>91954</v>
      </c>
      <c r="O554" s="5" t="str" cm="1">
        <f t="array" ref="O554">_xlfn.IFS(TBL_Employees3[[#This Row],[Annual Salary]]&gt;140000,"High Income",AND(TBL_Employees3[[#This Row],[Annual Salary]]&lt;=140000, TBL_Employees3[[#This Row],[Annual Salary]] &gt; 70000),"Middle Income",TBL_Employees3[[#This Row],[Annual Salary]]&lt;70000,"Low Income")</f>
        <v>Middle Income</v>
      </c>
      <c r="P554" s="6">
        <v>0</v>
      </c>
      <c r="Q554" s="10">
        <f>TBL_Employees3[[#This Row],[Bonus %]]*TBL_Employees3[[#This Row],[Annual Salary]]</f>
        <v>0</v>
      </c>
      <c r="R554" t="s">
        <v>21</v>
      </c>
      <c r="S554" t="s">
        <v>75</v>
      </c>
      <c r="T554" s="4" t="s">
        <v>23</v>
      </c>
      <c r="U554" t="str">
        <f>IF(TBL_Employees3[[#This Row],[Exit Date]]="","Employed","Resign")</f>
        <v>Employed</v>
      </c>
    </row>
    <row r="555" spans="1:21" x14ac:dyDescent="0.25">
      <c r="A555" t="s">
        <v>1152</v>
      </c>
      <c r="B555" t="s">
        <v>1153</v>
      </c>
      <c r="C555" t="s">
        <v>1101</v>
      </c>
      <c r="D555" t="s">
        <v>1039</v>
      </c>
      <c r="E555" t="s">
        <v>18</v>
      </c>
      <c r="F555" t="s">
        <v>1983</v>
      </c>
      <c r="G555" t="s">
        <v>37</v>
      </c>
      <c r="H555">
        <v>29</v>
      </c>
      <c r="I555" s="4">
        <v>42866</v>
      </c>
      <c r="J555" s="8">
        <f>DAY(TBL_Employees3[[#This Row],[Hire Date]])</f>
        <v>11</v>
      </c>
      <c r="K555" s="8">
        <f>MONTH(TBL_Employees3[[#This Row],[Hire Date]])</f>
        <v>5</v>
      </c>
      <c r="L555" s="8">
        <f>YEAR(TBL_Employees3[[#This Row],[Hire Date]])</f>
        <v>2017</v>
      </c>
      <c r="M555" s="8" t="str">
        <f>TEXT(TBL_Employees3[[#This Row],[Hire Date]],"mmm")</f>
        <v>May</v>
      </c>
      <c r="N555" s="5">
        <v>87536</v>
      </c>
      <c r="O555" s="5" t="str" cm="1">
        <f t="array" ref="O555">_xlfn.IFS(TBL_Employees3[[#This Row],[Annual Salary]]&gt;140000,"High Income",AND(TBL_Employees3[[#This Row],[Annual Salary]]&lt;=140000, TBL_Employees3[[#This Row],[Annual Salary]] &gt; 70000),"Middle Income",TBL_Employees3[[#This Row],[Annual Salary]]&lt;70000,"Low Income")</f>
        <v>Middle Income</v>
      </c>
      <c r="P555" s="6">
        <v>0</v>
      </c>
      <c r="Q555" s="10">
        <f>TBL_Employees3[[#This Row],[Bonus %]]*TBL_Employees3[[#This Row],[Annual Salary]]</f>
        <v>0</v>
      </c>
      <c r="R555" t="s">
        <v>21</v>
      </c>
      <c r="S555" t="s">
        <v>34</v>
      </c>
      <c r="T555" s="4" t="s">
        <v>23</v>
      </c>
      <c r="U555" t="str">
        <f>IF(TBL_Employees3[[#This Row],[Exit Date]]="","Employed","Resign")</f>
        <v>Employed</v>
      </c>
    </row>
    <row r="556" spans="1:21" x14ac:dyDescent="0.25">
      <c r="A556" t="s">
        <v>1154</v>
      </c>
      <c r="B556" t="s">
        <v>1155</v>
      </c>
      <c r="C556" t="s">
        <v>1156</v>
      </c>
      <c r="D556" t="s">
        <v>1039</v>
      </c>
      <c r="E556" t="s">
        <v>54</v>
      </c>
      <c r="F556" t="s">
        <v>1983</v>
      </c>
      <c r="G556" t="s">
        <v>20</v>
      </c>
      <c r="H556">
        <v>58</v>
      </c>
      <c r="I556" s="4">
        <v>34176</v>
      </c>
      <c r="J556" s="8">
        <f>DAY(TBL_Employees3[[#This Row],[Hire Date]])</f>
        <v>26</v>
      </c>
      <c r="K556" s="8">
        <f>MONTH(TBL_Employees3[[#This Row],[Hire Date]])</f>
        <v>7</v>
      </c>
      <c r="L556" s="8">
        <f>YEAR(TBL_Employees3[[#This Row],[Hire Date]])</f>
        <v>1993</v>
      </c>
      <c r="M556" s="8" t="str">
        <f>TEXT(TBL_Employees3[[#This Row],[Hire Date]],"mmm")</f>
        <v>Jul</v>
      </c>
      <c r="N556" s="5">
        <v>69260</v>
      </c>
      <c r="O556" s="5" t="str" cm="1">
        <f t="array" ref="O556">_xlfn.IFS(TBL_Employees3[[#This Row],[Annual Salary]]&gt;140000,"High Income",AND(TBL_Employees3[[#This Row],[Annual Salary]]&lt;=140000, TBL_Employees3[[#This Row],[Annual Salary]] &gt; 70000),"Middle Income",TBL_Employees3[[#This Row],[Annual Salary]]&lt;70000,"Low Income")</f>
        <v>Low Income</v>
      </c>
      <c r="P556" s="6">
        <v>0</v>
      </c>
      <c r="Q556" s="10">
        <f>TBL_Employees3[[#This Row],[Bonus %]]*TBL_Employees3[[#This Row],[Annual Salary]]</f>
        <v>0</v>
      </c>
      <c r="R556" t="s">
        <v>21</v>
      </c>
      <c r="S556" t="s">
        <v>57</v>
      </c>
      <c r="T556" s="4" t="s">
        <v>23</v>
      </c>
      <c r="U556" t="str">
        <f>IF(TBL_Employees3[[#This Row],[Exit Date]]="","Employed","Resign")</f>
        <v>Employed</v>
      </c>
    </row>
    <row r="557" spans="1:21" x14ac:dyDescent="0.25">
      <c r="A557" t="s">
        <v>1157</v>
      </c>
      <c r="B557" t="s">
        <v>1158</v>
      </c>
      <c r="C557" t="s">
        <v>16</v>
      </c>
      <c r="D557" t="s">
        <v>1039</v>
      </c>
      <c r="E557" t="s">
        <v>54</v>
      </c>
      <c r="F557" t="s">
        <v>1983</v>
      </c>
      <c r="G557" t="s">
        <v>28</v>
      </c>
      <c r="H557">
        <v>51</v>
      </c>
      <c r="I557" s="4">
        <v>34388</v>
      </c>
      <c r="J557" s="8">
        <f>DAY(TBL_Employees3[[#This Row],[Hire Date]])</f>
        <v>23</v>
      </c>
      <c r="K557" s="8">
        <f>MONTH(TBL_Employees3[[#This Row],[Hire Date]])</f>
        <v>2</v>
      </c>
      <c r="L557" s="8">
        <f>YEAR(TBL_Employees3[[#This Row],[Hire Date]])</f>
        <v>1994</v>
      </c>
      <c r="M557" s="8" t="str">
        <f>TEXT(TBL_Employees3[[#This Row],[Hire Date]],"mmm")</f>
        <v>Feb</v>
      </c>
      <c r="N557" s="5">
        <v>122802</v>
      </c>
      <c r="O557" s="5" t="str" cm="1">
        <f t="array" ref="O557">_xlfn.IFS(TBL_Employees3[[#This Row],[Annual Salary]]&gt;140000,"High Income",AND(TBL_Employees3[[#This Row],[Annual Salary]]&lt;=140000, TBL_Employees3[[#This Row],[Annual Salary]] &gt; 70000),"Middle Income",TBL_Employees3[[#This Row],[Annual Salary]]&lt;70000,"Low Income")</f>
        <v>Middle Income</v>
      </c>
      <c r="P557" s="6">
        <v>0.05</v>
      </c>
      <c r="Q557" s="10">
        <f>TBL_Employees3[[#This Row],[Bonus %]]*TBL_Employees3[[#This Row],[Annual Salary]]</f>
        <v>6140.1</v>
      </c>
      <c r="R557" t="s">
        <v>65</v>
      </c>
      <c r="S557" t="s">
        <v>78</v>
      </c>
      <c r="T557" s="4" t="s">
        <v>23</v>
      </c>
      <c r="U557" t="str">
        <f>IF(TBL_Employees3[[#This Row],[Exit Date]]="","Employed","Resign")</f>
        <v>Employed</v>
      </c>
    </row>
    <row r="558" spans="1:21" x14ac:dyDescent="0.25">
      <c r="A558" t="s">
        <v>1159</v>
      </c>
      <c r="B558" t="s">
        <v>1160</v>
      </c>
      <c r="C558" t="s">
        <v>1149</v>
      </c>
      <c r="D558" t="s">
        <v>1039</v>
      </c>
      <c r="E558" t="s">
        <v>18</v>
      </c>
      <c r="F558" t="s">
        <v>1984</v>
      </c>
      <c r="G558" t="s">
        <v>28</v>
      </c>
      <c r="H558">
        <v>48</v>
      </c>
      <c r="I558" s="4">
        <v>37855</v>
      </c>
      <c r="J558" s="8">
        <f>DAY(TBL_Employees3[[#This Row],[Hire Date]])</f>
        <v>22</v>
      </c>
      <c r="K558" s="8">
        <f>MONTH(TBL_Employees3[[#This Row],[Hire Date]])</f>
        <v>8</v>
      </c>
      <c r="L558" s="8">
        <f>YEAR(TBL_Employees3[[#This Row],[Hire Date]])</f>
        <v>2003</v>
      </c>
      <c r="M558" s="8" t="str">
        <f>TEXT(TBL_Employees3[[#This Row],[Hire Date]],"mmm")</f>
        <v>Aug</v>
      </c>
      <c r="N558" s="5">
        <v>82017</v>
      </c>
      <c r="O558" s="5" t="str" cm="1">
        <f t="array" ref="O558">_xlfn.IFS(TBL_Employees3[[#This Row],[Annual Salary]]&gt;140000,"High Income",AND(TBL_Employees3[[#This Row],[Annual Salary]]&lt;=140000, TBL_Employees3[[#This Row],[Annual Salary]] &gt; 70000),"Middle Income",TBL_Employees3[[#This Row],[Annual Salary]]&lt;70000,"Low Income")</f>
        <v>Middle Income</v>
      </c>
      <c r="P558" s="6">
        <v>0</v>
      </c>
      <c r="Q558" s="10">
        <f>TBL_Employees3[[#This Row],[Bonus %]]*TBL_Employees3[[#This Row],[Annual Salary]]</f>
        <v>0</v>
      </c>
      <c r="R558" t="s">
        <v>65</v>
      </c>
      <c r="S558" t="s">
        <v>118</v>
      </c>
      <c r="T558" s="4" t="s">
        <v>23</v>
      </c>
      <c r="U558" t="str">
        <f>IF(TBL_Employees3[[#This Row],[Exit Date]]="","Employed","Resign")</f>
        <v>Employed</v>
      </c>
    </row>
    <row r="559" spans="1:21" x14ac:dyDescent="0.25">
      <c r="A559" t="s">
        <v>1161</v>
      </c>
      <c r="B559" t="s">
        <v>1162</v>
      </c>
      <c r="C559" t="s">
        <v>1079</v>
      </c>
      <c r="D559" t="s">
        <v>1039</v>
      </c>
      <c r="E559" t="s">
        <v>18</v>
      </c>
      <c r="F559" t="s">
        <v>1984</v>
      </c>
      <c r="G559" t="s">
        <v>20</v>
      </c>
      <c r="H559">
        <v>36</v>
      </c>
      <c r="I559" s="4">
        <v>41789</v>
      </c>
      <c r="J559" s="8">
        <f>DAY(TBL_Employees3[[#This Row],[Hire Date]])</f>
        <v>30</v>
      </c>
      <c r="K559" s="8">
        <f>MONTH(TBL_Employees3[[#This Row],[Hire Date]])</f>
        <v>5</v>
      </c>
      <c r="L559" s="8">
        <f>YEAR(TBL_Employees3[[#This Row],[Hire Date]])</f>
        <v>2014</v>
      </c>
      <c r="M559" s="8" t="str">
        <f>TEXT(TBL_Employees3[[#This Row],[Hire Date]],"mmm")</f>
        <v>May</v>
      </c>
      <c r="N559" s="5">
        <v>99080</v>
      </c>
      <c r="O559" s="5" t="str" cm="1">
        <f t="array" ref="O559">_xlfn.IFS(TBL_Employees3[[#This Row],[Annual Salary]]&gt;140000,"High Income",AND(TBL_Employees3[[#This Row],[Annual Salary]]&lt;=140000, TBL_Employees3[[#This Row],[Annual Salary]] &gt; 70000),"Middle Income",TBL_Employees3[[#This Row],[Annual Salary]]&lt;70000,"Low Income")</f>
        <v>Middle Income</v>
      </c>
      <c r="P559" s="6">
        <v>0</v>
      </c>
      <c r="Q559" s="10">
        <f>TBL_Employees3[[#This Row],[Bonus %]]*TBL_Employees3[[#This Row],[Annual Salary]]</f>
        <v>0</v>
      </c>
      <c r="R559" t="s">
        <v>21</v>
      </c>
      <c r="S559" t="s">
        <v>44</v>
      </c>
      <c r="T559" s="4" t="s">
        <v>23</v>
      </c>
      <c r="U559" t="str">
        <f>IF(TBL_Employees3[[#This Row],[Exit Date]]="","Employed","Resign")</f>
        <v>Employed</v>
      </c>
    </row>
    <row r="560" spans="1:21" x14ac:dyDescent="0.25">
      <c r="A560" t="s">
        <v>1163</v>
      </c>
      <c r="B560" t="s">
        <v>1164</v>
      </c>
      <c r="C560" t="s">
        <v>53</v>
      </c>
      <c r="D560" t="s">
        <v>1039</v>
      </c>
      <c r="E560" t="s">
        <v>54</v>
      </c>
      <c r="F560" t="s">
        <v>1984</v>
      </c>
      <c r="G560" t="s">
        <v>28</v>
      </c>
      <c r="H560">
        <v>53</v>
      </c>
      <c r="I560" s="4">
        <v>39568</v>
      </c>
      <c r="J560" s="8">
        <f>DAY(TBL_Employees3[[#This Row],[Hire Date]])</f>
        <v>30</v>
      </c>
      <c r="K560" s="8">
        <f>MONTH(TBL_Employees3[[#This Row],[Hire Date]])</f>
        <v>4</v>
      </c>
      <c r="L560" s="8">
        <f>YEAR(TBL_Employees3[[#This Row],[Hire Date]])</f>
        <v>2008</v>
      </c>
      <c r="M560" s="8" t="str">
        <f>TEXT(TBL_Employees3[[#This Row],[Hire Date]],"mmm")</f>
        <v>Apr</v>
      </c>
      <c r="N560" s="5">
        <v>182202</v>
      </c>
      <c r="O560" s="5" t="str" cm="1">
        <f t="array" ref="O560">_xlfn.IFS(TBL_Employees3[[#This Row],[Annual Salary]]&gt;140000,"High Income",AND(TBL_Employees3[[#This Row],[Annual Salary]]&lt;=140000, TBL_Employees3[[#This Row],[Annual Salary]] &gt; 70000),"Middle Income",TBL_Employees3[[#This Row],[Annual Salary]]&lt;70000,"Low Income")</f>
        <v>High Income</v>
      </c>
      <c r="P560" s="6">
        <v>0.3</v>
      </c>
      <c r="Q560" s="10">
        <f>TBL_Employees3[[#This Row],[Bonus %]]*TBL_Employees3[[#This Row],[Annual Salary]]</f>
        <v>54660.6</v>
      </c>
      <c r="R560" t="s">
        <v>21</v>
      </c>
      <c r="S560" t="s">
        <v>22</v>
      </c>
      <c r="T560" s="4" t="s">
        <v>23</v>
      </c>
      <c r="U560" t="str">
        <f>IF(TBL_Employees3[[#This Row],[Exit Date]]="","Employed","Resign")</f>
        <v>Employed</v>
      </c>
    </row>
    <row r="561" spans="1:21" x14ac:dyDescent="0.25">
      <c r="A561" t="s">
        <v>1165</v>
      </c>
      <c r="B561" t="s">
        <v>1166</v>
      </c>
      <c r="C561" t="s">
        <v>1061</v>
      </c>
      <c r="D561" t="s">
        <v>1039</v>
      </c>
      <c r="E561" t="s">
        <v>54</v>
      </c>
      <c r="F561" t="s">
        <v>1984</v>
      </c>
      <c r="G561" t="s">
        <v>97</v>
      </c>
      <c r="H561">
        <v>39</v>
      </c>
      <c r="I561" s="4">
        <v>43229</v>
      </c>
      <c r="J561" s="8">
        <f>DAY(TBL_Employees3[[#This Row],[Hire Date]])</f>
        <v>9</v>
      </c>
      <c r="K561" s="8">
        <f>MONTH(TBL_Employees3[[#This Row],[Hire Date]])</f>
        <v>5</v>
      </c>
      <c r="L561" s="8">
        <f>YEAR(TBL_Employees3[[#This Row],[Hire Date]])</f>
        <v>2018</v>
      </c>
      <c r="M561" s="8" t="str">
        <f>TEXT(TBL_Employees3[[#This Row],[Hire Date]],"mmm")</f>
        <v>May</v>
      </c>
      <c r="N561" s="5">
        <v>73317</v>
      </c>
      <c r="O561" s="5" t="str" cm="1">
        <f t="array" ref="O561">_xlfn.IFS(TBL_Employees3[[#This Row],[Annual Salary]]&gt;140000,"High Income",AND(TBL_Employees3[[#This Row],[Annual Salary]]&lt;=140000, TBL_Employees3[[#This Row],[Annual Salary]] &gt; 70000),"Middle Income",TBL_Employees3[[#This Row],[Annual Salary]]&lt;70000,"Low Income")</f>
        <v>Middle Income</v>
      </c>
      <c r="P561" s="6">
        <v>0</v>
      </c>
      <c r="Q561" s="10">
        <f>TBL_Employees3[[#This Row],[Bonus %]]*TBL_Employees3[[#This Row],[Annual Salary]]</f>
        <v>0</v>
      </c>
      <c r="R561" t="s">
        <v>21</v>
      </c>
      <c r="S561" t="s">
        <v>48</v>
      </c>
      <c r="T561" s="4" t="s">
        <v>23</v>
      </c>
      <c r="U561" t="str">
        <f>IF(TBL_Employees3[[#This Row],[Exit Date]]="","Employed","Resign")</f>
        <v>Employed</v>
      </c>
    </row>
    <row r="562" spans="1:21" x14ac:dyDescent="0.25">
      <c r="A562" t="s">
        <v>1167</v>
      </c>
      <c r="B562" t="s">
        <v>1168</v>
      </c>
      <c r="C562" t="s">
        <v>1149</v>
      </c>
      <c r="D562" t="s">
        <v>1039</v>
      </c>
      <c r="E562" t="s">
        <v>27</v>
      </c>
      <c r="F562" t="s">
        <v>1984</v>
      </c>
      <c r="G562" t="s">
        <v>28</v>
      </c>
      <c r="H562">
        <v>40</v>
      </c>
      <c r="I562" s="4">
        <v>41451</v>
      </c>
      <c r="J562" s="8">
        <f>DAY(TBL_Employees3[[#This Row],[Hire Date]])</f>
        <v>26</v>
      </c>
      <c r="K562" s="8">
        <f>MONTH(TBL_Employees3[[#This Row],[Hire Date]])</f>
        <v>6</v>
      </c>
      <c r="L562" s="8">
        <f>YEAR(TBL_Employees3[[#This Row],[Hire Date]])</f>
        <v>2013</v>
      </c>
      <c r="M562" s="8" t="str">
        <f>TEXT(TBL_Employees3[[#This Row],[Hire Date]],"mmm")</f>
        <v>Jun</v>
      </c>
      <c r="N562" s="5">
        <v>69096</v>
      </c>
      <c r="O562" s="5" t="str" cm="1">
        <f t="array" ref="O562">_xlfn.IFS(TBL_Employees3[[#This Row],[Annual Salary]]&gt;140000,"High Income",AND(TBL_Employees3[[#This Row],[Annual Salary]]&lt;=140000, TBL_Employees3[[#This Row],[Annual Salary]] &gt; 70000),"Middle Income",TBL_Employees3[[#This Row],[Annual Salary]]&lt;70000,"Low Income")</f>
        <v>Low Income</v>
      </c>
      <c r="P562" s="6">
        <v>0</v>
      </c>
      <c r="Q562" s="10">
        <f>TBL_Employees3[[#This Row],[Bonus %]]*TBL_Employees3[[#This Row],[Annual Salary]]</f>
        <v>0</v>
      </c>
      <c r="R562" t="s">
        <v>21</v>
      </c>
      <c r="S562" t="s">
        <v>34</v>
      </c>
      <c r="T562" s="4" t="s">
        <v>23</v>
      </c>
      <c r="U562" t="str">
        <f>IF(TBL_Employees3[[#This Row],[Exit Date]]="","Employed","Resign")</f>
        <v>Employed</v>
      </c>
    </row>
    <row r="563" spans="1:21" x14ac:dyDescent="0.25">
      <c r="A563" t="s">
        <v>1169</v>
      </c>
      <c r="B563" t="s">
        <v>1170</v>
      </c>
      <c r="C563" t="s">
        <v>1110</v>
      </c>
      <c r="D563" t="s">
        <v>1039</v>
      </c>
      <c r="E563" t="s">
        <v>32</v>
      </c>
      <c r="F563" t="s">
        <v>1983</v>
      </c>
      <c r="G563" t="s">
        <v>28</v>
      </c>
      <c r="H563">
        <v>43</v>
      </c>
      <c r="I563" s="4">
        <v>43224</v>
      </c>
      <c r="J563" s="8">
        <f>DAY(TBL_Employees3[[#This Row],[Hire Date]])</f>
        <v>4</v>
      </c>
      <c r="K563" s="8">
        <f>MONTH(TBL_Employees3[[#This Row],[Hire Date]])</f>
        <v>5</v>
      </c>
      <c r="L563" s="8">
        <f>YEAR(TBL_Employees3[[#This Row],[Hire Date]])</f>
        <v>2018</v>
      </c>
      <c r="M563" s="8" t="str">
        <f>TEXT(TBL_Employees3[[#This Row],[Hire Date]],"mmm")</f>
        <v>May</v>
      </c>
      <c r="N563" s="5">
        <v>59888</v>
      </c>
      <c r="O563" s="5" t="str" cm="1">
        <f t="array" ref="O563">_xlfn.IFS(TBL_Employees3[[#This Row],[Annual Salary]]&gt;140000,"High Income",AND(TBL_Employees3[[#This Row],[Annual Salary]]&lt;=140000, TBL_Employees3[[#This Row],[Annual Salary]] &gt; 70000),"Middle Income",TBL_Employees3[[#This Row],[Annual Salary]]&lt;70000,"Low Income")</f>
        <v>Low Income</v>
      </c>
      <c r="P563" s="6">
        <v>0</v>
      </c>
      <c r="Q563" s="10">
        <f>TBL_Employees3[[#This Row],[Bonus %]]*TBL_Employees3[[#This Row],[Annual Salary]]</f>
        <v>0</v>
      </c>
      <c r="R563" t="s">
        <v>65</v>
      </c>
      <c r="S563" t="s">
        <v>118</v>
      </c>
      <c r="T563" s="4" t="s">
        <v>23</v>
      </c>
      <c r="U563" t="str">
        <f>IF(TBL_Employees3[[#This Row],[Exit Date]]="","Employed","Resign")</f>
        <v>Employed</v>
      </c>
    </row>
    <row r="564" spans="1:21" x14ac:dyDescent="0.25">
      <c r="A564" t="s">
        <v>1171</v>
      </c>
      <c r="B564" t="s">
        <v>1172</v>
      </c>
      <c r="C564" t="s">
        <v>31</v>
      </c>
      <c r="D564" t="s">
        <v>1039</v>
      </c>
      <c r="E564" t="s">
        <v>27</v>
      </c>
      <c r="F564" t="s">
        <v>1984</v>
      </c>
      <c r="G564" t="s">
        <v>28</v>
      </c>
      <c r="H564">
        <v>47</v>
      </c>
      <c r="I564" s="4">
        <v>41208</v>
      </c>
      <c r="J564" s="8">
        <f>DAY(TBL_Employees3[[#This Row],[Hire Date]])</f>
        <v>26</v>
      </c>
      <c r="K564" s="8">
        <f>MONTH(TBL_Employees3[[#This Row],[Hire Date]])</f>
        <v>10</v>
      </c>
      <c r="L564" s="8">
        <f>YEAR(TBL_Employees3[[#This Row],[Hire Date]])</f>
        <v>2012</v>
      </c>
      <c r="M564" s="8" t="str">
        <f>TEXT(TBL_Employees3[[#This Row],[Hire Date]],"mmm")</f>
        <v>Oct</v>
      </c>
      <c r="N564" s="5">
        <v>183156</v>
      </c>
      <c r="O564" s="5" t="str" cm="1">
        <f t="array" ref="O564">_xlfn.IFS(TBL_Employees3[[#This Row],[Annual Salary]]&gt;140000,"High Income",AND(TBL_Employees3[[#This Row],[Annual Salary]]&lt;=140000, TBL_Employees3[[#This Row],[Annual Salary]] &gt; 70000),"Middle Income",TBL_Employees3[[#This Row],[Annual Salary]]&lt;70000,"Low Income")</f>
        <v>High Income</v>
      </c>
      <c r="P564" s="6">
        <v>0.3</v>
      </c>
      <c r="Q564" s="10">
        <f>TBL_Employees3[[#This Row],[Bonus %]]*TBL_Employees3[[#This Row],[Annual Salary]]</f>
        <v>54946.799999999996</v>
      </c>
      <c r="R564" t="s">
        <v>21</v>
      </c>
      <c r="S564" t="s">
        <v>34</v>
      </c>
      <c r="T564" s="4" t="s">
        <v>23</v>
      </c>
      <c r="U564" t="str">
        <f>IF(TBL_Employees3[[#This Row],[Exit Date]]="","Employed","Resign")</f>
        <v>Employed</v>
      </c>
    </row>
    <row r="565" spans="1:21" x14ac:dyDescent="0.25">
      <c r="A565" t="s">
        <v>1173</v>
      </c>
      <c r="B565" t="s">
        <v>1174</v>
      </c>
      <c r="C565" t="s">
        <v>53</v>
      </c>
      <c r="D565" t="s">
        <v>1039</v>
      </c>
      <c r="E565" t="s">
        <v>27</v>
      </c>
      <c r="F565" t="s">
        <v>1984</v>
      </c>
      <c r="G565" t="s">
        <v>37</v>
      </c>
      <c r="H565">
        <v>32</v>
      </c>
      <c r="I565" s="4">
        <v>44034</v>
      </c>
      <c r="J565" s="8">
        <f>DAY(TBL_Employees3[[#This Row],[Hire Date]])</f>
        <v>22</v>
      </c>
      <c r="K565" s="8">
        <f>MONTH(TBL_Employees3[[#This Row],[Hire Date]])</f>
        <v>7</v>
      </c>
      <c r="L565" s="8">
        <f>YEAR(TBL_Employees3[[#This Row],[Hire Date]])</f>
        <v>2020</v>
      </c>
      <c r="M565" s="8" t="str">
        <f>TEXT(TBL_Employees3[[#This Row],[Hire Date]],"mmm")</f>
        <v>Jul</v>
      </c>
      <c r="N565" s="5">
        <v>192749</v>
      </c>
      <c r="O565" s="5" t="str" cm="1">
        <f t="array" ref="O565">_xlfn.IFS(TBL_Employees3[[#This Row],[Annual Salary]]&gt;140000,"High Income",AND(TBL_Employees3[[#This Row],[Annual Salary]]&lt;=140000, TBL_Employees3[[#This Row],[Annual Salary]] &gt; 70000),"Middle Income",TBL_Employees3[[#This Row],[Annual Salary]]&lt;70000,"Low Income")</f>
        <v>High Income</v>
      </c>
      <c r="P565" s="6">
        <v>0.31</v>
      </c>
      <c r="Q565" s="10">
        <f>TBL_Employees3[[#This Row],[Bonus %]]*TBL_Employees3[[#This Row],[Annual Salary]]</f>
        <v>59752.19</v>
      </c>
      <c r="R565" t="s">
        <v>21</v>
      </c>
      <c r="S565" t="s">
        <v>44</v>
      </c>
      <c r="T565" s="4" t="s">
        <v>23</v>
      </c>
      <c r="U565" t="str">
        <f>IF(TBL_Employees3[[#This Row],[Exit Date]]="","Employed","Resign")</f>
        <v>Employed</v>
      </c>
    </row>
    <row r="566" spans="1:21" x14ac:dyDescent="0.25">
      <c r="A566" t="s">
        <v>1175</v>
      </c>
      <c r="B566" t="s">
        <v>1176</v>
      </c>
      <c r="C566" t="s">
        <v>74</v>
      </c>
      <c r="D566" t="s">
        <v>1039</v>
      </c>
      <c r="E566" t="s">
        <v>18</v>
      </c>
      <c r="F566" t="s">
        <v>1984</v>
      </c>
      <c r="G566" t="s">
        <v>28</v>
      </c>
      <c r="H566">
        <v>39</v>
      </c>
      <c r="I566" s="4">
        <v>42819</v>
      </c>
      <c r="J566" s="8">
        <f>DAY(TBL_Employees3[[#This Row],[Hire Date]])</f>
        <v>25</v>
      </c>
      <c r="K566" s="8">
        <f>MONTH(TBL_Employees3[[#This Row],[Hire Date]])</f>
        <v>3</v>
      </c>
      <c r="L566" s="8">
        <f>YEAR(TBL_Employees3[[#This Row],[Hire Date]])</f>
        <v>2017</v>
      </c>
      <c r="M566" s="8" t="str">
        <f>TEXT(TBL_Employees3[[#This Row],[Hire Date]],"mmm")</f>
        <v>Mar</v>
      </c>
      <c r="N566" s="5">
        <v>135325</v>
      </c>
      <c r="O566" s="5" t="str" cm="1">
        <f t="array" ref="O566">_xlfn.IFS(TBL_Employees3[[#This Row],[Annual Salary]]&gt;140000,"High Income",AND(TBL_Employees3[[#This Row],[Annual Salary]]&lt;=140000, TBL_Employees3[[#This Row],[Annual Salary]] &gt; 70000),"Middle Income",TBL_Employees3[[#This Row],[Annual Salary]]&lt;70000,"Low Income")</f>
        <v>Middle Income</v>
      </c>
      <c r="P566" s="6">
        <v>0.14000000000000001</v>
      </c>
      <c r="Q566" s="10">
        <f>TBL_Employees3[[#This Row],[Bonus %]]*TBL_Employees3[[#This Row],[Annual Salary]]</f>
        <v>18945.5</v>
      </c>
      <c r="R566" t="s">
        <v>21</v>
      </c>
      <c r="S566" t="s">
        <v>57</v>
      </c>
      <c r="T566" s="4" t="s">
        <v>23</v>
      </c>
      <c r="U566" t="str">
        <f>IF(TBL_Employees3[[#This Row],[Exit Date]]="","Employed","Resign")</f>
        <v>Employed</v>
      </c>
    </row>
    <row r="567" spans="1:21" x14ac:dyDescent="0.25">
      <c r="A567" t="s">
        <v>276</v>
      </c>
      <c r="B567" t="s">
        <v>1177</v>
      </c>
      <c r="C567" t="s">
        <v>1045</v>
      </c>
      <c r="D567" t="s">
        <v>1039</v>
      </c>
      <c r="E567" t="s">
        <v>18</v>
      </c>
      <c r="F567" t="s">
        <v>1984</v>
      </c>
      <c r="G567" t="s">
        <v>37</v>
      </c>
      <c r="H567">
        <v>32</v>
      </c>
      <c r="I567" s="4">
        <v>43010</v>
      </c>
      <c r="J567" s="8">
        <f>DAY(TBL_Employees3[[#This Row],[Hire Date]])</f>
        <v>2</v>
      </c>
      <c r="K567" s="8">
        <f>MONTH(TBL_Employees3[[#This Row],[Hire Date]])</f>
        <v>10</v>
      </c>
      <c r="L567" s="8">
        <f>YEAR(TBL_Employees3[[#This Row],[Hire Date]])</f>
        <v>2017</v>
      </c>
      <c r="M567" s="8" t="str">
        <f>TEXT(TBL_Employees3[[#This Row],[Hire Date]],"mmm")</f>
        <v>Oct</v>
      </c>
      <c r="N567" s="5">
        <v>61886</v>
      </c>
      <c r="O567" s="5" t="str" cm="1">
        <f t="array" ref="O567">_xlfn.IFS(TBL_Employees3[[#This Row],[Annual Salary]]&gt;140000,"High Income",AND(TBL_Employees3[[#This Row],[Annual Salary]]&lt;=140000, TBL_Employees3[[#This Row],[Annual Salary]] &gt; 70000),"Middle Income",TBL_Employees3[[#This Row],[Annual Salary]]&lt;70000,"Low Income")</f>
        <v>Low Income</v>
      </c>
      <c r="P567" s="6">
        <v>0.09</v>
      </c>
      <c r="Q567" s="10">
        <f>TBL_Employees3[[#This Row],[Bonus %]]*TBL_Employees3[[#This Row],[Annual Salary]]</f>
        <v>5569.74</v>
      </c>
      <c r="R567" t="s">
        <v>38</v>
      </c>
      <c r="S567" t="s">
        <v>69</v>
      </c>
      <c r="T567" s="4" t="s">
        <v>23</v>
      </c>
      <c r="U567" t="str">
        <f>IF(TBL_Employees3[[#This Row],[Exit Date]]="","Employed","Resign")</f>
        <v>Employed</v>
      </c>
    </row>
    <row r="568" spans="1:21" x14ac:dyDescent="0.25">
      <c r="A568" t="s">
        <v>592</v>
      </c>
      <c r="B568" t="s">
        <v>1178</v>
      </c>
      <c r="C568" t="s">
        <v>1110</v>
      </c>
      <c r="D568" t="s">
        <v>1039</v>
      </c>
      <c r="E568" t="s">
        <v>18</v>
      </c>
      <c r="F568" t="s">
        <v>1984</v>
      </c>
      <c r="G568" t="s">
        <v>28</v>
      </c>
      <c r="H568">
        <v>34</v>
      </c>
      <c r="I568" s="4">
        <v>42512</v>
      </c>
      <c r="J568" s="8">
        <f>DAY(TBL_Employees3[[#This Row],[Hire Date]])</f>
        <v>22</v>
      </c>
      <c r="K568" s="8">
        <f>MONTH(TBL_Employees3[[#This Row],[Hire Date]])</f>
        <v>5</v>
      </c>
      <c r="L568" s="8">
        <f>YEAR(TBL_Employees3[[#This Row],[Hire Date]])</f>
        <v>2016</v>
      </c>
      <c r="M568" s="8" t="str">
        <f>TEXT(TBL_Employees3[[#This Row],[Hire Date]],"mmm")</f>
        <v>May</v>
      </c>
      <c r="N568" s="5">
        <v>44614</v>
      </c>
      <c r="O568" s="5" t="str" cm="1">
        <f t="array" ref="O568">_xlfn.IFS(TBL_Employees3[[#This Row],[Annual Salary]]&gt;140000,"High Income",AND(TBL_Employees3[[#This Row],[Annual Salary]]&lt;=140000, TBL_Employees3[[#This Row],[Annual Salary]] &gt; 70000),"Middle Income",TBL_Employees3[[#This Row],[Annual Salary]]&lt;70000,"Low Income")</f>
        <v>Low Income</v>
      </c>
      <c r="P568" s="6">
        <v>0</v>
      </c>
      <c r="Q568" s="10">
        <f>TBL_Employees3[[#This Row],[Bonus %]]*TBL_Employees3[[#This Row],[Annual Salary]]</f>
        <v>0</v>
      </c>
      <c r="R568" t="s">
        <v>21</v>
      </c>
      <c r="S568" t="s">
        <v>48</v>
      </c>
      <c r="T568" s="4" t="s">
        <v>23</v>
      </c>
      <c r="U568" t="str">
        <f>IF(TBL_Employees3[[#This Row],[Exit Date]]="","Employed","Resign")</f>
        <v>Employed</v>
      </c>
    </row>
    <row r="569" spans="1:21" x14ac:dyDescent="0.25">
      <c r="A569" t="s">
        <v>1179</v>
      </c>
      <c r="B569" t="s">
        <v>1180</v>
      </c>
      <c r="C569" t="s">
        <v>53</v>
      </c>
      <c r="D569" t="s">
        <v>1039</v>
      </c>
      <c r="E569" t="s">
        <v>32</v>
      </c>
      <c r="F569" t="s">
        <v>1983</v>
      </c>
      <c r="G569" t="s">
        <v>28</v>
      </c>
      <c r="H569">
        <v>40</v>
      </c>
      <c r="I569" s="4">
        <v>44143</v>
      </c>
      <c r="J569" s="8">
        <f>DAY(TBL_Employees3[[#This Row],[Hire Date]])</f>
        <v>8</v>
      </c>
      <c r="K569" s="8">
        <f>MONTH(TBL_Employees3[[#This Row],[Hire Date]])</f>
        <v>11</v>
      </c>
      <c r="L569" s="8">
        <f>YEAR(TBL_Employees3[[#This Row],[Hire Date]])</f>
        <v>2020</v>
      </c>
      <c r="M569" s="8" t="str">
        <f>TEXT(TBL_Employees3[[#This Row],[Hire Date]],"mmm")</f>
        <v>Nov</v>
      </c>
      <c r="N569" s="5">
        <v>234469</v>
      </c>
      <c r="O569" s="5" t="str" cm="1">
        <f t="array" ref="O569">_xlfn.IFS(TBL_Employees3[[#This Row],[Annual Salary]]&gt;140000,"High Income",AND(TBL_Employees3[[#This Row],[Annual Salary]]&lt;=140000, TBL_Employees3[[#This Row],[Annual Salary]] &gt; 70000),"Middle Income",TBL_Employees3[[#This Row],[Annual Salary]]&lt;70000,"Low Income")</f>
        <v>High Income</v>
      </c>
      <c r="P569" s="6">
        <v>0.31</v>
      </c>
      <c r="Q569" s="10">
        <f>TBL_Employees3[[#This Row],[Bonus %]]*TBL_Employees3[[#This Row],[Annual Salary]]</f>
        <v>72685.39</v>
      </c>
      <c r="R569" t="s">
        <v>65</v>
      </c>
      <c r="S569" t="s">
        <v>92</v>
      </c>
      <c r="T569" s="4" t="s">
        <v>23</v>
      </c>
      <c r="U569" t="str">
        <f>IF(TBL_Employees3[[#This Row],[Exit Date]]="","Employed","Resign")</f>
        <v>Employed</v>
      </c>
    </row>
    <row r="570" spans="1:21" x14ac:dyDescent="0.25">
      <c r="A570" t="s">
        <v>1181</v>
      </c>
      <c r="B570" t="s">
        <v>1182</v>
      </c>
      <c r="C570" t="s">
        <v>1042</v>
      </c>
      <c r="D570" t="s">
        <v>1039</v>
      </c>
      <c r="E570" t="s">
        <v>18</v>
      </c>
      <c r="F570" t="s">
        <v>1984</v>
      </c>
      <c r="G570" t="s">
        <v>28</v>
      </c>
      <c r="H570">
        <v>58</v>
      </c>
      <c r="I570" s="4">
        <v>38521</v>
      </c>
      <c r="J570" s="8">
        <f>DAY(TBL_Employees3[[#This Row],[Hire Date]])</f>
        <v>18</v>
      </c>
      <c r="K570" s="8">
        <f>MONTH(TBL_Employees3[[#This Row],[Hire Date]])</f>
        <v>6</v>
      </c>
      <c r="L570" s="8">
        <f>YEAR(TBL_Employees3[[#This Row],[Hire Date]])</f>
        <v>2005</v>
      </c>
      <c r="M570" s="8" t="str">
        <f>TEXT(TBL_Employees3[[#This Row],[Hire Date]],"mmm")</f>
        <v>Jun</v>
      </c>
      <c r="N570" s="5">
        <v>86089</v>
      </c>
      <c r="O570" s="5" t="str" cm="1">
        <f t="array" ref="O570">_xlfn.IFS(TBL_Employees3[[#This Row],[Annual Salary]]&gt;140000,"High Income",AND(TBL_Employees3[[#This Row],[Annual Salary]]&lt;=140000, TBL_Employees3[[#This Row],[Annual Salary]] &gt; 70000),"Middle Income",TBL_Employees3[[#This Row],[Annual Salary]]&lt;70000,"Low Income")</f>
        <v>Middle Income</v>
      </c>
      <c r="P570" s="6">
        <v>0</v>
      </c>
      <c r="Q570" s="10">
        <f>TBL_Employees3[[#This Row],[Bonus %]]*TBL_Employees3[[#This Row],[Annual Salary]]</f>
        <v>0</v>
      </c>
      <c r="R570" t="s">
        <v>21</v>
      </c>
      <c r="S570" t="s">
        <v>44</v>
      </c>
      <c r="T570" s="4" t="s">
        <v>23</v>
      </c>
      <c r="U570" t="str">
        <f>IF(TBL_Employees3[[#This Row],[Exit Date]]="","Employed","Resign")</f>
        <v>Employed</v>
      </c>
    </row>
    <row r="571" spans="1:21" x14ac:dyDescent="0.25">
      <c r="A571" t="s">
        <v>727</v>
      </c>
      <c r="B571" t="s">
        <v>1183</v>
      </c>
      <c r="C571" t="s">
        <v>1142</v>
      </c>
      <c r="D571" t="s">
        <v>1039</v>
      </c>
      <c r="E571" t="s">
        <v>54</v>
      </c>
      <c r="F571" t="s">
        <v>1984</v>
      </c>
      <c r="G571" t="s">
        <v>28</v>
      </c>
      <c r="H571">
        <v>45</v>
      </c>
      <c r="I571" s="4">
        <v>40418</v>
      </c>
      <c r="J571" s="8">
        <f>DAY(TBL_Employees3[[#This Row],[Hire Date]])</f>
        <v>28</v>
      </c>
      <c r="K571" s="8">
        <f>MONTH(TBL_Employees3[[#This Row],[Hire Date]])</f>
        <v>8</v>
      </c>
      <c r="L571" s="8">
        <f>YEAR(TBL_Employees3[[#This Row],[Hire Date]])</f>
        <v>2010</v>
      </c>
      <c r="M571" s="8" t="str">
        <f>TEXT(TBL_Employees3[[#This Row],[Hire Date]],"mmm")</f>
        <v>Aug</v>
      </c>
      <c r="N571" s="5">
        <v>82162</v>
      </c>
      <c r="O571" s="5" t="str" cm="1">
        <f t="array" ref="O571">_xlfn.IFS(TBL_Employees3[[#This Row],[Annual Salary]]&gt;140000,"High Income",AND(TBL_Employees3[[#This Row],[Annual Salary]]&lt;=140000, TBL_Employees3[[#This Row],[Annual Salary]] &gt; 70000),"Middle Income",TBL_Employees3[[#This Row],[Annual Salary]]&lt;70000,"Low Income")</f>
        <v>Middle Income</v>
      </c>
      <c r="P571" s="6">
        <v>0</v>
      </c>
      <c r="Q571" s="10">
        <f>TBL_Employees3[[#This Row],[Bonus %]]*TBL_Employees3[[#This Row],[Annual Salary]]</f>
        <v>0</v>
      </c>
      <c r="R571" t="s">
        <v>65</v>
      </c>
      <c r="S571" t="s">
        <v>118</v>
      </c>
      <c r="T571" s="4">
        <v>44107</v>
      </c>
      <c r="U571" t="str">
        <f>IF(TBL_Employees3[[#This Row],[Exit Date]]="","Employed","Resign")</f>
        <v>Resign</v>
      </c>
    </row>
    <row r="572" spans="1:21" x14ac:dyDescent="0.25">
      <c r="A572" t="s">
        <v>1184</v>
      </c>
      <c r="B572" t="s">
        <v>1185</v>
      </c>
      <c r="C572" t="s">
        <v>1119</v>
      </c>
      <c r="D572" t="s">
        <v>1039</v>
      </c>
      <c r="E572" t="s">
        <v>54</v>
      </c>
      <c r="F572" t="s">
        <v>1984</v>
      </c>
      <c r="G572" t="s">
        <v>20</v>
      </c>
      <c r="H572">
        <v>40</v>
      </c>
      <c r="I572" s="4">
        <v>40522</v>
      </c>
      <c r="J572" s="8">
        <f>DAY(TBL_Employees3[[#This Row],[Hire Date]])</f>
        <v>10</v>
      </c>
      <c r="K572" s="8">
        <f>MONTH(TBL_Employees3[[#This Row],[Hire Date]])</f>
        <v>12</v>
      </c>
      <c r="L572" s="8">
        <f>YEAR(TBL_Employees3[[#This Row],[Hire Date]])</f>
        <v>2010</v>
      </c>
      <c r="M572" s="8" t="str">
        <f>TEXT(TBL_Employees3[[#This Row],[Hire Date]],"mmm")</f>
        <v>Dec</v>
      </c>
      <c r="N572" s="5">
        <v>97807</v>
      </c>
      <c r="O572" s="5" t="str" cm="1">
        <f t="array" ref="O572">_xlfn.IFS(TBL_Employees3[[#This Row],[Annual Salary]]&gt;140000,"High Income",AND(TBL_Employees3[[#This Row],[Annual Salary]]&lt;=140000, TBL_Employees3[[#This Row],[Annual Salary]] &gt; 70000),"Middle Income",TBL_Employees3[[#This Row],[Annual Salary]]&lt;70000,"Low Income")</f>
        <v>Middle Income</v>
      </c>
      <c r="P572" s="6">
        <v>0</v>
      </c>
      <c r="Q572" s="10">
        <f>TBL_Employees3[[#This Row],[Bonus %]]*TBL_Employees3[[#This Row],[Annual Salary]]</f>
        <v>0</v>
      </c>
      <c r="R572" t="s">
        <v>21</v>
      </c>
      <c r="S572" t="s">
        <v>44</v>
      </c>
      <c r="T572" s="4" t="s">
        <v>23</v>
      </c>
      <c r="U572" t="str">
        <f>IF(TBL_Employees3[[#This Row],[Exit Date]]="","Employed","Resign")</f>
        <v>Employed</v>
      </c>
    </row>
    <row r="573" spans="1:21" x14ac:dyDescent="0.25">
      <c r="A573" t="s">
        <v>1186</v>
      </c>
      <c r="B573" t="s">
        <v>1187</v>
      </c>
      <c r="C573" t="s">
        <v>1087</v>
      </c>
      <c r="D573" t="s">
        <v>1039</v>
      </c>
      <c r="E573" t="s">
        <v>27</v>
      </c>
      <c r="F573" t="s">
        <v>1983</v>
      </c>
      <c r="G573" t="s">
        <v>97</v>
      </c>
      <c r="H573">
        <v>46</v>
      </c>
      <c r="I573" s="4">
        <v>38513</v>
      </c>
      <c r="J573" s="8">
        <f>DAY(TBL_Employees3[[#This Row],[Hire Date]])</f>
        <v>10</v>
      </c>
      <c r="K573" s="8">
        <f>MONTH(TBL_Employees3[[#This Row],[Hire Date]])</f>
        <v>6</v>
      </c>
      <c r="L573" s="8">
        <f>YEAR(TBL_Employees3[[#This Row],[Hire Date]])</f>
        <v>2005</v>
      </c>
      <c r="M573" s="8" t="str">
        <f>TEXT(TBL_Employees3[[#This Row],[Hire Date]],"mmm")</f>
        <v>Jun</v>
      </c>
      <c r="N573" s="5">
        <v>67374</v>
      </c>
      <c r="O573" s="5" t="str" cm="1">
        <f t="array" ref="O573">_xlfn.IFS(TBL_Employees3[[#This Row],[Annual Salary]]&gt;140000,"High Income",AND(TBL_Employees3[[#This Row],[Annual Salary]]&lt;=140000, TBL_Employees3[[#This Row],[Annual Salary]] &gt; 70000),"Middle Income",TBL_Employees3[[#This Row],[Annual Salary]]&lt;70000,"Low Income")</f>
        <v>Low Income</v>
      </c>
      <c r="P573" s="6">
        <v>0</v>
      </c>
      <c r="Q573" s="10">
        <f>TBL_Employees3[[#This Row],[Bonus %]]*TBL_Employees3[[#This Row],[Annual Salary]]</f>
        <v>0</v>
      </c>
      <c r="R573" t="s">
        <v>21</v>
      </c>
      <c r="S573" t="s">
        <v>22</v>
      </c>
      <c r="T573" s="4" t="s">
        <v>23</v>
      </c>
      <c r="U573" t="str">
        <f>IF(TBL_Employees3[[#This Row],[Exit Date]]="","Employed","Resign")</f>
        <v>Employed</v>
      </c>
    </row>
    <row r="574" spans="1:21" x14ac:dyDescent="0.25">
      <c r="A574" t="s">
        <v>831</v>
      </c>
      <c r="B574" t="s">
        <v>1188</v>
      </c>
      <c r="C574" t="s">
        <v>53</v>
      </c>
      <c r="D574" t="s">
        <v>1039</v>
      </c>
      <c r="E574" t="s">
        <v>32</v>
      </c>
      <c r="F574" t="s">
        <v>1983</v>
      </c>
      <c r="G574" t="s">
        <v>28</v>
      </c>
      <c r="H574">
        <v>31</v>
      </c>
      <c r="I574" s="4">
        <v>42197</v>
      </c>
      <c r="J574" s="8">
        <f>DAY(TBL_Employees3[[#This Row],[Hire Date]])</f>
        <v>12</v>
      </c>
      <c r="K574" s="8">
        <f>MONTH(TBL_Employees3[[#This Row],[Hire Date]])</f>
        <v>7</v>
      </c>
      <c r="L574" s="8">
        <f>YEAR(TBL_Employees3[[#This Row],[Hire Date]])</f>
        <v>2015</v>
      </c>
      <c r="M574" s="8" t="str">
        <f>TEXT(TBL_Employees3[[#This Row],[Hire Date]],"mmm")</f>
        <v>Jul</v>
      </c>
      <c r="N574" s="5">
        <v>215388</v>
      </c>
      <c r="O574" s="5" t="str" cm="1">
        <f t="array" ref="O574">_xlfn.IFS(TBL_Employees3[[#This Row],[Annual Salary]]&gt;140000,"High Income",AND(TBL_Employees3[[#This Row],[Annual Salary]]&lt;=140000, TBL_Employees3[[#This Row],[Annual Salary]] &gt; 70000),"Middle Income",TBL_Employees3[[#This Row],[Annual Salary]]&lt;70000,"Low Income")</f>
        <v>High Income</v>
      </c>
      <c r="P574" s="6">
        <v>0.33</v>
      </c>
      <c r="Q574" s="10">
        <f>TBL_Employees3[[#This Row],[Bonus %]]*TBL_Employees3[[#This Row],[Annual Salary]]</f>
        <v>71078.040000000008</v>
      </c>
      <c r="R574" t="s">
        <v>21</v>
      </c>
      <c r="S574" t="s">
        <v>48</v>
      </c>
      <c r="T574" s="4" t="s">
        <v>23</v>
      </c>
      <c r="U574" t="str">
        <f>IF(TBL_Employees3[[#This Row],[Exit Date]]="","Employed","Resign")</f>
        <v>Employed</v>
      </c>
    </row>
    <row r="575" spans="1:21" x14ac:dyDescent="0.25">
      <c r="A575" t="s">
        <v>1189</v>
      </c>
      <c r="B575" t="s">
        <v>1190</v>
      </c>
      <c r="C575" t="s">
        <v>1045</v>
      </c>
      <c r="D575" t="s">
        <v>1039</v>
      </c>
      <c r="E575" t="s">
        <v>27</v>
      </c>
      <c r="F575" t="s">
        <v>1984</v>
      </c>
      <c r="G575" t="s">
        <v>97</v>
      </c>
      <c r="H575">
        <v>45</v>
      </c>
      <c r="I575" s="4">
        <v>43185</v>
      </c>
      <c r="J575" s="8">
        <f>DAY(TBL_Employees3[[#This Row],[Hire Date]])</f>
        <v>26</v>
      </c>
      <c r="K575" s="8">
        <f>MONTH(TBL_Employees3[[#This Row],[Hire Date]])</f>
        <v>3</v>
      </c>
      <c r="L575" s="8">
        <f>YEAR(TBL_Employees3[[#This Row],[Hire Date]])</f>
        <v>2018</v>
      </c>
      <c r="M575" s="8" t="str">
        <f>TEXT(TBL_Employees3[[#This Row],[Hire Date]],"mmm")</f>
        <v>Mar</v>
      </c>
      <c r="N575" s="5">
        <v>86478</v>
      </c>
      <c r="O575" s="5" t="str" cm="1">
        <f t="array" ref="O575">_xlfn.IFS(TBL_Employees3[[#This Row],[Annual Salary]]&gt;140000,"High Income",AND(TBL_Employees3[[#This Row],[Annual Salary]]&lt;=140000, TBL_Employees3[[#This Row],[Annual Salary]] &gt; 70000),"Middle Income",TBL_Employees3[[#This Row],[Annual Salary]]&lt;70000,"Low Income")</f>
        <v>Middle Income</v>
      </c>
      <c r="P575" s="6">
        <v>0.06</v>
      </c>
      <c r="Q575" s="10">
        <f>TBL_Employees3[[#This Row],[Bonus %]]*TBL_Employees3[[#This Row],[Annual Salary]]</f>
        <v>5188.6799999999994</v>
      </c>
      <c r="R575" t="s">
        <v>21</v>
      </c>
      <c r="S575" t="s">
        <v>22</v>
      </c>
      <c r="T575" s="4" t="s">
        <v>23</v>
      </c>
      <c r="U575" t="str">
        <f>IF(TBL_Employees3[[#This Row],[Exit Date]]="","Employed","Resign")</f>
        <v>Employed</v>
      </c>
    </row>
    <row r="576" spans="1:21" x14ac:dyDescent="0.25">
      <c r="A576" t="s">
        <v>1191</v>
      </c>
      <c r="B576" t="s">
        <v>1192</v>
      </c>
      <c r="C576" t="s">
        <v>1110</v>
      </c>
      <c r="D576" t="s">
        <v>1039</v>
      </c>
      <c r="E576" t="s">
        <v>32</v>
      </c>
      <c r="F576" t="s">
        <v>1984</v>
      </c>
      <c r="G576" t="s">
        <v>28</v>
      </c>
      <c r="H576">
        <v>28</v>
      </c>
      <c r="I576" s="4">
        <v>43763</v>
      </c>
      <c r="J576" s="8">
        <f>DAY(TBL_Employees3[[#This Row],[Hire Date]])</f>
        <v>25</v>
      </c>
      <c r="K576" s="8">
        <f>MONTH(TBL_Employees3[[#This Row],[Hire Date]])</f>
        <v>10</v>
      </c>
      <c r="L576" s="8">
        <f>YEAR(TBL_Employees3[[#This Row],[Hire Date]])</f>
        <v>2019</v>
      </c>
      <c r="M576" s="8" t="str">
        <f>TEXT(TBL_Employees3[[#This Row],[Hire Date]],"mmm")</f>
        <v>Oct</v>
      </c>
      <c r="N576" s="5">
        <v>50111</v>
      </c>
      <c r="O576" s="5" t="str" cm="1">
        <f t="array" ref="O576">_xlfn.IFS(TBL_Employees3[[#This Row],[Annual Salary]]&gt;140000,"High Income",AND(TBL_Employees3[[#This Row],[Annual Salary]]&lt;=140000, TBL_Employees3[[#This Row],[Annual Salary]] &gt; 70000),"Middle Income",TBL_Employees3[[#This Row],[Annual Salary]]&lt;70000,"Low Income")</f>
        <v>Low Income</v>
      </c>
      <c r="P576" s="6">
        <v>0</v>
      </c>
      <c r="Q576" s="10">
        <f>TBL_Employees3[[#This Row],[Bonus %]]*TBL_Employees3[[#This Row],[Annual Salary]]</f>
        <v>0</v>
      </c>
      <c r="R576" t="s">
        <v>65</v>
      </c>
      <c r="S576" t="s">
        <v>92</v>
      </c>
      <c r="T576" s="4" t="s">
        <v>23</v>
      </c>
      <c r="U576" t="str">
        <f>IF(TBL_Employees3[[#This Row],[Exit Date]]="","Employed","Resign")</f>
        <v>Employed</v>
      </c>
    </row>
    <row r="577" spans="1:21" x14ac:dyDescent="0.25">
      <c r="A577" t="s">
        <v>1193</v>
      </c>
      <c r="B577" t="s">
        <v>356</v>
      </c>
      <c r="C577" t="s">
        <v>1156</v>
      </c>
      <c r="D577" t="s">
        <v>1039</v>
      </c>
      <c r="E577" t="s">
        <v>18</v>
      </c>
      <c r="F577" t="s">
        <v>1983</v>
      </c>
      <c r="G577" t="s">
        <v>97</v>
      </c>
      <c r="H577">
        <v>31</v>
      </c>
      <c r="I577" s="4">
        <v>42497</v>
      </c>
      <c r="J577" s="8">
        <f>DAY(TBL_Employees3[[#This Row],[Hire Date]])</f>
        <v>7</v>
      </c>
      <c r="K577" s="8">
        <f>MONTH(TBL_Employees3[[#This Row],[Hire Date]])</f>
        <v>5</v>
      </c>
      <c r="L577" s="8">
        <f>YEAR(TBL_Employees3[[#This Row],[Hire Date]])</f>
        <v>2016</v>
      </c>
      <c r="M577" s="8" t="str">
        <f>TEXT(TBL_Employees3[[#This Row],[Hire Date]],"mmm")</f>
        <v>May</v>
      </c>
      <c r="N577" s="5">
        <v>71192</v>
      </c>
      <c r="O577" s="5" t="str" cm="1">
        <f t="array" ref="O577">_xlfn.IFS(TBL_Employees3[[#This Row],[Annual Salary]]&gt;140000,"High Income",AND(TBL_Employees3[[#This Row],[Annual Salary]]&lt;=140000, TBL_Employees3[[#This Row],[Annual Salary]] &gt; 70000),"Middle Income",TBL_Employees3[[#This Row],[Annual Salary]]&lt;70000,"Low Income")</f>
        <v>Middle Income</v>
      </c>
      <c r="P577" s="6">
        <v>0</v>
      </c>
      <c r="Q577" s="10">
        <f>TBL_Employees3[[#This Row],[Bonus %]]*TBL_Employees3[[#This Row],[Annual Salary]]</f>
        <v>0</v>
      </c>
      <c r="R577" t="s">
        <v>21</v>
      </c>
      <c r="S577" t="s">
        <v>22</v>
      </c>
      <c r="T577" s="4" t="s">
        <v>23</v>
      </c>
      <c r="U577" t="str">
        <f>IF(TBL_Employees3[[#This Row],[Exit Date]]="","Employed","Resign")</f>
        <v>Employed</v>
      </c>
    </row>
    <row r="578" spans="1:21" x14ac:dyDescent="0.25">
      <c r="A578" t="s">
        <v>1194</v>
      </c>
      <c r="B578" t="s">
        <v>1195</v>
      </c>
      <c r="C578" t="s">
        <v>1087</v>
      </c>
      <c r="D578" t="s">
        <v>1039</v>
      </c>
      <c r="E578" t="s">
        <v>18</v>
      </c>
      <c r="F578" t="s">
        <v>1983</v>
      </c>
      <c r="G578" t="s">
        <v>20</v>
      </c>
      <c r="H578">
        <v>54</v>
      </c>
      <c r="I578" s="4">
        <v>34631</v>
      </c>
      <c r="J578" s="8">
        <f>DAY(TBL_Employees3[[#This Row],[Hire Date]])</f>
        <v>24</v>
      </c>
      <c r="K578" s="8">
        <f>MONTH(TBL_Employees3[[#This Row],[Hire Date]])</f>
        <v>10</v>
      </c>
      <c r="L578" s="8">
        <f>YEAR(TBL_Employees3[[#This Row],[Hire Date]])</f>
        <v>1994</v>
      </c>
      <c r="M578" s="8" t="str">
        <f>TEXT(TBL_Employees3[[#This Row],[Hire Date]],"mmm")</f>
        <v>Oct</v>
      </c>
      <c r="N578" s="5">
        <v>87216</v>
      </c>
      <c r="O578" s="5" t="str" cm="1">
        <f t="array" ref="O578">_xlfn.IFS(TBL_Employees3[[#This Row],[Annual Salary]]&gt;140000,"High Income",AND(TBL_Employees3[[#This Row],[Annual Salary]]&lt;=140000, TBL_Employees3[[#This Row],[Annual Salary]] &gt; 70000),"Middle Income",TBL_Employees3[[#This Row],[Annual Salary]]&lt;70000,"Low Income")</f>
        <v>Middle Income</v>
      </c>
      <c r="P578" s="6">
        <v>0</v>
      </c>
      <c r="Q578" s="10">
        <f>TBL_Employees3[[#This Row],[Bonus %]]*TBL_Employees3[[#This Row],[Annual Salary]]</f>
        <v>0</v>
      </c>
      <c r="R578" t="s">
        <v>21</v>
      </c>
      <c r="S578" t="s">
        <v>48</v>
      </c>
      <c r="T578" s="4" t="s">
        <v>23</v>
      </c>
      <c r="U578" t="str">
        <f>IF(TBL_Employees3[[#This Row],[Exit Date]]="","Employed","Resign")</f>
        <v>Employed</v>
      </c>
    </row>
    <row r="579" spans="1:21" x14ac:dyDescent="0.25">
      <c r="A579" t="s">
        <v>1196</v>
      </c>
      <c r="B579" t="s">
        <v>1197</v>
      </c>
      <c r="C579" t="s">
        <v>1110</v>
      </c>
      <c r="D579" t="s">
        <v>1039</v>
      </c>
      <c r="E579" t="s">
        <v>54</v>
      </c>
      <c r="F579" t="s">
        <v>1983</v>
      </c>
      <c r="G579" t="s">
        <v>20</v>
      </c>
      <c r="H579">
        <v>47</v>
      </c>
      <c r="I579" s="4">
        <v>43944</v>
      </c>
      <c r="J579" s="8">
        <f>DAY(TBL_Employees3[[#This Row],[Hire Date]])</f>
        <v>23</v>
      </c>
      <c r="K579" s="8">
        <f>MONTH(TBL_Employees3[[#This Row],[Hire Date]])</f>
        <v>4</v>
      </c>
      <c r="L579" s="8">
        <f>YEAR(TBL_Employees3[[#This Row],[Hire Date]])</f>
        <v>2020</v>
      </c>
      <c r="M579" s="8" t="str">
        <f>TEXT(TBL_Employees3[[#This Row],[Hire Date]],"mmm")</f>
        <v>Apr</v>
      </c>
      <c r="N579" s="5">
        <v>50069</v>
      </c>
      <c r="O579" s="5" t="str" cm="1">
        <f t="array" ref="O579">_xlfn.IFS(TBL_Employees3[[#This Row],[Annual Salary]]&gt;140000,"High Income",AND(TBL_Employees3[[#This Row],[Annual Salary]]&lt;=140000, TBL_Employees3[[#This Row],[Annual Salary]] &gt; 70000),"Middle Income",TBL_Employees3[[#This Row],[Annual Salary]]&lt;70000,"Low Income")</f>
        <v>Low Income</v>
      </c>
      <c r="P579" s="6">
        <v>0</v>
      </c>
      <c r="Q579" s="10">
        <f>TBL_Employees3[[#This Row],[Bonus %]]*TBL_Employees3[[#This Row],[Annual Salary]]</f>
        <v>0</v>
      </c>
      <c r="R579" t="s">
        <v>21</v>
      </c>
      <c r="S579" t="s">
        <v>34</v>
      </c>
      <c r="T579" s="4" t="s">
        <v>23</v>
      </c>
      <c r="U579" t="str">
        <f>IF(TBL_Employees3[[#This Row],[Exit Date]]="","Employed","Resign")</f>
        <v>Employed</v>
      </c>
    </row>
    <row r="580" spans="1:21" x14ac:dyDescent="0.25">
      <c r="A580" t="s">
        <v>1198</v>
      </c>
      <c r="B580" t="s">
        <v>1199</v>
      </c>
      <c r="C580" t="s">
        <v>31</v>
      </c>
      <c r="D580" t="s">
        <v>1039</v>
      </c>
      <c r="E580" t="s">
        <v>27</v>
      </c>
      <c r="F580" t="s">
        <v>1984</v>
      </c>
      <c r="G580" t="s">
        <v>20</v>
      </c>
      <c r="H580">
        <v>26</v>
      </c>
      <c r="I580" s="4">
        <v>44403</v>
      </c>
      <c r="J580" s="8">
        <f>DAY(TBL_Employees3[[#This Row],[Hire Date]])</f>
        <v>26</v>
      </c>
      <c r="K580" s="8">
        <f>MONTH(TBL_Employees3[[#This Row],[Hire Date]])</f>
        <v>7</v>
      </c>
      <c r="L580" s="8">
        <f>YEAR(TBL_Employees3[[#This Row],[Hire Date]])</f>
        <v>2021</v>
      </c>
      <c r="M580" s="8" t="str">
        <f>TEXT(TBL_Employees3[[#This Row],[Hire Date]],"mmm")</f>
        <v>Jul</v>
      </c>
      <c r="N580" s="5">
        <v>151108</v>
      </c>
      <c r="O580" s="5" t="str" cm="1">
        <f t="array" ref="O580">_xlfn.IFS(TBL_Employees3[[#This Row],[Annual Salary]]&gt;140000,"High Income",AND(TBL_Employees3[[#This Row],[Annual Salary]]&lt;=140000, TBL_Employees3[[#This Row],[Annual Salary]] &gt; 70000),"Middle Income",TBL_Employees3[[#This Row],[Annual Salary]]&lt;70000,"Low Income")</f>
        <v>High Income</v>
      </c>
      <c r="P580" s="6">
        <v>0.22</v>
      </c>
      <c r="Q580" s="10">
        <f>TBL_Employees3[[#This Row],[Bonus %]]*TBL_Employees3[[#This Row],[Annual Salary]]</f>
        <v>33243.760000000002</v>
      </c>
      <c r="R580" t="s">
        <v>21</v>
      </c>
      <c r="S580" t="s">
        <v>57</v>
      </c>
      <c r="T580" s="4" t="s">
        <v>23</v>
      </c>
      <c r="U580" t="str">
        <f>IF(TBL_Employees3[[#This Row],[Exit Date]]="","Employed","Resign")</f>
        <v>Employed</v>
      </c>
    </row>
    <row r="581" spans="1:21" x14ac:dyDescent="0.25">
      <c r="A581" t="s">
        <v>1200</v>
      </c>
      <c r="B581" t="s">
        <v>1201</v>
      </c>
      <c r="C581" t="s">
        <v>1045</v>
      </c>
      <c r="D581" t="s">
        <v>1039</v>
      </c>
      <c r="E581" t="s">
        <v>18</v>
      </c>
      <c r="F581" t="s">
        <v>1984</v>
      </c>
      <c r="G581" t="s">
        <v>28</v>
      </c>
      <c r="H581">
        <v>42</v>
      </c>
      <c r="I581" s="4">
        <v>38640</v>
      </c>
      <c r="J581" s="8">
        <f>DAY(TBL_Employees3[[#This Row],[Hire Date]])</f>
        <v>15</v>
      </c>
      <c r="K581" s="8">
        <f>MONTH(TBL_Employees3[[#This Row],[Hire Date]])</f>
        <v>10</v>
      </c>
      <c r="L581" s="8">
        <f>YEAR(TBL_Employees3[[#This Row],[Hire Date]])</f>
        <v>2005</v>
      </c>
      <c r="M581" s="8" t="str">
        <f>TEXT(TBL_Employees3[[#This Row],[Hire Date]],"mmm")</f>
        <v>Oct</v>
      </c>
      <c r="N581" s="5">
        <v>67398</v>
      </c>
      <c r="O581" s="5" t="str" cm="1">
        <f t="array" ref="O581">_xlfn.IFS(TBL_Employees3[[#This Row],[Annual Salary]]&gt;140000,"High Income",AND(TBL_Employees3[[#This Row],[Annual Salary]]&lt;=140000, TBL_Employees3[[#This Row],[Annual Salary]] &gt; 70000),"Middle Income",TBL_Employees3[[#This Row],[Annual Salary]]&lt;70000,"Low Income")</f>
        <v>Low Income</v>
      </c>
      <c r="P581" s="6">
        <v>7.0000000000000007E-2</v>
      </c>
      <c r="Q581" s="10">
        <f>TBL_Employees3[[#This Row],[Bonus %]]*TBL_Employees3[[#This Row],[Annual Salary]]</f>
        <v>4717.8600000000006</v>
      </c>
      <c r="R581" t="s">
        <v>21</v>
      </c>
      <c r="S581" t="s">
        <v>57</v>
      </c>
      <c r="T581" s="4" t="s">
        <v>23</v>
      </c>
      <c r="U581" t="str">
        <f>IF(TBL_Employees3[[#This Row],[Exit Date]]="","Employed","Resign")</f>
        <v>Employed</v>
      </c>
    </row>
    <row r="582" spans="1:21" x14ac:dyDescent="0.25">
      <c r="A582" t="s">
        <v>1202</v>
      </c>
      <c r="B582" t="s">
        <v>1203</v>
      </c>
      <c r="C582" t="s">
        <v>1149</v>
      </c>
      <c r="D582" t="s">
        <v>1039</v>
      </c>
      <c r="E582" t="s">
        <v>27</v>
      </c>
      <c r="F582" t="s">
        <v>1983</v>
      </c>
      <c r="G582" t="s">
        <v>28</v>
      </c>
      <c r="H582">
        <v>31</v>
      </c>
      <c r="I582" s="4">
        <v>42780</v>
      </c>
      <c r="J582" s="8">
        <f>DAY(TBL_Employees3[[#This Row],[Hire Date]])</f>
        <v>14</v>
      </c>
      <c r="K582" s="8">
        <f>MONTH(TBL_Employees3[[#This Row],[Hire Date]])</f>
        <v>2</v>
      </c>
      <c r="L582" s="8">
        <f>YEAR(TBL_Employees3[[#This Row],[Hire Date]])</f>
        <v>2017</v>
      </c>
      <c r="M582" s="8" t="str">
        <f>TEXT(TBL_Employees3[[#This Row],[Hire Date]],"mmm")</f>
        <v>Feb</v>
      </c>
      <c r="N582" s="5">
        <v>95963</v>
      </c>
      <c r="O582" s="5" t="str" cm="1">
        <f t="array" ref="O582">_xlfn.IFS(TBL_Employees3[[#This Row],[Annual Salary]]&gt;140000,"High Income",AND(TBL_Employees3[[#This Row],[Annual Salary]]&lt;=140000, TBL_Employees3[[#This Row],[Annual Salary]] &gt; 70000),"Middle Income",TBL_Employees3[[#This Row],[Annual Salary]]&lt;70000,"Low Income")</f>
        <v>Middle Income</v>
      </c>
      <c r="P582" s="6">
        <v>0</v>
      </c>
      <c r="Q582" s="10">
        <f>TBL_Employees3[[#This Row],[Bonus %]]*TBL_Employees3[[#This Row],[Annual Salary]]</f>
        <v>0</v>
      </c>
      <c r="R582" t="s">
        <v>65</v>
      </c>
      <c r="S582" t="s">
        <v>92</v>
      </c>
      <c r="T582" s="4" t="s">
        <v>23</v>
      </c>
      <c r="U582" t="str">
        <f>IF(TBL_Employees3[[#This Row],[Exit Date]]="","Employed","Resign")</f>
        <v>Employed</v>
      </c>
    </row>
    <row r="583" spans="1:21" x14ac:dyDescent="0.25">
      <c r="A583" t="s">
        <v>337</v>
      </c>
      <c r="B583" t="s">
        <v>1204</v>
      </c>
      <c r="C583" t="s">
        <v>53</v>
      </c>
      <c r="D583" t="s">
        <v>1039</v>
      </c>
      <c r="E583" t="s">
        <v>54</v>
      </c>
      <c r="F583" t="s">
        <v>1984</v>
      </c>
      <c r="G583" t="s">
        <v>20</v>
      </c>
      <c r="H583">
        <v>48</v>
      </c>
      <c r="I583" s="4">
        <v>42053</v>
      </c>
      <c r="J583" s="8">
        <f>DAY(TBL_Employees3[[#This Row],[Hire Date]])</f>
        <v>18</v>
      </c>
      <c r="K583" s="8">
        <f>MONTH(TBL_Employees3[[#This Row],[Hire Date]])</f>
        <v>2</v>
      </c>
      <c r="L583" s="8">
        <f>YEAR(TBL_Employees3[[#This Row],[Hire Date]])</f>
        <v>2015</v>
      </c>
      <c r="M583" s="8" t="str">
        <f>TEXT(TBL_Employees3[[#This Row],[Hire Date]],"mmm")</f>
        <v>Feb</v>
      </c>
      <c r="N583" s="5">
        <v>194871</v>
      </c>
      <c r="O583" s="5" t="str" cm="1">
        <f t="array" ref="O583">_xlfn.IFS(TBL_Employees3[[#This Row],[Annual Salary]]&gt;140000,"High Income",AND(TBL_Employees3[[#This Row],[Annual Salary]]&lt;=140000, TBL_Employees3[[#This Row],[Annual Salary]] &gt; 70000),"Middle Income",TBL_Employees3[[#This Row],[Annual Salary]]&lt;70000,"Low Income")</f>
        <v>High Income</v>
      </c>
      <c r="P583" s="6">
        <v>0.35</v>
      </c>
      <c r="Q583" s="10">
        <f>TBL_Employees3[[#This Row],[Bonus %]]*TBL_Employees3[[#This Row],[Annual Salary]]</f>
        <v>68204.849999999991</v>
      </c>
      <c r="R583" t="s">
        <v>21</v>
      </c>
      <c r="S583" t="s">
        <v>75</v>
      </c>
      <c r="T583" s="4" t="s">
        <v>23</v>
      </c>
      <c r="U583" t="str">
        <f>IF(TBL_Employees3[[#This Row],[Exit Date]]="","Employed","Resign")</f>
        <v>Employed</v>
      </c>
    </row>
    <row r="584" spans="1:21" x14ac:dyDescent="0.25">
      <c r="A584" t="s">
        <v>1205</v>
      </c>
      <c r="B584" t="s">
        <v>1206</v>
      </c>
      <c r="C584" t="s">
        <v>1042</v>
      </c>
      <c r="D584" t="s">
        <v>1039</v>
      </c>
      <c r="E584" t="s">
        <v>18</v>
      </c>
      <c r="F584" t="s">
        <v>1984</v>
      </c>
      <c r="G584" t="s">
        <v>37</v>
      </c>
      <c r="H584">
        <v>25</v>
      </c>
      <c r="I584" s="4">
        <v>44327</v>
      </c>
      <c r="J584" s="8">
        <f>DAY(TBL_Employees3[[#This Row],[Hire Date]])</f>
        <v>11</v>
      </c>
      <c r="K584" s="8">
        <f>MONTH(TBL_Employees3[[#This Row],[Hire Date]])</f>
        <v>5</v>
      </c>
      <c r="L584" s="8">
        <f>YEAR(TBL_Employees3[[#This Row],[Hire Date]])</f>
        <v>2021</v>
      </c>
      <c r="M584" s="8" t="str">
        <f>TEXT(TBL_Employees3[[#This Row],[Hire Date]],"mmm")</f>
        <v>May</v>
      </c>
      <c r="N584" s="5">
        <v>83934</v>
      </c>
      <c r="O584" s="5" t="str" cm="1">
        <f t="array" ref="O584">_xlfn.IFS(TBL_Employees3[[#This Row],[Annual Salary]]&gt;140000,"High Income",AND(TBL_Employees3[[#This Row],[Annual Salary]]&lt;=140000, TBL_Employees3[[#This Row],[Annual Salary]] &gt; 70000),"Middle Income",TBL_Employees3[[#This Row],[Annual Salary]]&lt;70000,"Low Income")</f>
        <v>Middle Income</v>
      </c>
      <c r="P584" s="6">
        <v>0</v>
      </c>
      <c r="Q584" s="10">
        <f>TBL_Employees3[[#This Row],[Bonus %]]*TBL_Employees3[[#This Row],[Annual Salary]]</f>
        <v>0</v>
      </c>
      <c r="R584" t="s">
        <v>21</v>
      </c>
      <c r="S584" t="s">
        <v>48</v>
      </c>
      <c r="T584" s="4" t="s">
        <v>23</v>
      </c>
      <c r="U584" t="str">
        <f>IF(TBL_Employees3[[#This Row],[Exit Date]]="","Employed","Resign")</f>
        <v>Employed</v>
      </c>
    </row>
    <row r="585" spans="1:21" x14ac:dyDescent="0.25">
      <c r="A585" t="s">
        <v>937</v>
      </c>
      <c r="B585" t="s">
        <v>1207</v>
      </c>
      <c r="C585" t="s">
        <v>1149</v>
      </c>
      <c r="D585" t="s">
        <v>1039</v>
      </c>
      <c r="E585" t="s">
        <v>18</v>
      </c>
      <c r="F585" t="s">
        <v>1984</v>
      </c>
      <c r="G585" t="s">
        <v>28</v>
      </c>
      <c r="H585">
        <v>30</v>
      </c>
      <c r="I585" s="4">
        <v>43553</v>
      </c>
      <c r="J585" s="8">
        <f>DAY(TBL_Employees3[[#This Row],[Hire Date]])</f>
        <v>29</v>
      </c>
      <c r="K585" s="8">
        <f>MONTH(TBL_Employees3[[#This Row],[Hire Date]])</f>
        <v>3</v>
      </c>
      <c r="L585" s="8">
        <f>YEAR(TBL_Employees3[[#This Row],[Hire Date]])</f>
        <v>2019</v>
      </c>
      <c r="M585" s="8" t="str">
        <f>TEXT(TBL_Employees3[[#This Row],[Hire Date]],"mmm")</f>
        <v>Mar</v>
      </c>
      <c r="N585" s="5">
        <v>86774</v>
      </c>
      <c r="O585" s="5" t="str" cm="1">
        <f t="array" ref="O585">_xlfn.IFS(TBL_Employees3[[#This Row],[Annual Salary]]&gt;140000,"High Income",AND(TBL_Employees3[[#This Row],[Annual Salary]]&lt;=140000, TBL_Employees3[[#This Row],[Annual Salary]] &gt; 70000),"Middle Income",TBL_Employees3[[#This Row],[Annual Salary]]&lt;70000,"Low Income")</f>
        <v>Middle Income</v>
      </c>
      <c r="P585" s="6">
        <v>0</v>
      </c>
      <c r="Q585" s="10">
        <f>TBL_Employees3[[#This Row],[Bonus %]]*TBL_Employees3[[#This Row],[Annual Salary]]</f>
        <v>0</v>
      </c>
      <c r="R585" t="s">
        <v>65</v>
      </c>
      <c r="S585" t="s">
        <v>92</v>
      </c>
      <c r="T585" s="4" t="s">
        <v>23</v>
      </c>
      <c r="U585" t="str">
        <f>IF(TBL_Employees3[[#This Row],[Exit Date]]="","Employed","Resign")</f>
        <v>Employed</v>
      </c>
    </row>
    <row r="586" spans="1:21" x14ac:dyDescent="0.25">
      <c r="A586" t="s">
        <v>1208</v>
      </c>
      <c r="B586" t="s">
        <v>1209</v>
      </c>
      <c r="C586" t="s">
        <v>1101</v>
      </c>
      <c r="D586" t="s">
        <v>1039</v>
      </c>
      <c r="E586" t="s">
        <v>32</v>
      </c>
      <c r="F586" t="s">
        <v>1984</v>
      </c>
      <c r="G586" t="s">
        <v>28</v>
      </c>
      <c r="H586">
        <v>51</v>
      </c>
      <c r="I586" s="4">
        <v>40964</v>
      </c>
      <c r="J586" s="8">
        <f>DAY(TBL_Employees3[[#This Row],[Hire Date]])</f>
        <v>25</v>
      </c>
      <c r="K586" s="8">
        <f>MONTH(TBL_Employees3[[#This Row],[Hire Date]])</f>
        <v>2</v>
      </c>
      <c r="L586" s="8">
        <f>YEAR(TBL_Employees3[[#This Row],[Hire Date]])</f>
        <v>2012</v>
      </c>
      <c r="M586" s="8" t="str">
        <f>TEXT(TBL_Employees3[[#This Row],[Hire Date]],"mmm")</f>
        <v>Feb</v>
      </c>
      <c r="N586" s="5">
        <v>64170</v>
      </c>
      <c r="O586" s="5" t="str" cm="1">
        <f t="array" ref="O586">_xlfn.IFS(TBL_Employees3[[#This Row],[Annual Salary]]&gt;140000,"High Income",AND(TBL_Employees3[[#This Row],[Annual Salary]]&lt;=140000, TBL_Employees3[[#This Row],[Annual Salary]] &gt; 70000),"Middle Income",TBL_Employees3[[#This Row],[Annual Salary]]&lt;70000,"Low Income")</f>
        <v>Low Income</v>
      </c>
      <c r="P586" s="6">
        <v>0</v>
      </c>
      <c r="Q586" s="10">
        <f>TBL_Employees3[[#This Row],[Bonus %]]*TBL_Employees3[[#This Row],[Annual Salary]]</f>
        <v>0</v>
      </c>
      <c r="R586" t="s">
        <v>21</v>
      </c>
      <c r="S586" t="s">
        <v>75</v>
      </c>
      <c r="T586" s="4" t="s">
        <v>23</v>
      </c>
      <c r="U586" t="str">
        <f>IF(TBL_Employees3[[#This Row],[Exit Date]]="","Employed","Resign")</f>
        <v>Employed</v>
      </c>
    </row>
    <row r="587" spans="1:21" x14ac:dyDescent="0.25">
      <c r="A587" t="s">
        <v>1210</v>
      </c>
      <c r="B587" t="s">
        <v>1211</v>
      </c>
      <c r="C587" t="s">
        <v>1061</v>
      </c>
      <c r="D587" t="s">
        <v>1039</v>
      </c>
      <c r="E587" t="s">
        <v>54</v>
      </c>
      <c r="F587" t="s">
        <v>1984</v>
      </c>
      <c r="G587" t="s">
        <v>28</v>
      </c>
      <c r="H587">
        <v>45</v>
      </c>
      <c r="I587" s="4">
        <v>41511</v>
      </c>
      <c r="J587" s="8">
        <f>DAY(TBL_Employees3[[#This Row],[Hire Date]])</f>
        <v>25</v>
      </c>
      <c r="K587" s="8">
        <f>MONTH(TBL_Employees3[[#This Row],[Hire Date]])</f>
        <v>8</v>
      </c>
      <c r="L587" s="8">
        <f>YEAR(TBL_Employees3[[#This Row],[Hire Date]])</f>
        <v>2013</v>
      </c>
      <c r="M587" s="8" t="str">
        <f>TEXT(TBL_Employees3[[#This Row],[Hire Date]],"mmm")</f>
        <v>Aug</v>
      </c>
      <c r="N587" s="5">
        <v>99169</v>
      </c>
      <c r="O587" s="5" t="str" cm="1">
        <f t="array" ref="O587">_xlfn.IFS(TBL_Employees3[[#This Row],[Annual Salary]]&gt;140000,"High Income",AND(TBL_Employees3[[#This Row],[Annual Salary]]&lt;=140000, TBL_Employees3[[#This Row],[Annual Salary]] &gt; 70000),"Middle Income",TBL_Employees3[[#This Row],[Annual Salary]]&lt;70000,"Low Income")</f>
        <v>Middle Income</v>
      </c>
      <c r="P587" s="6">
        <v>0</v>
      </c>
      <c r="Q587" s="10">
        <f>TBL_Employees3[[#This Row],[Bonus %]]*TBL_Employees3[[#This Row],[Annual Salary]]</f>
        <v>0</v>
      </c>
      <c r="R587" t="s">
        <v>65</v>
      </c>
      <c r="S587" t="s">
        <v>118</v>
      </c>
      <c r="T587" s="4" t="s">
        <v>23</v>
      </c>
      <c r="U587" t="str">
        <f>IF(TBL_Employees3[[#This Row],[Exit Date]]="","Employed","Resign")</f>
        <v>Employed</v>
      </c>
    </row>
    <row r="588" spans="1:21" x14ac:dyDescent="0.25">
      <c r="A588" t="s">
        <v>232</v>
      </c>
      <c r="B588" t="s">
        <v>1212</v>
      </c>
      <c r="C588" t="s">
        <v>1087</v>
      </c>
      <c r="D588" t="s">
        <v>1039</v>
      </c>
      <c r="E588" t="s">
        <v>18</v>
      </c>
      <c r="F588" t="s">
        <v>1984</v>
      </c>
      <c r="G588" t="s">
        <v>20</v>
      </c>
      <c r="H588">
        <v>65</v>
      </c>
      <c r="I588" s="4">
        <v>43234</v>
      </c>
      <c r="J588" s="8">
        <f>DAY(TBL_Employees3[[#This Row],[Hire Date]])</f>
        <v>14</v>
      </c>
      <c r="K588" s="8">
        <f>MONTH(TBL_Employees3[[#This Row],[Hire Date]])</f>
        <v>5</v>
      </c>
      <c r="L588" s="8">
        <f>YEAR(TBL_Employees3[[#This Row],[Hire Date]])</f>
        <v>2018</v>
      </c>
      <c r="M588" s="8" t="str">
        <f>TEXT(TBL_Employees3[[#This Row],[Hire Date]],"mmm")</f>
        <v>May</v>
      </c>
      <c r="N588" s="5">
        <v>60985</v>
      </c>
      <c r="O588" s="5" t="str" cm="1">
        <f t="array" ref="O588">_xlfn.IFS(TBL_Employees3[[#This Row],[Annual Salary]]&gt;140000,"High Income",AND(TBL_Employees3[[#This Row],[Annual Salary]]&lt;=140000, TBL_Employees3[[#This Row],[Annual Salary]] &gt; 70000),"Middle Income",TBL_Employees3[[#This Row],[Annual Salary]]&lt;70000,"Low Income")</f>
        <v>Low Income</v>
      </c>
      <c r="P588" s="6">
        <v>0</v>
      </c>
      <c r="Q588" s="10">
        <f>TBL_Employees3[[#This Row],[Bonus %]]*TBL_Employees3[[#This Row],[Annual Salary]]</f>
        <v>0</v>
      </c>
      <c r="R588" t="s">
        <v>21</v>
      </c>
      <c r="S588" t="s">
        <v>34</v>
      </c>
      <c r="T588" s="4" t="s">
        <v>23</v>
      </c>
      <c r="U588" t="str">
        <f>IF(TBL_Employees3[[#This Row],[Exit Date]]="","Employed","Resign")</f>
        <v>Employed</v>
      </c>
    </row>
    <row r="589" spans="1:21" x14ac:dyDescent="0.25">
      <c r="A589" t="s">
        <v>1213</v>
      </c>
      <c r="B589" t="s">
        <v>1214</v>
      </c>
      <c r="C589" t="s">
        <v>74</v>
      </c>
      <c r="D589" t="s">
        <v>1039</v>
      </c>
      <c r="E589" t="s">
        <v>32</v>
      </c>
      <c r="F589" t="s">
        <v>1984</v>
      </c>
      <c r="G589" t="s">
        <v>28</v>
      </c>
      <c r="H589">
        <v>60</v>
      </c>
      <c r="I589" s="4">
        <v>40383</v>
      </c>
      <c r="J589" s="8">
        <f>DAY(TBL_Employees3[[#This Row],[Hire Date]])</f>
        <v>24</v>
      </c>
      <c r="K589" s="8">
        <f>MONTH(TBL_Employees3[[#This Row],[Hire Date]])</f>
        <v>7</v>
      </c>
      <c r="L589" s="8">
        <f>YEAR(TBL_Employees3[[#This Row],[Hire Date]])</f>
        <v>2010</v>
      </c>
      <c r="M589" s="8" t="str">
        <f>TEXT(TBL_Employees3[[#This Row],[Hire Date]],"mmm")</f>
        <v>Jul</v>
      </c>
      <c r="N589" s="5">
        <v>126911</v>
      </c>
      <c r="O589" s="5" t="str" cm="1">
        <f t="array" ref="O589">_xlfn.IFS(TBL_Employees3[[#This Row],[Annual Salary]]&gt;140000,"High Income",AND(TBL_Employees3[[#This Row],[Annual Salary]]&lt;=140000, TBL_Employees3[[#This Row],[Annual Salary]] &gt; 70000),"Middle Income",TBL_Employees3[[#This Row],[Annual Salary]]&lt;70000,"Low Income")</f>
        <v>Middle Income</v>
      </c>
      <c r="P589" s="6">
        <v>0.1</v>
      </c>
      <c r="Q589" s="10">
        <f>TBL_Employees3[[#This Row],[Bonus %]]*TBL_Employees3[[#This Row],[Annual Salary]]</f>
        <v>12691.1</v>
      </c>
      <c r="R589" t="s">
        <v>65</v>
      </c>
      <c r="S589" t="s">
        <v>78</v>
      </c>
      <c r="T589" s="4" t="s">
        <v>23</v>
      </c>
      <c r="U589" t="str">
        <f>IF(TBL_Employees3[[#This Row],[Exit Date]]="","Employed","Resign")</f>
        <v>Employed</v>
      </c>
    </row>
    <row r="590" spans="1:21" x14ac:dyDescent="0.25">
      <c r="A590" t="s">
        <v>1215</v>
      </c>
      <c r="B590" t="s">
        <v>1216</v>
      </c>
      <c r="C590" t="s">
        <v>1061</v>
      </c>
      <c r="D590" t="s">
        <v>1039</v>
      </c>
      <c r="E590" t="s">
        <v>32</v>
      </c>
      <c r="F590" t="s">
        <v>1983</v>
      </c>
      <c r="G590" t="s">
        <v>20</v>
      </c>
      <c r="H590">
        <v>62</v>
      </c>
      <c r="I590" s="4">
        <v>36996</v>
      </c>
      <c r="J590" s="8">
        <f>DAY(TBL_Employees3[[#This Row],[Hire Date]])</f>
        <v>15</v>
      </c>
      <c r="K590" s="8">
        <f>MONTH(TBL_Employees3[[#This Row],[Hire Date]])</f>
        <v>4</v>
      </c>
      <c r="L590" s="8">
        <f>YEAR(TBL_Employees3[[#This Row],[Hire Date]])</f>
        <v>2001</v>
      </c>
      <c r="M590" s="8" t="str">
        <f>TEXT(TBL_Employees3[[#This Row],[Hire Date]],"mmm")</f>
        <v>Apr</v>
      </c>
      <c r="N590" s="5">
        <v>80921</v>
      </c>
      <c r="O590" s="5" t="str" cm="1">
        <f t="array" ref="O590">_xlfn.IFS(TBL_Employees3[[#This Row],[Annual Salary]]&gt;140000,"High Income",AND(TBL_Employees3[[#This Row],[Annual Salary]]&lt;=140000, TBL_Employees3[[#This Row],[Annual Salary]] &gt; 70000),"Middle Income",TBL_Employees3[[#This Row],[Annual Salary]]&lt;70000,"Low Income")</f>
        <v>Middle Income</v>
      </c>
      <c r="P590" s="6">
        <v>0</v>
      </c>
      <c r="Q590" s="10">
        <f>TBL_Employees3[[#This Row],[Bonus %]]*TBL_Employees3[[#This Row],[Annual Salary]]</f>
        <v>0</v>
      </c>
      <c r="R590" t="s">
        <v>21</v>
      </c>
      <c r="S590" t="s">
        <v>75</v>
      </c>
      <c r="T590" s="4" t="s">
        <v>23</v>
      </c>
      <c r="U590" t="str">
        <f>IF(TBL_Employees3[[#This Row],[Exit Date]]="","Employed","Resign")</f>
        <v>Employed</v>
      </c>
    </row>
    <row r="591" spans="1:21" x14ac:dyDescent="0.25">
      <c r="A591" t="s">
        <v>1217</v>
      </c>
      <c r="B591" t="s">
        <v>1218</v>
      </c>
      <c r="C591" t="s">
        <v>1087</v>
      </c>
      <c r="D591" t="s">
        <v>1039</v>
      </c>
      <c r="E591" t="s">
        <v>27</v>
      </c>
      <c r="F591" t="s">
        <v>1984</v>
      </c>
      <c r="G591" t="s">
        <v>20</v>
      </c>
      <c r="H591">
        <v>59</v>
      </c>
      <c r="I591" s="4">
        <v>43028</v>
      </c>
      <c r="J591" s="8">
        <f>DAY(TBL_Employees3[[#This Row],[Hire Date]])</f>
        <v>20</v>
      </c>
      <c r="K591" s="8">
        <f>MONTH(TBL_Employees3[[#This Row],[Hire Date]])</f>
        <v>10</v>
      </c>
      <c r="L591" s="8">
        <f>YEAR(TBL_Employees3[[#This Row],[Hire Date]])</f>
        <v>2017</v>
      </c>
      <c r="M591" s="8" t="str">
        <f>TEXT(TBL_Employees3[[#This Row],[Hire Date]],"mmm")</f>
        <v>Oct</v>
      </c>
      <c r="N591" s="5">
        <v>86831</v>
      </c>
      <c r="O591" s="5" t="str" cm="1">
        <f t="array" ref="O591">_xlfn.IFS(TBL_Employees3[[#This Row],[Annual Salary]]&gt;140000,"High Income",AND(TBL_Employees3[[#This Row],[Annual Salary]]&lt;=140000, TBL_Employees3[[#This Row],[Annual Salary]] &gt; 70000),"Middle Income",TBL_Employees3[[#This Row],[Annual Salary]]&lt;70000,"Low Income")</f>
        <v>Middle Income</v>
      </c>
      <c r="P591" s="6">
        <v>0</v>
      </c>
      <c r="Q591" s="10">
        <f>TBL_Employees3[[#This Row],[Bonus %]]*TBL_Employees3[[#This Row],[Annual Salary]]</f>
        <v>0</v>
      </c>
      <c r="R591" t="s">
        <v>21</v>
      </c>
      <c r="S591" t="s">
        <v>57</v>
      </c>
      <c r="T591" s="4" t="s">
        <v>23</v>
      </c>
      <c r="U591" t="str">
        <f>IF(TBL_Employees3[[#This Row],[Exit Date]]="","Employed","Resign")</f>
        <v>Employed</v>
      </c>
    </row>
    <row r="592" spans="1:21" x14ac:dyDescent="0.25">
      <c r="A592" t="s">
        <v>1219</v>
      </c>
      <c r="B592" t="s">
        <v>1220</v>
      </c>
      <c r="C592" t="s">
        <v>1042</v>
      </c>
      <c r="D592" t="s">
        <v>1039</v>
      </c>
      <c r="E592" t="s">
        <v>27</v>
      </c>
      <c r="F592" t="s">
        <v>1984</v>
      </c>
      <c r="G592" t="s">
        <v>28</v>
      </c>
      <c r="H592">
        <v>49</v>
      </c>
      <c r="I592" s="4">
        <v>40431</v>
      </c>
      <c r="J592" s="8">
        <f>DAY(TBL_Employees3[[#This Row],[Hire Date]])</f>
        <v>10</v>
      </c>
      <c r="K592" s="8">
        <f>MONTH(TBL_Employees3[[#This Row],[Hire Date]])</f>
        <v>9</v>
      </c>
      <c r="L592" s="8">
        <f>YEAR(TBL_Employees3[[#This Row],[Hire Date]])</f>
        <v>2010</v>
      </c>
      <c r="M592" s="8" t="str">
        <f>TEXT(TBL_Employees3[[#This Row],[Hire Date]],"mmm")</f>
        <v>Sep</v>
      </c>
      <c r="N592" s="5">
        <v>72826</v>
      </c>
      <c r="O592" s="5" t="str" cm="1">
        <f t="array" ref="O592">_xlfn.IFS(TBL_Employees3[[#This Row],[Annual Salary]]&gt;140000,"High Income",AND(TBL_Employees3[[#This Row],[Annual Salary]]&lt;=140000, TBL_Employees3[[#This Row],[Annual Salary]] &gt; 70000),"Middle Income",TBL_Employees3[[#This Row],[Annual Salary]]&lt;70000,"Low Income")</f>
        <v>Middle Income</v>
      </c>
      <c r="P592" s="6">
        <v>0</v>
      </c>
      <c r="Q592" s="10">
        <f>TBL_Employees3[[#This Row],[Bonus %]]*TBL_Employees3[[#This Row],[Annual Salary]]</f>
        <v>0</v>
      </c>
      <c r="R592" t="s">
        <v>65</v>
      </c>
      <c r="S592" t="s">
        <v>118</v>
      </c>
      <c r="T592" s="4" t="s">
        <v>23</v>
      </c>
      <c r="U592" t="str">
        <f>IF(TBL_Employees3[[#This Row],[Exit Date]]="","Employed","Resign")</f>
        <v>Employed</v>
      </c>
    </row>
    <row r="593" spans="1:21" x14ac:dyDescent="0.25">
      <c r="A593" t="s">
        <v>1221</v>
      </c>
      <c r="B593" t="s">
        <v>1222</v>
      </c>
      <c r="C593" t="s">
        <v>16</v>
      </c>
      <c r="D593" t="s">
        <v>1039</v>
      </c>
      <c r="E593" t="s">
        <v>32</v>
      </c>
      <c r="F593" t="s">
        <v>1984</v>
      </c>
      <c r="G593" t="s">
        <v>20</v>
      </c>
      <c r="H593">
        <v>57</v>
      </c>
      <c r="I593" s="4">
        <v>43948</v>
      </c>
      <c r="J593" s="8">
        <f>DAY(TBL_Employees3[[#This Row],[Hire Date]])</f>
        <v>27</v>
      </c>
      <c r="K593" s="8">
        <f>MONTH(TBL_Employees3[[#This Row],[Hire Date]])</f>
        <v>4</v>
      </c>
      <c r="L593" s="8">
        <f>YEAR(TBL_Employees3[[#This Row],[Hire Date]])</f>
        <v>2020</v>
      </c>
      <c r="M593" s="8" t="str">
        <f>TEXT(TBL_Employees3[[#This Row],[Hire Date]],"mmm")</f>
        <v>Apr</v>
      </c>
      <c r="N593" s="5">
        <v>103058</v>
      </c>
      <c r="O593" s="5" t="str" cm="1">
        <f t="array" ref="O593">_xlfn.IFS(TBL_Employees3[[#This Row],[Annual Salary]]&gt;140000,"High Income",AND(TBL_Employees3[[#This Row],[Annual Salary]]&lt;=140000, TBL_Employees3[[#This Row],[Annual Salary]] &gt; 70000),"Middle Income",TBL_Employees3[[#This Row],[Annual Salary]]&lt;70000,"Low Income")</f>
        <v>Middle Income</v>
      </c>
      <c r="P593" s="6">
        <v>7.0000000000000007E-2</v>
      </c>
      <c r="Q593" s="10">
        <f>TBL_Employees3[[#This Row],[Bonus %]]*TBL_Employees3[[#This Row],[Annual Salary]]</f>
        <v>7214.06</v>
      </c>
      <c r="R593" t="s">
        <v>21</v>
      </c>
      <c r="S593" t="s">
        <v>75</v>
      </c>
      <c r="T593" s="4" t="s">
        <v>23</v>
      </c>
      <c r="U593" t="str">
        <f>IF(TBL_Employees3[[#This Row],[Exit Date]]="","Employed","Resign")</f>
        <v>Employed</v>
      </c>
    </row>
    <row r="594" spans="1:21" x14ac:dyDescent="0.25">
      <c r="A594" t="s">
        <v>1223</v>
      </c>
      <c r="B594" t="s">
        <v>1224</v>
      </c>
      <c r="C594" t="s">
        <v>74</v>
      </c>
      <c r="D594" t="s">
        <v>1039</v>
      </c>
      <c r="E594" t="s">
        <v>32</v>
      </c>
      <c r="F594" t="s">
        <v>1984</v>
      </c>
      <c r="G594" t="s">
        <v>37</v>
      </c>
      <c r="H594">
        <v>49</v>
      </c>
      <c r="I594" s="4">
        <v>38000</v>
      </c>
      <c r="J594" s="8">
        <f>DAY(TBL_Employees3[[#This Row],[Hire Date]])</f>
        <v>14</v>
      </c>
      <c r="K594" s="8">
        <f>MONTH(TBL_Employees3[[#This Row],[Hire Date]])</f>
        <v>1</v>
      </c>
      <c r="L594" s="8">
        <f>YEAR(TBL_Employees3[[#This Row],[Hire Date]])</f>
        <v>2004</v>
      </c>
      <c r="M594" s="8" t="str">
        <f>TEXT(TBL_Employees3[[#This Row],[Hire Date]],"mmm")</f>
        <v>Jan</v>
      </c>
      <c r="N594" s="5">
        <v>125086</v>
      </c>
      <c r="O594" s="5" t="str" cm="1">
        <f t="array" ref="O594">_xlfn.IFS(TBL_Employees3[[#This Row],[Annual Salary]]&gt;140000,"High Income",AND(TBL_Employees3[[#This Row],[Annual Salary]]&lt;=140000, TBL_Employees3[[#This Row],[Annual Salary]] &gt; 70000),"Middle Income",TBL_Employees3[[#This Row],[Annual Salary]]&lt;70000,"Low Income")</f>
        <v>Middle Income</v>
      </c>
      <c r="P594" s="6">
        <v>0.1</v>
      </c>
      <c r="Q594" s="10">
        <f>TBL_Employees3[[#This Row],[Bonus %]]*TBL_Employees3[[#This Row],[Annual Salary]]</f>
        <v>12508.6</v>
      </c>
      <c r="R594" t="s">
        <v>38</v>
      </c>
      <c r="S594" t="s">
        <v>85</v>
      </c>
      <c r="T594" s="4" t="s">
        <v>23</v>
      </c>
      <c r="U594" t="str">
        <f>IF(TBL_Employees3[[#This Row],[Exit Date]]="","Employed","Resign")</f>
        <v>Employed</v>
      </c>
    </row>
    <row r="595" spans="1:21" x14ac:dyDescent="0.25">
      <c r="A595" t="s">
        <v>1225</v>
      </c>
      <c r="B595" t="s">
        <v>1226</v>
      </c>
      <c r="C595" t="s">
        <v>1101</v>
      </c>
      <c r="D595" t="s">
        <v>1039</v>
      </c>
      <c r="E595" t="s">
        <v>27</v>
      </c>
      <c r="F595" t="s">
        <v>1983</v>
      </c>
      <c r="G595" t="s">
        <v>20</v>
      </c>
      <c r="H595">
        <v>43</v>
      </c>
      <c r="I595" s="4">
        <v>42467</v>
      </c>
      <c r="J595" s="8">
        <f>DAY(TBL_Employees3[[#This Row],[Hire Date]])</f>
        <v>7</v>
      </c>
      <c r="K595" s="8">
        <f>MONTH(TBL_Employees3[[#This Row],[Hire Date]])</f>
        <v>4</v>
      </c>
      <c r="L595" s="8">
        <f>YEAR(TBL_Employees3[[#This Row],[Hire Date]])</f>
        <v>2016</v>
      </c>
      <c r="M595" s="8" t="str">
        <f>TEXT(TBL_Employees3[[#This Row],[Hire Date]],"mmm")</f>
        <v>Apr</v>
      </c>
      <c r="N595" s="5">
        <v>67976</v>
      </c>
      <c r="O595" s="5" t="str" cm="1">
        <f t="array" ref="O595">_xlfn.IFS(TBL_Employees3[[#This Row],[Annual Salary]]&gt;140000,"High Income",AND(TBL_Employees3[[#This Row],[Annual Salary]]&lt;=140000, TBL_Employees3[[#This Row],[Annual Salary]] &gt; 70000),"Middle Income",TBL_Employees3[[#This Row],[Annual Salary]]&lt;70000,"Low Income")</f>
        <v>Low Income</v>
      </c>
      <c r="P595" s="6">
        <v>0</v>
      </c>
      <c r="Q595" s="10">
        <f>TBL_Employees3[[#This Row],[Bonus %]]*TBL_Employees3[[#This Row],[Annual Salary]]</f>
        <v>0</v>
      </c>
      <c r="R595" t="s">
        <v>21</v>
      </c>
      <c r="S595" t="s">
        <v>34</v>
      </c>
      <c r="T595" s="4" t="s">
        <v>23</v>
      </c>
      <c r="U595" t="str">
        <f>IF(TBL_Employees3[[#This Row],[Exit Date]]="","Employed","Resign")</f>
        <v>Employed</v>
      </c>
    </row>
    <row r="596" spans="1:21" x14ac:dyDescent="0.25">
      <c r="A596" t="s">
        <v>1227</v>
      </c>
      <c r="B596" t="s">
        <v>1228</v>
      </c>
      <c r="C596" t="s">
        <v>1110</v>
      </c>
      <c r="D596" t="s">
        <v>1039</v>
      </c>
      <c r="E596" t="s">
        <v>18</v>
      </c>
      <c r="F596" t="s">
        <v>1983</v>
      </c>
      <c r="G596" t="s">
        <v>28</v>
      </c>
      <c r="H596">
        <v>40</v>
      </c>
      <c r="I596" s="4">
        <v>39293</v>
      </c>
      <c r="J596" s="8">
        <f>DAY(TBL_Employees3[[#This Row],[Hire Date]])</f>
        <v>30</v>
      </c>
      <c r="K596" s="8">
        <f>MONTH(TBL_Employees3[[#This Row],[Hire Date]])</f>
        <v>7</v>
      </c>
      <c r="L596" s="8">
        <f>YEAR(TBL_Employees3[[#This Row],[Hire Date]])</f>
        <v>2007</v>
      </c>
      <c r="M596" s="8" t="str">
        <f>TEXT(TBL_Employees3[[#This Row],[Hire Date]],"mmm")</f>
        <v>Jul</v>
      </c>
      <c r="N596" s="5">
        <v>41859</v>
      </c>
      <c r="O596" s="5" t="str" cm="1">
        <f t="array" ref="O596">_xlfn.IFS(TBL_Employees3[[#This Row],[Annual Salary]]&gt;140000,"High Income",AND(TBL_Employees3[[#This Row],[Annual Salary]]&lt;=140000, TBL_Employees3[[#This Row],[Annual Salary]] &gt; 70000),"Middle Income",TBL_Employees3[[#This Row],[Annual Salary]]&lt;70000,"Low Income")</f>
        <v>Low Income</v>
      </c>
      <c r="P596" s="6">
        <v>0</v>
      </c>
      <c r="Q596" s="10">
        <f>TBL_Employees3[[#This Row],[Bonus %]]*TBL_Employees3[[#This Row],[Annual Salary]]</f>
        <v>0</v>
      </c>
      <c r="R596" t="s">
        <v>21</v>
      </c>
      <c r="S596" t="s">
        <v>34</v>
      </c>
      <c r="T596" s="4" t="s">
        <v>23</v>
      </c>
      <c r="U596" t="str">
        <f>IF(TBL_Employees3[[#This Row],[Exit Date]]="","Employed","Resign")</f>
        <v>Employed</v>
      </c>
    </row>
    <row r="597" spans="1:21" x14ac:dyDescent="0.25">
      <c r="A597" t="s">
        <v>1229</v>
      </c>
      <c r="B597" t="s">
        <v>1230</v>
      </c>
      <c r="C597" t="s">
        <v>1058</v>
      </c>
      <c r="D597" t="s">
        <v>1039</v>
      </c>
      <c r="E597" t="s">
        <v>18</v>
      </c>
      <c r="F597" t="s">
        <v>1983</v>
      </c>
      <c r="G597" t="s">
        <v>97</v>
      </c>
      <c r="H597">
        <v>42</v>
      </c>
      <c r="I597" s="4">
        <v>38984</v>
      </c>
      <c r="J597" s="8">
        <f>DAY(TBL_Employees3[[#This Row],[Hire Date]])</f>
        <v>24</v>
      </c>
      <c r="K597" s="8">
        <f>MONTH(TBL_Employees3[[#This Row],[Hire Date]])</f>
        <v>9</v>
      </c>
      <c r="L597" s="8">
        <f>YEAR(TBL_Employees3[[#This Row],[Hire Date]])</f>
        <v>2006</v>
      </c>
      <c r="M597" s="8" t="str">
        <f>TEXT(TBL_Employees3[[#This Row],[Hire Date]],"mmm")</f>
        <v>Sep</v>
      </c>
      <c r="N597" s="5">
        <v>52733</v>
      </c>
      <c r="O597" s="5" t="str" cm="1">
        <f t="array" ref="O597">_xlfn.IFS(TBL_Employees3[[#This Row],[Annual Salary]]&gt;140000,"High Income",AND(TBL_Employees3[[#This Row],[Annual Salary]]&lt;=140000, TBL_Employees3[[#This Row],[Annual Salary]] &gt; 70000),"Middle Income",TBL_Employees3[[#This Row],[Annual Salary]]&lt;70000,"Low Income")</f>
        <v>Low Income</v>
      </c>
      <c r="P597" s="6">
        <v>0</v>
      </c>
      <c r="Q597" s="10">
        <f>TBL_Employees3[[#This Row],[Bonus %]]*TBL_Employees3[[#This Row],[Annual Salary]]</f>
        <v>0</v>
      </c>
      <c r="R597" t="s">
        <v>21</v>
      </c>
      <c r="S597" t="s">
        <v>44</v>
      </c>
      <c r="T597" s="4" t="s">
        <v>23</v>
      </c>
      <c r="U597" t="str">
        <f>IF(TBL_Employees3[[#This Row],[Exit Date]]="","Employed","Resign")</f>
        <v>Employed</v>
      </c>
    </row>
    <row r="598" spans="1:21" x14ac:dyDescent="0.25">
      <c r="A598" t="s">
        <v>1231</v>
      </c>
      <c r="B598" t="s">
        <v>1232</v>
      </c>
      <c r="C598" t="s">
        <v>1042</v>
      </c>
      <c r="D598" t="s">
        <v>1039</v>
      </c>
      <c r="E598" t="s">
        <v>27</v>
      </c>
      <c r="F598" t="s">
        <v>1983</v>
      </c>
      <c r="G598" t="s">
        <v>28</v>
      </c>
      <c r="H598">
        <v>42</v>
      </c>
      <c r="I598" s="4">
        <v>41813</v>
      </c>
      <c r="J598" s="8">
        <f>DAY(TBL_Employees3[[#This Row],[Hire Date]])</f>
        <v>23</v>
      </c>
      <c r="K598" s="8">
        <f>MONTH(TBL_Employees3[[#This Row],[Hire Date]])</f>
        <v>6</v>
      </c>
      <c r="L598" s="8">
        <f>YEAR(TBL_Employees3[[#This Row],[Hire Date]])</f>
        <v>2014</v>
      </c>
      <c r="M598" s="8" t="str">
        <f>TEXT(TBL_Employees3[[#This Row],[Hire Date]],"mmm")</f>
        <v>Jun</v>
      </c>
      <c r="N598" s="5">
        <v>64677</v>
      </c>
      <c r="O598" s="5" t="str" cm="1">
        <f t="array" ref="O598">_xlfn.IFS(TBL_Employees3[[#This Row],[Annual Salary]]&gt;140000,"High Income",AND(TBL_Employees3[[#This Row],[Annual Salary]]&lt;=140000, TBL_Employees3[[#This Row],[Annual Salary]] &gt; 70000),"Middle Income",TBL_Employees3[[#This Row],[Annual Salary]]&lt;70000,"Low Income")</f>
        <v>Low Income</v>
      </c>
      <c r="P598" s="6">
        <v>0</v>
      </c>
      <c r="Q598" s="10">
        <f>TBL_Employees3[[#This Row],[Bonus %]]*TBL_Employees3[[#This Row],[Annual Salary]]</f>
        <v>0</v>
      </c>
      <c r="R598" t="s">
        <v>65</v>
      </c>
      <c r="S598" t="s">
        <v>66</v>
      </c>
      <c r="T598" s="4" t="s">
        <v>23</v>
      </c>
      <c r="U598" t="str">
        <f>IF(TBL_Employees3[[#This Row],[Exit Date]]="","Employed","Resign")</f>
        <v>Employed</v>
      </c>
    </row>
    <row r="599" spans="1:21" x14ac:dyDescent="0.25">
      <c r="A599" t="s">
        <v>51</v>
      </c>
      <c r="B599" t="s">
        <v>1233</v>
      </c>
      <c r="C599" t="s">
        <v>74</v>
      </c>
      <c r="D599" t="s">
        <v>1039</v>
      </c>
      <c r="E599" t="s">
        <v>54</v>
      </c>
      <c r="F599" t="s">
        <v>1983</v>
      </c>
      <c r="G599" t="s">
        <v>20</v>
      </c>
      <c r="H599">
        <v>46</v>
      </c>
      <c r="I599" s="4">
        <v>38244</v>
      </c>
      <c r="J599" s="8">
        <f>DAY(TBL_Employees3[[#This Row],[Hire Date]])</f>
        <v>14</v>
      </c>
      <c r="K599" s="8">
        <f>MONTH(TBL_Employees3[[#This Row],[Hire Date]])</f>
        <v>9</v>
      </c>
      <c r="L599" s="8">
        <f>YEAR(TBL_Employees3[[#This Row],[Hire Date]])</f>
        <v>2004</v>
      </c>
      <c r="M599" s="8" t="str">
        <f>TEXT(TBL_Employees3[[#This Row],[Hire Date]],"mmm")</f>
        <v>Sep</v>
      </c>
      <c r="N599" s="5">
        <v>130274</v>
      </c>
      <c r="O599" s="5" t="str" cm="1">
        <f t="array" ref="O599">_xlfn.IFS(TBL_Employees3[[#This Row],[Annual Salary]]&gt;140000,"High Income",AND(TBL_Employees3[[#This Row],[Annual Salary]]&lt;=140000, TBL_Employees3[[#This Row],[Annual Salary]] &gt; 70000),"Middle Income",TBL_Employees3[[#This Row],[Annual Salary]]&lt;70000,"Low Income")</f>
        <v>Middle Income</v>
      </c>
      <c r="P599" s="6">
        <v>0.11</v>
      </c>
      <c r="Q599" s="10">
        <f>TBL_Employees3[[#This Row],[Bonus %]]*TBL_Employees3[[#This Row],[Annual Salary]]</f>
        <v>14330.14</v>
      </c>
      <c r="R599" t="s">
        <v>21</v>
      </c>
      <c r="S599" t="s">
        <v>44</v>
      </c>
      <c r="T599" s="4" t="s">
        <v>23</v>
      </c>
      <c r="U599" t="str">
        <f>IF(TBL_Employees3[[#This Row],[Exit Date]]="","Employed","Resign")</f>
        <v>Employed</v>
      </c>
    </row>
    <row r="600" spans="1:21" x14ac:dyDescent="0.25">
      <c r="A600" t="s">
        <v>1234</v>
      </c>
      <c r="B600" t="s">
        <v>1235</v>
      </c>
      <c r="C600" t="s">
        <v>1087</v>
      </c>
      <c r="D600" t="s">
        <v>1039</v>
      </c>
      <c r="E600" t="s">
        <v>32</v>
      </c>
      <c r="F600" t="s">
        <v>1983</v>
      </c>
      <c r="G600" t="s">
        <v>28</v>
      </c>
      <c r="H600">
        <v>37</v>
      </c>
      <c r="I600" s="4">
        <v>42922</v>
      </c>
      <c r="J600" s="8">
        <f>DAY(TBL_Employees3[[#This Row],[Hire Date]])</f>
        <v>6</v>
      </c>
      <c r="K600" s="8">
        <f>MONTH(TBL_Employees3[[#This Row],[Hire Date]])</f>
        <v>7</v>
      </c>
      <c r="L600" s="8">
        <f>YEAR(TBL_Employees3[[#This Row],[Hire Date]])</f>
        <v>2017</v>
      </c>
      <c r="M600" s="8" t="str">
        <f>TEXT(TBL_Employees3[[#This Row],[Hire Date]],"mmm")</f>
        <v>Jul</v>
      </c>
      <c r="N600" s="5">
        <v>96331</v>
      </c>
      <c r="O600" s="5" t="str" cm="1">
        <f t="array" ref="O600">_xlfn.IFS(TBL_Employees3[[#This Row],[Annual Salary]]&gt;140000,"High Income",AND(TBL_Employees3[[#This Row],[Annual Salary]]&lt;=140000, TBL_Employees3[[#This Row],[Annual Salary]] &gt; 70000),"Middle Income",TBL_Employees3[[#This Row],[Annual Salary]]&lt;70000,"Low Income")</f>
        <v>Middle Income</v>
      </c>
      <c r="P600" s="6">
        <v>0</v>
      </c>
      <c r="Q600" s="10">
        <f>TBL_Employees3[[#This Row],[Bonus %]]*TBL_Employees3[[#This Row],[Annual Salary]]</f>
        <v>0</v>
      </c>
      <c r="R600" t="s">
        <v>65</v>
      </c>
      <c r="S600" t="s">
        <v>78</v>
      </c>
      <c r="T600" s="4" t="s">
        <v>23</v>
      </c>
      <c r="U600" t="str">
        <f>IF(TBL_Employees3[[#This Row],[Exit Date]]="","Employed","Resign")</f>
        <v>Employed</v>
      </c>
    </row>
    <row r="601" spans="1:21" x14ac:dyDescent="0.25">
      <c r="A601" t="s">
        <v>1236</v>
      </c>
      <c r="B601" t="s">
        <v>1237</v>
      </c>
      <c r="C601" t="s">
        <v>1119</v>
      </c>
      <c r="D601" t="s">
        <v>1039</v>
      </c>
      <c r="E601" t="s">
        <v>54</v>
      </c>
      <c r="F601" t="s">
        <v>1983</v>
      </c>
      <c r="G601" t="s">
        <v>97</v>
      </c>
      <c r="H601">
        <v>55</v>
      </c>
      <c r="I601" s="4">
        <v>35919</v>
      </c>
      <c r="J601" s="8">
        <f>DAY(TBL_Employees3[[#This Row],[Hire Date]])</f>
        <v>4</v>
      </c>
      <c r="K601" s="8">
        <f>MONTH(TBL_Employees3[[#This Row],[Hire Date]])</f>
        <v>5</v>
      </c>
      <c r="L601" s="8">
        <f>YEAR(TBL_Employees3[[#This Row],[Hire Date]])</f>
        <v>1998</v>
      </c>
      <c r="M601" s="8" t="str">
        <f>TEXT(TBL_Employees3[[#This Row],[Hire Date]],"mmm")</f>
        <v>May</v>
      </c>
      <c r="N601" s="5">
        <v>62174</v>
      </c>
      <c r="O601" s="5" t="str" cm="1">
        <f t="array" ref="O601">_xlfn.IFS(TBL_Employees3[[#This Row],[Annual Salary]]&gt;140000,"High Income",AND(TBL_Employees3[[#This Row],[Annual Salary]]&lt;=140000, TBL_Employees3[[#This Row],[Annual Salary]] &gt; 70000),"Middle Income",TBL_Employees3[[#This Row],[Annual Salary]]&lt;70000,"Low Income")</f>
        <v>Low Income</v>
      </c>
      <c r="P601" s="6">
        <v>0</v>
      </c>
      <c r="Q601" s="10">
        <f>TBL_Employees3[[#This Row],[Bonus %]]*TBL_Employees3[[#This Row],[Annual Salary]]</f>
        <v>0</v>
      </c>
      <c r="R601" t="s">
        <v>21</v>
      </c>
      <c r="S601" t="s">
        <v>44</v>
      </c>
      <c r="T601" s="4" t="s">
        <v>23</v>
      </c>
      <c r="U601" t="str">
        <f>IF(TBL_Employees3[[#This Row],[Exit Date]]="","Employed","Resign")</f>
        <v>Employed</v>
      </c>
    </row>
    <row r="602" spans="1:21" x14ac:dyDescent="0.25">
      <c r="A602" t="s">
        <v>1238</v>
      </c>
      <c r="B602" t="s">
        <v>1239</v>
      </c>
      <c r="C602" t="s">
        <v>1101</v>
      </c>
      <c r="D602" t="s">
        <v>1039</v>
      </c>
      <c r="E602" t="s">
        <v>54</v>
      </c>
      <c r="F602" t="s">
        <v>1983</v>
      </c>
      <c r="G602" t="s">
        <v>20</v>
      </c>
      <c r="H602">
        <v>48</v>
      </c>
      <c r="I602" s="4">
        <v>37844</v>
      </c>
      <c r="J602" s="8">
        <f>DAY(TBL_Employees3[[#This Row],[Hire Date]])</f>
        <v>11</v>
      </c>
      <c r="K602" s="8">
        <f>MONTH(TBL_Employees3[[#This Row],[Hire Date]])</f>
        <v>8</v>
      </c>
      <c r="L602" s="8">
        <f>YEAR(TBL_Employees3[[#This Row],[Hire Date]])</f>
        <v>2003</v>
      </c>
      <c r="M602" s="8" t="str">
        <f>TEXT(TBL_Employees3[[#This Row],[Hire Date]],"mmm")</f>
        <v>Aug</v>
      </c>
      <c r="N602" s="5">
        <v>93017</v>
      </c>
      <c r="O602" s="5" t="str" cm="1">
        <f t="array" ref="O602">_xlfn.IFS(TBL_Employees3[[#This Row],[Annual Salary]]&gt;140000,"High Income",AND(TBL_Employees3[[#This Row],[Annual Salary]]&lt;=140000, TBL_Employees3[[#This Row],[Annual Salary]] &gt; 70000),"Middle Income",TBL_Employees3[[#This Row],[Annual Salary]]&lt;70000,"Low Income")</f>
        <v>Middle Income</v>
      </c>
      <c r="P602" s="6">
        <v>0</v>
      </c>
      <c r="Q602" s="10">
        <f>TBL_Employees3[[#This Row],[Bonus %]]*TBL_Employees3[[#This Row],[Annual Salary]]</f>
        <v>0</v>
      </c>
      <c r="R602" t="s">
        <v>21</v>
      </c>
      <c r="S602" t="s">
        <v>34</v>
      </c>
      <c r="T602" s="4" t="s">
        <v>23</v>
      </c>
      <c r="U602" t="str">
        <f>IF(TBL_Employees3[[#This Row],[Exit Date]]="","Employed","Resign")</f>
        <v>Employed</v>
      </c>
    </row>
    <row r="603" spans="1:21" x14ac:dyDescent="0.25">
      <c r="A603" t="s">
        <v>1240</v>
      </c>
      <c r="B603" t="s">
        <v>1241</v>
      </c>
      <c r="C603" t="s">
        <v>1142</v>
      </c>
      <c r="D603" t="s">
        <v>1039</v>
      </c>
      <c r="E603" t="s">
        <v>18</v>
      </c>
      <c r="F603" t="s">
        <v>1984</v>
      </c>
      <c r="G603" t="s">
        <v>20</v>
      </c>
      <c r="H603">
        <v>55</v>
      </c>
      <c r="I603" s="4">
        <v>40868</v>
      </c>
      <c r="J603" s="8">
        <f>DAY(TBL_Employees3[[#This Row],[Hire Date]])</f>
        <v>21</v>
      </c>
      <c r="K603" s="8">
        <f>MONTH(TBL_Employees3[[#This Row],[Hire Date]])</f>
        <v>11</v>
      </c>
      <c r="L603" s="8">
        <f>YEAR(TBL_Employees3[[#This Row],[Hire Date]])</f>
        <v>2011</v>
      </c>
      <c r="M603" s="8" t="str">
        <f>TEXT(TBL_Employees3[[#This Row],[Hire Date]],"mmm")</f>
        <v>Nov</v>
      </c>
      <c r="N603" s="5">
        <v>81218</v>
      </c>
      <c r="O603" s="5" t="str" cm="1">
        <f t="array" ref="O603">_xlfn.IFS(TBL_Employees3[[#This Row],[Annual Salary]]&gt;140000,"High Income",AND(TBL_Employees3[[#This Row],[Annual Salary]]&lt;=140000, TBL_Employees3[[#This Row],[Annual Salary]] &gt; 70000),"Middle Income",TBL_Employees3[[#This Row],[Annual Salary]]&lt;70000,"Low Income")</f>
        <v>Middle Income</v>
      </c>
      <c r="P603" s="6">
        <v>0</v>
      </c>
      <c r="Q603" s="10">
        <f>TBL_Employees3[[#This Row],[Bonus %]]*TBL_Employees3[[#This Row],[Annual Salary]]</f>
        <v>0</v>
      </c>
      <c r="R603" t="s">
        <v>21</v>
      </c>
      <c r="S603" t="s">
        <v>44</v>
      </c>
      <c r="T603" s="4" t="s">
        <v>23</v>
      </c>
      <c r="U603" t="str">
        <f>IF(TBL_Employees3[[#This Row],[Exit Date]]="","Employed","Resign")</f>
        <v>Employed</v>
      </c>
    </row>
    <row r="604" spans="1:21" x14ac:dyDescent="0.25">
      <c r="A604" t="s">
        <v>1242</v>
      </c>
      <c r="B604" t="s">
        <v>1243</v>
      </c>
      <c r="C604" t="s">
        <v>1119</v>
      </c>
      <c r="D604" t="s">
        <v>1039</v>
      </c>
      <c r="E604" t="s">
        <v>18</v>
      </c>
      <c r="F604" t="s">
        <v>1984</v>
      </c>
      <c r="G604" t="s">
        <v>20</v>
      </c>
      <c r="H604">
        <v>28</v>
      </c>
      <c r="I604" s="4">
        <v>43122</v>
      </c>
      <c r="J604" s="8">
        <f>DAY(TBL_Employees3[[#This Row],[Hire Date]])</f>
        <v>22</v>
      </c>
      <c r="K604" s="8">
        <f>MONTH(TBL_Employees3[[#This Row],[Hire Date]])</f>
        <v>1</v>
      </c>
      <c r="L604" s="8">
        <f>YEAR(TBL_Employees3[[#This Row],[Hire Date]])</f>
        <v>2018</v>
      </c>
      <c r="M604" s="8" t="str">
        <f>TEXT(TBL_Employees3[[#This Row],[Hire Date]],"mmm")</f>
        <v>Jan</v>
      </c>
      <c r="N604" s="5">
        <v>68176</v>
      </c>
      <c r="O604" s="5" t="str" cm="1">
        <f t="array" ref="O604">_xlfn.IFS(TBL_Employees3[[#This Row],[Annual Salary]]&gt;140000,"High Income",AND(TBL_Employees3[[#This Row],[Annual Salary]]&lt;=140000, TBL_Employees3[[#This Row],[Annual Salary]] &gt; 70000),"Middle Income",TBL_Employees3[[#This Row],[Annual Salary]]&lt;70000,"Low Income")</f>
        <v>Low Income</v>
      </c>
      <c r="P604" s="6">
        <v>0</v>
      </c>
      <c r="Q604" s="10">
        <f>TBL_Employees3[[#This Row],[Bonus %]]*TBL_Employees3[[#This Row],[Annual Salary]]</f>
        <v>0</v>
      </c>
      <c r="R604" t="s">
        <v>21</v>
      </c>
      <c r="S604" t="s">
        <v>34</v>
      </c>
      <c r="T604" s="4" t="s">
        <v>23</v>
      </c>
      <c r="U604" t="str">
        <f>IF(TBL_Employees3[[#This Row],[Exit Date]]="","Employed","Resign")</f>
        <v>Employed</v>
      </c>
    </row>
    <row r="605" spans="1:21" x14ac:dyDescent="0.25">
      <c r="A605" t="s">
        <v>1244</v>
      </c>
      <c r="B605" t="s">
        <v>1245</v>
      </c>
      <c r="C605" t="s">
        <v>1058</v>
      </c>
      <c r="D605" t="s">
        <v>1039</v>
      </c>
      <c r="E605" t="s">
        <v>27</v>
      </c>
      <c r="F605" t="s">
        <v>1984</v>
      </c>
      <c r="G605" t="s">
        <v>28</v>
      </c>
      <c r="H605">
        <v>39</v>
      </c>
      <c r="I605" s="4">
        <v>44153</v>
      </c>
      <c r="J605" s="8">
        <f>DAY(TBL_Employees3[[#This Row],[Hire Date]])</f>
        <v>18</v>
      </c>
      <c r="K605" s="8">
        <f>MONTH(TBL_Employees3[[#This Row],[Hire Date]])</f>
        <v>11</v>
      </c>
      <c r="L605" s="8">
        <f>YEAR(TBL_Employees3[[#This Row],[Hire Date]])</f>
        <v>2020</v>
      </c>
      <c r="M605" s="8" t="str">
        <f>TEXT(TBL_Employees3[[#This Row],[Hire Date]],"mmm")</f>
        <v>Nov</v>
      </c>
      <c r="N605" s="5">
        <v>48415</v>
      </c>
      <c r="O605" s="5" t="str" cm="1">
        <f t="array" ref="O605">_xlfn.IFS(TBL_Employees3[[#This Row],[Annual Salary]]&gt;140000,"High Income",AND(TBL_Employees3[[#This Row],[Annual Salary]]&lt;=140000, TBL_Employees3[[#This Row],[Annual Salary]] &gt; 70000),"Middle Income",TBL_Employees3[[#This Row],[Annual Salary]]&lt;70000,"Low Income")</f>
        <v>Low Income</v>
      </c>
      <c r="P605" s="6">
        <v>0</v>
      </c>
      <c r="Q605" s="10">
        <f>TBL_Employees3[[#This Row],[Bonus %]]*TBL_Employees3[[#This Row],[Annual Salary]]</f>
        <v>0</v>
      </c>
      <c r="R605" t="s">
        <v>65</v>
      </c>
      <c r="S605" t="s">
        <v>78</v>
      </c>
      <c r="T605" s="4" t="s">
        <v>23</v>
      </c>
      <c r="U605" t="str">
        <f>IF(TBL_Employees3[[#This Row],[Exit Date]]="","Employed","Resign")</f>
        <v>Employed</v>
      </c>
    </row>
    <row r="606" spans="1:21" x14ac:dyDescent="0.25">
      <c r="A606" t="s">
        <v>1246</v>
      </c>
      <c r="B606" t="s">
        <v>1247</v>
      </c>
      <c r="C606" t="s">
        <v>1079</v>
      </c>
      <c r="D606" t="s">
        <v>1039</v>
      </c>
      <c r="E606" t="s">
        <v>54</v>
      </c>
      <c r="F606" t="s">
        <v>1984</v>
      </c>
      <c r="G606" t="s">
        <v>20</v>
      </c>
      <c r="H606">
        <v>42</v>
      </c>
      <c r="I606" s="4">
        <v>43866</v>
      </c>
      <c r="J606" s="8">
        <f>DAY(TBL_Employees3[[#This Row],[Hire Date]])</f>
        <v>5</v>
      </c>
      <c r="K606" s="8">
        <f>MONTH(TBL_Employees3[[#This Row],[Hire Date]])</f>
        <v>2</v>
      </c>
      <c r="L606" s="8">
        <f>YEAR(TBL_Employees3[[#This Row],[Hire Date]])</f>
        <v>2020</v>
      </c>
      <c r="M606" s="8" t="str">
        <f>TEXT(TBL_Employees3[[#This Row],[Hire Date]],"mmm")</f>
        <v>Feb</v>
      </c>
      <c r="N606" s="5">
        <v>96636</v>
      </c>
      <c r="O606" s="5" t="str" cm="1">
        <f t="array" ref="O606">_xlfn.IFS(TBL_Employees3[[#This Row],[Annual Salary]]&gt;140000,"High Income",AND(TBL_Employees3[[#This Row],[Annual Salary]]&lt;=140000, TBL_Employees3[[#This Row],[Annual Salary]] &gt; 70000),"Middle Income",TBL_Employees3[[#This Row],[Annual Salary]]&lt;70000,"Low Income")</f>
        <v>Middle Income</v>
      </c>
      <c r="P606" s="6">
        <v>0</v>
      </c>
      <c r="Q606" s="10">
        <f>TBL_Employees3[[#This Row],[Bonus %]]*TBL_Employees3[[#This Row],[Annual Salary]]</f>
        <v>0</v>
      </c>
      <c r="R606" t="s">
        <v>21</v>
      </c>
      <c r="S606" t="s">
        <v>75</v>
      </c>
      <c r="T606" s="4" t="s">
        <v>23</v>
      </c>
      <c r="U606" t="str">
        <f>IF(TBL_Employees3[[#This Row],[Exit Date]]="","Employed","Resign")</f>
        <v>Employed</v>
      </c>
    </row>
    <row r="607" spans="1:21" x14ac:dyDescent="0.25">
      <c r="A607" t="s">
        <v>1248</v>
      </c>
      <c r="B607" t="s">
        <v>1249</v>
      </c>
      <c r="C607" t="s">
        <v>1101</v>
      </c>
      <c r="D607" t="s">
        <v>1039</v>
      </c>
      <c r="E607" t="s">
        <v>18</v>
      </c>
      <c r="F607" t="s">
        <v>1984</v>
      </c>
      <c r="G607" t="s">
        <v>97</v>
      </c>
      <c r="H607">
        <v>35</v>
      </c>
      <c r="I607" s="4">
        <v>41941</v>
      </c>
      <c r="J607" s="8">
        <f>DAY(TBL_Employees3[[#This Row],[Hire Date]])</f>
        <v>29</v>
      </c>
      <c r="K607" s="8">
        <f>MONTH(TBL_Employees3[[#This Row],[Hire Date]])</f>
        <v>10</v>
      </c>
      <c r="L607" s="8">
        <f>YEAR(TBL_Employees3[[#This Row],[Hire Date]])</f>
        <v>2014</v>
      </c>
      <c r="M607" s="8" t="str">
        <f>TEXT(TBL_Employees3[[#This Row],[Hire Date]],"mmm")</f>
        <v>Oct</v>
      </c>
      <c r="N607" s="5">
        <v>91592</v>
      </c>
      <c r="O607" s="5" t="str" cm="1">
        <f t="array" ref="O607">_xlfn.IFS(TBL_Employees3[[#This Row],[Annual Salary]]&gt;140000,"High Income",AND(TBL_Employees3[[#This Row],[Annual Salary]]&lt;=140000, TBL_Employees3[[#This Row],[Annual Salary]] &gt; 70000),"Middle Income",TBL_Employees3[[#This Row],[Annual Salary]]&lt;70000,"Low Income")</f>
        <v>Middle Income</v>
      </c>
      <c r="P607" s="6">
        <v>0</v>
      </c>
      <c r="Q607" s="10">
        <f>TBL_Employees3[[#This Row],[Bonus %]]*TBL_Employees3[[#This Row],[Annual Salary]]</f>
        <v>0</v>
      </c>
      <c r="R607" t="s">
        <v>21</v>
      </c>
      <c r="S607" t="s">
        <v>44</v>
      </c>
      <c r="T607" s="4" t="s">
        <v>23</v>
      </c>
      <c r="U607" t="str">
        <f>IF(TBL_Employees3[[#This Row],[Exit Date]]="","Employed","Resign")</f>
        <v>Employed</v>
      </c>
    </row>
    <row r="608" spans="1:21" x14ac:dyDescent="0.25">
      <c r="A608" t="s">
        <v>1250</v>
      </c>
      <c r="B608" t="s">
        <v>1251</v>
      </c>
      <c r="C608" t="s">
        <v>31</v>
      </c>
      <c r="D608" t="s">
        <v>1039</v>
      </c>
      <c r="E608" t="s">
        <v>32</v>
      </c>
      <c r="F608" t="s">
        <v>1984</v>
      </c>
      <c r="G608" t="s">
        <v>28</v>
      </c>
      <c r="H608">
        <v>52</v>
      </c>
      <c r="I608" s="4">
        <v>35109</v>
      </c>
      <c r="J608" s="8">
        <f>DAY(TBL_Employees3[[#This Row],[Hire Date]])</f>
        <v>14</v>
      </c>
      <c r="K608" s="8">
        <f>MONTH(TBL_Employees3[[#This Row],[Hire Date]])</f>
        <v>2</v>
      </c>
      <c r="L608" s="8">
        <f>YEAR(TBL_Employees3[[#This Row],[Hire Date]])</f>
        <v>1996</v>
      </c>
      <c r="M608" s="8" t="str">
        <f>TEXT(TBL_Employees3[[#This Row],[Hire Date]],"mmm")</f>
        <v>Feb</v>
      </c>
      <c r="N608" s="5">
        <v>159724</v>
      </c>
      <c r="O608" s="5" t="str" cm="1">
        <f t="array" ref="O608">_xlfn.IFS(TBL_Employees3[[#This Row],[Annual Salary]]&gt;140000,"High Income",AND(TBL_Employees3[[#This Row],[Annual Salary]]&lt;=140000, TBL_Employees3[[#This Row],[Annual Salary]] &gt; 70000),"Middle Income",TBL_Employees3[[#This Row],[Annual Salary]]&lt;70000,"Low Income")</f>
        <v>High Income</v>
      </c>
      <c r="P608" s="6">
        <v>0.23</v>
      </c>
      <c r="Q608" s="10">
        <f>TBL_Employees3[[#This Row],[Bonus %]]*TBL_Employees3[[#This Row],[Annual Salary]]</f>
        <v>36736.520000000004</v>
      </c>
      <c r="R608" t="s">
        <v>65</v>
      </c>
      <c r="S608" t="s">
        <v>118</v>
      </c>
      <c r="T608" s="4" t="s">
        <v>23</v>
      </c>
      <c r="U608" t="str">
        <f>IF(TBL_Employees3[[#This Row],[Exit Date]]="","Employed","Resign")</f>
        <v>Employed</v>
      </c>
    </row>
    <row r="609" spans="1:21" x14ac:dyDescent="0.25">
      <c r="A609" t="s">
        <v>1252</v>
      </c>
      <c r="B609" t="s">
        <v>1253</v>
      </c>
      <c r="C609" t="s">
        <v>1045</v>
      </c>
      <c r="D609" t="s">
        <v>1039</v>
      </c>
      <c r="E609" t="s">
        <v>27</v>
      </c>
      <c r="F609" t="s">
        <v>1983</v>
      </c>
      <c r="G609" t="s">
        <v>28</v>
      </c>
      <c r="H609">
        <v>53</v>
      </c>
      <c r="I609" s="4">
        <v>39487</v>
      </c>
      <c r="J609" s="8">
        <f>DAY(TBL_Employees3[[#This Row],[Hire Date]])</f>
        <v>9</v>
      </c>
      <c r="K609" s="8">
        <f>MONTH(TBL_Employees3[[#This Row],[Hire Date]])</f>
        <v>2</v>
      </c>
      <c r="L609" s="8">
        <f>YEAR(TBL_Employees3[[#This Row],[Hire Date]])</f>
        <v>2008</v>
      </c>
      <c r="M609" s="8" t="str">
        <f>TEXT(TBL_Employees3[[#This Row],[Hire Date]],"mmm")</f>
        <v>Feb</v>
      </c>
      <c r="N609" s="5">
        <v>84193</v>
      </c>
      <c r="O609" s="5" t="str" cm="1">
        <f t="array" ref="O609">_xlfn.IFS(TBL_Employees3[[#This Row],[Annual Salary]]&gt;140000,"High Income",AND(TBL_Employees3[[#This Row],[Annual Salary]]&lt;=140000, TBL_Employees3[[#This Row],[Annual Salary]] &gt; 70000),"Middle Income",TBL_Employees3[[#This Row],[Annual Salary]]&lt;70000,"Low Income")</f>
        <v>Middle Income</v>
      </c>
      <c r="P609" s="6">
        <v>0.09</v>
      </c>
      <c r="Q609" s="10">
        <f>TBL_Employees3[[#This Row],[Bonus %]]*TBL_Employees3[[#This Row],[Annual Salary]]</f>
        <v>7577.37</v>
      </c>
      <c r="R609" t="s">
        <v>65</v>
      </c>
      <c r="S609" t="s">
        <v>78</v>
      </c>
      <c r="T609" s="4" t="s">
        <v>23</v>
      </c>
      <c r="U609" t="str">
        <f>IF(TBL_Employees3[[#This Row],[Exit Date]]="","Employed","Resign")</f>
        <v>Employed</v>
      </c>
    </row>
    <row r="610" spans="1:21" x14ac:dyDescent="0.25">
      <c r="A610" t="s">
        <v>1254</v>
      </c>
      <c r="B610" t="s">
        <v>1255</v>
      </c>
      <c r="C610" t="s">
        <v>1156</v>
      </c>
      <c r="D610" t="s">
        <v>1039</v>
      </c>
      <c r="E610" t="s">
        <v>18</v>
      </c>
      <c r="F610" t="s">
        <v>1984</v>
      </c>
      <c r="G610" t="s">
        <v>20</v>
      </c>
      <c r="H610">
        <v>47</v>
      </c>
      <c r="I610" s="4">
        <v>43309</v>
      </c>
      <c r="J610" s="8">
        <f>DAY(TBL_Employees3[[#This Row],[Hire Date]])</f>
        <v>28</v>
      </c>
      <c r="K610" s="8">
        <f>MONTH(TBL_Employees3[[#This Row],[Hire Date]])</f>
        <v>7</v>
      </c>
      <c r="L610" s="8">
        <f>YEAR(TBL_Employees3[[#This Row],[Hire Date]])</f>
        <v>2018</v>
      </c>
      <c r="M610" s="8" t="str">
        <f>TEXT(TBL_Employees3[[#This Row],[Hire Date]],"mmm")</f>
        <v>Jul</v>
      </c>
      <c r="N610" s="5">
        <v>87806</v>
      </c>
      <c r="O610" s="5" t="str" cm="1">
        <f t="array" ref="O610">_xlfn.IFS(TBL_Employees3[[#This Row],[Annual Salary]]&gt;140000,"High Income",AND(TBL_Employees3[[#This Row],[Annual Salary]]&lt;=140000, TBL_Employees3[[#This Row],[Annual Salary]] &gt; 70000),"Middle Income",TBL_Employees3[[#This Row],[Annual Salary]]&lt;70000,"Low Income")</f>
        <v>Middle Income</v>
      </c>
      <c r="P610" s="6">
        <v>0</v>
      </c>
      <c r="Q610" s="10">
        <f>TBL_Employees3[[#This Row],[Bonus %]]*TBL_Employees3[[#This Row],[Annual Salary]]</f>
        <v>0</v>
      </c>
      <c r="R610" t="s">
        <v>21</v>
      </c>
      <c r="S610" t="s">
        <v>34</v>
      </c>
      <c r="T610" s="4" t="s">
        <v>23</v>
      </c>
      <c r="U610" t="str">
        <f>IF(TBL_Employees3[[#This Row],[Exit Date]]="","Employed","Resign")</f>
        <v>Employed</v>
      </c>
    </row>
    <row r="611" spans="1:21" x14ac:dyDescent="0.25">
      <c r="A611" t="s">
        <v>1256</v>
      </c>
      <c r="B611" t="s">
        <v>1257</v>
      </c>
      <c r="C611" t="s">
        <v>53</v>
      </c>
      <c r="D611" t="s">
        <v>1039</v>
      </c>
      <c r="E611" t="s">
        <v>32</v>
      </c>
      <c r="F611" t="s">
        <v>1983</v>
      </c>
      <c r="G611" t="s">
        <v>28</v>
      </c>
      <c r="H611">
        <v>35</v>
      </c>
      <c r="I611" s="4">
        <v>42166</v>
      </c>
      <c r="J611" s="8">
        <f>DAY(TBL_Employees3[[#This Row],[Hire Date]])</f>
        <v>11</v>
      </c>
      <c r="K611" s="8">
        <f>MONTH(TBL_Employees3[[#This Row],[Hire Date]])</f>
        <v>6</v>
      </c>
      <c r="L611" s="8">
        <f>YEAR(TBL_Employees3[[#This Row],[Hire Date]])</f>
        <v>2015</v>
      </c>
      <c r="M611" s="8" t="str">
        <f>TEXT(TBL_Employees3[[#This Row],[Hire Date]],"mmm")</f>
        <v>Jun</v>
      </c>
      <c r="N611" s="5">
        <v>234723</v>
      </c>
      <c r="O611" s="5" t="str" cm="1">
        <f t="array" ref="O611">_xlfn.IFS(TBL_Employees3[[#This Row],[Annual Salary]]&gt;140000,"High Income",AND(TBL_Employees3[[#This Row],[Annual Salary]]&lt;=140000, TBL_Employees3[[#This Row],[Annual Salary]] &gt; 70000),"Middle Income",TBL_Employees3[[#This Row],[Annual Salary]]&lt;70000,"Low Income")</f>
        <v>High Income</v>
      </c>
      <c r="P611" s="6">
        <v>0.36</v>
      </c>
      <c r="Q611" s="10">
        <f>TBL_Employees3[[#This Row],[Bonus %]]*TBL_Employees3[[#This Row],[Annual Salary]]</f>
        <v>84500.28</v>
      </c>
      <c r="R611" t="s">
        <v>65</v>
      </c>
      <c r="S611" t="s">
        <v>78</v>
      </c>
      <c r="T611" s="4" t="s">
        <v>23</v>
      </c>
      <c r="U611" t="str">
        <f>IF(TBL_Employees3[[#This Row],[Exit Date]]="","Employed","Resign")</f>
        <v>Employed</v>
      </c>
    </row>
    <row r="612" spans="1:21" x14ac:dyDescent="0.25">
      <c r="A612" t="s">
        <v>1258</v>
      </c>
      <c r="B612" t="s">
        <v>1259</v>
      </c>
      <c r="C612" t="s">
        <v>1079</v>
      </c>
      <c r="D612" t="s">
        <v>1039</v>
      </c>
      <c r="E612" t="s">
        <v>54</v>
      </c>
      <c r="F612" t="s">
        <v>1984</v>
      </c>
      <c r="G612" t="s">
        <v>28</v>
      </c>
      <c r="H612">
        <v>53</v>
      </c>
      <c r="I612" s="4">
        <v>40744</v>
      </c>
      <c r="J612" s="8">
        <f>DAY(TBL_Employees3[[#This Row],[Hire Date]])</f>
        <v>20</v>
      </c>
      <c r="K612" s="8">
        <f>MONTH(TBL_Employees3[[#This Row],[Hire Date]])</f>
        <v>7</v>
      </c>
      <c r="L612" s="8">
        <f>YEAR(TBL_Employees3[[#This Row],[Hire Date]])</f>
        <v>2011</v>
      </c>
      <c r="M612" s="8" t="str">
        <f>TEXT(TBL_Employees3[[#This Row],[Hire Date]],"mmm")</f>
        <v>Jul</v>
      </c>
      <c r="N612" s="5">
        <v>86173</v>
      </c>
      <c r="O612" s="5" t="str" cm="1">
        <f t="array" ref="O612">_xlfn.IFS(TBL_Employees3[[#This Row],[Annual Salary]]&gt;140000,"High Income",AND(TBL_Employees3[[#This Row],[Annual Salary]]&lt;=140000, TBL_Employees3[[#This Row],[Annual Salary]] &gt; 70000),"Middle Income",TBL_Employees3[[#This Row],[Annual Salary]]&lt;70000,"Low Income")</f>
        <v>Middle Income</v>
      </c>
      <c r="P612" s="6">
        <v>0</v>
      </c>
      <c r="Q612" s="10">
        <f>TBL_Employees3[[#This Row],[Bonus %]]*TBL_Employees3[[#This Row],[Annual Salary]]</f>
        <v>0</v>
      </c>
      <c r="R612" t="s">
        <v>65</v>
      </c>
      <c r="S612" t="s">
        <v>66</v>
      </c>
      <c r="T612" s="4" t="s">
        <v>23</v>
      </c>
      <c r="U612" t="str">
        <f>IF(TBL_Employees3[[#This Row],[Exit Date]]="","Employed","Resign")</f>
        <v>Employed</v>
      </c>
    </row>
    <row r="613" spans="1:21" x14ac:dyDescent="0.25">
      <c r="A613" t="s">
        <v>1260</v>
      </c>
      <c r="B613" t="s">
        <v>1261</v>
      </c>
      <c r="C613" t="s">
        <v>1045</v>
      </c>
      <c r="D613" t="s">
        <v>1039</v>
      </c>
      <c r="E613" t="s">
        <v>32</v>
      </c>
      <c r="F613" t="s">
        <v>1984</v>
      </c>
      <c r="G613" t="s">
        <v>20</v>
      </c>
      <c r="H613">
        <v>42</v>
      </c>
      <c r="I613" s="4">
        <v>38777</v>
      </c>
      <c r="J613" s="8">
        <f>DAY(TBL_Employees3[[#This Row],[Hire Date]])</f>
        <v>1</v>
      </c>
      <c r="K613" s="8">
        <f>MONTH(TBL_Employees3[[#This Row],[Hire Date]])</f>
        <v>3</v>
      </c>
      <c r="L613" s="8">
        <f>YEAR(TBL_Employees3[[#This Row],[Hire Date]])</f>
        <v>2006</v>
      </c>
      <c r="M613" s="8" t="str">
        <f>TEXT(TBL_Employees3[[#This Row],[Hire Date]],"mmm")</f>
        <v>Mar</v>
      </c>
      <c r="N613" s="5">
        <v>97433</v>
      </c>
      <c r="O613" s="5" t="str" cm="1">
        <f t="array" ref="O613">_xlfn.IFS(TBL_Employees3[[#This Row],[Annual Salary]]&gt;140000,"High Income",AND(TBL_Employees3[[#This Row],[Annual Salary]]&lt;=140000, TBL_Employees3[[#This Row],[Annual Salary]] &gt; 70000),"Middle Income",TBL_Employees3[[#This Row],[Annual Salary]]&lt;70000,"Low Income")</f>
        <v>Middle Income</v>
      </c>
      <c r="P613" s="6">
        <v>0.05</v>
      </c>
      <c r="Q613" s="10">
        <f>TBL_Employees3[[#This Row],[Bonus %]]*TBL_Employees3[[#This Row],[Annual Salary]]</f>
        <v>4871.6500000000005</v>
      </c>
      <c r="R613" t="s">
        <v>21</v>
      </c>
      <c r="S613" t="s">
        <v>34</v>
      </c>
      <c r="T613" s="4">
        <v>42224</v>
      </c>
      <c r="U613" t="str">
        <f>IF(TBL_Employees3[[#This Row],[Exit Date]]="","Employed","Resign")</f>
        <v>Resign</v>
      </c>
    </row>
    <row r="614" spans="1:21" x14ac:dyDescent="0.25">
      <c r="A614" t="s">
        <v>1262</v>
      </c>
      <c r="B614" t="s">
        <v>1263</v>
      </c>
      <c r="C614" t="s">
        <v>1156</v>
      </c>
      <c r="D614" t="s">
        <v>1039</v>
      </c>
      <c r="E614" t="s">
        <v>54</v>
      </c>
      <c r="F614" t="s">
        <v>1983</v>
      </c>
      <c r="G614" t="s">
        <v>97</v>
      </c>
      <c r="H614">
        <v>54</v>
      </c>
      <c r="I614" s="4">
        <v>36617</v>
      </c>
      <c r="J614" s="8">
        <f>DAY(TBL_Employees3[[#This Row],[Hire Date]])</f>
        <v>1</v>
      </c>
      <c r="K614" s="8">
        <f>MONTH(TBL_Employees3[[#This Row],[Hire Date]])</f>
        <v>4</v>
      </c>
      <c r="L614" s="8">
        <f>YEAR(TBL_Employees3[[#This Row],[Hire Date]])</f>
        <v>2000</v>
      </c>
      <c r="M614" s="8" t="str">
        <f>TEXT(TBL_Employees3[[#This Row],[Hire Date]],"mmm")</f>
        <v>Apr</v>
      </c>
      <c r="N614" s="5">
        <v>76352</v>
      </c>
      <c r="O614" s="5" t="str" cm="1">
        <f t="array" ref="O614">_xlfn.IFS(TBL_Employees3[[#This Row],[Annual Salary]]&gt;140000,"High Income",AND(TBL_Employees3[[#This Row],[Annual Salary]]&lt;=140000, TBL_Employees3[[#This Row],[Annual Salary]] &gt; 70000),"Middle Income",TBL_Employees3[[#This Row],[Annual Salary]]&lt;70000,"Low Income")</f>
        <v>Middle Income</v>
      </c>
      <c r="P614" s="6">
        <v>0</v>
      </c>
      <c r="Q614" s="10">
        <f>TBL_Employees3[[#This Row],[Bonus %]]*TBL_Employees3[[#This Row],[Annual Salary]]</f>
        <v>0</v>
      </c>
      <c r="R614" t="s">
        <v>21</v>
      </c>
      <c r="S614" t="s">
        <v>22</v>
      </c>
      <c r="T614" s="4" t="s">
        <v>23</v>
      </c>
      <c r="U614" t="str">
        <f>IF(TBL_Employees3[[#This Row],[Exit Date]]="","Employed","Resign")</f>
        <v>Employed</v>
      </c>
    </row>
    <row r="615" spans="1:21" x14ac:dyDescent="0.25">
      <c r="A615" t="s">
        <v>1264</v>
      </c>
      <c r="B615" t="s">
        <v>1265</v>
      </c>
      <c r="C615" t="s">
        <v>1042</v>
      </c>
      <c r="D615" t="s">
        <v>1039</v>
      </c>
      <c r="E615" t="s">
        <v>27</v>
      </c>
      <c r="F615" t="s">
        <v>1984</v>
      </c>
      <c r="G615" t="s">
        <v>20</v>
      </c>
      <c r="H615">
        <v>59</v>
      </c>
      <c r="I615" s="4">
        <v>40272</v>
      </c>
      <c r="J615" s="8">
        <f>DAY(TBL_Employees3[[#This Row],[Hire Date]])</f>
        <v>4</v>
      </c>
      <c r="K615" s="8">
        <f>MONTH(TBL_Employees3[[#This Row],[Hire Date]])</f>
        <v>4</v>
      </c>
      <c r="L615" s="8">
        <f>YEAR(TBL_Employees3[[#This Row],[Hire Date]])</f>
        <v>2010</v>
      </c>
      <c r="M615" s="8" t="str">
        <f>TEXT(TBL_Employees3[[#This Row],[Hire Date]],"mmm")</f>
        <v>Apr</v>
      </c>
      <c r="N615" s="5">
        <v>76027</v>
      </c>
      <c r="O615" s="5" t="str" cm="1">
        <f t="array" ref="O615">_xlfn.IFS(TBL_Employees3[[#This Row],[Annual Salary]]&gt;140000,"High Income",AND(TBL_Employees3[[#This Row],[Annual Salary]]&lt;=140000, TBL_Employees3[[#This Row],[Annual Salary]] &gt; 70000),"Middle Income",TBL_Employees3[[#This Row],[Annual Salary]]&lt;70000,"Low Income")</f>
        <v>Middle Income</v>
      </c>
      <c r="P615" s="6">
        <v>0</v>
      </c>
      <c r="Q615" s="10">
        <f>TBL_Employees3[[#This Row],[Bonus %]]*TBL_Employees3[[#This Row],[Annual Salary]]</f>
        <v>0</v>
      </c>
      <c r="R615" t="s">
        <v>21</v>
      </c>
      <c r="S615" t="s">
        <v>34</v>
      </c>
      <c r="T615" s="4" t="s">
        <v>23</v>
      </c>
      <c r="U615" t="str">
        <f>IF(TBL_Employees3[[#This Row],[Exit Date]]="","Employed","Resign")</f>
        <v>Employed</v>
      </c>
    </row>
    <row r="616" spans="1:21" x14ac:dyDescent="0.25">
      <c r="A616" t="s">
        <v>1266</v>
      </c>
      <c r="B616" t="s">
        <v>1267</v>
      </c>
      <c r="C616" t="s">
        <v>1045</v>
      </c>
      <c r="D616" t="s">
        <v>1039</v>
      </c>
      <c r="E616" t="s">
        <v>54</v>
      </c>
      <c r="F616" t="s">
        <v>1983</v>
      </c>
      <c r="G616" t="s">
        <v>97</v>
      </c>
      <c r="H616">
        <v>31</v>
      </c>
      <c r="I616" s="4">
        <v>42656</v>
      </c>
      <c r="J616" s="8">
        <f>DAY(TBL_Employees3[[#This Row],[Hire Date]])</f>
        <v>13</v>
      </c>
      <c r="K616" s="8">
        <f>MONTH(TBL_Employees3[[#This Row],[Hire Date]])</f>
        <v>10</v>
      </c>
      <c r="L616" s="8">
        <f>YEAR(TBL_Employees3[[#This Row],[Hire Date]])</f>
        <v>2016</v>
      </c>
      <c r="M616" s="8" t="str">
        <f>TEXT(TBL_Employees3[[#This Row],[Hire Date]],"mmm")</f>
        <v>Oct</v>
      </c>
      <c r="N616" s="5">
        <v>63744</v>
      </c>
      <c r="O616" s="5" t="str" cm="1">
        <f t="array" ref="O616">_xlfn.IFS(TBL_Employees3[[#This Row],[Annual Salary]]&gt;140000,"High Income",AND(TBL_Employees3[[#This Row],[Annual Salary]]&lt;=140000, TBL_Employees3[[#This Row],[Annual Salary]] &gt; 70000),"Middle Income",TBL_Employees3[[#This Row],[Annual Salary]]&lt;70000,"Low Income")</f>
        <v>Low Income</v>
      </c>
      <c r="P616" s="6">
        <v>0.08</v>
      </c>
      <c r="Q616" s="10">
        <f>TBL_Employees3[[#This Row],[Bonus %]]*TBL_Employees3[[#This Row],[Annual Salary]]</f>
        <v>5099.5200000000004</v>
      </c>
      <c r="R616" t="s">
        <v>21</v>
      </c>
      <c r="S616" t="s">
        <v>22</v>
      </c>
      <c r="T616" s="4" t="s">
        <v>23</v>
      </c>
      <c r="U616" t="str">
        <f>IF(TBL_Employees3[[#This Row],[Exit Date]]="","Employed","Resign")</f>
        <v>Employed</v>
      </c>
    </row>
    <row r="617" spans="1:21" x14ac:dyDescent="0.25">
      <c r="A617" t="s">
        <v>1268</v>
      </c>
      <c r="B617" t="s">
        <v>1269</v>
      </c>
      <c r="C617" t="s">
        <v>1156</v>
      </c>
      <c r="D617" t="s">
        <v>1039</v>
      </c>
      <c r="E617" t="s">
        <v>32</v>
      </c>
      <c r="F617" t="s">
        <v>1983</v>
      </c>
      <c r="G617" t="s">
        <v>28</v>
      </c>
      <c r="H617">
        <v>45</v>
      </c>
      <c r="I617" s="4">
        <v>40235</v>
      </c>
      <c r="J617" s="8">
        <f>DAY(TBL_Employees3[[#This Row],[Hire Date]])</f>
        <v>26</v>
      </c>
      <c r="K617" s="8">
        <f>MONTH(TBL_Employees3[[#This Row],[Hire Date]])</f>
        <v>2</v>
      </c>
      <c r="L617" s="8">
        <f>YEAR(TBL_Employees3[[#This Row],[Hire Date]])</f>
        <v>2010</v>
      </c>
      <c r="M617" s="8" t="str">
        <f>TEXT(TBL_Employees3[[#This Row],[Hire Date]],"mmm")</f>
        <v>Feb</v>
      </c>
      <c r="N617" s="5">
        <v>90770</v>
      </c>
      <c r="O617" s="5" t="str" cm="1">
        <f t="array" ref="O617">_xlfn.IFS(TBL_Employees3[[#This Row],[Annual Salary]]&gt;140000,"High Income",AND(TBL_Employees3[[#This Row],[Annual Salary]]&lt;=140000, TBL_Employees3[[#This Row],[Annual Salary]] &gt; 70000),"Middle Income",TBL_Employees3[[#This Row],[Annual Salary]]&lt;70000,"Low Income")</f>
        <v>Middle Income</v>
      </c>
      <c r="P617" s="6">
        <v>0</v>
      </c>
      <c r="Q617" s="10">
        <f>TBL_Employees3[[#This Row],[Bonus %]]*TBL_Employees3[[#This Row],[Annual Salary]]</f>
        <v>0</v>
      </c>
      <c r="R617" t="s">
        <v>21</v>
      </c>
      <c r="S617" t="s">
        <v>75</v>
      </c>
      <c r="T617" s="4" t="s">
        <v>23</v>
      </c>
      <c r="U617" t="str">
        <f>IF(TBL_Employees3[[#This Row],[Exit Date]]="","Employed","Resign")</f>
        <v>Employed</v>
      </c>
    </row>
    <row r="618" spans="1:21" x14ac:dyDescent="0.25">
      <c r="A618" t="s">
        <v>1270</v>
      </c>
      <c r="B618" t="s">
        <v>1271</v>
      </c>
      <c r="C618" t="s">
        <v>1042</v>
      </c>
      <c r="D618" t="s">
        <v>1039</v>
      </c>
      <c r="E618" t="s">
        <v>32</v>
      </c>
      <c r="F618" t="s">
        <v>1983</v>
      </c>
      <c r="G618" t="s">
        <v>28</v>
      </c>
      <c r="H618">
        <v>37</v>
      </c>
      <c r="I618" s="4">
        <v>42405</v>
      </c>
      <c r="J618" s="8">
        <f>DAY(TBL_Employees3[[#This Row],[Hire Date]])</f>
        <v>5</v>
      </c>
      <c r="K618" s="8">
        <f>MONTH(TBL_Employees3[[#This Row],[Hire Date]])</f>
        <v>2</v>
      </c>
      <c r="L618" s="8">
        <f>YEAR(TBL_Employees3[[#This Row],[Hire Date]])</f>
        <v>2016</v>
      </c>
      <c r="M618" s="8" t="str">
        <f>TEXT(TBL_Employees3[[#This Row],[Hire Date]],"mmm")</f>
        <v>Feb</v>
      </c>
      <c r="N618" s="5">
        <v>80055</v>
      </c>
      <c r="O618" s="5" t="str" cm="1">
        <f t="array" ref="O618">_xlfn.IFS(TBL_Employees3[[#This Row],[Annual Salary]]&gt;140000,"High Income",AND(TBL_Employees3[[#This Row],[Annual Salary]]&lt;=140000, TBL_Employees3[[#This Row],[Annual Salary]] &gt; 70000),"Middle Income",TBL_Employees3[[#This Row],[Annual Salary]]&lt;70000,"Low Income")</f>
        <v>Middle Income</v>
      </c>
      <c r="P618" s="6">
        <v>0</v>
      </c>
      <c r="Q618" s="10">
        <f>TBL_Employees3[[#This Row],[Bonus %]]*TBL_Employees3[[#This Row],[Annual Salary]]</f>
        <v>0</v>
      </c>
      <c r="R618" t="s">
        <v>65</v>
      </c>
      <c r="S618" t="s">
        <v>118</v>
      </c>
      <c r="T618" s="4" t="s">
        <v>23</v>
      </c>
      <c r="U618" t="str">
        <f>IF(TBL_Employees3[[#This Row],[Exit Date]]="","Employed","Resign")</f>
        <v>Employed</v>
      </c>
    </row>
    <row r="619" spans="1:21" x14ac:dyDescent="0.25">
      <c r="A619" t="s">
        <v>622</v>
      </c>
      <c r="B619" t="s">
        <v>1272</v>
      </c>
      <c r="C619" t="s">
        <v>53</v>
      </c>
      <c r="D619" t="s">
        <v>1039</v>
      </c>
      <c r="E619" t="s">
        <v>54</v>
      </c>
      <c r="F619" t="s">
        <v>1983</v>
      </c>
      <c r="G619" t="s">
        <v>20</v>
      </c>
      <c r="H619">
        <v>38</v>
      </c>
      <c r="I619" s="4">
        <v>42543</v>
      </c>
      <c r="J619" s="8">
        <f>DAY(TBL_Employees3[[#This Row],[Hire Date]])</f>
        <v>22</v>
      </c>
      <c r="K619" s="8">
        <f>MONTH(TBL_Employees3[[#This Row],[Hire Date]])</f>
        <v>6</v>
      </c>
      <c r="L619" s="8">
        <f>YEAR(TBL_Employees3[[#This Row],[Hire Date]])</f>
        <v>2016</v>
      </c>
      <c r="M619" s="8" t="str">
        <f>TEXT(TBL_Employees3[[#This Row],[Hire Date]],"mmm")</f>
        <v>Jun</v>
      </c>
      <c r="N619" s="5">
        <v>249870</v>
      </c>
      <c r="O619" s="5" t="str" cm="1">
        <f t="array" ref="O619">_xlfn.IFS(TBL_Employees3[[#This Row],[Annual Salary]]&gt;140000,"High Income",AND(TBL_Employees3[[#This Row],[Annual Salary]]&lt;=140000, TBL_Employees3[[#This Row],[Annual Salary]] &gt; 70000),"Middle Income",TBL_Employees3[[#This Row],[Annual Salary]]&lt;70000,"Low Income")</f>
        <v>High Income</v>
      </c>
      <c r="P619" s="6">
        <v>0.34</v>
      </c>
      <c r="Q619" s="10">
        <f>TBL_Employees3[[#This Row],[Bonus %]]*TBL_Employees3[[#This Row],[Annual Salary]]</f>
        <v>84955.8</v>
      </c>
      <c r="R619" t="s">
        <v>21</v>
      </c>
      <c r="S619" t="s">
        <v>44</v>
      </c>
      <c r="T619" s="4" t="s">
        <v>23</v>
      </c>
      <c r="U619" t="str">
        <f>IF(TBL_Employees3[[#This Row],[Exit Date]]="","Employed","Resign")</f>
        <v>Employed</v>
      </c>
    </row>
    <row r="620" spans="1:21" x14ac:dyDescent="0.25">
      <c r="A620" t="s">
        <v>1273</v>
      </c>
      <c r="B620" t="s">
        <v>1274</v>
      </c>
      <c r="C620" t="s">
        <v>1149</v>
      </c>
      <c r="D620" t="s">
        <v>1039</v>
      </c>
      <c r="E620" t="s">
        <v>54</v>
      </c>
      <c r="F620" t="s">
        <v>1984</v>
      </c>
      <c r="G620" t="s">
        <v>28</v>
      </c>
      <c r="H620">
        <v>60</v>
      </c>
      <c r="I620" s="4">
        <v>38027</v>
      </c>
      <c r="J620" s="8">
        <f>DAY(TBL_Employees3[[#This Row],[Hire Date]])</f>
        <v>10</v>
      </c>
      <c r="K620" s="8">
        <f>MONTH(TBL_Employees3[[#This Row],[Hire Date]])</f>
        <v>2</v>
      </c>
      <c r="L620" s="8">
        <f>YEAR(TBL_Employees3[[#This Row],[Hire Date]])</f>
        <v>2004</v>
      </c>
      <c r="M620" s="8" t="str">
        <f>TEXT(TBL_Employees3[[#This Row],[Hire Date]],"mmm")</f>
        <v>Feb</v>
      </c>
      <c r="N620" s="5">
        <v>90258</v>
      </c>
      <c r="O620" s="5" t="str" cm="1">
        <f t="array" ref="O620">_xlfn.IFS(TBL_Employees3[[#This Row],[Annual Salary]]&gt;140000,"High Income",AND(TBL_Employees3[[#This Row],[Annual Salary]]&lt;=140000, TBL_Employees3[[#This Row],[Annual Salary]] &gt; 70000),"Middle Income",TBL_Employees3[[#This Row],[Annual Salary]]&lt;70000,"Low Income")</f>
        <v>Middle Income</v>
      </c>
      <c r="P620" s="6">
        <v>0</v>
      </c>
      <c r="Q620" s="10">
        <f>TBL_Employees3[[#This Row],[Bonus %]]*TBL_Employees3[[#This Row],[Annual Salary]]</f>
        <v>0</v>
      </c>
      <c r="R620" t="s">
        <v>65</v>
      </c>
      <c r="S620" t="s">
        <v>66</v>
      </c>
      <c r="T620" s="4" t="s">
        <v>23</v>
      </c>
      <c r="U620" t="str">
        <f>IF(TBL_Employees3[[#This Row],[Exit Date]]="","Employed","Resign")</f>
        <v>Employed</v>
      </c>
    </row>
    <row r="621" spans="1:21" x14ac:dyDescent="0.25">
      <c r="A621" t="s">
        <v>1275</v>
      </c>
      <c r="B621" t="s">
        <v>1276</v>
      </c>
      <c r="C621" t="s">
        <v>1101</v>
      </c>
      <c r="D621" t="s">
        <v>1039</v>
      </c>
      <c r="E621" t="s">
        <v>18</v>
      </c>
      <c r="F621" t="s">
        <v>1984</v>
      </c>
      <c r="G621" t="s">
        <v>97</v>
      </c>
      <c r="H621">
        <v>42</v>
      </c>
      <c r="I621" s="4">
        <v>40593</v>
      </c>
      <c r="J621" s="8">
        <f>DAY(TBL_Employees3[[#This Row],[Hire Date]])</f>
        <v>19</v>
      </c>
      <c r="K621" s="8">
        <f>MONTH(TBL_Employees3[[#This Row],[Hire Date]])</f>
        <v>2</v>
      </c>
      <c r="L621" s="8">
        <f>YEAR(TBL_Employees3[[#This Row],[Hire Date]])</f>
        <v>2011</v>
      </c>
      <c r="M621" s="8" t="str">
        <f>TEXT(TBL_Employees3[[#This Row],[Hire Date]],"mmm")</f>
        <v>Feb</v>
      </c>
      <c r="N621" s="5">
        <v>72486</v>
      </c>
      <c r="O621" s="5" t="str" cm="1">
        <f t="array" ref="O621">_xlfn.IFS(TBL_Employees3[[#This Row],[Annual Salary]]&gt;140000,"High Income",AND(TBL_Employees3[[#This Row],[Annual Salary]]&lt;=140000, TBL_Employees3[[#This Row],[Annual Salary]] &gt; 70000),"Middle Income",TBL_Employees3[[#This Row],[Annual Salary]]&lt;70000,"Low Income")</f>
        <v>Middle Income</v>
      </c>
      <c r="P621" s="6">
        <v>0</v>
      </c>
      <c r="Q621" s="10">
        <f>TBL_Employees3[[#This Row],[Bonus %]]*TBL_Employees3[[#This Row],[Annual Salary]]</f>
        <v>0</v>
      </c>
      <c r="R621" t="s">
        <v>21</v>
      </c>
      <c r="S621" t="s">
        <v>34</v>
      </c>
      <c r="T621" s="4" t="s">
        <v>23</v>
      </c>
      <c r="U621" t="str">
        <f>IF(TBL_Employees3[[#This Row],[Exit Date]]="","Employed","Resign")</f>
        <v>Employed</v>
      </c>
    </row>
    <row r="622" spans="1:21" x14ac:dyDescent="0.25">
      <c r="A622" t="s">
        <v>809</v>
      </c>
      <c r="B622" t="s">
        <v>1277</v>
      </c>
      <c r="C622" t="s">
        <v>1045</v>
      </c>
      <c r="D622" t="s">
        <v>1039</v>
      </c>
      <c r="E622" t="s">
        <v>18</v>
      </c>
      <c r="F622" t="s">
        <v>1983</v>
      </c>
      <c r="G622" t="s">
        <v>37</v>
      </c>
      <c r="H622">
        <v>60</v>
      </c>
      <c r="I622" s="4">
        <v>36010</v>
      </c>
      <c r="J622" s="8">
        <f>DAY(TBL_Employees3[[#This Row],[Hire Date]])</f>
        <v>3</v>
      </c>
      <c r="K622" s="8">
        <f>MONTH(TBL_Employees3[[#This Row],[Hire Date]])</f>
        <v>8</v>
      </c>
      <c r="L622" s="8">
        <f>YEAR(TBL_Employees3[[#This Row],[Hire Date]])</f>
        <v>1998</v>
      </c>
      <c r="M622" s="8" t="str">
        <f>TEXT(TBL_Employees3[[#This Row],[Hire Date]],"mmm")</f>
        <v>Aug</v>
      </c>
      <c r="N622" s="5">
        <v>85120</v>
      </c>
      <c r="O622" s="5" t="str" cm="1">
        <f t="array" ref="O622">_xlfn.IFS(TBL_Employees3[[#This Row],[Annual Salary]]&gt;140000,"High Income",AND(TBL_Employees3[[#This Row],[Annual Salary]]&lt;=140000, TBL_Employees3[[#This Row],[Annual Salary]] &gt; 70000),"Middle Income",TBL_Employees3[[#This Row],[Annual Salary]]&lt;70000,"Low Income")</f>
        <v>Middle Income</v>
      </c>
      <c r="P622" s="6">
        <v>0.09</v>
      </c>
      <c r="Q622" s="10">
        <f>TBL_Employees3[[#This Row],[Bonus %]]*TBL_Employees3[[#This Row],[Annual Salary]]</f>
        <v>7660.7999999999993</v>
      </c>
      <c r="R622" t="s">
        <v>21</v>
      </c>
      <c r="S622" t="s">
        <v>34</v>
      </c>
      <c r="T622" s="4" t="s">
        <v>23</v>
      </c>
      <c r="U622" t="str">
        <f>IF(TBL_Employees3[[#This Row],[Exit Date]]="","Employed","Resign")</f>
        <v>Employed</v>
      </c>
    </row>
    <row r="623" spans="1:21" x14ac:dyDescent="0.25">
      <c r="A623" t="s">
        <v>1278</v>
      </c>
      <c r="B623" t="s">
        <v>1279</v>
      </c>
      <c r="C623" t="s">
        <v>1061</v>
      </c>
      <c r="D623" t="s">
        <v>1039</v>
      </c>
      <c r="E623" t="s">
        <v>18</v>
      </c>
      <c r="F623" t="s">
        <v>1984</v>
      </c>
      <c r="G623" t="s">
        <v>37</v>
      </c>
      <c r="H623">
        <v>53</v>
      </c>
      <c r="I623" s="4">
        <v>38188</v>
      </c>
      <c r="J623" s="8">
        <f>DAY(TBL_Employees3[[#This Row],[Hire Date]])</f>
        <v>20</v>
      </c>
      <c r="K623" s="8">
        <f>MONTH(TBL_Employees3[[#This Row],[Hire Date]])</f>
        <v>7</v>
      </c>
      <c r="L623" s="8">
        <f>YEAR(TBL_Employees3[[#This Row],[Hire Date]])</f>
        <v>2004</v>
      </c>
      <c r="M623" s="8" t="str">
        <f>TEXT(TBL_Employees3[[#This Row],[Hire Date]],"mmm")</f>
        <v>Jul</v>
      </c>
      <c r="N623" s="5">
        <v>65702</v>
      </c>
      <c r="O623" s="5" t="str" cm="1">
        <f t="array" ref="O623">_xlfn.IFS(TBL_Employees3[[#This Row],[Annual Salary]]&gt;140000,"High Income",AND(TBL_Employees3[[#This Row],[Annual Salary]]&lt;=140000, TBL_Employees3[[#This Row],[Annual Salary]] &gt; 70000),"Middle Income",TBL_Employees3[[#This Row],[Annual Salary]]&lt;70000,"Low Income")</f>
        <v>Low Income</v>
      </c>
      <c r="P623" s="6">
        <v>0</v>
      </c>
      <c r="Q623" s="10">
        <f>TBL_Employees3[[#This Row],[Bonus %]]*TBL_Employees3[[#This Row],[Annual Salary]]</f>
        <v>0</v>
      </c>
      <c r="R623" t="s">
        <v>21</v>
      </c>
      <c r="S623" t="s">
        <v>75</v>
      </c>
      <c r="T623" s="4" t="s">
        <v>23</v>
      </c>
      <c r="U623" t="str">
        <f>IF(TBL_Employees3[[#This Row],[Exit Date]]="","Employed","Resign")</f>
        <v>Employed</v>
      </c>
    </row>
    <row r="624" spans="1:21" x14ac:dyDescent="0.25">
      <c r="A624" t="s">
        <v>1280</v>
      </c>
      <c r="B624" t="s">
        <v>1281</v>
      </c>
      <c r="C624" t="s">
        <v>16</v>
      </c>
      <c r="D624" t="s">
        <v>1039</v>
      </c>
      <c r="E624" t="s">
        <v>32</v>
      </c>
      <c r="F624" t="s">
        <v>1983</v>
      </c>
      <c r="G624" t="s">
        <v>20</v>
      </c>
      <c r="H624">
        <v>46</v>
      </c>
      <c r="I624" s="4">
        <v>44419</v>
      </c>
      <c r="J624" s="8">
        <f>DAY(TBL_Employees3[[#This Row],[Hire Date]])</f>
        <v>11</v>
      </c>
      <c r="K624" s="8">
        <f>MONTH(TBL_Employees3[[#This Row],[Hire Date]])</f>
        <v>8</v>
      </c>
      <c r="L624" s="8">
        <f>YEAR(TBL_Employees3[[#This Row],[Hire Date]])</f>
        <v>2021</v>
      </c>
      <c r="M624" s="8" t="str">
        <f>TEXT(TBL_Employees3[[#This Row],[Hire Date]],"mmm")</f>
        <v>Aug</v>
      </c>
      <c r="N624" s="5">
        <v>127559</v>
      </c>
      <c r="O624" s="5" t="str" cm="1">
        <f t="array" ref="O624">_xlfn.IFS(TBL_Employees3[[#This Row],[Annual Salary]]&gt;140000,"High Income",AND(TBL_Employees3[[#This Row],[Annual Salary]]&lt;=140000, TBL_Employees3[[#This Row],[Annual Salary]] &gt; 70000),"Middle Income",TBL_Employees3[[#This Row],[Annual Salary]]&lt;70000,"Low Income")</f>
        <v>Middle Income</v>
      </c>
      <c r="P624" s="6">
        <v>0.1</v>
      </c>
      <c r="Q624" s="10">
        <f>TBL_Employees3[[#This Row],[Bonus %]]*TBL_Employees3[[#This Row],[Annual Salary]]</f>
        <v>12755.900000000001</v>
      </c>
      <c r="R624" t="s">
        <v>21</v>
      </c>
      <c r="S624" t="s">
        <v>22</v>
      </c>
      <c r="T624" s="4" t="s">
        <v>23</v>
      </c>
      <c r="U624" t="str">
        <f>IF(TBL_Employees3[[#This Row],[Exit Date]]="","Employed","Resign")</f>
        <v>Employed</v>
      </c>
    </row>
    <row r="625" spans="1:21" x14ac:dyDescent="0.25">
      <c r="A625" t="s">
        <v>1282</v>
      </c>
      <c r="B625" t="s">
        <v>1283</v>
      </c>
      <c r="C625" t="s">
        <v>1087</v>
      </c>
      <c r="D625" t="s">
        <v>1039</v>
      </c>
      <c r="E625" t="s">
        <v>18</v>
      </c>
      <c r="F625" t="s">
        <v>1983</v>
      </c>
      <c r="G625" t="s">
        <v>28</v>
      </c>
      <c r="H625">
        <v>50</v>
      </c>
      <c r="I625" s="4">
        <v>36956</v>
      </c>
      <c r="J625" s="8">
        <f>DAY(TBL_Employees3[[#This Row],[Hire Date]])</f>
        <v>6</v>
      </c>
      <c r="K625" s="8">
        <f>MONTH(TBL_Employees3[[#This Row],[Hire Date]])</f>
        <v>3</v>
      </c>
      <c r="L625" s="8">
        <f>YEAR(TBL_Employees3[[#This Row],[Hire Date]])</f>
        <v>2001</v>
      </c>
      <c r="M625" s="8" t="str">
        <f>TEXT(TBL_Employees3[[#This Row],[Hire Date]],"mmm")</f>
        <v>Mar</v>
      </c>
      <c r="N625" s="5">
        <v>73907</v>
      </c>
      <c r="O625" s="5" t="str" cm="1">
        <f t="array" ref="O625">_xlfn.IFS(TBL_Employees3[[#This Row],[Annual Salary]]&gt;140000,"High Income",AND(TBL_Employees3[[#This Row],[Annual Salary]]&lt;=140000, TBL_Employees3[[#This Row],[Annual Salary]] &gt; 70000),"Middle Income",TBL_Employees3[[#This Row],[Annual Salary]]&lt;70000,"Low Income")</f>
        <v>Middle Income</v>
      </c>
      <c r="P625" s="6">
        <v>0</v>
      </c>
      <c r="Q625" s="10">
        <f>TBL_Employees3[[#This Row],[Bonus %]]*TBL_Employees3[[#This Row],[Annual Salary]]</f>
        <v>0</v>
      </c>
      <c r="R625" t="s">
        <v>65</v>
      </c>
      <c r="S625" t="s">
        <v>78</v>
      </c>
      <c r="T625" s="4" t="s">
        <v>23</v>
      </c>
      <c r="U625" t="str">
        <f>IF(TBL_Employees3[[#This Row],[Exit Date]]="","Employed","Resign")</f>
        <v>Employed</v>
      </c>
    </row>
    <row r="626" spans="1:21" x14ac:dyDescent="0.25">
      <c r="A626" t="s">
        <v>1284</v>
      </c>
      <c r="B626" t="s">
        <v>1285</v>
      </c>
      <c r="C626" t="s">
        <v>1101</v>
      </c>
      <c r="D626" t="s">
        <v>1039</v>
      </c>
      <c r="E626" t="s">
        <v>54</v>
      </c>
      <c r="F626" t="s">
        <v>1983</v>
      </c>
      <c r="G626" t="s">
        <v>97</v>
      </c>
      <c r="H626">
        <v>28</v>
      </c>
      <c r="I626" s="4">
        <v>43633</v>
      </c>
      <c r="J626" s="8">
        <f>DAY(TBL_Employees3[[#This Row],[Hire Date]])</f>
        <v>17</v>
      </c>
      <c r="K626" s="8">
        <f>MONTH(TBL_Employees3[[#This Row],[Hire Date]])</f>
        <v>6</v>
      </c>
      <c r="L626" s="8">
        <f>YEAR(TBL_Employees3[[#This Row],[Hire Date]])</f>
        <v>2019</v>
      </c>
      <c r="M626" s="8" t="str">
        <f>TEXT(TBL_Employees3[[#This Row],[Hire Date]],"mmm")</f>
        <v>Jun</v>
      </c>
      <c r="N626" s="5">
        <v>65341</v>
      </c>
      <c r="O626" s="5" t="str" cm="1">
        <f t="array" ref="O626">_xlfn.IFS(TBL_Employees3[[#This Row],[Annual Salary]]&gt;140000,"High Income",AND(TBL_Employees3[[#This Row],[Annual Salary]]&lt;=140000, TBL_Employees3[[#This Row],[Annual Salary]] &gt; 70000),"Middle Income",TBL_Employees3[[#This Row],[Annual Salary]]&lt;70000,"Low Income")</f>
        <v>Low Income</v>
      </c>
      <c r="P626" s="6">
        <v>0</v>
      </c>
      <c r="Q626" s="10">
        <f>TBL_Employees3[[#This Row],[Bonus %]]*TBL_Employees3[[#This Row],[Annual Salary]]</f>
        <v>0</v>
      </c>
      <c r="R626" t="s">
        <v>21</v>
      </c>
      <c r="S626" t="s">
        <v>48</v>
      </c>
      <c r="T626" s="4">
        <v>44662</v>
      </c>
      <c r="U626" t="str">
        <f>IF(TBL_Employees3[[#This Row],[Exit Date]]="","Employed","Resign")</f>
        <v>Resign</v>
      </c>
    </row>
    <row r="627" spans="1:21" x14ac:dyDescent="0.25">
      <c r="A627" t="s">
        <v>1286</v>
      </c>
      <c r="B627" t="s">
        <v>1287</v>
      </c>
      <c r="C627" t="s">
        <v>1058</v>
      </c>
      <c r="D627" t="s">
        <v>1039</v>
      </c>
      <c r="E627" t="s">
        <v>32</v>
      </c>
      <c r="F627" t="s">
        <v>1983</v>
      </c>
      <c r="G627" t="s">
        <v>20</v>
      </c>
      <c r="H627">
        <v>45</v>
      </c>
      <c r="I627" s="4">
        <v>43248</v>
      </c>
      <c r="J627" s="8">
        <f>DAY(TBL_Employees3[[#This Row],[Hire Date]])</f>
        <v>28</v>
      </c>
      <c r="K627" s="8">
        <f>MONTH(TBL_Employees3[[#This Row],[Hire Date]])</f>
        <v>5</v>
      </c>
      <c r="L627" s="8">
        <f>YEAR(TBL_Employees3[[#This Row],[Hire Date]])</f>
        <v>2018</v>
      </c>
      <c r="M627" s="8" t="str">
        <f>TEXT(TBL_Employees3[[#This Row],[Hire Date]],"mmm")</f>
        <v>May</v>
      </c>
      <c r="N627" s="5">
        <v>49219</v>
      </c>
      <c r="O627" s="5" t="str" cm="1">
        <f t="array" ref="O627">_xlfn.IFS(TBL_Employees3[[#This Row],[Annual Salary]]&gt;140000,"High Income",AND(TBL_Employees3[[#This Row],[Annual Salary]]&lt;=140000, TBL_Employees3[[#This Row],[Annual Salary]] &gt; 70000),"Middle Income",TBL_Employees3[[#This Row],[Annual Salary]]&lt;70000,"Low Income")</f>
        <v>Low Income</v>
      </c>
      <c r="P627" s="6">
        <v>0</v>
      </c>
      <c r="Q627" s="10">
        <f>TBL_Employees3[[#This Row],[Bonus %]]*TBL_Employees3[[#This Row],[Annual Salary]]</f>
        <v>0</v>
      </c>
      <c r="R627" t="s">
        <v>21</v>
      </c>
      <c r="S627" t="s">
        <v>75</v>
      </c>
      <c r="T627" s="4" t="s">
        <v>23</v>
      </c>
      <c r="U627" t="str">
        <f>IF(TBL_Employees3[[#This Row],[Exit Date]]="","Employed","Resign")</f>
        <v>Employed</v>
      </c>
    </row>
    <row r="628" spans="1:21" x14ac:dyDescent="0.25">
      <c r="A628" t="s">
        <v>1288</v>
      </c>
      <c r="B628" t="s">
        <v>1289</v>
      </c>
      <c r="C628" t="s">
        <v>1119</v>
      </c>
      <c r="D628" t="s">
        <v>1039</v>
      </c>
      <c r="E628" t="s">
        <v>27</v>
      </c>
      <c r="F628" t="s">
        <v>1983</v>
      </c>
      <c r="G628" t="s">
        <v>37</v>
      </c>
      <c r="H628">
        <v>57</v>
      </c>
      <c r="I628" s="4">
        <v>41830</v>
      </c>
      <c r="J628" s="8">
        <f>DAY(TBL_Employees3[[#This Row],[Hire Date]])</f>
        <v>10</v>
      </c>
      <c r="K628" s="8">
        <f>MONTH(TBL_Employees3[[#This Row],[Hire Date]])</f>
        <v>7</v>
      </c>
      <c r="L628" s="8">
        <f>YEAR(TBL_Employees3[[#This Row],[Hire Date]])</f>
        <v>2014</v>
      </c>
      <c r="M628" s="8" t="str">
        <f>TEXT(TBL_Employees3[[#This Row],[Hire Date]],"mmm")</f>
        <v>Jul</v>
      </c>
      <c r="N628" s="5">
        <v>66649</v>
      </c>
      <c r="O628" s="5" t="str" cm="1">
        <f t="array" ref="O628">_xlfn.IFS(TBL_Employees3[[#This Row],[Annual Salary]]&gt;140000,"High Income",AND(TBL_Employees3[[#This Row],[Annual Salary]]&lt;=140000, TBL_Employees3[[#This Row],[Annual Salary]] &gt; 70000),"Middle Income",TBL_Employees3[[#This Row],[Annual Salary]]&lt;70000,"Low Income")</f>
        <v>Low Income</v>
      </c>
      <c r="P628" s="6">
        <v>0</v>
      </c>
      <c r="Q628" s="10">
        <f>TBL_Employees3[[#This Row],[Bonus %]]*TBL_Employees3[[#This Row],[Annual Salary]]</f>
        <v>0</v>
      </c>
      <c r="R628" t="s">
        <v>38</v>
      </c>
      <c r="S628" t="s">
        <v>69</v>
      </c>
      <c r="T628" s="4" t="s">
        <v>23</v>
      </c>
      <c r="U628" t="str">
        <f>IF(TBL_Employees3[[#This Row],[Exit Date]]="","Employed","Resign")</f>
        <v>Employed</v>
      </c>
    </row>
    <row r="629" spans="1:21" x14ac:dyDescent="0.25">
      <c r="A629" t="s">
        <v>1290</v>
      </c>
      <c r="B629" t="s">
        <v>1291</v>
      </c>
      <c r="C629" t="s">
        <v>53</v>
      </c>
      <c r="D629" t="s">
        <v>1039</v>
      </c>
      <c r="E629" t="s">
        <v>18</v>
      </c>
      <c r="F629" t="s">
        <v>1983</v>
      </c>
      <c r="G629" t="s">
        <v>20</v>
      </c>
      <c r="H629">
        <v>56</v>
      </c>
      <c r="I629" s="4">
        <v>38866</v>
      </c>
      <c r="J629" s="8">
        <f>DAY(TBL_Employees3[[#This Row],[Hire Date]])</f>
        <v>29</v>
      </c>
      <c r="K629" s="8">
        <f>MONTH(TBL_Employees3[[#This Row],[Hire Date]])</f>
        <v>5</v>
      </c>
      <c r="L629" s="8">
        <f>YEAR(TBL_Employees3[[#This Row],[Hire Date]])</f>
        <v>2006</v>
      </c>
      <c r="M629" s="8" t="str">
        <f>TEXT(TBL_Employees3[[#This Row],[Hire Date]],"mmm")</f>
        <v>May</v>
      </c>
      <c r="N629" s="5">
        <v>228822</v>
      </c>
      <c r="O629" s="5" t="str" cm="1">
        <f t="array" ref="O629">_xlfn.IFS(TBL_Employees3[[#This Row],[Annual Salary]]&gt;140000,"High Income",AND(TBL_Employees3[[#This Row],[Annual Salary]]&lt;=140000, TBL_Employees3[[#This Row],[Annual Salary]] &gt; 70000),"Middle Income",TBL_Employees3[[#This Row],[Annual Salary]]&lt;70000,"Low Income")</f>
        <v>High Income</v>
      </c>
      <c r="P629" s="6">
        <v>0.36</v>
      </c>
      <c r="Q629" s="10">
        <f>TBL_Employees3[[#This Row],[Bonus %]]*TBL_Employees3[[#This Row],[Annual Salary]]</f>
        <v>82375.92</v>
      </c>
      <c r="R629" t="s">
        <v>21</v>
      </c>
      <c r="S629" t="s">
        <v>48</v>
      </c>
      <c r="T629" s="4" t="s">
        <v>23</v>
      </c>
      <c r="U629" t="str">
        <f>IF(TBL_Employees3[[#This Row],[Exit Date]]="","Employed","Resign")</f>
        <v>Employed</v>
      </c>
    </row>
    <row r="630" spans="1:21" x14ac:dyDescent="0.25">
      <c r="A630" t="s">
        <v>580</v>
      </c>
      <c r="B630" t="s">
        <v>1292</v>
      </c>
      <c r="C630" t="s">
        <v>1045</v>
      </c>
      <c r="D630" t="s">
        <v>1039</v>
      </c>
      <c r="E630" t="s">
        <v>18</v>
      </c>
      <c r="F630" t="s">
        <v>1983</v>
      </c>
      <c r="G630" t="s">
        <v>20</v>
      </c>
      <c r="H630">
        <v>28</v>
      </c>
      <c r="I630" s="4">
        <v>44051</v>
      </c>
      <c r="J630" s="8">
        <f>DAY(TBL_Employees3[[#This Row],[Hire Date]])</f>
        <v>8</v>
      </c>
      <c r="K630" s="8">
        <f>MONTH(TBL_Employees3[[#This Row],[Hire Date]])</f>
        <v>8</v>
      </c>
      <c r="L630" s="8">
        <f>YEAR(TBL_Employees3[[#This Row],[Hire Date]])</f>
        <v>2020</v>
      </c>
      <c r="M630" s="8" t="str">
        <f>TEXT(TBL_Employees3[[#This Row],[Hire Date]],"mmm")</f>
        <v>Aug</v>
      </c>
      <c r="N630" s="5">
        <v>73255</v>
      </c>
      <c r="O630" s="5" t="str" cm="1">
        <f t="array" ref="O630">_xlfn.IFS(TBL_Employees3[[#This Row],[Annual Salary]]&gt;140000,"High Income",AND(TBL_Employees3[[#This Row],[Annual Salary]]&lt;=140000, TBL_Employees3[[#This Row],[Annual Salary]] &gt; 70000),"Middle Income",TBL_Employees3[[#This Row],[Annual Salary]]&lt;70000,"Low Income")</f>
        <v>Middle Income</v>
      </c>
      <c r="P630" s="6">
        <v>0.09</v>
      </c>
      <c r="Q630" s="10">
        <f>TBL_Employees3[[#This Row],[Bonus %]]*TBL_Employees3[[#This Row],[Annual Salary]]</f>
        <v>6592.95</v>
      </c>
      <c r="R630" t="s">
        <v>21</v>
      </c>
      <c r="S630" t="s">
        <v>57</v>
      </c>
      <c r="T630" s="4" t="s">
        <v>23</v>
      </c>
      <c r="U630" t="str">
        <f>IF(TBL_Employees3[[#This Row],[Exit Date]]="","Employed","Resign")</f>
        <v>Employed</v>
      </c>
    </row>
    <row r="631" spans="1:21" x14ac:dyDescent="0.25">
      <c r="A631" t="s">
        <v>1293</v>
      </c>
      <c r="B631" t="s">
        <v>1294</v>
      </c>
      <c r="C631" t="s">
        <v>1119</v>
      </c>
      <c r="D631" t="s">
        <v>1039</v>
      </c>
      <c r="E631" t="s">
        <v>27</v>
      </c>
      <c r="F631" t="s">
        <v>1983</v>
      </c>
      <c r="G631" t="s">
        <v>20</v>
      </c>
      <c r="H631">
        <v>34</v>
      </c>
      <c r="I631" s="4">
        <v>42514</v>
      </c>
      <c r="J631" s="8">
        <f>DAY(TBL_Employees3[[#This Row],[Hire Date]])</f>
        <v>24</v>
      </c>
      <c r="K631" s="8">
        <f>MONTH(TBL_Employees3[[#This Row],[Hire Date]])</f>
        <v>5</v>
      </c>
      <c r="L631" s="8">
        <f>YEAR(TBL_Employees3[[#This Row],[Hire Date]])</f>
        <v>2016</v>
      </c>
      <c r="M631" s="8" t="str">
        <f>TEXT(TBL_Employees3[[#This Row],[Hire Date]],"mmm")</f>
        <v>May</v>
      </c>
      <c r="N631" s="5">
        <v>94352</v>
      </c>
      <c r="O631" s="5" t="str" cm="1">
        <f t="array" ref="O631">_xlfn.IFS(TBL_Employees3[[#This Row],[Annual Salary]]&gt;140000,"High Income",AND(TBL_Employees3[[#This Row],[Annual Salary]]&lt;=140000, TBL_Employees3[[#This Row],[Annual Salary]] &gt; 70000),"Middle Income",TBL_Employees3[[#This Row],[Annual Salary]]&lt;70000,"Low Income")</f>
        <v>Middle Income</v>
      </c>
      <c r="P631" s="6">
        <v>0</v>
      </c>
      <c r="Q631" s="10">
        <f>TBL_Employees3[[#This Row],[Bonus %]]*TBL_Employees3[[#This Row],[Annual Salary]]</f>
        <v>0</v>
      </c>
      <c r="R631" t="s">
        <v>21</v>
      </c>
      <c r="S631" t="s">
        <v>48</v>
      </c>
      <c r="T631" s="4" t="s">
        <v>23</v>
      </c>
      <c r="U631" t="str">
        <f>IF(TBL_Employees3[[#This Row],[Exit Date]]="","Employed","Resign")</f>
        <v>Employed</v>
      </c>
    </row>
    <row r="632" spans="1:21" x14ac:dyDescent="0.25">
      <c r="A632" t="s">
        <v>1295</v>
      </c>
      <c r="B632" t="s">
        <v>1296</v>
      </c>
      <c r="C632" t="s">
        <v>1142</v>
      </c>
      <c r="D632" t="s">
        <v>1039</v>
      </c>
      <c r="E632" t="s">
        <v>32</v>
      </c>
      <c r="F632" t="s">
        <v>1984</v>
      </c>
      <c r="G632" t="s">
        <v>37</v>
      </c>
      <c r="H632">
        <v>55</v>
      </c>
      <c r="I632" s="4">
        <v>34576</v>
      </c>
      <c r="J632" s="8">
        <f>DAY(TBL_Employees3[[#This Row],[Hire Date]])</f>
        <v>30</v>
      </c>
      <c r="K632" s="8">
        <f>MONTH(TBL_Employees3[[#This Row],[Hire Date]])</f>
        <v>8</v>
      </c>
      <c r="L632" s="8">
        <f>YEAR(TBL_Employees3[[#This Row],[Hire Date]])</f>
        <v>1994</v>
      </c>
      <c r="M632" s="8" t="str">
        <f>TEXT(TBL_Employees3[[#This Row],[Hire Date]],"mmm")</f>
        <v>Aug</v>
      </c>
      <c r="N632" s="5">
        <v>73955</v>
      </c>
      <c r="O632" s="5" t="str" cm="1">
        <f t="array" ref="O632">_xlfn.IFS(TBL_Employees3[[#This Row],[Annual Salary]]&gt;140000,"High Income",AND(TBL_Employees3[[#This Row],[Annual Salary]]&lt;=140000, TBL_Employees3[[#This Row],[Annual Salary]] &gt; 70000),"Middle Income",TBL_Employees3[[#This Row],[Annual Salary]]&lt;70000,"Low Income")</f>
        <v>Middle Income</v>
      </c>
      <c r="P632" s="6">
        <v>0</v>
      </c>
      <c r="Q632" s="10">
        <f>TBL_Employees3[[#This Row],[Bonus %]]*TBL_Employees3[[#This Row],[Annual Salary]]</f>
        <v>0</v>
      </c>
      <c r="R632" t="s">
        <v>21</v>
      </c>
      <c r="S632" t="s">
        <v>57</v>
      </c>
      <c r="T632" s="4" t="s">
        <v>23</v>
      </c>
      <c r="U632" t="str">
        <f>IF(TBL_Employees3[[#This Row],[Exit Date]]="","Employed","Resign")</f>
        <v>Employed</v>
      </c>
    </row>
    <row r="633" spans="1:21" x14ac:dyDescent="0.25">
      <c r="A633" t="s">
        <v>1297</v>
      </c>
      <c r="B633" t="s">
        <v>1298</v>
      </c>
      <c r="C633" t="s">
        <v>1156</v>
      </c>
      <c r="D633" t="s">
        <v>1039</v>
      </c>
      <c r="E633" t="s">
        <v>18</v>
      </c>
      <c r="F633" t="s">
        <v>1983</v>
      </c>
      <c r="G633" t="s">
        <v>28</v>
      </c>
      <c r="H633">
        <v>27</v>
      </c>
      <c r="I633" s="4">
        <v>44189</v>
      </c>
      <c r="J633" s="8">
        <f>DAY(TBL_Employees3[[#This Row],[Hire Date]])</f>
        <v>24</v>
      </c>
      <c r="K633" s="8">
        <f>MONTH(TBL_Employees3[[#This Row],[Hire Date]])</f>
        <v>12</v>
      </c>
      <c r="L633" s="8">
        <f>YEAR(TBL_Employees3[[#This Row],[Hire Date]])</f>
        <v>2020</v>
      </c>
      <c r="M633" s="8" t="str">
        <f>TEXT(TBL_Employees3[[#This Row],[Hire Date]],"mmm")</f>
        <v>Dec</v>
      </c>
      <c r="N633" s="5">
        <v>92321</v>
      </c>
      <c r="O633" s="5" t="str" cm="1">
        <f t="array" ref="O633">_xlfn.IFS(TBL_Employees3[[#This Row],[Annual Salary]]&gt;140000,"High Income",AND(TBL_Employees3[[#This Row],[Annual Salary]]&lt;=140000, TBL_Employees3[[#This Row],[Annual Salary]] &gt; 70000),"Middle Income",TBL_Employees3[[#This Row],[Annual Salary]]&lt;70000,"Low Income")</f>
        <v>Middle Income</v>
      </c>
      <c r="P633" s="6">
        <v>0</v>
      </c>
      <c r="Q633" s="10">
        <f>TBL_Employees3[[#This Row],[Bonus %]]*TBL_Employees3[[#This Row],[Annual Salary]]</f>
        <v>0</v>
      </c>
      <c r="R633" t="s">
        <v>21</v>
      </c>
      <c r="S633" t="s">
        <v>44</v>
      </c>
      <c r="T633" s="4" t="s">
        <v>23</v>
      </c>
      <c r="U633" t="str">
        <f>IF(TBL_Employees3[[#This Row],[Exit Date]]="","Employed","Resign")</f>
        <v>Employed</v>
      </c>
    </row>
    <row r="634" spans="1:21" x14ac:dyDescent="0.25">
      <c r="A634" t="s">
        <v>678</v>
      </c>
      <c r="B634" t="s">
        <v>1299</v>
      </c>
      <c r="C634" t="s">
        <v>1045</v>
      </c>
      <c r="D634" t="s">
        <v>1039</v>
      </c>
      <c r="E634" t="s">
        <v>32</v>
      </c>
      <c r="F634" t="s">
        <v>1983</v>
      </c>
      <c r="G634" t="s">
        <v>20</v>
      </c>
      <c r="H634">
        <v>52</v>
      </c>
      <c r="I634" s="4">
        <v>41417</v>
      </c>
      <c r="J634" s="8">
        <f>DAY(TBL_Employees3[[#This Row],[Hire Date]])</f>
        <v>23</v>
      </c>
      <c r="K634" s="8">
        <f>MONTH(TBL_Employees3[[#This Row],[Hire Date]])</f>
        <v>5</v>
      </c>
      <c r="L634" s="8">
        <f>YEAR(TBL_Employees3[[#This Row],[Hire Date]])</f>
        <v>2013</v>
      </c>
      <c r="M634" s="8" t="str">
        <f>TEXT(TBL_Employees3[[#This Row],[Hire Date]],"mmm")</f>
        <v>May</v>
      </c>
      <c r="N634" s="5">
        <v>99557</v>
      </c>
      <c r="O634" s="5" t="str" cm="1">
        <f t="array" ref="O634">_xlfn.IFS(TBL_Employees3[[#This Row],[Annual Salary]]&gt;140000,"High Income",AND(TBL_Employees3[[#This Row],[Annual Salary]]&lt;=140000, TBL_Employees3[[#This Row],[Annual Salary]] &gt; 70000),"Middle Income",TBL_Employees3[[#This Row],[Annual Salary]]&lt;70000,"Low Income")</f>
        <v>Middle Income</v>
      </c>
      <c r="P634" s="6">
        <v>0.09</v>
      </c>
      <c r="Q634" s="10">
        <f>TBL_Employees3[[#This Row],[Bonus %]]*TBL_Employees3[[#This Row],[Annual Salary]]</f>
        <v>8960.1299999999992</v>
      </c>
      <c r="R634" t="s">
        <v>21</v>
      </c>
      <c r="S634" t="s">
        <v>34</v>
      </c>
      <c r="T634" s="4" t="s">
        <v>23</v>
      </c>
      <c r="U634" t="str">
        <f>IF(TBL_Employees3[[#This Row],[Exit Date]]="","Employed","Resign")</f>
        <v>Employed</v>
      </c>
    </row>
    <row r="635" spans="1:21" x14ac:dyDescent="0.25">
      <c r="A635" t="s">
        <v>1300</v>
      </c>
      <c r="B635" t="s">
        <v>1301</v>
      </c>
      <c r="C635" t="s">
        <v>1142</v>
      </c>
      <c r="D635" t="s">
        <v>1039</v>
      </c>
      <c r="E635" t="s">
        <v>18</v>
      </c>
      <c r="F635" t="s">
        <v>1984</v>
      </c>
      <c r="G635" t="s">
        <v>37</v>
      </c>
      <c r="H635">
        <v>44</v>
      </c>
      <c r="I635" s="4">
        <v>40603</v>
      </c>
      <c r="J635" s="8">
        <f>DAY(TBL_Employees3[[#This Row],[Hire Date]])</f>
        <v>1</v>
      </c>
      <c r="K635" s="8">
        <f>MONTH(TBL_Employees3[[#This Row],[Hire Date]])</f>
        <v>3</v>
      </c>
      <c r="L635" s="8">
        <f>YEAR(TBL_Employees3[[#This Row],[Hire Date]])</f>
        <v>2011</v>
      </c>
      <c r="M635" s="8" t="str">
        <f>TEXT(TBL_Employees3[[#This Row],[Hire Date]],"mmm")</f>
        <v>Mar</v>
      </c>
      <c r="N635" s="5">
        <v>82462</v>
      </c>
      <c r="O635" s="5" t="str" cm="1">
        <f t="array" ref="O635">_xlfn.IFS(TBL_Employees3[[#This Row],[Annual Salary]]&gt;140000,"High Income",AND(TBL_Employees3[[#This Row],[Annual Salary]]&lt;=140000, TBL_Employees3[[#This Row],[Annual Salary]] &gt; 70000),"Middle Income",TBL_Employees3[[#This Row],[Annual Salary]]&lt;70000,"Low Income")</f>
        <v>Middle Income</v>
      </c>
      <c r="P635" s="6">
        <v>0</v>
      </c>
      <c r="Q635" s="10">
        <f>TBL_Employees3[[#This Row],[Bonus %]]*TBL_Employees3[[#This Row],[Annual Salary]]</f>
        <v>0</v>
      </c>
      <c r="R635" t="s">
        <v>21</v>
      </c>
      <c r="S635" t="s">
        <v>22</v>
      </c>
      <c r="T635" s="4" t="s">
        <v>23</v>
      </c>
      <c r="U635" t="str">
        <f>IF(TBL_Employees3[[#This Row],[Exit Date]]="","Employed","Resign")</f>
        <v>Employed</v>
      </c>
    </row>
    <row r="636" spans="1:21" x14ac:dyDescent="0.25">
      <c r="A636" t="s">
        <v>1302</v>
      </c>
      <c r="B636" t="s">
        <v>1303</v>
      </c>
      <c r="C636" t="s">
        <v>53</v>
      </c>
      <c r="D636" t="s">
        <v>1039</v>
      </c>
      <c r="E636" t="s">
        <v>32</v>
      </c>
      <c r="F636" t="s">
        <v>1984</v>
      </c>
      <c r="G636" t="s">
        <v>20</v>
      </c>
      <c r="H636">
        <v>53</v>
      </c>
      <c r="I636" s="4">
        <v>40856</v>
      </c>
      <c r="J636" s="8">
        <f>DAY(TBL_Employees3[[#This Row],[Hire Date]])</f>
        <v>9</v>
      </c>
      <c r="K636" s="8">
        <f>MONTH(TBL_Employees3[[#This Row],[Hire Date]])</f>
        <v>11</v>
      </c>
      <c r="L636" s="8">
        <f>YEAR(TBL_Employees3[[#This Row],[Hire Date]])</f>
        <v>2011</v>
      </c>
      <c r="M636" s="8" t="str">
        <f>TEXT(TBL_Employees3[[#This Row],[Hire Date]],"mmm")</f>
        <v>Nov</v>
      </c>
      <c r="N636" s="5">
        <v>198473</v>
      </c>
      <c r="O636" s="5" t="str" cm="1">
        <f t="array" ref="O636">_xlfn.IFS(TBL_Employees3[[#This Row],[Annual Salary]]&gt;140000,"High Income",AND(TBL_Employees3[[#This Row],[Annual Salary]]&lt;=140000, TBL_Employees3[[#This Row],[Annual Salary]] &gt; 70000),"Middle Income",TBL_Employees3[[#This Row],[Annual Salary]]&lt;70000,"Low Income")</f>
        <v>High Income</v>
      </c>
      <c r="P636" s="6">
        <v>0.32</v>
      </c>
      <c r="Q636" s="10">
        <f>TBL_Employees3[[#This Row],[Bonus %]]*TBL_Employees3[[#This Row],[Annual Salary]]</f>
        <v>63511.360000000001</v>
      </c>
      <c r="R636" t="s">
        <v>21</v>
      </c>
      <c r="S636" t="s">
        <v>48</v>
      </c>
      <c r="T636" s="4" t="s">
        <v>23</v>
      </c>
      <c r="U636" t="str">
        <f>IF(TBL_Employees3[[#This Row],[Exit Date]]="","Employed","Resign")</f>
        <v>Employed</v>
      </c>
    </row>
    <row r="637" spans="1:21" x14ac:dyDescent="0.25">
      <c r="A637" t="s">
        <v>1304</v>
      </c>
      <c r="B637" t="s">
        <v>1305</v>
      </c>
      <c r="C637" t="s">
        <v>1079</v>
      </c>
      <c r="D637" t="s">
        <v>1039</v>
      </c>
      <c r="E637" t="s">
        <v>54</v>
      </c>
      <c r="F637" t="s">
        <v>1983</v>
      </c>
      <c r="G637" t="s">
        <v>28</v>
      </c>
      <c r="H637">
        <v>55</v>
      </c>
      <c r="I637" s="4">
        <v>34692</v>
      </c>
      <c r="J637" s="8">
        <f>DAY(TBL_Employees3[[#This Row],[Hire Date]])</f>
        <v>24</v>
      </c>
      <c r="K637" s="8">
        <f>MONTH(TBL_Employees3[[#This Row],[Hire Date]])</f>
        <v>12</v>
      </c>
      <c r="L637" s="8">
        <f>YEAR(TBL_Employees3[[#This Row],[Hire Date]])</f>
        <v>1994</v>
      </c>
      <c r="M637" s="8" t="str">
        <f>TEXT(TBL_Employees3[[#This Row],[Hire Date]],"mmm")</f>
        <v>Dec</v>
      </c>
      <c r="N637" s="5">
        <v>99774</v>
      </c>
      <c r="O637" s="5" t="str" cm="1">
        <f t="array" ref="O637">_xlfn.IFS(TBL_Employees3[[#This Row],[Annual Salary]]&gt;140000,"High Income",AND(TBL_Employees3[[#This Row],[Annual Salary]]&lt;=140000, TBL_Employees3[[#This Row],[Annual Salary]] &gt; 70000),"Middle Income",TBL_Employees3[[#This Row],[Annual Salary]]&lt;70000,"Low Income")</f>
        <v>Middle Income</v>
      </c>
      <c r="P637" s="6">
        <v>0</v>
      </c>
      <c r="Q637" s="10">
        <f>TBL_Employees3[[#This Row],[Bonus %]]*TBL_Employees3[[#This Row],[Annual Salary]]</f>
        <v>0</v>
      </c>
      <c r="R637" t="s">
        <v>21</v>
      </c>
      <c r="S637" t="s">
        <v>22</v>
      </c>
      <c r="T637" s="4" t="s">
        <v>23</v>
      </c>
      <c r="U637" t="str">
        <f>IF(TBL_Employees3[[#This Row],[Exit Date]]="","Employed","Resign")</f>
        <v>Employed</v>
      </c>
    </row>
    <row r="638" spans="1:21" x14ac:dyDescent="0.25">
      <c r="A638" t="s">
        <v>1306</v>
      </c>
      <c r="B638" t="s">
        <v>1307</v>
      </c>
      <c r="C638" t="s">
        <v>31</v>
      </c>
      <c r="D638" t="s">
        <v>1039</v>
      </c>
      <c r="E638" t="s">
        <v>32</v>
      </c>
      <c r="F638" t="s">
        <v>1983</v>
      </c>
      <c r="G638" t="s">
        <v>28</v>
      </c>
      <c r="H638">
        <v>55</v>
      </c>
      <c r="I638" s="4">
        <v>39154</v>
      </c>
      <c r="J638" s="8">
        <f>DAY(TBL_Employees3[[#This Row],[Hire Date]])</f>
        <v>13</v>
      </c>
      <c r="K638" s="8">
        <f>MONTH(TBL_Employees3[[#This Row],[Hire Date]])</f>
        <v>3</v>
      </c>
      <c r="L638" s="8">
        <f>YEAR(TBL_Employees3[[#This Row],[Hire Date]])</f>
        <v>2007</v>
      </c>
      <c r="M638" s="8" t="str">
        <f>TEXT(TBL_Employees3[[#This Row],[Hire Date]],"mmm")</f>
        <v>Mar</v>
      </c>
      <c r="N638" s="5">
        <v>184648</v>
      </c>
      <c r="O638" s="5" t="str" cm="1">
        <f t="array" ref="O638">_xlfn.IFS(TBL_Employees3[[#This Row],[Annual Salary]]&gt;140000,"High Income",AND(TBL_Employees3[[#This Row],[Annual Salary]]&lt;=140000, TBL_Employees3[[#This Row],[Annual Salary]] &gt; 70000),"Middle Income",TBL_Employees3[[#This Row],[Annual Salary]]&lt;70000,"Low Income")</f>
        <v>High Income</v>
      </c>
      <c r="P638" s="6">
        <v>0.24</v>
      </c>
      <c r="Q638" s="10">
        <f>TBL_Employees3[[#This Row],[Bonus %]]*TBL_Employees3[[#This Row],[Annual Salary]]</f>
        <v>44315.519999999997</v>
      </c>
      <c r="R638" t="s">
        <v>65</v>
      </c>
      <c r="S638" t="s">
        <v>78</v>
      </c>
      <c r="T638" s="4" t="s">
        <v>23</v>
      </c>
      <c r="U638" t="str">
        <f>IF(TBL_Employees3[[#This Row],[Exit Date]]="","Employed","Resign")</f>
        <v>Employed</v>
      </c>
    </row>
    <row r="639" spans="1:21" x14ac:dyDescent="0.25">
      <c r="A639" t="s">
        <v>1308</v>
      </c>
      <c r="B639" t="s">
        <v>1309</v>
      </c>
      <c r="C639" t="s">
        <v>53</v>
      </c>
      <c r="D639" t="s">
        <v>1039</v>
      </c>
      <c r="E639" t="s">
        <v>18</v>
      </c>
      <c r="F639" t="s">
        <v>1983</v>
      </c>
      <c r="G639" t="s">
        <v>37</v>
      </c>
      <c r="H639">
        <v>51</v>
      </c>
      <c r="I639" s="4">
        <v>37091</v>
      </c>
      <c r="J639" s="8">
        <f>DAY(TBL_Employees3[[#This Row],[Hire Date]])</f>
        <v>19</v>
      </c>
      <c r="K639" s="8">
        <f>MONTH(TBL_Employees3[[#This Row],[Hire Date]])</f>
        <v>7</v>
      </c>
      <c r="L639" s="8">
        <f>YEAR(TBL_Employees3[[#This Row],[Hire Date]])</f>
        <v>2001</v>
      </c>
      <c r="M639" s="8" t="str">
        <f>TEXT(TBL_Employees3[[#This Row],[Hire Date]],"mmm")</f>
        <v>Jul</v>
      </c>
      <c r="N639" s="5">
        <v>247874</v>
      </c>
      <c r="O639" s="5" t="str" cm="1">
        <f t="array" ref="O639">_xlfn.IFS(TBL_Employees3[[#This Row],[Annual Salary]]&gt;140000,"High Income",AND(TBL_Employees3[[#This Row],[Annual Salary]]&lt;=140000, TBL_Employees3[[#This Row],[Annual Salary]] &gt; 70000),"Middle Income",TBL_Employees3[[#This Row],[Annual Salary]]&lt;70000,"Low Income")</f>
        <v>High Income</v>
      </c>
      <c r="P639" s="6">
        <v>0.33</v>
      </c>
      <c r="Q639" s="10">
        <f>TBL_Employees3[[#This Row],[Bonus %]]*TBL_Employees3[[#This Row],[Annual Salary]]</f>
        <v>81798.42</v>
      </c>
      <c r="R639" t="s">
        <v>38</v>
      </c>
      <c r="S639" t="s">
        <v>39</v>
      </c>
      <c r="T639" s="4" t="s">
        <v>23</v>
      </c>
      <c r="U639" t="str">
        <f>IF(TBL_Employees3[[#This Row],[Exit Date]]="","Employed","Resign")</f>
        <v>Employed</v>
      </c>
    </row>
    <row r="640" spans="1:21" x14ac:dyDescent="0.25">
      <c r="A640" t="s">
        <v>1310</v>
      </c>
      <c r="B640" t="s">
        <v>1311</v>
      </c>
      <c r="C640" t="s">
        <v>1142</v>
      </c>
      <c r="D640" t="s">
        <v>1039</v>
      </c>
      <c r="E640" t="s">
        <v>54</v>
      </c>
      <c r="F640" t="s">
        <v>1983</v>
      </c>
      <c r="G640" t="s">
        <v>37</v>
      </c>
      <c r="H640">
        <v>49</v>
      </c>
      <c r="I640" s="4">
        <v>42545</v>
      </c>
      <c r="J640" s="8">
        <f>DAY(TBL_Employees3[[#This Row],[Hire Date]])</f>
        <v>24</v>
      </c>
      <c r="K640" s="8">
        <f>MONTH(TBL_Employees3[[#This Row],[Hire Date]])</f>
        <v>6</v>
      </c>
      <c r="L640" s="8">
        <f>YEAR(TBL_Employees3[[#This Row],[Hire Date]])</f>
        <v>2016</v>
      </c>
      <c r="M640" s="8" t="str">
        <f>TEXT(TBL_Employees3[[#This Row],[Hire Date]],"mmm")</f>
        <v>Jun</v>
      </c>
      <c r="N640" s="5">
        <v>68426</v>
      </c>
      <c r="O640" s="5" t="str" cm="1">
        <f t="array" ref="O640">_xlfn.IFS(TBL_Employees3[[#This Row],[Annual Salary]]&gt;140000,"High Income",AND(TBL_Employees3[[#This Row],[Annual Salary]]&lt;=140000, TBL_Employees3[[#This Row],[Annual Salary]] &gt; 70000),"Middle Income",TBL_Employees3[[#This Row],[Annual Salary]]&lt;70000,"Low Income")</f>
        <v>Low Income</v>
      </c>
      <c r="P640" s="6">
        <v>0</v>
      </c>
      <c r="Q640" s="10">
        <f>TBL_Employees3[[#This Row],[Bonus %]]*TBL_Employees3[[#This Row],[Annual Salary]]</f>
        <v>0</v>
      </c>
      <c r="R640" t="s">
        <v>38</v>
      </c>
      <c r="S640" t="s">
        <v>69</v>
      </c>
      <c r="T640" s="4" t="s">
        <v>23</v>
      </c>
      <c r="U640" t="str">
        <f>IF(TBL_Employees3[[#This Row],[Exit Date]]="","Employed","Resign")</f>
        <v>Employed</v>
      </c>
    </row>
    <row r="641" spans="1:21" x14ac:dyDescent="0.25">
      <c r="A641" t="s">
        <v>70</v>
      </c>
      <c r="B641" t="s">
        <v>1312</v>
      </c>
      <c r="C641" t="s">
        <v>1119</v>
      </c>
      <c r="D641" t="s">
        <v>1039</v>
      </c>
      <c r="E641" t="s">
        <v>54</v>
      </c>
      <c r="F641" t="s">
        <v>1984</v>
      </c>
      <c r="G641" t="s">
        <v>37</v>
      </c>
      <c r="H641">
        <v>59</v>
      </c>
      <c r="I641" s="4">
        <v>41717</v>
      </c>
      <c r="J641" s="8">
        <f>DAY(TBL_Employees3[[#This Row],[Hire Date]])</f>
        <v>19</v>
      </c>
      <c r="K641" s="8">
        <f>MONTH(TBL_Employees3[[#This Row],[Hire Date]])</f>
        <v>3</v>
      </c>
      <c r="L641" s="8">
        <f>YEAR(TBL_Employees3[[#This Row],[Hire Date]])</f>
        <v>2014</v>
      </c>
      <c r="M641" s="8" t="str">
        <f>TEXT(TBL_Employees3[[#This Row],[Hire Date]],"mmm")</f>
        <v>Mar</v>
      </c>
      <c r="N641" s="5">
        <v>90901</v>
      </c>
      <c r="O641" s="5" t="str" cm="1">
        <f t="array" ref="O641">_xlfn.IFS(TBL_Employees3[[#This Row],[Annual Salary]]&gt;140000,"High Income",AND(TBL_Employees3[[#This Row],[Annual Salary]]&lt;=140000, TBL_Employees3[[#This Row],[Annual Salary]] &gt; 70000),"Middle Income",TBL_Employees3[[#This Row],[Annual Salary]]&lt;70000,"Low Income")</f>
        <v>Middle Income</v>
      </c>
      <c r="P641" s="6">
        <v>0</v>
      </c>
      <c r="Q641" s="10">
        <f>TBL_Employees3[[#This Row],[Bonus %]]*TBL_Employees3[[#This Row],[Annual Salary]]</f>
        <v>0</v>
      </c>
      <c r="R641" t="s">
        <v>21</v>
      </c>
      <c r="S641" t="s">
        <v>34</v>
      </c>
      <c r="T641" s="4" t="s">
        <v>23</v>
      </c>
      <c r="U641" t="str">
        <f>IF(TBL_Employees3[[#This Row],[Exit Date]]="","Employed","Resign")</f>
        <v>Employed</v>
      </c>
    </row>
    <row r="642" spans="1:21" x14ac:dyDescent="0.25">
      <c r="A642" t="s">
        <v>1313</v>
      </c>
      <c r="B642" t="s">
        <v>1314</v>
      </c>
      <c r="C642" t="s">
        <v>1045</v>
      </c>
      <c r="D642" t="s">
        <v>1039</v>
      </c>
      <c r="E642" t="s">
        <v>54</v>
      </c>
      <c r="F642" t="s">
        <v>1983</v>
      </c>
      <c r="G642" t="s">
        <v>37</v>
      </c>
      <c r="H642">
        <v>36</v>
      </c>
      <c r="I642" s="4">
        <v>44192</v>
      </c>
      <c r="J642" s="8">
        <f>DAY(TBL_Employees3[[#This Row],[Hire Date]])</f>
        <v>27</v>
      </c>
      <c r="K642" s="8">
        <f>MONTH(TBL_Employees3[[#This Row],[Hire Date]])</f>
        <v>12</v>
      </c>
      <c r="L642" s="8">
        <f>YEAR(TBL_Employees3[[#This Row],[Hire Date]])</f>
        <v>2020</v>
      </c>
      <c r="M642" s="8" t="str">
        <f>TEXT(TBL_Employees3[[#This Row],[Hire Date]],"mmm")</f>
        <v>Dec</v>
      </c>
      <c r="N642" s="5">
        <v>70165</v>
      </c>
      <c r="O642" s="5" t="str" cm="1">
        <f t="array" ref="O642">_xlfn.IFS(TBL_Employees3[[#This Row],[Annual Salary]]&gt;140000,"High Income",AND(TBL_Employees3[[#This Row],[Annual Salary]]&lt;=140000, TBL_Employees3[[#This Row],[Annual Salary]] &gt; 70000),"Middle Income",TBL_Employees3[[#This Row],[Annual Salary]]&lt;70000,"Low Income")</f>
        <v>Middle Income</v>
      </c>
      <c r="P642" s="6">
        <v>7.0000000000000007E-2</v>
      </c>
      <c r="Q642" s="10">
        <f>TBL_Employees3[[#This Row],[Bonus %]]*TBL_Employees3[[#This Row],[Annual Salary]]</f>
        <v>4911.55</v>
      </c>
      <c r="R642" t="s">
        <v>38</v>
      </c>
      <c r="S642" t="s">
        <v>39</v>
      </c>
      <c r="T642" s="4" t="s">
        <v>23</v>
      </c>
      <c r="U642" t="str">
        <f>IF(TBL_Employees3[[#This Row],[Exit Date]]="","Employed","Resign")</f>
        <v>Employed</v>
      </c>
    </row>
    <row r="643" spans="1:21" x14ac:dyDescent="0.25">
      <c r="A643" t="s">
        <v>1315</v>
      </c>
      <c r="B643" t="s">
        <v>1316</v>
      </c>
      <c r="C643" t="s">
        <v>16</v>
      </c>
      <c r="D643" t="s">
        <v>1039</v>
      </c>
      <c r="E643" t="s">
        <v>54</v>
      </c>
      <c r="F643" t="s">
        <v>1983</v>
      </c>
      <c r="G643" t="s">
        <v>28</v>
      </c>
      <c r="H643">
        <v>60</v>
      </c>
      <c r="I643" s="4">
        <v>36554</v>
      </c>
      <c r="J643" s="8">
        <f>DAY(TBL_Employees3[[#This Row],[Hire Date]])</f>
        <v>29</v>
      </c>
      <c r="K643" s="8">
        <f>MONTH(TBL_Employees3[[#This Row],[Hire Date]])</f>
        <v>1</v>
      </c>
      <c r="L643" s="8">
        <f>YEAR(TBL_Employees3[[#This Row],[Hire Date]])</f>
        <v>2000</v>
      </c>
      <c r="M643" s="8" t="str">
        <f>TEXT(TBL_Employees3[[#This Row],[Hire Date]],"mmm")</f>
        <v>Jan</v>
      </c>
      <c r="N643" s="5">
        <v>109059</v>
      </c>
      <c r="O643" s="5" t="str" cm="1">
        <f t="array" ref="O643">_xlfn.IFS(TBL_Employees3[[#This Row],[Annual Salary]]&gt;140000,"High Income",AND(TBL_Employees3[[#This Row],[Annual Salary]]&lt;=140000, TBL_Employees3[[#This Row],[Annual Salary]] &gt; 70000),"Middle Income",TBL_Employees3[[#This Row],[Annual Salary]]&lt;70000,"Low Income")</f>
        <v>Middle Income</v>
      </c>
      <c r="P643" s="6">
        <v>7.0000000000000007E-2</v>
      </c>
      <c r="Q643" s="10">
        <f>TBL_Employees3[[#This Row],[Bonus %]]*TBL_Employees3[[#This Row],[Annual Salary]]</f>
        <v>7634.130000000001</v>
      </c>
      <c r="R643" t="s">
        <v>65</v>
      </c>
      <c r="S643" t="s">
        <v>92</v>
      </c>
      <c r="T643" s="4" t="s">
        <v>23</v>
      </c>
      <c r="U643" t="str">
        <f>IF(TBL_Employees3[[#This Row],[Exit Date]]="","Employed","Resign")</f>
        <v>Employed</v>
      </c>
    </row>
    <row r="644" spans="1:21" x14ac:dyDescent="0.25">
      <c r="A644" t="s">
        <v>1317</v>
      </c>
      <c r="B644" t="s">
        <v>1318</v>
      </c>
      <c r="C644" t="s">
        <v>1149</v>
      </c>
      <c r="D644" t="s">
        <v>1039</v>
      </c>
      <c r="E644" t="s">
        <v>18</v>
      </c>
      <c r="F644" t="s">
        <v>1983</v>
      </c>
      <c r="G644" t="s">
        <v>20</v>
      </c>
      <c r="H644">
        <v>55</v>
      </c>
      <c r="I644" s="4">
        <v>41565</v>
      </c>
      <c r="J644" s="8">
        <f>DAY(TBL_Employees3[[#This Row],[Hire Date]])</f>
        <v>18</v>
      </c>
      <c r="K644" s="8">
        <f>MONTH(TBL_Employees3[[#This Row],[Hire Date]])</f>
        <v>10</v>
      </c>
      <c r="L644" s="8">
        <f>YEAR(TBL_Employees3[[#This Row],[Hire Date]])</f>
        <v>2013</v>
      </c>
      <c r="M644" s="8" t="str">
        <f>TEXT(TBL_Employees3[[#This Row],[Hire Date]],"mmm")</f>
        <v>Oct</v>
      </c>
      <c r="N644" s="5">
        <v>70334</v>
      </c>
      <c r="O644" s="5" t="str" cm="1">
        <f t="array" ref="O644">_xlfn.IFS(TBL_Employees3[[#This Row],[Annual Salary]]&gt;140000,"High Income",AND(TBL_Employees3[[#This Row],[Annual Salary]]&lt;=140000, TBL_Employees3[[#This Row],[Annual Salary]] &gt; 70000),"Middle Income",TBL_Employees3[[#This Row],[Annual Salary]]&lt;70000,"Low Income")</f>
        <v>Middle Income</v>
      </c>
      <c r="P644" s="6">
        <v>0</v>
      </c>
      <c r="Q644" s="10">
        <f>TBL_Employees3[[#This Row],[Bonus %]]*TBL_Employees3[[#This Row],[Annual Salary]]</f>
        <v>0</v>
      </c>
      <c r="R644" t="s">
        <v>21</v>
      </c>
      <c r="S644" t="s">
        <v>48</v>
      </c>
      <c r="T644" s="4" t="s">
        <v>23</v>
      </c>
      <c r="U644" t="str">
        <f>IF(TBL_Employees3[[#This Row],[Exit Date]]="","Employed","Resign")</f>
        <v>Employed</v>
      </c>
    </row>
    <row r="645" spans="1:21" x14ac:dyDescent="0.25">
      <c r="A645" t="s">
        <v>1319</v>
      </c>
      <c r="B645" t="s">
        <v>1320</v>
      </c>
      <c r="C645" t="s">
        <v>31</v>
      </c>
      <c r="D645" t="s">
        <v>1039</v>
      </c>
      <c r="E645" t="s">
        <v>18</v>
      </c>
      <c r="F645" t="s">
        <v>1984</v>
      </c>
      <c r="G645" t="s">
        <v>37</v>
      </c>
      <c r="H645">
        <v>28</v>
      </c>
      <c r="I645" s="4">
        <v>44221</v>
      </c>
      <c r="J645" s="8">
        <f>DAY(TBL_Employees3[[#This Row],[Hire Date]])</f>
        <v>25</v>
      </c>
      <c r="K645" s="8">
        <f>MONTH(TBL_Employees3[[#This Row],[Hire Date]])</f>
        <v>1</v>
      </c>
      <c r="L645" s="8">
        <f>YEAR(TBL_Employees3[[#This Row],[Hire Date]])</f>
        <v>2021</v>
      </c>
      <c r="M645" s="8" t="str">
        <f>TEXT(TBL_Employees3[[#This Row],[Hire Date]],"mmm")</f>
        <v>Jan</v>
      </c>
      <c r="N645" s="5">
        <v>160385</v>
      </c>
      <c r="O645" s="5" t="str" cm="1">
        <f t="array" ref="O645">_xlfn.IFS(TBL_Employees3[[#This Row],[Annual Salary]]&gt;140000,"High Income",AND(TBL_Employees3[[#This Row],[Annual Salary]]&lt;=140000, TBL_Employees3[[#This Row],[Annual Salary]] &gt; 70000),"Middle Income",TBL_Employees3[[#This Row],[Annual Salary]]&lt;70000,"Low Income")</f>
        <v>High Income</v>
      </c>
      <c r="P645" s="6">
        <v>0.23</v>
      </c>
      <c r="Q645" s="10">
        <f>TBL_Employees3[[#This Row],[Bonus %]]*TBL_Employees3[[#This Row],[Annual Salary]]</f>
        <v>36888.550000000003</v>
      </c>
      <c r="R645" t="s">
        <v>21</v>
      </c>
      <c r="S645" t="s">
        <v>48</v>
      </c>
      <c r="T645" s="4">
        <v>44334</v>
      </c>
      <c r="U645" t="str">
        <f>IF(TBL_Employees3[[#This Row],[Exit Date]]="","Employed","Resign")</f>
        <v>Resign</v>
      </c>
    </row>
    <row r="646" spans="1:21" x14ac:dyDescent="0.25">
      <c r="A646" t="s">
        <v>1321</v>
      </c>
      <c r="B646" t="s">
        <v>1322</v>
      </c>
      <c r="C646" t="s">
        <v>53</v>
      </c>
      <c r="D646" t="s">
        <v>1039</v>
      </c>
      <c r="E646" t="s">
        <v>18</v>
      </c>
      <c r="F646" t="s">
        <v>1983</v>
      </c>
      <c r="G646" t="s">
        <v>28</v>
      </c>
      <c r="H646">
        <v>37</v>
      </c>
      <c r="I646" s="4">
        <v>40719</v>
      </c>
      <c r="J646" s="8">
        <f>DAY(TBL_Employees3[[#This Row],[Hire Date]])</f>
        <v>25</v>
      </c>
      <c r="K646" s="8">
        <f>MONTH(TBL_Employees3[[#This Row],[Hire Date]])</f>
        <v>6</v>
      </c>
      <c r="L646" s="8">
        <f>YEAR(TBL_Employees3[[#This Row],[Hire Date]])</f>
        <v>2011</v>
      </c>
      <c r="M646" s="8" t="str">
        <f>TEXT(TBL_Employees3[[#This Row],[Hire Date]],"mmm")</f>
        <v>Jun</v>
      </c>
      <c r="N646" s="5">
        <v>221592</v>
      </c>
      <c r="O646" s="5" t="str" cm="1">
        <f t="array" ref="O646">_xlfn.IFS(TBL_Employees3[[#This Row],[Annual Salary]]&gt;140000,"High Income",AND(TBL_Employees3[[#This Row],[Annual Salary]]&lt;=140000, TBL_Employees3[[#This Row],[Annual Salary]] &gt; 70000),"Middle Income",TBL_Employees3[[#This Row],[Annual Salary]]&lt;70000,"Low Income")</f>
        <v>High Income</v>
      </c>
      <c r="P646" s="6">
        <v>0.31</v>
      </c>
      <c r="Q646" s="10">
        <f>TBL_Employees3[[#This Row],[Bonus %]]*TBL_Employees3[[#This Row],[Annual Salary]]</f>
        <v>68693.52</v>
      </c>
      <c r="R646" t="s">
        <v>21</v>
      </c>
      <c r="S646" t="s">
        <v>75</v>
      </c>
      <c r="T646" s="4" t="s">
        <v>23</v>
      </c>
      <c r="U646" t="str">
        <f>IF(TBL_Employees3[[#This Row],[Exit Date]]="","Employed","Resign")</f>
        <v>Employed</v>
      </c>
    </row>
    <row r="647" spans="1:21" x14ac:dyDescent="0.25">
      <c r="A647" t="s">
        <v>1323</v>
      </c>
      <c r="B647" t="s">
        <v>1324</v>
      </c>
      <c r="C647" t="s">
        <v>1079</v>
      </c>
      <c r="D647" t="s">
        <v>1039</v>
      </c>
      <c r="E647" t="s">
        <v>54</v>
      </c>
      <c r="F647" t="s">
        <v>1983</v>
      </c>
      <c r="G647" t="s">
        <v>28</v>
      </c>
      <c r="H647">
        <v>45</v>
      </c>
      <c r="I647" s="4">
        <v>36587</v>
      </c>
      <c r="J647" s="8">
        <f>DAY(TBL_Employees3[[#This Row],[Hire Date]])</f>
        <v>2</v>
      </c>
      <c r="K647" s="8">
        <f>MONTH(TBL_Employees3[[#This Row],[Hire Date]])</f>
        <v>3</v>
      </c>
      <c r="L647" s="8">
        <f>YEAR(TBL_Employees3[[#This Row],[Hire Date]])</f>
        <v>2000</v>
      </c>
      <c r="M647" s="8" t="str">
        <f>TEXT(TBL_Employees3[[#This Row],[Hire Date]],"mmm")</f>
        <v>Mar</v>
      </c>
      <c r="N647" s="5">
        <v>91276</v>
      </c>
      <c r="O647" s="5" t="str" cm="1">
        <f t="array" ref="O647">_xlfn.IFS(TBL_Employees3[[#This Row],[Annual Salary]]&gt;140000,"High Income",AND(TBL_Employees3[[#This Row],[Annual Salary]]&lt;=140000, TBL_Employees3[[#This Row],[Annual Salary]] &gt; 70000),"Middle Income",TBL_Employees3[[#This Row],[Annual Salary]]&lt;70000,"Low Income")</f>
        <v>Middle Income</v>
      </c>
      <c r="P647" s="6">
        <v>0</v>
      </c>
      <c r="Q647" s="10">
        <f>TBL_Employees3[[#This Row],[Bonus %]]*TBL_Employees3[[#This Row],[Annual Salary]]</f>
        <v>0</v>
      </c>
      <c r="R647" t="s">
        <v>21</v>
      </c>
      <c r="S647" t="s">
        <v>34</v>
      </c>
      <c r="T647" s="4" t="s">
        <v>23</v>
      </c>
      <c r="U647" t="str">
        <f>IF(TBL_Employees3[[#This Row],[Exit Date]]="","Employed","Resign")</f>
        <v>Employed</v>
      </c>
    </row>
    <row r="648" spans="1:21" x14ac:dyDescent="0.25">
      <c r="A648" t="s">
        <v>1325</v>
      </c>
      <c r="B648" t="s">
        <v>1326</v>
      </c>
      <c r="C648" t="s">
        <v>53</v>
      </c>
      <c r="D648" t="s">
        <v>1039</v>
      </c>
      <c r="E648" t="s">
        <v>32</v>
      </c>
      <c r="F648" t="s">
        <v>1983</v>
      </c>
      <c r="G648" t="s">
        <v>28</v>
      </c>
      <c r="H648">
        <v>26</v>
      </c>
      <c r="I648" s="4">
        <v>43960</v>
      </c>
      <c r="J648" s="8">
        <f>DAY(TBL_Employees3[[#This Row],[Hire Date]])</f>
        <v>9</v>
      </c>
      <c r="K648" s="8">
        <f>MONTH(TBL_Employees3[[#This Row],[Hire Date]])</f>
        <v>5</v>
      </c>
      <c r="L648" s="8">
        <f>YEAR(TBL_Employees3[[#This Row],[Hire Date]])</f>
        <v>2020</v>
      </c>
      <c r="M648" s="8" t="str">
        <f>TEXT(TBL_Employees3[[#This Row],[Hire Date]],"mmm")</f>
        <v>May</v>
      </c>
      <c r="N648" s="5">
        <v>256561</v>
      </c>
      <c r="O648" s="5" t="str" cm="1">
        <f t="array" ref="O648">_xlfn.IFS(TBL_Employees3[[#This Row],[Annual Salary]]&gt;140000,"High Income",AND(TBL_Employees3[[#This Row],[Annual Salary]]&lt;=140000, TBL_Employees3[[#This Row],[Annual Salary]] &gt; 70000),"Middle Income",TBL_Employees3[[#This Row],[Annual Salary]]&lt;70000,"Low Income")</f>
        <v>High Income</v>
      </c>
      <c r="P648" s="6">
        <v>0.39</v>
      </c>
      <c r="Q648" s="10">
        <f>TBL_Employees3[[#This Row],[Bonus %]]*TBL_Employees3[[#This Row],[Annual Salary]]</f>
        <v>100058.79000000001</v>
      </c>
      <c r="R648" t="s">
        <v>21</v>
      </c>
      <c r="S648" t="s">
        <v>22</v>
      </c>
      <c r="T648" s="4" t="s">
        <v>23</v>
      </c>
      <c r="U648" t="str">
        <f>IF(TBL_Employees3[[#This Row],[Exit Date]]="","Employed","Resign")</f>
        <v>Employed</v>
      </c>
    </row>
    <row r="649" spans="1:21" x14ac:dyDescent="0.25">
      <c r="A649" t="s">
        <v>1327</v>
      </c>
      <c r="B649" t="s">
        <v>1328</v>
      </c>
      <c r="C649" t="s">
        <v>1119</v>
      </c>
      <c r="D649" t="s">
        <v>1039</v>
      </c>
      <c r="E649" t="s">
        <v>27</v>
      </c>
      <c r="F649" t="s">
        <v>1984</v>
      </c>
      <c r="G649" t="s">
        <v>37</v>
      </c>
      <c r="H649">
        <v>45</v>
      </c>
      <c r="I649" s="4">
        <v>43937</v>
      </c>
      <c r="J649" s="8">
        <f>DAY(TBL_Employees3[[#This Row],[Hire Date]])</f>
        <v>16</v>
      </c>
      <c r="K649" s="8">
        <f>MONTH(TBL_Employees3[[#This Row],[Hire Date]])</f>
        <v>4</v>
      </c>
      <c r="L649" s="8">
        <f>YEAR(TBL_Employees3[[#This Row],[Hire Date]])</f>
        <v>2020</v>
      </c>
      <c r="M649" s="8" t="str">
        <f>TEXT(TBL_Employees3[[#This Row],[Hire Date]],"mmm")</f>
        <v>Apr</v>
      </c>
      <c r="N649" s="5">
        <v>66958</v>
      </c>
      <c r="O649" s="5" t="str" cm="1">
        <f t="array" ref="O649">_xlfn.IFS(TBL_Employees3[[#This Row],[Annual Salary]]&gt;140000,"High Income",AND(TBL_Employees3[[#This Row],[Annual Salary]]&lt;=140000, TBL_Employees3[[#This Row],[Annual Salary]] &gt; 70000),"Middle Income",TBL_Employees3[[#This Row],[Annual Salary]]&lt;70000,"Low Income")</f>
        <v>Low Income</v>
      </c>
      <c r="P649" s="6">
        <v>0</v>
      </c>
      <c r="Q649" s="10">
        <f>TBL_Employees3[[#This Row],[Bonus %]]*TBL_Employees3[[#This Row],[Annual Salary]]</f>
        <v>0</v>
      </c>
      <c r="R649" t="s">
        <v>21</v>
      </c>
      <c r="S649" t="s">
        <v>48</v>
      </c>
      <c r="T649" s="4" t="s">
        <v>23</v>
      </c>
      <c r="U649" t="str">
        <f>IF(TBL_Employees3[[#This Row],[Exit Date]]="","Employed","Resign")</f>
        <v>Employed</v>
      </c>
    </row>
    <row r="650" spans="1:21" x14ac:dyDescent="0.25">
      <c r="A650" t="s">
        <v>578</v>
      </c>
      <c r="B650" t="s">
        <v>1329</v>
      </c>
      <c r="C650" t="s">
        <v>1042</v>
      </c>
      <c r="D650" t="s">
        <v>1039</v>
      </c>
      <c r="E650" t="s">
        <v>54</v>
      </c>
      <c r="F650" t="s">
        <v>1983</v>
      </c>
      <c r="G650" t="s">
        <v>20</v>
      </c>
      <c r="H650">
        <v>37</v>
      </c>
      <c r="I650" s="4">
        <v>39493</v>
      </c>
      <c r="J650" s="8">
        <f>DAY(TBL_Employees3[[#This Row],[Hire Date]])</f>
        <v>15</v>
      </c>
      <c r="K650" s="8">
        <f>MONTH(TBL_Employees3[[#This Row],[Hire Date]])</f>
        <v>2</v>
      </c>
      <c r="L650" s="8">
        <f>YEAR(TBL_Employees3[[#This Row],[Hire Date]])</f>
        <v>2008</v>
      </c>
      <c r="M650" s="8" t="str">
        <f>TEXT(TBL_Employees3[[#This Row],[Hire Date]],"mmm")</f>
        <v>Feb</v>
      </c>
      <c r="N650" s="5">
        <v>71695</v>
      </c>
      <c r="O650" s="5" t="str" cm="1">
        <f t="array" ref="O650">_xlfn.IFS(TBL_Employees3[[#This Row],[Annual Salary]]&gt;140000,"High Income",AND(TBL_Employees3[[#This Row],[Annual Salary]]&lt;=140000, TBL_Employees3[[#This Row],[Annual Salary]] &gt; 70000),"Middle Income",TBL_Employees3[[#This Row],[Annual Salary]]&lt;70000,"Low Income")</f>
        <v>Middle Income</v>
      </c>
      <c r="P650" s="6">
        <v>0</v>
      </c>
      <c r="Q650" s="10">
        <f>TBL_Employees3[[#This Row],[Bonus %]]*TBL_Employees3[[#This Row],[Annual Salary]]</f>
        <v>0</v>
      </c>
      <c r="R650" t="s">
        <v>21</v>
      </c>
      <c r="S650" t="s">
        <v>57</v>
      </c>
      <c r="T650" s="4" t="s">
        <v>23</v>
      </c>
      <c r="U650" t="str">
        <f>IF(TBL_Employees3[[#This Row],[Exit Date]]="","Employed","Resign")</f>
        <v>Employed</v>
      </c>
    </row>
    <row r="651" spans="1:21" x14ac:dyDescent="0.25">
      <c r="A651" t="s">
        <v>1330</v>
      </c>
      <c r="B651" t="s">
        <v>1331</v>
      </c>
      <c r="C651" t="s">
        <v>1101</v>
      </c>
      <c r="D651" t="s">
        <v>1039</v>
      </c>
      <c r="E651" t="s">
        <v>27</v>
      </c>
      <c r="F651" t="s">
        <v>1984</v>
      </c>
      <c r="G651" t="s">
        <v>28</v>
      </c>
      <c r="H651">
        <v>57</v>
      </c>
      <c r="I651" s="4">
        <v>41649</v>
      </c>
      <c r="J651" s="8">
        <f>DAY(TBL_Employees3[[#This Row],[Hire Date]])</f>
        <v>10</v>
      </c>
      <c r="K651" s="8">
        <f>MONTH(TBL_Employees3[[#This Row],[Hire Date]])</f>
        <v>1</v>
      </c>
      <c r="L651" s="8">
        <f>YEAR(TBL_Employees3[[#This Row],[Hire Date]])</f>
        <v>2014</v>
      </c>
      <c r="M651" s="8" t="str">
        <f>TEXT(TBL_Employees3[[#This Row],[Hire Date]],"mmm")</f>
        <v>Jan</v>
      </c>
      <c r="N651" s="5">
        <v>74854</v>
      </c>
      <c r="O651" s="5" t="str" cm="1">
        <f t="array" ref="O651">_xlfn.IFS(TBL_Employees3[[#This Row],[Annual Salary]]&gt;140000,"High Income",AND(TBL_Employees3[[#This Row],[Annual Salary]]&lt;=140000, TBL_Employees3[[#This Row],[Annual Salary]] &gt; 70000),"Middle Income",TBL_Employees3[[#This Row],[Annual Salary]]&lt;70000,"Low Income")</f>
        <v>Middle Income</v>
      </c>
      <c r="P651" s="6">
        <v>0</v>
      </c>
      <c r="Q651" s="10">
        <f>TBL_Employees3[[#This Row],[Bonus %]]*TBL_Employees3[[#This Row],[Annual Salary]]</f>
        <v>0</v>
      </c>
      <c r="R651" t="s">
        <v>21</v>
      </c>
      <c r="S651" t="s">
        <v>34</v>
      </c>
      <c r="T651" s="4" t="s">
        <v>23</v>
      </c>
      <c r="U651" t="str">
        <f>IF(TBL_Employees3[[#This Row],[Exit Date]]="","Employed","Resign")</f>
        <v>Employed</v>
      </c>
    </row>
    <row r="652" spans="1:21" x14ac:dyDescent="0.25">
      <c r="A652" t="s">
        <v>1332</v>
      </c>
      <c r="B652" t="s">
        <v>1333</v>
      </c>
      <c r="C652" t="s">
        <v>1110</v>
      </c>
      <c r="D652" t="s">
        <v>1039</v>
      </c>
      <c r="E652" t="s">
        <v>18</v>
      </c>
      <c r="F652" t="s">
        <v>1984</v>
      </c>
      <c r="G652" t="s">
        <v>37</v>
      </c>
      <c r="H652">
        <v>53</v>
      </c>
      <c r="I652" s="4">
        <v>38214</v>
      </c>
      <c r="J652" s="8">
        <f>DAY(TBL_Employees3[[#This Row],[Hire Date]])</f>
        <v>15</v>
      </c>
      <c r="K652" s="8">
        <f>MONTH(TBL_Employees3[[#This Row],[Hire Date]])</f>
        <v>8</v>
      </c>
      <c r="L652" s="8">
        <f>YEAR(TBL_Employees3[[#This Row],[Hire Date]])</f>
        <v>2004</v>
      </c>
      <c r="M652" s="8" t="str">
        <f>TEXT(TBL_Employees3[[#This Row],[Hire Date]],"mmm")</f>
        <v>Aug</v>
      </c>
      <c r="N652" s="5">
        <v>44735</v>
      </c>
      <c r="O652" s="5" t="str" cm="1">
        <f t="array" ref="O652">_xlfn.IFS(TBL_Employees3[[#This Row],[Annual Salary]]&gt;140000,"High Income",AND(TBL_Employees3[[#This Row],[Annual Salary]]&lt;=140000, TBL_Employees3[[#This Row],[Annual Salary]] &gt; 70000),"Middle Income",TBL_Employees3[[#This Row],[Annual Salary]]&lt;70000,"Low Income")</f>
        <v>Low Income</v>
      </c>
      <c r="P652" s="6">
        <v>0</v>
      </c>
      <c r="Q652" s="10">
        <f>TBL_Employees3[[#This Row],[Bonus %]]*TBL_Employees3[[#This Row],[Annual Salary]]</f>
        <v>0</v>
      </c>
      <c r="R652" t="s">
        <v>38</v>
      </c>
      <c r="S652" t="s">
        <v>39</v>
      </c>
      <c r="T652" s="4" t="s">
        <v>23</v>
      </c>
      <c r="U652" t="str">
        <f>IF(TBL_Employees3[[#This Row],[Exit Date]]="","Employed","Resign")</f>
        <v>Employed</v>
      </c>
    </row>
    <row r="653" spans="1:21" x14ac:dyDescent="0.25">
      <c r="A653" t="s">
        <v>1334</v>
      </c>
      <c r="B653" t="s">
        <v>1335</v>
      </c>
      <c r="C653" t="s">
        <v>1119</v>
      </c>
      <c r="D653" t="s">
        <v>1039</v>
      </c>
      <c r="E653" t="s">
        <v>18</v>
      </c>
      <c r="F653" t="s">
        <v>1983</v>
      </c>
      <c r="G653" t="s">
        <v>28</v>
      </c>
      <c r="H653">
        <v>43</v>
      </c>
      <c r="I653" s="4">
        <v>42753</v>
      </c>
      <c r="J653" s="8">
        <f>DAY(TBL_Employees3[[#This Row],[Hire Date]])</f>
        <v>18</v>
      </c>
      <c r="K653" s="8">
        <f>MONTH(TBL_Employees3[[#This Row],[Hire Date]])</f>
        <v>1</v>
      </c>
      <c r="L653" s="8">
        <f>YEAR(TBL_Employees3[[#This Row],[Hire Date]])</f>
        <v>2017</v>
      </c>
      <c r="M653" s="8" t="str">
        <f>TEXT(TBL_Employees3[[#This Row],[Hire Date]],"mmm")</f>
        <v>Jan</v>
      </c>
      <c r="N653" s="5">
        <v>86417</v>
      </c>
      <c r="O653" s="5" t="str" cm="1">
        <f t="array" ref="O653">_xlfn.IFS(TBL_Employees3[[#This Row],[Annual Salary]]&gt;140000,"High Income",AND(TBL_Employees3[[#This Row],[Annual Salary]]&lt;=140000, TBL_Employees3[[#This Row],[Annual Salary]] &gt; 70000),"Middle Income",TBL_Employees3[[#This Row],[Annual Salary]]&lt;70000,"Low Income")</f>
        <v>Middle Income</v>
      </c>
      <c r="P653" s="6">
        <v>0</v>
      </c>
      <c r="Q653" s="10">
        <f>TBL_Employees3[[#This Row],[Bonus %]]*TBL_Employees3[[#This Row],[Annual Salary]]</f>
        <v>0</v>
      </c>
      <c r="R653" t="s">
        <v>21</v>
      </c>
      <c r="S653" t="s">
        <v>44</v>
      </c>
      <c r="T653" s="4" t="s">
        <v>23</v>
      </c>
      <c r="U653" t="str">
        <f>IF(TBL_Employees3[[#This Row],[Exit Date]]="","Employed","Resign")</f>
        <v>Employed</v>
      </c>
    </row>
    <row r="654" spans="1:21" x14ac:dyDescent="0.25">
      <c r="A654" t="s">
        <v>1336</v>
      </c>
      <c r="B654" t="s">
        <v>518</v>
      </c>
      <c r="C654" t="s">
        <v>1101</v>
      </c>
      <c r="D654" t="s">
        <v>1039</v>
      </c>
      <c r="E654" t="s">
        <v>32</v>
      </c>
      <c r="F654" t="s">
        <v>1984</v>
      </c>
      <c r="G654" t="s">
        <v>28</v>
      </c>
      <c r="H654">
        <v>65</v>
      </c>
      <c r="I654" s="4">
        <v>37749</v>
      </c>
      <c r="J654" s="8">
        <f>DAY(TBL_Employees3[[#This Row],[Hire Date]])</f>
        <v>8</v>
      </c>
      <c r="K654" s="8">
        <f>MONTH(TBL_Employees3[[#This Row],[Hire Date]])</f>
        <v>5</v>
      </c>
      <c r="L654" s="8">
        <f>YEAR(TBL_Employees3[[#This Row],[Hire Date]])</f>
        <v>2003</v>
      </c>
      <c r="M654" s="8" t="str">
        <f>TEXT(TBL_Employees3[[#This Row],[Hire Date]],"mmm")</f>
        <v>May</v>
      </c>
      <c r="N654" s="5">
        <v>96548</v>
      </c>
      <c r="O654" s="5" t="str" cm="1">
        <f t="array" ref="O654">_xlfn.IFS(TBL_Employees3[[#This Row],[Annual Salary]]&gt;140000,"High Income",AND(TBL_Employees3[[#This Row],[Annual Salary]]&lt;=140000, TBL_Employees3[[#This Row],[Annual Salary]] &gt; 70000),"Middle Income",TBL_Employees3[[#This Row],[Annual Salary]]&lt;70000,"Low Income")</f>
        <v>Middle Income</v>
      </c>
      <c r="P654" s="6">
        <v>0</v>
      </c>
      <c r="Q654" s="10">
        <f>TBL_Employees3[[#This Row],[Bonus %]]*TBL_Employees3[[#This Row],[Annual Salary]]</f>
        <v>0</v>
      </c>
      <c r="R654" t="s">
        <v>21</v>
      </c>
      <c r="S654" t="s">
        <v>22</v>
      </c>
      <c r="T654" s="4" t="s">
        <v>23</v>
      </c>
      <c r="U654" t="str">
        <f>IF(TBL_Employees3[[#This Row],[Exit Date]]="","Employed","Resign")</f>
        <v>Employed</v>
      </c>
    </row>
    <row r="655" spans="1:21" x14ac:dyDescent="0.25">
      <c r="A655" t="s">
        <v>1337</v>
      </c>
      <c r="B655" t="s">
        <v>1338</v>
      </c>
      <c r="C655" t="s">
        <v>53</v>
      </c>
      <c r="D655" t="s">
        <v>1039</v>
      </c>
      <c r="E655" t="s">
        <v>27</v>
      </c>
      <c r="F655" t="s">
        <v>1983</v>
      </c>
      <c r="G655" t="s">
        <v>37</v>
      </c>
      <c r="H655">
        <v>54</v>
      </c>
      <c r="I655" s="4">
        <v>40040</v>
      </c>
      <c r="J655" s="8">
        <f>DAY(TBL_Employees3[[#This Row],[Hire Date]])</f>
        <v>15</v>
      </c>
      <c r="K655" s="8">
        <f>MONTH(TBL_Employees3[[#This Row],[Hire Date]])</f>
        <v>8</v>
      </c>
      <c r="L655" s="8">
        <f>YEAR(TBL_Employees3[[#This Row],[Hire Date]])</f>
        <v>2009</v>
      </c>
      <c r="M655" s="8" t="str">
        <f>TEXT(TBL_Employees3[[#This Row],[Hire Date]],"mmm")</f>
        <v>Aug</v>
      </c>
      <c r="N655" s="5">
        <v>241083</v>
      </c>
      <c r="O655" s="5" t="str" cm="1">
        <f t="array" ref="O655">_xlfn.IFS(TBL_Employees3[[#This Row],[Annual Salary]]&gt;140000,"High Income",AND(TBL_Employees3[[#This Row],[Annual Salary]]&lt;=140000, TBL_Employees3[[#This Row],[Annual Salary]] &gt; 70000),"Middle Income",TBL_Employees3[[#This Row],[Annual Salary]]&lt;70000,"Low Income")</f>
        <v>High Income</v>
      </c>
      <c r="P655" s="6">
        <v>0.39</v>
      </c>
      <c r="Q655" s="10">
        <f>TBL_Employees3[[#This Row],[Bonus %]]*TBL_Employees3[[#This Row],[Annual Salary]]</f>
        <v>94022.37000000001</v>
      </c>
      <c r="R655" t="s">
        <v>21</v>
      </c>
      <c r="S655" t="s">
        <v>75</v>
      </c>
      <c r="T655" s="4" t="s">
        <v>23</v>
      </c>
      <c r="U655" t="str">
        <f>IF(TBL_Employees3[[#This Row],[Exit Date]]="","Employed","Resign")</f>
        <v>Employed</v>
      </c>
    </row>
    <row r="656" spans="1:21" x14ac:dyDescent="0.25">
      <c r="A656" t="s">
        <v>1339</v>
      </c>
      <c r="B656" t="s">
        <v>1340</v>
      </c>
      <c r="C656" t="s">
        <v>1045</v>
      </c>
      <c r="D656" t="s">
        <v>1039</v>
      </c>
      <c r="E656" t="s">
        <v>32</v>
      </c>
      <c r="F656" t="s">
        <v>1983</v>
      </c>
      <c r="G656" t="s">
        <v>97</v>
      </c>
      <c r="H656">
        <v>40</v>
      </c>
      <c r="I656" s="4">
        <v>43520</v>
      </c>
      <c r="J656" s="8">
        <f>DAY(TBL_Employees3[[#This Row],[Hire Date]])</f>
        <v>24</v>
      </c>
      <c r="K656" s="8">
        <f>MONTH(TBL_Employees3[[#This Row],[Hire Date]])</f>
        <v>2</v>
      </c>
      <c r="L656" s="8">
        <f>YEAR(TBL_Employees3[[#This Row],[Hire Date]])</f>
        <v>2019</v>
      </c>
      <c r="M656" s="8" t="str">
        <f>TEXT(TBL_Employees3[[#This Row],[Hire Date]],"mmm")</f>
        <v>Feb</v>
      </c>
      <c r="N656" s="5">
        <v>95899</v>
      </c>
      <c r="O656" s="5" t="str" cm="1">
        <f t="array" ref="O656">_xlfn.IFS(TBL_Employees3[[#This Row],[Annual Salary]]&gt;140000,"High Income",AND(TBL_Employees3[[#This Row],[Annual Salary]]&lt;=140000, TBL_Employees3[[#This Row],[Annual Salary]] &gt; 70000),"Middle Income",TBL_Employees3[[#This Row],[Annual Salary]]&lt;70000,"Low Income")</f>
        <v>Middle Income</v>
      </c>
      <c r="P656" s="6">
        <v>0.1</v>
      </c>
      <c r="Q656" s="10">
        <f>TBL_Employees3[[#This Row],[Bonus %]]*TBL_Employees3[[#This Row],[Annual Salary]]</f>
        <v>9589.9</v>
      </c>
      <c r="R656" t="s">
        <v>21</v>
      </c>
      <c r="S656" t="s">
        <v>75</v>
      </c>
      <c r="T656" s="4">
        <v>44263</v>
      </c>
      <c r="U656" t="str">
        <f>IF(TBL_Employees3[[#This Row],[Exit Date]]="","Employed","Resign")</f>
        <v>Resign</v>
      </c>
    </row>
    <row r="657" spans="1:21" x14ac:dyDescent="0.25">
      <c r="A657" t="s">
        <v>1341</v>
      </c>
      <c r="B657" t="s">
        <v>1342</v>
      </c>
      <c r="C657" t="s">
        <v>1042</v>
      </c>
      <c r="D657" t="s">
        <v>1039</v>
      </c>
      <c r="E657" t="s">
        <v>54</v>
      </c>
      <c r="F657" t="s">
        <v>1984</v>
      </c>
      <c r="G657" t="s">
        <v>28</v>
      </c>
      <c r="H657">
        <v>57</v>
      </c>
      <c r="I657" s="4">
        <v>33728</v>
      </c>
      <c r="J657" s="8">
        <f>DAY(TBL_Employees3[[#This Row],[Hire Date]])</f>
        <v>4</v>
      </c>
      <c r="K657" s="8">
        <f>MONTH(TBL_Employees3[[#This Row],[Hire Date]])</f>
        <v>5</v>
      </c>
      <c r="L657" s="8">
        <f>YEAR(TBL_Employees3[[#This Row],[Hire Date]])</f>
        <v>1992</v>
      </c>
      <c r="M657" s="8" t="str">
        <f>TEXT(TBL_Employees3[[#This Row],[Hire Date]],"mmm")</f>
        <v>May</v>
      </c>
      <c r="N657" s="5">
        <v>76202</v>
      </c>
      <c r="O657" s="5" t="str" cm="1">
        <f t="array" ref="O657">_xlfn.IFS(TBL_Employees3[[#This Row],[Annual Salary]]&gt;140000,"High Income",AND(TBL_Employees3[[#This Row],[Annual Salary]]&lt;=140000, TBL_Employees3[[#This Row],[Annual Salary]] &gt; 70000),"Middle Income",TBL_Employees3[[#This Row],[Annual Salary]]&lt;70000,"Low Income")</f>
        <v>Middle Income</v>
      </c>
      <c r="P657" s="6">
        <v>0</v>
      </c>
      <c r="Q657" s="10">
        <f>TBL_Employees3[[#This Row],[Bonus %]]*TBL_Employees3[[#This Row],[Annual Salary]]</f>
        <v>0</v>
      </c>
      <c r="R657" t="s">
        <v>21</v>
      </c>
      <c r="S657" t="s">
        <v>22</v>
      </c>
      <c r="T657" s="4">
        <v>34686</v>
      </c>
      <c r="U657" t="str">
        <f>IF(TBL_Employees3[[#This Row],[Exit Date]]="","Employed","Resign")</f>
        <v>Resign</v>
      </c>
    </row>
    <row r="658" spans="1:21" x14ac:dyDescent="0.25">
      <c r="A658" t="s">
        <v>1343</v>
      </c>
      <c r="B658" t="s">
        <v>1344</v>
      </c>
      <c r="C658" t="s">
        <v>1079</v>
      </c>
      <c r="D658" t="s">
        <v>1039</v>
      </c>
      <c r="E658" t="s">
        <v>18</v>
      </c>
      <c r="F658" t="s">
        <v>1984</v>
      </c>
      <c r="G658" t="s">
        <v>20</v>
      </c>
      <c r="H658">
        <v>30</v>
      </c>
      <c r="I658" s="4">
        <v>43864</v>
      </c>
      <c r="J658" s="8">
        <f>DAY(TBL_Employees3[[#This Row],[Hire Date]])</f>
        <v>3</v>
      </c>
      <c r="K658" s="8">
        <f>MONTH(TBL_Employees3[[#This Row],[Hire Date]])</f>
        <v>2</v>
      </c>
      <c r="L658" s="8">
        <f>YEAR(TBL_Employees3[[#This Row],[Hire Date]])</f>
        <v>2020</v>
      </c>
      <c r="M658" s="8" t="str">
        <f>TEXT(TBL_Employees3[[#This Row],[Hire Date]],"mmm")</f>
        <v>Feb</v>
      </c>
      <c r="N658" s="5">
        <v>94652</v>
      </c>
      <c r="O658" s="5" t="str" cm="1">
        <f t="array" ref="O658">_xlfn.IFS(TBL_Employees3[[#This Row],[Annual Salary]]&gt;140000,"High Income",AND(TBL_Employees3[[#This Row],[Annual Salary]]&lt;=140000, TBL_Employees3[[#This Row],[Annual Salary]] &gt; 70000),"Middle Income",TBL_Employees3[[#This Row],[Annual Salary]]&lt;70000,"Low Income")</f>
        <v>Middle Income</v>
      </c>
      <c r="P658" s="6">
        <v>0</v>
      </c>
      <c r="Q658" s="10">
        <f>TBL_Employees3[[#This Row],[Bonus %]]*TBL_Employees3[[#This Row],[Annual Salary]]</f>
        <v>0</v>
      </c>
      <c r="R658" t="s">
        <v>21</v>
      </c>
      <c r="S658" t="s">
        <v>34</v>
      </c>
      <c r="T658" s="4" t="s">
        <v>23</v>
      </c>
      <c r="U658" t="str">
        <f>IF(TBL_Employees3[[#This Row],[Exit Date]]="","Employed","Resign")</f>
        <v>Employed</v>
      </c>
    </row>
    <row r="659" spans="1:21" x14ac:dyDescent="0.25">
      <c r="A659" t="s">
        <v>1345</v>
      </c>
      <c r="B659" t="s">
        <v>224</v>
      </c>
      <c r="C659" t="s">
        <v>1042</v>
      </c>
      <c r="D659" t="s">
        <v>1039</v>
      </c>
      <c r="E659" t="s">
        <v>18</v>
      </c>
      <c r="F659" t="s">
        <v>1983</v>
      </c>
      <c r="G659" t="s">
        <v>97</v>
      </c>
      <c r="H659">
        <v>34</v>
      </c>
      <c r="I659" s="4">
        <v>42416</v>
      </c>
      <c r="J659" s="8">
        <f>DAY(TBL_Employees3[[#This Row],[Hire Date]])</f>
        <v>16</v>
      </c>
      <c r="K659" s="8">
        <f>MONTH(TBL_Employees3[[#This Row],[Hire Date]])</f>
        <v>2</v>
      </c>
      <c r="L659" s="8">
        <f>YEAR(TBL_Employees3[[#This Row],[Hire Date]])</f>
        <v>2016</v>
      </c>
      <c r="M659" s="8" t="str">
        <f>TEXT(TBL_Employees3[[#This Row],[Hire Date]],"mmm")</f>
        <v>Feb</v>
      </c>
      <c r="N659" s="5">
        <v>63411</v>
      </c>
      <c r="O659" s="5" t="str" cm="1">
        <f t="array" ref="O659">_xlfn.IFS(TBL_Employees3[[#This Row],[Annual Salary]]&gt;140000,"High Income",AND(TBL_Employees3[[#This Row],[Annual Salary]]&lt;=140000, TBL_Employees3[[#This Row],[Annual Salary]] &gt; 70000),"Middle Income",TBL_Employees3[[#This Row],[Annual Salary]]&lt;70000,"Low Income")</f>
        <v>Low Income</v>
      </c>
      <c r="P659" s="6">
        <v>0</v>
      </c>
      <c r="Q659" s="10">
        <f>TBL_Employees3[[#This Row],[Bonus %]]*TBL_Employees3[[#This Row],[Annual Salary]]</f>
        <v>0</v>
      </c>
      <c r="R659" t="s">
        <v>21</v>
      </c>
      <c r="S659" t="s">
        <v>48</v>
      </c>
      <c r="T659" s="4" t="s">
        <v>23</v>
      </c>
      <c r="U659" t="str">
        <f>IF(TBL_Employees3[[#This Row],[Exit Date]]="","Employed","Resign")</f>
        <v>Employed</v>
      </c>
    </row>
    <row r="660" spans="1:21" x14ac:dyDescent="0.25">
      <c r="A660" t="s">
        <v>1346</v>
      </c>
      <c r="B660" t="s">
        <v>1347</v>
      </c>
      <c r="C660" t="s">
        <v>1045</v>
      </c>
      <c r="D660" t="s">
        <v>1039</v>
      </c>
      <c r="E660" t="s">
        <v>32</v>
      </c>
      <c r="F660" t="s">
        <v>1983</v>
      </c>
      <c r="G660" t="s">
        <v>20</v>
      </c>
      <c r="H660">
        <v>26</v>
      </c>
      <c r="I660" s="4">
        <v>43656</v>
      </c>
      <c r="J660" s="8">
        <f>DAY(TBL_Employees3[[#This Row],[Hire Date]])</f>
        <v>10</v>
      </c>
      <c r="K660" s="8">
        <f>MONTH(TBL_Employees3[[#This Row],[Hire Date]])</f>
        <v>7</v>
      </c>
      <c r="L660" s="8">
        <f>YEAR(TBL_Employees3[[#This Row],[Hire Date]])</f>
        <v>2019</v>
      </c>
      <c r="M660" s="8" t="str">
        <f>TEXT(TBL_Employees3[[#This Row],[Hire Date]],"mmm")</f>
        <v>Jul</v>
      </c>
      <c r="N660" s="5">
        <v>69110</v>
      </c>
      <c r="O660" s="5" t="str" cm="1">
        <f t="array" ref="O660">_xlfn.IFS(TBL_Employees3[[#This Row],[Annual Salary]]&gt;140000,"High Income",AND(TBL_Employees3[[#This Row],[Annual Salary]]&lt;=140000, TBL_Employees3[[#This Row],[Annual Salary]] &gt; 70000),"Middle Income",TBL_Employees3[[#This Row],[Annual Salary]]&lt;70000,"Low Income")</f>
        <v>Low Income</v>
      </c>
      <c r="P660" s="6">
        <v>0.05</v>
      </c>
      <c r="Q660" s="10">
        <f>TBL_Employees3[[#This Row],[Bonus %]]*TBL_Employees3[[#This Row],[Annual Salary]]</f>
        <v>3455.5</v>
      </c>
      <c r="R660" t="s">
        <v>21</v>
      </c>
      <c r="S660" t="s">
        <v>44</v>
      </c>
      <c r="T660" s="4" t="s">
        <v>23</v>
      </c>
      <c r="U660" t="str">
        <f>IF(TBL_Employees3[[#This Row],[Exit Date]]="","Employed","Resign")</f>
        <v>Employed</v>
      </c>
    </row>
    <row r="661" spans="1:21" x14ac:dyDescent="0.25">
      <c r="A661" t="s">
        <v>1348</v>
      </c>
      <c r="B661" t="s">
        <v>1349</v>
      </c>
      <c r="C661" t="s">
        <v>1101</v>
      </c>
      <c r="D661" t="s">
        <v>1039</v>
      </c>
      <c r="E661" t="s">
        <v>54</v>
      </c>
      <c r="F661" t="s">
        <v>1983</v>
      </c>
      <c r="G661" t="s">
        <v>37</v>
      </c>
      <c r="H661">
        <v>40</v>
      </c>
      <c r="I661" s="4">
        <v>44465</v>
      </c>
      <c r="J661" s="8">
        <f>DAY(TBL_Employees3[[#This Row],[Hire Date]])</f>
        <v>26</v>
      </c>
      <c r="K661" s="8">
        <f>MONTH(TBL_Employees3[[#This Row],[Hire Date]])</f>
        <v>9</v>
      </c>
      <c r="L661" s="8">
        <f>YEAR(TBL_Employees3[[#This Row],[Hire Date]])</f>
        <v>2021</v>
      </c>
      <c r="M661" s="8" t="str">
        <f>TEXT(TBL_Employees3[[#This Row],[Hire Date]],"mmm")</f>
        <v>Sep</v>
      </c>
      <c r="N661" s="5">
        <v>87770</v>
      </c>
      <c r="O661" s="5" t="str" cm="1">
        <f t="array" ref="O661">_xlfn.IFS(TBL_Employees3[[#This Row],[Annual Salary]]&gt;140000,"High Income",AND(TBL_Employees3[[#This Row],[Annual Salary]]&lt;=140000, TBL_Employees3[[#This Row],[Annual Salary]] &gt; 70000),"Middle Income",TBL_Employees3[[#This Row],[Annual Salary]]&lt;70000,"Low Income")</f>
        <v>Middle Income</v>
      </c>
      <c r="P661" s="6">
        <v>0</v>
      </c>
      <c r="Q661" s="10">
        <f>TBL_Employees3[[#This Row],[Bonus %]]*TBL_Employees3[[#This Row],[Annual Salary]]</f>
        <v>0</v>
      </c>
      <c r="R661" t="s">
        <v>21</v>
      </c>
      <c r="S661" t="s">
        <v>22</v>
      </c>
      <c r="T661" s="4" t="s">
        <v>23</v>
      </c>
      <c r="U661" t="str">
        <f>IF(TBL_Employees3[[#This Row],[Exit Date]]="","Employed","Resign")</f>
        <v>Employed</v>
      </c>
    </row>
    <row r="662" spans="1:21" x14ac:dyDescent="0.25">
      <c r="A662" t="s">
        <v>1350</v>
      </c>
      <c r="B662" t="s">
        <v>1351</v>
      </c>
      <c r="C662" t="s">
        <v>31</v>
      </c>
      <c r="D662" t="s">
        <v>1039</v>
      </c>
      <c r="E662" t="s">
        <v>18</v>
      </c>
      <c r="F662" t="s">
        <v>1984</v>
      </c>
      <c r="G662" t="s">
        <v>28</v>
      </c>
      <c r="H662">
        <v>27</v>
      </c>
      <c r="I662" s="4">
        <v>43103</v>
      </c>
      <c r="J662" s="8">
        <f>DAY(TBL_Employees3[[#This Row],[Hire Date]])</f>
        <v>3</v>
      </c>
      <c r="K662" s="8">
        <f>MONTH(TBL_Employees3[[#This Row],[Hire Date]])</f>
        <v>1</v>
      </c>
      <c r="L662" s="8">
        <f>YEAR(TBL_Employees3[[#This Row],[Hire Date]])</f>
        <v>2018</v>
      </c>
      <c r="M662" s="8" t="str">
        <f>TEXT(TBL_Employees3[[#This Row],[Hire Date]],"mmm")</f>
        <v>Jan</v>
      </c>
      <c r="N662" s="5">
        <v>167100</v>
      </c>
      <c r="O662" s="5" t="str" cm="1">
        <f t="array" ref="O662">_xlfn.IFS(TBL_Employees3[[#This Row],[Annual Salary]]&gt;140000,"High Income",AND(TBL_Employees3[[#This Row],[Annual Salary]]&lt;=140000, TBL_Employees3[[#This Row],[Annual Salary]] &gt; 70000),"Middle Income",TBL_Employees3[[#This Row],[Annual Salary]]&lt;70000,"Low Income")</f>
        <v>High Income</v>
      </c>
      <c r="P662" s="6">
        <v>0.2</v>
      </c>
      <c r="Q662" s="10">
        <f>TBL_Employees3[[#This Row],[Bonus %]]*TBL_Employees3[[#This Row],[Annual Salary]]</f>
        <v>33420</v>
      </c>
      <c r="R662" t="s">
        <v>65</v>
      </c>
      <c r="S662" t="s">
        <v>92</v>
      </c>
      <c r="T662" s="4" t="s">
        <v>23</v>
      </c>
      <c r="U662" t="str">
        <f>IF(TBL_Employees3[[#This Row],[Exit Date]]="","Employed","Resign")</f>
        <v>Employed</v>
      </c>
    </row>
    <row r="663" spans="1:21" x14ac:dyDescent="0.25">
      <c r="A663" t="s">
        <v>1352</v>
      </c>
      <c r="B663" t="s">
        <v>1353</v>
      </c>
      <c r="C663" t="s">
        <v>1042</v>
      </c>
      <c r="D663" t="s">
        <v>1039</v>
      </c>
      <c r="E663" t="s">
        <v>54</v>
      </c>
      <c r="F663" t="s">
        <v>1984</v>
      </c>
      <c r="G663" t="s">
        <v>20</v>
      </c>
      <c r="H663">
        <v>53</v>
      </c>
      <c r="I663" s="4">
        <v>35543</v>
      </c>
      <c r="J663" s="8">
        <f>DAY(TBL_Employees3[[#This Row],[Hire Date]])</f>
        <v>23</v>
      </c>
      <c r="K663" s="8">
        <f>MONTH(TBL_Employees3[[#This Row],[Hire Date]])</f>
        <v>4</v>
      </c>
      <c r="L663" s="8">
        <f>YEAR(TBL_Employees3[[#This Row],[Hire Date]])</f>
        <v>1997</v>
      </c>
      <c r="M663" s="8" t="str">
        <f>TEXT(TBL_Employees3[[#This Row],[Hire Date]],"mmm")</f>
        <v>Apr</v>
      </c>
      <c r="N663" s="5">
        <v>78153</v>
      </c>
      <c r="O663" s="5" t="str" cm="1">
        <f t="array" ref="O663">_xlfn.IFS(TBL_Employees3[[#This Row],[Annual Salary]]&gt;140000,"High Income",AND(TBL_Employees3[[#This Row],[Annual Salary]]&lt;=140000, TBL_Employees3[[#This Row],[Annual Salary]] &gt; 70000),"Middle Income",TBL_Employees3[[#This Row],[Annual Salary]]&lt;70000,"Low Income")</f>
        <v>Middle Income</v>
      </c>
      <c r="P663" s="6">
        <v>0</v>
      </c>
      <c r="Q663" s="10">
        <f>TBL_Employees3[[#This Row],[Bonus %]]*TBL_Employees3[[#This Row],[Annual Salary]]</f>
        <v>0</v>
      </c>
      <c r="R663" t="s">
        <v>21</v>
      </c>
      <c r="S663" t="s">
        <v>48</v>
      </c>
      <c r="T663" s="4" t="s">
        <v>23</v>
      </c>
      <c r="U663" t="str">
        <f>IF(TBL_Employees3[[#This Row],[Exit Date]]="","Employed","Resign")</f>
        <v>Employed</v>
      </c>
    </row>
    <row r="664" spans="1:21" x14ac:dyDescent="0.25">
      <c r="A664" t="s">
        <v>1354</v>
      </c>
      <c r="B664" t="s">
        <v>1355</v>
      </c>
      <c r="C664" t="s">
        <v>16</v>
      </c>
      <c r="D664" t="s">
        <v>1039</v>
      </c>
      <c r="E664" t="s">
        <v>54</v>
      </c>
      <c r="F664" t="s">
        <v>1983</v>
      </c>
      <c r="G664" t="s">
        <v>20</v>
      </c>
      <c r="H664">
        <v>30</v>
      </c>
      <c r="I664" s="4">
        <v>42952</v>
      </c>
      <c r="J664" s="8">
        <f>DAY(TBL_Employees3[[#This Row],[Hire Date]])</f>
        <v>5</v>
      </c>
      <c r="K664" s="8">
        <f>MONTH(TBL_Employees3[[#This Row],[Hire Date]])</f>
        <v>8</v>
      </c>
      <c r="L664" s="8">
        <f>YEAR(TBL_Employees3[[#This Row],[Hire Date]])</f>
        <v>2017</v>
      </c>
      <c r="M664" s="8" t="str">
        <f>TEXT(TBL_Employees3[[#This Row],[Hire Date]],"mmm")</f>
        <v>Aug</v>
      </c>
      <c r="N664" s="5">
        <v>119906</v>
      </c>
      <c r="O664" s="5" t="str" cm="1">
        <f t="array" ref="O664">_xlfn.IFS(TBL_Employees3[[#This Row],[Annual Salary]]&gt;140000,"High Income",AND(TBL_Employees3[[#This Row],[Annual Salary]]&lt;=140000, TBL_Employees3[[#This Row],[Annual Salary]] &gt; 70000),"Middle Income",TBL_Employees3[[#This Row],[Annual Salary]]&lt;70000,"Low Income")</f>
        <v>Middle Income</v>
      </c>
      <c r="P664" s="6">
        <v>0.05</v>
      </c>
      <c r="Q664" s="10">
        <f>TBL_Employees3[[#This Row],[Bonus %]]*TBL_Employees3[[#This Row],[Annual Salary]]</f>
        <v>5995.3</v>
      </c>
      <c r="R664" t="s">
        <v>21</v>
      </c>
      <c r="S664" t="s">
        <v>75</v>
      </c>
      <c r="T664" s="4" t="s">
        <v>23</v>
      </c>
      <c r="U664" t="str">
        <f>IF(TBL_Employees3[[#This Row],[Exit Date]]="","Employed","Resign")</f>
        <v>Employed</v>
      </c>
    </row>
    <row r="665" spans="1:21" x14ac:dyDescent="0.25">
      <c r="A665" t="s">
        <v>1356</v>
      </c>
      <c r="B665" t="s">
        <v>1357</v>
      </c>
      <c r="C665" t="s">
        <v>1142</v>
      </c>
      <c r="D665" t="s">
        <v>1039</v>
      </c>
      <c r="E665" t="s">
        <v>54</v>
      </c>
      <c r="F665" t="s">
        <v>1983</v>
      </c>
      <c r="G665" t="s">
        <v>28</v>
      </c>
      <c r="H665">
        <v>51</v>
      </c>
      <c r="I665" s="4">
        <v>37638</v>
      </c>
      <c r="J665" s="8">
        <f>DAY(TBL_Employees3[[#This Row],[Hire Date]])</f>
        <v>17</v>
      </c>
      <c r="K665" s="8">
        <f>MONTH(TBL_Employees3[[#This Row],[Hire Date]])</f>
        <v>1</v>
      </c>
      <c r="L665" s="8">
        <f>YEAR(TBL_Employees3[[#This Row],[Hire Date]])</f>
        <v>2003</v>
      </c>
      <c r="M665" s="8" t="str">
        <f>TEXT(TBL_Employees3[[#This Row],[Hire Date]],"mmm")</f>
        <v>Jan</v>
      </c>
      <c r="N665" s="5">
        <v>91399</v>
      </c>
      <c r="O665" s="5" t="str" cm="1">
        <f t="array" ref="O665">_xlfn.IFS(TBL_Employees3[[#This Row],[Annual Salary]]&gt;140000,"High Income",AND(TBL_Employees3[[#This Row],[Annual Salary]]&lt;=140000, TBL_Employees3[[#This Row],[Annual Salary]] &gt; 70000),"Middle Income",TBL_Employees3[[#This Row],[Annual Salary]]&lt;70000,"Low Income")</f>
        <v>Middle Income</v>
      </c>
      <c r="P665" s="6">
        <v>0</v>
      </c>
      <c r="Q665" s="10">
        <f>TBL_Employees3[[#This Row],[Bonus %]]*TBL_Employees3[[#This Row],[Annual Salary]]</f>
        <v>0</v>
      </c>
      <c r="R665" t="s">
        <v>21</v>
      </c>
      <c r="S665" t="s">
        <v>34</v>
      </c>
      <c r="T665" s="4" t="s">
        <v>23</v>
      </c>
      <c r="U665" t="str">
        <f>IF(TBL_Employees3[[#This Row],[Exit Date]]="","Employed","Resign")</f>
        <v>Employed</v>
      </c>
    </row>
    <row r="666" spans="1:21" x14ac:dyDescent="0.25">
      <c r="A666" t="s">
        <v>1358</v>
      </c>
      <c r="B666" t="s">
        <v>1359</v>
      </c>
      <c r="C666" t="s">
        <v>1061</v>
      </c>
      <c r="D666" t="s">
        <v>1039</v>
      </c>
      <c r="E666" t="s">
        <v>32</v>
      </c>
      <c r="F666" t="s">
        <v>1983</v>
      </c>
      <c r="G666" t="s">
        <v>37</v>
      </c>
      <c r="H666">
        <v>28</v>
      </c>
      <c r="I666" s="4">
        <v>43006</v>
      </c>
      <c r="J666" s="8">
        <f>DAY(TBL_Employees3[[#This Row],[Hire Date]])</f>
        <v>28</v>
      </c>
      <c r="K666" s="8">
        <f>MONTH(TBL_Employees3[[#This Row],[Hire Date]])</f>
        <v>9</v>
      </c>
      <c r="L666" s="8">
        <f>YEAR(TBL_Employees3[[#This Row],[Hire Date]])</f>
        <v>2017</v>
      </c>
      <c r="M666" s="8" t="str">
        <f>TEXT(TBL_Employees3[[#This Row],[Hire Date]],"mmm")</f>
        <v>Sep</v>
      </c>
      <c r="N666" s="5">
        <v>97336</v>
      </c>
      <c r="O666" s="5" t="str" cm="1">
        <f t="array" ref="O666">_xlfn.IFS(TBL_Employees3[[#This Row],[Annual Salary]]&gt;140000,"High Income",AND(TBL_Employees3[[#This Row],[Annual Salary]]&lt;=140000, TBL_Employees3[[#This Row],[Annual Salary]] &gt; 70000),"Middle Income",TBL_Employees3[[#This Row],[Annual Salary]]&lt;70000,"Low Income")</f>
        <v>Middle Income</v>
      </c>
      <c r="P666" s="6">
        <v>0</v>
      </c>
      <c r="Q666" s="10">
        <f>TBL_Employees3[[#This Row],[Bonus %]]*TBL_Employees3[[#This Row],[Annual Salary]]</f>
        <v>0</v>
      </c>
      <c r="R666" t="s">
        <v>21</v>
      </c>
      <c r="S666" t="s">
        <v>22</v>
      </c>
      <c r="T666" s="4" t="s">
        <v>23</v>
      </c>
      <c r="U666" t="str">
        <f>IF(TBL_Employees3[[#This Row],[Exit Date]]="","Employed","Resign")</f>
        <v>Employed</v>
      </c>
    </row>
    <row r="667" spans="1:21" x14ac:dyDescent="0.25">
      <c r="A667" t="s">
        <v>1360</v>
      </c>
      <c r="B667" t="s">
        <v>1361</v>
      </c>
      <c r="C667" t="s">
        <v>1119</v>
      </c>
      <c r="D667" t="s">
        <v>1039</v>
      </c>
      <c r="E667" t="s">
        <v>27</v>
      </c>
      <c r="F667" t="s">
        <v>1984</v>
      </c>
      <c r="G667" t="s">
        <v>37</v>
      </c>
      <c r="H667">
        <v>43</v>
      </c>
      <c r="I667" s="4">
        <v>40290</v>
      </c>
      <c r="J667" s="8">
        <f>DAY(TBL_Employees3[[#This Row],[Hire Date]])</f>
        <v>22</v>
      </c>
      <c r="K667" s="8">
        <f>MONTH(TBL_Employees3[[#This Row],[Hire Date]])</f>
        <v>4</v>
      </c>
      <c r="L667" s="8">
        <f>YEAR(TBL_Employees3[[#This Row],[Hire Date]])</f>
        <v>2010</v>
      </c>
      <c r="M667" s="8" t="str">
        <f>TEXT(TBL_Employees3[[#This Row],[Hire Date]],"mmm")</f>
        <v>Apr</v>
      </c>
      <c r="N667" s="5">
        <v>76912</v>
      </c>
      <c r="O667" s="5" t="str" cm="1">
        <f t="array" ref="O667">_xlfn.IFS(TBL_Employees3[[#This Row],[Annual Salary]]&gt;140000,"High Income",AND(TBL_Employees3[[#This Row],[Annual Salary]]&lt;=140000, TBL_Employees3[[#This Row],[Annual Salary]] &gt; 70000),"Middle Income",TBL_Employees3[[#This Row],[Annual Salary]]&lt;70000,"Low Income")</f>
        <v>Middle Income</v>
      </c>
      <c r="P667" s="6">
        <v>0</v>
      </c>
      <c r="Q667" s="10">
        <f>TBL_Employees3[[#This Row],[Bonus %]]*TBL_Employees3[[#This Row],[Annual Salary]]</f>
        <v>0</v>
      </c>
      <c r="R667" t="s">
        <v>38</v>
      </c>
      <c r="S667" t="s">
        <v>85</v>
      </c>
      <c r="T667" s="4" t="s">
        <v>23</v>
      </c>
      <c r="U667" t="str">
        <f>IF(TBL_Employees3[[#This Row],[Exit Date]]="","Employed","Resign")</f>
        <v>Employed</v>
      </c>
    </row>
    <row r="668" spans="1:21" x14ac:dyDescent="0.25">
      <c r="A668" t="s">
        <v>1362</v>
      </c>
      <c r="B668" t="s">
        <v>1363</v>
      </c>
      <c r="C668" t="s">
        <v>53</v>
      </c>
      <c r="D668" t="s">
        <v>1039</v>
      </c>
      <c r="E668" t="s">
        <v>27</v>
      </c>
      <c r="F668" t="s">
        <v>1983</v>
      </c>
      <c r="G668" t="s">
        <v>97</v>
      </c>
      <c r="H668">
        <v>59</v>
      </c>
      <c r="I668" s="4">
        <v>40542</v>
      </c>
      <c r="J668" s="8">
        <f>DAY(TBL_Employees3[[#This Row],[Hire Date]])</f>
        <v>30</v>
      </c>
      <c r="K668" s="8">
        <f>MONTH(TBL_Employees3[[#This Row],[Hire Date]])</f>
        <v>12</v>
      </c>
      <c r="L668" s="8">
        <f>YEAR(TBL_Employees3[[#This Row],[Hire Date]])</f>
        <v>2010</v>
      </c>
      <c r="M668" s="8" t="str">
        <f>TEXT(TBL_Employees3[[#This Row],[Hire Date]],"mmm")</f>
        <v>Dec</v>
      </c>
      <c r="N668" s="5">
        <v>246619</v>
      </c>
      <c r="O668" s="5" t="str" cm="1">
        <f t="array" ref="O668">_xlfn.IFS(TBL_Employees3[[#This Row],[Annual Salary]]&gt;140000,"High Income",AND(TBL_Employees3[[#This Row],[Annual Salary]]&lt;=140000, TBL_Employees3[[#This Row],[Annual Salary]] &gt; 70000),"Middle Income",TBL_Employees3[[#This Row],[Annual Salary]]&lt;70000,"Low Income")</f>
        <v>High Income</v>
      </c>
      <c r="P668" s="6">
        <v>0.36</v>
      </c>
      <c r="Q668" s="10">
        <f>TBL_Employees3[[#This Row],[Bonus %]]*TBL_Employees3[[#This Row],[Annual Salary]]</f>
        <v>88782.84</v>
      </c>
      <c r="R668" t="s">
        <v>21</v>
      </c>
      <c r="S668" t="s">
        <v>48</v>
      </c>
      <c r="T668" s="4" t="s">
        <v>23</v>
      </c>
      <c r="U668" t="str">
        <f>IF(TBL_Employees3[[#This Row],[Exit Date]]="","Employed","Resign")</f>
        <v>Employed</v>
      </c>
    </row>
    <row r="669" spans="1:21" x14ac:dyDescent="0.25">
      <c r="A669" t="s">
        <v>177</v>
      </c>
      <c r="B669" t="s">
        <v>1364</v>
      </c>
      <c r="C669" t="s">
        <v>1110</v>
      </c>
      <c r="D669" t="s">
        <v>1039</v>
      </c>
      <c r="E669" t="s">
        <v>54</v>
      </c>
      <c r="F669" t="s">
        <v>1983</v>
      </c>
      <c r="G669" t="s">
        <v>20</v>
      </c>
      <c r="H669">
        <v>51</v>
      </c>
      <c r="I669" s="4">
        <v>41697</v>
      </c>
      <c r="J669" s="8">
        <f>DAY(TBL_Employees3[[#This Row],[Hire Date]])</f>
        <v>27</v>
      </c>
      <c r="K669" s="8">
        <f>MONTH(TBL_Employees3[[#This Row],[Hire Date]])</f>
        <v>2</v>
      </c>
      <c r="L669" s="8">
        <f>YEAR(TBL_Employees3[[#This Row],[Hire Date]])</f>
        <v>2014</v>
      </c>
      <c r="M669" s="8" t="str">
        <f>TEXT(TBL_Employees3[[#This Row],[Hire Date]],"mmm")</f>
        <v>Feb</v>
      </c>
      <c r="N669" s="5">
        <v>53929</v>
      </c>
      <c r="O669" s="5" t="str" cm="1">
        <f t="array" ref="O669">_xlfn.IFS(TBL_Employees3[[#This Row],[Annual Salary]]&gt;140000,"High Income",AND(TBL_Employees3[[#This Row],[Annual Salary]]&lt;=140000, TBL_Employees3[[#This Row],[Annual Salary]] &gt; 70000),"Middle Income",TBL_Employees3[[#This Row],[Annual Salary]]&lt;70000,"Low Income")</f>
        <v>Low Income</v>
      </c>
      <c r="P669" s="6">
        <v>0</v>
      </c>
      <c r="Q669" s="10">
        <f>TBL_Employees3[[#This Row],[Bonus %]]*TBL_Employees3[[#This Row],[Annual Salary]]</f>
        <v>0</v>
      </c>
      <c r="R669" t="s">
        <v>21</v>
      </c>
      <c r="S669" t="s">
        <v>48</v>
      </c>
      <c r="T669" s="4">
        <v>43091</v>
      </c>
      <c r="U669" t="str">
        <f>IF(TBL_Employees3[[#This Row],[Exit Date]]="","Employed","Resign")</f>
        <v>Resign</v>
      </c>
    </row>
    <row r="670" spans="1:21" x14ac:dyDescent="0.25">
      <c r="A670" t="s">
        <v>1365</v>
      </c>
      <c r="B670" t="s">
        <v>1366</v>
      </c>
      <c r="C670" t="s">
        <v>1058</v>
      </c>
      <c r="D670" t="s">
        <v>1039</v>
      </c>
      <c r="E670" t="s">
        <v>27</v>
      </c>
      <c r="F670" t="s">
        <v>1983</v>
      </c>
      <c r="G670" t="s">
        <v>20</v>
      </c>
      <c r="H670">
        <v>38</v>
      </c>
      <c r="I670" s="4">
        <v>42113</v>
      </c>
      <c r="J670" s="8">
        <f>DAY(TBL_Employees3[[#This Row],[Hire Date]])</f>
        <v>19</v>
      </c>
      <c r="K670" s="8">
        <f>MONTH(TBL_Employees3[[#This Row],[Hire Date]])</f>
        <v>4</v>
      </c>
      <c r="L670" s="8">
        <f>YEAR(TBL_Employees3[[#This Row],[Hire Date]])</f>
        <v>2015</v>
      </c>
      <c r="M670" s="8" t="str">
        <f>TEXT(TBL_Employees3[[#This Row],[Hire Date]],"mmm")</f>
        <v>Apr</v>
      </c>
      <c r="N670" s="5">
        <v>48762</v>
      </c>
      <c r="O670" s="5" t="str" cm="1">
        <f t="array" ref="O670">_xlfn.IFS(TBL_Employees3[[#This Row],[Annual Salary]]&gt;140000,"High Income",AND(TBL_Employees3[[#This Row],[Annual Salary]]&lt;=140000, TBL_Employees3[[#This Row],[Annual Salary]] &gt; 70000),"Middle Income",TBL_Employees3[[#This Row],[Annual Salary]]&lt;70000,"Low Income")</f>
        <v>Low Income</v>
      </c>
      <c r="P670" s="6">
        <v>0</v>
      </c>
      <c r="Q670" s="10">
        <f>TBL_Employees3[[#This Row],[Bonus %]]*TBL_Employees3[[#This Row],[Annual Salary]]</f>
        <v>0</v>
      </c>
      <c r="R670" t="s">
        <v>21</v>
      </c>
      <c r="S670" t="s">
        <v>34</v>
      </c>
      <c r="T670" s="4" t="s">
        <v>23</v>
      </c>
      <c r="U670" t="str">
        <f>IF(TBL_Employees3[[#This Row],[Exit Date]]="","Employed","Resign")</f>
        <v>Employed</v>
      </c>
    </row>
    <row r="671" spans="1:21" x14ac:dyDescent="0.25">
      <c r="A671" t="s">
        <v>1367</v>
      </c>
      <c r="B671" t="s">
        <v>1368</v>
      </c>
      <c r="C671" t="s">
        <v>1061</v>
      </c>
      <c r="D671" t="s">
        <v>1039</v>
      </c>
      <c r="E671" t="s">
        <v>32</v>
      </c>
      <c r="F671" t="s">
        <v>1984</v>
      </c>
      <c r="G671" t="s">
        <v>28</v>
      </c>
      <c r="H671">
        <v>36</v>
      </c>
      <c r="I671" s="4">
        <v>42489</v>
      </c>
      <c r="J671" s="8">
        <f>DAY(TBL_Employees3[[#This Row],[Hire Date]])</f>
        <v>29</v>
      </c>
      <c r="K671" s="8">
        <f>MONTH(TBL_Employees3[[#This Row],[Hire Date]])</f>
        <v>4</v>
      </c>
      <c r="L671" s="8">
        <f>YEAR(TBL_Employees3[[#This Row],[Hire Date]])</f>
        <v>2016</v>
      </c>
      <c r="M671" s="8" t="str">
        <f>TEXT(TBL_Employees3[[#This Row],[Hire Date]],"mmm")</f>
        <v>Apr</v>
      </c>
      <c r="N671" s="5">
        <v>75862</v>
      </c>
      <c r="O671" s="5" t="str" cm="1">
        <f t="array" ref="O671">_xlfn.IFS(TBL_Employees3[[#This Row],[Annual Salary]]&gt;140000,"High Income",AND(TBL_Employees3[[#This Row],[Annual Salary]]&lt;=140000, TBL_Employees3[[#This Row],[Annual Salary]] &gt; 70000),"Middle Income",TBL_Employees3[[#This Row],[Annual Salary]]&lt;70000,"Low Income")</f>
        <v>Middle Income</v>
      </c>
      <c r="P671" s="6">
        <v>0</v>
      </c>
      <c r="Q671" s="10">
        <f>TBL_Employees3[[#This Row],[Bonus %]]*TBL_Employees3[[#This Row],[Annual Salary]]</f>
        <v>0</v>
      </c>
      <c r="R671" t="s">
        <v>21</v>
      </c>
      <c r="S671" t="s">
        <v>22</v>
      </c>
      <c r="T671" s="4" t="s">
        <v>23</v>
      </c>
      <c r="U671" t="str">
        <f>IF(TBL_Employees3[[#This Row],[Exit Date]]="","Employed","Resign")</f>
        <v>Employed</v>
      </c>
    </row>
    <row r="672" spans="1:21" x14ac:dyDescent="0.25">
      <c r="A672" t="s">
        <v>1369</v>
      </c>
      <c r="B672" t="s">
        <v>1370</v>
      </c>
      <c r="C672" t="s">
        <v>1119</v>
      </c>
      <c r="D672" t="s">
        <v>1039</v>
      </c>
      <c r="E672" t="s">
        <v>54</v>
      </c>
      <c r="F672" t="s">
        <v>1983</v>
      </c>
      <c r="G672" t="s">
        <v>20</v>
      </c>
      <c r="H672">
        <v>54</v>
      </c>
      <c r="I672" s="4">
        <v>33785</v>
      </c>
      <c r="J672" s="8">
        <f>DAY(TBL_Employees3[[#This Row],[Hire Date]])</f>
        <v>30</v>
      </c>
      <c r="K672" s="8">
        <f>MONTH(TBL_Employees3[[#This Row],[Hire Date]])</f>
        <v>6</v>
      </c>
      <c r="L672" s="8">
        <f>YEAR(TBL_Employees3[[#This Row],[Hire Date]])</f>
        <v>1992</v>
      </c>
      <c r="M672" s="8" t="str">
        <f>TEXT(TBL_Employees3[[#This Row],[Hire Date]],"mmm")</f>
        <v>Jun</v>
      </c>
      <c r="N672" s="5">
        <v>63196</v>
      </c>
      <c r="O672" s="5" t="str" cm="1">
        <f t="array" ref="O672">_xlfn.IFS(TBL_Employees3[[#This Row],[Annual Salary]]&gt;140000,"High Income",AND(TBL_Employees3[[#This Row],[Annual Salary]]&lt;=140000, TBL_Employees3[[#This Row],[Annual Salary]] &gt; 70000),"Middle Income",TBL_Employees3[[#This Row],[Annual Salary]]&lt;70000,"Low Income")</f>
        <v>Low Income</v>
      </c>
      <c r="P672" s="6">
        <v>0</v>
      </c>
      <c r="Q672" s="10">
        <f>TBL_Employees3[[#This Row],[Bonus %]]*TBL_Employees3[[#This Row],[Annual Salary]]</f>
        <v>0</v>
      </c>
      <c r="R672" t="s">
        <v>21</v>
      </c>
      <c r="S672" t="s">
        <v>44</v>
      </c>
      <c r="T672" s="4">
        <v>41938</v>
      </c>
      <c r="U672" t="str">
        <f>IF(TBL_Employees3[[#This Row],[Exit Date]]="","Employed","Resign")</f>
        <v>Resign</v>
      </c>
    </row>
    <row r="673" spans="1:21" x14ac:dyDescent="0.25">
      <c r="A673" t="s">
        <v>1371</v>
      </c>
      <c r="B673" t="s">
        <v>1372</v>
      </c>
      <c r="C673" t="s">
        <v>1045</v>
      </c>
      <c r="D673" t="s">
        <v>1039</v>
      </c>
      <c r="E673" t="s">
        <v>18</v>
      </c>
      <c r="F673" t="s">
        <v>1984</v>
      </c>
      <c r="G673" t="s">
        <v>37</v>
      </c>
      <c r="H673">
        <v>46</v>
      </c>
      <c r="I673" s="4">
        <v>42849</v>
      </c>
      <c r="J673" s="8">
        <f>DAY(TBL_Employees3[[#This Row],[Hire Date]])</f>
        <v>24</v>
      </c>
      <c r="K673" s="8">
        <f>MONTH(TBL_Employees3[[#This Row],[Hire Date]])</f>
        <v>4</v>
      </c>
      <c r="L673" s="8">
        <f>YEAR(TBL_Employees3[[#This Row],[Hire Date]])</f>
        <v>2017</v>
      </c>
      <c r="M673" s="8" t="str">
        <f>TEXT(TBL_Employees3[[#This Row],[Hire Date]],"mmm")</f>
        <v>Apr</v>
      </c>
      <c r="N673" s="5">
        <v>77461</v>
      </c>
      <c r="O673" s="5" t="str" cm="1">
        <f t="array" ref="O673">_xlfn.IFS(TBL_Employees3[[#This Row],[Annual Salary]]&gt;140000,"High Income",AND(TBL_Employees3[[#This Row],[Annual Salary]]&lt;=140000, TBL_Employees3[[#This Row],[Annual Salary]] &gt; 70000),"Middle Income",TBL_Employees3[[#This Row],[Annual Salary]]&lt;70000,"Low Income")</f>
        <v>Middle Income</v>
      </c>
      <c r="P673" s="6">
        <v>0.09</v>
      </c>
      <c r="Q673" s="10">
        <f>TBL_Employees3[[#This Row],[Bonus %]]*TBL_Employees3[[#This Row],[Annual Salary]]</f>
        <v>6971.49</v>
      </c>
      <c r="R673" t="s">
        <v>38</v>
      </c>
      <c r="S673" t="s">
        <v>85</v>
      </c>
      <c r="T673" s="4" t="s">
        <v>23</v>
      </c>
      <c r="U673" t="str">
        <f>IF(TBL_Employees3[[#This Row],[Exit Date]]="","Employed","Resign")</f>
        <v>Employed</v>
      </c>
    </row>
    <row r="674" spans="1:21" x14ac:dyDescent="0.25">
      <c r="A674" t="s">
        <v>1373</v>
      </c>
      <c r="B674" t="s">
        <v>1374</v>
      </c>
      <c r="C674" t="s">
        <v>1110</v>
      </c>
      <c r="D674" t="s">
        <v>1039</v>
      </c>
      <c r="E674" t="s">
        <v>27</v>
      </c>
      <c r="F674" t="s">
        <v>1983</v>
      </c>
      <c r="G674" t="s">
        <v>20</v>
      </c>
      <c r="H674">
        <v>48</v>
      </c>
      <c r="I674" s="4">
        <v>37298</v>
      </c>
      <c r="J674" s="8">
        <f>DAY(TBL_Employees3[[#This Row],[Hire Date]])</f>
        <v>11</v>
      </c>
      <c r="K674" s="8">
        <f>MONTH(TBL_Employees3[[#This Row],[Hire Date]])</f>
        <v>2</v>
      </c>
      <c r="L674" s="8">
        <f>YEAR(TBL_Employees3[[#This Row],[Hire Date]])</f>
        <v>2002</v>
      </c>
      <c r="M674" s="8" t="str">
        <f>TEXT(TBL_Employees3[[#This Row],[Hire Date]],"mmm")</f>
        <v>Feb</v>
      </c>
      <c r="N674" s="5">
        <v>43080</v>
      </c>
      <c r="O674" s="5" t="str" cm="1">
        <f t="array" ref="O674">_xlfn.IFS(TBL_Employees3[[#This Row],[Annual Salary]]&gt;140000,"High Income",AND(TBL_Employees3[[#This Row],[Annual Salary]]&lt;=140000, TBL_Employees3[[#This Row],[Annual Salary]] &gt; 70000),"Middle Income",TBL_Employees3[[#This Row],[Annual Salary]]&lt;70000,"Low Income")</f>
        <v>Low Income</v>
      </c>
      <c r="P674" s="6">
        <v>0</v>
      </c>
      <c r="Q674" s="10">
        <f>TBL_Employees3[[#This Row],[Bonus %]]*TBL_Employees3[[#This Row],[Annual Salary]]</f>
        <v>0</v>
      </c>
      <c r="R674" t="s">
        <v>21</v>
      </c>
      <c r="S674" t="s">
        <v>22</v>
      </c>
      <c r="T674" s="4" t="s">
        <v>23</v>
      </c>
      <c r="U674" t="str">
        <f>IF(TBL_Employees3[[#This Row],[Exit Date]]="","Employed","Resign")</f>
        <v>Employed</v>
      </c>
    </row>
    <row r="675" spans="1:21" x14ac:dyDescent="0.25">
      <c r="A675" t="s">
        <v>1375</v>
      </c>
      <c r="B675" t="s">
        <v>1376</v>
      </c>
      <c r="C675" t="s">
        <v>1156</v>
      </c>
      <c r="D675" t="s">
        <v>1039</v>
      </c>
      <c r="E675" t="s">
        <v>32</v>
      </c>
      <c r="F675" t="s">
        <v>1983</v>
      </c>
      <c r="G675" t="s">
        <v>20</v>
      </c>
      <c r="H675">
        <v>48</v>
      </c>
      <c r="I675" s="4">
        <v>38987</v>
      </c>
      <c r="J675" s="8">
        <f>DAY(TBL_Employees3[[#This Row],[Hire Date]])</f>
        <v>27</v>
      </c>
      <c r="K675" s="8">
        <f>MONTH(TBL_Employees3[[#This Row],[Hire Date]])</f>
        <v>9</v>
      </c>
      <c r="L675" s="8">
        <f>YEAR(TBL_Employees3[[#This Row],[Hire Date]])</f>
        <v>2006</v>
      </c>
      <c r="M675" s="8" t="str">
        <f>TEXT(TBL_Employees3[[#This Row],[Hire Date]],"mmm")</f>
        <v>Sep</v>
      </c>
      <c r="N675" s="5">
        <v>76505</v>
      </c>
      <c r="O675" s="5" t="str" cm="1">
        <f t="array" ref="O675">_xlfn.IFS(TBL_Employees3[[#This Row],[Annual Salary]]&gt;140000,"High Income",AND(TBL_Employees3[[#This Row],[Annual Salary]]&lt;=140000, TBL_Employees3[[#This Row],[Annual Salary]] &gt; 70000),"Middle Income",TBL_Employees3[[#This Row],[Annual Salary]]&lt;70000,"Low Income")</f>
        <v>Middle Income</v>
      </c>
      <c r="P675" s="6">
        <v>0</v>
      </c>
      <c r="Q675" s="10">
        <f>TBL_Employees3[[#This Row],[Bonus %]]*TBL_Employees3[[#This Row],[Annual Salary]]</f>
        <v>0</v>
      </c>
      <c r="R675" t="s">
        <v>21</v>
      </c>
      <c r="S675" t="s">
        <v>34</v>
      </c>
      <c r="T675" s="4">
        <v>39180</v>
      </c>
      <c r="U675" t="str">
        <f>IF(TBL_Employees3[[#This Row],[Exit Date]]="","Employed","Resign")</f>
        <v>Resign</v>
      </c>
    </row>
    <row r="676" spans="1:21" x14ac:dyDescent="0.25">
      <c r="A676" t="s">
        <v>1377</v>
      </c>
      <c r="B676" t="s">
        <v>1378</v>
      </c>
      <c r="C676" t="s">
        <v>1149</v>
      </c>
      <c r="D676" t="s">
        <v>1039</v>
      </c>
      <c r="E676" t="s">
        <v>54</v>
      </c>
      <c r="F676" t="s">
        <v>1983</v>
      </c>
      <c r="G676" t="s">
        <v>37</v>
      </c>
      <c r="H676">
        <v>39</v>
      </c>
      <c r="I676" s="4">
        <v>42664</v>
      </c>
      <c r="J676" s="8">
        <f>DAY(TBL_Employees3[[#This Row],[Hire Date]])</f>
        <v>21</v>
      </c>
      <c r="K676" s="8">
        <f>MONTH(TBL_Employees3[[#This Row],[Hire Date]])</f>
        <v>10</v>
      </c>
      <c r="L676" s="8">
        <f>YEAR(TBL_Employees3[[#This Row],[Hire Date]])</f>
        <v>2016</v>
      </c>
      <c r="M676" s="8" t="str">
        <f>TEXT(TBL_Employees3[[#This Row],[Hire Date]],"mmm")</f>
        <v>Oct</v>
      </c>
      <c r="N676" s="5">
        <v>84297</v>
      </c>
      <c r="O676" s="5" t="str" cm="1">
        <f t="array" ref="O676">_xlfn.IFS(TBL_Employees3[[#This Row],[Annual Salary]]&gt;140000,"High Income",AND(TBL_Employees3[[#This Row],[Annual Salary]]&lt;=140000, TBL_Employees3[[#This Row],[Annual Salary]] &gt; 70000),"Middle Income",TBL_Employees3[[#This Row],[Annual Salary]]&lt;70000,"Low Income")</f>
        <v>Middle Income</v>
      </c>
      <c r="P676" s="6">
        <v>0</v>
      </c>
      <c r="Q676" s="10">
        <f>TBL_Employees3[[#This Row],[Bonus %]]*TBL_Employees3[[#This Row],[Annual Salary]]</f>
        <v>0</v>
      </c>
      <c r="R676" t="s">
        <v>38</v>
      </c>
      <c r="S676" t="s">
        <v>39</v>
      </c>
      <c r="T676" s="4" t="s">
        <v>23</v>
      </c>
      <c r="U676" t="str">
        <f>IF(TBL_Employees3[[#This Row],[Exit Date]]="","Employed","Resign")</f>
        <v>Employed</v>
      </c>
    </row>
    <row r="677" spans="1:21" x14ac:dyDescent="0.25">
      <c r="A677" t="s">
        <v>1379</v>
      </c>
      <c r="B677" t="s">
        <v>1380</v>
      </c>
      <c r="C677" t="s">
        <v>1090</v>
      </c>
      <c r="D677" t="s">
        <v>1039</v>
      </c>
      <c r="E677" t="s">
        <v>32</v>
      </c>
      <c r="F677" t="s">
        <v>1983</v>
      </c>
      <c r="G677" t="s">
        <v>37</v>
      </c>
      <c r="H677">
        <v>48</v>
      </c>
      <c r="I677" s="4">
        <v>38560</v>
      </c>
      <c r="J677" s="8">
        <f>DAY(TBL_Employees3[[#This Row],[Hire Date]])</f>
        <v>27</v>
      </c>
      <c r="K677" s="8">
        <f>MONTH(TBL_Employees3[[#This Row],[Hire Date]])</f>
        <v>7</v>
      </c>
      <c r="L677" s="8">
        <f>YEAR(TBL_Employees3[[#This Row],[Hire Date]])</f>
        <v>2005</v>
      </c>
      <c r="M677" s="8" t="str">
        <f>TEXT(TBL_Employees3[[#This Row],[Hire Date]],"mmm")</f>
        <v>Jul</v>
      </c>
      <c r="N677" s="5">
        <v>68987</v>
      </c>
      <c r="O677" s="5" t="str" cm="1">
        <f t="array" ref="O677">_xlfn.IFS(TBL_Employees3[[#This Row],[Annual Salary]]&gt;140000,"High Income",AND(TBL_Employees3[[#This Row],[Annual Salary]]&lt;=140000, TBL_Employees3[[#This Row],[Annual Salary]] &gt; 70000),"Middle Income",TBL_Employees3[[#This Row],[Annual Salary]]&lt;70000,"Low Income")</f>
        <v>Low Income</v>
      </c>
      <c r="P677" s="6">
        <v>0</v>
      </c>
      <c r="Q677" s="10">
        <f>TBL_Employees3[[#This Row],[Bonus %]]*TBL_Employees3[[#This Row],[Annual Salary]]</f>
        <v>0</v>
      </c>
      <c r="R677" t="s">
        <v>21</v>
      </c>
      <c r="S677" t="s">
        <v>44</v>
      </c>
      <c r="T677" s="4">
        <v>38829</v>
      </c>
      <c r="U677" t="str">
        <f>IF(TBL_Employees3[[#This Row],[Exit Date]]="","Employed","Resign")</f>
        <v>Resign</v>
      </c>
    </row>
    <row r="678" spans="1:21" x14ac:dyDescent="0.25">
      <c r="A678" t="s">
        <v>1381</v>
      </c>
      <c r="B678" t="s">
        <v>1382</v>
      </c>
      <c r="C678" t="s">
        <v>1101</v>
      </c>
      <c r="D678" t="s">
        <v>1039</v>
      </c>
      <c r="E678" t="s">
        <v>54</v>
      </c>
      <c r="F678" t="s">
        <v>1983</v>
      </c>
      <c r="G678" t="s">
        <v>28</v>
      </c>
      <c r="H678">
        <v>57</v>
      </c>
      <c r="I678" s="4">
        <v>37798</v>
      </c>
      <c r="J678" s="8">
        <f>DAY(TBL_Employees3[[#This Row],[Hire Date]])</f>
        <v>26</v>
      </c>
      <c r="K678" s="8">
        <f>MONTH(TBL_Employees3[[#This Row],[Hire Date]])</f>
        <v>6</v>
      </c>
      <c r="L678" s="8">
        <f>YEAR(TBL_Employees3[[#This Row],[Hire Date]])</f>
        <v>2003</v>
      </c>
      <c r="M678" s="8" t="str">
        <f>TEXT(TBL_Employees3[[#This Row],[Hire Date]],"mmm")</f>
        <v>Jun</v>
      </c>
      <c r="N678" s="5">
        <v>63318</v>
      </c>
      <c r="O678" s="5" t="str" cm="1">
        <f t="array" ref="O678">_xlfn.IFS(TBL_Employees3[[#This Row],[Annual Salary]]&gt;140000,"High Income",AND(TBL_Employees3[[#This Row],[Annual Salary]]&lt;=140000, TBL_Employees3[[#This Row],[Annual Salary]] &gt; 70000),"Middle Income",TBL_Employees3[[#This Row],[Annual Salary]]&lt;70000,"Low Income")</f>
        <v>Low Income</v>
      </c>
      <c r="P678" s="6">
        <v>0</v>
      </c>
      <c r="Q678" s="10">
        <f>TBL_Employees3[[#This Row],[Bonus %]]*TBL_Employees3[[#This Row],[Annual Salary]]</f>
        <v>0</v>
      </c>
      <c r="R678" t="s">
        <v>21</v>
      </c>
      <c r="S678" t="s">
        <v>75</v>
      </c>
      <c r="T678" s="4" t="s">
        <v>23</v>
      </c>
      <c r="U678" t="str">
        <f>IF(TBL_Employees3[[#This Row],[Exit Date]]="","Employed","Resign")</f>
        <v>Employed</v>
      </c>
    </row>
    <row r="679" spans="1:21" x14ac:dyDescent="0.25">
      <c r="A679" t="s">
        <v>1383</v>
      </c>
      <c r="B679" t="s">
        <v>1384</v>
      </c>
      <c r="C679" t="s">
        <v>1061</v>
      </c>
      <c r="D679" t="s">
        <v>1039</v>
      </c>
      <c r="E679" t="s">
        <v>32</v>
      </c>
      <c r="F679" t="s">
        <v>1984</v>
      </c>
      <c r="G679" t="s">
        <v>20</v>
      </c>
      <c r="H679">
        <v>49</v>
      </c>
      <c r="I679" s="4">
        <v>41703</v>
      </c>
      <c r="J679" s="8">
        <f>DAY(TBL_Employees3[[#This Row],[Hire Date]])</f>
        <v>5</v>
      </c>
      <c r="K679" s="8">
        <f>MONTH(TBL_Employees3[[#This Row],[Hire Date]])</f>
        <v>3</v>
      </c>
      <c r="L679" s="8">
        <f>YEAR(TBL_Employees3[[#This Row],[Hire Date]])</f>
        <v>2014</v>
      </c>
      <c r="M679" s="8" t="str">
        <f>TEXT(TBL_Employees3[[#This Row],[Hire Date]],"mmm")</f>
        <v>Mar</v>
      </c>
      <c r="N679" s="5">
        <v>88777</v>
      </c>
      <c r="O679" s="5" t="str" cm="1">
        <f t="array" ref="O679">_xlfn.IFS(TBL_Employees3[[#This Row],[Annual Salary]]&gt;140000,"High Income",AND(TBL_Employees3[[#This Row],[Annual Salary]]&lt;=140000, TBL_Employees3[[#This Row],[Annual Salary]] &gt; 70000),"Middle Income",TBL_Employees3[[#This Row],[Annual Salary]]&lt;70000,"Low Income")</f>
        <v>Middle Income</v>
      </c>
      <c r="P679" s="6">
        <v>0</v>
      </c>
      <c r="Q679" s="10">
        <f>TBL_Employees3[[#This Row],[Bonus %]]*TBL_Employees3[[#This Row],[Annual Salary]]</f>
        <v>0</v>
      </c>
      <c r="R679" t="s">
        <v>21</v>
      </c>
      <c r="S679" t="s">
        <v>44</v>
      </c>
      <c r="T679" s="4" t="s">
        <v>23</v>
      </c>
      <c r="U679" t="str">
        <f>IF(TBL_Employees3[[#This Row],[Exit Date]]="","Employed","Resign")</f>
        <v>Employed</v>
      </c>
    </row>
    <row r="680" spans="1:21" x14ac:dyDescent="0.25">
      <c r="A680" t="s">
        <v>1385</v>
      </c>
      <c r="B680" t="s">
        <v>1386</v>
      </c>
      <c r="C680" t="s">
        <v>74</v>
      </c>
      <c r="D680" t="s">
        <v>1039</v>
      </c>
      <c r="E680" t="s">
        <v>27</v>
      </c>
      <c r="F680" t="s">
        <v>1984</v>
      </c>
      <c r="G680" t="s">
        <v>20</v>
      </c>
      <c r="H680">
        <v>43</v>
      </c>
      <c r="I680" s="4">
        <v>42090</v>
      </c>
      <c r="J680" s="8">
        <f>DAY(TBL_Employees3[[#This Row],[Hire Date]])</f>
        <v>27</v>
      </c>
      <c r="K680" s="8">
        <f>MONTH(TBL_Employees3[[#This Row],[Hire Date]])</f>
        <v>3</v>
      </c>
      <c r="L680" s="8">
        <f>YEAR(TBL_Employees3[[#This Row],[Hire Date]])</f>
        <v>2015</v>
      </c>
      <c r="M680" s="8" t="str">
        <f>TEXT(TBL_Employees3[[#This Row],[Hire Date]],"mmm")</f>
        <v>Mar</v>
      </c>
      <c r="N680" s="5">
        <v>120321</v>
      </c>
      <c r="O680" s="5" t="str" cm="1">
        <f t="array" ref="O680">_xlfn.IFS(TBL_Employees3[[#This Row],[Annual Salary]]&gt;140000,"High Income",AND(TBL_Employees3[[#This Row],[Annual Salary]]&lt;=140000, TBL_Employees3[[#This Row],[Annual Salary]] &gt; 70000),"Middle Income",TBL_Employees3[[#This Row],[Annual Salary]]&lt;70000,"Low Income")</f>
        <v>Middle Income</v>
      </c>
      <c r="P680" s="6">
        <v>0.12</v>
      </c>
      <c r="Q680" s="10">
        <f>TBL_Employees3[[#This Row],[Bonus %]]*TBL_Employees3[[#This Row],[Annual Salary]]</f>
        <v>14438.519999999999</v>
      </c>
      <c r="R680" t="s">
        <v>21</v>
      </c>
      <c r="S680" t="s">
        <v>22</v>
      </c>
      <c r="T680" s="4" t="s">
        <v>23</v>
      </c>
      <c r="U680" t="str">
        <f>IF(TBL_Employees3[[#This Row],[Exit Date]]="","Employed","Resign")</f>
        <v>Employed</v>
      </c>
    </row>
    <row r="681" spans="1:21" x14ac:dyDescent="0.25">
      <c r="A681" t="s">
        <v>1387</v>
      </c>
      <c r="B681" t="s">
        <v>1388</v>
      </c>
      <c r="C681" t="s">
        <v>1058</v>
      </c>
      <c r="D681" t="s">
        <v>1039</v>
      </c>
      <c r="E681" t="s">
        <v>18</v>
      </c>
      <c r="F681" t="s">
        <v>1984</v>
      </c>
      <c r="G681" t="s">
        <v>37</v>
      </c>
      <c r="H681">
        <v>61</v>
      </c>
      <c r="I681" s="4">
        <v>41861</v>
      </c>
      <c r="J681" s="8">
        <f>DAY(TBL_Employees3[[#This Row],[Hire Date]])</f>
        <v>10</v>
      </c>
      <c r="K681" s="8">
        <f>MONTH(TBL_Employees3[[#This Row],[Hire Date]])</f>
        <v>8</v>
      </c>
      <c r="L681" s="8">
        <f>YEAR(TBL_Employees3[[#This Row],[Hire Date]])</f>
        <v>2014</v>
      </c>
      <c r="M681" s="8" t="str">
        <f>TEXT(TBL_Employees3[[#This Row],[Hire Date]],"mmm")</f>
        <v>Aug</v>
      </c>
      <c r="N681" s="5">
        <v>57446</v>
      </c>
      <c r="O681" s="5" t="str" cm="1">
        <f t="array" ref="O681">_xlfn.IFS(TBL_Employees3[[#This Row],[Annual Salary]]&gt;140000,"High Income",AND(TBL_Employees3[[#This Row],[Annual Salary]]&lt;=140000, TBL_Employees3[[#This Row],[Annual Salary]] &gt; 70000),"Middle Income",TBL_Employees3[[#This Row],[Annual Salary]]&lt;70000,"Low Income")</f>
        <v>Low Income</v>
      </c>
      <c r="P681" s="6">
        <v>0</v>
      </c>
      <c r="Q681" s="10">
        <f>TBL_Employees3[[#This Row],[Bonus %]]*TBL_Employees3[[#This Row],[Annual Salary]]</f>
        <v>0</v>
      </c>
      <c r="R681" t="s">
        <v>21</v>
      </c>
      <c r="S681" t="s">
        <v>57</v>
      </c>
      <c r="T681" s="4" t="s">
        <v>23</v>
      </c>
      <c r="U681" t="str">
        <f>IF(TBL_Employees3[[#This Row],[Exit Date]]="","Employed","Resign")</f>
        <v>Employed</v>
      </c>
    </row>
    <row r="682" spans="1:21" x14ac:dyDescent="0.25">
      <c r="A682" t="s">
        <v>1389</v>
      </c>
      <c r="B682" t="s">
        <v>1390</v>
      </c>
      <c r="C682" t="s">
        <v>1061</v>
      </c>
      <c r="D682" t="s">
        <v>1039</v>
      </c>
      <c r="E682" t="s">
        <v>18</v>
      </c>
      <c r="F682" t="s">
        <v>1984</v>
      </c>
      <c r="G682" t="s">
        <v>28</v>
      </c>
      <c r="H682">
        <v>36</v>
      </c>
      <c r="I682" s="4">
        <v>41964</v>
      </c>
      <c r="J682" s="8">
        <f>DAY(TBL_Employees3[[#This Row],[Hire Date]])</f>
        <v>21</v>
      </c>
      <c r="K682" s="8">
        <f>MONTH(TBL_Employees3[[#This Row],[Hire Date]])</f>
        <v>11</v>
      </c>
      <c r="L682" s="8">
        <f>YEAR(TBL_Employees3[[#This Row],[Hire Date]])</f>
        <v>2014</v>
      </c>
      <c r="M682" s="8" t="str">
        <f>TEXT(TBL_Employees3[[#This Row],[Hire Date]],"mmm")</f>
        <v>Nov</v>
      </c>
      <c r="N682" s="5">
        <v>97500</v>
      </c>
      <c r="O682" s="5" t="str" cm="1">
        <f t="array" ref="O682">_xlfn.IFS(TBL_Employees3[[#This Row],[Annual Salary]]&gt;140000,"High Income",AND(TBL_Employees3[[#This Row],[Annual Salary]]&lt;=140000, TBL_Employees3[[#This Row],[Annual Salary]] &gt; 70000),"Middle Income",TBL_Employees3[[#This Row],[Annual Salary]]&lt;70000,"Low Income")</f>
        <v>Middle Income</v>
      </c>
      <c r="P682" s="6">
        <v>0</v>
      </c>
      <c r="Q682" s="10">
        <f>TBL_Employees3[[#This Row],[Bonus %]]*TBL_Employees3[[#This Row],[Annual Salary]]</f>
        <v>0</v>
      </c>
      <c r="R682" t="s">
        <v>21</v>
      </c>
      <c r="S682" t="s">
        <v>48</v>
      </c>
      <c r="T682" s="4" t="s">
        <v>23</v>
      </c>
      <c r="U682" t="str">
        <f>IF(TBL_Employees3[[#This Row],[Exit Date]]="","Employed","Resign")</f>
        <v>Employed</v>
      </c>
    </row>
    <row r="683" spans="1:21" x14ac:dyDescent="0.25">
      <c r="A683" t="s">
        <v>1391</v>
      </c>
      <c r="B683" t="s">
        <v>1392</v>
      </c>
      <c r="C683" t="s">
        <v>1058</v>
      </c>
      <c r="D683" t="s">
        <v>1039</v>
      </c>
      <c r="E683" t="s">
        <v>18</v>
      </c>
      <c r="F683" t="s">
        <v>1983</v>
      </c>
      <c r="G683" t="s">
        <v>28</v>
      </c>
      <c r="H683">
        <v>25</v>
      </c>
      <c r="I683" s="4">
        <v>44213</v>
      </c>
      <c r="J683" s="8">
        <f>DAY(TBL_Employees3[[#This Row],[Hire Date]])</f>
        <v>17</v>
      </c>
      <c r="K683" s="8">
        <f>MONTH(TBL_Employees3[[#This Row],[Hire Date]])</f>
        <v>1</v>
      </c>
      <c r="L683" s="8">
        <f>YEAR(TBL_Employees3[[#This Row],[Hire Date]])</f>
        <v>2021</v>
      </c>
      <c r="M683" s="8" t="str">
        <f>TEXT(TBL_Employees3[[#This Row],[Hire Date]],"mmm")</f>
        <v>Jan</v>
      </c>
      <c r="N683" s="5">
        <v>41844</v>
      </c>
      <c r="O683" s="5" t="str" cm="1">
        <f t="array" ref="O683">_xlfn.IFS(TBL_Employees3[[#This Row],[Annual Salary]]&gt;140000,"High Income",AND(TBL_Employees3[[#This Row],[Annual Salary]]&lt;=140000, TBL_Employees3[[#This Row],[Annual Salary]] &gt; 70000),"Middle Income",TBL_Employees3[[#This Row],[Annual Salary]]&lt;70000,"Low Income")</f>
        <v>Low Income</v>
      </c>
      <c r="P683" s="6">
        <v>0</v>
      </c>
      <c r="Q683" s="10">
        <f>TBL_Employees3[[#This Row],[Bonus %]]*TBL_Employees3[[#This Row],[Annual Salary]]</f>
        <v>0</v>
      </c>
      <c r="R683" t="s">
        <v>65</v>
      </c>
      <c r="S683" t="s">
        <v>66</v>
      </c>
      <c r="T683" s="4" t="s">
        <v>23</v>
      </c>
      <c r="U683" t="str">
        <f>IF(TBL_Employees3[[#This Row],[Exit Date]]="","Employed","Resign")</f>
        <v>Employed</v>
      </c>
    </row>
    <row r="684" spans="1:21" x14ac:dyDescent="0.25">
      <c r="A684" t="s">
        <v>1393</v>
      </c>
      <c r="B684" t="s">
        <v>1394</v>
      </c>
      <c r="C684" t="s">
        <v>1058</v>
      </c>
      <c r="D684" t="s">
        <v>1039</v>
      </c>
      <c r="E684" t="s">
        <v>27</v>
      </c>
      <c r="F684" t="s">
        <v>1983</v>
      </c>
      <c r="G684" t="s">
        <v>28</v>
      </c>
      <c r="H684">
        <v>61</v>
      </c>
      <c r="I684" s="4">
        <v>36793</v>
      </c>
      <c r="J684" s="8">
        <f>DAY(TBL_Employees3[[#This Row],[Hire Date]])</f>
        <v>24</v>
      </c>
      <c r="K684" s="8">
        <f>MONTH(TBL_Employees3[[#This Row],[Hire Date]])</f>
        <v>9</v>
      </c>
      <c r="L684" s="8">
        <f>YEAR(TBL_Employees3[[#This Row],[Hire Date]])</f>
        <v>2000</v>
      </c>
      <c r="M684" s="8" t="str">
        <f>TEXT(TBL_Employees3[[#This Row],[Hire Date]],"mmm")</f>
        <v>Sep</v>
      </c>
      <c r="N684" s="5">
        <v>40063</v>
      </c>
      <c r="O684" s="5" t="str" cm="1">
        <f t="array" ref="O684">_xlfn.IFS(TBL_Employees3[[#This Row],[Annual Salary]]&gt;140000,"High Income",AND(TBL_Employees3[[#This Row],[Annual Salary]]&lt;=140000, TBL_Employees3[[#This Row],[Annual Salary]] &gt; 70000),"Middle Income",TBL_Employees3[[#This Row],[Annual Salary]]&lt;70000,"Low Income")</f>
        <v>Low Income</v>
      </c>
      <c r="P684" s="6">
        <v>0</v>
      </c>
      <c r="Q684" s="10">
        <f>TBL_Employees3[[#This Row],[Bonus %]]*TBL_Employees3[[#This Row],[Annual Salary]]</f>
        <v>0</v>
      </c>
      <c r="R684" t="s">
        <v>21</v>
      </c>
      <c r="S684" t="s">
        <v>48</v>
      </c>
      <c r="T684" s="4" t="s">
        <v>23</v>
      </c>
      <c r="U684" t="str">
        <f>IF(TBL_Employees3[[#This Row],[Exit Date]]="","Employed","Resign")</f>
        <v>Employed</v>
      </c>
    </row>
    <row r="685" spans="1:21" x14ac:dyDescent="0.25">
      <c r="A685" t="s">
        <v>1395</v>
      </c>
      <c r="B685" t="s">
        <v>1396</v>
      </c>
      <c r="C685" t="s">
        <v>1058</v>
      </c>
      <c r="D685" t="s">
        <v>1039</v>
      </c>
      <c r="E685" t="s">
        <v>18</v>
      </c>
      <c r="F685" t="s">
        <v>1984</v>
      </c>
      <c r="G685" t="s">
        <v>20</v>
      </c>
      <c r="H685">
        <v>55</v>
      </c>
      <c r="I685" s="4">
        <v>38107</v>
      </c>
      <c r="J685" s="8">
        <f>DAY(TBL_Employees3[[#This Row],[Hire Date]])</f>
        <v>30</v>
      </c>
      <c r="K685" s="8">
        <f>MONTH(TBL_Employees3[[#This Row],[Hire Date]])</f>
        <v>4</v>
      </c>
      <c r="L685" s="8">
        <f>YEAR(TBL_Employees3[[#This Row],[Hire Date]])</f>
        <v>2004</v>
      </c>
      <c r="M685" s="8" t="str">
        <f>TEXT(TBL_Employees3[[#This Row],[Hire Date]],"mmm")</f>
        <v>Apr</v>
      </c>
      <c r="N685" s="5">
        <v>40124</v>
      </c>
      <c r="O685" s="5" t="str" cm="1">
        <f t="array" ref="O685">_xlfn.IFS(TBL_Employees3[[#This Row],[Annual Salary]]&gt;140000,"High Income",AND(TBL_Employees3[[#This Row],[Annual Salary]]&lt;=140000, TBL_Employees3[[#This Row],[Annual Salary]] &gt; 70000),"Middle Income",TBL_Employees3[[#This Row],[Annual Salary]]&lt;70000,"Low Income")</f>
        <v>Low Income</v>
      </c>
      <c r="P685" s="6">
        <v>0</v>
      </c>
      <c r="Q685" s="10">
        <f>TBL_Employees3[[#This Row],[Bonus %]]*TBL_Employees3[[#This Row],[Annual Salary]]</f>
        <v>0</v>
      </c>
      <c r="R685" t="s">
        <v>21</v>
      </c>
      <c r="S685" t="s">
        <v>22</v>
      </c>
      <c r="T685" s="4" t="s">
        <v>23</v>
      </c>
      <c r="U685" t="str">
        <f>IF(TBL_Employees3[[#This Row],[Exit Date]]="","Employed","Resign")</f>
        <v>Employed</v>
      </c>
    </row>
    <row r="686" spans="1:21" x14ac:dyDescent="0.25">
      <c r="A686" t="s">
        <v>1397</v>
      </c>
      <c r="B686" t="s">
        <v>1398</v>
      </c>
      <c r="C686" t="s">
        <v>1101</v>
      </c>
      <c r="D686" t="s">
        <v>1039</v>
      </c>
      <c r="E686" t="s">
        <v>54</v>
      </c>
      <c r="F686" t="s">
        <v>1983</v>
      </c>
      <c r="G686" t="s">
        <v>28</v>
      </c>
      <c r="H686">
        <v>54</v>
      </c>
      <c r="I686" s="4">
        <v>35961</v>
      </c>
      <c r="J686" s="8">
        <f>DAY(TBL_Employees3[[#This Row],[Hire Date]])</f>
        <v>15</v>
      </c>
      <c r="K686" s="8">
        <f>MONTH(TBL_Employees3[[#This Row],[Hire Date]])</f>
        <v>6</v>
      </c>
      <c r="L686" s="8">
        <f>YEAR(TBL_Employees3[[#This Row],[Hire Date]])</f>
        <v>1998</v>
      </c>
      <c r="M686" s="8" t="str">
        <f>TEXT(TBL_Employees3[[#This Row],[Hire Date]],"mmm")</f>
        <v>Jun</v>
      </c>
      <c r="N686" s="5">
        <v>95239</v>
      </c>
      <c r="O686" s="5" t="str" cm="1">
        <f t="array" ref="O686">_xlfn.IFS(TBL_Employees3[[#This Row],[Annual Salary]]&gt;140000,"High Income",AND(TBL_Employees3[[#This Row],[Annual Salary]]&lt;=140000, TBL_Employees3[[#This Row],[Annual Salary]] &gt; 70000),"Middle Income",TBL_Employees3[[#This Row],[Annual Salary]]&lt;70000,"Low Income")</f>
        <v>Middle Income</v>
      </c>
      <c r="P686" s="6">
        <v>0</v>
      </c>
      <c r="Q686" s="10">
        <f>TBL_Employees3[[#This Row],[Bonus %]]*TBL_Employees3[[#This Row],[Annual Salary]]</f>
        <v>0</v>
      </c>
      <c r="R686" t="s">
        <v>21</v>
      </c>
      <c r="S686" t="s">
        <v>57</v>
      </c>
      <c r="T686" s="4" t="s">
        <v>23</v>
      </c>
      <c r="U686" t="str">
        <f>IF(TBL_Employees3[[#This Row],[Exit Date]]="","Employed","Resign")</f>
        <v>Employed</v>
      </c>
    </row>
    <row r="687" spans="1:21" x14ac:dyDescent="0.25">
      <c r="A687" t="s">
        <v>1399</v>
      </c>
      <c r="B687" t="s">
        <v>1400</v>
      </c>
      <c r="C687" t="s">
        <v>1087</v>
      </c>
      <c r="D687" t="s">
        <v>1039</v>
      </c>
      <c r="E687" t="s">
        <v>18</v>
      </c>
      <c r="F687" t="s">
        <v>1984</v>
      </c>
      <c r="G687" t="s">
        <v>28</v>
      </c>
      <c r="H687">
        <v>33</v>
      </c>
      <c r="I687" s="4">
        <v>41819</v>
      </c>
      <c r="J687" s="8">
        <f>DAY(TBL_Employees3[[#This Row],[Hire Date]])</f>
        <v>29</v>
      </c>
      <c r="K687" s="8">
        <f>MONTH(TBL_Employees3[[#This Row],[Hire Date]])</f>
        <v>6</v>
      </c>
      <c r="L687" s="8">
        <f>YEAR(TBL_Employees3[[#This Row],[Hire Date]])</f>
        <v>2014</v>
      </c>
      <c r="M687" s="8" t="str">
        <f>TEXT(TBL_Employees3[[#This Row],[Hire Date]],"mmm")</f>
        <v>Jun</v>
      </c>
      <c r="N687" s="5">
        <v>96366</v>
      </c>
      <c r="O687" s="5" t="str" cm="1">
        <f t="array" ref="O687">_xlfn.IFS(TBL_Employees3[[#This Row],[Annual Salary]]&gt;140000,"High Income",AND(TBL_Employees3[[#This Row],[Annual Salary]]&lt;=140000, TBL_Employees3[[#This Row],[Annual Salary]] &gt; 70000),"Middle Income",TBL_Employees3[[#This Row],[Annual Salary]]&lt;70000,"Low Income")</f>
        <v>Middle Income</v>
      </c>
      <c r="P687" s="6">
        <v>0</v>
      </c>
      <c r="Q687" s="10">
        <f>TBL_Employees3[[#This Row],[Bonus %]]*TBL_Employees3[[#This Row],[Annual Salary]]</f>
        <v>0</v>
      </c>
      <c r="R687" t="s">
        <v>65</v>
      </c>
      <c r="S687" t="s">
        <v>92</v>
      </c>
      <c r="T687" s="4" t="s">
        <v>23</v>
      </c>
      <c r="U687" t="str">
        <f>IF(TBL_Employees3[[#This Row],[Exit Date]]="","Employed","Resign")</f>
        <v>Employed</v>
      </c>
    </row>
    <row r="688" spans="1:21" x14ac:dyDescent="0.25">
      <c r="A688" t="s">
        <v>1401</v>
      </c>
      <c r="B688" t="s">
        <v>1402</v>
      </c>
      <c r="C688" t="s">
        <v>1079</v>
      </c>
      <c r="D688" t="s">
        <v>1039</v>
      </c>
      <c r="E688" t="s">
        <v>32</v>
      </c>
      <c r="F688" t="s">
        <v>1983</v>
      </c>
      <c r="G688" t="s">
        <v>20</v>
      </c>
      <c r="H688">
        <v>48</v>
      </c>
      <c r="I688" s="4">
        <v>40435</v>
      </c>
      <c r="J688" s="8">
        <f>DAY(TBL_Employees3[[#This Row],[Hire Date]])</f>
        <v>14</v>
      </c>
      <c r="K688" s="8">
        <f>MONTH(TBL_Employees3[[#This Row],[Hire Date]])</f>
        <v>9</v>
      </c>
      <c r="L688" s="8">
        <f>YEAR(TBL_Employees3[[#This Row],[Hire Date]])</f>
        <v>2010</v>
      </c>
      <c r="M688" s="8" t="str">
        <f>TEXT(TBL_Employees3[[#This Row],[Hire Date]],"mmm")</f>
        <v>Sep</v>
      </c>
      <c r="N688" s="5">
        <v>99335</v>
      </c>
      <c r="O688" s="5" t="str" cm="1">
        <f t="array" ref="O688">_xlfn.IFS(TBL_Employees3[[#This Row],[Annual Salary]]&gt;140000,"High Income",AND(TBL_Employees3[[#This Row],[Annual Salary]]&lt;=140000, TBL_Employees3[[#This Row],[Annual Salary]] &gt; 70000),"Middle Income",TBL_Employees3[[#This Row],[Annual Salary]]&lt;70000,"Low Income")</f>
        <v>Middle Income</v>
      </c>
      <c r="P688" s="6">
        <v>0</v>
      </c>
      <c r="Q688" s="10">
        <f>TBL_Employees3[[#This Row],[Bonus %]]*TBL_Employees3[[#This Row],[Annual Salary]]</f>
        <v>0</v>
      </c>
      <c r="R688" t="s">
        <v>21</v>
      </c>
      <c r="S688" t="s">
        <v>57</v>
      </c>
      <c r="T688" s="4" t="s">
        <v>23</v>
      </c>
      <c r="U688" t="str">
        <f>IF(TBL_Employees3[[#This Row],[Exit Date]]="","Employed","Resign")</f>
        <v>Employed</v>
      </c>
    </row>
    <row r="689" spans="1:21" x14ac:dyDescent="0.25">
      <c r="A689" t="s">
        <v>1403</v>
      </c>
      <c r="B689" t="s">
        <v>1404</v>
      </c>
      <c r="C689" t="s">
        <v>1045</v>
      </c>
      <c r="D689" t="s">
        <v>1039</v>
      </c>
      <c r="E689" t="s">
        <v>27</v>
      </c>
      <c r="F689" t="s">
        <v>1983</v>
      </c>
      <c r="G689" t="s">
        <v>28</v>
      </c>
      <c r="H689">
        <v>35</v>
      </c>
      <c r="I689" s="4">
        <v>42493</v>
      </c>
      <c r="J689" s="8">
        <f>DAY(TBL_Employees3[[#This Row],[Hire Date]])</f>
        <v>3</v>
      </c>
      <c r="K689" s="8">
        <f>MONTH(TBL_Employees3[[#This Row],[Hire Date]])</f>
        <v>5</v>
      </c>
      <c r="L689" s="8">
        <f>YEAR(TBL_Employees3[[#This Row],[Hire Date]])</f>
        <v>2016</v>
      </c>
      <c r="M689" s="8" t="str">
        <f>TEXT(TBL_Employees3[[#This Row],[Hire Date]],"mmm")</f>
        <v>May</v>
      </c>
      <c r="N689" s="5">
        <v>73899</v>
      </c>
      <c r="O689" s="5" t="str" cm="1">
        <f t="array" ref="O689">_xlfn.IFS(TBL_Employees3[[#This Row],[Annual Salary]]&gt;140000,"High Income",AND(TBL_Employees3[[#This Row],[Annual Salary]]&lt;=140000, TBL_Employees3[[#This Row],[Annual Salary]] &gt; 70000),"Middle Income",TBL_Employees3[[#This Row],[Annual Salary]]&lt;70000,"Low Income")</f>
        <v>Middle Income</v>
      </c>
      <c r="P689" s="6">
        <v>0.05</v>
      </c>
      <c r="Q689" s="10">
        <f>TBL_Employees3[[#This Row],[Bonus %]]*TBL_Employees3[[#This Row],[Annual Salary]]</f>
        <v>3694.9500000000003</v>
      </c>
      <c r="R689" t="s">
        <v>65</v>
      </c>
      <c r="S689" t="s">
        <v>92</v>
      </c>
      <c r="T689" s="4" t="s">
        <v>23</v>
      </c>
      <c r="U689" t="str">
        <f>IF(TBL_Employees3[[#This Row],[Exit Date]]="","Employed","Resign")</f>
        <v>Employed</v>
      </c>
    </row>
    <row r="690" spans="1:21" x14ac:dyDescent="0.25">
      <c r="A690" t="s">
        <v>1071</v>
      </c>
      <c r="B690" t="s">
        <v>1405</v>
      </c>
      <c r="C690" t="s">
        <v>1042</v>
      </c>
      <c r="D690" t="s">
        <v>1039</v>
      </c>
      <c r="E690" t="s">
        <v>27</v>
      </c>
      <c r="F690" t="s">
        <v>1984</v>
      </c>
      <c r="G690" t="s">
        <v>28</v>
      </c>
      <c r="H690">
        <v>56</v>
      </c>
      <c r="I690" s="4">
        <v>35238</v>
      </c>
      <c r="J690" s="8">
        <f>DAY(TBL_Employees3[[#This Row],[Hire Date]])</f>
        <v>22</v>
      </c>
      <c r="K690" s="8">
        <f>MONTH(TBL_Employees3[[#This Row],[Hire Date]])</f>
        <v>6</v>
      </c>
      <c r="L690" s="8">
        <f>YEAR(TBL_Employees3[[#This Row],[Hire Date]])</f>
        <v>1996</v>
      </c>
      <c r="M690" s="8" t="str">
        <f>TEXT(TBL_Employees3[[#This Row],[Hire Date]],"mmm")</f>
        <v>Jun</v>
      </c>
      <c r="N690" s="5">
        <v>82806</v>
      </c>
      <c r="O690" s="5" t="str" cm="1">
        <f t="array" ref="O690">_xlfn.IFS(TBL_Employees3[[#This Row],[Annual Salary]]&gt;140000,"High Income",AND(TBL_Employees3[[#This Row],[Annual Salary]]&lt;=140000, TBL_Employees3[[#This Row],[Annual Salary]] &gt; 70000),"Middle Income",TBL_Employees3[[#This Row],[Annual Salary]]&lt;70000,"Low Income")</f>
        <v>Middle Income</v>
      </c>
      <c r="P690" s="6">
        <v>0</v>
      </c>
      <c r="Q690" s="10">
        <f>TBL_Employees3[[#This Row],[Bonus %]]*TBL_Employees3[[#This Row],[Annual Salary]]</f>
        <v>0</v>
      </c>
      <c r="R690" t="s">
        <v>21</v>
      </c>
      <c r="S690" t="s">
        <v>34</v>
      </c>
      <c r="T690" s="4" t="s">
        <v>23</v>
      </c>
      <c r="U690" t="str">
        <f>IF(TBL_Employees3[[#This Row],[Exit Date]]="","Employed","Resign")</f>
        <v>Employed</v>
      </c>
    </row>
    <row r="691" spans="1:21" x14ac:dyDescent="0.25">
      <c r="A691" t="s">
        <v>1406</v>
      </c>
      <c r="B691" t="s">
        <v>1407</v>
      </c>
      <c r="C691" t="s">
        <v>1087</v>
      </c>
      <c r="D691" t="s">
        <v>1039</v>
      </c>
      <c r="E691" t="s">
        <v>18</v>
      </c>
      <c r="F691" t="s">
        <v>1983</v>
      </c>
      <c r="G691" t="s">
        <v>20</v>
      </c>
      <c r="H691">
        <v>41</v>
      </c>
      <c r="I691" s="4">
        <v>43013</v>
      </c>
      <c r="J691" s="8">
        <f>DAY(TBL_Employees3[[#This Row],[Hire Date]])</f>
        <v>5</v>
      </c>
      <c r="K691" s="8">
        <f>MONTH(TBL_Employees3[[#This Row],[Hire Date]])</f>
        <v>10</v>
      </c>
      <c r="L691" s="8">
        <f>YEAR(TBL_Employees3[[#This Row],[Hire Date]])</f>
        <v>2017</v>
      </c>
      <c r="M691" s="8" t="str">
        <f>TEXT(TBL_Employees3[[#This Row],[Hire Date]],"mmm")</f>
        <v>Oct</v>
      </c>
      <c r="N691" s="5">
        <v>67468</v>
      </c>
      <c r="O691" s="5" t="str" cm="1">
        <f t="array" ref="O691">_xlfn.IFS(TBL_Employees3[[#This Row],[Annual Salary]]&gt;140000,"High Income",AND(TBL_Employees3[[#This Row],[Annual Salary]]&lt;=140000, TBL_Employees3[[#This Row],[Annual Salary]] &gt; 70000),"Middle Income",TBL_Employees3[[#This Row],[Annual Salary]]&lt;70000,"Low Income")</f>
        <v>Low Income</v>
      </c>
      <c r="P691" s="6">
        <v>0</v>
      </c>
      <c r="Q691" s="10">
        <f>TBL_Employees3[[#This Row],[Bonus %]]*TBL_Employees3[[#This Row],[Annual Salary]]</f>
        <v>0</v>
      </c>
      <c r="R691" t="s">
        <v>21</v>
      </c>
      <c r="S691" t="s">
        <v>48</v>
      </c>
      <c r="T691" s="4" t="s">
        <v>23</v>
      </c>
      <c r="U691" t="str">
        <f>IF(TBL_Employees3[[#This Row],[Exit Date]]="","Employed","Resign")</f>
        <v>Employed</v>
      </c>
    </row>
    <row r="692" spans="1:21" x14ac:dyDescent="0.25">
      <c r="A692" t="s">
        <v>886</v>
      </c>
      <c r="B692" t="s">
        <v>1408</v>
      </c>
      <c r="C692" t="s">
        <v>1090</v>
      </c>
      <c r="D692" t="s">
        <v>1039</v>
      </c>
      <c r="E692" t="s">
        <v>54</v>
      </c>
      <c r="F692" t="s">
        <v>1984</v>
      </c>
      <c r="G692" t="s">
        <v>28</v>
      </c>
      <c r="H692">
        <v>29</v>
      </c>
      <c r="I692" s="4">
        <v>43048</v>
      </c>
      <c r="J692" s="8">
        <f>DAY(TBL_Employees3[[#This Row],[Hire Date]])</f>
        <v>9</v>
      </c>
      <c r="K692" s="8">
        <f>MONTH(TBL_Employees3[[#This Row],[Hire Date]])</f>
        <v>11</v>
      </c>
      <c r="L692" s="8">
        <f>YEAR(TBL_Employees3[[#This Row],[Hire Date]])</f>
        <v>2017</v>
      </c>
      <c r="M692" s="8" t="str">
        <f>TEXT(TBL_Employees3[[#This Row],[Hire Date]],"mmm")</f>
        <v>Nov</v>
      </c>
      <c r="N692" s="5">
        <v>63985</v>
      </c>
      <c r="O692" s="5" t="str" cm="1">
        <f t="array" ref="O692">_xlfn.IFS(TBL_Employees3[[#This Row],[Annual Salary]]&gt;140000,"High Income",AND(TBL_Employees3[[#This Row],[Annual Salary]]&lt;=140000, TBL_Employees3[[#This Row],[Annual Salary]] &gt; 70000),"Middle Income",TBL_Employees3[[#This Row],[Annual Salary]]&lt;70000,"Low Income")</f>
        <v>Low Income</v>
      </c>
      <c r="P692" s="6">
        <v>0</v>
      </c>
      <c r="Q692" s="10">
        <f>TBL_Employees3[[#This Row],[Bonus %]]*TBL_Employees3[[#This Row],[Annual Salary]]</f>
        <v>0</v>
      </c>
      <c r="R692" t="s">
        <v>21</v>
      </c>
      <c r="S692" t="s">
        <v>48</v>
      </c>
      <c r="T692" s="4" t="s">
        <v>23</v>
      </c>
      <c r="U692" t="str">
        <f>IF(TBL_Employees3[[#This Row],[Exit Date]]="","Employed","Resign")</f>
        <v>Employed</v>
      </c>
    </row>
    <row r="693" spans="1:21" x14ac:dyDescent="0.25">
      <c r="A693" t="s">
        <v>1409</v>
      </c>
      <c r="B693" t="s">
        <v>1410</v>
      </c>
      <c r="C693" t="s">
        <v>1119</v>
      </c>
      <c r="D693" t="s">
        <v>1039</v>
      </c>
      <c r="E693" t="s">
        <v>18</v>
      </c>
      <c r="F693" t="s">
        <v>1984</v>
      </c>
      <c r="G693" t="s">
        <v>20</v>
      </c>
      <c r="H693">
        <v>64</v>
      </c>
      <c r="I693" s="4">
        <v>38176</v>
      </c>
      <c r="J693" s="8">
        <f>DAY(TBL_Employees3[[#This Row],[Hire Date]])</f>
        <v>8</v>
      </c>
      <c r="K693" s="8">
        <f>MONTH(TBL_Employees3[[#This Row],[Hire Date]])</f>
        <v>7</v>
      </c>
      <c r="L693" s="8">
        <f>YEAR(TBL_Employees3[[#This Row],[Hire Date]])</f>
        <v>2004</v>
      </c>
      <c r="M693" s="8" t="str">
        <f>TEXT(TBL_Employees3[[#This Row],[Hire Date]],"mmm")</f>
        <v>Jul</v>
      </c>
      <c r="N693" s="5">
        <v>77903</v>
      </c>
      <c r="O693" s="5" t="str" cm="1">
        <f t="array" ref="O693">_xlfn.IFS(TBL_Employees3[[#This Row],[Annual Salary]]&gt;140000,"High Income",AND(TBL_Employees3[[#This Row],[Annual Salary]]&lt;=140000, TBL_Employees3[[#This Row],[Annual Salary]] &gt; 70000),"Middle Income",TBL_Employees3[[#This Row],[Annual Salary]]&lt;70000,"Low Income")</f>
        <v>Middle Income</v>
      </c>
      <c r="P693" s="6">
        <v>0</v>
      </c>
      <c r="Q693" s="10">
        <f>TBL_Employees3[[#This Row],[Bonus %]]*TBL_Employees3[[#This Row],[Annual Salary]]</f>
        <v>0</v>
      </c>
      <c r="R693" t="s">
        <v>21</v>
      </c>
      <c r="S693" t="s">
        <v>34</v>
      </c>
      <c r="T693" s="4" t="s">
        <v>23</v>
      </c>
      <c r="U693" t="str">
        <f>IF(TBL_Employees3[[#This Row],[Exit Date]]="","Employed","Resign")</f>
        <v>Employed</v>
      </c>
    </row>
    <row r="694" spans="1:21" x14ac:dyDescent="0.25">
      <c r="A694" t="s">
        <v>1411</v>
      </c>
      <c r="B694" t="s">
        <v>1412</v>
      </c>
      <c r="C694" t="s">
        <v>1142</v>
      </c>
      <c r="D694" t="s">
        <v>1039</v>
      </c>
      <c r="E694" t="s">
        <v>54</v>
      </c>
      <c r="F694" t="s">
        <v>1983</v>
      </c>
      <c r="G694" t="s">
        <v>28</v>
      </c>
      <c r="H694">
        <v>29</v>
      </c>
      <c r="I694" s="4">
        <v>44375</v>
      </c>
      <c r="J694" s="8">
        <f>DAY(TBL_Employees3[[#This Row],[Hire Date]])</f>
        <v>28</v>
      </c>
      <c r="K694" s="8">
        <f>MONTH(TBL_Employees3[[#This Row],[Hire Date]])</f>
        <v>6</v>
      </c>
      <c r="L694" s="8">
        <f>YEAR(TBL_Employees3[[#This Row],[Hire Date]])</f>
        <v>2021</v>
      </c>
      <c r="M694" s="8" t="str">
        <f>TEXT(TBL_Employees3[[#This Row],[Hire Date]],"mmm")</f>
        <v>Jun</v>
      </c>
      <c r="N694" s="5">
        <v>71234</v>
      </c>
      <c r="O694" s="5" t="str" cm="1">
        <f t="array" ref="O694">_xlfn.IFS(TBL_Employees3[[#This Row],[Annual Salary]]&gt;140000,"High Income",AND(TBL_Employees3[[#This Row],[Annual Salary]]&lt;=140000, TBL_Employees3[[#This Row],[Annual Salary]] &gt; 70000),"Middle Income",TBL_Employees3[[#This Row],[Annual Salary]]&lt;70000,"Low Income")</f>
        <v>Middle Income</v>
      </c>
      <c r="P694" s="6">
        <v>0</v>
      </c>
      <c r="Q694" s="10">
        <f>TBL_Employees3[[#This Row],[Bonus %]]*TBL_Employees3[[#This Row],[Annual Salary]]</f>
        <v>0</v>
      </c>
      <c r="R694" t="s">
        <v>21</v>
      </c>
      <c r="S694" t="s">
        <v>34</v>
      </c>
      <c r="T694" s="4" t="s">
        <v>23</v>
      </c>
      <c r="U694" t="str">
        <f>IF(TBL_Employees3[[#This Row],[Exit Date]]="","Employed","Resign")</f>
        <v>Employed</v>
      </c>
    </row>
    <row r="695" spans="1:21" x14ac:dyDescent="0.25">
      <c r="A695" t="s">
        <v>1413</v>
      </c>
      <c r="B695" t="s">
        <v>1414</v>
      </c>
      <c r="C695" t="s">
        <v>1110</v>
      </c>
      <c r="D695" t="s">
        <v>1039</v>
      </c>
      <c r="E695" t="s">
        <v>32</v>
      </c>
      <c r="F695" t="s">
        <v>1983</v>
      </c>
      <c r="G695" t="s">
        <v>37</v>
      </c>
      <c r="H695">
        <v>64</v>
      </c>
      <c r="I695" s="4">
        <v>44009</v>
      </c>
      <c r="J695" s="8">
        <f>DAY(TBL_Employees3[[#This Row],[Hire Date]])</f>
        <v>27</v>
      </c>
      <c r="K695" s="8">
        <f>MONTH(TBL_Employees3[[#This Row],[Hire Date]])</f>
        <v>6</v>
      </c>
      <c r="L695" s="8">
        <f>YEAR(TBL_Employees3[[#This Row],[Hire Date]])</f>
        <v>2020</v>
      </c>
      <c r="M695" s="8" t="str">
        <f>TEXT(TBL_Employees3[[#This Row],[Hire Date]],"mmm")</f>
        <v>Jun</v>
      </c>
      <c r="N695" s="5">
        <v>40316</v>
      </c>
      <c r="O695" s="5" t="str" cm="1">
        <f t="array" ref="O695">_xlfn.IFS(TBL_Employees3[[#This Row],[Annual Salary]]&gt;140000,"High Income",AND(TBL_Employees3[[#This Row],[Annual Salary]]&lt;=140000, TBL_Employees3[[#This Row],[Annual Salary]] &gt; 70000),"Middle Income",TBL_Employees3[[#This Row],[Annual Salary]]&lt;70000,"Low Income")</f>
        <v>Low Income</v>
      </c>
      <c r="P695" s="6">
        <v>0</v>
      </c>
      <c r="Q695" s="10">
        <f>TBL_Employees3[[#This Row],[Bonus %]]*TBL_Employees3[[#This Row],[Annual Salary]]</f>
        <v>0</v>
      </c>
      <c r="R695" t="s">
        <v>38</v>
      </c>
      <c r="S695" t="s">
        <v>39</v>
      </c>
      <c r="T695" s="4" t="s">
        <v>23</v>
      </c>
      <c r="U695" t="str">
        <f>IF(TBL_Employees3[[#This Row],[Exit Date]]="","Employed","Resign")</f>
        <v>Employed</v>
      </c>
    </row>
    <row r="696" spans="1:21" x14ac:dyDescent="0.25">
      <c r="A696" t="s">
        <v>1415</v>
      </c>
      <c r="B696" t="s">
        <v>1416</v>
      </c>
      <c r="C696" t="s">
        <v>16</v>
      </c>
      <c r="D696" t="s">
        <v>1039</v>
      </c>
      <c r="E696" t="s">
        <v>32</v>
      </c>
      <c r="F696" t="s">
        <v>1984</v>
      </c>
      <c r="G696" t="s">
        <v>28</v>
      </c>
      <c r="H696">
        <v>55</v>
      </c>
      <c r="I696" s="4">
        <v>38391</v>
      </c>
      <c r="J696" s="8">
        <f>DAY(TBL_Employees3[[#This Row],[Hire Date]])</f>
        <v>8</v>
      </c>
      <c r="K696" s="8">
        <f>MONTH(TBL_Employees3[[#This Row],[Hire Date]])</f>
        <v>2</v>
      </c>
      <c r="L696" s="8">
        <f>YEAR(TBL_Employees3[[#This Row],[Hire Date]])</f>
        <v>2005</v>
      </c>
      <c r="M696" s="8" t="str">
        <f>TEXT(TBL_Employees3[[#This Row],[Hire Date]],"mmm")</f>
        <v>Feb</v>
      </c>
      <c r="N696" s="5">
        <v>115145</v>
      </c>
      <c r="O696" s="5" t="str" cm="1">
        <f t="array" ref="O696">_xlfn.IFS(TBL_Employees3[[#This Row],[Annual Salary]]&gt;140000,"High Income",AND(TBL_Employees3[[#This Row],[Annual Salary]]&lt;=140000, TBL_Employees3[[#This Row],[Annual Salary]] &gt; 70000),"Middle Income",TBL_Employees3[[#This Row],[Annual Salary]]&lt;70000,"Low Income")</f>
        <v>Middle Income</v>
      </c>
      <c r="P696" s="6">
        <v>0.05</v>
      </c>
      <c r="Q696" s="10">
        <f>TBL_Employees3[[#This Row],[Bonus %]]*TBL_Employees3[[#This Row],[Annual Salary]]</f>
        <v>5757.25</v>
      </c>
      <c r="R696" t="s">
        <v>65</v>
      </c>
      <c r="S696" t="s">
        <v>66</v>
      </c>
      <c r="T696" s="4" t="s">
        <v>23</v>
      </c>
      <c r="U696" t="str">
        <f>IF(TBL_Employees3[[#This Row],[Exit Date]]="","Employed","Resign")</f>
        <v>Employed</v>
      </c>
    </row>
    <row r="697" spans="1:21" x14ac:dyDescent="0.25">
      <c r="A697" t="s">
        <v>1417</v>
      </c>
      <c r="B697" t="s">
        <v>1418</v>
      </c>
      <c r="C697" t="s">
        <v>1079</v>
      </c>
      <c r="D697" t="s">
        <v>1039</v>
      </c>
      <c r="E697" t="s">
        <v>18</v>
      </c>
      <c r="F697" t="s">
        <v>1984</v>
      </c>
      <c r="G697" t="s">
        <v>37</v>
      </c>
      <c r="H697">
        <v>43</v>
      </c>
      <c r="I697" s="4">
        <v>39885</v>
      </c>
      <c r="J697" s="8">
        <f>DAY(TBL_Employees3[[#This Row],[Hire Date]])</f>
        <v>13</v>
      </c>
      <c r="K697" s="8">
        <f>MONTH(TBL_Employees3[[#This Row],[Hire Date]])</f>
        <v>3</v>
      </c>
      <c r="L697" s="8">
        <f>YEAR(TBL_Employees3[[#This Row],[Hire Date]])</f>
        <v>2009</v>
      </c>
      <c r="M697" s="8" t="str">
        <f>TEXT(TBL_Employees3[[#This Row],[Hire Date]],"mmm")</f>
        <v>Mar</v>
      </c>
      <c r="N697" s="5">
        <v>62335</v>
      </c>
      <c r="O697" s="5" t="str" cm="1">
        <f t="array" ref="O697">_xlfn.IFS(TBL_Employees3[[#This Row],[Annual Salary]]&gt;140000,"High Income",AND(TBL_Employees3[[#This Row],[Annual Salary]]&lt;=140000, TBL_Employees3[[#This Row],[Annual Salary]] &gt; 70000),"Middle Income",TBL_Employees3[[#This Row],[Annual Salary]]&lt;70000,"Low Income")</f>
        <v>Low Income</v>
      </c>
      <c r="P697" s="6">
        <v>0</v>
      </c>
      <c r="Q697" s="10">
        <f>TBL_Employees3[[#This Row],[Bonus %]]*TBL_Employees3[[#This Row],[Annual Salary]]</f>
        <v>0</v>
      </c>
      <c r="R697" t="s">
        <v>38</v>
      </c>
      <c r="S697" t="s">
        <v>39</v>
      </c>
      <c r="T697" s="4" t="s">
        <v>23</v>
      </c>
      <c r="U697" t="str">
        <f>IF(TBL_Employees3[[#This Row],[Exit Date]]="","Employed","Resign")</f>
        <v>Employed</v>
      </c>
    </row>
    <row r="698" spans="1:21" x14ac:dyDescent="0.25">
      <c r="A698" t="s">
        <v>413</v>
      </c>
      <c r="B698" t="s">
        <v>1419</v>
      </c>
      <c r="C698" t="s">
        <v>1042</v>
      </c>
      <c r="D698" t="s">
        <v>1039</v>
      </c>
      <c r="E698" t="s">
        <v>18</v>
      </c>
      <c r="F698" t="s">
        <v>1984</v>
      </c>
      <c r="G698" t="s">
        <v>28</v>
      </c>
      <c r="H698">
        <v>45</v>
      </c>
      <c r="I698" s="4">
        <v>37445</v>
      </c>
      <c r="J698" s="8">
        <f>DAY(TBL_Employees3[[#This Row],[Hire Date]])</f>
        <v>8</v>
      </c>
      <c r="K698" s="8">
        <f>MONTH(TBL_Employees3[[#This Row],[Hire Date]])</f>
        <v>7</v>
      </c>
      <c r="L698" s="8">
        <f>YEAR(TBL_Employees3[[#This Row],[Hire Date]])</f>
        <v>2002</v>
      </c>
      <c r="M698" s="8" t="str">
        <f>TEXT(TBL_Employees3[[#This Row],[Hire Date]],"mmm")</f>
        <v>Jul</v>
      </c>
      <c r="N698" s="5">
        <v>92655</v>
      </c>
      <c r="O698" s="5" t="str" cm="1">
        <f t="array" ref="O698">_xlfn.IFS(TBL_Employees3[[#This Row],[Annual Salary]]&gt;140000,"High Income",AND(TBL_Employees3[[#This Row],[Annual Salary]]&lt;=140000, TBL_Employees3[[#This Row],[Annual Salary]] &gt; 70000),"Middle Income",TBL_Employees3[[#This Row],[Annual Salary]]&lt;70000,"Low Income")</f>
        <v>Middle Income</v>
      </c>
      <c r="P698" s="6">
        <v>0</v>
      </c>
      <c r="Q698" s="10">
        <f>TBL_Employees3[[#This Row],[Bonus %]]*TBL_Employees3[[#This Row],[Annual Salary]]</f>
        <v>0</v>
      </c>
      <c r="R698" t="s">
        <v>65</v>
      </c>
      <c r="S698" t="s">
        <v>92</v>
      </c>
      <c r="T698" s="4" t="s">
        <v>23</v>
      </c>
      <c r="U698" t="str">
        <f>IF(TBL_Employees3[[#This Row],[Exit Date]]="","Employed","Resign")</f>
        <v>Employed</v>
      </c>
    </row>
    <row r="699" spans="1:21" x14ac:dyDescent="0.25">
      <c r="A699" t="s">
        <v>1420</v>
      </c>
      <c r="B699" t="s">
        <v>1421</v>
      </c>
      <c r="C699" t="s">
        <v>1061</v>
      </c>
      <c r="D699" t="s">
        <v>1039</v>
      </c>
      <c r="E699" t="s">
        <v>27</v>
      </c>
      <c r="F699" t="s">
        <v>1984</v>
      </c>
      <c r="G699" t="s">
        <v>20</v>
      </c>
      <c r="H699">
        <v>61</v>
      </c>
      <c r="I699" s="4">
        <v>38392</v>
      </c>
      <c r="J699" s="8">
        <f>DAY(TBL_Employees3[[#This Row],[Hire Date]])</f>
        <v>9</v>
      </c>
      <c r="K699" s="8">
        <f>MONTH(TBL_Employees3[[#This Row],[Hire Date]])</f>
        <v>2</v>
      </c>
      <c r="L699" s="8">
        <f>YEAR(TBL_Employees3[[#This Row],[Hire Date]])</f>
        <v>2005</v>
      </c>
      <c r="M699" s="8" t="str">
        <f>TEXT(TBL_Employees3[[#This Row],[Hire Date]],"mmm")</f>
        <v>Feb</v>
      </c>
      <c r="N699" s="5">
        <v>64462</v>
      </c>
      <c r="O699" s="5" t="str" cm="1">
        <f t="array" ref="O699">_xlfn.IFS(TBL_Employees3[[#This Row],[Annual Salary]]&gt;140000,"High Income",AND(TBL_Employees3[[#This Row],[Annual Salary]]&lt;=140000, TBL_Employees3[[#This Row],[Annual Salary]] &gt; 70000),"Middle Income",TBL_Employees3[[#This Row],[Annual Salary]]&lt;70000,"Low Income")</f>
        <v>Low Income</v>
      </c>
      <c r="P699" s="6">
        <v>0</v>
      </c>
      <c r="Q699" s="10">
        <f>TBL_Employees3[[#This Row],[Bonus %]]*TBL_Employees3[[#This Row],[Annual Salary]]</f>
        <v>0</v>
      </c>
      <c r="R699" t="s">
        <v>21</v>
      </c>
      <c r="S699" t="s">
        <v>44</v>
      </c>
      <c r="T699" s="4" t="s">
        <v>23</v>
      </c>
      <c r="U699" t="str">
        <f>IF(TBL_Employees3[[#This Row],[Exit Date]]="","Employed","Resign")</f>
        <v>Employed</v>
      </c>
    </row>
    <row r="700" spans="1:21" x14ac:dyDescent="0.25">
      <c r="A700" t="s">
        <v>1422</v>
      </c>
      <c r="B700" t="s">
        <v>1423</v>
      </c>
      <c r="C700" t="s">
        <v>1101</v>
      </c>
      <c r="D700" t="s">
        <v>1039</v>
      </c>
      <c r="E700" t="s">
        <v>18</v>
      </c>
      <c r="F700" t="s">
        <v>1984</v>
      </c>
      <c r="G700" t="s">
        <v>20</v>
      </c>
      <c r="H700">
        <v>57</v>
      </c>
      <c r="I700" s="4">
        <v>35113</v>
      </c>
      <c r="J700" s="8">
        <f>DAY(TBL_Employees3[[#This Row],[Hire Date]])</f>
        <v>18</v>
      </c>
      <c r="K700" s="8">
        <f>MONTH(TBL_Employees3[[#This Row],[Hire Date]])</f>
        <v>2</v>
      </c>
      <c r="L700" s="8">
        <f>YEAR(TBL_Employees3[[#This Row],[Hire Date]])</f>
        <v>1996</v>
      </c>
      <c r="M700" s="8" t="str">
        <f>TEXT(TBL_Employees3[[#This Row],[Hire Date]],"mmm")</f>
        <v>Feb</v>
      </c>
      <c r="N700" s="5">
        <v>75354</v>
      </c>
      <c r="O700" s="5" t="str" cm="1">
        <f t="array" ref="O700">_xlfn.IFS(TBL_Employees3[[#This Row],[Annual Salary]]&gt;140000,"High Income",AND(TBL_Employees3[[#This Row],[Annual Salary]]&lt;=140000, TBL_Employees3[[#This Row],[Annual Salary]] &gt; 70000),"Middle Income",TBL_Employees3[[#This Row],[Annual Salary]]&lt;70000,"Low Income")</f>
        <v>Middle Income</v>
      </c>
      <c r="P700" s="6">
        <v>0</v>
      </c>
      <c r="Q700" s="10">
        <f>TBL_Employees3[[#This Row],[Bonus %]]*TBL_Employees3[[#This Row],[Annual Salary]]</f>
        <v>0</v>
      </c>
      <c r="R700" t="s">
        <v>21</v>
      </c>
      <c r="S700" t="s">
        <v>22</v>
      </c>
      <c r="T700" s="4">
        <v>35413</v>
      </c>
      <c r="U700" t="str">
        <f>IF(TBL_Employees3[[#This Row],[Exit Date]]="","Employed","Resign")</f>
        <v>Resign</v>
      </c>
    </row>
    <row r="701" spans="1:21" x14ac:dyDescent="0.25">
      <c r="A701" t="s">
        <v>1424</v>
      </c>
      <c r="B701" t="s">
        <v>1425</v>
      </c>
      <c r="C701" t="s">
        <v>1079</v>
      </c>
      <c r="D701" t="s">
        <v>1039</v>
      </c>
      <c r="E701" t="s">
        <v>18</v>
      </c>
      <c r="F701" t="s">
        <v>1984</v>
      </c>
      <c r="G701" t="s">
        <v>28</v>
      </c>
      <c r="H701">
        <v>50</v>
      </c>
      <c r="I701" s="4">
        <v>44445</v>
      </c>
      <c r="J701" s="8">
        <f>DAY(TBL_Employees3[[#This Row],[Hire Date]])</f>
        <v>6</v>
      </c>
      <c r="K701" s="8">
        <f>MONTH(TBL_Employees3[[#This Row],[Hire Date]])</f>
        <v>9</v>
      </c>
      <c r="L701" s="8">
        <f>YEAR(TBL_Employees3[[#This Row],[Hire Date]])</f>
        <v>2021</v>
      </c>
      <c r="M701" s="8" t="str">
        <f>TEXT(TBL_Employees3[[#This Row],[Hire Date]],"mmm")</f>
        <v>Sep</v>
      </c>
      <c r="N701" s="5">
        <v>83418</v>
      </c>
      <c r="O701" s="5" t="str" cm="1">
        <f t="array" ref="O701">_xlfn.IFS(TBL_Employees3[[#This Row],[Annual Salary]]&gt;140000,"High Income",AND(TBL_Employees3[[#This Row],[Annual Salary]]&lt;=140000, TBL_Employees3[[#This Row],[Annual Salary]] &gt; 70000),"Middle Income",TBL_Employees3[[#This Row],[Annual Salary]]&lt;70000,"Low Income")</f>
        <v>Middle Income</v>
      </c>
      <c r="P701" s="6">
        <v>0</v>
      </c>
      <c r="Q701" s="10">
        <f>TBL_Employees3[[#This Row],[Bonus %]]*TBL_Employees3[[#This Row],[Annual Salary]]</f>
        <v>0</v>
      </c>
      <c r="R701" t="s">
        <v>65</v>
      </c>
      <c r="S701" t="s">
        <v>78</v>
      </c>
      <c r="T701" s="4" t="s">
        <v>23</v>
      </c>
      <c r="U701" t="str">
        <f>IF(TBL_Employees3[[#This Row],[Exit Date]]="","Employed","Resign")</f>
        <v>Employed</v>
      </c>
    </row>
    <row r="702" spans="1:21" x14ac:dyDescent="0.25">
      <c r="A702" t="s">
        <v>1426</v>
      </c>
      <c r="B702" t="s">
        <v>1427</v>
      </c>
      <c r="C702" t="s">
        <v>1119</v>
      </c>
      <c r="D702" t="s">
        <v>1039</v>
      </c>
      <c r="E702" t="s">
        <v>27</v>
      </c>
      <c r="F702" t="s">
        <v>1984</v>
      </c>
      <c r="G702" t="s">
        <v>20</v>
      </c>
      <c r="H702">
        <v>45</v>
      </c>
      <c r="I702" s="4">
        <v>43042</v>
      </c>
      <c r="J702" s="8">
        <f>DAY(TBL_Employees3[[#This Row],[Hire Date]])</f>
        <v>3</v>
      </c>
      <c r="K702" s="8">
        <f>MONTH(TBL_Employees3[[#This Row],[Hire Date]])</f>
        <v>11</v>
      </c>
      <c r="L702" s="8">
        <f>YEAR(TBL_Employees3[[#This Row],[Hire Date]])</f>
        <v>2017</v>
      </c>
      <c r="M702" s="8" t="str">
        <f>TEXT(TBL_Employees3[[#This Row],[Hire Date]],"mmm")</f>
        <v>Nov</v>
      </c>
      <c r="N702" s="5">
        <v>66660</v>
      </c>
      <c r="O702" s="5" t="str" cm="1">
        <f t="array" ref="O702">_xlfn.IFS(TBL_Employees3[[#This Row],[Annual Salary]]&gt;140000,"High Income",AND(TBL_Employees3[[#This Row],[Annual Salary]]&lt;=140000, TBL_Employees3[[#This Row],[Annual Salary]] &gt; 70000),"Middle Income",TBL_Employees3[[#This Row],[Annual Salary]]&lt;70000,"Low Income")</f>
        <v>Low Income</v>
      </c>
      <c r="P702" s="6">
        <v>0</v>
      </c>
      <c r="Q702" s="10">
        <f>TBL_Employees3[[#This Row],[Bonus %]]*TBL_Employees3[[#This Row],[Annual Salary]]</f>
        <v>0</v>
      </c>
      <c r="R702" t="s">
        <v>21</v>
      </c>
      <c r="S702" t="s">
        <v>22</v>
      </c>
      <c r="T702" s="4" t="s">
        <v>23</v>
      </c>
      <c r="U702" t="str">
        <f>IF(TBL_Employees3[[#This Row],[Exit Date]]="","Employed","Resign")</f>
        <v>Employed</v>
      </c>
    </row>
    <row r="703" spans="1:21" x14ac:dyDescent="0.25">
      <c r="A703" t="s">
        <v>1428</v>
      </c>
      <c r="B703" t="s">
        <v>1429</v>
      </c>
      <c r="C703" t="s">
        <v>53</v>
      </c>
      <c r="D703" t="s">
        <v>1039</v>
      </c>
      <c r="E703" t="s">
        <v>32</v>
      </c>
      <c r="F703" t="s">
        <v>1983</v>
      </c>
      <c r="G703" t="s">
        <v>37</v>
      </c>
      <c r="H703">
        <v>42</v>
      </c>
      <c r="I703" s="4">
        <v>40511</v>
      </c>
      <c r="J703" s="8">
        <f>DAY(TBL_Employees3[[#This Row],[Hire Date]])</f>
        <v>29</v>
      </c>
      <c r="K703" s="8">
        <f>MONTH(TBL_Employees3[[#This Row],[Hire Date]])</f>
        <v>11</v>
      </c>
      <c r="L703" s="8">
        <f>YEAR(TBL_Employees3[[#This Row],[Hire Date]])</f>
        <v>2010</v>
      </c>
      <c r="M703" s="8" t="str">
        <f>TEXT(TBL_Employees3[[#This Row],[Hire Date]],"mmm")</f>
        <v>Nov</v>
      </c>
      <c r="N703" s="5">
        <v>186725</v>
      </c>
      <c r="O703" s="5" t="str" cm="1">
        <f t="array" ref="O703">_xlfn.IFS(TBL_Employees3[[#This Row],[Annual Salary]]&gt;140000,"High Income",AND(TBL_Employees3[[#This Row],[Annual Salary]]&lt;=140000, TBL_Employees3[[#This Row],[Annual Salary]] &gt; 70000),"Middle Income",TBL_Employees3[[#This Row],[Annual Salary]]&lt;70000,"Low Income")</f>
        <v>High Income</v>
      </c>
      <c r="P703" s="6">
        <v>0.32</v>
      </c>
      <c r="Q703" s="10">
        <f>TBL_Employees3[[#This Row],[Bonus %]]*TBL_Employees3[[#This Row],[Annual Salary]]</f>
        <v>59752</v>
      </c>
      <c r="R703" t="s">
        <v>38</v>
      </c>
      <c r="S703" t="s">
        <v>39</v>
      </c>
      <c r="T703" s="4" t="s">
        <v>23</v>
      </c>
      <c r="U703" t="str">
        <f>IF(TBL_Employees3[[#This Row],[Exit Date]]="","Employed","Resign")</f>
        <v>Employed</v>
      </c>
    </row>
    <row r="704" spans="1:21" x14ac:dyDescent="0.25">
      <c r="A704" t="s">
        <v>1430</v>
      </c>
      <c r="B704" t="s">
        <v>1431</v>
      </c>
      <c r="C704" t="s">
        <v>1087</v>
      </c>
      <c r="D704" t="s">
        <v>1039</v>
      </c>
      <c r="E704" t="s">
        <v>27</v>
      </c>
      <c r="F704" t="s">
        <v>1984</v>
      </c>
      <c r="G704" t="s">
        <v>28</v>
      </c>
      <c r="H704">
        <v>45</v>
      </c>
      <c r="I704" s="4">
        <v>39069</v>
      </c>
      <c r="J704" s="8">
        <f>DAY(TBL_Employees3[[#This Row],[Hire Date]])</f>
        <v>18</v>
      </c>
      <c r="K704" s="8">
        <f>MONTH(TBL_Employees3[[#This Row],[Hire Date]])</f>
        <v>12</v>
      </c>
      <c r="L704" s="8">
        <f>YEAR(TBL_Employees3[[#This Row],[Hire Date]])</f>
        <v>2006</v>
      </c>
      <c r="M704" s="8" t="str">
        <f>TEXT(TBL_Employees3[[#This Row],[Hire Date]],"mmm")</f>
        <v>Dec</v>
      </c>
      <c r="N704" s="5">
        <v>68337</v>
      </c>
      <c r="O704" s="5" t="str" cm="1">
        <f t="array" ref="O704">_xlfn.IFS(TBL_Employees3[[#This Row],[Annual Salary]]&gt;140000,"High Income",AND(TBL_Employees3[[#This Row],[Annual Salary]]&lt;=140000, TBL_Employees3[[#This Row],[Annual Salary]] &gt; 70000),"Middle Income",TBL_Employees3[[#This Row],[Annual Salary]]&lt;70000,"Low Income")</f>
        <v>Low Income</v>
      </c>
      <c r="P704" s="6">
        <v>0</v>
      </c>
      <c r="Q704" s="10">
        <f>TBL_Employees3[[#This Row],[Bonus %]]*TBL_Employees3[[#This Row],[Annual Salary]]</f>
        <v>0</v>
      </c>
      <c r="R704" t="s">
        <v>65</v>
      </c>
      <c r="S704" t="s">
        <v>66</v>
      </c>
      <c r="T704" s="4" t="s">
        <v>23</v>
      </c>
      <c r="U704" t="str">
        <f>IF(TBL_Employees3[[#This Row],[Exit Date]]="","Employed","Resign")</f>
        <v>Employed</v>
      </c>
    </row>
    <row r="705" spans="1:21" x14ac:dyDescent="0.25">
      <c r="A705" t="s">
        <v>1432</v>
      </c>
      <c r="B705" t="s">
        <v>1433</v>
      </c>
      <c r="C705" t="s">
        <v>1142</v>
      </c>
      <c r="D705" t="s">
        <v>1039</v>
      </c>
      <c r="E705" t="s">
        <v>27</v>
      </c>
      <c r="F705" t="s">
        <v>1984</v>
      </c>
      <c r="G705" t="s">
        <v>20</v>
      </c>
      <c r="H705">
        <v>26</v>
      </c>
      <c r="I705" s="4">
        <v>44266</v>
      </c>
      <c r="J705" s="8">
        <f>DAY(TBL_Employees3[[#This Row],[Hire Date]])</f>
        <v>11</v>
      </c>
      <c r="K705" s="8">
        <f>MONTH(TBL_Employees3[[#This Row],[Hire Date]])</f>
        <v>3</v>
      </c>
      <c r="L705" s="8">
        <f>YEAR(TBL_Employees3[[#This Row],[Hire Date]])</f>
        <v>2021</v>
      </c>
      <c r="M705" s="8" t="str">
        <f>TEXT(TBL_Employees3[[#This Row],[Hire Date]],"mmm")</f>
        <v>Mar</v>
      </c>
      <c r="N705" s="5">
        <v>74170</v>
      </c>
      <c r="O705" s="5" t="str" cm="1">
        <f t="array" ref="O705">_xlfn.IFS(TBL_Employees3[[#This Row],[Annual Salary]]&gt;140000,"High Income",AND(TBL_Employees3[[#This Row],[Annual Salary]]&lt;=140000, TBL_Employees3[[#This Row],[Annual Salary]] &gt; 70000),"Middle Income",TBL_Employees3[[#This Row],[Annual Salary]]&lt;70000,"Low Income")</f>
        <v>Middle Income</v>
      </c>
      <c r="P705" s="6">
        <v>0</v>
      </c>
      <c r="Q705" s="10">
        <f>TBL_Employees3[[#This Row],[Bonus %]]*TBL_Employees3[[#This Row],[Annual Salary]]</f>
        <v>0</v>
      </c>
      <c r="R705" t="s">
        <v>21</v>
      </c>
      <c r="S705" t="s">
        <v>22</v>
      </c>
      <c r="T705" s="4" t="s">
        <v>23</v>
      </c>
      <c r="U705" t="str">
        <f>IF(TBL_Employees3[[#This Row],[Exit Date]]="","Employed","Resign")</f>
        <v>Employed</v>
      </c>
    </row>
    <row r="706" spans="1:21" x14ac:dyDescent="0.25">
      <c r="A706" t="s">
        <v>1434</v>
      </c>
      <c r="B706" t="s">
        <v>1435</v>
      </c>
      <c r="C706" t="s">
        <v>16</v>
      </c>
      <c r="D706" t="s">
        <v>1039</v>
      </c>
      <c r="E706" t="s">
        <v>27</v>
      </c>
      <c r="F706" t="s">
        <v>1984</v>
      </c>
      <c r="G706" t="s">
        <v>20</v>
      </c>
      <c r="H706">
        <v>51</v>
      </c>
      <c r="I706" s="4">
        <v>43903</v>
      </c>
      <c r="J706" s="8">
        <f>DAY(TBL_Employees3[[#This Row],[Hire Date]])</f>
        <v>13</v>
      </c>
      <c r="K706" s="8">
        <f>MONTH(TBL_Employees3[[#This Row],[Hire Date]])</f>
        <v>3</v>
      </c>
      <c r="L706" s="8">
        <f>YEAR(TBL_Employees3[[#This Row],[Hire Date]])</f>
        <v>2020</v>
      </c>
      <c r="M706" s="8" t="str">
        <f>TEXT(TBL_Employees3[[#This Row],[Hire Date]],"mmm")</f>
        <v>Mar</v>
      </c>
      <c r="N706" s="5">
        <v>107195</v>
      </c>
      <c r="O706" s="5" t="str" cm="1">
        <f t="array" ref="O706">_xlfn.IFS(TBL_Employees3[[#This Row],[Annual Salary]]&gt;140000,"High Income",AND(TBL_Employees3[[#This Row],[Annual Salary]]&lt;=140000, TBL_Employees3[[#This Row],[Annual Salary]] &gt; 70000),"Middle Income",TBL_Employees3[[#This Row],[Annual Salary]]&lt;70000,"Low Income")</f>
        <v>Middle Income</v>
      </c>
      <c r="P706" s="6">
        <v>0.09</v>
      </c>
      <c r="Q706" s="10">
        <f>TBL_Employees3[[#This Row],[Bonus %]]*TBL_Employees3[[#This Row],[Annual Salary]]</f>
        <v>9647.5499999999993</v>
      </c>
      <c r="R706" t="s">
        <v>21</v>
      </c>
      <c r="S706" t="s">
        <v>22</v>
      </c>
      <c r="T706" s="4" t="s">
        <v>23</v>
      </c>
      <c r="U706" t="str">
        <f>IF(TBL_Employees3[[#This Row],[Exit Date]]="","Employed","Resign")</f>
        <v>Employed</v>
      </c>
    </row>
    <row r="707" spans="1:21" x14ac:dyDescent="0.25">
      <c r="A707" t="s">
        <v>1436</v>
      </c>
      <c r="B707" t="s">
        <v>1437</v>
      </c>
      <c r="C707" t="s">
        <v>1149</v>
      </c>
      <c r="D707" t="s">
        <v>1039</v>
      </c>
      <c r="E707" t="s">
        <v>18</v>
      </c>
      <c r="F707" t="s">
        <v>1983</v>
      </c>
      <c r="G707" t="s">
        <v>28</v>
      </c>
      <c r="H707">
        <v>45</v>
      </c>
      <c r="I707" s="4">
        <v>40253</v>
      </c>
      <c r="J707" s="8">
        <f>DAY(TBL_Employees3[[#This Row],[Hire Date]])</f>
        <v>16</v>
      </c>
      <c r="K707" s="8">
        <f>MONTH(TBL_Employees3[[#This Row],[Hire Date]])</f>
        <v>3</v>
      </c>
      <c r="L707" s="8">
        <f>YEAR(TBL_Employees3[[#This Row],[Hire Date]])</f>
        <v>2010</v>
      </c>
      <c r="M707" s="8" t="str">
        <f>TEXT(TBL_Employees3[[#This Row],[Hire Date]],"mmm")</f>
        <v>Mar</v>
      </c>
      <c r="N707" s="5">
        <v>88182</v>
      </c>
      <c r="O707" s="5" t="str" cm="1">
        <f t="array" ref="O707">_xlfn.IFS(TBL_Employees3[[#This Row],[Annual Salary]]&gt;140000,"High Income",AND(TBL_Employees3[[#This Row],[Annual Salary]]&lt;=140000, TBL_Employees3[[#This Row],[Annual Salary]] &gt; 70000),"Middle Income",TBL_Employees3[[#This Row],[Annual Salary]]&lt;70000,"Low Income")</f>
        <v>Middle Income</v>
      </c>
      <c r="P707" s="6">
        <v>0</v>
      </c>
      <c r="Q707" s="10">
        <f>TBL_Employees3[[#This Row],[Bonus %]]*TBL_Employees3[[#This Row],[Annual Salary]]</f>
        <v>0</v>
      </c>
      <c r="R707" t="s">
        <v>65</v>
      </c>
      <c r="S707" t="s">
        <v>92</v>
      </c>
      <c r="T707" s="4" t="s">
        <v>23</v>
      </c>
      <c r="U707" t="str">
        <f>IF(TBL_Employees3[[#This Row],[Exit Date]]="","Employed","Resign")</f>
        <v>Employed</v>
      </c>
    </row>
    <row r="708" spans="1:21" x14ac:dyDescent="0.25">
      <c r="A708" t="s">
        <v>1438</v>
      </c>
      <c r="B708" t="s">
        <v>1439</v>
      </c>
      <c r="C708" t="s">
        <v>1061</v>
      </c>
      <c r="D708" t="s">
        <v>1039</v>
      </c>
      <c r="E708" t="s">
        <v>27</v>
      </c>
      <c r="F708" t="s">
        <v>1983</v>
      </c>
      <c r="G708" t="s">
        <v>20</v>
      </c>
      <c r="H708">
        <v>61</v>
      </c>
      <c r="I708" s="4">
        <v>43703</v>
      </c>
      <c r="J708" s="8">
        <f>DAY(TBL_Employees3[[#This Row],[Hire Date]])</f>
        <v>26</v>
      </c>
      <c r="K708" s="8">
        <f>MONTH(TBL_Employees3[[#This Row],[Hire Date]])</f>
        <v>8</v>
      </c>
      <c r="L708" s="8">
        <f>YEAR(TBL_Employees3[[#This Row],[Hire Date]])</f>
        <v>2019</v>
      </c>
      <c r="M708" s="8" t="str">
        <f>TEXT(TBL_Employees3[[#This Row],[Hire Date]],"mmm")</f>
        <v>Aug</v>
      </c>
      <c r="N708" s="5">
        <v>75780</v>
      </c>
      <c r="O708" s="5" t="str" cm="1">
        <f t="array" ref="O708">_xlfn.IFS(TBL_Employees3[[#This Row],[Annual Salary]]&gt;140000,"High Income",AND(TBL_Employees3[[#This Row],[Annual Salary]]&lt;=140000, TBL_Employees3[[#This Row],[Annual Salary]] &gt; 70000),"Middle Income",TBL_Employees3[[#This Row],[Annual Salary]]&lt;70000,"Low Income")</f>
        <v>Middle Income</v>
      </c>
      <c r="P708" s="6">
        <v>0</v>
      </c>
      <c r="Q708" s="10">
        <f>TBL_Employees3[[#This Row],[Bonus %]]*TBL_Employees3[[#This Row],[Annual Salary]]</f>
        <v>0</v>
      </c>
      <c r="R708" t="s">
        <v>21</v>
      </c>
      <c r="S708" t="s">
        <v>34</v>
      </c>
      <c r="T708" s="4" t="s">
        <v>23</v>
      </c>
      <c r="U708" t="str">
        <f>IF(TBL_Employees3[[#This Row],[Exit Date]]="","Employed","Resign")</f>
        <v>Employed</v>
      </c>
    </row>
    <row r="709" spans="1:21" x14ac:dyDescent="0.25">
      <c r="A709" t="s">
        <v>1440</v>
      </c>
      <c r="B709" t="s">
        <v>1441</v>
      </c>
      <c r="C709" t="s">
        <v>1079</v>
      </c>
      <c r="D709" t="s">
        <v>1039</v>
      </c>
      <c r="E709" t="s">
        <v>54</v>
      </c>
      <c r="F709" t="s">
        <v>1983</v>
      </c>
      <c r="G709" t="s">
        <v>37</v>
      </c>
      <c r="H709">
        <v>30</v>
      </c>
      <c r="I709" s="4">
        <v>42777</v>
      </c>
      <c r="J709" s="8">
        <f>DAY(TBL_Employees3[[#This Row],[Hire Date]])</f>
        <v>11</v>
      </c>
      <c r="K709" s="8">
        <f>MONTH(TBL_Employees3[[#This Row],[Hire Date]])</f>
        <v>2</v>
      </c>
      <c r="L709" s="8">
        <f>YEAR(TBL_Employees3[[#This Row],[Hire Date]])</f>
        <v>2017</v>
      </c>
      <c r="M709" s="8" t="str">
        <f>TEXT(TBL_Employees3[[#This Row],[Hire Date]],"mmm")</f>
        <v>Feb</v>
      </c>
      <c r="N709" s="5">
        <v>92058</v>
      </c>
      <c r="O709" s="5" t="str" cm="1">
        <f t="array" ref="O709">_xlfn.IFS(TBL_Employees3[[#This Row],[Annual Salary]]&gt;140000,"High Income",AND(TBL_Employees3[[#This Row],[Annual Salary]]&lt;=140000, TBL_Employees3[[#This Row],[Annual Salary]] &gt; 70000),"Middle Income",TBL_Employees3[[#This Row],[Annual Salary]]&lt;70000,"Low Income")</f>
        <v>Middle Income</v>
      </c>
      <c r="P709" s="6">
        <v>0</v>
      </c>
      <c r="Q709" s="10">
        <f>TBL_Employees3[[#This Row],[Bonus %]]*TBL_Employees3[[#This Row],[Annual Salary]]</f>
        <v>0</v>
      </c>
      <c r="R709" t="s">
        <v>21</v>
      </c>
      <c r="S709" t="s">
        <v>22</v>
      </c>
      <c r="T709" s="4" t="s">
        <v>23</v>
      </c>
      <c r="U709" t="str">
        <f>IF(TBL_Employees3[[#This Row],[Exit Date]]="","Employed","Resign")</f>
        <v>Employed</v>
      </c>
    </row>
    <row r="710" spans="1:21" x14ac:dyDescent="0.25">
      <c r="A710" t="s">
        <v>1442</v>
      </c>
      <c r="B710" t="s">
        <v>1443</v>
      </c>
      <c r="C710" t="s">
        <v>1087</v>
      </c>
      <c r="D710" t="s">
        <v>1039</v>
      </c>
      <c r="E710" t="s">
        <v>54</v>
      </c>
      <c r="F710" t="s">
        <v>1983</v>
      </c>
      <c r="G710" t="s">
        <v>97</v>
      </c>
      <c r="H710">
        <v>61</v>
      </c>
      <c r="I710" s="4">
        <v>38013</v>
      </c>
      <c r="J710" s="8">
        <f>DAY(TBL_Employees3[[#This Row],[Hire Date]])</f>
        <v>27</v>
      </c>
      <c r="K710" s="8">
        <f>MONTH(TBL_Employees3[[#This Row],[Hire Date]])</f>
        <v>1</v>
      </c>
      <c r="L710" s="8">
        <f>YEAR(TBL_Employees3[[#This Row],[Hire Date]])</f>
        <v>2004</v>
      </c>
      <c r="M710" s="8" t="str">
        <f>TEXT(TBL_Employees3[[#This Row],[Hire Date]],"mmm")</f>
        <v>Jan</v>
      </c>
      <c r="N710" s="5">
        <v>88478</v>
      </c>
      <c r="O710" s="5" t="str" cm="1">
        <f t="array" ref="O710">_xlfn.IFS(TBL_Employees3[[#This Row],[Annual Salary]]&gt;140000,"High Income",AND(TBL_Employees3[[#This Row],[Annual Salary]]&lt;=140000, TBL_Employees3[[#This Row],[Annual Salary]] &gt; 70000),"Middle Income",TBL_Employees3[[#This Row],[Annual Salary]]&lt;70000,"Low Income")</f>
        <v>Middle Income</v>
      </c>
      <c r="P710" s="6">
        <v>0</v>
      </c>
      <c r="Q710" s="10">
        <f>TBL_Employees3[[#This Row],[Bonus %]]*TBL_Employees3[[#This Row],[Annual Salary]]</f>
        <v>0</v>
      </c>
      <c r="R710" t="s">
        <v>21</v>
      </c>
      <c r="S710" t="s">
        <v>22</v>
      </c>
      <c r="T710" s="4" t="s">
        <v>23</v>
      </c>
      <c r="U710" t="str">
        <f>IF(TBL_Employees3[[#This Row],[Exit Date]]="","Employed","Resign")</f>
        <v>Employed</v>
      </c>
    </row>
    <row r="711" spans="1:21" x14ac:dyDescent="0.25">
      <c r="A711" t="s">
        <v>1444</v>
      </c>
      <c r="B711" t="s">
        <v>1445</v>
      </c>
      <c r="C711" t="s">
        <v>1045</v>
      </c>
      <c r="D711" t="s">
        <v>1039</v>
      </c>
      <c r="E711" t="s">
        <v>27</v>
      </c>
      <c r="F711" t="s">
        <v>1984</v>
      </c>
      <c r="G711" t="s">
        <v>28</v>
      </c>
      <c r="H711">
        <v>48</v>
      </c>
      <c r="I711" s="4">
        <v>41749</v>
      </c>
      <c r="J711" s="8">
        <f>DAY(TBL_Employees3[[#This Row],[Hire Date]])</f>
        <v>20</v>
      </c>
      <c r="K711" s="8">
        <f>MONTH(TBL_Employees3[[#This Row],[Hire Date]])</f>
        <v>4</v>
      </c>
      <c r="L711" s="8">
        <f>YEAR(TBL_Employees3[[#This Row],[Hire Date]])</f>
        <v>2014</v>
      </c>
      <c r="M711" s="8" t="str">
        <f>TEXT(TBL_Employees3[[#This Row],[Hire Date]],"mmm")</f>
        <v>Apr</v>
      </c>
      <c r="N711" s="5">
        <v>91679</v>
      </c>
      <c r="O711" s="5" t="str" cm="1">
        <f t="array" ref="O711">_xlfn.IFS(TBL_Employees3[[#This Row],[Annual Salary]]&gt;140000,"High Income",AND(TBL_Employees3[[#This Row],[Annual Salary]]&lt;=140000, TBL_Employees3[[#This Row],[Annual Salary]] &gt; 70000),"Middle Income",TBL_Employees3[[#This Row],[Annual Salary]]&lt;70000,"Low Income")</f>
        <v>Middle Income</v>
      </c>
      <c r="P711" s="6">
        <v>7.0000000000000007E-2</v>
      </c>
      <c r="Q711" s="10">
        <f>TBL_Employees3[[#This Row],[Bonus %]]*TBL_Employees3[[#This Row],[Annual Salary]]</f>
        <v>6417.5300000000007</v>
      </c>
      <c r="R711" t="s">
        <v>65</v>
      </c>
      <c r="S711" t="s">
        <v>66</v>
      </c>
      <c r="T711" s="4" t="s">
        <v>23</v>
      </c>
      <c r="U711" t="str">
        <f>IF(TBL_Employees3[[#This Row],[Exit Date]]="","Employed","Resign")</f>
        <v>Employed</v>
      </c>
    </row>
    <row r="712" spans="1:21" x14ac:dyDescent="0.25">
      <c r="A712" t="s">
        <v>1446</v>
      </c>
      <c r="B712" t="s">
        <v>1447</v>
      </c>
      <c r="C712" t="s">
        <v>1090</v>
      </c>
      <c r="D712" t="s">
        <v>1039</v>
      </c>
      <c r="E712" t="s">
        <v>18</v>
      </c>
      <c r="F712" t="s">
        <v>1983</v>
      </c>
      <c r="G712" t="s">
        <v>28</v>
      </c>
      <c r="H712">
        <v>34</v>
      </c>
      <c r="I712" s="4">
        <v>43414</v>
      </c>
      <c r="J712" s="8">
        <f>DAY(TBL_Employees3[[#This Row],[Hire Date]])</f>
        <v>10</v>
      </c>
      <c r="K712" s="8">
        <f>MONTH(TBL_Employees3[[#This Row],[Hire Date]])</f>
        <v>11</v>
      </c>
      <c r="L712" s="8">
        <f>YEAR(TBL_Employees3[[#This Row],[Hire Date]])</f>
        <v>2018</v>
      </c>
      <c r="M712" s="8" t="str">
        <f>TEXT(TBL_Employees3[[#This Row],[Hire Date]],"mmm")</f>
        <v>Nov</v>
      </c>
      <c r="N712" s="5">
        <v>61944</v>
      </c>
      <c r="O712" s="5" t="str" cm="1">
        <f t="array" ref="O712">_xlfn.IFS(TBL_Employees3[[#This Row],[Annual Salary]]&gt;140000,"High Income",AND(TBL_Employees3[[#This Row],[Annual Salary]]&lt;=140000, TBL_Employees3[[#This Row],[Annual Salary]] &gt; 70000),"Middle Income",TBL_Employees3[[#This Row],[Annual Salary]]&lt;70000,"Low Income")</f>
        <v>Low Income</v>
      </c>
      <c r="P712" s="6">
        <v>0</v>
      </c>
      <c r="Q712" s="10">
        <f>TBL_Employees3[[#This Row],[Bonus %]]*TBL_Employees3[[#This Row],[Annual Salary]]</f>
        <v>0</v>
      </c>
      <c r="R712" t="s">
        <v>65</v>
      </c>
      <c r="S712" t="s">
        <v>78</v>
      </c>
      <c r="T712" s="4" t="s">
        <v>23</v>
      </c>
      <c r="U712" t="str">
        <f>IF(TBL_Employees3[[#This Row],[Exit Date]]="","Employed","Resign")</f>
        <v>Employed</v>
      </c>
    </row>
    <row r="713" spans="1:21" x14ac:dyDescent="0.25">
      <c r="A713" t="s">
        <v>1448</v>
      </c>
      <c r="B713" t="s">
        <v>1449</v>
      </c>
      <c r="C713" t="s">
        <v>1087</v>
      </c>
      <c r="D713" t="s">
        <v>1039</v>
      </c>
      <c r="E713" t="s">
        <v>27</v>
      </c>
      <c r="F713" t="s">
        <v>1984</v>
      </c>
      <c r="G713" t="s">
        <v>37</v>
      </c>
      <c r="H713">
        <v>36</v>
      </c>
      <c r="I713" s="4">
        <v>44217</v>
      </c>
      <c r="J713" s="8">
        <f>DAY(TBL_Employees3[[#This Row],[Hire Date]])</f>
        <v>21</v>
      </c>
      <c r="K713" s="8">
        <f>MONTH(TBL_Employees3[[#This Row],[Hire Date]])</f>
        <v>1</v>
      </c>
      <c r="L713" s="8">
        <f>YEAR(TBL_Employees3[[#This Row],[Hire Date]])</f>
        <v>2021</v>
      </c>
      <c r="M713" s="8" t="str">
        <f>TEXT(TBL_Employees3[[#This Row],[Hire Date]],"mmm")</f>
        <v>Jan</v>
      </c>
      <c r="N713" s="5">
        <v>90333</v>
      </c>
      <c r="O713" s="5" t="str" cm="1">
        <f t="array" ref="O713">_xlfn.IFS(TBL_Employees3[[#This Row],[Annual Salary]]&gt;140000,"High Income",AND(TBL_Employees3[[#This Row],[Annual Salary]]&lt;=140000, TBL_Employees3[[#This Row],[Annual Salary]] &gt; 70000),"Middle Income",TBL_Employees3[[#This Row],[Annual Salary]]&lt;70000,"Low Income")</f>
        <v>Middle Income</v>
      </c>
      <c r="P713" s="6">
        <v>0</v>
      </c>
      <c r="Q713" s="10">
        <f>TBL_Employees3[[#This Row],[Bonus %]]*TBL_Employees3[[#This Row],[Annual Salary]]</f>
        <v>0</v>
      </c>
      <c r="R713" t="s">
        <v>38</v>
      </c>
      <c r="S713" t="s">
        <v>69</v>
      </c>
      <c r="T713" s="4" t="s">
        <v>23</v>
      </c>
      <c r="U713" t="str">
        <f>IF(TBL_Employees3[[#This Row],[Exit Date]]="","Employed","Resign")</f>
        <v>Employed</v>
      </c>
    </row>
    <row r="714" spans="1:21" x14ac:dyDescent="0.25">
      <c r="A714" t="s">
        <v>1450</v>
      </c>
      <c r="B714" t="s">
        <v>1451</v>
      </c>
      <c r="C714" t="s">
        <v>1110</v>
      </c>
      <c r="D714" t="s">
        <v>1039</v>
      </c>
      <c r="E714" t="s">
        <v>32</v>
      </c>
      <c r="F714" t="s">
        <v>1984</v>
      </c>
      <c r="G714" t="s">
        <v>20</v>
      </c>
      <c r="H714">
        <v>52</v>
      </c>
      <c r="I714" s="4">
        <v>38406</v>
      </c>
      <c r="J714" s="8">
        <f>DAY(TBL_Employees3[[#This Row],[Hire Date]])</f>
        <v>23</v>
      </c>
      <c r="K714" s="8">
        <f>MONTH(TBL_Employees3[[#This Row],[Hire Date]])</f>
        <v>2</v>
      </c>
      <c r="L714" s="8">
        <f>YEAR(TBL_Employees3[[#This Row],[Hire Date]])</f>
        <v>2005</v>
      </c>
      <c r="M714" s="8" t="str">
        <f>TEXT(TBL_Employees3[[#This Row],[Hire Date]],"mmm")</f>
        <v>Feb</v>
      </c>
      <c r="N714" s="5">
        <v>45286</v>
      </c>
      <c r="O714" s="5" t="str" cm="1">
        <f t="array" ref="O714">_xlfn.IFS(TBL_Employees3[[#This Row],[Annual Salary]]&gt;140000,"High Income",AND(TBL_Employees3[[#This Row],[Annual Salary]]&lt;=140000, TBL_Employees3[[#This Row],[Annual Salary]] &gt; 70000),"Middle Income",TBL_Employees3[[#This Row],[Annual Salary]]&lt;70000,"Low Income")</f>
        <v>Low Income</v>
      </c>
      <c r="P714" s="6">
        <v>0</v>
      </c>
      <c r="Q714" s="10">
        <f>TBL_Employees3[[#This Row],[Bonus %]]*TBL_Employees3[[#This Row],[Annual Salary]]</f>
        <v>0</v>
      </c>
      <c r="R714" t="s">
        <v>21</v>
      </c>
      <c r="S714" t="s">
        <v>44</v>
      </c>
      <c r="T714" s="4" t="s">
        <v>23</v>
      </c>
      <c r="U714" t="str">
        <f>IF(TBL_Employees3[[#This Row],[Exit Date]]="","Employed","Resign")</f>
        <v>Employed</v>
      </c>
    </row>
    <row r="715" spans="1:21" x14ac:dyDescent="0.25">
      <c r="A715" t="s">
        <v>1452</v>
      </c>
      <c r="B715" t="s">
        <v>1453</v>
      </c>
      <c r="C715" t="s">
        <v>1156</v>
      </c>
      <c r="D715" t="s">
        <v>1039</v>
      </c>
      <c r="E715" t="s">
        <v>18</v>
      </c>
      <c r="F715" t="s">
        <v>1984</v>
      </c>
      <c r="G715" t="s">
        <v>20</v>
      </c>
      <c r="H715">
        <v>36</v>
      </c>
      <c r="I715" s="4">
        <v>40413</v>
      </c>
      <c r="J715" s="8">
        <f>DAY(TBL_Employees3[[#This Row],[Hire Date]])</f>
        <v>23</v>
      </c>
      <c r="K715" s="8">
        <f>MONTH(TBL_Employees3[[#This Row],[Hire Date]])</f>
        <v>8</v>
      </c>
      <c r="L715" s="8">
        <f>YEAR(TBL_Employees3[[#This Row],[Hire Date]])</f>
        <v>2010</v>
      </c>
      <c r="M715" s="8" t="str">
        <f>TEXT(TBL_Employees3[[#This Row],[Hire Date]],"mmm")</f>
        <v>Aug</v>
      </c>
      <c r="N715" s="5">
        <v>61310</v>
      </c>
      <c r="O715" s="5" t="str" cm="1">
        <f t="array" ref="O715">_xlfn.IFS(TBL_Employees3[[#This Row],[Annual Salary]]&gt;140000,"High Income",AND(TBL_Employees3[[#This Row],[Annual Salary]]&lt;=140000, TBL_Employees3[[#This Row],[Annual Salary]] &gt; 70000),"Middle Income",TBL_Employees3[[#This Row],[Annual Salary]]&lt;70000,"Low Income")</f>
        <v>Low Income</v>
      </c>
      <c r="P715" s="6">
        <v>0</v>
      </c>
      <c r="Q715" s="10">
        <f>TBL_Employees3[[#This Row],[Bonus %]]*TBL_Employees3[[#This Row],[Annual Salary]]</f>
        <v>0</v>
      </c>
      <c r="R715" t="s">
        <v>21</v>
      </c>
      <c r="S715" t="s">
        <v>57</v>
      </c>
      <c r="T715" s="4" t="s">
        <v>23</v>
      </c>
      <c r="U715" t="str">
        <f>IF(TBL_Employees3[[#This Row],[Exit Date]]="","Employed","Resign")</f>
        <v>Employed</v>
      </c>
    </row>
    <row r="716" spans="1:21" x14ac:dyDescent="0.25">
      <c r="A716" t="s">
        <v>1454</v>
      </c>
      <c r="B716" t="s">
        <v>740</v>
      </c>
      <c r="C716" t="s">
        <v>1101</v>
      </c>
      <c r="D716" t="s">
        <v>1039</v>
      </c>
      <c r="E716" t="s">
        <v>32</v>
      </c>
      <c r="F716" t="s">
        <v>1983</v>
      </c>
      <c r="G716" t="s">
        <v>28</v>
      </c>
      <c r="H716">
        <v>55</v>
      </c>
      <c r="I716" s="4">
        <v>42683</v>
      </c>
      <c r="J716" s="8">
        <f>DAY(TBL_Employees3[[#This Row],[Hire Date]])</f>
        <v>9</v>
      </c>
      <c r="K716" s="8">
        <f>MONTH(TBL_Employees3[[#This Row],[Hire Date]])</f>
        <v>11</v>
      </c>
      <c r="L716" s="8">
        <f>YEAR(TBL_Employees3[[#This Row],[Hire Date]])</f>
        <v>2016</v>
      </c>
      <c r="M716" s="8" t="str">
        <f>TEXT(TBL_Employees3[[#This Row],[Hire Date]],"mmm")</f>
        <v>Nov</v>
      </c>
      <c r="N716" s="5">
        <v>87851</v>
      </c>
      <c r="O716" s="5" t="str" cm="1">
        <f t="array" ref="O716">_xlfn.IFS(TBL_Employees3[[#This Row],[Annual Salary]]&gt;140000,"High Income",AND(TBL_Employees3[[#This Row],[Annual Salary]]&lt;=140000, TBL_Employees3[[#This Row],[Annual Salary]] &gt; 70000),"Middle Income",TBL_Employees3[[#This Row],[Annual Salary]]&lt;70000,"Low Income")</f>
        <v>Middle Income</v>
      </c>
      <c r="P716" s="6">
        <v>0</v>
      </c>
      <c r="Q716" s="10">
        <f>TBL_Employees3[[#This Row],[Bonus %]]*TBL_Employees3[[#This Row],[Annual Salary]]</f>
        <v>0</v>
      </c>
      <c r="R716" t="s">
        <v>65</v>
      </c>
      <c r="S716" t="s">
        <v>66</v>
      </c>
      <c r="T716" s="4" t="s">
        <v>23</v>
      </c>
      <c r="U716" t="str">
        <f>IF(TBL_Employees3[[#This Row],[Exit Date]]="","Employed","Resign")</f>
        <v>Employed</v>
      </c>
    </row>
    <row r="717" spans="1:21" x14ac:dyDescent="0.25">
      <c r="A717" t="s">
        <v>1455</v>
      </c>
      <c r="B717" t="s">
        <v>1456</v>
      </c>
      <c r="C717" t="s">
        <v>1119</v>
      </c>
      <c r="D717" t="s">
        <v>1039</v>
      </c>
      <c r="E717" t="s">
        <v>27</v>
      </c>
      <c r="F717" t="s">
        <v>1984</v>
      </c>
      <c r="G717" t="s">
        <v>28</v>
      </c>
      <c r="H717">
        <v>39</v>
      </c>
      <c r="I717" s="4">
        <v>43943</v>
      </c>
      <c r="J717" s="8">
        <f>DAY(TBL_Employees3[[#This Row],[Hire Date]])</f>
        <v>22</v>
      </c>
      <c r="K717" s="8">
        <f>MONTH(TBL_Employees3[[#This Row],[Hire Date]])</f>
        <v>4</v>
      </c>
      <c r="L717" s="8">
        <f>YEAR(TBL_Employees3[[#This Row],[Hire Date]])</f>
        <v>2020</v>
      </c>
      <c r="M717" s="8" t="str">
        <f>TEXT(TBL_Employees3[[#This Row],[Hire Date]],"mmm")</f>
        <v>Apr</v>
      </c>
      <c r="N717" s="5">
        <v>90535</v>
      </c>
      <c r="O717" s="5" t="str" cm="1">
        <f t="array" ref="O717">_xlfn.IFS(TBL_Employees3[[#This Row],[Annual Salary]]&gt;140000,"High Income",AND(TBL_Employees3[[#This Row],[Annual Salary]]&lt;=140000, TBL_Employees3[[#This Row],[Annual Salary]] &gt; 70000),"Middle Income",TBL_Employees3[[#This Row],[Annual Salary]]&lt;70000,"Low Income")</f>
        <v>Middle Income</v>
      </c>
      <c r="P717" s="6">
        <v>0</v>
      </c>
      <c r="Q717" s="10">
        <f>TBL_Employees3[[#This Row],[Bonus %]]*TBL_Employees3[[#This Row],[Annual Salary]]</f>
        <v>0</v>
      </c>
      <c r="R717" t="s">
        <v>21</v>
      </c>
      <c r="S717" t="s">
        <v>48</v>
      </c>
      <c r="T717" s="4" t="s">
        <v>23</v>
      </c>
      <c r="U717" t="str">
        <f>IF(TBL_Employees3[[#This Row],[Exit Date]]="","Employed","Resign")</f>
        <v>Employed</v>
      </c>
    </row>
    <row r="718" spans="1:21" x14ac:dyDescent="0.25">
      <c r="A718" t="s">
        <v>1457</v>
      </c>
      <c r="B718" t="s">
        <v>1458</v>
      </c>
      <c r="C718" t="s">
        <v>1090</v>
      </c>
      <c r="D718" t="s">
        <v>1039</v>
      </c>
      <c r="E718" t="s">
        <v>18</v>
      </c>
      <c r="F718" t="s">
        <v>1983</v>
      </c>
      <c r="G718" t="s">
        <v>37</v>
      </c>
      <c r="H718">
        <v>26</v>
      </c>
      <c r="I718" s="4">
        <v>43569</v>
      </c>
      <c r="J718" s="8">
        <f>DAY(TBL_Employees3[[#This Row],[Hire Date]])</f>
        <v>14</v>
      </c>
      <c r="K718" s="8">
        <f>MONTH(TBL_Employees3[[#This Row],[Hire Date]])</f>
        <v>4</v>
      </c>
      <c r="L718" s="8">
        <f>YEAR(TBL_Employees3[[#This Row],[Hire Date]])</f>
        <v>2019</v>
      </c>
      <c r="M718" s="8" t="str">
        <f>TEXT(TBL_Employees3[[#This Row],[Hire Date]],"mmm")</f>
        <v>Apr</v>
      </c>
      <c r="N718" s="5">
        <v>74467</v>
      </c>
      <c r="O718" s="5" t="str" cm="1">
        <f t="array" ref="O718">_xlfn.IFS(TBL_Employees3[[#This Row],[Annual Salary]]&gt;140000,"High Income",AND(TBL_Employees3[[#This Row],[Annual Salary]]&lt;=140000, TBL_Employees3[[#This Row],[Annual Salary]] &gt; 70000),"Middle Income",TBL_Employees3[[#This Row],[Annual Salary]]&lt;70000,"Low Income")</f>
        <v>Middle Income</v>
      </c>
      <c r="P718" s="6">
        <v>0</v>
      </c>
      <c r="Q718" s="10">
        <f>TBL_Employees3[[#This Row],[Bonus %]]*TBL_Employees3[[#This Row],[Annual Salary]]</f>
        <v>0</v>
      </c>
      <c r="R718" t="s">
        <v>21</v>
      </c>
      <c r="S718" t="s">
        <v>75</v>
      </c>
      <c r="T718" s="4">
        <v>44211</v>
      </c>
      <c r="U718" t="str">
        <f>IF(TBL_Employees3[[#This Row],[Exit Date]]="","Employed","Resign")</f>
        <v>Resign</v>
      </c>
    </row>
    <row r="719" spans="1:21" x14ac:dyDescent="0.25">
      <c r="A719" t="s">
        <v>1459</v>
      </c>
      <c r="B719" t="s">
        <v>1460</v>
      </c>
      <c r="C719" t="s">
        <v>1079</v>
      </c>
      <c r="D719" t="s">
        <v>1039</v>
      </c>
      <c r="E719" t="s">
        <v>18</v>
      </c>
      <c r="F719" t="s">
        <v>1984</v>
      </c>
      <c r="G719" t="s">
        <v>28</v>
      </c>
      <c r="H719">
        <v>33</v>
      </c>
      <c r="I719" s="4">
        <v>43029</v>
      </c>
      <c r="J719" s="8">
        <f>DAY(TBL_Employees3[[#This Row],[Hire Date]])</f>
        <v>21</v>
      </c>
      <c r="K719" s="8">
        <f>MONTH(TBL_Employees3[[#This Row],[Hire Date]])</f>
        <v>10</v>
      </c>
      <c r="L719" s="8">
        <f>YEAR(TBL_Employees3[[#This Row],[Hire Date]])</f>
        <v>2017</v>
      </c>
      <c r="M719" s="8" t="str">
        <f>TEXT(TBL_Employees3[[#This Row],[Hire Date]],"mmm")</f>
        <v>Oct</v>
      </c>
      <c r="N719" s="5">
        <v>69332</v>
      </c>
      <c r="O719" s="5" t="str" cm="1">
        <f t="array" ref="O719">_xlfn.IFS(TBL_Employees3[[#This Row],[Annual Salary]]&gt;140000,"High Income",AND(TBL_Employees3[[#This Row],[Annual Salary]]&lt;=140000, TBL_Employees3[[#This Row],[Annual Salary]] &gt; 70000),"Middle Income",TBL_Employees3[[#This Row],[Annual Salary]]&lt;70000,"Low Income")</f>
        <v>Low Income</v>
      </c>
      <c r="P719" s="6">
        <v>0</v>
      </c>
      <c r="Q719" s="10">
        <f>TBL_Employees3[[#This Row],[Bonus %]]*TBL_Employees3[[#This Row],[Annual Salary]]</f>
        <v>0</v>
      </c>
      <c r="R719" t="s">
        <v>21</v>
      </c>
      <c r="S719" t="s">
        <v>75</v>
      </c>
      <c r="T719" s="4" t="s">
        <v>23</v>
      </c>
      <c r="U719" t="str">
        <f>IF(TBL_Employees3[[#This Row],[Exit Date]]="","Employed","Resign")</f>
        <v>Employed</v>
      </c>
    </row>
    <row r="720" spans="1:21" x14ac:dyDescent="0.25">
      <c r="A720" t="s">
        <v>1461</v>
      </c>
      <c r="B720" t="s">
        <v>1462</v>
      </c>
      <c r="C720" t="s">
        <v>1061</v>
      </c>
      <c r="D720" t="s">
        <v>1039</v>
      </c>
      <c r="E720" t="s">
        <v>32</v>
      </c>
      <c r="F720" t="s">
        <v>1984</v>
      </c>
      <c r="G720" t="s">
        <v>20</v>
      </c>
      <c r="H720">
        <v>45</v>
      </c>
      <c r="I720" s="4">
        <v>39908</v>
      </c>
      <c r="J720" s="8">
        <f>DAY(TBL_Employees3[[#This Row],[Hire Date]])</f>
        <v>5</v>
      </c>
      <c r="K720" s="8">
        <f>MONTH(TBL_Employees3[[#This Row],[Hire Date]])</f>
        <v>4</v>
      </c>
      <c r="L720" s="8">
        <f>YEAR(TBL_Employees3[[#This Row],[Hire Date]])</f>
        <v>2009</v>
      </c>
      <c r="M720" s="8" t="str">
        <f>TEXT(TBL_Employees3[[#This Row],[Hire Date]],"mmm")</f>
        <v>Apr</v>
      </c>
      <c r="N720" s="5">
        <v>64505</v>
      </c>
      <c r="O720" s="5" t="str" cm="1">
        <f t="array" ref="O720">_xlfn.IFS(TBL_Employees3[[#This Row],[Annual Salary]]&gt;140000,"High Income",AND(TBL_Employees3[[#This Row],[Annual Salary]]&lt;=140000, TBL_Employees3[[#This Row],[Annual Salary]] &gt; 70000),"Middle Income",TBL_Employees3[[#This Row],[Annual Salary]]&lt;70000,"Low Income")</f>
        <v>Low Income</v>
      </c>
      <c r="P720" s="6">
        <v>0</v>
      </c>
      <c r="Q720" s="10">
        <f>TBL_Employees3[[#This Row],[Bonus %]]*TBL_Employees3[[#This Row],[Annual Salary]]</f>
        <v>0</v>
      </c>
      <c r="R720" t="s">
        <v>21</v>
      </c>
      <c r="S720" t="s">
        <v>48</v>
      </c>
      <c r="T720" s="4" t="s">
        <v>23</v>
      </c>
      <c r="U720" t="str">
        <f>IF(TBL_Employees3[[#This Row],[Exit Date]]="","Employed","Resign")</f>
        <v>Employed</v>
      </c>
    </row>
    <row r="721" spans="1:21" x14ac:dyDescent="0.25">
      <c r="A721" t="s">
        <v>1463</v>
      </c>
      <c r="B721" t="s">
        <v>1464</v>
      </c>
      <c r="C721" t="s">
        <v>74</v>
      </c>
      <c r="D721" t="s">
        <v>1039</v>
      </c>
      <c r="E721" t="s">
        <v>18</v>
      </c>
      <c r="F721" t="s">
        <v>1983</v>
      </c>
      <c r="G721" t="s">
        <v>28</v>
      </c>
      <c r="H721">
        <v>46</v>
      </c>
      <c r="I721" s="4">
        <v>43085</v>
      </c>
      <c r="J721" s="8">
        <f>DAY(TBL_Employees3[[#This Row],[Hire Date]])</f>
        <v>16</v>
      </c>
      <c r="K721" s="8">
        <f>MONTH(TBL_Employees3[[#This Row],[Hire Date]])</f>
        <v>12</v>
      </c>
      <c r="L721" s="8">
        <f>YEAR(TBL_Employees3[[#This Row],[Hire Date]])</f>
        <v>2017</v>
      </c>
      <c r="M721" s="8" t="str">
        <f>TEXT(TBL_Employees3[[#This Row],[Hire Date]],"mmm")</f>
        <v>Dec</v>
      </c>
      <c r="N721" s="5">
        <v>136716</v>
      </c>
      <c r="O721" s="5" t="str" cm="1">
        <f t="array" ref="O721">_xlfn.IFS(TBL_Employees3[[#This Row],[Annual Salary]]&gt;140000,"High Income",AND(TBL_Employees3[[#This Row],[Annual Salary]]&lt;=140000, TBL_Employees3[[#This Row],[Annual Salary]] &gt; 70000),"Middle Income",TBL_Employees3[[#This Row],[Annual Salary]]&lt;70000,"Low Income")</f>
        <v>Middle Income</v>
      </c>
      <c r="P721" s="6">
        <v>0.12</v>
      </c>
      <c r="Q721" s="10">
        <f>TBL_Employees3[[#This Row],[Bonus %]]*TBL_Employees3[[#This Row],[Annual Salary]]</f>
        <v>16405.919999999998</v>
      </c>
      <c r="R721" t="s">
        <v>21</v>
      </c>
      <c r="S721" t="s">
        <v>22</v>
      </c>
      <c r="T721" s="4" t="s">
        <v>23</v>
      </c>
      <c r="U721" t="str">
        <f>IF(TBL_Employees3[[#This Row],[Exit Date]]="","Employed","Resign")</f>
        <v>Employed</v>
      </c>
    </row>
    <row r="722" spans="1:21" x14ac:dyDescent="0.25">
      <c r="A722" t="s">
        <v>1465</v>
      </c>
      <c r="B722" t="s">
        <v>1466</v>
      </c>
      <c r="C722" t="s">
        <v>16</v>
      </c>
      <c r="D722" t="s">
        <v>1039</v>
      </c>
      <c r="E722" t="s">
        <v>18</v>
      </c>
      <c r="F722" t="s">
        <v>1983</v>
      </c>
      <c r="G722" t="s">
        <v>28</v>
      </c>
      <c r="H722">
        <v>45</v>
      </c>
      <c r="I722" s="4">
        <v>42026</v>
      </c>
      <c r="J722" s="8">
        <f>DAY(TBL_Employees3[[#This Row],[Hire Date]])</f>
        <v>22</v>
      </c>
      <c r="K722" s="8">
        <f>MONTH(TBL_Employees3[[#This Row],[Hire Date]])</f>
        <v>1</v>
      </c>
      <c r="L722" s="8">
        <f>YEAR(TBL_Employees3[[#This Row],[Hire Date]])</f>
        <v>2015</v>
      </c>
      <c r="M722" s="8" t="str">
        <f>TEXT(TBL_Employees3[[#This Row],[Hire Date]],"mmm")</f>
        <v>Jan</v>
      </c>
      <c r="N722" s="5">
        <v>101288</v>
      </c>
      <c r="O722" s="5" t="str" cm="1">
        <f t="array" ref="O722">_xlfn.IFS(TBL_Employees3[[#This Row],[Annual Salary]]&gt;140000,"High Income",AND(TBL_Employees3[[#This Row],[Annual Salary]]&lt;=140000, TBL_Employees3[[#This Row],[Annual Salary]] &gt; 70000),"Middle Income",TBL_Employees3[[#This Row],[Annual Salary]]&lt;70000,"Low Income")</f>
        <v>Middle Income</v>
      </c>
      <c r="P722" s="6">
        <v>0.1</v>
      </c>
      <c r="Q722" s="10">
        <f>TBL_Employees3[[#This Row],[Bonus %]]*TBL_Employees3[[#This Row],[Annual Salary]]</f>
        <v>10128.800000000001</v>
      </c>
      <c r="R722" t="s">
        <v>21</v>
      </c>
      <c r="S722" t="s">
        <v>57</v>
      </c>
      <c r="T722" s="4" t="s">
        <v>23</v>
      </c>
      <c r="U722" t="str">
        <f>IF(TBL_Employees3[[#This Row],[Exit Date]]="","Employed","Resign")</f>
        <v>Employed</v>
      </c>
    </row>
    <row r="723" spans="1:21" x14ac:dyDescent="0.25">
      <c r="A723" t="s">
        <v>1467</v>
      </c>
      <c r="B723" t="s">
        <v>1468</v>
      </c>
      <c r="C723" t="s">
        <v>1079</v>
      </c>
      <c r="D723" t="s">
        <v>1039</v>
      </c>
      <c r="E723" t="s">
        <v>18</v>
      </c>
      <c r="F723" t="s">
        <v>1984</v>
      </c>
      <c r="G723" t="s">
        <v>97</v>
      </c>
      <c r="H723">
        <v>37</v>
      </c>
      <c r="I723" s="4">
        <v>42487</v>
      </c>
      <c r="J723" s="8">
        <f>DAY(TBL_Employees3[[#This Row],[Hire Date]])</f>
        <v>27</v>
      </c>
      <c r="K723" s="8">
        <f>MONTH(TBL_Employees3[[#This Row],[Hire Date]])</f>
        <v>4</v>
      </c>
      <c r="L723" s="8">
        <f>YEAR(TBL_Employees3[[#This Row],[Hire Date]])</f>
        <v>2016</v>
      </c>
      <c r="M723" s="8" t="str">
        <f>TEXT(TBL_Employees3[[#This Row],[Hire Date]],"mmm")</f>
        <v>Apr</v>
      </c>
      <c r="N723" s="5">
        <v>91400</v>
      </c>
      <c r="O723" s="5" t="str" cm="1">
        <f t="array" ref="O723">_xlfn.IFS(TBL_Employees3[[#This Row],[Annual Salary]]&gt;140000,"High Income",AND(TBL_Employees3[[#This Row],[Annual Salary]]&lt;=140000, TBL_Employees3[[#This Row],[Annual Salary]] &gt; 70000),"Middle Income",TBL_Employees3[[#This Row],[Annual Salary]]&lt;70000,"Low Income")</f>
        <v>Middle Income</v>
      </c>
      <c r="P723" s="6">
        <v>0</v>
      </c>
      <c r="Q723" s="10">
        <f>TBL_Employees3[[#This Row],[Bonus %]]*TBL_Employees3[[#This Row],[Annual Salary]]</f>
        <v>0</v>
      </c>
      <c r="R723" t="s">
        <v>21</v>
      </c>
      <c r="S723" t="s">
        <v>44</v>
      </c>
      <c r="T723" s="4" t="s">
        <v>23</v>
      </c>
      <c r="U723" t="str">
        <f>IF(TBL_Employees3[[#This Row],[Exit Date]]="","Employed","Resign")</f>
        <v>Employed</v>
      </c>
    </row>
    <row r="724" spans="1:21" x14ac:dyDescent="0.25">
      <c r="A724" t="s">
        <v>1469</v>
      </c>
      <c r="B724" t="s">
        <v>1470</v>
      </c>
      <c r="C724" t="s">
        <v>1142</v>
      </c>
      <c r="D724" t="s">
        <v>1039</v>
      </c>
      <c r="E724" t="s">
        <v>27</v>
      </c>
      <c r="F724" t="s">
        <v>1983</v>
      </c>
      <c r="G724" t="s">
        <v>28</v>
      </c>
      <c r="H724">
        <v>34</v>
      </c>
      <c r="I724" s="4">
        <v>43728</v>
      </c>
      <c r="J724" s="8">
        <f>DAY(TBL_Employees3[[#This Row],[Hire Date]])</f>
        <v>20</v>
      </c>
      <c r="K724" s="8">
        <f>MONTH(TBL_Employees3[[#This Row],[Hire Date]])</f>
        <v>9</v>
      </c>
      <c r="L724" s="8">
        <f>YEAR(TBL_Employees3[[#This Row],[Hire Date]])</f>
        <v>2019</v>
      </c>
      <c r="M724" s="8" t="str">
        <f>TEXT(TBL_Employees3[[#This Row],[Hire Date]],"mmm")</f>
        <v>Sep</v>
      </c>
      <c r="N724" s="5">
        <v>94735</v>
      </c>
      <c r="O724" s="5" t="str" cm="1">
        <f t="array" ref="O724">_xlfn.IFS(TBL_Employees3[[#This Row],[Annual Salary]]&gt;140000,"High Income",AND(TBL_Employees3[[#This Row],[Annual Salary]]&lt;=140000, TBL_Employees3[[#This Row],[Annual Salary]] &gt; 70000),"Middle Income",TBL_Employees3[[#This Row],[Annual Salary]]&lt;70000,"Low Income")</f>
        <v>Middle Income</v>
      </c>
      <c r="P724" s="6">
        <v>0</v>
      </c>
      <c r="Q724" s="10">
        <f>TBL_Employees3[[#This Row],[Bonus %]]*TBL_Employees3[[#This Row],[Annual Salary]]</f>
        <v>0</v>
      </c>
      <c r="R724" t="s">
        <v>65</v>
      </c>
      <c r="S724" t="s">
        <v>118</v>
      </c>
      <c r="T724" s="4" t="s">
        <v>23</v>
      </c>
      <c r="U724" t="str">
        <f>IF(TBL_Employees3[[#This Row],[Exit Date]]="","Employed","Resign")</f>
        <v>Employed</v>
      </c>
    </row>
    <row r="725" spans="1:21" x14ac:dyDescent="0.25">
      <c r="A725" t="s">
        <v>1471</v>
      </c>
      <c r="B725" t="s">
        <v>1472</v>
      </c>
      <c r="C725" t="s">
        <v>74</v>
      </c>
      <c r="D725" t="s">
        <v>1039</v>
      </c>
      <c r="E725" t="s">
        <v>27</v>
      </c>
      <c r="F725" t="s">
        <v>1983</v>
      </c>
      <c r="G725" t="s">
        <v>37</v>
      </c>
      <c r="H725">
        <v>33</v>
      </c>
      <c r="I725" s="4">
        <v>41267</v>
      </c>
      <c r="J725" s="8">
        <f>DAY(TBL_Employees3[[#This Row],[Hire Date]])</f>
        <v>24</v>
      </c>
      <c r="K725" s="8">
        <f>MONTH(TBL_Employees3[[#This Row],[Hire Date]])</f>
        <v>12</v>
      </c>
      <c r="L725" s="8">
        <f>YEAR(TBL_Employees3[[#This Row],[Hire Date]])</f>
        <v>2012</v>
      </c>
      <c r="M725" s="8" t="str">
        <f>TEXT(TBL_Employees3[[#This Row],[Hire Date]],"mmm")</f>
        <v>Dec</v>
      </c>
      <c r="N725" s="5">
        <v>132544</v>
      </c>
      <c r="O725" s="5" t="str" cm="1">
        <f t="array" ref="O725">_xlfn.IFS(TBL_Employees3[[#This Row],[Annual Salary]]&gt;140000,"High Income",AND(TBL_Employees3[[#This Row],[Annual Salary]]&lt;=140000, TBL_Employees3[[#This Row],[Annual Salary]] &gt; 70000),"Middle Income",TBL_Employees3[[#This Row],[Annual Salary]]&lt;70000,"Low Income")</f>
        <v>Middle Income</v>
      </c>
      <c r="P725" s="6">
        <v>0.1</v>
      </c>
      <c r="Q725" s="10">
        <f>TBL_Employees3[[#This Row],[Bonus %]]*TBL_Employees3[[#This Row],[Annual Salary]]</f>
        <v>13254.400000000001</v>
      </c>
      <c r="R725" t="s">
        <v>38</v>
      </c>
      <c r="S725" t="s">
        <v>69</v>
      </c>
      <c r="T725" s="4" t="s">
        <v>23</v>
      </c>
      <c r="U725" t="str">
        <f>IF(TBL_Employees3[[#This Row],[Exit Date]]="","Employed","Resign")</f>
        <v>Employed</v>
      </c>
    </row>
    <row r="726" spans="1:21" x14ac:dyDescent="0.25">
      <c r="A726" t="s">
        <v>1473</v>
      </c>
      <c r="B726" t="s">
        <v>1474</v>
      </c>
      <c r="C726" t="s">
        <v>1045</v>
      </c>
      <c r="D726" t="s">
        <v>1039</v>
      </c>
      <c r="E726" t="s">
        <v>27</v>
      </c>
      <c r="F726" t="s">
        <v>1984</v>
      </c>
      <c r="G726" t="s">
        <v>28</v>
      </c>
      <c r="H726">
        <v>36</v>
      </c>
      <c r="I726" s="4">
        <v>41972</v>
      </c>
      <c r="J726" s="8">
        <f>DAY(TBL_Employees3[[#This Row],[Hire Date]])</f>
        <v>29</v>
      </c>
      <c r="K726" s="8">
        <f>MONTH(TBL_Employees3[[#This Row],[Hire Date]])</f>
        <v>11</v>
      </c>
      <c r="L726" s="8">
        <f>YEAR(TBL_Employees3[[#This Row],[Hire Date]])</f>
        <v>2014</v>
      </c>
      <c r="M726" s="8" t="str">
        <f>TEXT(TBL_Employees3[[#This Row],[Hire Date]],"mmm")</f>
        <v>Nov</v>
      </c>
      <c r="N726" s="5">
        <v>88730</v>
      </c>
      <c r="O726" s="5" t="str" cm="1">
        <f t="array" ref="O726">_xlfn.IFS(TBL_Employees3[[#This Row],[Annual Salary]]&gt;140000,"High Income",AND(TBL_Employees3[[#This Row],[Annual Salary]]&lt;=140000, TBL_Employees3[[#This Row],[Annual Salary]] &gt; 70000),"Middle Income",TBL_Employees3[[#This Row],[Annual Salary]]&lt;70000,"Low Income")</f>
        <v>Middle Income</v>
      </c>
      <c r="P726" s="6">
        <v>0.08</v>
      </c>
      <c r="Q726" s="10">
        <f>TBL_Employees3[[#This Row],[Bonus %]]*TBL_Employees3[[#This Row],[Annual Salary]]</f>
        <v>7098.4000000000005</v>
      </c>
      <c r="R726" t="s">
        <v>65</v>
      </c>
      <c r="S726" t="s">
        <v>66</v>
      </c>
      <c r="T726" s="4" t="s">
        <v>23</v>
      </c>
      <c r="U726" t="str">
        <f>IF(TBL_Employees3[[#This Row],[Exit Date]]="","Employed","Resign")</f>
        <v>Employed</v>
      </c>
    </row>
    <row r="727" spans="1:21" x14ac:dyDescent="0.25">
      <c r="A727" t="s">
        <v>1475</v>
      </c>
      <c r="B727" t="s">
        <v>1476</v>
      </c>
      <c r="C727" t="s">
        <v>74</v>
      </c>
      <c r="D727" t="s">
        <v>1039</v>
      </c>
      <c r="E727" t="s">
        <v>18</v>
      </c>
      <c r="F727" t="s">
        <v>1984</v>
      </c>
      <c r="G727" t="s">
        <v>28</v>
      </c>
      <c r="H727">
        <v>53</v>
      </c>
      <c r="I727" s="4">
        <v>35532</v>
      </c>
      <c r="J727" s="8">
        <f>DAY(TBL_Employees3[[#This Row],[Hire Date]])</f>
        <v>12</v>
      </c>
      <c r="K727" s="8">
        <f>MONTH(TBL_Employees3[[#This Row],[Hire Date]])</f>
        <v>4</v>
      </c>
      <c r="L727" s="8">
        <f>YEAR(TBL_Employees3[[#This Row],[Hire Date]])</f>
        <v>1997</v>
      </c>
      <c r="M727" s="8" t="str">
        <f>TEXT(TBL_Employees3[[#This Row],[Hire Date]],"mmm")</f>
        <v>Apr</v>
      </c>
      <c r="N727" s="5">
        <v>154388</v>
      </c>
      <c r="O727" s="5" t="str" cm="1">
        <f t="array" ref="O727">_xlfn.IFS(TBL_Employees3[[#This Row],[Annual Salary]]&gt;140000,"High Income",AND(TBL_Employees3[[#This Row],[Annual Salary]]&lt;=140000, TBL_Employees3[[#This Row],[Annual Salary]] &gt; 70000),"Middle Income",TBL_Employees3[[#This Row],[Annual Salary]]&lt;70000,"Low Income")</f>
        <v>High Income</v>
      </c>
      <c r="P727" s="6">
        <v>0.1</v>
      </c>
      <c r="Q727" s="10">
        <f>TBL_Employees3[[#This Row],[Bonus %]]*TBL_Employees3[[#This Row],[Annual Salary]]</f>
        <v>15438.800000000001</v>
      </c>
      <c r="R727" t="s">
        <v>21</v>
      </c>
      <c r="S727" t="s">
        <v>34</v>
      </c>
      <c r="T727" s="4" t="s">
        <v>23</v>
      </c>
      <c r="U727" t="str">
        <f>IF(TBL_Employees3[[#This Row],[Exit Date]]="","Employed","Resign")</f>
        <v>Employed</v>
      </c>
    </row>
    <row r="728" spans="1:21" x14ac:dyDescent="0.25">
      <c r="A728" t="s">
        <v>1477</v>
      </c>
      <c r="B728" t="s">
        <v>1478</v>
      </c>
      <c r="C728" t="s">
        <v>1119</v>
      </c>
      <c r="D728" t="s">
        <v>1039</v>
      </c>
      <c r="E728" t="s">
        <v>27</v>
      </c>
      <c r="F728" t="s">
        <v>1983</v>
      </c>
      <c r="G728" t="s">
        <v>37</v>
      </c>
      <c r="H728">
        <v>55</v>
      </c>
      <c r="I728" s="4">
        <v>34290</v>
      </c>
      <c r="J728" s="8">
        <f>DAY(TBL_Employees3[[#This Row],[Hire Date]])</f>
        <v>17</v>
      </c>
      <c r="K728" s="8">
        <f>MONTH(TBL_Employees3[[#This Row],[Hire Date]])</f>
        <v>11</v>
      </c>
      <c r="L728" s="8">
        <f>YEAR(TBL_Employees3[[#This Row],[Hire Date]])</f>
        <v>1993</v>
      </c>
      <c r="M728" s="8" t="str">
        <f>TEXT(TBL_Employees3[[#This Row],[Hire Date]],"mmm")</f>
        <v>Nov</v>
      </c>
      <c r="N728" s="5">
        <v>80170</v>
      </c>
      <c r="O728" s="5" t="str" cm="1">
        <f t="array" ref="O728">_xlfn.IFS(TBL_Employees3[[#This Row],[Annual Salary]]&gt;140000,"High Income",AND(TBL_Employees3[[#This Row],[Annual Salary]]&lt;=140000, TBL_Employees3[[#This Row],[Annual Salary]] &gt; 70000),"Middle Income",TBL_Employees3[[#This Row],[Annual Salary]]&lt;70000,"Low Income")</f>
        <v>Middle Income</v>
      </c>
      <c r="P728" s="6">
        <v>0</v>
      </c>
      <c r="Q728" s="10">
        <f>TBL_Employees3[[#This Row],[Bonus %]]*TBL_Employees3[[#This Row],[Annual Salary]]</f>
        <v>0</v>
      </c>
      <c r="R728" t="s">
        <v>21</v>
      </c>
      <c r="S728" t="s">
        <v>48</v>
      </c>
      <c r="T728" s="4" t="s">
        <v>23</v>
      </c>
      <c r="U728" t="str">
        <f>IF(TBL_Employees3[[#This Row],[Exit Date]]="","Employed","Resign")</f>
        <v>Employed</v>
      </c>
    </row>
    <row r="729" spans="1:21" x14ac:dyDescent="0.25">
      <c r="A729" t="s">
        <v>1479</v>
      </c>
      <c r="B729" t="s">
        <v>1480</v>
      </c>
      <c r="C729" t="s">
        <v>1087</v>
      </c>
      <c r="D729" t="s">
        <v>1039</v>
      </c>
      <c r="E729" t="s">
        <v>27</v>
      </c>
      <c r="F729" t="s">
        <v>1984</v>
      </c>
      <c r="G729" t="s">
        <v>37</v>
      </c>
      <c r="H729">
        <v>36</v>
      </c>
      <c r="I729" s="4">
        <v>42677</v>
      </c>
      <c r="J729" s="8">
        <f>DAY(TBL_Employees3[[#This Row],[Hire Date]])</f>
        <v>3</v>
      </c>
      <c r="K729" s="8">
        <f>MONTH(TBL_Employees3[[#This Row],[Hire Date]])</f>
        <v>11</v>
      </c>
      <c r="L729" s="8">
        <f>YEAR(TBL_Employees3[[#This Row],[Hire Date]])</f>
        <v>2016</v>
      </c>
      <c r="M729" s="8" t="str">
        <f>TEXT(TBL_Employees3[[#This Row],[Hire Date]],"mmm")</f>
        <v>Nov</v>
      </c>
      <c r="N729" s="5">
        <v>94618</v>
      </c>
      <c r="O729" s="5" t="str" cm="1">
        <f t="array" ref="O729">_xlfn.IFS(TBL_Employees3[[#This Row],[Annual Salary]]&gt;140000,"High Income",AND(TBL_Employees3[[#This Row],[Annual Salary]]&lt;=140000, TBL_Employees3[[#This Row],[Annual Salary]] &gt; 70000),"Middle Income",TBL_Employees3[[#This Row],[Annual Salary]]&lt;70000,"Low Income")</f>
        <v>Middle Income</v>
      </c>
      <c r="P729" s="6">
        <v>0</v>
      </c>
      <c r="Q729" s="10">
        <f>TBL_Employees3[[#This Row],[Bonus %]]*TBL_Employees3[[#This Row],[Annual Salary]]</f>
        <v>0</v>
      </c>
      <c r="R729" t="s">
        <v>21</v>
      </c>
      <c r="S729" t="s">
        <v>75</v>
      </c>
      <c r="T729" s="4" t="s">
        <v>23</v>
      </c>
      <c r="U729" t="str">
        <f>IF(TBL_Employees3[[#This Row],[Exit Date]]="","Employed","Resign")</f>
        <v>Employed</v>
      </c>
    </row>
    <row r="730" spans="1:21" x14ac:dyDescent="0.25">
      <c r="A730" t="s">
        <v>1481</v>
      </c>
      <c r="B730" t="s">
        <v>1482</v>
      </c>
      <c r="C730" t="s">
        <v>1110</v>
      </c>
      <c r="D730" t="s">
        <v>1039</v>
      </c>
      <c r="E730" t="s">
        <v>27</v>
      </c>
      <c r="F730" t="s">
        <v>1983</v>
      </c>
      <c r="G730" t="s">
        <v>37</v>
      </c>
      <c r="H730">
        <v>29</v>
      </c>
      <c r="I730" s="4">
        <v>42509</v>
      </c>
      <c r="J730" s="8">
        <f>DAY(TBL_Employees3[[#This Row],[Hire Date]])</f>
        <v>19</v>
      </c>
      <c r="K730" s="8">
        <f>MONTH(TBL_Employees3[[#This Row],[Hire Date]])</f>
        <v>5</v>
      </c>
      <c r="L730" s="8">
        <f>YEAR(TBL_Employees3[[#This Row],[Hire Date]])</f>
        <v>2016</v>
      </c>
      <c r="M730" s="8" t="str">
        <f>TEXT(TBL_Employees3[[#This Row],[Hire Date]],"mmm")</f>
        <v>May</v>
      </c>
      <c r="N730" s="5">
        <v>52693</v>
      </c>
      <c r="O730" s="5" t="str" cm="1">
        <f t="array" ref="O730">_xlfn.IFS(TBL_Employees3[[#This Row],[Annual Salary]]&gt;140000,"High Income",AND(TBL_Employees3[[#This Row],[Annual Salary]]&lt;=140000, TBL_Employees3[[#This Row],[Annual Salary]] &gt; 70000),"Middle Income",TBL_Employees3[[#This Row],[Annual Salary]]&lt;70000,"Low Income")</f>
        <v>Low Income</v>
      </c>
      <c r="P730" s="6">
        <v>0</v>
      </c>
      <c r="Q730" s="10">
        <f>TBL_Employees3[[#This Row],[Bonus %]]*TBL_Employees3[[#This Row],[Annual Salary]]</f>
        <v>0</v>
      </c>
      <c r="R730" t="s">
        <v>38</v>
      </c>
      <c r="S730" t="s">
        <v>69</v>
      </c>
      <c r="T730" s="4" t="s">
        <v>23</v>
      </c>
      <c r="U730" t="str">
        <f>IF(TBL_Employees3[[#This Row],[Exit Date]]="","Employed","Resign")</f>
        <v>Employed</v>
      </c>
    </row>
    <row r="731" spans="1:21" x14ac:dyDescent="0.25">
      <c r="A731" t="s">
        <v>1483</v>
      </c>
      <c r="B731" t="s">
        <v>1484</v>
      </c>
      <c r="C731" t="s">
        <v>1156</v>
      </c>
      <c r="D731" t="s">
        <v>1039</v>
      </c>
      <c r="E731" t="s">
        <v>32</v>
      </c>
      <c r="F731" t="s">
        <v>1984</v>
      </c>
      <c r="G731" t="s">
        <v>20</v>
      </c>
      <c r="H731">
        <v>58</v>
      </c>
      <c r="I731" s="4">
        <v>42486</v>
      </c>
      <c r="J731" s="8">
        <f>DAY(TBL_Employees3[[#This Row],[Hire Date]])</f>
        <v>26</v>
      </c>
      <c r="K731" s="8">
        <f>MONTH(TBL_Employees3[[#This Row],[Hire Date]])</f>
        <v>4</v>
      </c>
      <c r="L731" s="8">
        <f>YEAR(TBL_Employees3[[#This Row],[Hire Date]])</f>
        <v>2016</v>
      </c>
      <c r="M731" s="8" t="str">
        <f>TEXT(TBL_Employees3[[#This Row],[Hire Date]],"mmm")</f>
        <v>Apr</v>
      </c>
      <c r="N731" s="5">
        <v>72045</v>
      </c>
      <c r="O731" s="5" t="str" cm="1">
        <f t="array" ref="O731">_xlfn.IFS(TBL_Employees3[[#This Row],[Annual Salary]]&gt;140000,"High Income",AND(TBL_Employees3[[#This Row],[Annual Salary]]&lt;=140000, TBL_Employees3[[#This Row],[Annual Salary]] &gt; 70000),"Middle Income",TBL_Employees3[[#This Row],[Annual Salary]]&lt;70000,"Low Income")</f>
        <v>Middle Income</v>
      </c>
      <c r="P731" s="6">
        <v>0</v>
      </c>
      <c r="Q731" s="10">
        <f>TBL_Employees3[[#This Row],[Bonus %]]*TBL_Employees3[[#This Row],[Annual Salary]]</f>
        <v>0</v>
      </c>
      <c r="R731" t="s">
        <v>21</v>
      </c>
      <c r="S731" t="s">
        <v>57</v>
      </c>
      <c r="T731" s="4" t="s">
        <v>23</v>
      </c>
      <c r="U731" t="str">
        <f>IF(TBL_Employees3[[#This Row],[Exit Date]]="","Employed","Resign")</f>
        <v>Employed</v>
      </c>
    </row>
    <row r="732" spans="1:21" x14ac:dyDescent="0.25">
      <c r="A732" t="s">
        <v>1485</v>
      </c>
      <c r="B732" t="s">
        <v>1486</v>
      </c>
      <c r="C732" t="s">
        <v>1087</v>
      </c>
      <c r="D732" t="s">
        <v>1039</v>
      </c>
      <c r="E732" t="s">
        <v>32</v>
      </c>
      <c r="F732" t="s">
        <v>1983</v>
      </c>
      <c r="G732" t="s">
        <v>20</v>
      </c>
      <c r="H732">
        <v>61</v>
      </c>
      <c r="I732" s="4">
        <v>42437</v>
      </c>
      <c r="J732" s="8">
        <f>DAY(TBL_Employees3[[#This Row],[Hire Date]])</f>
        <v>8</v>
      </c>
      <c r="K732" s="8">
        <f>MONTH(TBL_Employees3[[#This Row],[Hire Date]])</f>
        <v>3</v>
      </c>
      <c r="L732" s="8">
        <f>YEAR(TBL_Employees3[[#This Row],[Hire Date]])</f>
        <v>2016</v>
      </c>
      <c r="M732" s="8" t="str">
        <f>TEXT(TBL_Employees3[[#This Row],[Hire Date]],"mmm")</f>
        <v>Mar</v>
      </c>
      <c r="N732" s="5">
        <v>96566</v>
      </c>
      <c r="O732" s="5" t="str" cm="1">
        <f t="array" ref="O732">_xlfn.IFS(TBL_Employees3[[#This Row],[Annual Salary]]&gt;140000,"High Income",AND(TBL_Employees3[[#This Row],[Annual Salary]]&lt;=140000, TBL_Employees3[[#This Row],[Annual Salary]] &gt; 70000),"Middle Income",TBL_Employees3[[#This Row],[Annual Salary]]&lt;70000,"Low Income")</f>
        <v>Middle Income</v>
      </c>
      <c r="P732" s="6">
        <v>0</v>
      </c>
      <c r="Q732" s="10">
        <f>TBL_Employees3[[#This Row],[Bonus %]]*TBL_Employees3[[#This Row],[Annual Salary]]</f>
        <v>0</v>
      </c>
      <c r="R732" t="s">
        <v>21</v>
      </c>
      <c r="S732" t="s">
        <v>75</v>
      </c>
      <c r="T732" s="4" t="s">
        <v>23</v>
      </c>
      <c r="U732" t="str">
        <f>IF(TBL_Employees3[[#This Row],[Exit Date]]="","Employed","Resign")</f>
        <v>Employed</v>
      </c>
    </row>
    <row r="733" spans="1:21" x14ac:dyDescent="0.25">
      <c r="A733" t="s">
        <v>1487</v>
      </c>
      <c r="B733" t="s">
        <v>1488</v>
      </c>
      <c r="C733" t="s">
        <v>1110</v>
      </c>
      <c r="D733" t="s">
        <v>1039</v>
      </c>
      <c r="E733" t="s">
        <v>32</v>
      </c>
      <c r="F733" t="s">
        <v>1983</v>
      </c>
      <c r="G733" t="s">
        <v>37</v>
      </c>
      <c r="H733">
        <v>45</v>
      </c>
      <c r="I733" s="4">
        <v>37126</v>
      </c>
      <c r="J733" s="8">
        <f>DAY(TBL_Employees3[[#This Row],[Hire Date]])</f>
        <v>23</v>
      </c>
      <c r="K733" s="8">
        <f>MONTH(TBL_Employees3[[#This Row],[Hire Date]])</f>
        <v>8</v>
      </c>
      <c r="L733" s="8">
        <f>YEAR(TBL_Employees3[[#This Row],[Hire Date]])</f>
        <v>2001</v>
      </c>
      <c r="M733" s="8" t="str">
        <f>TEXT(TBL_Employees3[[#This Row],[Hire Date]],"mmm")</f>
        <v>Aug</v>
      </c>
      <c r="N733" s="5">
        <v>54994</v>
      </c>
      <c r="O733" s="5" t="str" cm="1">
        <f t="array" ref="O733">_xlfn.IFS(TBL_Employees3[[#This Row],[Annual Salary]]&gt;140000,"High Income",AND(TBL_Employees3[[#This Row],[Annual Salary]]&lt;=140000, TBL_Employees3[[#This Row],[Annual Salary]] &gt; 70000),"Middle Income",TBL_Employees3[[#This Row],[Annual Salary]]&lt;70000,"Low Income")</f>
        <v>Low Income</v>
      </c>
      <c r="P733" s="6">
        <v>0</v>
      </c>
      <c r="Q733" s="10">
        <f>TBL_Employees3[[#This Row],[Bonus %]]*TBL_Employees3[[#This Row],[Annual Salary]]</f>
        <v>0</v>
      </c>
      <c r="R733" t="s">
        <v>21</v>
      </c>
      <c r="S733" t="s">
        <v>75</v>
      </c>
      <c r="T733" s="4" t="s">
        <v>23</v>
      </c>
      <c r="U733" t="str">
        <f>IF(TBL_Employees3[[#This Row],[Exit Date]]="","Employed","Resign")</f>
        <v>Employed</v>
      </c>
    </row>
    <row r="734" spans="1:21" x14ac:dyDescent="0.25">
      <c r="A734" t="s">
        <v>1489</v>
      </c>
      <c r="B734" t="s">
        <v>1490</v>
      </c>
      <c r="C734" t="s">
        <v>1156</v>
      </c>
      <c r="D734" t="s">
        <v>1039</v>
      </c>
      <c r="E734" t="s">
        <v>54</v>
      </c>
      <c r="F734" t="s">
        <v>1984</v>
      </c>
      <c r="G734" t="s">
        <v>20</v>
      </c>
      <c r="H734">
        <v>40</v>
      </c>
      <c r="I734" s="4">
        <v>40944</v>
      </c>
      <c r="J734" s="8">
        <f>DAY(TBL_Employees3[[#This Row],[Hire Date]])</f>
        <v>5</v>
      </c>
      <c r="K734" s="8">
        <f>MONTH(TBL_Employees3[[#This Row],[Hire Date]])</f>
        <v>2</v>
      </c>
      <c r="L734" s="8">
        <f>YEAR(TBL_Employees3[[#This Row],[Hire Date]])</f>
        <v>2012</v>
      </c>
      <c r="M734" s="8" t="str">
        <f>TEXT(TBL_Employees3[[#This Row],[Hire Date]],"mmm")</f>
        <v>Feb</v>
      </c>
      <c r="N734" s="5">
        <v>61523</v>
      </c>
      <c r="O734" s="5" t="str" cm="1">
        <f t="array" ref="O734">_xlfn.IFS(TBL_Employees3[[#This Row],[Annual Salary]]&gt;140000,"High Income",AND(TBL_Employees3[[#This Row],[Annual Salary]]&lt;=140000, TBL_Employees3[[#This Row],[Annual Salary]] &gt; 70000),"Middle Income",TBL_Employees3[[#This Row],[Annual Salary]]&lt;70000,"Low Income")</f>
        <v>Low Income</v>
      </c>
      <c r="P734" s="6">
        <v>0</v>
      </c>
      <c r="Q734" s="10">
        <f>TBL_Employees3[[#This Row],[Bonus %]]*TBL_Employees3[[#This Row],[Annual Salary]]</f>
        <v>0</v>
      </c>
      <c r="R734" t="s">
        <v>21</v>
      </c>
      <c r="S734" t="s">
        <v>75</v>
      </c>
      <c r="T734" s="4" t="s">
        <v>23</v>
      </c>
      <c r="U734" t="str">
        <f>IF(TBL_Employees3[[#This Row],[Exit Date]]="","Employed","Resign")</f>
        <v>Employed</v>
      </c>
    </row>
    <row r="735" spans="1:21" x14ac:dyDescent="0.25">
      <c r="A735" t="s">
        <v>751</v>
      </c>
      <c r="B735" t="s">
        <v>1491</v>
      </c>
      <c r="C735" t="s">
        <v>1142</v>
      </c>
      <c r="D735" t="s">
        <v>1039</v>
      </c>
      <c r="E735" t="s">
        <v>54</v>
      </c>
      <c r="F735" t="s">
        <v>1983</v>
      </c>
      <c r="G735" t="s">
        <v>37</v>
      </c>
      <c r="H735">
        <v>48</v>
      </c>
      <c r="I735" s="4">
        <v>39635</v>
      </c>
      <c r="J735" s="8">
        <f>DAY(TBL_Employees3[[#This Row],[Hire Date]])</f>
        <v>6</v>
      </c>
      <c r="K735" s="8">
        <f>MONTH(TBL_Employees3[[#This Row],[Hire Date]])</f>
        <v>7</v>
      </c>
      <c r="L735" s="8">
        <f>YEAR(TBL_Employees3[[#This Row],[Hire Date]])</f>
        <v>2008</v>
      </c>
      <c r="M735" s="8" t="str">
        <f>TEXT(TBL_Employees3[[#This Row],[Hire Date]],"mmm")</f>
        <v>Jul</v>
      </c>
      <c r="N735" s="5">
        <v>94815</v>
      </c>
      <c r="O735" s="5" t="str" cm="1">
        <f t="array" ref="O735">_xlfn.IFS(TBL_Employees3[[#This Row],[Annual Salary]]&gt;140000,"High Income",AND(TBL_Employees3[[#This Row],[Annual Salary]]&lt;=140000, TBL_Employees3[[#This Row],[Annual Salary]] &gt; 70000),"Middle Income",TBL_Employees3[[#This Row],[Annual Salary]]&lt;70000,"Low Income")</f>
        <v>Middle Income</v>
      </c>
      <c r="P735" s="6">
        <v>0</v>
      </c>
      <c r="Q735" s="10">
        <f>TBL_Employees3[[#This Row],[Bonus %]]*TBL_Employees3[[#This Row],[Annual Salary]]</f>
        <v>0</v>
      </c>
      <c r="R735" t="s">
        <v>21</v>
      </c>
      <c r="S735" t="s">
        <v>44</v>
      </c>
      <c r="T735" s="4" t="s">
        <v>23</v>
      </c>
      <c r="U735" t="str">
        <f>IF(TBL_Employees3[[#This Row],[Exit Date]]="","Employed","Resign")</f>
        <v>Employed</v>
      </c>
    </row>
    <row r="736" spans="1:21" x14ac:dyDescent="0.25">
      <c r="A736" t="s">
        <v>576</v>
      </c>
      <c r="B736" t="s">
        <v>1492</v>
      </c>
      <c r="C736" t="s">
        <v>53</v>
      </c>
      <c r="D736" t="s">
        <v>1039</v>
      </c>
      <c r="E736" t="s">
        <v>27</v>
      </c>
      <c r="F736" t="s">
        <v>1984</v>
      </c>
      <c r="G736" t="s">
        <v>28</v>
      </c>
      <c r="H736">
        <v>57</v>
      </c>
      <c r="I736" s="4">
        <v>42685</v>
      </c>
      <c r="J736" s="8">
        <f>DAY(TBL_Employees3[[#This Row],[Hire Date]])</f>
        <v>11</v>
      </c>
      <c r="K736" s="8">
        <f>MONTH(TBL_Employees3[[#This Row],[Hire Date]])</f>
        <v>11</v>
      </c>
      <c r="L736" s="8">
        <f>YEAR(TBL_Employees3[[#This Row],[Hire Date]])</f>
        <v>2016</v>
      </c>
      <c r="M736" s="8" t="str">
        <f>TEXT(TBL_Employees3[[#This Row],[Hire Date]],"mmm")</f>
        <v>Nov</v>
      </c>
      <c r="N736" s="5">
        <v>246589</v>
      </c>
      <c r="O736" s="5" t="str" cm="1">
        <f t="array" ref="O736">_xlfn.IFS(TBL_Employees3[[#This Row],[Annual Salary]]&gt;140000,"High Income",AND(TBL_Employees3[[#This Row],[Annual Salary]]&lt;=140000, TBL_Employees3[[#This Row],[Annual Salary]] &gt; 70000),"Middle Income",TBL_Employees3[[#This Row],[Annual Salary]]&lt;70000,"Low Income")</f>
        <v>High Income</v>
      </c>
      <c r="P736" s="6">
        <v>0.33</v>
      </c>
      <c r="Q736" s="10">
        <f>TBL_Employees3[[#This Row],[Bonus %]]*TBL_Employees3[[#This Row],[Annual Salary]]</f>
        <v>81374.37000000001</v>
      </c>
      <c r="R736" t="s">
        <v>21</v>
      </c>
      <c r="S736" t="s">
        <v>57</v>
      </c>
      <c r="T736" s="4">
        <v>42820</v>
      </c>
      <c r="U736" t="str">
        <f>IF(TBL_Employees3[[#This Row],[Exit Date]]="","Employed","Resign")</f>
        <v>Resign</v>
      </c>
    </row>
    <row r="737" spans="1:21" x14ac:dyDescent="0.25">
      <c r="A737" t="s">
        <v>1493</v>
      </c>
      <c r="B737" t="s">
        <v>1494</v>
      </c>
      <c r="C737" t="s">
        <v>74</v>
      </c>
      <c r="D737" t="s">
        <v>1039</v>
      </c>
      <c r="E737" t="s">
        <v>32</v>
      </c>
      <c r="F737" t="s">
        <v>1984</v>
      </c>
      <c r="G737" t="s">
        <v>20</v>
      </c>
      <c r="H737">
        <v>46</v>
      </c>
      <c r="I737" s="4">
        <v>37265</v>
      </c>
      <c r="J737" s="8">
        <f>DAY(TBL_Employees3[[#This Row],[Hire Date]])</f>
        <v>9</v>
      </c>
      <c r="K737" s="8">
        <f>MONTH(TBL_Employees3[[#This Row],[Hire Date]])</f>
        <v>1</v>
      </c>
      <c r="L737" s="8">
        <f>YEAR(TBL_Employees3[[#This Row],[Hire Date]])</f>
        <v>2002</v>
      </c>
      <c r="M737" s="8" t="str">
        <f>TEXT(TBL_Employees3[[#This Row],[Hire Date]],"mmm")</f>
        <v>Jan</v>
      </c>
      <c r="N737" s="5">
        <v>148035</v>
      </c>
      <c r="O737" s="5" t="str" cm="1">
        <f t="array" ref="O737">_xlfn.IFS(TBL_Employees3[[#This Row],[Annual Salary]]&gt;140000,"High Income",AND(TBL_Employees3[[#This Row],[Annual Salary]]&lt;=140000, TBL_Employees3[[#This Row],[Annual Salary]] &gt; 70000),"Middle Income",TBL_Employees3[[#This Row],[Annual Salary]]&lt;70000,"Low Income")</f>
        <v>High Income</v>
      </c>
      <c r="P737" s="6">
        <v>0.14000000000000001</v>
      </c>
      <c r="Q737" s="10">
        <f>TBL_Employees3[[#This Row],[Bonus %]]*TBL_Employees3[[#This Row],[Annual Salary]]</f>
        <v>20724.900000000001</v>
      </c>
      <c r="R737" t="s">
        <v>21</v>
      </c>
      <c r="S737" t="s">
        <v>57</v>
      </c>
      <c r="T737" s="4" t="s">
        <v>23</v>
      </c>
      <c r="U737" t="str">
        <f>IF(TBL_Employees3[[#This Row],[Exit Date]]="","Employed","Resign")</f>
        <v>Employed</v>
      </c>
    </row>
    <row r="738" spans="1:21" x14ac:dyDescent="0.25">
      <c r="A738" t="s">
        <v>1495</v>
      </c>
      <c r="B738" t="s">
        <v>1496</v>
      </c>
      <c r="C738" t="s">
        <v>74</v>
      </c>
      <c r="D738" t="s">
        <v>1039</v>
      </c>
      <c r="E738" t="s">
        <v>32</v>
      </c>
      <c r="F738" t="s">
        <v>1983</v>
      </c>
      <c r="G738" t="s">
        <v>28</v>
      </c>
      <c r="H738">
        <v>37</v>
      </c>
      <c r="I738" s="4">
        <v>40511</v>
      </c>
      <c r="J738" s="8">
        <f>DAY(TBL_Employees3[[#This Row],[Hire Date]])</f>
        <v>29</v>
      </c>
      <c r="K738" s="8">
        <f>MONTH(TBL_Employees3[[#This Row],[Hire Date]])</f>
        <v>11</v>
      </c>
      <c r="L738" s="8">
        <f>YEAR(TBL_Employees3[[#This Row],[Hire Date]])</f>
        <v>2010</v>
      </c>
      <c r="M738" s="8" t="str">
        <f>TEXT(TBL_Employees3[[#This Row],[Hire Date]],"mmm")</f>
        <v>Nov</v>
      </c>
      <c r="N738" s="5">
        <v>146961</v>
      </c>
      <c r="O738" s="5" t="str" cm="1">
        <f t="array" ref="O738">_xlfn.IFS(TBL_Employees3[[#This Row],[Annual Salary]]&gt;140000,"High Income",AND(TBL_Employees3[[#This Row],[Annual Salary]]&lt;=140000, TBL_Employees3[[#This Row],[Annual Salary]] &gt; 70000),"Middle Income",TBL_Employees3[[#This Row],[Annual Salary]]&lt;70000,"Low Income")</f>
        <v>High Income</v>
      </c>
      <c r="P738" s="6">
        <v>0.11</v>
      </c>
      <c r="Q738" s="10">
        <f>TBL_Employees3[[#This Row],[Bonus %]]*TBL_Employees3[[#This Row],[Annual Salary]]</f>
        <v>16165.710000000001</v>
      </c>
      <c r="R738" t="s">
        <v>21</v>
      </c>
      <c r="S738" t="s">
        <v>75</v>
      </c>
      <c r="T738" s="4" t="s">
        <v>23</v>
      </c>
      <c r="U738" t="str">
        <f>IF(TBL_Employees3[[#This Row],[Exit Date]]="","Employed","Resign")</f>
        <v>Employed</v>
      </c>
    </row>
    <row r="739" spans="1:21" x14ac:dyDescent="0.25">
      <c r="A739" t="s">
        <v>1256</v>
      </c>
      <c r="B739" t="s">
        <v>1497</v>
      </c>
      <c r="C739" t="s">
        <v>1042</v>
      </c>
      <c r="D739" t="s">
        <v>1039</v>
      </c>
      <c r="E739" t="s">
        <v>18</v>
      </c>
      <c r="F739" t="s">
        <v>1983</v>
      </c>
      <c r="G739" t="s">
        <v>20</v>
      </c>
      <c r="H739">
        <v>30</v>
      </c>
      <c r="I739" s="4">
        <v>42169</v>
      </c>
      <c r="J739" s="8">
        <f>DAY(TBL_Employees3[[#This Row],[Hire Date]])</f>
        <v>14</v>
      </c>
      <c r="K739" s="8">
        <f>MONTH(TBL_Employees3[[#This Row],[Hire Date]])</f>
        <v>6</v>
      </c>
      <c r="L739" s="8">
        <f>YEAR(TBL_Employees3[[#This Row],[Hire Date]])</f>
        <v>2015</v>
      </c>
      <c r="M739" s="8" t="str">
        <f>TEXT(TBL_Employees3[[#This Row],[Hire Date]],"mmm")</f>
        <v>Jun</v>
      </c>
      <c r="N739" s="5">
        <v>67489</v>
      </c>
      <c r="O739" s="5" t="str" cm="1">
        <f t="array" ref="O739">_xlfn.IFS(TBL_Employees3[[#This Row],[Annual Salary]]&gt;140000,"High Income",AND(TBL_Employees3[[#This Row],[Annual Salary]]&lt;=140000, TBL_Employees3[[#This Row],[Annual Salary]] &gt; 70000),"Middle Income",TBL_Employees3[[#This Row],[Annual Salary]]&lt;70000,"Low Income")</f>
        <v>Low Income</v>
      </c>
      <c r="P739" s="6">
        <v>0</v>
      </c>
      <c r="Q739" s="10">
        <f>TBL_Employees3[[#This Row],[Bonus %]]*TBL_Employees3[[#This Row],[Annual Salary]]</f>
        <v>0</v>
      </c>
      <c r="R739" t="s">
        <v>21</v>
      </c>
      <c r="S739" t="s">
        <v>44</v>
      </c>
      <c r="T739" s="4" t="s">
        <v>23</v>
      </c>
      <c r="U739" t="str">
        <f>IF(TBL_Employees3[[#This Row],[Exit Date]]="","Employed","Resign")</f>
        <v>Employed</v>
      </c>
    </row>
    <row r="740" spans="1:21" x14ac:dyDescent="0.25">
      <c r="A740" t="s">
        <v>1498</v>
      </c>
      <c r="B740" t="s">
        <v>1499</v>
      </c>
      <c r="C740" t="s">
        <v>31</v>
      </c>
      <c r="D740" t="s">
        <v>1039</v>
      </c>
      <c r="E740" t="s">
        <v>18</v>
      </c>
      <c r="F740" t="s">
        <v>1984</v>
      </c>
      <c r="G740" t="s">
        <v>20</v>
      </c>
      <c r="H740">
        <v>46</v>
      </c>
      <c r="I740" s="4">
        <v>43379</v>
      </c>
      <c r="J740" s="8">
        <f>DAY(TBL_Employees3[[#This Row],[Hire Date]])</f>
        <v>6</v>
      </c>
      <c r="K740" s="8">
        <f>MONTH(TBL_Employees3[[#This Row],[Hire Date]])</f>
        <v>10</v>
      </c>
      <c r="L740" s="8">
        <f>YEAR(TBL_Employees3[[#This Row],[Hire Date]])</f>
        <v>2018</v>
      </c>
      <c r="M740" s="8" t="str">
        <f>TEXT(TBL_Employees3[[#This Row],[Hire Date]],"mmm")</f>
        <v>Oct</v>
      </c>
      <c r="N740" s="5">
        <v>166259</v>
      </c>
      <c r="O740" s="5" t="str" cm="1">
        <f t="array" ref="O740">_xlfn.IFS(TBL_Employees3[[#This Row],[Annual Salary]]&gt;140000,"High Income",AND(TBL_Employees3[[#This Row],[Annual Salary]]&lt;=140000, TBL_Employees3[[#This Row],[Annual Salary]] &gt; 70000),"Middle Income",TBL_Employees3[[#This Row],[Annual Salary]]&lt;70000,"Low Income")</f>
        <v>High Income</v>
      </c>
      <c r="P740" s="6">
        <v>0.17</v>
      </c>
      <c r="Q740" s="10">
        <f>TBL_Employees3[[#This Row],[Bonus %]]*TBL_Employees3[[#This Row],[Annual Salary]]</f>
        <v>28264.030000000002</v>
      </c>
      <c r="R740" t="s">
        <v>21</v>
      </c>
      <c r="S740" t="s">
        <v>44</v>
      </c>
      <c r="T740" s="4" t="s">
        <v>23</v>
      </c>
      <c r="U740" t="str">
        <f>IF(TBL_Employees3[[#This Row],[Exit Date]]="","Employed","Resign")</f>
        <v>Employed</v>
      </c>
    </row>
    <row r="741" spans="1:21" x14ac:dyDescent="0.25">
      <c r="A741" t="s">
        <v>1500</v>
      </c>
      <c r="B741" t="s">
        <v>1501</v>
      </c>
      <c r="C741" t="s">
        <v>1110</v>
      </c>
      <c r="D741" t="s">
        <v>1039</v>
      </c>
      <c r="E741" t="s">
        <v>54</v>
      </c>
      <c r="F741" t="s">
        <v>1984</v>
      </c>
      <c r="G741" t="s">
        <v>28</v>
      </c>
      <c r="H741">
        <v>55</v>
      </c>
      <c r="I741" s="4">
        <v>39820</v>
      </c>
      <c r="J741" s="8">
        <f>DAY(TBL_Employees3[[#This Row],[Hire Date]])</f>
        <v>7</v>
      </c>
      <c r="K741" s="8">
        <f>MONTH(TBL_Employees3[[#This Row],[Hire Date]])</f>
        <v>1</v>
      </c>
      <c r="L741" s="8">
        <f>YEAR(TBL_Employees3[[#This Row],[Hire Date]])</f>
        <v>2009</v>
      </c>
      <c r="M741" s="8" t="str">
        <f>TEXT(TBL_Employees3[[#This Row],[Hire Date]],"mmm")</f>
        <v>Jan</v>
      </c>
      <c r="N741" s="5">
        <v>47032</v>
      </c>
      <c r="O741" s="5" t="str" cm="1">
        <f t="array" ref="O741">_xlfn.IFS(TBL_Employees3[[#This Row],[Annual Salary]]&gt;140000,"High Income",AND(TBL_Employees3[[#This Row],[Annual Salary]]&lt;=140000, TBL_Employees3[[#This Row],[Annual Salary]] &gt; 70000),"Middle Income",TBL_Employees3[[#This Row],[Annual Salary]]&lt;70000,"Low Income")</f>
        <v>Low Income</v>
      </c>
      <c r="P741" s="6">
        <v>0</v>
      </c>
      <c r="Q741" s="10">
        <f>TBL_Employees3[[#This Row],[Bonus %]]*TBL_Employees3[[#This Row],[Annual Salary]]</f>
        <v>0</v>
      </c>
      <c r="R741" t="s">
        <v>21</v>
      </c>
      <c r="S741" t="s">
        <v>75</v>
      </c>
      <c r="T741" s="4" t="s">
        <v>23</v>
      </c>
      <c r="U741" t="str">
        <f>IF(TBL_Employees3[[#This Row],[Exit Date]]="","Employed","Resign")</f>
        <v>Employed</v>
      </c>
    </row>
    <row r="742" spans="1:21" x14ac:dyDescent="0.25">
      <c r="A742" t="s">
        <v>1502</v>
      </c>
      <c r="B742" t="s">
        <v>1503</v>
      </c>
      <c r="C742" t="s">
        <v>53</v>
      </c>
      <c r="D742" t="s">
        <v>1504</v>
      </c>
      <c r="E742" t="s">
        <v>32</v>
      </c>
      <c r="F742" t="s">
        <v>1984</v>
      </c>
      <c r="G742" t="s">
        <v>28</v>
      </c>
      <c r="H742">
        <v>41</v>
      </c>
      <c r="I742" s="4">
        <v>41346</v>
      </c>
      <c r="J742" s="8">
        <f>DAY(TBL_Employees3[[#This Row],[Hire Date]])</f>
        <v>13</v>
      </c>
      <c r="K742" s="8">
        <f>MONTH(TBL_Employees3[[#This Row],[Hire Date]])</f>
        <v>3</v>
      </c>
      <c r="L742" s="8">
        <f>YEAR(TBL_Employees3[[#This Row],[Hire Date]])</f>
        <v>2013</v>
      </c>
      <c r="M742" s="8" t="str">
        <f>TEXT(TBL_Employees3[[#This Row],[Hire Date]],"mmm")</f>
        <v>Mar</v>
      </c>
      <c r="N742" s="5">
        <v>249270</v>
      </c>
      <c r="O742" s="5" t="str" cm="1">
        <f t="array" ref="O742">_xlfn.IFS(TBL_Employees3[[#This Row],[Annual Salary]]&gt;140000,"High Income",AND(TBL_Employees3[[#This Row],[Annual Salary]]&lt;=140000, TBL_Employees3[[#This Row],[Annual Salary]] &gt; 70000),"Middle Income",TBL_Employees3[[#This Row],[Annual Salary]]&lt;70000,"Low Income")</f>
        <v>High Income</v>
      </c>
      <c r="P742" s="6">
        <v>0.3</v>
      </c>
      <c r="Q742" s="10">
        <f>TBL_Employees3[[#This Row],[Bonus %]]*TBL_Employees3[[#This Row],[Annual Salary]]</f>
        <v>74781</v>
      </c>
      <c r="R742" t="s">
        <v>21</v>
      </c>
      <c r="S742" t="s">
        <v>34</v>
      </c>
      <c r="T742" s="4" t="s">
        <v>23</v>
      </c>
      <c r="U742" t="str">
        <f>IF(TBL_Employees3[[#This Row],[Exit Date]]="","Employed","Resign")</f>
        <v>Employed</v>
      </c>
    </row>
    <row r="743" spans="1:21" x14ac:dyDescent="0.25">
      <c r="A743" t="s">
        <v>1505</v>
      </c>
      <c r="B743" t="s">
        <v>1506</v>
      </c>
      <c r="C743" t="s">
        <v>74</v>
      </c>
      <c r="D743" t="s">
        <v>1504</v>
      </c>
      <c r="E743" t="s">
        <v>27</v>
      </c>
      <c r="F743" t="s">
        <v>1984</v>
      </c>
      <c r="G743" t="s">
        <v>37</v>
      </c>
      <c r="H743">
        <v>64</v>
      </c>
      <c r="I743" s="4">
        <v>37956</v>
      </c>
      <c r="J743" s="8">
        <f>DAY(TBL_Employees3[[#This Row],[Hire Date]])</f>
        <v>1</v>
      </c>
      <c r="K743" s="8">
        <f>MONTH(TBL_Employees3[[#This Row],[Hire Date]])</f>
        <v>12</v>
      </c>
      <c r="L743" s="8">
        <f>YEAR(TBL_Employees3[[#This Row],[Hire Date]])</f>
        <v>2003</v>
      </c>
      <c r="M743" s="8" t="str">
        <f>TEXT(TBL_Employees3[[#This Row],[Hire Date]],"mmm")</f>
        <v>Dec</v>
      </c>
      <c r="N743" s="5">
        <v>154828</v>
      </c>
      <c r="O743" s="5" t="str" cm="1">
        <f t="array" ref="O743">_xlfn.IFS(TBL_Employees3[[#This Row],[Annual Salary]]&gt;140000,"High Income",AND(TBL_Employees3[[#This Row],[Annual Salary]]&lt;=140000, TBL_Employees3[[#This Row],[Annual Salary]] &gt; 70000),"Middle Income",TBL_Employees3[[#This Row],[Annual Salary]]&lt;70000,"Low Income")</f>
        <v>High Income</v>
      </c>
      <c r="P743" s="6">
        <v>0.13</v>
      </c>
      <c r="Q743" s="10">
        <f>TBL_Employees3[[#This Row],[Bonus %]]*TBL_Employees3[[#This Row],[Annual Salary]]</f>
        <v>20127.64</v>
      </c>
      <c r="R743" t="s">
        <v>21</v>
      </c>
      <c r="S743" t="s">
        <v>34</v>
      </c>
      <c r="T743" s="4" t="s">
        <v>23</v>
      </c>
      <c r="U743" t="str">
        <f>IF(TBL_Employees3[[#This Row],[Exit Date]]="","Employed","Resign")</f>
        <v>Employed</v>
      </c>
    </row>
    <row r="744" spans="1:21" x14ac:dyDescent="0.25">
      <c r="A744" t="s">
        <v>1507</v>
      </c>
      <c r="B744" t="s">
        <v>1508</v>
      </c>
      <c r="C744" t="s">
        <v>53</v>
      </c>
      <c r="D744" t="s">
        <v>1504</v>
      </c>
      <c r="E744" t="s">
        <v>32</v>
      </c>
      <c r="F744" t="s">
        <v>1983</v>
      </c>
      <c r="G744" t="s">
        <v>20</v>
      </c>
      <c r="H744">
        <v>27</v>
      </c>
      <c r="I744" s="4">
        <v>43758</v>
      </c>
      <c r="J744" s="8">
        <f>DAY(TBL_Employees3[[#This Row],[Hire Date]])</f>
        <v>20</v>
      </c>
      <c r="K744" s="8">
        <f>MONTH(TBL_Employees3[[#This Row],[Hire Date]])</f>
        <v>10</v>
      </c>
      <c r="L744" s="8">
        <f>YEAR(TBL_Employees3[[#This Row],[Hire Date]])</f>
        <v>2019</v>
      </c>
      <c r="M744" s="8" t="str">
        <f>TEXT(TBL_Employees3[[#This Row],[Hire Date]],"mmm")</f>
        <v>Oct</v>
      </c>
      <c r="N744" s="5">
        <v>256420</v>
      </c>
      <c r="O744" s="5" t="str" cm="1">
        <f t="array" ref="O744">_xlfn.IFS(TBL_Employees3[[#This Row],[Annual Salary]]&gt;140000,"High Income",AND(TBL_Employees3[[#This Row],[Annual Salary]]&lt;=140000, TBL_Employees3[[#This Row],[Annual Salary]] &gt; 70000),"Middle Income",TBL_Employees3[[#This Row],[Annual Salary]]&lt;70000,"Low Income")</f>
        <v>High Income</v>
      </c>
      <c r="P744" s="6">
        <v>0.3</v>
      </c>
      <c r="Q744" s="10">
        <f>TBL_Employees3[[#This Row],[Bonus %]]*TBL_Employees3[[#This Row],[Annual Salary]]</f>
        <v>76926</v>
      </c>
      <c r="R744" t="s">
        <v>21</v>
      </c>
      <c r="S744" t="s">
        <v>57</v>
      </c>
      <c r="T744" s="4" t="s">
        <v>23</v>
      </c>
      <c r="U744" t="str">
        <f>IF(TBL_Employees3[[#This Row],[Exit Date]]="","Employed","Resign")</f>
        <v>Employed</v>
      </c>
    </row>
    <row r="745" spans="1:21" x14ac:dyDescent="0.25">
      <c r="A745" t="s">
        <v>1509</v>
      </c>
      <c r="B745" t="s">
        <v>1510</v>
      </c>
      <c r="C745" t="s">
        <v>16</v>
      </c>
      <c r="D745" t="s">
        <v>1504</v>
      </c>
      <c r="E745" t="s">
        <v>27</v>
      </c>
      <c r="F745" t="s">
        <v>1984</v>
      </c>
      <c r="G745" t="s">
        <v>20</v>
      </c>
      <c r="H745">
        <v>53</v>
      </c>
      <c r="I745" s="4">
        <v>41601</v>
      </c>
      <c r="J745" s="8">
        <f>DAY(TBL_Employees3[[#This Row],[Hire Date]])</f>
        <v>23</v>
      </c>
      <c r="K745" s="8">
        <f>MONTH(TBL_Employees3[[#This Row],[Hire Date]])</f>
        <v>11</v>
      </c>
      <c r="L745" s="8">
        <f>YEAR(TBL_Employees3[[#This Row],[Hire Date]])</f>
        <v>2013</v>
      </c>
      <c r="M745" s="8" t="str">
        <f>TEXT(TBL_Employees3[[#This Row],[Hire Date]],"mmm")</f>
        <v>Nov</v>
      </c>
      <c r="N745" s="5">
        <v>113135</v>
      </c>
      <c r="O745" s="5" t="str" cm="1">
        <f t="array" ref="O745">_xlfn.IFS(TBL_Employees3[[#This Row],[Annual Salary]]&gt;140000,"High Income",AND(TBL_Employees3[[#This Row],[Annual Salary]]&lt;=140000, TBL_Employees3[[#This Row],[Annual Salary]] &gt; 70000),"Middle Income",TBL_Employees3[[#This Row],[Annual Salary]]&lt;70000,"Low Income")</f>
        <v>Middle Income</v>
      </c>
      <c r="P745" s="6">
        <v>0.05</v>
      </c>
      <c r="Q745" s="10">
        <f>TBL_Employees3[[#This Row],[Bonus %]]*TBL_Employees3[[#This Row],[Annual Salary]]</f>
        <v>5656.75</v>
      </c>
      <c r="R745" t="s">
        <v>21</v>
      </c>
      <c r="S745" t="s">
        <v>22</v>
      </c>
      <c r="T745" s="4" t="s">
        <v>23</v>
      </c>
      <c r="U745" t="str">
        <f>IF(TBL_Employees3[[#This Row],[Exit Date]]="","Employed","Resign")</f>
        <v>Employed</v>
      </c>
    </row>
    <row r="746" spans="1:21" x14ac:dyDescent="0.25">
      <c r="A746" t="s">
        <v>1511</v>
      </c>
      <c r="B746" t="s">
        <v>1512</v>
      </c>
      <c r="C746" t="s">
        <v>74</v>
      </c>
      <c r="D746" t="s">
        <v>1504</v>
      </c>
      <c r="E746" t="s">
        <v>32</v>
      </c>
      <c r="F746" t="s">
        <v>1984</v>
      </c>
      <c r="G746" t="s">
        <v>20</v>
      </c>
      <c r="H746">
        <v>29</v>
      </c>
      <c r="I746" s="4">
        <v>43609</v>
      </c>
      <c r="J746" s="8">
        <f>DAY(TBL_Employees3[[#This Row],[Hire Date]])</f>
        <v>24</v>
      </c>
      <c r="K746" s="8">
        <f>MONTH(TBL_Employees3[[#This Row],[Hire Date]])</f>
        <v>5</v>
      </c>
      <c r="L746" s="8">
        <f>YEAR(TBL_Employees3[[#This Row],[Hire Date]])</f>
        <v>2019</v>
      </c>
      <c r="M746" s="8" t="str">
        <f>TEXT(TBL_Employees3[[#This Row],[Hire Date]],"mmm")</f>
        <v>May</v>
      </c>
      <c r="N746" s="5">
        <v>122350</v>
      </c>
      <c r="O746" s="5" t="str" cm="1">
        <f t="array" ref="O746">_xlfn.IFS(TBL_Employees3[[#This Row],[Annual Salary]]&gt;140000,"High Income",AND(TBL_Employees3[[#This Row],[Annual Salary]]&lt;=140000, TBL_Employees3[[#This Row],[Annual Salary]] &gt; 70000),"Middle Income",TBL_Employees3[[#This Row],[Annual Salary]]&lt;70000,"Low Income")</f>
        <v>Middle Income</v>
      </c>
      <c r="P746" s="6">
        <v>0.12</v>
      </c>
      <c r="Q746" s="10">
        <f>TBL_Employees3[[#This Row],[Bonus %]]*TBL_Employees3[[#This Row],[Annual Salary]]</f>
        <v>14682</v>
      </c>
      <c r="R746" t="s">
        <v>21</v>
      </c>
      <c r="S746" t="s">
        <v>57</v>
      </c>
      <c r="T746" s="4" t="s">
        <v>23</v>
      </c>
      <c r="U746" t="str">
        <f>IF(TBL_Employees3[[#This Row],[Exit Date]]="","Employed","Resign")</f>
        <v>Employed</v>
      </c>
    </row>
    <row r="747" spans="1:21" x14ac:dyDescent="0.25">
      <c r="A747" t="s">
        <v>1513</v>
      </c>
      <c r="B747" t="s">
        <v>1514</v>
      </c>
      <c r="C747" t="s">
        <v>47</v>
      </c>
      <c r="D747" t="s">
        <v>1504</v>
      </c>
      <c r="E747" t="s">
        <v>18</v>
      </c>
      <c r="F747" t="s">
        <v>1984</v>
      </c>
      <c r="G747" t="s">
        <v>97</v>
      </c>
      <c r="H747">
        <v>27</v>
      </c>
      <c r="I747" s="4">
        <v>44460</v>
      </c>
      <c r="J747" s="8">
        <f>DAY(TBL_Employees3[[#This Row],[Hire Date]])</f>
        <v>21</v>
      </c>
      <c r="K747" s="8">
        <f>MONTH(TBL_Employees3[[#This Row],[Hire Date]])</f>
        <v>9</v>
      </c>
      <c r="L747" s="8">
        <f>YEAR(TBL_Employees3[[#This Row],[Hire Date]])</f>
        <v>2021</v>
      </c>
      <c r="M747" s="8" t="str">
        <f>TEXT(TBL_Employees3[[#This Row],[Hire Date]],"mmm")</f>
        <v>Sep</v>
      </c>
      <c r="N747" s="5">
        <v>68728</v>
      </c>
      <c r="O747" s="5" t="str" cm="1">
        <f t="array" ref="O747">_xlfn.IFS(TBL_Employees3[[#This Row],[Annual Salary]]&gt;140000,"High Income",AND(TBL_Employees3[[#This Row],[Annual Salary]]&lt;=140000, TBL_Employees3[[#This Row],[Annual Salary]] &gt; 70000),"Middle Income",TBL_Employees3[[#This Row],[Annual Salary]]&lt;70000,"Low Income")</f>
        <v>Low Income</v>
      </c>
      <c r="P747" s="6">
        <v>0</v>
      </c>
      <c r="Q747" s="10">
        <f>TBL_Employees3[[#This Row],[Bonus %]]*TBL_Employees3[[#This Row],[Annual Salary]]</f>
        <v>0</v>
      </c>
      <c r="R747" t="s">
        <v>21</v>
      </c>
      <c r="S747" t="s">
        <v>57</v>
      </c>
      <c r="T747" s="4" t="s">
        <v>23</v>
      </c>
      <c r="U747" t="str">
        <f>IF(TBL_Employees3[[#This Row],[Exit Date]]="","Employed","Resign")</f>
        <v>Employed</v>
      </c>
    </row>
    <row r="748" spans="1:21" x14ac:dyDescent="0.25">
      <c r="A748" t="s">
        <v>1515</v>
      </c>
      <c r="B748" t="s">
        <v>1516</v>
      </c>
      <c r="C748" t="s">
        <v>47</v>
      </c>
      <c r="D748" t="s">
        <v>1504</v>
      </c>
      <c r="E748" t="s">
        <v>18</v>
      </c>
      <c r="F748" t="s">
        <v>1983</v>
      </c>
      <c r="G748" t="s">
        <v>37</v>
      </c>
      <c r="H748">
        <v>35</v>
      </c>
      <c r="I748" s="4">
        <v>40678</v>
      </c>
      <c r="J748" s="8">
        <f>DAY(TBL_Employees3[[#This Row],[Hire Date]])</f>
        <v>15</v>
      </c>
      <c r="K748" s="8">
        <f>MONTH(TBL_Employees3[[#This Row],[Hire Date]])</f>
        <v>5</v>
      </c>
      <c r="L748" s="8">
        <f>YEAR(TBL_Employees3[[#This Row],[Hire Date]])</f>
        <v>2011</v>
      </c>
      <c r="M748" s="8" t="str">
        <f>TEXT(TBL_Employees3[[#This Row],[Hire Date]],"mmm")</f>
        <v>May</v>
      </c>
      <c r="N748" s="5">
        <v>66889</v>
      </c>
      <c r="O748" s="5" t="str" cm="1">
        <f t="array" ref="O748">_xlfn.IFS(TBL_Employees3[[#This Row],[Annual Salary]]&gt;140000,"High Income",AND(TBL_Employees3[[#This Row],[Annual Salary]]&lt;=140000, TBL_Employees3[[#This Row],[Annual Salary]] &gt; 70000),"Middle Income",TBL_Employees3[[#This Row],[Annual Salary]]&lt;70000,"Low Income")</f>
        <v>Low Income</v>
      </c>
      <c r="P748" s="6">
        <v>0</v>
      </c>
      <c r="Q748" s="10">
        <f>TBL_Employees3[[#This Row],[Bonus %]]*TBL_Employees3[[#This Row],[Annual Salary]]</f>
        <v>0</v>
      </c>
      <c r="R748" t="s">
        <v>21</v>
      </c>
      <c r="S748" t="s">
        <v>75</v>
      </c>
      <c r="T748" s="4" t="s">
        <v>23</v>
      </c>
      <c r="U748" t="str">
        <f>IF(TBL_Employees3[[#This Row],[Exit Date]]="","Employed","Resign")</f>
        <v>Employed</v>
      </c>
    </row>
    <row r="749" spans="1:21" x14ac:dyDescent="0.25">
      <c r="A749" t="s">
        <v>1517</v>
      </c>
      <c r="B749" t="s">
        <v>1518</v>
      </c>
      <c r="C749" t="s">
        <v>74</v>
      </c>
      <c r="D749" t="s">
        <v>1504</v>
      </c>
      <c r="E749" t="s">
        <v>32</v>
      </c>
      <c r="F749" t="s">
        <v>1983</v>
      </c>
      <c r="G749" t="s">
        <v>28</v>
      </c>
      <c r="H749">
        <v>45</v>
      </c>
      <c r="I749" s="4">
        <v>44266</v>
      </c>
      <c r="J749" s="8">
        <f>DAY(TBL_Employees3[[#This Row],[Hire Date]])</f>
        <v>11</v>
      </c>
      <c r="K749" s="8">
        <f>MONTH(TBL_Employees3[[#This Row],[Hire Date]])</f>
        <v>3</v>
      </c>
      <c r="L749" s="8">
        <f>YEAR(TBL_Employees3[[#This Row],[Hire Date]])</f>
        <v>2021</v>
      </c>
      <c r="M749" s="8" t="str">
        <f>TEXT(TBL_Employees3[[#This Row],[Hire Date]],"mmm")</f>
        <v>Mar</v>
      </c>
      <c r="N749" s="5">
        <v>135062</v>
      </c>
      <c r="O749" s="5" t="str" cm="1">
        <f t="array" ref="O749">_xlfn.IFS(TBL_Employees3[[#This Row],[Annual Salary]]&gt;140000,"High Income",AND(TBL_Employees3[[#This Row],[Annual Salary]]&lt;=140000, TBL_Employees3[[#This Row],[Annual Salary]] &gt; 70000),"Middle Income",TBL_Employees3[[#This Row],[Annual Salary]]&lt;70000,"Low Income")</f>
        <v>Middle Income</v>
      </c>
      <c r="P749" s="6">
        <v>0.15</v>
      </c>
      <c r="Q749" s="10">
        <f>TBL_Employees3[[#This Row],[Bonus %]]*TBL_Employees3[[#This Row],[Annual Salary]]</f>
        <v>20259.3</v>
      </c>
      <c r="R749" t="s">
        <v>65</v>
      </c>
      <c r="S749" t="s">
        <v>92</v>
      </c>
      <c r="T749" s="4" t="s">
        <v>23</v>
      </c>
      <c r="U749" t="str">
        <f>IF(TBL_Employees3[[#This Row],[Exit Date]]="","Employed","Resign")</f>
        <v>Employed</v>
      </c>
    </row>
    <row r="750" spans="1:21" x14ac:dyDescent="0.25">
      <c r="A750" t="s">
        <v>1519</v>
      </c>
      <c r="B750" t="s">
        <v>1520</v>
      </c>
      <c r="C750" t="s">
        <v>16</v>
      </c>
      <c r="D750" t="s">
        <v>1504</v>
      </c>
      <c r="E750" t="s">
        <v>32</v>
      </c>
      <c r="F750" t="s">
        <v>1984</v>
      </c>
      <c r="G750" t="s">
        <v>28</v>
      </c>
      <c r="H750">
        <v>30</v>
      </c>
      <c r="I750" s="4">
        <v>42484</v>
      </c>
      <c r="J750" s="8">
        <f>DAY(TBL_Employees3[[#This Row],[Hire Date]])</f>
        <v>24</v>
      </c>
      <c r="K750" s="8">
        <f>MONTH(TBL_Employees3[[#This Row],[Hire Date]])</f>
        <v>4</v>
      </c>
      <c r="L750" s="8">
        <f>YEAR(TBL_Employees3[[#This Row],[Hire Date]])</f>
        <v>2016</v>
      </c>
      <c r="M750" s="8" t="str">
        <f>TEXT(TBL_Employees3[[#This Row],[Hire Date]],"mmm")</f>
        <v>Apr</v>
      </c>
      <c r="N750" s="5">
        <v>120341</v>
      </c>
      <c r="O750" s="5" t="str" cm="1">
        <f t="array" ref="O750">_xlfn.IFS(TBL_Employees3[[#This Row],[Annual Salary]]&gt;140000,"High Income",AND(TBL_Employees3[[#This Row],[Annual Salary]]&lt;=140000, TBL_Employees3[[#This Row],[Annual Salary]] &gt; 70000),"Middle Income",TBL_Employees3[[#This Row],[Annual Salary]]&lt;70000,"Low Income")</f>
        <v>Middle Income</v>
      </c>
      <c r="P750" s="6">
        <v>7.0000000000000007E-2</v>
      </c>
      <c r="Q750" s="10">
        <f>TBL_Employees3[[#This Row],[Bonus %]]*TBL_Employees3[[#This Row],[Annual Salary]]</f>
        <v>8423.8700000000008</v>
      </c>
      <c r="R750" t="s">
        <v>21</v>
      </c>
      <c r="S750" t="s">
        <v>34</v>
      </c>
      <c r="T750" s="4" t="s">
        <v>23</v>
      </c>
      <c r="U750" t="str">
        <f>IF(TBL_Employees3[[#This Row],[Exit Date]]="","Employed","Resign")</f>
        <v>Employed</v>
      </c>
    </row>
    <row r="751" spans="1:21" x14ac:dyDescent="0.25">
      <c r="A751" t="s">
        <v>1521</v>
      </c>
      <c r="B751" t="s">
        <v>1522</v>
      </c>
      <c r="C751" t="s">
        <v>53</v>
      </c>
      <c r="D751" t="s">
        <v>1504</v>
      </c>
      <c r="E751" t="s">
        <v>32</v>
      </c>
      <c r="F751" t="s">
        <v>1983</v>
      </c>
      <c r="G751" t="s">
        <v>37</v>
      </c>
      <c r="H751">
        <v>57</v>
      </c>
      <c r="I751" s="4">
        <v>37828</v>
      </c>
      <c r="J751" s="8">
        <f>DAY(TBL_Employees3[[#This Row],[Hire Date]])</f>
        <v>26</v>
      </c>
      <c r="K751" s="8">
        <f>MONTH(TBL_Employees3[[#This Row],[Hire Date]])</f>
        <v>7</v>
      </c>
      <c r="L751" s="8">
        <f>YEAR(TBL_Employees3[[#This Row],[Hire Date]])</f>
        <v>2003</v>
      </c>
      <c r="M751" s="8" t="str">
        <f>TEXT(TBL_Employees3[[#This Row],[Hire Date]],"mmm")</f>
        <v>Jul</v>
      </c>
      <c r="N751" s="5">
        <v>206624</v>
      </c>
      <c r="O751" s="5" t="str" cm="1">
        <f t="array" ref="O751">_xlfn.IFS(TBL_Employees3[[#This Row],[Annual Salary]]&gt;140000,"High Income",AND(TBL_Employees3[[#This Row],[Annual Salary]]&lt;=140000, TBL_Employees3[[#This Row],[Annual Salary]] &gt; 70000),"Middle Income",TBL_Employees3[[#This Row],[Annual Salary]]&lt;70000,"Low Income")</f>
        <v>High Income</v>
      </c>
      <c r="P751" s="6">
        <v>0.4</v>
      </c>
      <c r="Q751" s="10">
        <f>TBL_Employees3[[#This Row],[Bonus %]]*TBL_Employees3[[#This Row],[Annual Salary]]</f>
        <v>82649.600000000006</v>
      </c>
      <c r="R751" t="s">
        <v>38</v>
      </c>
      <c r="S751" t="s">
        <v>85</v>
      </c>
      <c r="T751" s="4" t="s">
        <v>23</v>
      </c>
      <c r="U751" t="str">
        <f>IF(TBL_Employees3[[#This Row],[Exit Date]]="","Employed","Resign")</f>
        <v>Employed</v>
      </c>
    </row>
    <row r="752" spans="1:21" x14ac:dyDescent="0.25">
      <c r="A752" t="s">
        <v>1523</v>
      </c>
      <c r="B752" t="s">
        <v>1524</v>
      </c>
      <c r="C752" t="s">
        <v>47</v>
      </c>
      <c r="D752" t="s">
        <v>1504</v>
      </c>
      <c r="E752" t="s">
        <v>54</v>
      </c>
      <c r="F752" t="s">
        <v>1983</v>
      </c>
      <c r="G752" t="s">
        <v>97</v>
      </c>
      <c r="H752">
        <v>41</v>
      </c>
      <c r="I752" s="4">
        <v>42626</v>
      </c>
      <c r="J752" s="8">
        <f>DAY(TBL_Employees3[[#This Row],[Hire Date]])</f>
        <v>13</v>
      </c>
      <c r="K752" s="8">
        <f>MONTH(TBL_Employees3[[#This Row],[Hire Date]])</f>
        <v>9</v>
      </c>
      <c r="L752" s="8">
        <f>YEAR(TBL_Employees3[[#This Row],[Hire Date]])</f>
        <v>2016</v>
      </c>
      <c r="M752" s="8" t="str">
        <f>TEXT(TBL_Employees3[[#This Row],[Hire Date]],"mmm")</f>
        <v>Sep</v>
      </c>
      <c r="N752" s="5">
        <v>64847</v>
      </c>
      <c r="O752" s="5" t="str" cm="1">
        <f t="array" ref="O752">_xlfn.IFS(TBL_Employees3[[#This Row],[Annual Salary]]&gt;140000,"High Income",AND(TBL_Employees3[[#This Row],[Annual Salary]]&lt;=140000, TBL_Employees3[[#This Row],[Annual Salary]] &gt; 70000),"Middle Income",TBL_Employees3[[#This Row],[Annual Salary]]&lt;70000,"Low Income")</f>
        <v>Low Income</v>
      </c>
      <c r="P752" s="6">
        <v>0</v>
      </c>
      <c r="Q752" s="10">
        <f>TBL_Employees3[[#This Row],[Bonus %]]*TBL_Employees3[[#This Row],[Annual Salary]]</f>
        <v>0</v>
      </c>
      <c r="R752" t="s">
        <v>21</v>
      </c>
      <c r="S752" t="s">
        <v>48</v>
      </c>
      <c r="T752" s="4" t="s">
        <v>23</v>
      </c>
      <c r="U752" t="str">
        <f>IF(TBL_Employees3[[#This Row],[Exit Date]]="","Employed","Resign")</f>
        <v>Employed</v>
      </c>
    </row>
    <row r="753" spans="1:21" x14ac:dyDescent="0.25">
      <c r="A753" t="s">
        <v>731</v>
      </c>
      <c r="B753" t="s">
        <v>1525</v>
      </c>
      <c r="C753" t="s">
        <v>16</v>
      </c>
      <c r="D753" t="s">
        <v>1504</v>
      </c>
      <c r="E753" t="s">
        <v>32</v>
      </c>
      <c r="F753" t="s">
        <v>1983</v>
      </c>
      <c r="G753" t="s">
        <v>28</v>
      </c>
      <c r="H753">
        <v>27</v>
      </c>
      <c r="I753" s="4">
        <v>43368</v>
      </c>
      <c r="J753" s="8">
        <f>DAY(TBL_Employees3[[#This Row],[Hire Date]])</f>
        <v>25</v>
      </c>
      <c r="K753" s="8">
        <f>MONTH(TBL_Employees3[[#This Row],[Hire Date]])</f>
        <v>9</v>
      </c>
      <c r="L753" s="8">
        <f>YEAR(TBL_Employees3[[#This Row],[Hire Date]])</f>
        <v>2018</v>
      </c>
      <c r="M753" s="8" t="str">
        <f>TEXT(TBL_Employees3[[#This Row],[Hire Date]],"mmm")</f>
        <v>Sep</v>
      </c>
      <c r="N753" s="5">
        <v>114441</v>
      </c>
      <c r="O753" s="5" t="str" cm="1">
        <f t="array" ref="O753">_xlfn.IFS(TBL_Employees3[[#This Row],[Annual Salary]]&gt;140000,"High Income",AND(TBL_Employees3[[#This Row],[Annual Salary]]&lt;=140000, TBL_Employees3[[#This Row],[Annual Salary]] &gt; 70000),"Middle Income",TBL_Employees3[[#This Row],[Annual Salary]]&lt;70000,"Low Income")</f>
        <v>Middle Income</v>
      </c>
      <c r="P753" s="6">
        <v>0.1</v>
      </c>
      <c r="Q753" s="10">
        <f>TBL_Employees3[[#This Row],[Bonus %]]*TBL_Employees3[[#This Row],[Annual Salary]]</f>
        <v>11444.1</v>
      </c>
      <c r="R753" t="s">
        <v>65</v>
      </c>
      <c r="S753" t="s">
        <v>66</v>
      </c>
      <c r="T753" s="4">
        <v>43821</v>
      </c>
      <c r="U753" t="str">
        <f>IF(TBL_Employees3[[#This Row],[Exit Date]]="","Employed","Resign")</f>
        <v>Resign</v>
      </c>
    </row>
    <row r="754" spans="1:21" x14ac:dyDescent="0.25">
      <c r="A754" t="s">
        <v>157</v>
      </c>
      <c r="B754" t="s">
        <v>1526</v>
      </c>
      <c r="C754" t="s">
        <v>26</v>
      </c>
      <c r="D754" t="s">
        <v>1504</v>
      </c>
      <c r="E754" t="s">
        <v>54</v>
      </c>
      <c r="F754" t="s">
        <v>1984</v>
      </c>
      <c r="G754" t="s">
        <v>37</v>
      </c>
      <c r="H754">
        <v>42</v>
      </c>
      <c r="I754" s="4">
        <v>44198</v>
      </c>
      <c r="J754" s="8">
        <f>DAY(TBL_Employees3[[#This Row],[Hire Date]])</f>
        <v>2</v>
      </c>
      <c r="K754" s="8">
        <f>MONTH(TBL_Employees3[[#This Row],[Hire Date]])</f>
        <v>1</v>
      </c>
      <c r="L754" s="8">
        <f>YEAR(TBL_Employees3[[#This Row],[Hire Date]])</f>
        <v>2021</v>
      </c>
      <c r="M754" s="8" t="str">
        <f>TEXT(TBL_Employees3[[#This Row],[Hire Date]],"mmm")</f>
        <v>Jan</v>
      </c>
      <c r="N754" s="5">
        <v>94430</v>
      </c>
      <c r="O754" s="5" t="str" cm="1">
        <f t="array" ref="O754">_xlfn.IFS(TBL_Employees3[[#This Row],[Annual Salary]]&gt;140000,"High Income",AND(TBL_Employees3[[#This Row],[Annual Salary]]&lt;=140000, TBL_Employees3[[#This Row],[Annual Salary]] &gt; 70000),"Middle Income",TBL_Employees3[[#This Row],[Annual Salary]]&lt;70000,"Low Income")</f>
        <v>Middle Income</v>
      </c>
      <c r="P754" s="6">
        <v>0</v>
      </c>
      <c r="Q754" s="10">
        <f>TBL_Employees3[[#This Row],[Bonus %]]*TBL_Employees3[[#This Row],[Annual Salary]]</f>
        <v>0</v>
      </c>
      <c r="R754" t="s">
        <v>21</v>
      </c>
      <c r="S754" t="s">
        <v>34</v>
      </c>
      <c r="T754" s="4" t="s">
        <v>23</v>
      </c>
      <c r="U754" t="str">
        <f>IF(TBL_Employees3[[#This Row],[Exit Date]]="","Employed","Resign")</f>
        <v>Employed</v>
      </c>
    </row>
    <row r="755" spans="1:21" x14ac:dyDescent="0.25">
      <c r="A755" t="s">
        <v>1527</v>
      </c>
      <c r="B755" t="s">
        <v>1528</v>
      </c>
      <c r="C755" t="s">
        <v>16</v>
      </c>
      <c r="D755" t="s">
        <v>1504</v>
      </c>
      <c r="E755" t="s">
        <v>18</v>
      </c>
      <c r="F755" t="s">
        <v>1984</v>
      </c>
      <c r="G755" t="s">
        <v>20</v>
      </c>
      <c r="H755">
        <v>65</v>
      </c>
      <c r="I755" s="4">
        <v>40793</v>
      </c>
      <c r="J755" s="8">
        <f>DAY(TBL_Employees3[[#This Row],[Hire Date]])</f>
        <v>7</v>
      </c>
      <c r="K755" s="8">
        <f>MONTH(TBL_Employees3[[#This Row],[Hire Date]])</f>
        <v>9</v>
      </c>
      <c r="L755" s="8">
        <f>YEAR(TBL_Employees3[[#This Row],[Hire Date]])</f>
        <v>2011</v>
      </c>
      <c r="M755" s="8" t="str">
        <f>TEXT(TBL_Employees3[[#This Row],[Hire Date]],"mmm")</f>
        <v>Sep</v>
      </c>
      <c r="N755" s="5">
        <v>104903</v>
      </c>
      <c r="O755" s="5" t="str" cm="1">
        <f t="array" ref="O755">_xlfn.IFS(TBL_Employees3[[#This Row],[Annual Salary]]&gt;140000,"High Income",AND(TBL_Employees3[[#This Row],[Annual Salary]]&lt;=140000, TBL_Employees3[[#This Row],[Annual Salary]] &gt; 70000),"Middle Income",TBL_Employees3[[#This Row],[Annual Salary]]&lt;70000,"Low Income")</f>
        <v>Middle Income</v>
      </c>
      <c r="P755" s="6">
        <v>0.1</v>
      </c>
      <c r="Q755" s="10">
        <f>TBL_Employees3[[#This Row],[Bonus %]]*TBL_Employees3[[#This Row],[Annual Salary]]</f>
        <v>10490.300000000001</v>
      </c>
      <c r="R755" t="s">
        <v>21</v>
      </c>
      <c r="S755" t="s">
        <v>75</v>
      </c>
      <c r="T755" s="4" t="s">
        <v>23</v>
      </c>
      <c r="U755" t="str">
        <f>IF(TBL_Employees3[[#This Row],[Exit Date]]="","Employed","Resign")</f>
        <v>Employed</v>
      </c>
    </row>
    <row r="756" spans="1:21" x14ac:dyDescent="0.25">
      <c r="A756" t="s">
        <v>1529</v>
      </c>
      <c r="B756" t="s">
        <v>1530</v>
      </c>
      <c r="C756" t="s">
        <v>26</v>
      </c>
      <c r="D756" t="s">
        <v>1504</v>
      </c>
      <c r="E756" t="s">
        <v>54</v>
      </c>
      <c r="F756" t="s">
        <v>1984</v>
      </c>
      <c r="G756" t="s">
        <v>28</v>
      </c>
      <c r="H756">
        <v>39</v>
      </c>
      <c r="I756" s="4">
        <v>39391</v>
      </c>
      <c r="J756" s="8">
        <f>DAY(TBL_Employees3[[#This Row],[Hire Date]])</f>
        <v>5</v>
      </c>
      <c r="K756" s="8">
        <f>MONTH(TBL_Employees3[[#This Row],[Hire Date]])</f>
        <v>11</v>
      </c>
      <c r="L756" s="8">
        <f>YEAR(TBL_Employees3[[#This Row],[Hire Date]])</f>
        <v>2007</v>
      </c>
      <c r="M756" s="8" t="str">
        <f>TEXT(TBL_Employees3[[#This Row],[Hire Date]],"mmm")</f>
        <v>Nov</v>
      </c>
      <c r="N756" s="5">
        <v>99017</v>
      </c>
      <c r="O756" s="5" t="str" cm="1">
        <f t="array" ref="O756">_xlfn.IFS(TBL_Employees3[[#This Row],[Annual Salary]]&gt;140000,"High Income",AND(TBL_Employees3[[#This Row],[Annual Salary]]&lt;=140000, TBL_Employees3[[#This Row],[Annual Salary]] &gt; 70000),"Middle Income",TBL_Employees3[[#This Row],[Annual Salary]]&lt;70000,"Low Income")</f>
        <v>Middle Income</v>
      </c>
      <c r="P756" s="6">
        <v>0</v>
      </c>
      <c r="Q756" s="10">
        <f>TBL_Employees3[[#This Row],[Bonus %]]*TBL_Employees3[[#This Row],[Annual Salary]]</f>
        <v>0</v>
      </c>
      <c r="R756" t="s">
        <v>65</v>
      </c>
      <c r="S756" t="s">
        <v>118</v>
      </c>
      <c r="T756" s="4" t="s">
        <v>23</v>
      </c>
      <c r="U756" t="str">
        <f>IF(TBL_Employees3[[#This Row],[Exit Date]]="","Employed","Resign")</f>
        <v>Employed</v>
      </c>
    </row>
    <row r="757" spans="1:21" x14ac:dyDescent="0.25">
      <c r="A757" t="s">
        <v>1531</v>
      </c>
      <c r="B757" t="s">
        <v>1532</v>
      </c>
      <c r="C757" t="s">
        <v>26</v>
      </c>
      <c r="D757" t="s">
        <v>1504</v>
      </c>
      <c r="E757" t="s">
        <v>27</v>
      </c>
      <c r="F757" t="s">
        <v>1984</v>
      </c>
      <c r="G757" t="s">
        <v>20</v>
      </c>
      <c r="H757">
        <v>35</v>
      </c>
      <c r="I757" s="4">
        <v>43715</v>
      </c>
      <c r="J757" s="8">
        <f>DAY(TBL_Employees3[[#This Row],[Hire Date]])</f>
        <v>7</v>
      </c>
      <c r="K757" s="8">
        <f>MONTH(TBL_Employees3[[#This Row],[Hire Date]])</f>
        <v>9</v>
      </c>
      <c r="L757" s="8">
        <f>YEAR(TBL_Employees3[[#This Row],[Hire Date]])</f>
        <v>2019</v>
      </c>
      <c r="M757" s="8" t="str">
        <f>TEXT(TBL_Employees3[[#This Row],[Hire Date]],"mmm")</f>
        <v>Sep</v>
      </c>
      <c r="N757" s="5">
        <v>70992</v>
      </c>
      <c r="O757" s="5" t="str" cm="1">
        <f t="array" ref="O757">_xlfn.IFS(TBL_Employees3[[#This Row],[Annual Salary]]&gt;140000,"High Income",AND(TBL_Employees3[[#This Row],[Annual Salary]]&lt;=140000, TBL_Employees3[[#This Row],[Annual Salary]] &gt; 70000),"Middle Income",TBL_Employees3[[#This Row],[Annual Salary]]&lt;70000,"Low Income")</f>
        <v>Middle Income</v>
      </c>
      <c r="P757" s="6">
        <v>0</v>
      </c>
      <c r="Q757" s="10">
        <f>TBL_Employees3[[#This Row],[Bonus %]]*TBL_Employees3[[#This Row],[Annual Salary]]</f>
        <v>0</v>
      </c>
      <c r="R757" t="s">
        <v>21</v>
      </c>
      <c r="S757" t="s">
        <v>22</v>
      </c>
      <c r="T757" s="4" t="s">
        <v>23</v>
      </c>
      <c r="U757" t="str">
        <f>IF(TBL_Employees3[[#This Row],[Exit Date]]="","Employed","Resign")</f>
        <v>Employed</v>
      </c>
    </row>
    <row r="758" spans="1:21" x14ac:dyDescent="0.25">
      <c r="A758" t="s">
        <v>1533</v>
      </c>
      <c r="B758" t="s">
        <v>1534</v>
      </c>
      <c r="C758" t="s">
        <v>53</v>
      </c>
      <c r="D758" t="s">
        <v>1504</v>
      </c>
      <c r="E758" t="s">
        <v>27</v>
      </c>
      <c r="F758" t="s">
        <v>1983</v>
      </c>
      <c r="G758" t="s">
        <v>28</v>
      </c>
      <c r="H758">
        <v>40</v>
      </c>
      <c r="I758" s="4">
        <v>39872</v>
      </c>
      <c r="J758" s="8">
        <f>DAY(TBL_Employees3[[#This Row],[Hire Date]])</f>
        <v>28</v>
      </c>
      <c r="K758" s="8">
        <f>MONTH(TBL_Employees3[[#This Row],[Hire Date]])</f>
        <v>2</v>
      </c>
      <c r="L758" s="8">
        <f>YEAR(TBL_Employees3[[#This Row],[Hire Date]])</f>
        <v>2009</v>
      </c>
      <c r="M758" s="8" t="str">
        <f>TEXT(TBL_Employees3[[#This Row],[Hire Date]],"mmm")</f>
        <v>Feb</v>
      </c>
      <c r="N758" s="5">
        <v>242919</v>
      </c>
      <c r="O758" s="5" t="str" cm="1">
        <f t="array" ref="O758">_xlfn.IFS(TBL_Employees3[[#This Row],[Annual Salary]]&gt;140000,"High Income",AND(TBL_Employees3[[#This Row],[Annual Salary]]&lt;=140000, TBL_Employees3[[#This Row],[Annual Salary]] &gt; 70000),"Middle Income",TBL_Employees3[[#This Row],[Annual Salary]]&lt;70000,"Low Income")</f>
        <v>High Income</v>
      </c>
      <c r="P758" s="6">
        <v>0.31</v>
      </c>
      <c r="Q758" s="10">
        <f>TBL_Employees3[[#This Row],[Bonus %]]*TBL_Employees3[[#This Row],[Annual Salary]]</f>
        <v>75304.89</v>
      </c>
      <c r="R758" t="s">
        <v>65</v>
      </c>
      <c r="S758" t="s">
        <v>66</v>
      </c>
      <c r="T758" s="4" t="s">
        <v>23</v>
      </c>
      <c r="U758" t="str">
        <f>IF(TBL_Employees3[[#This Row],[Exit Date]]="","Employed","Resign")</f>
        <v>Employed</v>
      </c>
    </row>
    <row r="759" spans="1:21" x14ac:dyDescent="0.25">
      <c r="A759" t="s">
        <v>1535</v>
      </c>
      <c r="B759" t="s">
        <v>1536</v>
      </c>
      <c r="C759" t="s">
        <v>16</v>
      </c>
      <c r="D759" t="s">
        <v>1504</v>
      </c>
      <c r="E759" t="s">
        <v>18</v>
      </c>
      <c r="F759" t="s">
        <v>1984</v>
      </c>
      <c r="G759" t="s">
        <v>20</v>
      </c>
      <c r="H759">
        <v>59</v>
      </c>
      <c r="I759" s="4">
        <v>39197</v>
      </c>
      <c r="J759" s="8">
        <f>DAY(TBL_Employees3[[#This Row],[Hire Date]])</f>
        <v>25</v>
      </c>
      <c r="K759" s="8">
        <f>MONTH(TBL_Employees3[[#This Row],[Hire Date]])</f>
        <v>4</v>
      </c>
      <c r="L759" s="8">
        <f>YEAR(TBL_Employees3[[#This Row],[Hire Date]])</f>
        <v>2007</v>
      </c>
      <c r="M759" s="8" t="str">
        <f>TEXT(TBL_Employees3[[#This Row],[Hire Date]],"mmm")</f>
        <v>Apr</v>
      </c>
      <c r="N759" s="5">
        <v>129708</v>
      </c>
      <c r="O759" s="5" t="str" cm="1">
        <f t="array" ref="O759">_xlfn.IFS(TBL_Employees3[[#This Row],[Annual Salary]]&gt;140000,"High Income",AND(TBL_Employees3[[#This Row],[Annual Salary]]&lt;=140000, TBL_Employees3[[#This Row],[Annual Salary]] &gt; 70000),"Middle Income",TBL_Employees3[[#This Row],[Annual Salary]]&lt;70000,"Low Income")</f>
        <v>Middle Income</v>
      </c>
      <c r="P759" s="6">
        <v>0.05</v>
      </c>
      <c r="Q759" s="10">
        <f>TBL_Employees3[[#This Row],[Bonus %]]*TBL_Employees3[[#This Row],[Annual Salary]]</f>
        <v>6485.4000000000005</v>
      </c>
      <c r="R759" t="s">
        <v>21</v>
      </c>
      <c r="S759" t="s">
        <v>48</v>
      </c>
      <c r="T759" s="4" t="s">
        <v>23</v>
      </c>
      <c r="U759" t="str">
        <f>IF(TBL_Employees3[[#This Row],[Exit Date]]="","Employed","Resign")</f>
        <v>Employed</v>
      </c>
    </row>
    <row r="760" spans="1:21" x14ac:dyDescent="0.25">
      <c r="A760" t="s">
        <v>1537</v>
      </c>
      <c r="B760" t="s">
        <v>1538</v>
      </c>
      <c r="C760" t="s">
        <v>16</v>
      </c>
      <c r="D760" t="s">
        <v>1504</v>
      </c>
      <c r="E760" t="s">
        <v>32</v>
      </c>
      <c r="F760" t="s">
        <v>1983</v>
      </c>
      <c r="G760" t="s">
        <v>28</v>
      </c>
      <c r="H760">
        <v>55</v>
      </c>
      <c r="I760" s="4">
        <v>34595</v>
      </c>
      <c r="J760" s="8">
        <f>DAY(TBL_Employees3[[#This Row],[Hire Date]])</f>
        <v>18</v>
      </c>
      <c r="K760" s="8">
        <f>MONTH(TBL_Employees3[[#This Row],[Hire Date]])</f>
        <v>9</v>
      </c>
      <c r="L760" s="8">
        <f>YEAR(TBL_Employees3[[#This Row],[Hire Date]])</f>
        <v>1994</v>
      </c>
      <c r="M760" s="8" t="str">
        <f>TEXT(TBL_Employees3[[#This Row],[Hire Date]],"mmm")</f>
        <v>Sep</v>
      </c>
      <c r="N760" s="5">
        <v>102270</v>
      </c>
      <c r="O760" s="5" t="str" cm="1">
        <f t="array" ref="O760">_xlfn.IFS(TBL_Employees3[[#This Row],[Annual Salary]]&gt;140000,"High Income",AND(TBL_Employees3[[#This Row],[Annual Salary]]&lt;=140000, TBL_Employees3[[#This Row],[Annual Salary]] &gt; 70000),"Middle Income",TBL_Employees3[[#This Row],[Annual Salary]]&lt;70000,"Low Income")</f>
        <v>Middle Income</v>
      </c>
      <c r="P760" s="6">
        <v>0.1</v>
      </c>
      <c r="Q760" s="10">
        <f>TBL_Employees3[[#This Row],[Bonus %]]*TBL_Employees3[[#This Row],[Annual Salary]]</f>
        <v>10227</v>
      </c>
      <c r="R760" t="s">
        <v>21</v>
      </c>
      <c r="S760" t="s">
        <v>44</v>
      </c>
      <c r="T760" s="4" t="s">
        <v>23</v>
      </c>
      <c r="U760" t="str">
        <f>IF(TBL_Employees3[[#This Row],[Exit Date]]="","Employed","Resign")</f>
        <v>Employed</v>
      </c>
    </row>
    <row r="761" spans="1:21" x14ac:dyDescent="0.25">
      <c r="A761" t="s">
        <v>1539</v>
      </c>
      <c r="B761" t="s">
        <v>1540</v>
      </c>
      <c r="C761" t="s">
        <v>16</v>
      </c>
      <c r="D761" t="s">
        <v>1504</v>
      </c>
      <c r="E761" t="s">
        <v>32</v>
      </c>
      <c r="F761" t="s">
        <v>1983</v>
      </c>
      <c r="G761" t="s">
        <v>20</v>
      </c>
      <c r="H761">
        <v>51</v>
      </c>
      <c r="I761" s="4">
        <v>44014</v>
      </c>
      <c r="J761" s="8">
        <f>DAY(TBL_Employees3[[#This Row],[Hire Date]])</f>
        <v>2</v>
      </c>
      <c r="K761" s="8">
        <f>MONTH(TBL_Employees3[[#This Row],[Hire Date]])</f>
        <v>7</v>
      </c>
      <c r="L761" s="8">
        <f>YEAR(TBL_Employees3[[#This Row],[Hire Date]])</f>
        <v>2020</v>
      </c>
      <c r="M761" s="8" t="str">
        <f>TEXT(TBL_Employees3[[#This Row],[Hire Date]],"mmm")</f>
        <v>Jul</v>
      </c>
      <c r="N761" s="5">
        <v>100099</v>
      </c>
      <c r="O761" s="5" t="str" cm="1">
        <f t="array" ref="O761">_xlfn.IFS(TBL_Employees3[[#This Row],[Annual Salary]]&gt;140000,"High Income",AND(TBL_Employees3[[#This Row],[Annual Salary]]&lt;=140000, TBL_Employees3[[#This Row],[Annual Salary]] &gt; 70000),"Middle Income",TBL_Employees3[[#This Row],[Annual Salary]]&lt;70000,"Low Income")</f>
        <v>Middle Income</v>
      </c>
      <c r="P761" s="6">
        <v>0.08</v>
      </c>
      <c r="Q761" s="10">
        <f>TBL_Employees3[[#This Row],[Bonus %]]*TBL_Employees3[[#This Row],[Annual Salary]]</f>
        <v>8007.92</v>
      </c>
      <c r="R761" t="s">
        <v>21</v>
      </c>
      <c r="S761" t="s">
        <v>48</v>
      </c>
      <c r="T761" s="4" t="s">
        <v>23</v>
      </c>
      <c r="U761" t="str">
        <f>IF(TBL_Employees3[[#This Row],[Exit Date]]="","Employed","Resign")</f>
        <v>Employed</v>
      </c>
    </row>
    <row r="762" spans="1:21" x14ac:dyDescent="0.25">
      <c r="A762" t="s">
        <v>1541</v>
      </c>
      <c r="B762" t="s">
        <v>1542</v>
      </c>
      <c r="C762" t="s">
        <v>26</v>
      </c>
      <c r="D762" t="s">
        <v>1504</v>
      </c>
      <c r="E762" t="s">
        <v>27</v>
      </c>
      <c r="F762" t="s">
        <v>1984</v>
      </c>
      <c r="G762" t="s">
        <v>28</v>
      </c>
      <c r="H762">
        <v>47</v>
      </c>
      <c r="I762" s="4">
        <v>42928</v>
      </c>
      <c r="J762" s="8">
        <f>DAY(TBL_Employees3[[#This Row],[Hire Date]])</f>
        <v>12</v>
      </c>
      <c r="K762" s="8">
        <f>MONTH(TBL_Employees3[[#This Row],[Hire Date]])</f>
        <v>7</v>
      </c>
      <c r="L762" s="8">
        <f>YEAR(TBL_Employees3[[#This Row],[Hire Date]])</f>
        <v>2017</v>
      </c>
      <c r="M762" s="8" t="str">
        <f>TEXT(TBL_Employees3[[#This Row],[Hire Date]],"mmm")</f>
        <v>Jul</v>
      </c>
      <c r="N762" s="5">
        <v>70996</v>
      </c>
      <c r="O762" s="5" t="str" cm="1">
        <f t="array" ref="O762">_xlfn.IFS(TBL_Employees3[[#This Row],[Annual Salary]]&gt;140000,"High Income",AND(TBL_Employees3[[#This Row],[Annual Salary]]&lt;=140000, TBL_Employees3[[#This Row],[Annual Salary]] &gt; 70000),"Middle Income",TBL_Employees3[[#This Row],[Annual Salary]]&lt;70000,"Low Income")</f>
        <v>Middle Income</v>
      </c>
      <c r="P762" s="6">
        <v>0</v>
      </c>
      <c r="Q762" s="10">
        <f>TBL_Employees3[[#This Row],[Bonus %]]*TBL_Employees3[[#This Row],[Annual Salary]]</f>
        <v>0</v>
      </c>
      <c r="R762" t="s">
        <v>65</v>
      </c>
      <c r="S762" t="s">
        <v>92</v>
      </c>
      <c r="T762" s="4" t="s">
        <v>23</v>
      </c>
      <c r="U762" t="str">
        <f>IF(TBL_Employees3[[#This Row],[Exit Date]]="","Employed","Resign")</f>
        <v>Employed</v>
      </c>
    </row>
    <row r="763" spans="1:21" x14ac:dyDescent="0.25">
      <c r="A763" t="s">
        <v>1543</v>
      </c>
      <c r="B763" t="s">
        <v>1544</v>
      </c>
      <c r="C763" t="s">
        <v>64</v>
      </c>
      <c r="D763" t="s">
        <v>1504</v>
      </c>
      <c r="E763" t="s">
        <v>54</v>
      </c>
      <c r="F763" t="s">
        <v>1983</v>
      </c>
      <c r="G763" t="s">
        <v>20</v>
      </c>
      <c r="H763">
        <v>55</v>
      </c>
      <c r="I763" s="4">
        <v>38328</v>
      </c>
      <c r="J763" s="8">
        <f>DAY(TBL_Employees3[[#This Row],[Hire Date]])</f>
        <v>7</v>
      </c>
      <c r="K763" s="8">
        <f>MONTH(TBL_Employees3[[#This Row],[Hire Date]])</f>
        <v>12</v>
      </c>
      <c r="L763" s="8">
        <f>YEAR(TBL_Employees3[[#This Row],[Hire Date]])</f>
        <v>2004</v>
      </c>
      <c r="M763" s="8" t="str">
        <f>TEXT(TBL_Employees3[[#This Row],[Hire Date]],"mmm")</f>
        <v>Dec</v>
      </c>
      <c r="N763" s="5">
        <v>40752</v>
      </c>
      <c r="O763" s="5" t="str" cm="1">
        <f t="array" ref="O763">_xlfn.IFS(TBL_Employees3[[#This Row],[Annual Salary]]&gt;140000,"High Income",AND(TBL_Employees3[[#This Row],[Annual Salary]]&lt;=140000, TBL_Employees3[[#This Row],[Annual Salary]] &gt; 70000),"Middle Income",TBL_Employees3[[#This Row],[Annual Salary]]&lt;70000,"Low Income")</f>
        <v>Low Income</v>
      </c>
      <c r="P763" s="6">
        <v>0</v>
      </c>
      <c r="Q763" s="10">
        <f>TBL_Employees3[[#This Row],[Bonus %]]*TBL_Employees3[[#This Row],[Annual Salary]]</f>
        <v>0</v>
      </c>
      <c r="R763" t="s">
        <v>21</v>
      </c>
      <c r="S763" t="s">
        <v>57</v>
      </c>
      <c r="T763" s="4" t="s">
        <v>23</v>
      </c>
      <c r="U763" t="str">
        <f>IF(TBL_Employees3[[#This Row],[Exit Date]]="","Employed","Resign")</f>
        <v>Employed</v>
      </c>
    </row>
    <row r="764" spans="1:21" x14ac:dyDescent="0.25">
      <c r="A764" t="s">
        <v>1545</v>
      </c>
      <c r="B764" t="s">
        <v>1546</v>
      </c>
      <c r="C764" t="s">
        <v>64</v>
      </c>
      <c r="D764" t="s">
        <v>1504</v>
      </c>
      <c r="E764" t="s">
        <v>27</v>
      </c>
      <c r="F764" t="s">
        <v>1983</v>
      </c>
      <c r="G764" t="s">
        <v>37</v>
      </c>
      <c r="H764">
        <v>38</v>
      </c>
      <c r="I764" s="4">
        <v>42492</v>
      </c>
      <c r="J764" s="8">
        <f>DAY(TBL_Employees3[[#This Row],[Hire Date]])</f>
        <v>2</v>
      </c>
      <c r="K764" s="8">
        <f>MONTH(TBL_Employees3[[#This Row],[Hire Date]])</f>
        <v>5</v>
      </c>
      <c r="L764" s="8">
        <f>YEAR(TBL_Employees3[[#This Row],[Hire Date]])</f>
        <v>2016</v>
      </c>
      <c r="M764" s="8" t="str">
        <f>TEXT(TBL_Employees3[[#This Row],[Hire Date]],"mmm")</f>
        <v>May</v>
      </c>
      <c r="N764" s="5">
        <v>50784</v>
      </c>
      <c r="O764" s="5" t="str" cm="1">
        <f t="array" ref="O764">_xlfn.IFS(TBL_Employees3[[#This Row],[Annual Salary]]&gt;140000,"High Income",AND(TBL_Employees3[[#This Row],[Annual Salary]]&lt;=140000, TBL_Employees3[[#This Row],[Annual Salary]] &gt; 70000),"Middle Income",TBL_Employees3[[#This Row],[Annual Salary]]&lt;70000,"Low Income")</f>
        <v>Low Income</v>
      </c>
      <c r="P764" s="6">
        <v>0</v>
      </c>
      <c r="Q764" s="10">
        <f>TBL_Employees3[[#This Row],[Bonus %]]*TBL_Employees3[[#This Row],[Annual Salary]]</f>
        <v>0</v>
      </c>
      <c r="R764" t="s">
        <v>38</v>
      </c>
      <c r="S764" t="s">
        <v>69</v>
      </c>
      <c r="T764" s="4" t="s">
        <v>23</v>
      </c>
      <c r="U764" t="str">
        <f>IF(TBL_Employees3[[#This Row],[Exit Date]]="","Employed","Resign")</f>
        <v>Employed</v>
      </c>
    </row>
    <row r="765" spans="1:21" x14ac:dyDescent="0.25">
      <c r="A765" t="s">
        <v>1547</v>
      </c>
      <c r="B765" t="s">
        <v>1548</v>
      </c>
      <c r="C765" t="s">
        <v>64</v>
      </c>
      <c r="D765" t="s">
        <v>1504</v>
      </c>
      <c r="E765" t="s">
        <v>18</v>
      </c>
      <c r="F765" t="s">
        <v>1983</v>
      </c>
      <c r="G765" t="s">
        <v>37</v>
      </c>
      <c r="H765">
        <v>30</v>
      </c>
      <c r="I765" s="4">
        <v>43272</v>
      </c>
      <c r="J765" s="8">
        <f>DAY(TBL_Employees3[[#This Row],[Hire Date]])</f>
        <v>21</v>
      </c>
      <c r="K765" s="8">
        <f>MONTH(TBL_Employees3[[#This Row],[Hire Date]])</f>
        <v>6</v>
      </c>
      <c r="L765" s="8">
        <f>YEAR(TBL_Employees3[[#This Row],[Hire Date]])</f>
        <v>2018</v>
      </c>
      <c r="M765" s="8" t="str">
        <f>TEXT(TBL_Employees3[[#This Row],[Hire Date]],"mmm")</f>
        <v>Jun</v>
      </c>
      <c r="N765" s="5">
        <v>56154</v>
      </c>
      <c r="O765" s="5" t="str" cm="1">
        <f t="array" ref="O765">_xlfn.IFS(TBL_Employees3[[#This Row],[Annual Salary]]&gt;140000,"High Income",AND(TBL_Employees3[[#This Row],[Annual Salary]]&lt;=140000, TBL_Employees3[[#This Row],[Annual Salary]] &gt; 70000),"Middle Income",TBL_Employees3[[#This Row],[Annual Salary]]&lt;70000,"Low Income")</f>
        <v>Low Income</v>
      </c>
      <c r="P765" s="6">
        <v>0</v>
      </c>
      <c r="Q765" s="10">
        <f>TBL_Employees3[[#This Row],[Bonus %]]*TBL_Employees3[[#This Row],[Annual Salary]]</f>
        <v>0</v>
      </c>
      <c r="R765" t="s">
        <v>38</v>
      </c>
      <c r="S765" t="s">
        <v>85</v>
      </c>
      <c r="T765" s="4" t="s">
        <v>23</v>
      </c>
      <c r="U765" t="str">
        <f>IF(TBL_Employees3[[#This Row],[Exit Date]]="","Employed","Resign")</f>
        <v>Employed</v>
      </c>
    </row>
    <row r="766" spans="1:21" x14ac:dyDescent="0.25">
      <c r="A766" t="s">
        <v>749</v>
      </c>
      <c r="B766" t="s">
        <v>1549</v>
      </c>
      <c r="C766" t="s">
        <v>53</v>
      </c>
      <c r="D766" t="s">
        <v>1504</v>
      </c>
      <c r="E766" t="s">
        <v>54</v>
      </c>
      <c r="F766" t="s">
        <v>1984</v>
      </c>
      <c r="G766" t="s">
        <v>97</v>
      </c>
      <c r="H766">
        <v>30</v>
      </c>
      <c r="I766" s="4">
        <v>42634</v>
      </c>
      <c r="J766" s="8">
        <f>DAY(TBL_Employees3[[#This Row],[Hire Date]])</f>
        <v>21</v>
      </c>
      <c r="K766" s="8">
        <f>MONTH(TBL_Employees3[[#This Row],[Hire Date]])</f>
        <v>9</v>
      </c>
      <c r="L766" s="8">
        <f>YEAR(TBL_Employees3[[#This Row],[Hire Date]])</f>
        <v>2016</v>
      </c>
      <c r="M766" s="8" t="str">
        <f>TEXT(TBL_Employees3[[#This Row],[Hire Date]],"mmm")</f>
        <v>Sep</v>
      </c>
      <c r="N766" s="5">
        <v>221217</v>
      </c>
      <c r="O766" s="5" t="str" cm="1">
        <f t="array" ref="O766">_xlfn.IFS(TBL_Employees3[[#This Row],[Annual Salary]]&gt;140000,"High Income",AND(TBL_Employees3[[#This Row],[Annual Salary]]&lt;=140000, TBL_Employees3[[#This Row],[Annual Salary]] &gt; 70000),"Middle Income",TBL_Employees3[[#This Row],[Annual Salary]]&lt;70000,"Low Income")</f>
        <v>High Income</v>
      </c>
      <c r="P766" s="6">
        <v>0.32</v>
      </c>
      <c r="Q766" s="10">
        <f>TBL_Employees3[[#This Row],[Bonus %]]*TBL_Employees3[[#This Row],[Annual Salary]]</f>
        <v>70789.440000000002</v>
      </c>
      <c r="R766" t="s">
        <v>21</v>
      </c>
      <c r="S766" t="s">
        <v>75</v>
      </c>
      <c r="T766" s="4">
        <v>43003</v>
      </c>
      <c r="U766" t="str">
        <f>IF(TBL_Employees3[[#This Row],[Exit Date]]="","Employed","Resign")</f>
        <v>Resign</v>
      </c>
    </row>
    <row r="767" spans="1:21" x14ac:dyDescent="0.25">
      <c r="A767" t="s">
        <v>1550</v>
      </c>
      <c r="B767" t="s">
        <v>1551</v>
      </c>
      <c r="C767" t="s">
        <v>53</v>
      </c>
      <c r="D767" t="s">
        <v>1504</v>
      </c>
      <c r="E767" t="s">
        <v>27</v>
      </c>
      <c r="F767" t="s">
        <v>1984</v>
      </c>
      <c r="G767" t="s">
        <v>20</v>
      </c>
      <c r="H767">
        <v>29</v>
      </c>
      <c r="I767" s="4">
        <v>42740</v>
      </c>
      <c r="J767" s="8">
        <f>DAY(TBL_Employees3[[#This Row],[Hire Date]])</f>
        <v>5</v>
      </c>
      <c r="K767" s="8">
        <f>MONTH(TBL_Employees3[[#This Row],[Hire Date]])</f>
        <v>1</v>
      </c>
      <c r="L767" s="8">
        <f>YEAR(TBL_Employees3[[#This Row],[Hire Date]])</f>
        <v>2017</v>
      </c>
      <c r="M767" s="8" t="str">
        <f>TEXT(TBL_Employees3[[#This Row],[Hire Date]],"mmm")</f>
        <v>Jan</v>
      </c>
      <c r="N767" s="5">
        <v>190401</v>
      </c>
      <c r="O767" s="5" t="str" cm="1">
        <f t="array" ref="O767">_xlfn.IFS(TBL_Employees3[[#This Row],[Annual Salary]]&gt;140000,"High Income",AND(TBL_Employees3[[#This Row],[Annual Salary]]&lt;=140000, TBL_Employees3[[#This Row],[Annual Salary]] &gt; 70000),"Middle Income",TBL_Employees3[[#This Row],[Annual Salary]]&lt;70000,"Low Income")</f>
        <v>High Income</v>
      </c>
      <c r="P767" s="6">
        <v>0.37</v>
      </c>
      <c r="Q767" s="10">
        <f>TBL_Employees3[[#This Row],[Bonus %]]*TBL_Employees3[[#This Row],[Annual Salary]]</f>
        <v>70448.37</v>
      </c>
      <c r="R767" t="s">
        <v>21</v>
      </c>
      <c r="S767" t="s">
        <v>75</v>
      </c>
      <c r="T767" s="4" t="s">
        <v>23</v>
      </c>
      <c r="U767" t="str">
        <f>IF(TBL_Employees3[[#This Row],[Exit Date]]="","Employed","Resign")</f>
        <v>Employed</v>
      </c>
    </row>
    <row r="768" spans="1:21" x14ac:dyDescent="0.25">
      <c r="A768" t="s">
        <v>769</v>
      </c>
      <c r="B768" t="s">
        <v>1552</v>
      </c>
      <c r="C768" t="s">
        <v>26</v>
      </c>
      <c r="D768" t="s">
        <v>1504</v>
      </c>
      <c r="E768" t="s">
        <v>32</v>
      </c>
      <c r="F768" t="s">
        <v>1984</v>
      </c>
      <c r="G768" t="s">
        <v>20</v>
      </c>
      <c r="H768">
        <v>34</v>
      </c>
      <c r="I768" s="4">
        <v>41085</v>
      </c>
      <c r="J768" s="8">
        <f>DAY(TBL_Employees3[[#This Row],[Hire Date]])</f>
        <v>25</v>
      </c>
      <c r="K768" s="8">
        <f>MONTH(TBL_Employees3[[#This Row],[Hire Date]])</f>
        <v>6</v>
      </c>
      <c r="L768" s="8">
        <f>YEAR(TBL_Employees3[[#This Row],[Hire Date]])</f>
        <v>2012</v>
      </c>
      <c r="M768" s="8" t="str">
        <f>TEXT(TBL_Employees3[[#This Row],[Hire Date]],"mmm")</f>
        <v>Jun</v>
      </c>
      <c r="N768" s="5">
        <v>83066</v>
      </c>
      <c r="O768" s="5" t="str" cm="1">
        <f t="array" ref="O768">_xlfn.IFS(TBL_Employees3[[#This Row],[Annual Salary]]&gt;140000,"High Income",AND(TBL_Employees3[[#This Row],[Annual Salary]]&lt;=140000, TBL_Employees3[[#This Row],[Annual Salary]] &gt; 70000),"Middle Income",TBL_Employees3[[#This Row],[Annual Salary]]&lt;70000,"Low Income")</f>
        <v>Middle Income</v>
      </c>
      <c r="P768" s="6">
        <v>0</v>
      </c>
      <c r="Q768" s="10">
        <f>TBL_Employees3[[#This Row],[Bonus %]]*TBL_Employees3[[#This Row],[Annual Salary]]</f>
        <v>0</v>
      </c>
      <c r="R768" t="s">
        <v>21</v>
      </c>
      <c r="S768" t="s">
        <v>44</v>
      </c>
      <c r="T768" s="4">
        <v>41430</v>
      </c>
      <c r="U768" t="str">
        <f>IF(TBL_Employees3[[#This Row],[Exit Date]]="","Employed","Resign")</f>
        <v>Resign</v>
      </c>
    </row>
    <row r="769" spans="1:21" x14ac:dyDescent="0.25">
      <c r="A769" t="s">
        <v>1553</v>
      </c>
      <c r="B769" t="s">
        <v>1554</v>
      </c>
      <c r="C769" t="s">
        <v>16</v>
      </c>
      <c r="D769" t="s">
        <v>1504</v>
      </c>
      <c r="E769" t="s">
        <v>18</v>
      </c>
      <c r="F769" t="s">
        <v>1983</v>
      </c>
      <c r="G769" t="s">
        <v>20</v>
      </c>
      <c r="H769">
        <v>38</v>
      </c>
      <c r="I769" s="4">
        <v>39544</v>
      </c>
      <c r="J769" s="8">
        <f>DAY(TBL_Employees3[[#This Row],[Hire Date]])</f>
        <v>6</v>
      </c>
      <c r="K769" s="8">
        <f>MONTH(TBL_Employees3[[#This Row],[Hire Date]])</f>
        <v>4</v>
      </c>
      <c r="L769" s="8">
        <f>YEAR(TBL_Employees3[[#This Row],[Hire Date]])</f>
        <v>2008</v>
      </c>
      <c r="M769" s="8" t="str">
        <f>TEXT(TBL_Employees3[[#This Row],[Hire Date]],"mmm")</f>
        <v>Apr</v>
      </c>
      <c r="N769" s="5">
        <v>126856</v>
      </c>
      <c r="O769" s="5" t="str" cm="1">
        <f t="array" ref="O769">_xlfn.IFS(TBL_Employees3[[#This Row],[Annual Salary]]&gt;140000,"High Income",AND(TBL_Employees3[[#This Row],[Annual Salary]]&lt;=140000, TBL_Employees3[[#This Row],[Annual Salary]] &gt; 70000),"Middle Income",TBL_Employees3[[#This Row],[Annual Salary]]&lt;70000,"Low Income")</f>
        <v>Middle Income</v>
      </c>
      <c r="P769" s="6">
        <v>0.06</v>
      </c>
      <c r="Q769" s="10">
        <f>TBL_Employees3[[#This Row],[Bonus %]]*TBL_Employees3[[#This Row],[Annual Salary]]</f>
        <v>7611.36</v>
      </c>
      <c r="R769" t="s">
        <v>21</v>
      </c>
      <c r="S769" t="s">
        <v>75</v>
      </c>
      <c r="T769" s="4" t="s">
        <v>23</v>
      </c>
      <c r="U769" t="str">
        <f>IF(TBL_Employees3[[#This Row],[Exit Date]]="","Employed","Resign")</f>
        <v>Employed</v>
      </c>
    </row>
    <row r="770" spans="1:21" x14ac:dyDescent="0.25">
      <c r="A770" t="s">
        <v>1555</v>
      </c>
      <c r="B770" t="s">
        <v>1556</v>
      </c>
      <c r="C770" t="s">
        <v>74</v>
      </c>
      <c r="D770" t="s">
        <v>1504</v>
      </c>
      <c r="E770" t="s">
        <v>18</v>
      </c>
      <c r="F770" t="s">
        <v>1984</v>
      </c>
      <c r="G770" t="s">
        <v>37</v>
      </c>
      <c r="H770">
        <v>45</v>
      </c>
      <c r="I770" s="4">
        <v>38218</v>
      </c>
      <c r="J770" s="8">
        <f>DAY(TBL_Employees3[[#This Row],[Hire Date]])</f>
        <v>19</v>
      </c>
      <c r="K770" s="8">
        <f>MONTH(TBL_Employees3[[#This Row],[Hire Date]])</f>
        <v>8</v>
      </c>
      <c r="L770" s="8">
        <f>YEAR(TBL_Employees3[[#This Row],[Hire Date]])</f>
        <v>2004</v>
      </c>
      <c r="M770" s="8" t="str">
        <f>TEXT(TBL_Employees3[[#This Row],[Hire Date]],"mmm")</f>
        <v>Aug</v>
      </c>
      <c r="N770" s="5">
        <v>121065</v>
      </c>
      <c r="O770" s="5" t="str" cm="1">
        <f t="array" ref="O770">_xlfn.IFS(TBL_Employees3[[#This Row],[Annual Salary]]&gt;140000,"High Income",AND(TBL_Employees3[[#This Row],[Annual Salary]]&lt;=140000, TBL_Employees3[[#This Row],[Annual Salary]] &gt; 70000),"Middle Income",TBL_Employees3[[#This Row],[Annual Salary]]&lt;70000,"Low Income")</f>
        <v>Middle Income</v>
      </c>
      <c r="P770" s="6">
        <v>0.15</v>
      </c>
      <c r="Q770" s="10">
        <f>TBL_Employees3[[#This Row],[Bonus %]]*TBL_Employees3[[#This Row],[Annual Salary]]</f>
        <v>18159.75</v>
      </c>
      <c r="R770" t="s">
        <v>38</v>
      </c>
      <c r="S770" t="s">
        <v>69</v>
      </c>
      <c r="T770" s="4" t="s">
        <v>23</v>
      </c>
      <c r="U770" t="str">
        <f>IF(TBL_Employees3[[#This Row],[Exit Date]]="","Employed","Resign")</f>
        <v>Employed</v>
      </c>
    </row>
    <row r="771" spans="1:21" x14ac:dyDescent="0.25">
      <c r="A771" t="s">
        <v>1557</v>
      </c>
      <c r="B771" t="s">
        <v>1558</v>
      </c>
      <c r="C771" t="s">
        <v>64</v>
      </c>
      <c r="D771" t="s">
        <v>1504</v>
      </c>
      <c r="E771" t="s">
        <v>18</v>
      </c>
      <c r="F771" t="s">
        <v>1984</v>
      </c>
      <c r="G771" t="s">
        <v>28</v>
      </c>
      <c r="H771">
        <v>65</v>
      </c>
      <c r="I771" s="4">
        <v>41543</v>
      </c>
      <c r="J771" s="8">
        <f>DAY(TBL_Employees3[[#This Row],[Hire Date]])</f>
        <v>26</v>
      </c>
      <c r="K771" s="8">
        <f>MONTH(TBL_Employees3[[#This Row],[Hire Date]])</f>
        <v>9</v>
      </c>
      <c r="L771" s="8">
        <f>YEAR(TBL_Employees3[[#This Row],[Hire Date]])</f>
        <v>2013</v>
      </c>
      <c r="M771" s="8" t="str">
        <f>TEXT(TBL_Employees3[[#This Row],[Hire Date]],"mmm")</f>
        <v>Sep</v>
      </c>
      <c r="N771" s="5">
        <v>50341</v>
      </c>
      <c r="O771" s="5" t="str" cm="1">
        <f t="array" ref="O771">_xlfn.IFS(TBL_Employees3[[#This Row],[Annual Salary]]&gt;140000,"High Income",AND(TBL_Employees3[[#This Row],[Annual Salary]]&lt;=140000, TBL_Employees3[[#This Row],[Annual Salary]] &gt; 70000),"Middle Income",TBL_Employees3[[#This Row],[Annual Salary]]&lt;70000,"Low Income")</f>
        <v>Low Income</v>
      </c>
      <c r="P771" s="6">
        <v>0</v>
      </c>
      <c r="Q771" s="10">
        <f>TBL_Employees3[[#This Row],[Bonus %]]*TBL_Employees3[[#This Row],[Annual Salary]]</f>
        <v>0</v>
      </c>
      <c r="R771" t="s">
        <v>65</v>
      </c>
      <c r="S771" t="s">
        <v>118</v>
      </c>
      <c r="T771" s="4" t="s">
        <v>23</v>
      </c>
      <c r="U771" t="str">
        <f>IF(TBL_Employees3[[#This Row],[Exit Date]]="","Employed","Resign")</f>
        <v>Employed</v>
      </c>
    </row>
    <row r="772" spans="1:21" x14ac:dyDescent="0.25">
      <c r="A772" t="s">
        <v>886</v>
      </c>
      <c r="B772" t="s">
        <v>1559</v>
      </c>
      <c r="C772" t="s">
        <v>74</v>
      </c>
      <c r="D772" t="s">
        <v>1504</v>
      </c>
      <c r="E772" t="s">
        <v>27</v>
      </c>
      <c r="F772" t="s">
        <v>1983</v>
      </c>
      <c r="G772" t="s">
        <v>20</v>
      </c>
      <c r="H772">
        <v>30</v>
      </c>
      <c r="I772" s="4">
        <v>44030</v>
      </c>
      <c r="J772" s="8">
        <f>DAY(TBL_Employees3[[#This Row],[Hire Date]])</f>
        <v>18</v>
      </c>
      <c r="K772" s="8">
        <f>MONTH(TBL_Employees3[[#This Row],[Hire Date]])</f>
        <v>7</v>
      </c>
      <c r="L772" s="8">
        <f>YEAR(TBL_Employees3[[#This Row],[Hire Date]])</f>
        <v>2020</v>
      </c>
      <c r="M772" s="8" t="str">
        <f>TEXT(TBL_Employees3[[#This Row],[Hire Date]],"mmm")</f>
        <v>Jul</v>
      </c>
      <c r="N772" s="5">
        <v>148485</v>
      </c>
      <c r="O772" s="5" t="str" cm="1">
        <f t="array" ref="O772">_xlfn.IFS(TBL_Employees3[[#This Row],[Annual Salary]]&gt;140000,"High Income",AND(TBL_Employees3[[#This Row],[Annual Salary]]&lt;=140000, TBL_Employees3[[#This Row],[Annual Salary]] &gt; 70000),"Middle Income",TBL_Employees3[[#This Row],[Annual Salary]]&lt;70000,"Low Income")</f>
        <v>High Income</v>
      </c>
      <c r="P772" s="6">
        <v>0.15</v>
      </c>
      <c r="Q772" s="10">
        <f>TBL_Employees3[[#This Row],[Bonus %]]*TBL_Employees3[[#This Row],[Annual Salary]]</f>
        <v>22272.75</v>
      </c>
      <c r="R772" t="s">
        <v>21</v>
      </c>
      <c r="S772" t="s">
        <v>48</v>
      </c>
      <c r="T772" s="4" t="s">
        <v>23</v>
      </c>
      <c r="U772" t="str">
        <f>IF(TBL_Employees3[[#This Row],[Exit Date]]="","Employed","Resign")</f>
        <v>Employed</v>
      </c>
    </row>
    <row r="773" spans="1:21" x14ac:dyDescent="0.25">
      <c r="A773" t="s">
        <v>1560</v>
      </c>
      <c r="B773" t="s">
        <v>1561</v>
      </c>
      <c r="C773" t="s">
        <v>64</v>
      </c>
      <c r="D773" t="s">
        <v>1504</v>
      </c>
      <c r="E773" t="s">
        <v>32</v>
      </c>
      <c r="F773" t="s">
        <v>1984</v>
      </c>
      <c r="G773" t="s">
        <v>28</v>
      </c>
      <c r="H773">
        <v>40</v>
      </c>
      <c r="I773" s="4">
        <v>44251</v>
      </c>
      <c r="J773" s="8">
        <f>DAY(TBL_Employees3[[#This Row],[Hire Date]])</f>
        <v>24</v>
      </c>
      <c r="K773" s="8">
        <f>MONTH(TBL_Employees3[[#This Row],[Hire Date]])</f>
        <v>2</v>
      </c>
      <c r="L773" s="8">
        <f>YEAR(TBL_Employees3[[#This Row],[Hire Date]])</f>
        <v>2021</v>
      </c>
      <c r="M773" s="8" t="str">
        <f>TEXT(TBL_Employees3[[#This Row],[Hire Date]],"mmm")</f>
        <v>Feb</v>
      </c>
      <c r="N773" s="5">
        <v>46833</v>
      </c>
      <c r="O773" s="5" t="str" cm="1">
        <f t="array" ref="O773">_xlfn.IFS(TBL_Employees3[[#This Row],[Annual Salary]]&gt;140000,"High Income",AND(TBL_Employees3[[#This Row],[Annual Salary]]&lt;=140000, TBL_Employees3[[#This Row],[Annual Salary]] &gt; 70000),"Middle Income",TBL_Employees3[[#This Row],[Annual Salary]]&lt;70000,"Low Income")</f>
        <v>Low Income</v>
      </c>
      <c r="P773" s="6">
        <v>0</v>
      </c>
      <c r="Q773" s="10">
        <f>TBL_Employees3[[#This Row],[Bonus %]]*TBL_Employees3[[#This Row],[Annual Salary]]</f>
        <v>0</v>
      </c>
      <c r="R773" t="s">
        <v>65</v>
      </c>
      <c r="S773" t="s">
        <v>92</v>
      </c>
      <c r="T773" s="4">
        <v>44510</v>
      </c>
      <c r="U773" t="str">
        <f>IF(TBL_Employees3[[#This Row],[Exit Date]]="","Employed","Resign")</f>
        <v>Resign</v>
      </c>
    </row>
    <row r="774" spans="1:21" x14ac:dyDescent="0.25">
      <c r="A774" t="s">
        <v>1562</v>
      </c>
      <c r="B774" t="s">
        <v>1563</v>
      </c>
      <c r="C774" t="s">
        <v>74</v>
      </c>
      <c r="D774" t="s">
        <v>1504</v>
      </c>
      <c r="E774" t="s">
        <v>54</v>
      </c>
      <c r="F774" t="s">
        <v>1984</v>
      </c>
      <c r="G774" t="s">
        <v>28</v>
      </c>
      <c r="H774">
        <v>59</v>
      </c>
      <c r="I774" s="4">
        <v>39689</v>
      </c>
      <c r="J774" s="8">
        <f>DAY(TBL_Employees3[[#This Row],[Hire Date]])</f>
        <v>29</v>
      </c>
      <c r="K774" s="8">
        <f>MONTH(TBL_Employees3[[#This Row],[Hire Date]])</f>
        <v>8</v>
      </c>
      <c r="L774" s="8">
        <f>YEAR(TBL_Employees3[[#This Row],[Hire Date]])</f>
        <v>2008</v>
      </c>
      <c r="M774" s="8" t="str">
        <f>TEXT(TBL_Employees3[[#This Row],[Hire Date]],"mmm")</f>
        <v>Aug</v>
      </c>
      <c r="N774" s="5">
        <v>157969</v>
      </c>
      <c r="O774" s="5" t="str" cm="1">
        <f t="array" ref="O774">_xlfn.IFS(TBL_Employees3[[#This Row],[Annual Salary]]&gt;140000,"High Income",AND(TBL_Employees3[[#This Row],[Annual Salary]]&lt;=140000, TBL_Employees3[[#This Row],[Annual Salary]] &gt; 70000),"Middle Income",TBL_Employees3[[#This Row],[Annual Salary]]&lt;70000,"Low Income")</f>
        <v>High Income</v>
      </c>
      <c r="P774" s="6">
        <v>0.1</v>
      </c>
      <c r="Q774" s="10">
        <f>TBL_Employees3[[#This Row],[Bonus %]]*TBL_Employees3[[#This Row],[Annual Salary]]</f>
        <v>15796.900000000001</v>
      </c>
      <c r="R774" t="s">
        <v>65</v>
      </c>
      <c r="S774" t="s">
        <v>66</v>
      </c>
      <c r="T774" s="4" t="s">
        <v>23</v>
      </c>
      <c r="U774" t="str">
        <f>IF(TBL_Employees3[[#This Row],[Exit Date]]="","Employed","Resign")</f>
        <v>Employed</v>
      </c>
    </row>
    <row r="775" spans="1:21" x14ac:dyDescent="0.25">
      <c r="A775" t="s">
        <v>1564</v>
      </c>
      <c r="B775" t="s">
        <v>1565</v>
      </c>
      <c r="C775" t="s">
        <v>16</v>
      </c>
      <c r="D775" t="s">
        <v>1504</v>
      </c>
      <c r="E775" t="s">
        <v>54</v>
      </c>
      <c r="F775" t="s">
        <v>1983</v>
      </c>
      <c r="G775" t="s">
        <v>28</v>
      </c>
      <c r="H775">
        <v>28</v>
      </c>
      <c r="I775" s="4">
        <v>43863</v>
      </c>
      <c r="J775" s="8">
        <f>DAY(TBL_Employees3[[#This Row],[Hire Date]])</f>
        <v>2</v>
      </c>
      <c r="K775" s="8">
        <f>MONTH(TBL_Employees3[[#This Row],[Hire Date]])</f>
        <v>2</v>
      </c>
      <c r="L775" s="8">
        <f>YEAR(TBL_Employees3[[#This Row],[Hire Date]])</f>
        <v>2020</v>
      </c>
      <c r="M775" s="8" t="str">
        <f>TEXT(TBL_Employees3[[#This Row],[Hire Date]],"mmm")</f>
        <v>Feb</v>
      </c>
      <c r="N775" s="5">
        <v>115417</v>
      </c>
      <c r="O775" s="5" t="str" cm="1">
        <f t="array" ref="O775">_xlfn.IFS(TBL_Employees3[[#This Row],[Annual Salary]]&gt;140000,"High Income",AND(TBL_Employees3[[#This Row],[Annual Salary]]&lt;=140000, TBL_Employees3[[#This Row],[Annual Salary]] &gt; 70000),"Middle Income",TBL_Employees3[[#This Row],[Annual Salary]]&lt;70000,"Low Income")</f>
        <v>Middle Income</v>
      </c>
      <c r="P775" s="6">
        <v>0.06</v>
      </c>
      <c r="Q775" s="10">
        <f>TBL_Employees3[[#This Row],[Bonus %]]*TBL_Employees3[[#This Row],[Annual Salary]]</f>
        <v>6925.0199999999995</v>
      </c>
      <c r="R775" t="s">
        <v>65</v>
      </c>
      <c r="S775" t="s">
        <v>78</v>
      </c>
      <c r="T775" s="4" t="s">
        <v>23</v>
      </c>
      <c r="U775" t="str">
        <f>IF(TBL_Employees3[[#This Row],[Exit Date]]="","Employed","Resign")</f>
        <v>Employed</v>
      </c>
    </row>
    <row r="776" spans="1:21" x14ac:dyDescent="0.25">
      <c r="A776" t="s">
        <v>1566</v>
      </c>
      <c r="B776" t="s">
        <v>1567</v>
      </c>
      <c r="C776" t="s">
        <v>47</v>
      </c>
      <c r="D776" t="s">
        <v>1504</v>
      </c>
      <c r="E776" t="s">
        <v>27</v>
      </c>
      <c r="F776" t="s">
        <v>1983</v>
      </c>
      <c r="G776" t="s">
        <v>37</v>
      </c>
      <c r="H776">
        <v>37</v>
      </c>
      <c r="I776" s="4">
        <v>41363</v>
      </c>
      <c r="J776" s="8">
        <f>DAY(TBL_Employees3[[#This Row],[Hire Date]])</f>
        <v>30</v>
      </c>
      <c r="K776" s="8">
        <f>MONTH(TBL_Employees3[[#This Row],[Hire Date]])</f>
        <v>3</v>
      </c>
      <c r="L776" s="8">
        <f>YEAR(TBL_Employees3[[#This Row],[Hire Date]])</f>
        <v>2013</v>
      </c>
      <c r="M776" s="8" t="str">
        <f>TEXT(TBL_Employees3[[#This Row],[Hire Date]],"mmm")</f>
        <v>Mar</v>
      </c>
      <c r="N776" s="5">
        <v>69570</v>
      </c>
      <c r="O776" s="5" t="str" cm="1">
        <f t="array" ref="O776">_xlfn.IFS(TBL_Employees3[[#This Row],[Annual Salary]]&gt;140000,"High Income",AND(TBL_Employees3[[#This Row],[Annual Salary]]&lt;=140000, TBL_Employees3[[#This Row],[Annual Salary]] &gt; 70000),"Middle Income",TBL_Employees3[[#This Row],[Annual Salary]]&lt;70000,"Low Income")</f>
        <v>Low Income</v>
      </c>
      <c r="P776" s="6">
        <v>0</v>
      </c>
      <c r="Q776" s="10">
        <f>TBL_Employees3[[#This Row],[Bonus %]]*TBL_Employees3[[#This Row],[Annual Salary]]</f>
        <v>0</v>
      </c>
      <c r="R776" t="s">
        <v>21</v>
      </c>
      <c r="S776" t="s">
        <v>48</v>
      </c>
      <c r="T776" s="4" t="s">
        <v>23</v>
      </c>
      <c r="U776" t="str">
        <f>IF(TBL_Employees3[[#This Row],[Exit Date]]="","Employed","Resign")</f>
        <v>Employed</v>
      </c>
    </row>
    <row r="777" spans="1:21" x14ac:dyDescent="0.25">
      <c r="A777" t="s">
        <v>835</v>
      </c>
      <c r="B777" t="s">
        <v>1568</v>
      </c>
      <c r="C777" t="s">
        <v>53</v>
      </c>
      <c r="D777" t="s">
        <v>1504</v>
      </c>
      <c r="E777" t="s">
        <v>27</v>
      </c>
      <c r="F777" t="s">
        <v>1983</v>
      </c>
      <c r="G777" t="s">
        <v>28</v>
      </c>
      <c r="H777">
        <v>38</v>
      </c>
      <c r="I777" s="4">
        <v>44433</v>
      </c>
      <c r="J777" s="8">
        <f>DAY(TBL_Employees3[[#This Row],[Hire Date]])</f>
        <v>25</v>
      </c>
      <c r="K777" s="8">
        <f>MONTH(TBL_Employees3[[#This Row],[Hire Date]])</f>
        <v>8</v>
      </c>
      <c r="L777" s="8">
        <f>YEAR(TBL_Employees3[[#This Row],[Hire Date]])</f>
        <v>2021</v>
      </c>
      <c r="M777" s="8" t="str">
        <f>TEXT(TBL_Employees3[[#This Row],[Hire Date]],"mmm")</f>
        <v>Aug</v>
      </c>
      <c r="N777" s="5">
        <v>255230</v>
      </c>
      <c r="O777" s="5" t="str" cm="1">
        <f t="array" ref="O777">_xlfn.IFS(TBL_Employees3[[#This Row],[Annual Salary]]&gt;140000,"High Income",AND(TBL_Employees3[[#This Row],[Annual Salary]]&lt;=140000, TBL_Employees3[[#This Row],[Annual Salary]] &gt; 70000),"Middle Income",TBL_Employees3[[#This Row],[Annual Salary]]&lt;70000,"Low Income")</f>
        <v>High Income</v>
      </c>
      <c r="P777" s="6">
        <v>0.36</v>
      </c>
      <c r="Q777" s="10">
        <f>TBL_Employees3[[#This Row],[Bonus %]]*TBL_Employees3[[#This Row],[Annual Salary]]</f>
        <v>91882.8</v>
      </c>
      <c r="R777" t="s">
        <v>21</v>
      </c>
      <c r="S777" t="s">
        <v>22</v>
      </c>
      <c r="T777" s="4" t="s">
        <v>23</v>
      </c>
      <c r="U777" t="str">
        <f>IF(TBL_Employees3[[#This Row],[Exit Date]]="","Employed","Resign")</f>
        <v>Employed</v>
      </c>
    </row>
    <row r="778" spans="1:21" x14ac:dyDescent="0.25">
      <c r="A778" t="s">
        <v>1569</v>
      </c>
      <c r="B778" t="s">
        <v>1570</v>
      </c>
      <c r="C778" t="s">
        <v>26</v>
      </c>
      <c r="D778" t="s">
        <v>1504</v>
      </c>
      <c r="E778" t="s">
        <v>18</v>
      </c>
      <c r="F778" t="s">
        <v>1984</v>
      </c>
      <c r="G778" t="s">
        <v>37</v>
      </c>
      <c r="H778">
        <v>33</v>
      </c>
      <c r="I778" s="4">
        <v>41756</v>
      </c>
      <c r="J778" s="8">
        <f>DAY(TBL_Employees3[[#This Row],[Hire Date]])</f>
        <v>27</v>
      </c>
      <c r="K778" s="8">
        <f>MONTH(TBL_Employees3[[#This Row],[Hire Date]])</f>
        <v>4</v>
      </c>
      <c r="L778" s="8">
        <f>YEAR(TBL_Employees3[[#This Row],[Hire Date]])</f>
        <v>2014</v>
      </c>
      <c r="M778" s="8" t="str">
        <f>TEXT(TBL_Employees3[[#This Row],[Hire Date]],"mmm")</f>
        <v>Apr</v>
      </c>
      <c r="N778" s="5">
        <v>75869</v>
      </c>
      <c r="O778" s="5" t="str" cm="1">
        <f t="array" ref="O778">_xlfn.IFS(TBL_Employees3[[#This Row],[Annual Salary]]&gt;140000,"High Income",AND(TBL_Employees3[[#This Row],[Annual Salary]]&lt;=140000, TBL_Employees3[[#This Row],[Annual Salary]] &gt; 70000),"Middle Income",TBL_Employees3[[#This Row],[Annual Salary]]&lt;70000,"Low Income")</f>
        <v>Middle Income</v>
      </c>
      <c r="P778" s="6">
        <v>0</v>
      </c>
      <c r="Q778" s="10">
        <f>TBL_Employees3[[#This Row],[Bonus %]]*TBL_Employees3[[#This Row],[Annual Salary]]</f>
        <v>0</v>
      </c>
      <c r="R778" t="s">
        <v>38</v>
      </c>
      <c r="S778" t="s">
        <v>85</v>
      </c>
      <c r="T778" s="4" t="s">
        <v>23</v>
      </c>
      <c r="U778" t="str">
        <f>IF(TBL_Employees3[[#This Row],[Exit Date]]="","Employed","Resign")</f>
        <v>Employed</v>
      </c>
    </row>
    <row r="779" spans="1:21" x14ac:dyDescent="0.25">
      <c r="A779" t="s">
        <v>1571</v>
      </c>
      <c r="B779" t="s">
        <v>1572</v>
      </c>
      <c r="C779" t="s">
        <v>26</v>
      </c>
      <c r="D779" t="s">
        <v>1504</v>
      </c>
      <c r="E779" t="s">
        <v>54</v>
      </c>
      <c r="F779" t="s">
        <v>1984</v>
      </c>
      <c r="G779" t="s">
        <v>28</v>
      </c>
      <c r="H779">
        <v>46</v>
      </c>
      <c r="I779" s="4">
        <v>37271</v>
      </c>
      <c r="J779" s="8">
        <f>DAY(TBL_Employees3[[#This Row],[Hire Date]])</f>
        <v>15</v>
      </c>
      <c r="K779" s="8">
        <f>MONTH(TBL_Employees3[[#This Row],[Hire Date]])</f>
        <v>1</v>
      </c>
      <c r="L779" s="8">
        <f>YEAR(TBL_Employees3[[#This Row],[Hire Date]])</f>
        <v>2002</v>
      </c>
      <c r="M779" s="8" t="str">
        <f>TEXT(TBL_Employees3[[#This Row],[Hire Date]],"mmm")</f>
        <v>Jan</v>
      </c>
      <c r="N779" s="5">
        <v>86510</v>
      </c>
      <c r="O779" s="5" t="str" cm="1">
        <f t="array" ref="O779">_xlfn.IFS(TBL_Employees3[[#This Row],[Annual Salary]]&gt;140000,"High Income",AND(TBL_Employees3[[#This Row],[Annual Salary]]&lt;=140000, TBL_Employees3[[#This Row],[Annual Salary]] &gt; 70000),"Middle Income",TBL_Employees3[[#This Row],[Annual Salary]]&lt;70000,"Low Income")</f>
        <v>Middle Income</v>
      </c>
      <c r="P779" s="6">
        <v>0</v>
      </c>
      <c r="Q779" s="10">
        <f>TBL_Employees3[[#This Row],[Bonus %]]*TBL_Employees3[[#This Row],[Annual Salary]]</f>
        <v>0</v>
      </c>
      <c r="R779" t="s">
        <v>65</v>
      </c>
      <c r="S779" t="s">
        <v>118</v>
      </c>
      <c r="T779" s="4">
        <v>37623</v>
      </c>
      <c r="U779" t="str">
        <f>IF(TBL_Employees3[[#This Row],[Exit Date]]="","Employed","Resign")</f>
        <v>Resign</v>
      </c>
    </row>
    <row r="780" spans="1:21" x14ac:dyDescent="0.25">
      <c r="A780" t="s">
        <v>1573</v>
      </c>
      <c r="B780" t="s">
        <v>1574</v>
      </c>
      <c r="C780" t="s">
        <v>31</v>
      </c>
      <c r="D780" t="s">
        <v>1504</v>
      </c>
      <c r="E780" t="s">
        <v>18</v>
      </c>
      <c r="F780" t="s">
        <v>1984</v>
      </c>
      <c r="G780" t="s">
        <v>28</v>
      </c>
      <c r="H780">
        <v>64</v>
      </c>
      <c r="I780" s="4">
        <v>40588</v>
      </c>
      <c r="J780" s="8">
        <f>DAY(TBL_Employees3[[#This Row],[Hire Date]])</f>
        <v>14</v>
      </c>
      <c r="K780" s="8">
        <f>MONTH(TBL_Employees3[[#This Row],[Hire Date]])</f>
        <v>2</v>
      </c>
      <c r="L780" s="8">
        <f>YEAR(TBL_Employees3[[#This Row],[Hire Date]])</f>
        <v>2011</v>
      </c>
      <c r="M780" s="8" t="str">
        <f>TEXT(TBL_Employees3[[#This Row],[Hire Date]],"mmm")</f>
        <v>Feb</v>
      </c>
      <c r="N780" s="5">
        <v>171217</v>
      </c>
      <c r="O780" s="5" t="str" cm="1">
        <f t="array" ref="O780">_xlfn.IFS(TBL_Employees3[[#This Row],[Annual Salary]]&gt;140000,"High Income",AND(TBL_Employees3[[#This Row],[Annual Salary]]&lt;=140000, TBL_Employees3[[#This Row],[Annual Salary]] &gt; 70000),"Middle Income",TBL_Employees3[[#This Row],[Annual Salary]]&lt;70000,"Low Income")</f>
        <v>High Income</v>
      </c>
      <c r="P780" s="6">
        <v>0.19</v>
      </c>
      <c r="Q780" s="10">
        <f>TBL_Employees3[[#This Row],[Bonus %]]*TBL_Employees3[[#This Row],[Annual Salary]]</f>
        <v>32531.23</v>
      </c>
      <c r="R780" t="s">
        <v>21</v>
      </c>
      <c r="S780" t="s">
        <v>34</v>
      </c>
      <c r="T780" s="4" t="s">
        <v>23</v>
      </c>
      <c r="U780" t="str">
        <f>IF(TBL_Employees3[[#This Row],[Exit Date]]="","Employed","Resign")</f>
        <v>Employed</v>
      </c>
    </row>
    <row r="781" spans="1:21" x14ac:dyDescent="0.25">
      <c r="A781" t="s">
        <v>1575</v>
      </c>
      <c r="B781" t="s">
        <v>1576</v>
      </c>
      <c r="C781" t="s">
        <v>31</v>
      </c>
      <c r="D781" t="s">
        <v>1504</v>
      </c>
      <c r="E781" t="s">
        <v>32</v>
      </c>
      <c r="F781" t="s">
        <v>1983</v>
      </c>
      <c r="G781" t="s">
        <v>28</v>
      </c>
      <c r="H781">
        <v>49</v>
      </c>
      <c r="I781" s="4">
        <v>36210</v>
      </c>
      <c r="J781" s="8">
        <f>DAY(TBL_Employees3[[#This Row],[Hire Date]])</f>
        <v>19</v>
      </c>
      <c r="K781" s="8">
        <f>MONTH(TBL_Employees3[[#This Row],[Hire Date]])</f>
        <v>2</v>
      </c>
      <c r="L781" s="8">
        <f>YEAR(TBL_Employees3[[#This Row],[Hire Date]])</f>
        <v>1999</v>
      </c>
      <c r="M781" s="8" t="str">
        <f>TEXT(TBL_Employees3[[#This Row],[Hire Date]],"mmm")</f>
        <v>Feb</v>
      </c>
      <c r="N781" s="5">
        <v>191807</v>
      </c>
      <c r="O781" s="5" t="str" cm="1">
        <f t="array" ref="O781">_xlfn.IFS(TBL_Employees3[[#This Row],[Annual Salary]]&gt;140000,"High Income",AND(TBL_Employees3[[#This Row],[Annual Salary]]&lt;=140000, TBL_Employees3[[#This Row],[Annual Salary]] &gt; 70000),"Middle Income",TBL_Employees3[[#This Row],[Annual Salary]]&lt;70000,"Low Income")</f>
        <v>High Income</v>
      </c>
      <c r="P781" s="6">
        <v>0.21</v>
      </c>
      <c r="Q781" s="10">
        <f>TBL_Employees3[[#This Row],[Bonus %]]*TBL_Employees3[[#This Row],[Annual Salary]]</f>
        <v>40279.47</v>
      </c>
      <c r="R781" t="s">
        <v>65</v>
      </c>
      <c r="S781" t="s">
        <v>66</v>
      </c>
      <c r="T781" s="4" t="s">
        <v>23</v>
      </c>
      <c r="U781" t="str">
        <f>IF(TBL_Employees3[[#This Row],[Exit Date]]="","Employed","Resign")</f>
        <v>Employed</v>
      </c>
    </row>
    <row r="782" spans="1:21" x14ac:dyDescent="0.25">
      <c r="A782" t="s">
        <v>1577</v>
      </c>
      <c r="B782" t="s">
        <v>1578</v>
      </c>
      <c r="C782" t="s">
        <v>47</v>
      </c>
      <c r="D782" t="s">
        <v>1504</v>
      </c>
      <c r="E782" t="s">
        <v>18</v>
      </c>
      <c r="F782" t="s">
        <v>1983</v>
      </c>
      <c r="G782" t="s">
        <v>20</v>
      </c>
      <c r="H782">
        <v>48</v>
      </c>
      <c r="I782" s="4">
        <v>38623</v>
      </c>
      <c r="J782" s="8">
        <f>DAY(TBL_Employees3[[#This Row],[Hire Date]])</f>
        <v>28</v>
      </c>
      <c r="K782" s="8">
        <f>MONTH(TBL_Employees3[[#This Row],[Hire Date]])</f>
        <v>9</v>
      </c>
      <c r="L782" s="8">
        <f>YEAR(TBL_Employees3[[#This Row],[Hire Date]])</f>
        <v>2005</v>
      </c>
      <c r="M782" s="8" t="str">
        <f>TEXT(TBL_Employees3[[#This Row],[Hire Date]],"mmm")</f>
        <v>Sep</v>
      </c>
      <c r="N782" s="5">
        <v>74655</v>
      </c>
      <c r="O782" s="5" t="str" cm="1">
        <f t="array" ref="O782">_xlfn.IFS(TBL_Employees3[[#This Row],[Annual Salary]]&gt;140000,"High Income",AND(TBL_Employees3[[#This Row],[Annual Salary]]&lt;=140000, TBL_Employees3[[#This Row],[Annual Salary]] &gt; 70000),"Middle Income",TBL_Employees3[[#This Row],[Annual Salary]]&lt;70000,"Low Income")</f>
        <v>Middle Income</v>
      </c>
      <c r="P782" s="6">
        <v>0</v>
      </c>
      <c r="Q782" s="10">
        <f>TBL_Employees3[[#This Row],[Bonus %]]*TBL_Employees3[[#This Row],[Annual Salary]]</f>
        <v>0</v>
      </c>
      <c r="R782" t="s">
        <v>21</v>
      </c>
      <c r="S782" t="s">
        <v>22</v>
      </c>
      <c r="T782" s="4" t="s">
        <v>23</v>
      </c>
      <c r="U782" t="str">
        <f>IF(TBL_Employees3[[#This Row],[Exit Date]]="","Employed","Resign")</f>
        <v>Employed</v>
      </c>
    </row>
    <row r="783" spans="1:21" x14ac:dyDescent="0.25">
      <c r="A783" t="s">
        <v>1579</v>
      </c>
      <c r="B783" t="s">
        <v>1580</v>
      </c>
      <c r="C783" t="s">
        <v>26</v>
      </c>
      <c r="D783" t="s">
        <v>1504</v>
      </c>
      <c r="E783" t="s">
        <v>18</v>
      </c>
      <c r="F783" t="s">
        <v>1983</v>
      </c>
      <c r="G783" t="s">
        <v>28</v>
      </c>
      <c r="H783">
        <v>51</v>
      </c>
      <c r="I783" s="4">
        <v>41013</v>
      </c>
      <c r="J783" s="8">
        <f>DAY(TBL_Employees3[[#This Row],[Hire Date]])</f>
        <v>14</v>
      </c>
      <c r="K783" s="8">
        <f>MONTH(TBL_Employees3[[#This Row],[Hire Date]])</f>
        <v>4</v>
      </c>
      <c r="L783" s="8">
        <f>YEAR(TBL_Employees3[[#This Row],[Hire Date]])</f>
        <v>2012</v>
      </c>
      <c r="M783" s="8" t="str">
        <f>TEXT(TBL_Employees3[[#This Row],[Hire Date]],"mmm")</f>
        <v>Apr</v>
      </c>
      <c r="N783" s="5">
        <v>82300</v>
      </c>
      <c r="O783" s="5" t="str" cm="1">
        <f t="array" ref="O783">_xlfn.IFS(TBL_Employees3[[#This Row],[Annual Salary]]&gt;140000,"High Income",AND(TBL_Employees3[[#This Row],[Annual Salary]]&lt;=140000, TBL_Employees3[[#This Row],[Annual Salary]] &gt; 70000),"Middle Income",TBL_Employees3[[#This Row],[Annual Salary]]&lt;70000,"Low Income")</f>
        <v>Middle Income</v>
      </c>
      <c r="P783" s="6">
        <v>0</v>
      </c>
      <c r="Q783" s="10">
        <f>TBL_Employees3[[#This Row],[Bonus %]]*TBL_Employees3[[#This Row],[Annual Salary]]</f>
        <v>0</v>
      </c>
      <c r="R783" t="s">
        <v>65</v>
      </c>
      <c r="S783" t="s">
        <v>92</v>
      </c>
      <c r="T783" s="4" t="s">
        <v>23</v>
      </c>
      <c r="U783" t="str">
        <f>IF(TBL_Employees3[[#This Row],[Exit Date]]="","Employed","Resign")</f>
        <v>Employed</v>
      </c>
    </row>
    <row r="784" spans="1:21" x14ac:dyDescent="0.25">
      <c r="A784" t="s">
        <v>1581</v>
      </c>
      <c r="B784" t="s">
        <v>1582</v>
      </c>
      <c r="C784" t="s">
        <v>26</v>
      </c>
      <c r="D784" t="s">
        <v>1504</v>
      </c>
      <c r="E784" t="s">
        <v>32</v>
      </c>
      <c r="F784" t="s">
        <v>1983</v>
      </c>
      <c r="G784" t="s">
        <v>37</v>
      </c>
      <c r="H784">
        <v>33</v>
      </c>
      <c r="I784" s="4">
        <v>41973</v>
      </c>
      <c r="J784" s="8">
        <f>DAY(TBL_Employees3[[#This Row],[Hire Date]])</f>
        <v>30</v>
      </c>
      <c r="K784" s="8">
        <f>MONTH(TBL_Employees3[[#This Row],[Hire Date]])</f>
        <v>11</v>
      </c>
      <c r="L784" s="8">
        <f>YEAR(TBL_Employees3[[#This Row],[Hire Date]])</f>
        <v>2014</v>
      </c>
      <c r="M784" s="8" t="str">
        <f>TEXT(TBL_Employees3[[#This Row],[Hire Date]],"mmm")</f>
        <v>Nov</v>
      </c>
      <c r="N784" s="5">
        <v>91280</v>
      </c>
      <c r="O784" s="5" t="str" cm="1">
        <f t="array" ref="O784">_xlfn.IFS(TBL_Employees3[[#This Row],[Annual Salary]]&gt;140000,"High Income",AND(TBL_Employees3[[#This Row],[Annual Salary]]&lt;=140000, TBL_Employees3[[#This Row],[Annual Salary]] &gt; 70000),"Middle Income",TBL_Employees3[[#This Row],[Annual Salary]]&lt;70000,"Low Income")</f>
        <v>Middle Income</v>
      </c>
      <c r="P784" s="6">
        <v>0</v>
      </c>
      <c r="Q784" s="10">
        <f>TBL_Employees3[[#This Row],[Bonus %]]*TBL_Employees3[[#This Row],[Annual Salary]]</f>
        <v>0</v>
      </c>
      <c r="R784" t="s">
        <v>21</v>
      </c>
      <c r="S784" t="s">
        <v>48</v>
      </c>
      <c r="T784" s="4" t="s">
        <v>23</v>
      </c>
      <c r="U784" t="str">
        <f>IF(TBL_Employees3[[#This Row],[Exit Date]]="","Employed","Resign")</f>
        <v>Employed</v>
      </c>
    </row>
    <row r="785" spans="1:21" x14ac:dyDescent="0.25">
      <c r="A785" t="s">
        <v>1583</v>
      </c>
      <c r="B785" t="s">
        <v>1584</v>
      </c>
      <c r="C785" t="s">
        <v>74</v>
      </c>
      <c r="D785" t="s">
        <v>1504</v>
      </c>
      <c r="E785" t="s">
        <v>27</v>
      </c>
      <c r="F785" t="s">
        <v>1984</v>
      </c>
      <c r="G785" t="s">
        <v>28</v>
      </c>
      <c r="H785">
        <v>31</v>
      </c>
      <c r="I785" s="4">
        <v>43695</v>
      </c>
      <c r="J785" s="8">
        <f>DAY(TBL_Employees3[[#This Row],[Hire Date]])</f>
        <v>18</v>
      </c>
      <c r="K785" s="8">
        <f>MONTH(TBL_Employees3[[#This Row],[Hire Date]])</f>
        <v>8</v>
      </c>
      <c r="L785" s="8">
        <f>YEAR(TBL_Employees3[[#This Row],[Hire Date]])</f>
        <v>2019</v>
      </c>
      <c r="M785" s="8" t="str">
        <f>TEXT(TBL_Employees3[[#This Row],[Hire Date]],"mmm")</f>
        <v>Aug</v>
      </c>
      <c r="N785" s="5">
        <v>126353</v>
      </c>
      <c r="O785" s="5" t="str" cm="1">
        <f t="array" ref="O785">_xlfn.IFS(TBL_Employees3[[#This Row],[Annual Salary]]&gt;140000,"High Income",AND(TBL_Employees3[[#This Row],[Annual Salary]]&lt;=140000, TBL_Employees3[[#This Row],[Annual Salary]] &gt; 70000),"Middle Income",TBL_Employees3[[#This Row],[Annual Salary]]&lt;70000,"Low Income")</f>
        <v>Middle Income</v>
      </c>
      <c r="P785" s="6">
        <v>0.12</v>
      </c>
      <c r="Q785" s="10">
        <f>TBL_Employees3[[#This Row],[Bonus %]]*TBL_Employees3[[#This Row],[Annual Salary]]</f>
        <v>15162.359999999999</v>
      </c>
      <c r="R785" t="s">
        <v>65</v>
      </c>
      <c r="S785" t="s">
        <v>78</v>
      </c>
      <c r="T785" s="4" t="s">
        <v>23</v>
      </c>
      <c r="U785" t="str">
        <f>IF(TBL_Employees3[[#This Row],[Exit Date]]="","Employed","Resign")</f>
        <v>Employed</v>
      </c>
    </row>
    <row r="786" spans="1:21" x14ac:dyDescent="0.25">
      <c r="A786" t="s">
        <v>1585</v>
      </c>
      <c r="B786" t="s">
        <v>1586</v>
      </c>
      <c r="C786" t="s">
        <v>74</v>
      </c>
      <c r="D786" t="s">
        <v>1504</v>
      </c>
      <c r="E786" t="s">
        <v>32</v>
      </c>
      <c r="F786" t="s">
        <v>1983</v>
      </c>
      <c r="G786" t="s">
        <v>28</v>
      </c>
      <c r="H786">
        <v>45</v>
      </c>
      <c r="I786" s="4">
        <v>37014</v>
      </c>
      <c r="J786" s="8">
        <f>DAY(TBL_Employees3[[#This Row],[Hire Date]])</f>
        <v>3</v>
      </c>
      <c r="K786" s="8">
        <f>MONTH(TBL_Employees3[[#This Row],[Hire Date]])</f>
        <v>5</v>
      </c>
      <c r="L786" s="8">
        <f>YEAR(TBL_Employees3[[#This Row],[Hire Date]])</f>
        <v>2001</v>
      </c>
      <c r="M786" s="8" t="str">
        <f>TEXT(TBL_Employees3[[#This Row],[Hire Date]],"mmm")</f>
        <v>May</v>
      </c>
      <c r="N786" s="5">
        <v>147752</v>
      </c>
      <c r="O786" s="5" t="str" cm="1">
        <f t="array" ref="O786">_xlfn.IFS(TBL_Employees3[[#This Row],[Annual Salary]]&gt;140000,"High Income",AND(TBL_Employees3[[#This Row],[Annual Salary]]&lt;=140000, TBL_Employees3[[#This Row],[Annual Salary]] &gt; 70000),"Middle Income",TBL_Employees3[[#This Row],[Annual Salary]]&lt;70000,"Low Income")</f>
        <v>High Income</v>
      </c>
      <c r="P786" s="6">
        <v>0.12</v>
      </c>
      <c r="Q786" s="10">
        <f>TBL_Employees3[[#This Row],[Bonus %]]*TBL_Employees3[[#This Row],[Annual Salary]]</f>
        <v>17730.239999999998</v>
      </c>
      <c r="R786" t="s">
        <v>65</v>
      </c>
      <c r="S786" t="s">
        <v>78</v>
      </c>
      <c r="T786" s="4">
        <v>40903</v>
      </c>
      <c r="U786" t="str">
        <f>IF(TBL_Employees3[[#This Row],[Exit Date]]="","Employed","Resign")</f>
        <v>Resign</v>
      </c>
    </row>
    <row r="787" spans="1:21" x14ac:dyDescent="0.25">
      <c r="A787" t="s">
        <v>1587</v>
      </c>
      <c r="B787" t="s">
        <v>1588</v>
      </c>
      <c r="C787" t="s">
        <v>74</v>
      </c>
      <c r="D787" t="s">
        <v>1504</v>
      </c>
      <c r="E787" t="s">
        <v>18</v>
      </c>
      <c r="F787" t="s">
        <v>1984</v>
      </c>
      <c r="G787" t="s">
        <v>28</v>
      </c>
      <c r="H787">
        <v>25</v>
      </c>
      <c r="I787" s="4">
        <v>44453</v>
      </c>
      <c r="J787" s="8">
        <f>DAY(TBL_Employees3[[#This Row],[Hire Date]])</f>
        <v>14</v>
      </c>
      <c r="K787" s="8">
        <f>MONTH(TBL_Employees3[[#This Row],[Hire Date]])</f>
        <v>9</v>
      </c>
      <c r="L787" s="8">
        <f>YEAR(TBL_Employees3[[#This Row],[Hire Date]])</f>
        <v>2021</v>
      </c>
      <c r="M787" s="8" t="str">
        <f>TEXT(TBL_Employees3[[#This Row],[Hire Date]],"mmm")</f>
        <v>Sep</v>
      </c>
      <c r="N787" s="5">
        <v>136810</v>
      </c>
      <c r="O787" s="5" t="str" cm="1">
        <f t="array" ref="O787">_xlfn.IFS(TBL_Employees3[[#This Row],[Annual Salary]]&gt;140000,"High Income",AND(TBL_Employees3[[#This Row],[Annual Salary]]&lt;=140000, TBL_Employees3[[#This Row],[Annual Salary]] &gt; 70000),"Middle Income",TBL_Employees3[[#This Row],[Annual Salary]]&lt;70000,"Low Income")</f>
        <v>Middle Income</v>
      </c>
      <c r="P787" s="6">
        <v>0.14000000000000001</v>
      </c>
      <c r="Q787" s="10">
        <f>TBL_Employees3[[#This Row],[Bonus %]]*TBL_Employees3[[#This Row],[Annual Salary]]</f>
        <v>19153.400000000001</v>
      </c>
      <c r="R787" t="s">
        <v>65</v>
      </c>
      <c r="S787" t="s">
        <v>66</v>
      </c>
      <c r="T787" s="4" t="s">
        <v>23</v>
      </c>
      <c r="U787" t="str">
        <f>IF(TBL_Employees3[[#This Row],[Exit Date]]="","Employed","Resign")</f>
        <v>Employed</v>
      </c>
    </row>
    <row r="788" spans="1:21" x14ac:dyDescent="0.25">
      <c r="A788" t="s">
        <v>1589</v>
      </c>
      <c r="B788" t="s">
        <v>1590</v>
      </c>
      <c r="C788" t="s">
        <v>53</v>
      </c>
      <c r="D788" t="s">
        <v>1504</v>
      </c>
      <c r="E788" t="s">
        <v>54</v>
      </c>
      <c r="F788" t="s">
        <v>1983</v>
      </c>
      <c r="G788" t="s">
        <v>28</v>
      </c>
      <c r="H788">
        <v>57</v>
      </c>
      <c r="I788" s="4">
        <v>42951</v>
      </c>
      <c r="J788" s="8">
        <f>DAY(TBL_Employees3[[#This Row],[Hire Date]])</f>
        <v>4</v>
      </c>
      <c r="K788" s="8">
        <f>MONTH(TBL_Employees3[[#This Row],[Hire Date]])</f>
        <v>8</v>
      </c>
      <c r="L788" s="8">
        <f>YEAR(TBL_Employees3[[#This Row],[Hire Date]])</f>
        <v>2017</v>
      </c>
      <c r="M788" s="8" t="str">
        <f>TEXT(TBL_Employees3[[#This Row],[Hire Date]],"mmm")</f>
        <v>Aug</v>
      </c>
      <c r="N788" s="5">
        <v>183190</v>
      </c>
      <c r="O788" s="5" t="str" cm="1">
        <f t="array" ref="O788">_xlfn.IFS(TBL_Employees3[[#This Row],[Annual Salary]]&gt;140000,"High Income",AND(TBL_Employees3[[#This Row],[Annual Salary]]&lt;=140000, TBL_Employees3[[#This Row],[Annual Salary]] &gt; 70000),"Middle Income",TBL_Employees3[[#This Row],[Annual Salary]]&lt;70000,"Low Income")</f>
        <v>High Income</v>
      </c>
      <c r="P788" s="6">
        <v>0.36</v>
      </c>
      <c r="Q788" s="10">
        <f>TBL_Employees3[[#This Row],[Bonus %]]*TBL_Employees3[[#This Row],[Annual Salary]]</f>
        <v>65948.399999999994</v>
      </c>
      <c r="R788" t="s">
        <v>21</v>
      </c>
      <c r="S788" t="s">
        <v>44</v>
      </c>
      <c r="T788" s="4" t="s">
        <v>23</v>
      </c>
      <c r="U788" t="str">
        <f>IF(TBL_Employees3[[#This Row],[Exit Date]]="","Employed","Resign")</f>
        <v>Employed</v>
      </c>
    </row>
    <row r="789" spans="1:21" x14ac:dyDescent="0.25">
      <c r="A789" t="s">
        <v>1591</v>
      </c>
      <c r="B789" t="s">
        <v>1592</v>
      </c>
      <c r="C789" t="s">
        <v>16</v>
      </c>
      <c r="D789" t="s">
        <v>1504</v>
      </c>
      <c r="E789" t="s">
        <v>27</v>
      </c>
      <c r="F789" t="s">
        <v>1984</v>
      </c>
      <c r="G789" t="s">
        <v>28</v>
      </c>
      <c r="H789">
        <v>43</v>
      </c>
      <c r="I789" s="4">
        <v>38879</v>
      </c>
      <c r="J789" s="8">
        <f>DAY(TBL_Employees3[[#This Row],[Hire Date]])</f>
        <v>11</v>
      </c>
      <c r="K789" s="8">
        <f>MONTH(TBL_Employees3[[#This Row],[Hire Date]])</f>
        <v>6</v>
      </c>
      <c r="L789" s="8">
        <f>YEAR(TBL_Employees3[[#This Row],[Hire Date]])</f>
        <v>2006</v>
      </c>
      <c r="M789" s="8" t="str">
        <f>TEXT(TBL_Employees3[[#This Row],[Hire Date]],"mmm")</f>
        <v>Jun</v>
      </c>
      <c r="N789" s="5">
        <v>117278</v>
      </c>
      <c r="O789" s="5" t="str" cm="1">
        <f t="array" ref="O789">_xlfn.IFS(TBL_Employees3[[#This Row],[Annual Salary]]&gt;140000,"High Income",AND(TBL_Employees3[[#This Row],[Annual Salary]]&lt;=140000, TBL_Employees3[[#This Row],[Annual Salary]] &gt; 70000),"Middle Income",TBL_Employees3[[#This Row],[Annual Salary]]&lt;70000,"Low Income")</f>
        <v>Middle Income</v>
      </c>
      <c r="P789" s="6">
        <v>0.09</v>
      </c>
      <c r="Q789" s="10">
        <f>TBL_Employees3[[#This Row],[Bonus %]]*TBL_Employees3[[#This Row],[Annual Salary]]</f>
        <v>10555.02</v>
      </c>
      <c r="R789" t="s">
        <v>21</v>
      </c>
      <c r="S789" t="s">
        <v>48</v>
      </c>
      <c r="T789" s="4" t="s">
        <v>23</v>
      </c>
      <c r="U789" t="str">
        <f>IF(TBL_Employees3[[#This Row],[Exit Date]]="","Employed","Resign")</f>
        <v>Employed</v>
      </c>
    </row>
    <row r="790" spans="1:21" x14ac:dyDescent="0.25">
      <c r="A790" t="s">
        <v>1593</v>
      </c>
      <c r="B790" t="s">
        <v>1594</v>
      </c>
      <c r="C790" t="s">
        <v>26</v>
      </c>
      <c r="D790" t="s">
        <v>1504</v>
      </c>
      <c r="E790" t="s">
        <v>54</v>
      </c>
      <c r="F790" t="s">
        <v>1984</v>
      </c>
      <c r="G790" t="s">
        <v>37</v>
      </c>
      <c r="H790">
        <v>32</v>
      </c>
      <c r="I790" s="4">
        <v>41590</v>
      </c>
      <c r="J790" s="8">
        <f>DAY(TBL_Employees3[[#This Row],[Hire Date]])</f>
        <v>12</v>
      </c>
      <c r="K790" s="8">
        <f>MONTH(TBL_Employees3[[#This Row],[Hire Date]])</f>
        <v>11</v>
      </c>
      <c r="L790" s="8">
        <f>YEAR(TBL_Employees3[[#This Row],[Hire Date]])</f>
        <v>2013</v>
      </c>
      <c r="M790" s="8" t="str">
        <f>TEXT(TBL_Employees3[[#This Row],[Hire Date]],"mmm")</f>
        <v>Nov</v>
      </c>
      <c r="N790" s="5">
        <v>88895</v>
      </c>
      <c r="O790" s="5" t="str" cm="1">
        <f t="array" ref="O790">_xlfn.IFS(TBL_Employees3[[#This Row],[Annual Salary]]&gt;140000,"High Income",AND(TBL_Employees3[[#This Row],[Annual Salary]]&lt;=140000, TBL_Employees3[[#This Row],[Annual Salary]] &gt; 70000),"Middle Income",TBL_Employees3[[#This Row],[Annual Salary]]&lt;70000,"Low Income")</f>
        <v>Middle Income</v>
      </c>
      <c r="P790" s="6">
        <v>0</v>
      </c>
      <c r="Q790" s="10">
        <f>TBL_Employees3[[#This Row],[Bonus %]]*TBL_Employees3[[#This Row],[Annual Salary]]</f>
        <v>0</v>
      </c>
      <c r="R790" t="s">
        <v>21</v>
      </c>
      <c r="S790" t="s">
        <v>44</v>
      </c>
      <c r="T790" s="4" t="s">
        <v>23</v>
      </c>
      <c r="U790" t="str">
        <f>IF(TBL_Employees3[[#This Row],[Exit Date]]="","Employed","Resign")</f>
        <v>Employed</v>
      </c>
    </row>
    <row r="791" spans="1:21" x14ac:dyDescent="0.25">
      <c r="A791" t="s">
        <v>1595</v>
      </c>
      <c r="B791" t="s">
        <v>1596</v>
      </c>
      <c r="C791" t="s">
        <v>31</v>
      </c>
      <c r="D791" t="s">
        <v>1504</v>
      </c>
      <c r="E791" t="s">
        <v>54</v>
      </c>
      <c r="F791" t="s">
        <v>1983</v>
      </c>
      <c r="G791" t="s">
        <v>28</v>
      </c>
      <c r="H791">
        <v>45</v>
      </c>
      <c r="I791" s="4">
        <v>38332</v>
      </c>
      <c r="J791" s="8">
        <f>DAY(TBL_Employees3[[#This Row],[Hire Date]])</f>
        <v>11</v>
      </c>
      <c r="K791" s="8">
        <f>MONTH(TBL_Employees3[[#This Row],[Hire Date]])</f>
        <v>12</v>
      </c>
      <c r="L791" s="8">
        <f>YEAR(TBL_Employees3[[#This Row],[Hire Date]])</f>
        <v>2004</v>
      </c>
      <c r="M791" s="8" t="str">
        <f>TEXT(TBL_Employees3[[#This Row],[Hire Date]],"mmm")</f>
        <v>Dec</v>
      </c>
      <c r="N791" s="5">
        <v>168846</v>
      </c>
      <c r="O791" s="5" t="str" cm="1">
        <f t="array" ref="O791">_xlfn.IFS(TBL_Employees3[[#This Row],[Annual Salary]]&gt;140000,"High Income",AND(TBL_Employees3[[#This Row],[Annual Salary]]&lt;=140000, TBL_Employees3[[#This Row],[Annual Salary]] &gt; 70000),"Middle Income",TBL_Employees3[[#This Row],[Annual Salary]]&lt;70000,"Low Income")</f>
        <v>High Income</v>
      </c>
      <c r="P791" s="6">
        <v>0.24</v>
      </c>
      <c r="Q791" s="10">
        <f>TBL_Employees3[[#This Row],[Bonus %]]*TBL_Employees3[[#This Row],[Annual Salary]]</f>
        <v>40523.040000000001</v>
      </c>
      <c r="R791" t="s">
        <v>65</v>
      </c>
      <c r="S791" t="s">
        <v>66</v>
      </c>
      <c r="T791" s="4" t="s">
        <v>23</v>
      </c>
      <c r="U791" t="str">
        <f>IF(TBL_Employees3[[#This Row],[Exit Date]]="","Employed","Resign")</f>
        <v>Employed</v>
      </c>
    </row>
    <row r="792" spans="1:21" x14ac:dyDescent="0.25">
      <c r="A792" t="s">
        <v>1597</v>
      </c>
      <c r="B792" t="s">
        <v>1598</v>
      </c>
      <c r="C792" t="s">
        <v>53</v>
      </c>
      <c r="D792" t="s">
        <v>1504</v>
      </c>
      <c r="E792" t="s">
        <v>54</v>
      </c>
      <c r="F792" t="s">
        <v>1983</v>
      </c>
      <c r="G792" t="s">
        <v>20</v>
      </c>
      <c r="H792">
        <v>26</v>
      </c>
      <c r="I792" s="4">
        <v>44101</v>
      </c>
      <c r="J792" s="8">
        <f>DAY(TBL_Employees3[[#This Row],[Hire Date]])</f>
        <v>27</v>
      </c>
      <c r="K792" s="8">
        <f>MONTH(TBL_Employees3[[#This Row],[Hire Date]])</f>
        <v>9</v>
      </c>
      <c r="L792" s="8">
        <f>YEAR(TBL_Employees3[[#This Row],[Hire Date]])</f>
        <v>2020</v>
      </c>
      <c r="M792" s="8" t="str">
        <f>TEXT(TBL_Employees3[[#This Row],[Hire Date]],"mmm")</f>
        <v>Sep</v>
      </c>
      <c r="N792" s="5">
        <v>223055</v>
      </c>
      <c r="O792" s="5" t="str" cm="1">
        <f t="array" ref="O792">_xlfn.IFS(TBL_Employees3[[#This Row],[Annual Salary]]&gt;140000,"High Income",AND(TBL_Employees3[[#This Row],[Annual Salary]]&lt;=140000, TBL_Employees3[[#This Row],[Annual Salary]] &gt; 70000),"Middle Income",TBL_Employees3[[#This Row],[Annual Salary]]&lt;70000,"Low Income")</f>
        <v>High Income</v>
      </c>
      <c r="P792" s="6">
        <v>0.3</v>
      </c>
      <c r="Q792" s="10">
        <f>TBL_Employees3[[#This Row],[Bonus %]]*TBL_Employees3[[#This Row],[Annual Salary]]</f>
        <v>66916.5</v>
      </c>
      <c r="R792" t="s">
        <v>21</v>
      </c>
      <c r="S792" t="s">
        <v>75</v>
      </c>
      <c r="T792" s="4" t="s">
        <v>23</v>
      </c>
      <c r="U792" t="str">
        <f>IF(TBL_Employees3[[#This Row],[Exit Date]]="","Employed","Resign")</f>
        <v>Employed</v>
      </c>
    </row>
    <row r="793" spans="1:21" x14ac:dyDescent="0.25">
      <c r="A793" t="s">
        <v>1599</v>
      </c>
      <c r="B793" t="s">
        <v>1600</v>
      </c>
      <c r="C793" t="s">
        <v>26</v>
      </c>
      <c r="D793" t="s">
        <v>1504</v>
      </c>
      <c r="E793" t="s">
        <v>32</v>
      </c>
      <c r="F793" t="s">
        <v>1983</v>
      </c>
      <c r="G793" t="s">
        <v>37</v>
      </c>
      <c r="H793">
        <v>42</v>
      </c>
      <c r="I793" s="4">
        <v>42101</v>
      </c>
      <c r="J793" s="8">
        <f>DAY(TBL_Employees3[[#This Row],[Hire Date]])</f>
        <v>7</v>
      </c>
      <c r="K793" s="8">
        <f>MONTH(TBL_Employees3[[#This Row],[Hire Date]])</f>
        <v>4</v>
      </c>
      <c r="L793" s="8">
        <f>YEAR(TBL_Employees3[[#This Row],[Hire Date]])</f>
        <v>2015</v>
      </c>
      <c r="M793" s="8" t="str">
        <f>TEXT(TBL_Employees3[[#This Row],[Hire Date]],"mmm")</f>
        <v>Apr</v>
      </c>
      <c r="N793" s="5">
        <v>99697</v>
      </c>
      <c r="O793" s="5" t="str" cm="1">
        <f t="array" ref="O793">_xlfn.IFS(TBL_Employees3[[#This Row],[Annual Salary]]&gt;140000,"High Income",AND(TBL_Employees3[[#This Row],[Annual Salary]]&lt;=140000, TBL_Employees3[[#This Row],[Annual Salary]] &gt; 70000),"Middle Income",TBL_Employees3[[#This Row],[Annual Salary]]&lt;70000,"Low Income")</f>
        <v>Middle Income</v>
      </c>
      <c r="P793" s="6">
        <v>0</v>
      </c>
      <c r="Q793" s="10">
        <f>TBL_Employees3[[#This Row],[Bonus %]]*TBL_Employees3[[#This Row],[Annual Salary]]</f>
        <v>0</v>
      </c>
      <c r="R793" t="s">
        <v>38</v>
      </c>
      <c r="S793" t="s">
        <v>69</v>
      </c>
      <c r="T793" s="4" t="s">
        <v>23</v>
      </c>
      <c r="U793" t="str">
        <f>IF(TBL_Employees3[[#This Row],[Exit Date]]="","Employed","Resign")</f>
        <v>Employed</v>
      </c>
    </row>
    <row r="794" spans="1:21" x14ac:dyDescent="0.25">
      <c r="A794" t="s">
        <v>1200</v>
      </c>
      <c r="B794" t="s">
        <v>1601</v>
      </c>
      <c r="C794" t="s">
        <v>74</v>
      </c>
      <c r="D794" t="s">
        <v>1504</v>
      </c>
      <c r="E794" t="s">
        <v>18</v>
      </c>
      <c r="F794" t="s">
        <v>1983</v>
      </c>
      <c r="G794" t="s">
        <v>28</v>
      </c>
      <c r="H794">
        <v>63</v>
      </c>
      <c r="I794" s="4">
        <v>42064</v>
      </c>
      <c r="J794" s="8">
        <f>DAY(TBL_Employees3[[#This Row],[Hire Date]])</f>
        <v>1</v>
      </c>
      <c r="K794" s="8">
        <f>MONTH(TBL_Employees3[[#This Row],[Hire Date]])</f>
        <v>3</v>
      </c>
      <c r="L794" s="8">
        <f>YEAR(TBL_Employees3[[#This Row],[Hire Date]])</f>
        <v>2015</v>
      </c>
      <c r="M794" s="8" t="str">
        <f>TEXT(TBL_Employees3[[#This Row],[Hire Date]],"mmm")</f>
        <v>Mar</v>
      </c>
      <c r="N794" s="5">
        <v>148321</v>
      </c>
      <c r="O794" s="5" t="str" cm="1">
        <f t="array" ref="O794">_xlfn.IFS(TBL_Employees3[[#This Row],[Annual Salary]]&gt;140000,"High Income",AND(TBL_Employees3[[#This Row],[Annual Salary]]&lt;=140000, TBL_Employees3[[#This Row],[Annual Salary]] &gt; 70000),"Middle Income",TBL_Employees3[[#This Row],[Annual Salary]]&lt;70000,"Low Income")</f>
        <v>High Income</v>
      </c>
      <c r="P794" s="6">
        <v>0.15</v>
      </c>
      <c r="Q794" s="10">
        <f>TBL_Employees3[[#This Row],[Bonus %]]*TBL_Employees3[[#This Row],[Annual Salary]]</f>
        <v>22248.149999999998</v>
      </c>
      <c r="R794" t="s">
        <v>65</v>
      </c>
      <c r="S794" t="s">
        <v>118</v>
      </c>
      <c r="T794" s="4" t="s">
        <v>23</v>
      </c>
      <c r="U794" t="str">
        <f>IF(TBL_Employees3[[#This Row],[Exit Date]]="","Employed","Resign")</f>
        <v>Employed</v>
      </c>
    </row>
    <row r="795" spans="1:21" x14ac:dyDescent="0.25">
      <c r="A795" t="s">
        <v>1602</v>
      </c>
      <c r="B795" t="s">
        <v>1603</v>
      </c>
      <c r="C795" t="s">
        <v>53</v>
      </c>
      <c r="D795" t="s">
        <v>1504</v>
      </c>
      <c r="E795" t="s">
        <v>32</v>
      </c>
      <c r="F795" t="s">
        <v>1983</v>
      </c>
      <c r="G795" t="s">
        <v>28</v>
      </c>
      <c r="H795">
        <v>39</v>
      </c>
      <c r="I795" s="4">
        <v>43804</v>
      </c>
      <c r="J795" s="8">
        <f>DAY(TBL_Employees3[[#This Row],[Hire Date]])</f>
        <v>5</v>
      </c>
      <c r="K795" s="8">
        <f>MONTH(TBL_Employees3[[#This Row],[Hire Date]])</f>
        <v>12</v>
      </c>
      <c r="L795" s="8">
        <f>YEAR(TBL_Employees3[[#This Row],[Hire Date]])</f>
        <v>2019</v>
      </c>
      <c r="M795" s="8" t="str">
        <f>TEXT(TBL_Employees3[[#This Row],[Hire Date]],"mmm")</f>
        <v>Dec</v>
      </c>
      <c r="N795" s="5">
        <v>254057</v>
      </c>
      <c r="O795" s="5" t="str" cm="1">
        <f t="array" ref="O795">_xlfn.IFS(TBL_Employees3[[#This Row],[Annual Salary]]&gt;140000,"High Income",AND(TBL_Employees3[[#This Row],[Annual Salary]]&lt;=140000, TBL_Employees3[[#This Row],[Annual Salary]] &gt; 70000),"Middle Income",TBL_Employees3[[#This Row],[Annual Salary]]&lt;70000,"Low Income")</f>
        <v>High Income</v>
      </c>
      <c r="P795" s="6">
        <v>0.39</v>
      </c>
      <c r="Q795" s="10">
        <f>TBL_Employees3[[#This Row],[Bonus %]]*TBL_Employees3[[#This Row],[Annual Salary]]</f>
        <v>99082.23000000001</v>
      </c>
      <c r="R795" t="s">
        <v>65</v>
      </c>
      <c r="S795" t="s">
        <v>78</v>
      </c>
      <c r="T795" s="4" t="s">
        <v>23</v>
      </c>
      <c r="U795" t="str">
        <f>IF(TBL_Employees3[[#This Row],[Exit Date]]="","Employed","Resign")</f>
        <v>Employed</v>
      </c>
    </row>
    <row r="796" spans="1:21" x14ac:dyDescent="0.25">
      <c r="A796" t="s">
        <v>1604</v>
      </c>
      <c r="B796" t="s">
        <v>1605</v>
      </c>
      <c r="C796" t="s">
        <v>74</v>
      </c>
      <c r="D796" t="s">
        <v>1504</v>
      </c>
      <c r="E796" t="s">
        <v>32</v>
      </c>
      <c r="F796" t="s">
        <v>1984</v>
      </c>
      <c r="G796" t="s">
        <v>28</v>
      </c>
      <c r="H796">
        <v>25</v>
      </c>
      <c r="I796" s="4">
        <v>43930</v>
      </c>
      <c r="J796" s="8">
        <f>DAY(TBL_Employees3[[#This Row],[Hire Date]])</f>
        <v>9</v>
      </c>
      <c r="K796" s="8">
        <f>MONTH(TBL_Employees3[[#This Row],[Hire Date]])</f>
        <v>4</v>
      </c>
      <c r="L796" s="8">
        <f>YEAR(TBL_Employees3[[#This Row],[Hire Date]])</f>
        <v>2020</v>
      </c>
      <c r="M796" s="8" t="str">
        <f>TEXT(TBL_Employees3[[#This Row],[Hire Date]],"mmm")</f>
        <v>Apr</v>
      </c>
      <c r="N796" s="5">
        <v>157057</v>
      </c>
      <c r="O796" s="5" t="str" cm="1">
        <f t="array" ref="O796">_xlfn.IFS(TBL_Employees3[[#This Row],[Annual Salary]]&gt;140000,"High Income",AND(TBL_Employees3[[#This Row],[Annual Salary]]&lt;=140000, TBL_Employees3[[#This Row],[Annual Salary]] &gt; 70000),"Middle Income",TBL_Employees3[[#This Row],[Annual Salary]]&lt;70000,"Low Income")</f>
        <v>High Income</v>
      </c>
      <c r="P796" s="6">
        <v>0.1</v>
      </c>
      <c r="Q796" s="10">
        <f>TBL_Employees3[[#This Row],[Bonus %]]*TBL_Employees3[[#This Row],[Annual Salary]]</f>
        <v>15705.7</v>
      </c>
      <c r="R796" t="s">
        <v>21</v>
      </c>
      <c r="S796" t="s">
        <v>75</v>
      </c>
      <c r="T796" s="4" t="s">
        <v>23</v>
      </c>
      <c r="U796" t="str">
        <f>IF(TBL_Employees3[[#This Row],[Exit Date]]="","Employed","Resign")</f>
        <v>Employed</v>
      </c>
    </row>
    <row r="797" spans="1:21" x14ac:dyDescent="0.25">
      <c r="A797" t="s">
        <v>1606</v>
      </c>
      <c r="B797" t="s">
        <v>1607</v>
      </c>
      <c r="C797" t="s">
        <v>47</v>
      </c>
      <c r="D797" t="s">
        <v>1504</v>
      </c>
      <c r="E797" t="s">
        <v>18</v>
      </c>
      <c r="F797" t="s">
        <v>1983</v>
      </c>
      <c r="G797" t="s">
        <v>28</v>
      </c>
      <c r="H797">
        <v>52</v>
      </c>
      <c r="I797" s="4">
        <v>36303</v>
      </c>
      <c r="J797" s="8">
        <f>DAY(TBL_Employees3[[#This Row],[Hire Date]])</f>
        <v>23</v>
      </c>
      <c r="K797" s="8">
        <f>MONTH(TBL_Employees3[[#This Row],[Hire Date]])</f>
        <v>5</v>
      </c>
      <c r="L797" s="8">
        <f>YEAR(TBL_Employees3[[#This Row],[Hire Date]])</f>
        <v>1999</v>
      </c>
      <c r="M797" s="8" t="str">
        <f>TEXT(TBL_Employees3[[#This Row],[Hire Date]],"mmm")</f>
        <v>May</v>
      </c>
      <c r="N797" s="5">
        <v>68807</v>
      </c>
      <c r="O797" s="5" t="str" cm="1">
        <f t="array" ref="O797">_xlfn.IFS(TBL_Employees3[[#This Row],[Annual Salary]]&gt;140000,"High Income",AND(TBL_Employees3[[#This Row],[Annual Salary]]&lt;=140000, TBL_Employees3[[#This Row],[Annual Salary]] &gt; 70000),"Middle Income",TBL_Employees3[[#This Row],[Annual Salary]]&lt;70000,"Low Income")</f>
        <v>Low Income</v>
      </c>
      <c r="P797" s="6">
        <v>0</v>
      </c>
      <c r="Q797" s="10">
        <f>TBL_Employees3[[#This Row],[Bonus %]]*TBL_Employees3[[#This Row],[Annual Salary]]</f>
        <v>0</v>
      </c>
      <c r="R797" t="s">
        <v>65</v>
      </c>
      <c r="S797" t="s">
        <v>92</v>
      </c>
      <c r="T797" s="4">
        <v>42338</v>
      </c>
      <c r="U797" t="str">
        <f>IF(TBL_Employees3[[#This Row],[Exit Date]]="","Employed","Resign")</f>
        <v>Resign</v>
      </c>
    </row>
    <row r="798" spans="1:21" x14ac:dyDescent="0.25">
      <c r="A798" t="s">
        <v>1608</v>
      </c>
      <c r="B798" t="s">
        <v>1609</v>
      </c>
      <c r="C798" t="s">
        <v>64</v>
      </c>
      <c r="D798" t="s">
        <v>1504</v>
      </c>
      <c r="E798" t="s">
        <v>18</v>
      </c>
      <c r="F798" t="s">
        <v>1983</v>
      </c>
      <c r="G798" t="s">
        <v>20</v>
      </c>
      <c r="H798">
        <v>28</v>
      </c>
      <c r="I798" s="4">
        <v>44395</v>
      </c>
      <c r="J798" s="8">
        <f>DAY(TBL_Employees3[[#This Row],[Hire Date]])</f>
        <v>18</v>
      </c>
      <c r="K798" s="8">
        <f>MONTH(TBL_Employees3[[#This Row],[Hire Date]])</f>
        <v>7</v>
      </c>
      <c r="L798" s="8">
        <f>YEAR(TBL_Employees3[[#This Row],[Hire Date]])</f>
        <v>2021</v>
      </c>
      <c r="M798" s="8" t="str">
        <f>TEXT(TBL_Employees3[[#This Row],[Hire Date]],"mmm")</f>
        <v>Jul</v>
      </c>
      <c r="N798" s="5">
        <v>43391</v>
      </c>
      <c r="O798" s="5" t="str" cm="1">
        <f t="array" ref="O798">_xlfn.IFS(TBL_Employees3[[#This Row],[Annual Salary]]&gt;140000,"High Income",AND(TBL_Employees3[[#This Row],[Annual Salary]]&lt;=140000, TBL_Employees3[[#This Row],[Annual Salary]] &gt; 70000),"Middle Income",TBL_Employees3[[#This Row],[Annual Salary]]&lt;70000,"Low Income")</f>
        <v>Low Income</v>
      </c>
      <c r="P798" s="6">
        <v>0</v>
      </c>
      <c r="Q798" s="10">
        <f>TBL_Employees3[[#This Row],[Bonus %]]*TBL_Employees3[[#This Row],[Annual Salary]]</f>
        <v>0</v>
      </c>
      <c r="R798" t="s">
        <v>21</v>
      </c>
      <c r="S798" t="s">
        <v>75</v>
      </c>
      <c r="T798" s="4" t="s">
        <v>23</v>
      </c>
      <c r="U798" t="str">
        <f>IF(TBL_Employees3[[#This Row],[Exit Date]]="","Employed","Resign")</f>
        <v>Employed</v>
      </c>
    </row>
    <row r="799" spans="1:21" x14ac:dyDescent="0.25">
      <c r="A799" t="s">
        <v>1610</v>
      </c>
      <c r="B799" t="s">
        <v>1611</v>
      </c>
      <c r="C799" t="s">
        <v>53</v>
      </c>
      <c r="D799" t="s">
        <v>1504</v>
      </c>
      <c r="E799" t="s">
        <v>54</v>
      </c>
      <c r="F799" t="s">
        <v>1984</v>
      </c>
      <c r="G799" t="s">
        <v>28</v>
      </c>
      <c r="H799">
        <v>45</v>
      </c>
      <c r="I799" s="4">
        <v>42428</v>
      </c>
      <c r="J799" s="8">
        <f>DAY(TBL_Employees3[[#This Row],[Hire Date]])</f>
        <v>28</v>
      </c>
      <c r="K799" s="8">
        <f>MONTH(TBL_Employees3[[#This Row],[Hire Date]])</f>
        <v>2</v>
      </c>
      <c r="L799" s="8">
        <f>YEAR(TBL_Employees3[[#This Row],[Hire Date]])</f>
        <v>2016</v>
      </c>
      <c r="M799" s="8" t="str">
        <f>TEXT(TBL_Employees3[[#This Row],[Hire Date]],"mmm")</f>
        <v>Feb</v>
      </c>
      <c r="N799" s="5">
        <v>211637</v>
      </c>
      <c r="O799" s="5" t="str" cm="1">
        <f t="array" ref="O799">_xlfn.IFS(TBL_Employees3[[#This Row],[Annual Salary]]&gt;140000,"High Income",AND(TBL_Employees3[[#This Row],[Annual Salary]]&lt;=140000, TBL_Employees3[[#This Row],[Annual Salary]] &gt; 70000),"Middle Income",TBL_Employees3[[#This Row],[Annual Salary]]&lt;70000,"Low Income")</f>
        <v>High Income</v>
      </c>
      <c r="P799" s="6">
        <v>0.31</v>
      </c>
      <c r="Q799" s="10">
        <f>TBL_Employees3[[#This Row],[Bonus %]]*TBL_Employees3[[#This Row],[Annual Salary]]</f>
        <v>65607.47</v>
      </c>
      <c r="R799" t="s">
        <v>21</v>
      </c>
      <c r="S799" t="s">
        <v>44</v>
      </c>
      <c r="T799" s="4" t="s">
        <v>23</v>
      </c>
      <c r="U799" t="str">
        <f>IF(TBL_Employees3[[#This Row],[Exit Date]]="","Employed","Resign")</f>
        <v>Employed</v>
      </c>
    </row>
    <row r="800" spans="1:21" x14ac:dyDescent="0.25">
      <c r="A800" t="s">
        <v>1612</v>
      </c>
      <c r="B800" t="s">
        <v>1613</v>
      </c>
      <c r="C800" t="s">
        <v>26</v>
      </c>
      <c r="D800" t="s">
        <v>1504</v>
      </c>
      <c r="E800" t="s">
        <v>54</v>
      </c>
      <c r="F800" t="s">
        <v>1983</v>
      </c>
      <c r="G800" t="s">
        <v>20</v>
      </c>
      <c r="H800">
        <v>33</v>
      </c>
      <c r="I800" s="4">
        <v>42325</v>
      </c>
      <c r="J800" s="8">
        <f>DAY(TBL_Employees3[[#This Row],[Hire Date]])</f>
        <v>17</v>
      </c>
      <c r="K800" s="8">
        <f>MONTH(TBL_Employees3[[#This Row],[Hire Date]])</f>
        <v>11</v>
      </c>
      <c r="L800" s="8">
        <f>YEAR(TBL_Employees3[[#This Row],[Hire Date]])</f>
        <v>2015</v>
      </c>
      <c r="M800" s="8" t="str">
        <f>TEXT(TBL_Employees3[[#This Row],[Hire Date]],"mmm")</f>
        <v>Nov</v>
      </c>
      <c r="N800" s="5">
        <v>91632</v>
      </c>
      <c r="O800" s="5" t="str" cm="1">
        <f t="array" ref="O800">_xlfn.IFS(TBL_Employees3[[#This Row],[Annual Salary]]&gt;140000,"High Income",AND(TBL_Employees3[[#This Row],[Annual Salary]]&lt;=140000, TBL_Employees3[[#This Row],[Annual Salary]] &gt; 70000),"Middle Income",TBL_Employees3[[#This Row],[Annual Salary]]&lt;70000,"Low Income")</f>
        <v>Middle Income</v>
      </c>
      <c r="P800" s="6">
        <v>0</v>
      </c>
      <c r="Q800" s="10">
        <f>TBL_Employees3[[#This Row],[Bonus %]]*TBL_Employees3[[#This Row],[Annual Salary]]</f>
        <v>0</v>
      </c>
      <c r="R800" t="s">
        <v>21</v>
      </c>
      <c r="S800" t="s">
        <v>57</v>
      </c>
      <c r="T800" s="4" t="s">
        <v>23</v>
      </c>
      <c r="U800" t="str">
        <f>IF(TBL_Employees3[[#This Row],[Exit Date]]="","Employed","Resign")</f>
        <v>Employed</v>
      </c>
    </row>
    <row r="801" spans="1:21" x14ac:dyDescent="0.25">
      <c r="A801" t="s">
        <v>1614</v>
      </c>
      <c r="B801" t="s">
        <v>1615</v>
      </c>
      <c r="C801" t="s">
        <v>53</v>
      </c>
      <c r="D801" t="s">
        <v>1504</v>
      </c>
      <c r="E801" t="s">
        <v>54</v>
      </c>
      <c r="F801" t="s">
        <v>1983</v>
      </c>
      <c r="G801" t="s">
        <v>28</v>
      </c>
      <c r="H801">
        <v>41</v>
      </c>
      <c r="I801" s="4">
        <v>41916</v>
      </c>
      <c r="J801" s="8">
        <f>DAY(TBL_Employees3[[#This Row],[Hire Date]])</f>
        <v>4</v>
      </c>
      <c r="K801" s="8">
        <f>MONTH(TBL_Employees3[[#This Row],[Hire Date]])</f>
        <v>10</v>
      </c>
      <c r="L801" s="8">
        <f>YEAR(TBL_Employees3[[#This Row],[Hire Date]])</f>
        <v>2014</v>
      </c>
      <c r="M801" s="8" t="str">
        <f>TEXT(TBL_Employees3[[#This Row],[Hire Date]],"mmm")</f>
        <v>Oct</v>
      </c>
      <c r="N801" s="5">
        <v>257194</v>
      </c>
      <c r="O801" s="5" t="str" cm="1">
        <f t="array" ref="O801">_xlfn.IFS(TBL_Employees3[[#This Row],[Annual Salary]]&gt;140000,"High Income",AND(TBL_Employees3[[#This Row],[Annual Salary]]&lt;=140000, TBL_Employees3[[#This Row],[Annual Salary]] &gt; 70000),"Middle Income",TBL_Employees3[[#This Row],[Annual Salary]]&lt;70000,"Low Income")</f>
        <v>High Income</v>
      </c>
      <c r="P801" s="6">
        <v>0.35</v>
      </c>
      <c r="Q801" s="10">
        <f>TBL_Employees3[[#This Row],[Bonus %]]*TBL_Employees3[[#This Row],[Annual Salary]]</f>
        <v>90017.9</v>
      </c>
      <c r="R801" t="s">
        <v>65</v>
      </c>
      <c r="S801" t="s">
        <v>66</v>
      </c>
      <c r="T801" s="4" t="s">
        <v>23</v>
      </c>
      <c r="U801" t="str">
        <f>IF(TBL_Employees3[[#This Row],[Exit Date]]="","Employed","Resign")</f>
        <v>Employed</v>
      </c>
    </row>
    <row r="802" spans="1:21" x14ac:dyDescent="0.25">
      <c r="A802" t="s">
        <v>1616</v>
      </c>
      <c r="B802" t="s">
        <v>1617</v>
      </c>
      <c r="C802" t="s">
        <v>47</v>
      </c>
      <c r="D802" t="s">
        <v>1504</v>
      </c>
      <c r="E802" t="s">
        <v>18</v>
      </c>
      <c r="F802" t="s">
        <v>1984</v>
      </c>
      <c r="G802" t="s">
        <v>20</v>
      </c>
      <c r="H802">
        <v>33</v>
      </c>
      <c r="I802" s="4">
        <v>43904</v>
      </c>
      <c r="J802" s="8">
        <f>DAY(TBL_Employees3[[#This Row],[Hire Date]])</f>
        <v>14</v>
      </c>
      <c r="K802" s="8">
        <f>MONTH(TBL_Employees3[[#This Row],[Hire Date]])</f>
        <v>3</v>
      </c>
      <c r="L802" s="8">
        <f>YEAR(TBL_Employees3[[#This Row],[Hire Date]])</f>
        <v>2020</v>
      </c>
      <c r="M802" s="8" t="str">
        <f>TEXT(TBL_Employees3[[#This Row],[Hire Date]],"mmm")</f>
        <v>Mar</v>
      </c>
      <c r="N802" s="5">
        <v>68846</v>
      </c>
      <c r="O802" s="5" t="str" cm="1">
        <f t="array" ref="O802">_xlfn.IFS(TBL_Employees3[[#This Row],[Annual Salary]]&gt;140000,"High Income",AND(TBL_Employees3[[#This Row],[Annual Salary]]&lt;=140000, TBL_Employees3[[#This Row],[Annual Salary]] &gt; 70000),"Middle Income",TBL_Employees3[[#This Row],[Annual Salary]]&lt;70000,"Low Income")</f>
        <v>Low Income</v>
      </c>
      <c r="P802" s="6">
        <v>0</v>
      </c>
      <c r="Q802" s="10">
        <f>TBL_Employees3[[#This Row],[Bonus %]]*TBL_Employees3[[#This Row],[Annual Salary]]</f>
        <v>0</v>
      </c>
      <c r="R802" t="s">
        <v>21</v>
      </c>
      <c r="S802" t="s">
        <v>44</v>
      </c>
      <c r="T802" s="4" t="s">
        <v>23</v>
      </c>
      <c r="U802" t="str">
        <f>IF(TBL_Employees3[[#This Row],[Exit Date]]="","Employed","Resign")</f>
        <v>Employed</v>
      </c>
    </row>
    <row r="803" spans="1:21" x14ac:dyDescent="0.25">
      <c r="A803" t="s">
        <v>1618</v>
      </c>
      <c r="B803" t="s">
        <v>1619</v>
      </c>
      <c r="C803" t="s">
        <v>74</v>
      </c>
      <c r="D803" t="s">
        <v>1504</v>
      </c>
      <c r="E803" t="s">
        <v>27</v>
      </c>
      <c r="F803" t="s">
        <v>1984</v>
      </c>
      <c r="G803" t="s">
        <v>28</v>
      </c>
      <c r="H803">
        <v>35</v>
      </c>
      <c r="I803" s="4">
        <v>41690</v>
      </c>
      <c r="J803" s="8">
        <f>DAY(TBL_Employees3[[#This Row],[Hire Date]])</f>
        <v>20</v>
      </c>
      <c r="K803" s="8">
        <f>MONTH(TBL_Employees3[[#This Row],[Hire Date]])</f>
        <v>2</v>
      </c>
      <c r="L803" s="8">
        <f>YEAR(TBL_Employees3[[#This Row],[Hire Date]])</f>
        <v>2014</v>
      </c>
      <c r="M803" s="8" t="str">
        <f>TEXT(TBL_Employees3[[#This Row],[Hire Date]],"mmm")</f>
        <v>Feb</v>
      </c>
      <c r="N803" s="5">
        <v>155905</v>
      </c>
      <c r="O803" s="5" t="str" cm="1">
        <f t="array" ref="O803">_xlfn.IFS(TBL_Employees3[[#This Row],[Annual Salary]]&gt;140000,"High Income",AND(TBL_Employees3[[#This Row],[Annual Salary]]&lt;=140000, TBL_Employees3[[#This Row],[Annual Salary]] &gt; 70000),"Middle Income",TBL_Employees3[[#This Row],[Annual Salary]]&lt;70000,"Low Income")</f>
        <v>High Income</v>
      </c>
      <c r="P803" s="6">
        <v>0.14000000000000001</v>
      </c>
      <c r="Q803" s="10">
        <f>TBL_Employees3[[#This Row],[Bonus %]]*TBL_Employees3[[#This Row],[Annual Salary]]</f>
        <v>21826.7</v>
      </c>
      <c r="R803" t="s">
        <v>21</v>
      </c>
      <c r="S803" t="s">
        <v>57</v>
      </c>
      <c r="T803" s="4" t="s">
        <v>23</v>
      </c>
      <c r="U803" t="str">
        <f>IF(TBL_Employees3[[#This Row],[Exit Date]]="","Employed","Resign")</f>
        <v>Employed</v>
      </c>
    </row>
    <row r="804" spans="1:21" x14ac:dyDescent="0.25">
      <c r="A804" t="s">
        <v>1620</v>
      </c>
      <c r="B804" t="s">
        <v>1621</v>
      </c>
      <c r="C804" t="s">
        <v>47</v>
      </c>
      <c r="D804" t="s">
        <v>1504</v>
      </c>
      <c r="E804" t="s">
        <v>18</v>
      </c>
      <c r="F804" t="s">
        <v>1983</v>
      </c>
      <c r="G804" t="s">
        <v>97</v>
      </c>
      <c r="H804">
        <v>35</v>
      </c>
      <c r="I804" s="4">
        <v>44015</v>
      </c>
      <c r="J804" s="8">
        <f>DAY(TBL_Employees3[[#This Row],[Hire Date]])</f>
        <v>3</v>
      </c>
      <c r="K804" s="8">
        <f>MONTH(TBL_Employees3[[#This Row],[Hire Date]])</f>
        <v>7</v>
      </c>
      <c r="L804" s="8">
        <f>YEAR(TBL_Employees3[[#This Row],[Hire Date]])</f>
        <v>2020</v>
      </c>
      <c r="M804" s="8" t="str">
        <f>TEXT(TBL_Employees3[[#This Row],[Hire Date]],"mmm")</f>
        <v>Jul</v>
      </c>
      <c r="N804" s="5">
        <v>51513</v>
      </c>
      <c r="O804" s="5" t="str" cm="1">
        <f t="array" ref="O804">_xlfn.IFS(TBL_Employees3[[#This Row],[Annual Salary]]&gt;140000,"High Income",AND(TBL_Employees3[[#This Row],[Annual Salary]]&lt;=140000, TBL_Employees3[[#This Row],[Annual Salary]] &gt; 70000),"Middle Income",TBL_Employees3[[#This Row],[Annual Salary]]&lt;70000,"Low Income")</f>
        <v>Low Income</v>
      </c>
      <c r="P804" s="6">
        <v>0</v>
      </c>
      <c r="Q804" s="10">
        <f>TBL_Employees3[[#This Row],[Bonus %]]*TBL_Employees3[[#This Row],[Annual Salary]]</f>
        <v>0</v>
      </c>
      <c r="R804" t="s">
        <v>21</v>
      </c>
      <c r="S804" t="s">
        <v>75</v>
      </c>
      <c r="T804" s="4" t="s">
        <v>23</v>
      </c>
      <c r="U804" t="str">
        <f>IF(TBL_Employees3[[#This Row],[Exit Date]]="","Employed","Resign")</f>
        <v>Employed</v>
      </c>
    </row>
    <row r="805" spans="1:21" x14ac:dyDescent="0.25">
      <c r="A805" t="s">
        <v>1622</v>
      </c>
      <c r="B805" t="s">
        <v>1623</v>
      </c>
      <c r="C805" t="s">
        <v>53</v>
      </c>
      <c r="D805" t="s">
        <v>1504</v>
      </c>
      <c r="E805" t="s">
        <v>54</v>
      </c>
      <c r="F805" t="s">
        <v>1983</v>
      </c>
      <c r="G805" t="s">
        <v>28</v>
      </c>
      <c r="H805">
        <v>60</v>
      </c>
      <c r="I805" s="4">
        <v>39109</v>
      </c>
      <c r="J805" s="8">
        <f>DAY(TBL_Employees3[[#This Row],[Hire Date]])</f>
        <v>27</v>
      </c>
      <c r="K805" s="8">
        <f>MONTH(TBL_Employees3[[#This Row],[Hire Date]])</f>
        <v>1</v>
      </c>
      <c r="L805" s="8">
        <f>YEAR(TBL_Employees3[[#This Row],[Hire Date]])</f>
        <v>2007</v>
      </c>
      <c r="M805" s="8" t="str">
        <f>TEXT(TBL_Employees3[[#This Row],[Hire Date]],"mmm")</f>
        <v>Jan</v>
      </c>
      <c r="N805" s="5">
        <v>234311</v>
      </c>
      <c r="O805" s="5" t="str" cm="1">
        <f t="array" ref="O805">_xlfn.IFS(TBL_Employees3[[#This Row],[Annual Salary]]&gt;140000,"High Income",AND(TBL_Employees3[[#This Row],[Annual Salary]]&lt;=140000, TBL_Employees3[[#This Row],[Annual Salary]] &gt; 70000),"Middle Income",TBL_Employees3[[#This Row],[Annual Salary]]&lt;70000,"Low Income")</f>
        <v>High Income</v>
      </c>
      <c r="P805" s="6">
        <v>0.37</v>
      </c>
      <c r="Q805" s="10">
        <f>TBL_Employees3[[#This Row],[Bonus %]]*TBL_Employees3[[#This Row],[Annual Salary]]</f>
        <v>86695.069999999992</v>
      </c>
      <c r="R805" t="s">
        <v>21</v>
      </c>
      <c r="S805" t="s">
        <v>48</v>
      </c>
      <c r="T805" s="4" t="s">
        <v>23</v>
      </c>
      <c r="U805" t="str">
        <f>IF(TBL_Employees3[[#This Row],[Exit Date]]="","Employed","Resign")</f>
        <v>Employed</v>
      </c>
    </row>
    <row r="806" spans="1:21" x14ac:dyDescent="0.25">
      <c r="A806" t="s">
        <v>125</v>
      </c>
      <c r="B806" t="s">
        <v>1624</v>
      </c>
      <c r="C806" t="s">
        <v>31</v>
      </c>
      <c r="D806" t="s">
        <v>1504</v>
      </c>
      <c r="E806" t="s">
        <v>54</v>
      </c>
      <c r="F806" t="s">
        <v>1984</v>
      </c>
      <c r="G806" t="s">
        <v>28</v>
      </c>
      <c r="H806">
        <v>36</v>
      </c>
      <c r="I806" s="4">
        <v>40434</v>
      </c>
      <c r="J806" s="8">
        <f>DAY(TBL_Employees3[[#This Row],[Hire Date]])</f>
        <v>13</v>
      </c>
      <c r="K806" s="8">
        <f>MONTH(TBL_Employees3[[#This Row],[Hire Date]])</f>
        <v>9</v>
      </c>
      <c r="L806" s="8">
        <f>YEAR(TBL_Employees3[[#This Row],[Hire Date]])</f>
        <v>2010</v>
      </c>
      <c r="M806" s="8" t="str">
        <f>TEXT(TBL_Employees3[[#This Row],[Hire Date]],"mmm")</f>
        <v>Sep</v>
      </c>
      <c r="N806" s="5">
        <v>157070</v>
      </c>
      <c r="O806" s="5" t="str" cm="1">
        <f t="array" ref="O806">_xlfn.IFS(TBL_Employees3[[#This Row],[Annual Salary]]&gt;140000,"High Income",AND(TBL_Employees3[[#This Row],[Annual Salary]]&lt;=140000, TBL_Employees3[[#This Row],[Annual Salary]] &gt; 70000),"Middle Income",TBL_Employees3[[#This Row],[Annual Salary]]&lt;70000,"Low Income")</f>
        <v>High Income</v>
      </c>
      <c r="P806" s="6">
        <v>0.28000000000000003</v>
      </c>
      <c r="Q806" s="10">
        <f>TBL_Employees3[[#This Row],[Bonus %]]*TBL_Employees3[[#This Row],[Annual Salary]]</f>
        <v>43979.600000000006</v>
      </c>
      <c r="R806" t="s">
        <v>65</v>
      </c>
      <c r="S806" t="s">
        <v>66</v>
      </c>
      <c r="T806" s="4" t="s">
        <v>23</v>
      </c>
      <c r="U806" t="str">
        <f>IF(TBL_Employees3[[#This Row],[Exit Date]]="","Employed","Resign")</f>
        <v>Employed</v>
      </c>
    </row>
    <row r="807" spans="1:21" x14ac:dyDescent="0.25">
      <c r="A807" t="s">
        <v>1625</v>
      </c>
      <c r="B807" t="s">
        <v>1626</v>
      </c>
      <c r="C807" t="s">
        <v>16</v>
      </c>
      <c r="D807" t="s">
        <v>1504</v>
      </c>
      <c r="E807" t="s">
        <v>18</v>
      </c>
      <c r="F807" t="s">
        <v>1984</v>
      </c>
      <c r="G807" t="s">
        <v>28</v>
      </c>
      <c r="H807">
        <v>64</v>
      </c>
      <c r="I807" s="4">
        <v>43729</v>
      </c>
      <c r="J807" s="8">
        <f>DAY(TBL_Employees3[[#This Row],[Hire Date]])</f>
        <v>21</v>
      </c>
      <c r="K807" s="8">
        <f>MONTH(TBL_Employees3[[#This Row],[Hire Date]])</f>
        <v>9</v>
      </c>
      <c r="L807" s="8">
        <f>YEAR(TBL_Employees3[[#This Row],[Hire Date]])</f>
        <v>2019</v>
      </c>
      <c r="M807" s="8" t="str">
        <f>TEXT(TBL_Employees3[[#This Row],[Hire Date]],"mmm")</f>
        <v>Sep</v>
      </c>
      <c r="N807" s="5">
        <v>108780</v>
      </c>
      <c r="O807" s="5" t="str" cm="1">
        <f t="array" ref="O807">_xlfn.IFS(TBL_Employees3[[#This Row],[Annual Salary]]&gt;140000,"High Income",AND(TBL_Employees3[[#This Row],[Annual Salary]]&lt;=140000, TBL_Employees3[[#This Row],[Annual Salary]] &gt; 70000),"Middle Income",TBL_Employees3[[#This Row],[Annual Salary]]&lt;70000,"Low Income")</f>
        <v>Middle Income</v>
      </c>
      <c r="P807" s="6">
        <v>0.06</v>
      </c>
      <c r="Q807" s="10">
        <f>TBL_Employees3[[#This Row],[Bonus %]]*TBL_Employees3[[#This Row],[Annual Salary]]</f>
        <v>6526.8</v>
      </c>
      <c r="R807" t="s">
        <v>65</v>
      </c>
      <c r="S807" t="s">
        <v>78</v>
      </c>
      <c r="T807" s="4" t="s">
        <v>23</v>
      </c>
      <c r="U807" t="str">
        <f>IF(TBL_Employees3[[#This Row],[Exit Date]]="","Employed","Resign")</f>
        <v>Employed</v>
      </c>
    </row>
    <row r="808" spans="1:21" x14ac:dyDescent="0.25">
      <c r="A808" t="s">
        <v>1627</v>
      </c>
      <c r="B808" t="s">
        <v>1628</v>
      </c>
      <c r="C808" t="s">
        <v>47</v>
      </c>
      <c r="D808" t="s">
        <v>1504</v>
      </c>
      <c r="E808" t="s">
        <v>32</v>
      </c>
      <c r="F808" t="s">
        <v>1983</v>
      </c>
      <c r="G808" t="s">
        <v>37</v>
      </c>
      <c r="H808">
        <v>61</v>
      </c>
      <c r="I808" s="4">
        <v>39568</v>
      </c>
      <c r="J808" s="8">
        <f>DAY(TBL_Employees3[[#This Row],[Hire Date]])</f>
        <v>30</v>
      </c>
      <c r="K808" s="8">
        <f>MONTH(TBL_Employees3[[#This Row],[Hire Date]])</f>
        <v>4</v>
      </c>
      <c r="L808" s="8">
        <f>YEAR(TBL_Employees3[[#This Row],[Hire Date]])</f>
        <v>2008</v>
      </c>
      <c r="M808" s="8" t="str">
        <f>TEXT(TBL_Employees3[[#This Row],[Hire Date]],"mmm")</f>
        <v>Apr</v>
      </c>
      <c r="N808" s="5">
        <v>69352</v>
      </c>
      <c r="O808" s="5" t="str" cm="1">
        <f t="array" ref="O808">_xlfn.IFS(TBL_Employees3[[#This Row],[Annual Salary]]&gt;140000,"High Income",AND(TBL_Employees3[[#This Row],[Annual Salary]]&lt;=140000, TBL_Employees3[[#This Row],[Annual Salary]] &gt; 70000),"Middle Income",TBL_Employees3[[#This Row],[Annual Salary]]&lt;70000,"Low Income")</f>
        <v>Low Income</v>
      </c>
      <c r="P808" s="6">
        <v>0</v>
      </c>
      <c r="Q808" s="10">
        <f>TBL_Employees3[[#This Row],[Bonus %]]*TBL_Employees3[[#This Row],[Annual Salary]]</f>
        <v>0</v>
      </c>
      <c r="R808" t="s">
        <v>38</v>
      </c>
      <c r="S808" t="s">
        <v>69</v>
      </c>
      <c r="T808" s="4" t="s">
        <v>23</v>
      </c>
      <c r="U808" t="str">
        <f>IF(TBL_Employees3[[#This Row],[Exit Date]]="","Employed","Resign")</f>
        <v>Employed</v>
      </c>
    </row>
    <row r="809" spans="1:21" x14ac:dyDescent="0.25">
      <c r="A809" t="s">
        <v>1430</v>
      </c>
      <c r="B809" t="s">
        <v>1629</v>
      </c>
      <c r="C809" t="s">
        <v>47</v>
      </c>
      <c r="D809" t="s">
        <v>1504</v>
      </c>
      <c r="E809" t="s">
        <v>32</v>
      </c>
      <c r="F809" t="s">
        <v>1983</v>
      </c>
      <c r="G809" t="s">
        <v>28</v>
      </c>
      <c r="H809">
        <v>65</v>
      </c>
      <c r="I809" s="4">
        <v>37181</v>
      </c>
      <c r="J809" s="8">
        <f>DAY(TBL_Employees3[[#This Row],[Hire Date]])</f>
        <v>17</v>
      </c>
      <c r="K809" s="8">
        <f>MONTH(TBL_Employees3[[#This Row],[Hire Date]])</f>
        <v>10</v>
      </c>
      <c r="L809" s="8">
        <f>YEAR(TBL_Employees3[[#This Row],[Hire Date]])</f>
        <v>2001</v>
      </c>
      <c r="M809" s="8" t="str">
        <f>TEXT(TBL_Employees3[[#This Row],[Hire Date]],"mmm")</f>
        <v>Oct</v>
      </c>
      <c r="N809" s="5">
        <v>74631</v>
      </c>
      <c r="O809" s="5" t="str" cm="1">
        <f t="array" ref="O809">_xlfn.IFS(TBL_Employees3[[#This Row],[Annual Salary]]&gt;140000,"High Income",AND(TBL_Employees3[[#This Row],[Annual Salary]]&lt;=140000, TBL_Employees3[[#This Row],[Annual Salary]] &gt; 70000),"Middle Income",TBL_Employees3[[#This Row],[Annual Salary]]&lt;70000,"Low Income")</f>
        <v>Middle Income</v>
      </c>
      <c r="P809" s="6">
        <v>0</v>
      </c>
      <c r="Q809" s="10">
        <f>TBL_Employees3[[#This Row],[Bonus %]]*TBL_Employees3[[#This Row],[Annual Salary]]</f>
        <v>0</v>
      </c>
      <c r="R809" t="s">
        <v>65</v>
      </c>
      <c r="S809" t="s">
        <v>66</v>
      </c>
      <c r="T809" s="4" t="s">
        <v>23</v>
      </c>
      <c r="U809" t="str">
        <f>IF(TBL_Employees3[[#This Row],[Exit Date]]="","Employed","Resign")</f>
        <v>Employed</v>
      </c>
    </row>
    <row r="810" spans="1:21" x14ac:dyDescent="0.25">
      <c r="A810" t="s">
        <v>1630</v>
      </c>
      <c r="B810" t="s">
        <v>1631</v>
      </c>
      <c r="C810" t="s">
        <v>31</v>
      </c>
      <c r="D810" t="s">
        <v>1504</v>
      </c>
      <c r="E810" t="s">
        <v>32</v>
      </c>
      <c r="F810" t="s">
        <v>1983</v>
      </c>
      <c r="G810" t="s">
        <v>28</v>
      </c>
      <c r="H810">
        <v>29</v>
      </c>
      <c r="I810" s="4">
        <v>44454</v>
      </c>
      <c r="J810" s="8">
        <f>DAY(TBL_Employees3[[#This Row],[Hire Date]])</f>
        <v>15</v>
      </c>
      <c r="K810" s="8">
        <f>MONTH(TBL_Employees3[[#This Row],[Hire Date]])</f>
        <v>9</v>
      </c>
      <c r="L810" s="8">
        <f>YEAR(TBL_Employees3[[#This Row],[Hire Date]])</f>
        <v>2021</v>
      </c>
      <c r="M810" s="8" t="str">
        <f>TEXT(TBL_Employees3[[#This Row],[Hire Date]],"mmm")</f>
        <v>Sep</v>
      </c>
      <c r="N810" s="5">
        <v>199783</v>
      </c>
      <c r="O810" s="5" t="str" cm="1">
        <f t="array" ref="O810">_xlfn.IFS(TBL_Employees3[[#This Row],[Annual Salary]]&gt;140000,"High Income",AND(TBL_Employees3[[#This Row],[Annual Salary]]&lt;=140000, TBL_Employees3[[#This Row],[Annual Salary]] &gt; 70000),"Middle Income",TBL_Employees3[[#This Row],[Annual Salary]]&lt;70000,"Low Income")</f>
        <v>High Income</v>
      </c>
      <c r="P810" s="6">
        <v>0.21</v>
      </c>
      <c r="Q810" s="10">
        <f>TBL_Employees3[[#This Row],[Bonus %]]*TBL_Employees3[[#This Row],[Annual Salary]]</f>
        <v>41954.43</v>
      </c>
      <c r="R810" t="s">
        <v>21</v>
      </c>
      <c r="S810" t="s">
        <v>44</v>
      </c>
      <c r="T810" s="4">
        <v>44661</v>
      </c>
      <c r="U810" t="str">
        <f>IF(TBL_Employees3[[#This Row],[Exit Date]]="","Employed","Resign")</f>
        <v>Resign</v>
      </c>
    </row>
    <row r="811" spans="1:21" x14ac:dyDescent="0.25">
      <c r="A811" t="s">
        <v>1632</v>
      </c>
      <c r="B811" t="s">
        <v>1633</v>
      </c>
      <c r="C811" t="s">
        <v>16</v>
      </c>
      <c r="D811" t="s">
        <v>1504</v>
      </c>
      <c r="E811" t="s">
        <v>54</v>
      </c>
      <c r="F811" t="s">
        <v>1983</v>
      </c>
      <c r="G811" t="s">
        <v>20</v>
      </c>
      <c r="H811">
        <v>51</v>
      </c>
      <c r="I811" s="4">
        <v>35456</v>
      </c>
      <c r="J811" s="8">
        <f>DAY(TBL_Employees3[[#This Row],[Hire Date]])</f>
        <v>26</v>
      </c>
      <c r="K811" s="8">
        <f>MONTH(TBL_Employees3[[#This Row],[Hire Date]])</f>
        <v>1</v>
      </c>
      <c r="L811" s="8">
        <f>YEAR(TBL_Employees3[[#This Row],[Hire Date]])</f>
        <v>1997</v>
      </c>
      <c r="M811" s="8" t="str">
        <f>TEXT(TBL_Employees3[[#This Row],[Hire Date]],"mmm")</f>
        <v>Jan</v>
      </c>
      <c r="N811" s="5">
        <v>104431</v>
      </c>
      <c r="O811" s="5" t="str" cm="1">
        <f t="array" ref="O811">_xlfn.IFS(TBL_Employees3[[#This Row],[Annual Salary]]&gt;140000,"High Income",AND(TBL_Employees3[[#This Row],[Annual Salary]]&lt;=140000, TBL_Employees3[[#This Row],[Annual Salary]] &gt; 70000),"Middle Income",TBL_Employees3[[#This Row],[Annual Salary]]&lt;70000,"Low Income")</f>
        <v>Middle Income</v>
      </c>
      <c r="P811" s="6">
        <v>7.0000000000000007E-2</v>
      </c>
      <c r="Q811" s="10">
        <f>TBL_Employees3[[#This Row],[Bonus %]]*TBL_Employees3[[#This Row],[Annual Salary]]</f>
        <v>7310.170000000001</v>
      </c>
      <c r="R811" t="s">
        <v>21</v>
      </c>
      <c r="S811" t="s">
        <v>57</v>
      </c>
      <c r="T811" s="4" t="s">
        <v>23</v>
      </c>
      <c r="U811" t="str">
        <f>IF(TBL_Employees3[[#This Row],[Exit Date]]="","Employed","Resign")</f>
        <v>Employed</v>
      </c>
    </row>
    <row r="812" spans="1:21" x14ac:dyDescent="0.25">
      <c r="A812" t="s">
        <v>1634</v>
      </c>
      <c r="B812" t="s">
        <v>1635</v>
      </c>
      <c r="C812" t="s">
        <v>31</v>
      </c>
      <c r="D812" t="s">
        <v>1504</v>
      </c>
      <c r="E812" t="s">
        <v>54</v>
      </c>
      <c r="F812" t="s">
        <v>1983</v>
      </c>
      <c r="G812" t="s">
        <v>28</v>
      </c>
      <c r="H812">
        <v>45</v>
      </c>
      <c r="I812" s="4">
        <v>39519</v>
      </c>
      <c r="J812" s="8">
        <f>DAY(TBL_Employees3[[#This Row],[Hire Date]])</f>
        <v>12</v>
      </c>
      <c r="K812" s="8">
        <f>MONTH(TBL_Employees3[[#This Row],[Hire Date]])</f>
        <v>3</v>
      </c>
      <c r="L812" s="8">
        <f>YEAR(TBL_Employees3[[#This Row],[Hire Date]])</f>
        <v>2008</v>
      </c>
      <c r="M812" s="8" t="str">
        <f>TEXT(TBL_Employees3[[#This Row],[Hire Date]],"mmm")</f>
        <v>Mar</v>
      </c>
      <c r="N812" s="5">
        <v>186138</v>
      </c>
      <c r="O812" s="5" t="str" cm="1">
        <f t="array" ref="O812">_xlfn.IFS(TBL_Employees3[[#This Row],[Annual Salary]]&gt;140000,"High Income",AND(TBL_Employees3[[#This Row],[Annual Salary]]&lt;=140000, TBL_Employees3[[#This Row],[Annual Salary]] &gt; 70000),"Middle Income",TBL_Employees3[[#This Row],[Annual Salary]]&lt;70000,"Low Income")</f>
        <v>High Income</v>
      </c>
      <c r="P812" s="6">
        <v>0.28000000000000003</v>
      </c>
      <c r="Q812" s="10">
        <f>TBL_Employees3[[#This Row],[Bonus %]]*TBL_Employees3[[#This Row],[Annual Salary]]</f>
        <v>52118.640000000007</v>
      </c>
      <c r="R812" t="s">
        <v>65</v>
      </c>
      <c r="S812" t="s">
        <v>66</v>
      </c>
      <c r="T812" s="4" t="s">
        <v>23</v>
      </c>
      <c r="U812" t="str">
        <f>IF(TBL_Employees3[[#This Row],[Exit Date]]="","Employed","Resign")</f>
        <v>Employed</v>
      </c>
    </row>
    <row r="813" spans="1:21" x14ac:dyDescent="0.25">
      <c r="A813" t="s">
        <v>986</v>
      </c>
      <c r="B813" t="s">
        <v>1636</v>
      </c>
      <c r="C813" t="s">
        <v>26</v>
      </c>
      <c r="D813" t="s">
        <v>1504</v>
      </c>
      <c r="E813" t="s">
        <v>54</v>
      </c>
      <c r="F813" t="s">
        <v>1983</v>
      </c>
      <c r="G813" t="s">
        <v>28</v>
      </c>
      <c r="H813">
        <v>40</v>
      </c>
      <c r="I813" s="4">
        <v>41904</v>
      </c>
      <c r="J813" s="8">
        <f>DAY(TBL_Employees3[[#This Row],[Hire Date]])</f>
        <v>22</v>
      </c>
      <c r="K813" s="8">
        <f>MONTH(TBL_Employees3[[#This Row],[Hire Date]])</f>
        <v>9</v>
      </c>
      <c r="L813" s="8">
        <f>YEAR(TBL_Employees3[[#This Row],[Hire Date]])</f>
        <v>2014</v>
      </c>
      <c r="M813" s="8" t="str">
        <f>TEXT(TBL_Employees3[[#This Row],[Hire Date]],"mmm")</f>
        <v>Sep</v>
      </c>
      <c r="N813" s="5">
        <v>73779</v>
      </c>
      <c r="O813" s="5" t="str" cm="1">
        <f t="array" ref="O813">_xlfn.IFS(TBL_Employees3[[#This Row],[Annual Salary]]&gt;140000,"High Income",AND(TBL_Employees3[[#This Row],[Annual Salary]]&lt;=140000, TBL_Employees3[[#This Row],[Annual Salary]] &gt; 70000),"Middle Income",TBL_Employees3[[#This Row],[Annual Salary]]&lt;70000,"Low Income")</f>
        <v>Middle Income</v>
      </c>
      <c r="P813" s="6">
        <v>0</v>
      </c>
      <c r="Q813" s="10">
        <f>TBL_Employees3[[#This Row],[Bonus %]]*TBL_Employees3[[#This Row],[Annual Salary]]</f>
        <v>0</v>
      </c>
      <c r="R813" t="s">
        <v>65</v>
      </c>
      <c r="S813" t="s">
        <v>66</v>
      </c>
      <c r="T813" s="4">
        <v>43594</v>
      </c>
      <c r="U813" t="str">
        <f>IF(TBL_Employees3[[#This Row],[Exit Date]]="","Employed","Resign")</f>
        <v>Resign</v>
      </c>
    </row>
    <row r="814" spans="1:21" x14ac:dyDescent="0.25">
      <c r="A814" t="s">
        <v>1637</v>
      </c>
      <c r="B814" t="s">
        <v>1638</v>
      </c>
      <c r="C814" t="s">
        <v>64</v>
      </c>
      <c r="D814" t="s">
        <v>1504</v>
      </c>
      <c r="E814" t="s">
        <v>27</v>
      </c>
      <c r="F814" t="s">
        <v>1984</v>
      </c>
      <c r="G814" t="s">
        <v>20</v>
      </c>
      <c r="H814">
        <v>64</v>
      </c>
      <c r="I814" s="4">
        <v>37662</v>
      </c>
      <c r="J814" s="8">
        <f>DAY(TBL_Employees3[[#This Row],[Hire Date]])</f>
        <v>10</v>
      </c>
      <c r="K814" s="8">
        <f>MONTH(TBL_Employees3[[#This Row],[Hire Date]])</f>
        <v>2</v>
      </c>
      <c r="L814" s="8">
        <f>YEAR(TBL_Employees3[[#This Row],[Hire Date]])</f>
        <v>2003</v>
      </c>
      <c r="M814" s="8" t="str">
        <f>TEXT(TBL_Employees3[[#This Row],[Hire Date]],"mmm")</f>
        <v>Feb</v>
      </c>
      <c r="N814" s="5">
        <v>57032</v>
      </c>
      <c r="O814" s="5" t="str" cm="1">
        <f t="array" ref="O814">_xlfn.IFS(TBL_Employees3[[#This Row],[Annual Salary]]&gt;140000,"High Income",AND(TBL_Employees3[[#This Row],[Annual Salary]]&lt;=140000, TBL_Employees3[[#This Row],[Annual Salary]] &gt; 70000),"Middle Income",TBL_Employees3[[#This Row],[Annual Salary]]&lt;70000,"Low Income")</f>
        <v>Low Income</v>
      </c>
      <c r="P814" s="6">
        <v>0</v>
      </c>
      <c r="Q814" s="10">
        <f>TBL_Employees3[[#This Row],[Bonus %]]*TBL_Employees3[[#This Row],[Annual Salary]]</f>
        <v>0</v>
      </c>
      <c r="R814" t="s">
        <v>21</v>
      </c>
      <c r="S814" t="s">
        <v>48</v>
      </c>
      <c r="T814" s="4" t="s">
        <v>23</v>
      </c>
      <c r="U814" t="str">
        <f>IF(TBL_Employees3[[#This Row],[Exit Date]]="","Employed","Resign")</f>
        <v>Employed</v>
      </c>
    </row>
    <row r="815" spans="1:21" x14ac:dyDescent="0.25">
      <c r="A815" t="s">
        <v>1639</v>
      </c>
      <c r="B815" t="s">
        <v>1640</v>
      </c>
      <c r="C815" t="s">
        <v>31</v>
      </c>
      <c r="D815" t="s">
        <v>1504</v>
      </c>
      <c r="E815" t="s">
        <v>18</v>
      </c>
      <c r="F815" t="s">
        <v>1984</v>
      </c>
      <c r="G815" t="s">
        <v>28</v>
      </c>
      <c r="H815">
        <v>35</v>
      </c>
      <c r="I815" s="4">
        <v>42800</v>
      </c>
      <c r="J815" s="8">
        <f>DAY(TBL_Employees3[[#This Row],[Hire Date]])</f>
        <v>6</v>
      </c>
      <c r="K815" s="8">
        <f>MONTH(TBL_Employees3[[#This Row],[Hire Date]])</f>
        <v>3</v>
      </c>
      <c r="L815" s="8">
        <f>YEAR(TBL_Employees3[[#This Row],[Hire Date]])</f>
        <v>2017</v>
      </c>
      <c r="M815" s="8" t="str">
        <f>TEXT(TBL_Employees3[[#This Row],[Hire Date]],"mmm")</f>
        <v>Mar</v>
      </c>
      <c r="N815" s="5">
        <v>171426</v>
      </c>
      <c r="O815" s="5" t="str" cm="1">
        <f t="array" ref="O815">_xlfn.IFS(TBL_Employees3[[#This Row],[Annual Salary]]&gt;140000,"High Income",AND(TBL_Employees3[[#This Row],[Annual Salary]]&lt;=140000, TBL_Employees3[[#This Row],[Annual Salary]] &gt; 70000),"Middle Income",TBL_Employees3[[#This Row],[Annual Salary]]&lt;70000,"Low Income")</f>
        <v>High Income</v>
      </c>
      <c r="P815" s="6">
        <v>0.15</v>
      </c>
      <c r="Q815" s="10">
        <f>TBL_Employees3[[#This Row],[Bonus %]]*TBL_Employees3[[#This Row],[Annual Salary]]</f>
        <v>25713.899999999998</v>
      </c>
      <c r="R815" t="s">
        <v>65</v>
      </c>
      <c r="S815" t="s">
        <v>118</v>
      </c>
      <c r="T815" s="4">
        <v>43000</v>
      </c>
      <c r="U815" t="str">
        <f>IF(TBL_Employees3[[#This Row],[Exit Date]]="","Employed","Resign")</f>
        <v>Resign</v>
      </c>
    </row>
    <row r="816" spans="1:21" x14ac:dyDescent="0.25">
      <c r="A816" t="s">
        <v>1641</v>
      </c>
      <c r="B816" t="s">
        <v>1642</v>
      </c>
      <c r="C816" t="s">
        <v>64</v>
      </c>
      <c r="D816" t="s">
        <v>1504</v>
      </c>
      <c r="E816" t="s">
        <v>32</v>
      </c>
      <c r="F816" t="s">
        <v>1984</v>
      </c>
      <c r="G816" t="s">
        <v>97</v>
      </c>
      <c r="H816">
        <v>65</v>
      </c>
      <c r="I816" s="4">
        <v>40711</v>
      </c>
      <c r="J816" s="8">
        <f>DAY(TBL_Employees3[[#This Row],[Hire Date]])</f>
        <v>17</v>
      </c>
      <c r="K816" s="8">
        <f>MONTH(TBL_Employees3[[#This Row],[Hire Date]])</f>
        <v>6</v>
      </c>
      <c r="L816" s="8">
        <f>YEAR(TBL_Employees3[[#This Row],[Hire Date]])</f>
        <v>2011</v>
      </c>
      <c r="M816" s="8" t="str">
        <f>TEXT(TBL_Employees3[[#This Row],[Hire Date]],"mmm")</f>
        <v>Jun</v>
      </c>
      <c r="N816" s="5">
        <v>56686</v>
      </c>
      <c r="O816" s="5" t="str" cm="1">
        <f t="array" ref="O816">_xlfn.IFS(TBL_Employees3[[#This Row],[Annual Salary]]&gt;140000,"High Income",AND(TBL_Employees3[[#This Row],[Annual Salary]]&lt;=140000, TBL_Employees3[[#This Row],[Annual Salary]] &gt; 70000),"Middle Income",TBL_Employees3[[#This Row],[Annual Salary]]&lt;70000,"Low Income")</f>
        <v>Low Income</v>
      </c>
      <c r="P816" s="6">
        <v>0</v>
      </c>
      <c r="Q816" s="10">
        <f>TBL_Employees3[[#This Row],[Bonus %]]*TBL_Employees3[[#This Row],[Annual Salary]]</f>
        <v>0</v>
      </c>
      <c r="R816" t="s">
        <v>21</v>
      </c>
      <c r="S816" t="s">
        <v>34</v>
      </c>
      <c r="T816" s="4">
        <v>42164</v>
      </c>
      <c r="U816" t="str">
        <f>IF(TBL_Employees3[[#This Row],[Exit Date]]="","Employed","Resign")</f>
        <v>Resign</v>
      </c>
    </row>
    <row r="817" spans="1:21" x14ac:dyDescent="0.25">
      <c r="A817" t="s">
        <v>1643</v>
      </c>
      <c r="B817" t="s">
        <v>1644</v>
      </c>
      <c r="C817" t="s">
        <v>31</v>
      </c>
      <c r="D817" t="s">
        <v>1504</v>
      </c>
      <c r="E817" t="s">
        <v>18</v>
      </c>
      <c r="F817" t="s">
        <v>1984</v>
      </c>
      <c r="G817" t="s">
        <v>97</v>
      </c>
      <c r="H817">
        <v>45</v>
      </c>
      <c r="I817" s="4">
        <v>39507</v>
      </c>
      <c r="J817" s="8">
        <f>DAY(TBL_Employees3[[#This Row],[Hire Date]])</f>
        <v>29</v>
      </c>
      <c r="K817" s="8">
        <f>MONTH(TBL_Employees3[[#This Row],[Hire Date]])</f>
        <v>2</v>
      </c>
      <c r="L817" s="8">
        <f>YEAR(TBL_Employees3[[#This Row],[Hire Date]])</f>
        <v>2008</v>
      </c>
      <c r="M817" s="8" t="str">
        <f>TEXT(TBL_Employees3[[#This Row],[Hire Date]],"mmm")</f>
        <v>Feb</v>
      </c>
      <c r="N817" s="5">
        <v>150577</v>
      </c>
      <c r="O817" s="5" t="str" cm="1">
        <f t="array" ref="O817">_xlfn.IFS(TBL_Employees3[[#This Row],[Annual Salary]]&gt;140000,"High Income",AND(TBL_Employees3[[#This Row],[Annual Salary]]&lt;=140000, TBL_Employees3[[#This Row],[Annual Salary]] &gt; 70000),"Middle Income",TBL_Employees3[[#This Row],[Annual Salary]]&lt;70000,"Low Income")</f>
        <v>High Income</v>
      </c>
      <c r="P817" s="6">
        <v>0.25</v>
      </c>
      <c r="Q817" s="10">
        <f>TBL_Employees3[[#This Row],[Bonus %]]*TBL_Employees3[[#This Row],[Annual Salary]]</f>
        <v>37644.25</v>
      </c>
      <c r="R817" t="s">
        <v>21</v>
      </c>
      <c r="S817" t="s">
        <v>48</v>
      </c>
      <c r="T817" s="4" t="s">
        <v>23</v>
      </c>
      <c r="U817" t="str">
        <f>IF(TBL_Employees3[[#This Row],[Exit Date]]="","Employed","Resign")</f>
        <v>Employed</v>
      </c>
    </row>
    <row r="818" spans="1:21" x14ac:dyDescent="0.25">
      <c r="A818" t="s">
        <v>1645</v>
      </c>
      <c r="B818" t="s">
        <v>1646</v>
      </c>
      <c r="C818" t="s">
        <v>47</v>
      </c>
      <c r="D818" t="s">
        <v>1504</v>
      </c>
      <c r="E818" t="s">
        <v>54</v>
      </c>
      <c r="F818" t="s">
        <v>1984</v>
      </c>
      <c r="G818" t="s">
        <v>20</v>
      </c>
      <c r="H818">
        <v>39</v>
      </c>
      <c r="I818" s="4">
        <v>42843</v>
      </c>
      <c r="J818" s="8">
        <f>DAY(TBL_Employees3[[#This Row],[Hire Date]])</f>
        <v>18</v>
      </c>
      <c r="K818" s="8">
        <f>MONTH(TBL_Employees3[[#This Row],[Hire Date]])</f>
        <v>4</v>
      </c>
      <c r="L818" s="8">
        <f>YEAR(TBL_Employees3[[#This Row],[Hire Date]])</f>
        <v>2017</v>
      </c>
      <c r="M818" s="8" t="str">
        <f>TEXT(TBL_Employees3[[#This Row],[Hire Date]],"mmm")</f>
        <v>Apr</v>
      </c>
      <c r="N818" s="5">
        <v>58745</v>
      </c>
      <c r="O818" s="5" t="str" cm="1">
        <f t="array" ref="O818">_xlfn.IFS(TBL_Employees3[[#This Row],[Annual Salary]]&gt;140000,"High Income",AND(TBL_Employees3[[#This Row],[Annual Salary]]&lt;=140000, TBL_Employees3[[#This Row],[Annual Salary]] &gt; 70000),"Middle Income",TBL_Employees3[[#This Row],[Annual Salary]]&lt;70000,"Low Income")</f>
        <v>Low Income</v>
      </c>
      <c r="P818" s="6">
        <v>0</v>
      </c>
      <c r="Q818" s="10">
        <f>TBL_Employees3[[#This Row],[Bonus %]]*TBL_Employees3[[#This Row],[Annual Salary]]</f>
        <v>0</v>
      </c>
      <c r="R818" t="s">
        <v>21</v>
      </c>
      <c r="S818" t="s">
        <v>22</v>
      </c>
      <c r="T818" s="4" t="s">
        <v>23</v>
      </c>
      <c r="U818" t="str">
        <f>IF(TBL_Employees3[[#This Row],[Exit Date]]="","Employed","Resign")</f>
        <v>Employed</v>
      </c>
    </row>
    <row r="819" spans="1:21" x14ac:dyDescent="0.25">
      <c r="A819" t="s">
        <v>1647</v>
      </c>
      <c r="B819" t="s">
        <v>1648</v>
      </c>
      <c r="C819" t="s">
        <v>53</v>
      </c>
      <c r="D819" t="s">
        <v>1504</v>
      </c>
      <c r="E819" t="s">
        <v>27</v>
      </c>
      <c r="F819" t="s">
        <v>1983</v>
      </c>
      <c r="G819" t="s">
        <v>20</v>
      </c>
      <c r="H819">
        <v>52</v>
      </c>
      <c r="I819" s="4">
        <v>37418</v>
      </c>
      <c r="J819" s="8">
        <f>DAY(TBL_Employees3[[#This Row],[Hire Date]])</f>
        <v>11</v>
      </c>
      <c r="K819" s="8">
        <f>MONTH(TBL_Employees3[[#This Row],[Hire Date]])</f>
        <v>6</v>
      </c>
      <c r="L819" s="8">
        <f>YEAR(TBL_Employees3[[#This Row],[Hire Date]])</f>
        <v>2002</v>
      </c>
      <c r="M819" s="8" t="str">
        <f>TEXT(TBL_Employees3[[#This Row],[Hire Date]],"mmm")</f>
        <v>Jun</v>
      </c>
      <c r="N819" s="5">
        <v>236314</v>
      </c>
      <c r="O819" s="5" t="str" cm="1">
        <f t="array" ref="O819">_xlfn.IFS(TBL_Employees3[[#This Row],[Annual Salary]]&gt;140000,"High Income",AND(TBL_Employees3[[#This Row],[Annual Salary]]&lt;=140000, TBL_Employees3[[#This Row],[Annual Salary]] &gt; 70000),"Middle Income",TBL_Employees3[[#This Row],[Annual Salary]]&lt;70000,"Low Income")</f>
        <v>High Income</v>
      </c>
      <c r="P819" s="6">
        <v>0.34</v>
      </c>
      <c r="Q819" s="10">
        <f>TBL_Employees3[[#This Row],[Bonus %]]*TBL_Employees3[[#This Row],[Annual Salary]]</f>
        <v>80346.760000000009</v>
      </c>
      <c r="R819" t="s">
        <v>21</v>
      </c>
      <c r="S819" t="s">
        <v>48</v>
      </c>
      <c r="T819" s="4" t="s">
        <v>23</v>
      </c>
      <c r="U819" t="str">
        <f>IF(TBL_Employees3[[#This Row],[Exit Date]]="","Employed","Resign")</f>
        <v>Employed</v>
      </c>
    </row>
    <row r="820" spans="1:21" x14ac:dyDescent="0.25">
      <c r="A820" t="s">
        <v>1649</v>
      </c>
      <c r="B820" t="s">
        <v>1650</v>
      </c>
      <c r="C820" t="s">
        <v>64</v>
      </c>
      <c r="D820" t="s">
        <v>1504</v>
      </c>
      <c r="E820" t="s">
        <v>54</v>
      </c>
      <c r="F820" t="s">
        <v>1983</v>
      </c>
      <c r="G820" t="s">
        <v>37</v>
      </c>
      <c r="H820">
        <v>51</v>
      </c>
      <c r="I820" s="4">
        <v>39252</v>
      </c>
      <c r="J820" s="8">
        <f>DAY(TBL_Employees3[[#This Row],[Hire Date]])</f>
        <v>19</v>
      </c>
      <c r="K820" s="8">
        <f>MONTH(TBL_Employees3[[#This Row],[Hire Date]])</f>
        <v>6</v>
      </c>
      <c r="L820" s="8">
        <f>YEAR(TBL_Employees3[[#This Row],[Hire Date]])</f>
        <v>2007</v>
      </c>
      <c r="M820" s="8" t="str">
        <f>TEXT(TBL_Employees3[[#This Row],[Hire Date]],"mmm")</f>
        <v>Jun</v>
      </c>
      <c r="N820" s="5">
        <v>45206</v>
      </c>
      <c r="O820" s="5" t="str" cm="1">
        <f t="array" ref="O820">_xlfn.IFS(TBL_Employees3[[#This Row],[Annual Salary]]&gt;140000,"High Income",AND(TBL_Employees3[[#This Row],[Annual Salary]]&lt;=140000, TBL_Employees3[[#This Row],[Annual Salary]] &gt; 70000),"Middle Income",TBL_Employees3[[#This Row],[Annual Salary]]&lt;70000,"Low Income")</f>
        <v>Low Income</v>
      </c>
      <c r="P820" s="6">
        <v>0</v>
      </c>
      <c r="Q820" s="10">
        <f>TBL_Employees3[[#This Row],[Bonus %]]*TBL_Employees3[[#This Row],[Annual Salary]]</f>
        <v>0</v>
      </c>
      <c r="R820" t="s">
        <v>21</v>
      </c>
      <c r="S820" t="s">
        <v>75</v>
      </c>
      <c r="T820" s="4" t="s">
        <v>23</v>
      </c>
      <c r="U820" t="str">
        <f>IF(TBL_Employees3[[#This Row],[Exit Date]]="","Employed","Resign")</f>
        <v>Employed</v>
      </c>
    </row>
    <row r="821" spans="1:21" x14ac:dyDescent="0.25">
      <c r="A821" t="s">
        <v>1651</v>
      </c>
      <c r="B821" t="s">
        <v>1652</v>
      </c>
      <c r="C821" t="s">
        <v>16</v>
      </c>
      <c r="D821" t="s">
        <v>1504</v>
      </c>
      <c r="E821" t="s">
        <v>54</v>
      </c>
      <c r="F821" t="s">
        <v>1984</v>
      </c>
      <c r="G821" t="s">
        <v>20</v>
      </c>
      <c r="H821">
        <v>29</v>
      </c>
      <c r="I821" s="4">
        <v>42676</v>
      </c>
      <c r="J821" s="8">
        <f>DAY(TBL_Employees3[[#This Row],[Hire Date]])</f>
        <v>2</v>
      </c>
      <c r="K821" s="8">
        <f>MONTH(TBL_Employees3[[#This Row],[Hire Date]])</f>
        <v>11</v>
      </c>
      <c r="L821" s="8">
        <f>YEAR(TBL_Employees3[[#This Row],[Hire Date]])</f>
        <v>2016</v>
      </c>
      <c r="M821" s="8" t="str">
        <f>TEXT(TBL_Employees3[[#This Row],[Hire Date]],"mmm")</f>
        <v>Nov</v>
      </c>
      <c r="N821" s="5">
        <v>122054</v>
      </c>
      <c r="O821" s="5" t="str" cm="1">
        <f t="array" ref="O821">_xlfn.IFS(TBL_Employees3[[#This Row],[Annual Salary]]&gt;140000,"High Income",AND(TBL_Employees3[[#This Row],[Annual Salary]]&lt;=140000, TBL_Employees3[[#This Row],[Annual Salary]] &gt; 70000),"Middle Income",TBL_Employees3[[#This Row],[Annual Salary]]&lt;70000,"Low Income")</f>
        <v>Middle Income</v>
      </c>
      <c r="P821" s="6">
        <v>0.06</v>
      </c>
      <c r="Q821" s="10">
        <f>TBL_Employees3[[#This Row],[Bonus %]]*TBL_Employees3[[#This Row],[Annual Salary]]</f>
        <v>7323.24</v>
      </c>
      <c r="R821" t="s">
        <v>21</v>
      </c>
      <c r="S821" t="s">
        <v>57</v>
      </c>
      <c r="T821" s="4" t="s">
        <v>23</v>
      </c>
      <c r="U821" t="str">
        <f>IF(TBL_Employees3[[#This Row],[Exit Date]]="","Employed","Resign")</f>
        <v>Employed</v>
      </c>
    </row>
    <row r="822" spans="1:21" x14ac:dyDescent="0.25">
      <c r="A822" t="s">
        <v>1653</v>
      </c>
      <c r="B822" t="s">
        <v>1654</v>
      </c>
      <c r="C822" t="s">
        <v>64</v>
      </c>
      <c r="D822" t="s">
        <v>1504</v>
      </c>
      <c r="E822" t="s">
        <v>27</v>
      </c>
      <c r="F822" t="s">
        <v>1984</v>
      </c>
      <c r="G822" t="s">
        <v>20</v>
      </c>
      <c r="H822">
        <v>28</v>
      </c>
      <c r="I822" s="4">
        <v>43847</v>
      </c>
      <c r="J822" s="8">
        <f>DAY(TBL_Employees3[[#This Row],[Hire Date]])</f>
        <v>17</v>
      </c>
      <c r="K822" s="8">
        <f>MONTH(TBL_Employees3[[#This Row],[Hire Date]])</f>
        <v>1</v>
      </c>
      <c r="L822" s="8">
        <f>YEAR(TBL_Employees3[[#This Row],[Hire Date]])</f>
        <v>2020</v>
      </c>
      <c r="M822" s="8" t="str">
        <f>TEXT(TBL_Employees3[[#This Row],[Hire Date]],"mmm")</f>
        <v>Jan</v>
      </c>
      <c r="N822" s="5">
        <v>45061</v>
      </c>
      <c r="O822" s="5" t="str" cm="1">
        <f t="array" ref="O822">_xlfn.IFS(TBL_Employees3[[#This Row],[Annual Salary]]&gt;140000,"High Income",AND(TBL_Employees3[[#This Row],[Annual Salary]]&lt;=140000, TBL_Employees3[[#This Row],[Annual Salary]] &gt; 70000),"Middle Income",TBL_Employees3[[#This Row],[Annual Salary]]&lt;70000,"Low Income")</f>
        <v>Low Income</v>
      </c>
      <c r="P822" s="6">
        <v>0</v>
      </c>
      <c r="Q822" s="10">
        <f>TBL_Employees3[[#This Row],[Bonus %]]*TBL_Employees3[[#This Row],[Annual Salary]]</f>
        <v>0</v>
      </c>
      <c r="R822" t="s">
        <v>21</v>
      </c>
      <c r="S822" t="s">
        <v>48</v>
      </c>
      <c r="T822" s="4" t="s">
        <v>23</v>
      </c>
      <c r="U822" t="str">
        <f>IF(TBL_Employees3[[#This Row],[Exit Date]]="","Employed","Resign")</f>
        <v>Employed</v>
      </c>
    </row>
    <row r="823" spans="1:21" x14ac:dyDescent="0.25">
      <c r="A823" t="s">
        <v>1655</v>
      </c>
      <c r="B823" t="s">
        <v>1656</v>
      </c>
      <c r="C823" t="s">
        <v>53</v>
      </c>
      <c r="D823" t="s">
        <v>1504</v>
      </c>
      <c r="E823" t="s">
        <v>27</v>
      </c>
      <c r="F823" t="s">
        <v>1983</v>
      </c>
      <c r="G823" t="s">
        <v>37</v>
      </c>
      <c r="H823">
        <v>44</v>
      </c>
      <c r="I823" s="4">
        <v>44283</v>
      </c>
      <c r="J823" s="8">
        <f>DAY(TBL_Employees3[[#This Row],[Hire Date]])</f>
        <v>28</v>
      </c>
      <c r="K823" s="8">
        <f>MONTH(TBL_Employees3[[#This Row],[Hire Date]])</f>
        <v>3</v>
      </c>
      <c r="L823" s="8">
        <f>YEAR(TBL_Employees3[[#This Row],[Hire Date]])</f>
        <v>2021</v>
      </c>
      <c r="M823" s="8" t="str">
        <f>TEXT(TBL_Employees3[[#This Row],[Hire Date]],"mmm")</f>
        <v>Mar</v>
      </c>
      <c r="N823" s="5">
        <v>186033</v>
      </c>
      <c r="O823" s="5" t="str" cm="1">
        <f t="array" ref="O823">_xlfn.IFS(TBL_Employees3[[#This Row],[Annual Salary]]&gt;140000,"High Income",AND(TBL_Employees3[[#This Row],[Annual Salary]]&lt;=140000, TBL_Employees3[[#This Row],[Annual Salary]] &gt; 70000),"Middle Income",TBL_Employees3[[#This Row],[Annual Salary]]&lt;70000,"Low Income")</f>
        <v>High Income</v>
      </c>
      <c r="P823" s="6">
        <v>0.34</v>
      </c>
      <c r="Q823" s="10">
        <f>TBL_Employees3[[#This Row],[Bonus %]]*TBL_Employees3[[#This Row],[Annual Salary]]</f>
        <v>63251.22</v>
      </c>
      <c r="R823" t="s">
        <v>38</v>
      </c>
      <c r="S823" t="s">
        <v>85</v>
      </c>
      <c r="T823" s="4" t="s">
        <v>23</v>
      </c>
      <c r="U823" t="str">
        <f>IF(TBL_Employees3[[#This Row],[Exit Date]]="","Employed","Resign")</f>
        <v>Employed</v>
      </c>
    </row>
    <row r="824" spans="1:21" x14ac:dyDescent="0.25">
      <c r="A824" t="s">
        <v>1657</v>
      </c>
      <c r="B824" t="s">
        <v>1658</v>
      </c>
      <c r="C824" t="s">
        <v>74</v>
      </c>
      <c r="D824" t="s">
        <v>1504</v>
      </c>
      <c r="E824" t="s">
        <v>18</v>
      </c>
      <c r="F824" t="s">
        <v>1983</v>
      </c>
      <c r="G824" t="s">
        <v>28</v>
      </c>
      <c r="H824">
        <v>60</v>
      </c>
      <c r="I824" s="4">
        <v>44403</v>
      </c>
      <c r="J824" s="8">
        <f>DAY(TBL_Employees3[[#This Row],[Hire Date]])</f>
        <v>26</v>
      </c>
      <c r="K824" s="8">
        <f>MONTH(TBL_Employees3[[#This Row],[Hire Date]])</f>
        <v>7</v>
      </c>
      <c r="L824" s="8">
        <f>YEAR(TBL_Employees3[[#This Row],[Hire Date]])</f>
        <v>2021</v>
      </c>
      <c r="M824" s="8" t="str">
        <f>TEXT(TBL_Employees3[[#This Row],[Hire Date]],"mmm")</f>
        <v>Jul</v>
      </c>
      <c r="N824" s="5">
        <v>121480</v>
      </c>
      <c r="O824" s="5" t="str" cm="1">
        <f t="array" ref="O824">_xlfn.IFS(TBL_Employees3[[#This Row],[Annual Salary]]&gt;140000,"High Income",AND(TBL_Employees3[[#This Row],[Annual Salary]]&lt;=140000, TBL_Employees3[[#This Row],[Annual Salary]] &gt; 70000),"Middle Income",TBL_Employees3[[#This Row],[Annual Salary]]&lt;70000,"Low Income")</f>
        <v>Middle Income</v>
      </c>
      <c r="P824" s="6">
        <v>0.14000000000000001</v>
      </c>
      <c r="Q824" s="10">
        <f>TBL_Employees3[[#This Row],[Bonus %]]*TBL_Employees3[[#This Row],[Annual Salary]]</f>
        <v>17007.2</v>
      </c>
      <c r="R824" t="s">
        <v>21</v>
      </c>
      <c r="S824" t="s">
        <v>57</v>
      </c>
      <c r="T824" s="4" t="s">
        <v>23</v>
      </c>
      <c r="U824" t="str">
        <f>IF(TBL_Employees3[[#This Row],[Exit Date]]="","Employed","Resign")</f>
        <v>Employed</v>
      </c>
    </row>
    <row r="825" spans="1:21" x14ac:dyDescent="0.25">
      <c r="A825" t="s">
        <v>1659</v>
      </c>
      <c r="B825" t="s">
        <v>1660</v>
      </c>
      <c r="C825" t="s">
        <v>53</v>
      </c>
      <c r="D825" t="s">
        <v>1504</v>
      </c>
      <c r="E825" t="s">
        <v>54</v>
      </c>
      <c r="F825" t="s">
        <v>1984</v>
      </c>
      <c r="G825" t="s">
        <v>37</v>
      </c>
      <c r="H825">
        <v>47</v>
      </c>
      <c r="I825" s="4">
        <v>36232</v>
      </c>
      <c r="J825" s="8">
        <f>DAY(TBL_Employees3[[#This Row],[Hire Date]])</f>
        <v>13</v>
      </c>
      <c r="K825" s="8">
        <f>MONTH(TBL_Employees3[[#This Row],[Hire Date]])</f>
        <v>3</v>
      </c>
      <c r="L825" s="8">
        <f>YEAR(TBL_Employees3[[#This Row],[Hire Date]])</f>
        <v>1999</v>
      </c>
      <c r="M825" s="8" t="str">
        <f>TEXT(TBL_Employees3[[#This Row],[Hire Date]],"mmm")</f>
        <v>Mar</v>
      </c>
      <c r="N825" s="5">
        <v>239394</v>
      </c>
      <c r="O825" s="5" t="str" cm="1">
        <f t="array" ref="O825">_xlfn.IFS(TBL_Employees3[[#This Row],[Annual Salary]]&gt;140000,"High Income",AND(TBL_Employees3[[#This Row],[Annual Salary]]&lt;=140000, TBL_Employees3[[#This Row],[Annual Salary]] &gt; 70000),"Middle Income",TBL_Employees3[[#This Row],[Annual Salary]]&lt;70000,"Low Income")</f>
        <v>High Income</v>
      </c>
      <c r="P825" s="6">
        <v>0.32</v>
      </c>
      <c r="Q825" s="10">
        <f>TBL_Employees3[[#This Row],[Bonus %]]*TBL_Employees3[[#This Row],[Annual Salary]]</f>
        <v>76606.080000000002</v>
      </c>
      <c r="R825" t="s">
        <v>21</v>
      </c>
      <c r="S825" t="s">
        <v>22</v>
      </c>
      <c r="T825" s="4" t="s">
        <v>23</v>
      </c>
      <c r="U825" t="str">
        <f>IF(TBL_Employees3[[#This Row],[Exit Date]]="","Employed","Resign")</f>
        <v>Employed</v>
      </c>
    </row>
    <row r="826" spans="1:21" x14ac:dyDescent="0.25">
      <c r="A826" t="s">
        <v>1661</v>
      </c>
      <c r="B826" t="s">
        <v>1662</v>
      </c>
      <c r="C826" t="s">
        <v>74</v>
      </c>
      <c r="D826" t="s">
        <v>1504</v>
      </c>
      <c r="E826" t="s">
        <v>27</v>
      </c>
      <c r="F826" t="s">
        <v>1984</v>
      </c>
      <c r="G826" t="s">
        <v>37</v>
      </c>
      <c r="H826">
        <v>29</v>
      </c>
      <c r="I826" s="4">
        <v>43966</v>
      </c>
      <c r="J826" s="8">
        <f>DAY(TBL_Employees3[[#This Row],[Hire Date]])</f>
        <v>15</v>
      </c>
      <c r="K826" s="8">
        <f>MONTH(TBL_Employees3[[#This Row],[Hire Date]])</f>
        <v>5</v>
      </c>
      <c r="L826" s="8">
        <f>YEAR(TBL_Employees3[[#This Row],[Hire Date]])</f>
        <v>2020</v>
      </c>
      <c r="M826" s="8" t="str">
        <f>TEXT(TBL_Employees3[[#This Row],[Hire Date]],"mmm")</f>
        <v>May</v>
      </c>
      <c r="N826" s="5">
        <v>137106</v>
      </c>
      <c r="O826" s="5" t="str" cm="1">
        <f t="array" ref="O826">_xlfn.IFS(TBL_Employees3[[#This Row],[Annual Salary]]&gt;140000,"High Income",AND(TBL_Employees3[[#This Row],[Annual Salary]]&lt;=140000, TBL_Employees3[[#This Row],[Annual Salary]] &gt; 70000),"Middle Income",TBL_Employees3[[#This Row],[Annual Salary]]&lt;70000,"Low Income")</f>
        <v>Middle Income</v>
      </c>
      <c r="P826" s="6">
        <v>0.12</v>
      </c>
      <c r="Q826" s="10">
        <f>TBL_Employees3[[#This Row],[Bonus %]]*TBL_Employees3[[#This Row],[Annual Salary]]</f>
        <v>16452.72</v>
      </c>
      <c r="R826" t="s">
        <v>38</v>
      </c>
      <c r="S826" t="s">
        <v>85</v>
      </c>
      <c r="T826" s="4" t="s">
        <v>23</v>
      </c>
      <c r="U826" t="str">
        <f>IF(TBL_Employees3[[#This Row],[Exit Date]]="","Employed","Resign")</f>
        <v>Employed</v>
      </c>
    </row>
    <row r="827" spans="1:21" x14ac:dyDescent="0.25">
      <c r="A827" t="s">
        <v>1663</v>
      </c>
      <c r="B827" t="s">
        <v>1664</v>
      </c>
      <c r="C827" t="s">
        <v>16</v>
      </c>
      <c r="D827" t="s">
        <v>1504</v>
      </c>
      <c r="E827" t="s">
        <v>18</v>
      </c>
      <c r="F827" t="s">
        <v>1984</v>
      </c>
      <c r="G827" t="s">
        <v>28</v>
      </c>
      <c r="H827">
        <v>50</v>
      </c>
      <c r="I827" s="4">
        <v>40979</v>
      </c>
      <c r="J827" s="8">
        <f>DAY(TBL_Employees3[[#This Row],[Hire Date]])</f>
        <v>11</v>
      </c>
      <c r="K827" s="8">
        <f>MONTH(TBL_Employees3[[#This Row],[Hire Date]])</f>
        <v>3</v>
      </c>
      <c r="L827" s="8">
        <f>YEAR(TBL_Employees3[[#This Row],[Hire Date]])</f>
        <v>2012</v>
      </c>
      <c r="M827" s="8" t="str">
        <f>TEXT(TBL_Employees3[[#This Row],[Hire Date]],"mmm")</f>
        <v>Mar</v>
      </c>
      <c r="N827" s="5">
        <v>108134</v>
      </c>
      <c r="O827" s="5" t="str" cm="1">
        <f t="array" ref="O827">_xlfn.IFS(TBL_Employees3[[#This Row],[Annual Salary]]&gt;140000,"High Income",AND(TBL_Employees3[[#This Row],[Annual Salary]]&lt;=140000, TBL_Employees3[[#This Row],[Annual Salary]] &gt; 70000),"Middle Income",TBL_Employees3[[#This Row],[Annual Salary]]&lt;70000,"Low Income")</f>
        <v>Middle Income</v>
      </c>
      <c r="P827" s="6">
        <v>0.1</v>
      </c>
      <c r="Q827" s="10">
        <f>TBL_Employees3[[#This Row],[Bonus %]]*TBL_Employees3[[#This Row],[Annual Salary]]</f>
        <v>10813.400000000001</v>
      </c>
      <c r="R827" t="s">
        <v>65</v>
      </c>
      <c r="S827" t="s">
        <v>78</v>
      </c>
      <c r="T827" s="4" t="s">
        <v>23</v>
      </c>
      <c r="U827" t="str">
        <f>IF(TBL_Employees3[[#This Row],[Exit Date]]="","Employed","Resign")</f>
        <v>Employed</v>
      </c>
    </row>
    <row r="828" spans="1:21" x14ac:dyDescent="0.25">
      <c r="A828" t="s">
        <v>1665</v>
      </c>
      <c r="B828" t="s">
        <v>1666</v>
      </c>
      <c r="C828" t="s">
        <v>16</v>
      </c>
      <c r="D828" t="s">
        <v>1504</v>
      </c>
      <c r="E828" t="s">
        <v>32</v>
      </c>
      <c r="F828" t="s">
        <v>1984</v>
      </c>
      <c r="G828" t="s">
        <v>97</v>
      </c>
      <c r="H828">
        <v>55</v>
      </c>
      <c r="I828" s="4">
        <v>33958</v>
      </c>
      <c r="J828" s="8">
        <f>DAY(TBL_Employees3[[#This Row],[Hire Date]])</f>
        <v>20</v>
      </c>
      <c r="K828" s="8">
        <f>MONTH(TBL_Employees3[[#This Row],[Hire Date]])</f>
        <v>12</v>
      </c>
      <c r="L828" s="8">
        <f>YEAR(TBL_Employees3[[#This Row],[Hire Date]])</f>
        <v>1992</v>
      </c>
      <c r="M828" s="8" t="str">
        <f>TEXT(TBL_Employees3[[#This Row],[Hire Date]],"mmm")</f>
        <v>Dec</v>
      </c>
      <c r="N828" s="5">
        <v>113950</v>
      </c>
      <c r="O828" s="5" t="str" cm="1">
        <f t="array" ref="O828">_xlfn.IFS(TBL_Employees3[[#This Row],[Annual Salary]]&gt;140000,"High Income",AND(TBL_Employees3[[#This Row],[Annual Salary]]&lt;=140000, TBL_Employees3[[#This Row],[Annual Salary]] &gt; 70000),"Middle Income",TBL_Employees3[[#This Row],[Annual Salary]]&lt;70000,"Low Income")</f>
        <v>Middle Income</v>
      </c>
      <c r="P828" s="6">
        <v>0.09</v>
      </c>
      <c r="Q828" s="10">
        <f>TBL_Employees3[[#This Row],[Bonus %]]*TBL_Employees3[[#This Row],[Annual Salary]]</f>
        <v>10255.5</v>
      </c>
      <c r="R828" t="s">
        <v>21</v>
      </c>
      <c r="S828" t="s">
        <v>48</v>
      </c>
      <c r="T828" s="4" t="s">
        <v>23</v>
      </c>
      <c r="U828" t="str">
        <f>IF(TBL_Employees3[[#This Row],[Exit Date]]="","Employed","Resign")</f>
        <v>Employed</v>
      </c>
    </row>
    <row r="829" spans="1:21" x14ac:dyDescent="0.25">
      <c r="A829" t="s">
        <v>1667</v>
      </c>
      <c r="B829" t="s">
        <v>1668</v>
      </c>
      <c r="C829" t="s">
        <v>53</v>
      </c>
      <c r="D829" t="s">
        <v>1504</v>
      </c>
      <c r="E829" t="s">
        <v>27</v>
      </c>
      <c r="F829" t="s">
        <v>1984</v>
      </c>
      <c r="G829" t="s">
        <v>28</v>
      </c>
      <c r="H829">
        <v>52</v>
      </c>
      <c r="I829" s="4">
        <v>35886</v>
      </c>
      <c r="J829" s="8">
        <f>DAY(TBL_Employees3[[#This Row],[Hire Date]])</f>
        <v>1</v>
      </c>
      <c r="K829" s="8">
        <f>MONTH(TBL_Employees3[[#This Row],[Hire Date]])</f>
        <v>4</v>
      </c>
      <c r="L829" s="8">
        <f>YEAR(TBL_Employees3[[#This Row],[Hire Date]])</f>
        <v>1998</v>
      </c>
      <c r="M829" s="8" t="str">
        <f>TEXT(TBL_Employees3[[#This Row],[Hire Date]],"mmm")</f>
        <v>Apr</v>
      </c>
      <c r="N829" s="5">
        <v>182035</v>
      </c>
      <c r="O829" s="5" t="str" cm="1">
        <f t="array" ref="O829">_xlfn.IFS(TBL_Employees3[[#This Row],[Annual Salary]]&gt;140000,"High Income",AND(TBL_Employees3[[#This Row],[Annual Salary]]&lt;=140000, TBL_Employees3[[#This Row],[Annual Salary]] &gt; 70000),"Middle Income",TBL_Employees3[[#This Row],[Annual Salary]]&lt;70000,"Low Income")</f>
        <v>High Income</v>
      </c>
      <c r="P829" s="6">
        <v>0.3</v>
      </c>
      <c r="Q829" s="10">
        <f>TBL_Employees3[[#This Row],[Bonus %]]*TBL_Employees3[[#This Row],[Annual Salary]]</f>
        <v>54610.5</v>
      </c>
      <c r="R829" t="s">
        <v>21</v>
      </c>
      <c r="S829" t="s">
        <v>44</v>
      </c>
      <c r="T829" s="4" t="s">
        <v>23</v>
      </c>
      <c r="U829" t="str">
        <f>IF(TBL_Employees3[[#This Row],[Exit Date]]="","Employed","Resign")</f>
        <v>Employed</v>
      </c>
    </row>
    <row r="830" spans="1:21" x14ac:dyDescent="0.25">
      <c r="A830" t="s">
        <v>1669</v>
      </c>
      <c r="B830" t="s">
        <v>1670</v>
      </c>
      <c r="C830" t="s">
        <v>47</v>
      </c>
      <c r="D830" t="s">
        <v>1504</v>
      </c>
      <c r="E830" t="s">
        <v>18</v>
      </c>
      <c r="F830" t="s">
        <v>1983</v>
      </c>
      <c r="G830" t="s">
        <v>20</v>
      </c>
      <c r="H830">
        <v>65</v>
      </c>
      <c r="I830" s="4">
        <v>38584</v>
      </c>
      <c r="J830" s="8">
        <f>DAY(TBL_Employees3[[#This Row],[Hire Date]])</f>
        <v>20</v>
      </c>
      <c r="K830" s="8">
        <f>MONTH(TBL_Employees3[[#This Row],[Hire Date]])</f>
        <v>8</v>
      </c>
      <c r="L830" s="8">
        <f>YEAR(TBL_Employees3[[#This Row],[Hire Date]])</f>
        <v>2005</v>
      </c>
      <c r="M830" s="8" t="str">
        <f>TEXT(TBL_Employees3[[#This Row],[Hire Date]],"mmm")</f>
        <v>Aug</v>
      </c>
      <c r="N830" s="5">
        <v>59833</v>
      </c>
      <c r="O830" s="5" t="str" cm="1">
        <f t="array" ref="O830">_xlfn.IFS(TBL_Employees3[[#This Row],[Annual Salary]]&gt;140000,"High Income",AND(TBL_Employees3[[#This Row],[Annual Salary]]&lt;=140000, TBL_Employees3[[#This Row],[Annual Salary]] &gt; 70000),"Middle Income",TBL_Employees3[[#This Row],[Annual Salary]]&lt;70000,"Low Income")</f>
        <v>Low Income</v>
      </c>
      <c r="P830" s="6">
        <v>0</v>
      </c>
      <c r="Q830" s="10">
        <f>TBL_Employees3[[#This Row],[Bonus %]]*TBL_Employees3[[#This Row],[Annual Salary]]</f>
        <v>0</v>
      </c>
      <c r="R830" t="s">
        <v>21</v>
      </c>
      <c r="S830" t="s">
        <v>75</v>
      </c>
      <c r="T830" s="4" t="s">
        <v>23</v>
      </c>
      <c r="U830" t="str">
        <f>IF(TBL_Employees3[[#This Row],[Exit Date]]="","Employed","Resign")</f>
        <v>Employed</v>
      </c>
    </row>
    <row r="831" spans="1:21" x14ac:dyDescent="0.25">
      <c r="A831" t="s">
        <v>1671</v>
      </c>
      <c r="B831" t="s">
        <v>1672</v>
      </c>
      <c r="C831" t="s">
        <v>74</v>
      </c>
      <c r="D831" t="s">
        <v>1504</v>
      </c>
      <c r="E831" t="s">
        <v>27</v>
      </c>
      <c r="F831" t="s">
        <v>1983</v>
      </c>
      <c r="G831" t="s">
        <v>28</v>
      </c>
      <c r="H831">
        <v>45</v>
      </c>
      <c r="I831" s="4">
        <v>38453</v>
      </c>
      <c r="J831" s="8">
        <f>DAY(TBL_Employees3[[#This Row],[Hire Date]])</f>
        <v>11</v>
      </c>
      <c r="K831" s="8">
        <f>MONTH(TBL_Employees3[[#This Row],[Hire Date]])</f>
        <v>4</v>
      </c>
      <c r="L831" s="8">
        <f>YEAR(TBL_Employees3[[#This Row],[Hire Date]])</f>
        <v>2005</v>
      </c>
      <c r="M831" s="8" t="str">
        <f>TEXT(TBL_Employees3[[#This Row],[Hire Date]],"mmm")</f>
        <v>Apr</v>
      </c>
      <c r="N831" s="5">
        <v>128468</v>
      </c>
      <c r="O831" s="5" t="str" cm="1">
        <f t="array" ref="O831">_xlfn.IFS(TBL_Employees3[[#This Row],[Annual Salary]]&gt;140000,"High Income",AND(TBL_Employees3[[#This Row],[Annual Salary]]&lt;=140000, TBL_Employees3[[#This Row],[Annual Salary]] &gt; 70000),"Middle Income",TBL_Employees3[[#This Row],[Annual Salary]]&lt;70000,"Low Income")</f>
        <v>Middle Income</v>
      </c>
      <c r="P831" s="6">
        <v>0.11</v>
      </c>
      <c r="Q831" s="10">
        <f>TBL_Employees3[[#This Row],[Bonus %]]*TBL_Employees3[[#This Row],[Annual Salary]]</f>
        <v>14131.48</v>
      </c>
      <c r="R831" t="s">
        <v>21</v>
      </c>
      <c r="S831" t="s">
        <v>44</v>
      </c>
      <c r="T831" s="4" t="s">
        <v>23</v>
      </c>
      <c r="U831" t="str">
        <f>IF(TBL_Employees3[[#This Row],[Exit Date]]="","Employed","Resign")</f>
        <v>Employed</v>
      </c>
    </row>
    <row r="832" spans="1:21" x14ac:dyDescent="0.25">
      <c r="A832" t="s">
        <v>1673</v>
      </c>
      <c r="B832" t="s">
        <v>1674</v>
      </c>
      <c r="C832" t="s">
        <v>31</v>
      </c>
      <c r="D832" t="s">
        <v>1504</v>
      </c>
      <c r="E832" t="s">
        <v>27</v>
      </c>
      <c r="F832" t="s">
        <v>1984</v>
      </c>
      <c r="G832" t="s">
        <v>28</v>
      </c>
      <c r="H832">
        <v>28</v>
      </c>
      <c r="I832" s="4">
        <v>43810</v>
      </c>
      <c r="J832" s="8">
        <f>DAY(TBL_Employees3[[#This Row],[Hire Date]])</f>
        <v>11</v>
      </c>
      <c r="K832" s="8">
        <f>MONTH(TBL_Employees3[[#This Row],[Hire Date]])</f>
        <v>12</v>
      </c>
      <c r="L832" s="8">
        <f>YEAR(TBL_Employees3[[#This Row],[Hire Date]])</f>
        <v>2019</v>
      </c>
      <c r="M832" s="8" t="str">
        <f>TEXT(TBL_Employees3[[#This Row],[Hire Date]],"mmm")</f>
        <v>Dec</v>
      </c>
      <c r="N832" s="5">
        <v>182321</v>
      </c>
      <c r="O832" s="5" t="str" cm="1">
        <f t="array" ref="O832">_xlfn.IFS(TBL_Employees3[[#This Row],[Annual Salary]]&gt;140000,"High Income",AND(TBL_Employees3[[#This Row],[Annual Salary]]&lt;=140000, TBL_Employees3[[#This Row],[Annual Salary]] &gt; 70000),"Middle Income",TBL_Employees3[[#This Row],[Annual Salary]]&lt;70000,"Low Income")</f>
        <v>High Income</v>
      </c>
      <c r="P832" s="6">
        <v>0.28000000000000003</v>
      </c>
      <c r="Q832" s="10">
        <f>TBL_Employees3[[#This Row],[Bonus %]]*TBL_Employees3[[#This Row],[Annual Salary]]</f>
        <v>51049.880000000005</v>
      </c>
      <c r="R832" t="s">
        <v>65</v>
      </c>
      <c r="S832" t="s">
        <v>118</v>
      </c>
      <c r="T832" s="4" t="s">
        <v>23</v>
      </c>
      <c r="U832" t="str">
        <f>IF(TBL_Employees3[[#This Row],[Exit Date]]="","Employed","Resign")</f>
        <v>Employed</v>
      </c>
    </row>
    <row r="833" spans="1:21" x14ac:dyDescent="0.25">
      <c r="A833" t="s">
        <v>1675</v>
      </c>
      <c r="B833" t="s">
        <v>1676</v>
      </c>
      <c r="C833" t="s">
        <v>31</v>
      </c>
      <c r="D833" t="s">
        <v>1504</v>
      </c>
      <c r="E833" t="s">
        <v>27</v>
      </c>
      <c r="F833" t="s">
        <v>1983</v>
      </c>
      <c r="G833" t="s">
        <v>20</v>
      </c>
      <c r="H833">
        <v>32</v>
      </c>
      <c r="I833" s="4">
        <v>42702</v>
      </c>
      <c r="J833" s="8">
        <f>DAY(TBL_Employees3[[#This Row],[Hire Date]])</f>
        <v>28</v>
      </c>
      <c r="K833" s="8">
        <f>MONTH(TBL_Employees3[[#This Row],[Hire Date]])</f>
        <v>11</v>
      </c>
      <c r="L833" s="8">
        <f>YEAR(TBL_Employees3[[#This Row],[Hire Date]])</f>
        <v>2016</v>
      </c>
      <c r="M833" s="8" t="str">
        <f>TEXT(TBL_Employees3[[#This Row],[Hire Date]],"mmm")</f>
        <v>Nov</v>
      </c>
      <c r="N833" s="5">
        <v>177443</v>
      </c>
      <c r="O833" s="5" t="str" cm="1">
        <f t="array" ref="O833">_xlfn.IFS(TBL_Employees3[[#This Row],[Annual Salary]]&gt;140000,"High Income",AND(TBL_Employees3[[#This Row],[Annual Salary]]&lt;=140000, TBL_Employees3[[#This Row],[Annual Salary]] &gt; 70000),"Middle Income",TBL_Employees3[[#This Row],[Annual Salary]]&lt;70000,"Low Income")</f>
        <v>High Income</v>
      </c>
      <c r="P833" s="6">
        <v>0.16</v>
      </c>
      <c r="Q833" s="10">
        <f>TBL_Employees3[[#This Row],[Bonus %]]*TBL_Employees3[[#This Row],[Annual Salary]]</f>
        <v>28390.880000000001</v>
      </c>
      <c r="R833" t="s">
        <v>21</v>
      </c>
      <c r="S833" t="s">
        <v>34</v>
      </c>
      <c r="T833" s="4" t="s">
        <v>23</v>
      </c>
      <c r="U833" t="str">
        <f>IF(TBL_Employees3[[#This Row],[Exit Date]]="","Employed","Resign")</f>
        <v>Employed</v>
      </c>
    </row>
    <row r="834" spans="1:21" x14ac:dyDescent="0.25">
      <c r="A834" t="s">
        <v>1677</v>
      </c>
      <c r="B834" t="s">
        <v>1678</v>
      </c>
      <c r="C834" t="s">
        <v>26</v>
      </c>
      <c r="D834" t="s">
        <v>1504</v>
      </c>
      <c r="E834" t="s">
        <v>54</v>
      </c>
      <c r="F834" t="s">
        <v>1983</v>
      </c>
      <c r="G834" t="s">
        <v>28</v>
      </c>
      <c r="H834">
        <v>45</v>
      </c>
      <c r="I834" s="4">
        <v>39347</v>
      </c>
      <c r="J834" s="8">
        <f>DAY(TBL_Employees3[[#This Row],[Hire Date]])</f>
        <v>22</v>
      </c>
      <c r="K834" s="8">
        <f>MONTH(TBL_Employees3[[#This Row],[Hire Date]])</f>
        <v>9</v>
      </c>
      <c r="L834" s="8">
        <f>YEAR(TBL_Employees3[[#This Row],[Hire Date]])</f>
        <v>2007</v>
      </c>
      <c r="M834" s="8" t="str">
        <f>TEXT(TBL_Employees3[[#This Row],[Hire Date]],"mmm")</f>
        <v>Sep</v>
      </c>
      <c r="N834" s="5">
        <v>92293</v>
      </c>
      <c r="O834" s="5" t="str" cm="1">
        <f t="array" ref="O834">_xlfn.IFS(TBL_Employees3[[#This Row],[Annual Salary]]&gt;140000,"High Income",AND(TBL_Employees3[[#This Row],[Annual Salary]]&lt;=140000, TBL_Employees3[[#This Row],[Annual Salary]] &gt; 70000),"Middle Income",TBL_Employees3[[#This Row],[Annual Salary]]&lt;70000,"Low Income")</f>
        <v>Middle Income</v>
      </c>
      <c r="P834" s="6">
        <v>0</v>
      </c>
      <c r="Q834" s="10">
        <f>TBL_Employees3[[#This Row],[Bonus %]]*TBL_Employees3[[#This Row],[Annual Salary]]</f>
        <v>0</v>
      </c>
      <c r="R834" t="s">
        <v>65</v>
      </c>
      <c r="S834" t="s">
        <v>92</v>
      </c>
      <c r="T834" s="4" t="s">
        <v>23</v>
      </c>
      <c r="U834" t="str">
        <f>IF(TBL_Employees3[[#This Row],[Exit Date]]="","Employed","Resign")</f>
        <v>Employed</v>
      </c>
    </row>
    <row r="835" spans="1:21" x14ac:dyDescent="0.25">
      <c r="A835" t="s">
        <v>1679</v>
      </c>
      <c r="B835" t="s">
        <v>1680</v>
      </c>
      <c r="C835" t="s">
        <v>53</v>
      </c>
      <c r="D835" t="s">
        <v>1504</v>
      </c>
      <c r="E835" t="s">
        <v>54</v>
      </c>
      <c r="F835" t="s">
        <v>1983</v>
      </c>
      <c r="G835" t="s">
        <v>28</v>
      </c>
      <c r="H835">
        <v>45</v>
      </c>
      <c r="I835" s="4">
        <v>42271</v>
      </c>
      <c r="J835" s="8">
        <f>DAY(TBL_Employees3[[#This Row],[Hire Date]])</f>
        <v>24</v>
      </c>
      <c r="K835" s="8">
        <f>MONTH(TBL_Employees3[[#This Row],[Hire Date]])</f>
        <v>9</v>
      </c>
      <c r="L835" s="8">
        <f>YEAR(TBL_Employees3[[#This Row],[Hire Date]])</f>
        <v>2015</v>
      </c>
      <c r="M835" s="8" t="str">
        <f>TEXT(TBL_Employees3[[#This Row],[Hire Date]],"mmm")</f>
        <v>Sep</v>
      </c>
      <c r="N835" s="5">
        <v>202680</v>
      </c>
      <c r="O835" s="5" t="str" cm="1">
        <f t="array" ref="O835">_xlfn.IFS(TBL_Employees3[[#This Row],[Annual Salary]]&gt;140000,"High Income",AND(TBL_Employees3[[#This Row],[Annual Salary]]&lt;=140000, TBL_Employees3[[#This Row],[Annual Salary]] &gt; 70000),"Middle Income",TBL_Employees3[[#This Row],[Annual Salary]]&lt;70000,"Low Income")</f>
        <v>High Income</v>
      </c>
      <c r="P835" s="6">
        <v>0.32</v>
      </c>
      <c r="Q835" s="10">
        <f>TBL_Employees3[[#This Row],[Bonus %]]*TBL_Employees3[[#This Row],[Annual Salary]]</f>
        <v>64857.599999999999</v>
      </c>
      <c r="R835" t="s">
        <v>21</v>
      </c>
      <c r="S835" t="s">
        <v>57</v>
      </c>
      <c r="T835" s="4">
        <v>44790</v>
      </c>
      <c r="U835" t="str">
        <f>IF(TBL_Employees3[[#This Row],[Exit Date]]="","Employed","Resign")</f>
        <v>Resign</v>
      </c>
    </row>
    <row r="836" spans="1:21" x14ac:dyDescent="0.25">
      <c r="A836" t="s">
        <v>1681</v>
      </c>
      <c r="B836" t="s">
        <v>1682</v>
      </c>
      <c r="C836" t="s">
        <v>16</v>
      </c>
      <c r="D836" t="s">
        <v>1504</v>
      </c>
      <c r="E836" t="s">
        <v>18</v>
      </c>
      <c r="F836" t="s">
        <v>1984</v>
      </c>
      <c r="G836" t="s">
        <v>37</v>
      </c>
      <c r="H836">
        <v>29</v>
      </c>
      <c r="I836" s="4">
        <v>44325</v>
      </c>
      <c r="J836" s="8">
        <f>DAY(TBL_Employees3[[#This Row],[Hire Date]])</f>
        <v>9</v>
      </c>
      <c r="K836" s="8">
        <f>MONTH(TBL_Employees3[[#This Row],[Hire Date]])</f>
        <v>5</v>
      </c>
      <c r="L836" s="8">
        <f>YEAR(TBL_Employees3[[#This Row],[Hire Date]])</f>
        <v>2021</v>
      </c>
      <c r="M836" s="8" t="str">
        <f>TEXT(TBL_Employees3[[#This Row],[Hire Date]],"mmm")</f>
        <v>May</v>
      </c>
      <c r="N836" s="5">
        <v>129541</v>
      </c>
      <c r="O836" s="5" t="str" cm="1">
        <f t="array" ref="O836">_xlfn.IFS(TBL_Employees3[[#This Row],[Annual Salary]]&gt;140000,"High Income",AND(TBL_Employees3[[#This Row],[Annual Salary]]&lt;=140000, TBL_Employees3[[#This Row],[Annual Salary]] &gt; 70000),"Middle Income",TBL_Employees3[[#This Row],[Annual Salary]]&lt;70000,"Low Income")</f>
        <v>Middle Income</v>
      </c>
      <c r="P836" s="6">
        <v>0.08</v>
      </c>
      <c r="Q836" s="10">
        <f>TBL_Employees3[[#This Row],[Bonus %]]*TBL_Employees3[[#This Row],[Annual Salary]]</f>
        <v>10363.280000000001</v>
      </c>
      <c r="R836" t="s">
        <v>21</v>
      </c>
      <c r="S836" t="s">
        <v>57</v>
      </c>
      <c r="T836" s="4">
        <v>44340</v>
      </c>
      <c r="U836" t="str">
        <f>IF(TBL_Employees3[[#This Row],[Exit Date]]="","Employed","Resign")</f>
        <v>Resign</v>
      </c>
    </row>
    <row r="837" spans="1:21" x14ac:dyDescent="0.25">
      <c r="A837" t="s">
        <v>1683</v>
      </c>
      <c r="B837" t="s">
        <v>1684</v>
      </c>
      <c r="C837" t="s">
        <v>26</v>
      </c>
      <c r="D837" t="s">
        <v>1504</v>
      </c>
      <c r="E837" t="s">
        <v>18</v>
      </c>
      <c r="F837" t="s">
        <v>1983</v>
      </c>
      <c r="G837" t="s">
        <v>28</v>
      </c>
      <c r="H837">
        <v>63</v>
      </c>
      <c r="I837" s="4">
        <v>42778</v>
      </c>
      <c r="J837" s="8">
        <f>DAY(TBL_Employees3[[#This Row],[Hire Date]])</f>
        <v>12</v>
      </c>
      <c r="K837" s="8">
        <f>MONTH(TBL_Employees3[[#This Row],[Hire Date]])</f>
        <v>2</v>
      </c>
      <c r="L837" s="8">
        <f>YEAR(TBL_Employees3[[#This Row],[Hire Date]])</f>
        <v>2017</v>
      </c>
      <c r="M837" s="8" t="str">
        <f>TEXT(TBL_Employees3[[#This Row],[Hire Date]],"mmm")</f>
        <v>Feb</v>
      </c>
      <c r="N837" s="5">
        <v>77629</v>
      </c>
      <c r="O837" s="5" t="str" cm="1">
        <f t="array" ref="O837">_xlfn.IFS(TBL_Employees3[[#This Row],[Annual Salary]]&gt;140000,"High Income",AND(TBL_Employees3[[#This Row],[Annual Salary]]&lt;=140000, TBL_Employees3[[#This Row],[Annual Salary]] &gt; 70000),"Middle Income",TBL_Employees3[[#This Row],[Annual Salary]]&lt;70000,"Low Income")</f>
        <v>Middle Income</v>
      </c>
      <c r="P837" s="6">
        <v>0</v>
      </c>
      <c r="Q837" s="10">
        <f>TBL_Employees3[[#This Row],[Bonus %]]*TBL_Employees3[[#This Row],[Annual Salary]]</f>
        <v>0</v>
      </c>
      <c r="R837" t="s">
        <v>65</v>
      </c>
      <c r="S837" t="s">
        <v>118</v>
      </c>
      <c r="T837" s="4" t="s">
        <v>23</v>
      </c>
      <c r="U837" t="str">
        <f>IF(TBL_Employees3[[#This Row],[Exit Date]]="","Employed","Resign")</f>
        <v>Employed</v>
      </c>
    </row>
    <row r="838" spans="1:21" x14ac:dyDescent="0.25">
      <c r="A838" t="s">
        <v>1685</v>
      </c>
      <c r="B838" t="s">
        <v>1686</v>
      </c>
      <c r="C838" t="s">
        <v>64</v>
      </c>
      <c r="D838" t="s">
        <v>1504</v>
      </c>
      <c r="E838" t="s">
        <v>54</v>
      </c>
      <c r="F838" t="s">
        <v>1984</v>
      </c>
      <c r="G838" t="s">
        <v>28</v>
      </c>
      <c r="H838">
        <v>39</v>
      </c>
      <c r="I838" s="4">
        <v>41849</v>
      </c>
      <c r="J838" s="8">
        <f>DAY(TBL_Employees3[[#This Row],[Hire Date]])</f>
        <v>29</v>
      </c>
      <c r="K838" s="8">
        <f>MONTH(TBL_Employees3[[#This Row],[Hire Date]])</f>
        <v>7</v>
      </c>
      <c r="L838" s="8">
        <f>YEAR(TBL_Employees3[[#This Row],[Hire Date]])</f>
        <v>2014</v>
      </c>
      <c r="M838" s="8" t="str">
        <f>TEXT(TBL_Employees3[[#This Row],[Hire Date]],"mmm")</f>
        <v>Jul</v>
      </c>
      <c r="N838" s="5">
        <v>40897</v>
      </c>
      <c r="O838" s="5" t="str" cm="1">
        <f t="array" ref="O838">_xlfn.IFS(TBL_Employees3[[#This Row],[Annual Salary]]&gt;140000,"High Income",AND(TBL_Employees3[[#This Row],[Annual Salary]]&lt;=140000, TBL_Employees3[[#This Row],[Annual Salary]] &gt; 70000),"Middle Income",TBL_Employees3[[#This Row],[Annual Salary]]&lt;70000,"Low Income")</f>
        <v>Low Income</v>
      </c>
      <c r="P838" s="6">
        <v>0</v>
      </c>
      <c r="Q838" s="10">
        <f>TBL_Employees3[[#This Row],[Bonus %]]*TBL_Employees3[[#This Row],[Annual Salary]]</f>
        <v>0</v>
      </c>
      <c r="R838" t="s">
        <v>21</v>
      </c>
      <c r="S838" t="s">
        <v>34</v>
      </c>
      <c r="T838" s="4" t="s">
        <v>23</v>
      </c>
      <c r="U838" t="str">
        <f>IF(TBL_Employees3[[#This Row],[Exit Date]]="","Employed","Resign")</f>
        <v>Employed</v>
      </c>
    </row>
    <row r="839" spans="1:21" x14ac:dyDescent="0.25">
      <c r="A839" t="s">
        <v>1687</v>
      </c>
      <c r="B839" t="s">
        <v>1688</v>
      </c>
      <c r="C839" t="s">
        <v>31</v>
      </c>
      <c r="D839" t="s">
        <v>1504</v>
      </c>
      <c r="E839" t="s">
        <v>27</v>
      </c>
      <c r="F839" t="s">
        <v>1984</v>
      </c>
      <c r="G839" t="s">
        <v>28</v>
      </c>
      <c r="H839">
        <v>53</v>
      </c>
      <c r="I839" s="4">
        <v>35601</v>
      </c>
      <c r="J839" s="8">
        <f>DAY(TBL_Employees3[[#This Row],[Hire Date]])</f>
        <v>20</v>
      </c>
      <c r="K839" s="8">
        <f>MONTH(TBL_Employees3[[#This Row],[Hire Date]])</f>
        <v>6</v>
      </c>
      <c r="L839" s="8">
        <f>YEAR(TBL_Employees3[[#This Row],[Hire Date]])</f>
        <v>1997</v>
      </c>
      <c r="M839" s="8" t="str">
        <f>TEXT(TBL_Employees3[[#This Row],[Hire Date]],"mmm")</f>
        <v>Jun</v>
      </c>
      <c r="N839" s="5">
        <v>164399</v>
      </c>
      <c r="O839" s="5" t="str" cm="1">
        <f t="array" ref="O839">_xlfn.IFS(TBL_Employees3[[#This Row],[Annual Salary]]&gt;140000,"High Income",AND(TBL_Employees3[[#This Row],[Annual Salary]]&lt;=140000, TBL_Employees3[[#This Row],[Annual Salary]] &gt; 70000),"Middle Income",TBL_Employees3[[#This Row],[Annual Salary]]&lt;70000,"Low Income")</f>
        <v>High Income</v>
      </c>
      <c r="P839" s="6">
        <v>0.25</v>
      </c>
      <c r="Q839" s="10">
        <f>TBL_Employees3[[#This Row],[Bonus %]]*TBL_Employees3[[#This Row],[Annual Salary]]</f>
        <v>41099.75</v>
      </c>
      <c r="R839" t="s">
        <v>21</v>
      </c>
      <c r="S839" t="s">
        <v>34</v>
      </c>
      <c r="T839" s="4" t="s">
        <v>23</v>
      </c>
      <c r="U839" t="str">
        <f>IF(TBL_Employees3[[#This Row],[Exit Date]]="","Employed","Resign")</f>
        <v>Employed</v>
      </c>
    </row>
    <row r="840" spans="1:21" x14ac:dyDescent="0.25">
      <c r="A840" t="s">
        <v>1689</v>
      </c>
      <c r="B840" t="s">
        <v>1690</v>
      </c>
      <c r="C840" t="s">
        <v>74</v>
      </c>
      <c r="D840" t="s">
        <v>1504</v>
      </c>
      <c r="E840" t="s">
        <v>18</v>
      </c>
      <c r="F840" t="s">
        <v>1983</v>
      </c>
      <c r="G840" t="s">
        <v>28</v>
      </c>
      <c r="H840">
        <v>32</v>
      </c>
      <c r="I840" s="4">
        <v>42764</v>
      </c>
      <c r="J840" s="8">
        <f>DAY(TBL_Employees3[[#This Row],[Hire Date]])</f>
        <v>29</v>
      </c>
      <c r="K840" s="8">
        <f>MONTH(TBL_Employees3[[#This Row],[Hire Date]])</f>
        <v>1</v>
      </c>
      <c r="L840" s="8">
        <f>YEAR(TBL_Employees3[[#This Row],[Hire Date]])</f>
        <v>2017</v>
      </c>
      <c r="M840" s="8" t="str">
        <f>TEXT(TBL_Employees3[[#This Row],[Hire Date]],"mmm")</f>
        <v>Jan</v>
      </c>
      <c r="N840" s="5">
        <v>143970</v>
      </c>
      <c r="O840" s="5" t="str" cm="1">
        <f t="array" ref="O840">_xlfn.IFS(TBL_Employees3[[#This Row],[Annual Salary]]&gt;140000,"High Income",AND(TBL_Employees3[[#This Row],[Annual Salary]]&lt;=140000, TBL_Employees3[[#This Row],[Annual Salary]] &gt; 70000),"Middle Income",TBL_Employees3[[#This Row],[Annual Salary]]&lt;70000,"Low Income")</f>
        <v>High Income</v>
      </c>
      <c r="P840" s="6">
        <v>0.12</v>
      </c>
      <c r="Q840" s="10">
        <f>TBL_Employees3[[#This Row],[Bonus %]]*TBL_Employees3[[#This Row],[Annual Salary]]</f>
        <v>17276.399999999998</v>
      </c>
      <c r="R840" t="s">
        <v>21</v>
      </c>
      <c r="S840" t="s">
        <v>34</v>
      </c>
      <c r="T840" s="4">
        <v>43078</v>
      </c>
      <c r="U840" t="str">
        <f>IF(TBL_Employees3[[#This Row],[Exit Date]]="","Employed","Resign")</f>
        <v>Resign</v>
      </c>
    </row>
    <row r="841" spans="1:21" x14ac:dyDescent="0.25">
      <c r="A841" t="s">
        <v>1691</v>
      </c>
      <c r="B841" t="s">
        <v>1692</v>
      </c>
      <c r="C841" t="s">
        <v>31</v>
      </c>
      <c r="D841" t="s">
        <v>1504</v>
      </c>
      <c r="E841" t="s">
        <v>54</v>
      </c>
      <c r="F841" t="s">
        <v>1983</v>
      </c>
      <c r="G841" t="s">
        <v>20</v>
      </c>
      <c r="H841">
        <v>33</v>
      </c>
      <c r="I841" s="4">
        <v>42898</v>
      </c>
      <c r="J841" s="8">
        <f>DAY(TBL_Employees3[[#This Row],[Hire Date]])</f>
        <v>12</v>
      </c>
      <c r="K841" s="8">
        <f>MONTH(TBL_Employees3[[#This Row],[Hire Date]])</f>
        <v>6</v>
      </c>
      <c r="L841" s="8">
        <f>YEAR(TBL_Employees3[[#This Row],[Hire Date]])</f>
        <v>2017</v>
      </c>
      <c r="M841" s="8" t="str">
        <f>TEXT(TBL_Employees3[[#This Row],[Hire Date]],"mmm")</f>
        <v>Jun</v>
      </c>
      <c r="N841" s="5">
        <v>164396</v>
      </c>
      <c r="O841" s="5" t="str" cm="1">
        <f t="array" ref="O841">_xlfn.IFS(TBL_Employees3[[#This Row],[Annual Salary]]&gt;140000,"High Income",AND(TBL_Employees3[[#This Row],[Annual Salary]]&lt;=140000, TBL_Employees3[[#This Row],[Annual Salary]] &gt; 70000),"Middle Income",TBL_Employees3[[#This Row],[Annual Salary]]&lt;70000,"Low Income")</f>
        <v>High Income</v>
      </c>
      <c r="P841" s="6">
        <v>0.28999999999999998</v>
      </c>
      <c r="Q841" s="10">
        <f>TBL_Employees3[[#This Row],[Bonus %]]*TBL_Employees3[[#This Row],[Annual Salary]]</f>
        <v>47674.84</v>
      </c>
      <c r="R841" t="s">
        <v>21</v>
      </c>
      <c r="S841" t="s">
        <v>75</v>
      </c>
      <c r="T841" s="4" t="s">
        <v>23</v>
      </c>
      <c r="U841" t="str">
        <f>IF(TBL_Employees3[[#This Row],[Exit Date]]="","Employed","Resign")</f>
        <v>Employed</v>
      </c>
    </row>
    <row r="842" spans="1:21" x14ac:dyDescent="0.25">
      <c r="A842" t="s">
        <v>1693</v>
      </c>
      <c r="B842" t="s">
        <v>1694</v>
      </c>
      <c r="C842" t="s">
        <v>74</v>
      </c>
      <c r="D842" t="s">
        <v>1504</v>
      </c>
      <c r="E842" t="s">
        <v>27</v>
      </c>
      <c r="F842" t="s">
        <v>1984</v>
      </c>
      <c r="G842" t="s">
        <v>20</v>
      </c>
      <c r="H842">
        <v>55</v>
      </c>
      <c r="I842" s="4">
        <v>36977</v>
      </c>
      <c r="J842" s="8">
        <f>DAY(TBL_Employees3[[#This Row],[Hire Date]])</f>
        <v>27</v>
      </c>
      <c r="K842" s="8">
        <f>MONTH(TBL_Employees3[[#This Row],[Hire Date]])</f>
        <v>3</v>
      </c>
      <c r="L842" s="8">
        <f>YEAR(TBL_Employees3[[#This Row],[Hire Date]])</f>
        <v>2001</v>
      </c>
      <c r="M842" s="8" t="str">
        <f>TEXT(TBL_Employees3[[#This Row],[Hire Date]],"mmm")</f>
        <v>Mar</v>
      </c>
      <c r="N842" s="5">
        <v>157812</v>
      </c>
      <c r="O842" s="5" t="str" cm="1">
        <f t="array" ref="O842">_xlfn.IFS(TBL_Employees3[[#This Row],[Annual Salary]]&gt;140000,"High Income",AND(TBL_Employees3[[#This Row],[Annual Salary]]&lt;=140000, TBL_Employees3[[#This Row],[Annual Salary]] &gt; 70000),"Middle Income",TBL_Employees3[[#This Row],[Annual Salary]]&lt;70000,"Low Income")</f>
        <v>High Income</v>
      </c>
      <c r="P842" s="6">
        <v>0.11</v>
      </c>
      <c r="Q842" s="10">
        <f>TBL_Employees3[[#This Row],[Bonus %]]*TBL_Employees3[[#This Row],[Annual Salary]]</f>
        <v>17359.32</v>
      </c>
      <c r="R842" t="s">
        <v>21</v>
      </c>
      <c r="S842" t="s">
        <v>48</v>
      </c>
      <c r="T842" s="4" t="s">
        <v>23</v>
      </c>
      <c r="U842" t="str">
        <f>IF(TBL_Employees3[[#This Row],[Exit Date]]="","Employed","Resign")</f>
        <v>Employed</v>
      </c>
    </row>
    <row r="843" spans="1:21" x14ac:dyDescent="0.25">
      <c r="A843" t="s">
        <v>171</v>
      </c>
      <c r="B843" t="s">
        <v>1695</v>
      </c>
      <c r="C843" t="s">
        <v>16</v>
      </c>
      <c r="D843" t="s">
        <v>1504</v>
      </c>
      <c r="E843" t="s">
        <v>32</v>
      </c>
      <c r="F843" t="s">
        <v>1984</v>
      </c>
      <c r="G843" t="s">
        <v>97</v>
      </c>
      <c r="H843">
        <v>42</v>
      </c>
      <c r="I843" s="4">
        <v>42266</v>
      </c>
      <c r="J843" s="8">
        <f>DAY(TBL_Employees3[[#This Row],[Hire Date]])</f>
        <v>19</v>
      </c>
      <c r="K843" s="8">
        <f>MONTH(TBL_Employees3[[#This Row],[Hire Date]])</f>
        <v>9</v>
      </c>
      <c r="L843" s="8">
        <f>YEAR(TBL_Employees3[[#This Row],[Hire Date]])</f>
        <v>2015</v>
      </c>
      <c r="M843" s="8" t="str">
        <f>TEXT(TBL_Employees3[[#This Row],[Hire Date]],"mmm")</f>
        <v>Sep</v>
      </c>
      <c r="N843" s="5">
        <v>103423</v>
      </c>
      <c r="O843" s="5" t="str" cm="1">
        <f t="array" ref="O843">_xlfn.IFS(TBL_Employees3[[#This Row],[Annual Salary]]&gt;140000,"High Income",AND(TBL_Employees3[[#This Row],[Annual Salary]]&lt;=140000, TBL_Employees3[[#This Row],[Annual Salary]] &gt; 70000),"Middle Income",TBL_Employees3[[#This Row],[Annual Salary]]&lt;70000,"Low Income")</f>
        <v>Middle Income</v>
      </c>
      <c r="P843" s="6">
        <v>0.06</v>
      </c>
      <c r="Q843" s="10">
        <f>TBL_Employees3[[#This Row],[Bonus %]]*TBL_Employees3[[#This Row],[Annual Salary]]</f>
        <v>6205.38</v>
      </c>
      <c r="R843" t="s">
        <v>21</v>
      </c>
      <c r="S843" t="s">
        <v>75</v>
      </c>
      <c r="T843" s="4" t="s">
        <v>23</v>
      </c>
      <c r="U843" t="str">
        <f>IF(TBL_Employees3[[#This Row],[Exit Date]]="","Employed","Resign")</f>
        <v>Employed</v>
      </c>
    </row>
    <row r="844" spans="1:21" x14ac:dyDescent="0.25">
      <c r="A844" t="s">
        <v>215</v>
      </c>
      <c r="B844" t="s">
        <v>1696</v>
      </c>
      <c r="C844" t="s">
        <v>31</v>
      </c>
      <c r="D844" t="s">
        <v>1504</v>
      </c>
      <c r="E844" t="s">
        <v>54</v>
      </c>
      <c r="F844" t="s">
        <v>1983</v>
      </c>
      <c r="G844" t="s">
        <v>28</v>
      </c>
      <c r="H844">
        <v>49</v>
      </c>
      <c r="I844" s="4">
        <v>41816</v>
      </c>
      <c r="J844" s="8">
        <f>DAY(TBL_Employees3[[#This Row],[Hire Date]])</f>
        <v>26</v>
      </c>
      <c r="K844" s="8">
        <f>MONTH(TBL_Employees3[[#This Row],[Hire Date]])</f>
        <v>6</v>
      </c>
      <c r="L844" s="8">
        <f>YEAR(TBL_Employees3[[#This Row],[Hire Date]])</f>
        <v>2014</v>
      </c>
      <c r="M844" s="8" t="str">
        <f>TEXT(TBL_Employees3[[#This Row],[Hire Date]],"mmm")</f>
        <v>Jun</v>
      </c>
      <c r="N844" s="5">
        <v>153961</v>
      </c>
      <c r="O844" s="5" t="str" cm="1">
        <f t="array" ref="O844">_xlfn.IFS(TBL_Employees3[[#This Row],[Annual Salary]]&gt;140000,"High Income",AND(TBL_Employees3[[#This Row],[Annual Salary]]&lt;=140000, TBL_Employees3[[#This Row],[Annual Salary]] &gt; 70000),"Middle Income",TBL_Employees3[[#This Row],[Annual Salary]]&lt;70000,"Low Income")</f>
        <v>High Income</v>
      </c>
      <c r="P844" s="6">
        <v>0.25</v>
      </c>
      <c r="Q844" s="10">
        <f>TBL_Employees3[[#This Row],[Bonus %]]*TBL_Employees3[[#This Row],[Annual Salary]]</f>
        <v>38490.25</v>
      </c>
      <c r="R844" t="s">
        <v>65</v>
      </c>
      <c r="S844" t="s">
        <v>78</v>
      </c>
      <c r="T844" s="4" t="s">
        <v>23</v>
      </c>
      <c r="U844" t="str">
        <f>IF(TBL_Employees3[[#This Row],[Exit Date]]="","Employed","Resign")</f>
        <v>Employed</v>
      </c>
    </row>
    <row r="845" spans="1:21" x14ac:dyDescent="0.25">
      <c r="A845" t="s">
        <v>207</v>
      </c>
      <c r="B845" t="s">
        <v>1697</v>
      </c>
      <c r="C845" t="s">
        <v>74</v>
      </c>
      <c r="D845" t="s">
        <v>1504</v>
      </c>
      <c r="E845" t="s">
        <v>27</v>
      </c>
      <c r="F845" t="s">
        <v>1983</v>
      </c>
      <c r="G845" t="s">
        <v>20</v>
      </c>
      <c r="H845">
        <v>45</v>
      </c>
      <c r="I845" s="4">
        <v>43111</v>
      </c>
      <c r="J845" s="8">
        <f>DAY(TBL_Employees3[[#This Row],[Hire Date]])</f>
        <v>11</v>
      </c>
      <c r="K845" s="8">
        <f>MONTH(TBL_Employees3[[#This Row],[Hire Date]])</f>
        <v>1</v>
      </c>
      <c r="L845" s="8">
        <f>YEAR(TBL_Employees3[[#This Row],[Hire Date]])</f>
        <v>2018</v>
      </c>
      <c r="M845" s="8" t="str">
        <f>TEXT(TBL_Employees3[[#This Row],[Hire Date]],"mmm")</f>
        <v>Jan</v>
      </c>
      <c r="N845" s="5">
        <v>127422</v>
      </c>
      <c r="O845" s="5" t="str" cm="1">
        <f t="array" ref="O845">_xlfn.IFS(TBL_Employees3[[#This Row],[Annual Salary]]&gt;140000,"High Income",AND(TBL_Employees3[[#This Row],[Annual Salary]]&lt;=140000, TBL_Employees3[[#This Row],[Annual Salary]] &gt; 70000),"Middle Income",TBL_Employees3[[#This Row],[Annual Salary]]&lt;70000,"Low Income")</f>
        <v>Middle Income</v>
      </c>
      <c r="P845" s="6">
        <v>0.15</v>
      </c>
      <c r="Q845" s="10">
        <f>TBL_Employees3[[#This Row],[Bonus %]]*TBL_Employees3[[#This Row],[Annual Salary]]</f>
        <v>19113.3</v>
      </c>
      <c r="R845" t="s">
        <v>21</v>
      </c>
      <c r="S845" t="s">
        <v>75</v>
      </c>
      <c r="T845" s="4" t="s">
        <v>23</v>
      </c>
      <c r="U845" t="str">
        <f>IF(TBL_Employees3[[#This Row],[Exit Date]]="","Employed","Resign")</f>
        <v>Employed</v>
      </c>
    </row>
    <row r="846" spans="1:21" x14ac:dyDescent="0.25">
      <c r="A846" t="s">
        <v>1698</v>
      </c>
      <c r="B846" t="s">
        <v>1699</v>
      </c>
      <c r="C846" t="s">
        <v>53</v>
      </c>
      <c r="D846" t="s">
        <v>1504</v>
      </c>
      <c r="E846" t="s">
        <v>54</v>
      </c>
      <c r="F846" t="s">
        <v>1984</v>
      </c>
      <c r="G846" t="s">
        <v>37</v>
      </c>
      <c r="H846">
        <v>32</v>
      </c>
      <c r="I846" s="4">
        <v>41675</v>
      </c>
      <c r="J846" s="8">
        <f>DAY(TBL_Employees3[[#This Row],[Hire Date]])</f>
        <v>5</v>
      </c>
      <c r="K846" s="8">
        <f>MONTH(TBL_Employees3[[#This Row],[Hire Date]])</f>
        <v>2</v>
      </c>
      <c r="L846" s="8">
        <f>YEAR(TBL_Employees3[[#This Row],[Hire Date]])</f>
        <v>2014</v>
      </c>
      <c r="M846" s="8" t="str">
        <f>TEXT(TBL_Employees3[[#This Row],[Hire Date]],"mmm")</f>
        <v>Feb</v>
      </c>
      <c r="N846" s="5">
        <v>203445</v>
      </c>
      <c r="O846" s="5" t="str" cm="1">
        <f t="array" ref="O846">_xlfn.IFS(TBL_Employees3[[#This Row],[Annual Salary]]&gt;140000,"High Income",AND(TBL_Employees3[[#This Row],[Annual Salary]]&lt;=140000, TBL_Employees3[[#This Row],[Annual Salary]] &gt; 70000),"Middle Income",TBL_Employees3[[#This Row],[Annual Salary]]&lt;70000,"Low Income")</f>
        <v>High Income</v>
      </c>
      <c r="P846" s="6">
        <v>0.34</v>
      </c>
      <c r="Q846" s="10">
        <f>TBL_Employees3[[#This Row],[Bonus %]]*TBL_Employees3[[#This Row],[Annual Salary]]</f>
        <v>69171.3</v>
      </c>
      <c r="R846" t="s">
        <v>38</v>
      </c>
      <c r="S846" t="s">
        <v>39</v>
      </c>
      <c r="T846" s="4" t="s">
        <v>23</v>
      </c>
      <c r="U846" t="str">
        <f>IF(TBL_Employees3[[#This Row],[Exit Date]]="","Employed","Resign")</f>
        <v>Employed</v>
      </c>
    </row>
    <row r="847" spans="1:21" x14ac:dyDescent="0.25">
      <c r="A847" t="s">
        <v>1700</v>
      </c>
      <c r="B847" t="s">
        <v>1701</v>
      </c>
      <c r="C847" t="s">
        <v>16</v>
      </c>
      <c r="D847" t="s">
        <v>1504</v>
      </c>
      <c r="E847" t="s">
        <v>18</v>
      </c>
      <c r="F847" t="s">
        <v>1984</v>
      </c>
      <c r="G847" t="s">
        <v>37</v>
      </c>
      <c r="H847">
        <v>65</v>
      </c>
      <c r="I847" s="4">
        <v>38967</v>
      </c>
      <c r="J847" s="8">
        <f>DAY(TBL_Employees3[[#This Row],[Hire Date]])</f>
        <v>7</v>
      </c>
      <c r="K847" s="8">
        <f>MONTH(TBL_Employees3[[#This Row],[Hire Date]])</f>
        <v>9</v>
      </c>
      <c r="L847" s="8">
        <f>YEAR(TBL_Employees3[[#This Row],[Hire Date]])</f>
        <v>2006</v>
      </c>
      <c r="M847" s="8" t="str">
        <f>TEXT(TBL_Employees3[[#This Row],[Hire Date]],"mmm")</f>
        <v>Sep</v>
      </c>
      <c r="N847" s="5">
        <v>127626</v>
      </c>
      <c r="O847" s="5" t="str" cm="1">
        <f t="array" ref="O847">_xlfn.IFS(TBL_Employees3[[#This Row],[Annual Salary]]&gt;140000,"High Income",AND(TBL_Employees3[[#This Row],[Annual Salary]]&lt;=140000, TBL_Employees3[[#This Row],[Annual Salary]] &gt; 70000),"Middle Income",TBL_Employees3[[#This Row],[Annual Salary]]&lt;70000,"Low Income")</f>
        <v>Middle Income</v>
      </c>
      <c r="P847" s="6">
        <v>0.1</v>
      </c>
      <c r="Q847" s="10">
        <f>TBL_Employees3[[#This Row],[Bonus %]]*TBL_Employees3[[#This Row],[Annual Salary]]</f>
        <v>12762.6</v>
      </c>
      <c r="R847" t="s">
        <v>21</v>
      </c>
      <c r="S847" t="s">
        <v>48</v>
      </c>
      <c r="T847" s="4" t="s">
        <v>23</v>
      </c>
      <c r="U847" t="str">
        <f>IF(TBL_Employees3[[#This Row],[Exit Date]]="","Employed","Resign")</f>
        <v>Employed</v>
      </c>
    </row>
    <row r="848" spans="1:21" x14ac:dyDescent="0.25">
      <c r="A848" t="s">
        <v>1702</v>
      </c>
      <c r="B848" t="s">
        <v>1703</v>
      </c>
      <c r="C848" t="s">
        <v>31</v>
      </c>
      <c r="D848" t="s">
        <v>1504</v>
      </c>
      <c r="E848" t="s">
        <v>27</v>
      </c>
      <c r="F848" t="s">
        <v>1983</v>
      </c>
      <c r="G848" t="s">
        <v>20</v>
      </c>
      <c r="H848">
        <v>25</v>
      </c>
      <c r="I848" s="4">
        <v>44058</v>
      </c>
      <c r="J848" s="8">
        <f>DAY(TBL_Employees3[[#This Row],[Hire Date]])</f>
        <v>15</v>
      </c>
      <c r="K848" s="8">
        <f>MONTH(TBL_Employees3[[#This Row],[Hire Date]])</f>
        <v>8</v>
      </c>
      <c r="L848" s="8">
        <f>YEAR(TBL_Employees3[[#This Row],[Hire Date]])</f>
        <v>2020</v>
      </c>
      <c r="M848" s="8" t="str">
        <f>TEXT(TBL_Employees3[[#This Row],[Hire Date]],"mmm")</f>
        <v>Aug</v>
      </c>
      <c r="N848" s="5">
        <v>172007</v>
      </c>
      <c r="O848" s="5" t="str" cm="1">
        <f t="array" ref="O848">_xlfn.IFS(TBL_Employees3[[#This Row],[Annual Salary]]&gt;140000,"High Income",AND(TBL_Employees3[[#This Row],[Annual Salary]]&lt;=140000, TBL_Employees3[[#This Row],[Annual Salary]] &gt; 70000),"Middle Income",TBL_Employees3[[#This Row],[Annual Salary]]&lt;70000,"Low Income")</f>
        <v>High Income</v>
      </c>
      <c r="P848" s="6">
        <v>0.26</v>
      </c>
      <c r="Q848" s="10">
        <f>TBL_Employees3[[#This Row],[Bonus %]]*TBL_Employees3[[#This Row],[Annual Salary]]</f>
        <v>44721.82</v>
      </c>
      <c r="R848" t="s">
        <v>21</v>
      </c>
      <c r="S848" t="s">
        <v>48</v>
      </c>
      <c r="T848" s="4" t="s">
        <v>23</v>
      </c>
      <c r="U848" t="str">
        <f>IF(TBL_Employees3[[#This Row],[Exit Date]]="","Employed","Resign")</f>
        <v>Employed</v>
      </c>
    </row>
    <row r="849" spans="1:21" x14ac:dyDescent="0.25">
      <c r="A849" t="s">
        <v>1704</v>
      </c>
      <c r="B849" t="s">
        <v>1705</v>
      </c>
      <c r="C849" t="s">
        <v>53</v>
      </c>
      <c r="D849" t="s">
        <v>1504</v>
      </c>
      <c r="E849" t="s">
        <v>18</v>
      </c>
      <c r="F849" t="s">
        <v>1984</v>
      </c>
      <c r="G849" t="s">
        <v>37</v>
      </c>
      <c r="H849">
        <v>37</v>
      </c>
      <c r="I849" s="4">
        <v>40745</v>
      </c>
      <c r="J849" s="8">
        <f>DAY(TBL_Employees3[[#This Row],[Hire Date]])</f>
        <v>21</v>
      </c>
      <c r="K849" s="8">
        <f>MONTH(TBL_Employees3[[#This Row],[Hire Date]])</f>
        <v>7</v>
      </c>
      <c r="L849" s="8">
        <f>YEAR(TBL_Employees3[[#This Row],[Hire Date]])</f>
        <v>2011</v>
      </c>
      <c r="M849" s="8" t="str">
        <f>TEXT(TBL_Employees3[[#This Row],[Hire Date]],"mmm")</f>
        <v>Jul</v>
      </c>
      <c r="N849" s="5">
        <v>219474</v>
      </c>
      <c r="O849" s="5" t="str" cm="1">
        <f t="array" ref="O849">_xlfn.IFS(TBL_Employees3[[#This Row],[Annual Salary]]&gt;140000,"High Income",AND(TBL_Employees3[[#This Row],[Annual Salary]]&lt;=140000, TBL_Employees3[[#This Row],[Annual Salary]] &gt; 70000),"Middle Income",TBL_Employees3[[#This Row],[Annual Salary]]&lt;70000,"Low Income")</f>
        <v>High Income</v>
      </c>
      <c r="P849" s="6">
        <v>0.36</v>
      </c>
      <c r="Q849" s="10">
        <f>TBL_Employees3[[#This Row],[Bonus %]]*TBL_Employees3[[#This Row],[Annual Salary]]</f>
        <v>79010.64</v>
      </c>
      <c r="R849" t="s">
        <v>38</v>
      </c>
      <c r="S849" t="s">
        <v>39</v>
      </c>
      <c r="T849" s="4" t="s">
        <v>23</v>
      </c>
      <c r="U849" t="str">
        <f>IF(TBL_Employees3[[#This Row],[Exit Date]]="","Employed","Resign")</f>
        <v>Employed</v>
      </c>
    </row>
    <row r="850" spans="1:21" x14ac:dyDescent="0.25">
      <c r="A850" t="s">
        <v>1310</v>
      </c>
      <c r="B850" t="s">
        <v>1706</v>
      </c>
      <c r="C850" t="s">
        <v>31</v>
      </c>
      <c r="D850" t="s">
        <v>1504</v>
      </c>
      <c r="E850" t="s">
        <v>32</v>
      </c>
      <c r="F850" t="s">
        <v>1983</v>
      </c>
      <c r="G850" t="s">
        <v>20</v>
      </c>
      <c r="H850">
        <v>48</v>
      </c>
      <c r="I850" s="4">
        <v>39302</v>
      </c>
      <c r="J850" s="8">
        <f>DAY(TBL_Employees3[[#This Row],[Hire Date]])</f>
        <v>8</v>
      </c>
      <c r="K850" s="8">
        <f>MONTH(TBL_Employees3[[#This Row],[Hire Date]])</f>
        <v>8</v>
      </c>
      <c r="L850" s="8">
        <f>YEAR(TBL_Employees3[[#This Row],[Hire Date]])</f>
        <v>2007</v>
      </c>
      <c r="M850" s="8" t="str">
        <f>TEXT(TBL_Employees3[[#This Row],[Hire Date]],"mmm")</f>
        <v>Aug</v>
      </c>
      <c r="N850" s="5">
        <v>194723</v>
      </c>
      <c r="O850" s="5" t="str" cm="1">
        <f t="array" ref="O850">_xlfn.IFS(TBL_Employees3[[#This Row],[Annual Salary]]&gt;140000,"High Income",AND(TBL_Employees3[[#This Row],[Annual Salary]]&lt;=140000, TBL_Employees3[[#This Row],[Annual Salary]] &gt; 70000),"Middle Income",TBL_Employees3[[#This Row],[Annual Salary]]&lt;70000,"Low Income")</f>
        <v>High Income</v>
      </c>
      <c r="P850" s="6">
        <v>0.25</v>
      </c>
      <c r="Q850" s="10">
        <f>TBL_Employees3[[#This Row],[Bonus %]]*TBL_Employees3[[#This Row],[Annual Salary]]</f>
        <v>48680.75</v>
      </c>
      <c r="R850" t="s">
        <v>21</v>
      </c>
      <c r="S850" t="s">
        <v>57</v>
      </c>
      <c r="T850" s="4" t="s">
        <v>23</v>
      </c>
      <c r="U850" t="str">
        <f>IF(TBL_Employees3[[#This Row],[Exit Date]]="","Employed","Resign")</f>
        <v>Employed</v>
      </c>
    </row>
    <row r="851" spans="1:21" x14ac:dyDescent="0.25">
      <c r="A851" t="s">
        <v>1707</v>
      </c>
      <c r="B851" t="s">
        <v>1708</v>
      </c>
      <c r="C851" t="s">
        <v>26</v>
      </c>
      <c r="D851" t="s">
        <v>1504</v>
      </c>
      <c r="E851" t="s">
        <v>27</v>
      </c>
      <c r="F851" t="s">
        <v>1983</v>
      </c>
      <c r="G851" t="s">
        <v>28</v>
      </c>
      <c r="H851">
        <v>55</v>
      </c>
      <c r="I851" s="4">
        <v>38909</v>
      </c>
      <c r="J851" s="8">
        <f>DAY(TBL_Employees3[[#This Row],[Hire Date]])</f>
        <v>11</v>
      </c>
      <c r="K851" s="8">
        <f>MONTH(TBL_Employees3[[#This Row],[Hire Date]])</f>
        <v>7</v>
      </c>
      <c r="L851" s="8">
        <f>YEAR(TBL_Employees3[[#This Row],[Hire Date]])</f>
        <v>2006</v>
      </c>
      <c r="M851" s="8" t="str">
        <f>TEXT(TBL_Employees3[[#This Row],[Hire Date]],"mmm")</f>
        <v>Jul</v>
      </c>
      <c r="N851" s="5">
        <v>93343</v>
      </c>
      <c r="O851" s="5" t="str" cm="1">
        <f t="array" ref="O851">_xlfn.IFS(TBL_Employees3[[#This Row],[Annual Salary]]&gt;140000,"High Income",AND(TBL_Employees3[[#This Row],[Annual Salary]]&lt;=140000, TBL_Employees3[[#This Row],[Annual Salary]] &gt; 70000),"Middle Income",TBL_Employees3[[#This Row],[Annual Salary]]&lt;70000,"Low Income")</f>
        <v>Middle Income</v>
      </c>
      <c r="P851" s="6">
        <v>0</v>
      </c>
      <c r="Q851" s="10">
        <f>TBL_Employees3[[#This Row],[Bonus %]]*TBL_Employees3[[#This Row],[Annual Salary]]</f>
        <v>0</v>
      </c>
      <c r="R851" t="s">
        <v>65</v>
      </c>
      <c r="S851" t="s">
        <v>66</v>
      </c>
      <c r="T851" s="4" t="s">
        <v>23</v>
      </c>
      <c r="U851" t="str">
        <f>IF(TBL_Employees3[[#This Row],[Exit Date]]="","Employed","Resign")</f>
        <v>Employed</v>
      </c>
    </row>
    <row r="852" spans="1:21" x14ac:dyDescent="0.25">
      <c r="A852" t="s">
        <v>1391</v>
      </c>
      <c r="B852" t="s">
        <v>1709</v>
      </c>
      <c r="C852" t="s">
        <v>64</v>
      </c>
      <c r="D852" t="s">
        <v>1504</v>
      </c>
      <c r="E852" t="s">
        <v>32</v>
      </c>
      <c r="F852" t="s">
        <v>1984</v>
      </c>
      <c r="G852" t="s">
        <v>20</v>
      </c>
      <c r="H852">
        <v>43</v>
      </c>
      <c r="I852" s="4">
        <v>43659</v>
      </c>
      <c r="J852" s="8">
        <f>DAY(TBL_Employees3[[#This Row],[Hire Date]])</f>
        <v>13</v>
      </c>
      <c r="K852" s="8">
        <f>MONTH(TBL_Employees3[[#This Row],[Hire Date]])</f>
        <v>7</v>
      </c>
      <c r="L852" s="8">
        <f>YEAR(TBL_Employees3[[#This Row],[Hire Date]])</f>
        <v>2019</v>
      </c>
      <c r="M852" s="8" t="str">
        <f>TEXT(TBL_Employees3[[#This Row],[Hire Date]],"mmm")</f>
        <v>Jul</v>
      </c>
      <c r="N852" s="5">
        <v>41545</v>
      </c>
      <c r="O852" s="5" t="str" cm="1">
        <f t="array" ref="O852">_xlfn.IFS(TBL_Employees3[[#This Row],[Annual Salary]]&gt;140000,"High Income",AND(TBL_Employees3[[#This Row],[Annual Salary]]&lt;=140000, TBL_Employees3[[#This Row],[Annual Salary]] &gt; 70000),"Middle Income",TBL_Employees3[[#This Row],[Annual Salary]]&lt;70000,"Low Income")</f>
        <v>Low Income</v>
      </c>
      <c r="P852" s="6">
        <v>0</v>
      </c>
      <c r="Q852" s="10">
        <f>TBL_Employees3[[#This Row],[Bonus %]]*TBL_Employees3[[#This Row],[Annual Salary]]</f>
        <v>0</v>
      </c>
      <c r="R852" t="s">
        <v>21</v>
      </c>
      <c r="S852" t="s">
        <v>48</v>
      </c>
      <c r="T852" s="4" t="s">
        <v>23</v>
      </c>
      <c r="U852" t="str">
        <f>IF(TBL_Employees3[[#This Row],[Exit Date]]="","Employed","Resign")</f>
        <v>Employed</v>
      </c>
    </row>
    <row r="853" spans="1:21" x14ac:dyDescent="0.25">
      <c r="A853" t="s">
        <v>1710</v>
      </c>
      <c r="B853" t="s">
        <v>1711</v>
      </c>
      <c r="C853" t="s">
        <v>31</v>
      </c>
      <c r="D853" t="s">
        <v>1504</v>
      </c>
      <c r="E853" t="s">
        <v>32</v>
      </c>
      <c r="F853" t="s">
        <v>1984</v>
      </c>
      <c r="G853" t="s">
        <v>37</v>
      </c>
      <c r="H853">
        <v>43</v>
      </c>
      <c r="I853" s="4">
        <v>41928</v>
      </c>
      <c r="J853" s="8">
        <f>DAY(TBL_Employees3[[#This Row],[Hire Date]])</f>
        <v>16</v>
      </c>
      <c r="K853" s="8">
        <f>MONTH(TBL_Employees3[[#This Row],[Hire Date]])</f>
        <v>10</v>
      </c>
      <c r="L853" s="8">
        <f>YEAR(TBL_Employees3[[#This Row],[Hire Date]])</f>
        <v>2014</v>
      </c>
      <c r="M853" s="8" t="str">
        <f>TEXT(TBL_Employees3[[#This Row],[Hire Date]],"mmm")</f>
        <v>Oct</v>
      </c>
      <c r="N853" s="5">
        <v>171360</v>
      </c>
      <c r="O853" s="5" t="str" cm="1">
        <f t="array" ref="O853">_xlfn.IFS(TBL_Employees3[[#This Row],[Annual Salary]]&gt;140000,"High Income",AND(TBL_Employees3[[#This Row],[Annual Salary]]&lt;=140000, TBL_Employees3[[#This Row],[Annual Salary]] &gt; 70000),"Middle Income",TBL_Employees3[[#This Row],[Annual Salary]]&lt;70000,"Low Income")</f>
        <v>High Income</v>
      </c>
      <c r="P853" s="6">
        <v>0.23</v>
      </c>
      <c r="Q853" s="10">
        <f>TBL_Employees3[[#This Row],[Bonus %]]*TBL_Employees3[[#This Row],[Annual Salary]]</f>
        <v>39412.800000000003</v>
      </c>
      <c r="R853" t="s">
        <v>38</v>
      </c>
      <c r="S853" t="s">
        <v>39</v>
      </c>
      <c r="T853" s="4" t="s">
        <v>23</v>
      </c>
      <c r="U853" t="str">
        <f>IF(TBL_Employees3[[#This Row],[Exit Date]]="","Employed","Resign")</f>
        <v>Employed</v>
      </c>
    </row>
    <row r="854" spans="1:21" x14ac:dyDescent="0.25">
      <c r="A854" t="s">
        <v>1712</v>
      </c>
      <c r="B854" t="s">
        <v>1713</v>
      </c>
      <c r="C854" t="s">
        <v>74</v>
      </c>
      <c r="D854" t="s">
        <v>1504</v>
      </c>
      <c r="E854" t="s">
        <v>54</v>
      </c>
      <c r="F854" t="s">
        <v>1984</v>
      </c>
      <c r="G854" t="s">
        <v>28</v>
      </c>
      <c r="H854">
        <v>65</v>
      </c>
      <c r="I854" s="4">
        <v>36823</v>
      </c>
      <c r="J854" s="8">
        <f>DAY(TBL_Employees3[[#This Row],[Hire Date]])</f>
        <v>24</v>
      </c>
      <c r="K854" s="8">
        <f>MONTH(TBL_Employees3[[#This Row],[Hire Date]])</f>
        <v>10</v>
      </c>
      <c r="L854" s="8">
        <f>YEAR(TBL_Employees3[[#This Row],[Hire Date]])</f>
        <v>2000</v>
      </c>
      <c r="M854" s="8" t="str">
        <f>TEXT(TBL_Employees3[[#This Row],[Hire Date]],"mmm")</f>
        <v>Oct</v>
      </c>
      <c r="N854" s="5">
        <v>149417</v>
      </c>
      <c r="O854" s="5" t="str" cm="1">
        <f t="array" ref="O854">_xlfn.IFS(TBL_Employees3[[#This Row],[Annual Salary]]&gt;140000,"High Income",AND(TBL_Employees3[[#This Row],[Annual Salary]]&lt;=140000, TBL_Employees3[[#This Row],[Annual Salary]] &gt; 70000),"Middle Income",TBL_Employees3[[#This Row],[Annual Salary]]&lt;70000,"Low Income")</f>
        <v>High Income</v>
      </c>
      <c r="P854" s="6">
        <v>0.13</v>
      </c>
      <c r="Q854" s="10">
        <f>TBL_Employees3[[#This Row],[Bonus %]]*TBL_Employees3[[#This Row],[Annual Salary]]</f>
        <v>19424.21</v>
      </c>
      <c r="R854" t="s">
        <v>65</v>
      </c>
      <c r="S854" t="s">
        <v>92</v>
      </c>
      <c r="T854" s="4" t="s">
        <v>23</v>
      </c>
      <c r="U854" t="str">
        <f>IF(TBL_Employees3[[#This Row],[Exit Date]]="","Employed","Resign")</f>
        <v>Employed</v>
      </c>
    </row>
    <row r="855" spans="1:21" x14ac:dyDescent="0.25">
      <c r="A855" t="s">
        <v>1714</v>
      </c>
      <c r="B855" t="s">
        <v>1715</v>
      </c>
      <c r="C855" t="s">
        <v>31</v>
      </c>
      <c r="D855" t="s">
        <v>1504</v>
      </c>
      <c r="E855" t="s">
        <v>32</v>
      </c>
      <c r="F855" t="s">
        <v>1983</v>
      </c>
      <c r="G855" t="s">
        <v>20</v>
      </c>
      <c r="H855">
        <v>26</v>
      </c>
      <c r="I855" s="4">
        <v>43753</v>
      </c>
      <c r="J855" s="8">
        <f>DAY(TBL_Employees3[[#This Row],[Hire Date]])</f>
        <v>15</v>
      </c>
      <c r="K855" s="8">
        <f>MONTH(TBL_Employees3[[#This Row],[Hire Date]])</f>
        <v>10</v>
      </c>
      <c r="L855" s="8">
        <f>YEAR(TBL_Employees3[[#This Row],[Hire Date]])</f>
        <v>2019</v>
      </c>
      <c r="M855" s="8" t="str">
        <f>TEXT(TBL_Employees3[[#This Row],[Hire Date]],"mmm")</f>
        <v>Oct</v>
      </c>
      <c r="N855" s="5">
        <v>151556</v>
      </c>
      <c r="O855" s="5" t="str" cm="1">
        <f t="array" ref="O855">_xlfn.IFS(TBL_Employees3[[#This Row],[Annual Salary]]&gt;140000,"High Income",AND(TBL_Employees3[[#This Row],[Annual Salary]]&lt;=140000, TBL_Employees3[[#This Row],[Annual Salary]] &gt; 70000),"Middle Income",TBL_Employees3[[#This Row],[Annual Salary]]&lt;70000,"Low Income")</f>
        <v>High Income</v>
      </c>
      <c r="P855" s="6">
        <v>0.2</v>
      </c>
      <c r="Q855" s="10">
        <f>TBL_Employees3[[#This Row],[Bonus %]]*TBL_Employees3[[#This Row],[Annual Salary]]</f>
        <v>30311.200000000001</v>
      </c>
      <c r="R855" t="s">
        <v>21</v>
      </c>
      <c r="S855" t="s">
        <v>48</v>
      </c>
      <c r="T855" s="4" t="s">
        <v>23</v>
      </c>
      <c r="U855" t="str">
        <f>IF(TBL_Employees3[[#This Row],[Exit Date]]="","Employed","Resign")</f>
        <v>Employed</v>
      </c>
    </row>
    <row r="856" spans="1:21" x14ac:dyDescent="0.25">
      <c r="A856" t="s">
        <v>1716</v>
      </c>
      <c r="B856" t="s">
        <v>1717</v>
      </c>
      <c r="C856" t="s">
        <v>47</v>
      </c>
      <c r="D856" t="s">
        <v>1504</v>
      </c>
      <c r="E856" t="s">
        <v>18</v>
      </c>
      <c r="F856" t="s">
        <v>1983</v>
      </c>
      <c r="G856" t="s">
        <v>37</v>
      </c>
      <c r="H856">
        <v>47</v>
      </c>
      <c r="I856" s="4">
        <v>38684</v>
      </c>
      <c r="J856" s="8">
        <f>DAY(TBL_Employees3[[#This Row],[Hire Date]])</f>
        <v>28</v>
      </c>
      <c r="K856" s="8">
        <f>MONTH(TBL_Employees3[[#This Row],[Hire Date]])</f>
        <v>11</v>
      </c>
      <c r="L856" s="8">
        <f>YEAR(TBL_Employees3[[#This Row],[Hire Date]])</f>
        <v>2005</v>
      </c>
      <c r="M856" s="8" t="str">
        <f>TEXT(TBL_Employees3[[#This Row],[Hire Date]],"mmm")</f>
        <v>Nov</v>
      </c>
      <c r="N856" s="5">
        <v>62749</v>
      </c>
      <c r="O856" s="5" t="str" cm="1">
        <f t="array" ref="O856">_xlfn.IFS(TBL_Employees3[[#This Row],[Annual Salary]]&gt;140000,"High Income",AND(TBL_Employees3[[#This Row],[Annual Salary]]&lt;=140000, TBL_Employees3[[#This Row],[Annual Salary]] &gt; 70000),"Middle Income",TBL_Employees3[[#This Row],[Annual Salary]]&lt;70000,"Low Income")</f>
        <v>Low Income</v>
      </c>
      <c r="P856" s="6">
        <v>0</v>
      </c>
      <c r="Q856" s="10">
        <f>TBL_Employees3[[#This Row],[Bonus %]]*TBL_Employees3[[#This Row],[Annual Salary]]</f>
        <v>0</v>
      </c>
      <c r="R856" t="s">
        <v>38</v>
      </c>
      <c r="S856" t="s">
        <v>39</v>
      </c>
      <c r="T856" s="4" t="s">
        <v>23</v>
      </c>
      <c r="U856" t="str">
        <f>IF(TBL_Employees3[[#This Row],[Exit Date]]="","Employed","Resign")</f>
        <v>Employed</v>
      </c>
    </row>
    <row r="857" spans="1:21" x14ac:dyDescent="0.25">
      <c r="A857" t="s">
        <v>1718</v>
      </c>
      <c r="B857" t="s">
        <v>1719</v>
      </c>
      <c r="C857" t="s">
        <v>74</v>
      </c>
      <c r="D857" t="s">
        <v>1504</v>
      </c>
      <c r="E857" t="s">
        <v>27</v>
      </c>
      <c r="F857" t="s">
        <v>1983</v>
      </c>
      <c r="G857" t="s">
        <v>28</v>
      </c>
      <c r="H857">
        <v>52</v>
      </c>
      <c r="I857" s="4">
        <v>43255</v>
      </c>
      <c r="J857" s="8">
        <f>DAY(TBL_Employees3[[#This Row],[Hire Date]])</f>
        <v>4</v>
      </c>
      <c r="K857" s="8">
        <f>MONTH(TBL_Employees3[[#This Row],[Hire Date]])</f>
        <v>6</v>
      </c>
      <c r="L857" s="8">
        <f>YEAR(TBL_Employees3[[#This Row],[Hire Date]])</f>
        <v>2018</v>
      </c>
      <c r="M857" s="8" t="str">
        <f>TEXT(TBL_Employees3[[#This Row],[Hire Date]],"mmm")</f>
        <v>Jun</v>
      </c>
      <c r="N857" s="5">
        <v>154884</v>
      </c>
      <c r="O857" s="5" t="str" cm="1">
        <f t="array" ref="O857">_xlfn.IFS(TBL_Employees3[[#This Row],[Annual Salary]]&gt;140000,"High Income",AND(TBL_Employees3[[#This Row],[Annual Salary]]&lt;=140000, TBL_Employees3[[#This Row],[Annual Salary]] &gt; 70000),"Middle Income",TBL_Employees3[[#This Row],[Annual Salary]]&lt;70000,"Low Income")</f>
        <v>High Income</v>
      </c>
      <c r="P857" s="6">
        <v>0.1</v>
      </c>
      <c r="Q857" s="10">
        <f>TBL_Employees3[[#This Row],[Bonus %]]*TBL_Employees3[[#This Row],[Annual Salary]]</f>
        <v>15488.400000000001</v>
      </c>
      <c r="R857" t="s">
        <v>65</v>
      </c>
      <c r="S857" t="s">
        <v>78</v>
      </c>
      <c r="T857" s="4" t="s">
        <v>23</v>
      </c>
      <c r="U857" t="str">
        <f>IF(TBL_Employees3[[#This Row],[Exit Date]]="","Employed","Resign")</f>
        <v>Employed</v>
      </c>
    </row>
    <row r="858" spans="1:21" x14ac:dyDescent="0.25">
      <c r="A858" t="s">
        <v>1720</v>
      </c>
      <c r="B858" t="s">
        <v>1721</v>
      </c>
      <c r="C858" t="s">
        <v>26</v>
      </c>
      <c r="D858" t="s">
        <v>1504</v>
      </c>
      <c r="E858" t="s">
        <v>27</v>
      </c>
      <c r="F858" t="s">
        <v>1984</v>
      </c>
      <c r="G858" t="s">
        <v>37</v>
      </c>
      <c r="H858">
        <v>35</v>
      </c>
      <c r="I858" s="4">
        <v>42745</v>
      </c>
      <c r="J858" s="8">
        <f>DAY(TBL_Employees3[[#This Row],[Hire Date]])</f>
        <v>10</v>
      </c>
      <c r="K858" s="8">
        <f>MONTH(TBL_Employees3[[#This Row],[Hire Date]])</f>
        <v>1</v>
      </c>
      <c r="L858" s="8">
        <f>YEAR(TBL_Employees3[[#This Row],[Hire Date]])</f>
        <v>2017</v>
      </c>
      <c r="M858" s="8" t="str">
        <f>TEXT(TBL_Employees3[[#This Row],[Hire Date]],"mmm")</f>
        <v>Jan</v>
      </c>
      <c r="N858" s="5">
        <v>80622</v>
      </c>
      <c r="O858" s="5" t="str" cm="1">
        <f t="array" ref="O858">_xlfn.IFS(TBL_Employees3[[#This Row],[Annual Salary]]&gt;140000,"High Income",AND(TBL_Employees3[[#This Row],[Annual Salary]]&lt;=140000, TBL_Employees3[[#This Row],[Annual Salary]] &gt; 70000),"Middle Income",TBL_Employees3[[#This Row],[Annual Salary]]&lt;70000,"Low Income")</f>
        <v>Middle Income</v>
      </c>
      <c r="P858" s="6">
        <v>0</v>
      </c>
      <c r="Q858" s="10">
        <f>TBL_Employees3[[#This Row],[Bonus %]]*TBL_Employees3[[#This Row],[Annual Salary]]</f>
        <v>0</v>
      </c>
      <c r="R858" t="s">
        <v>21</v>
      </c>
      <c r="S858" t="s">
        <v>22</v>
      </c>
      <c r="T858" s="4" t="s">
        <v>23</v>
      </c>
      <c r="U858" t="str">
        <f>IF(TBL_Employees3[[#This Row],[Exit Date]]="","Employed","Resign")</f>
        <v>Employed</v>
      </c>
    </row>
    <row r="859" spans="1:21" x14ac:dyDescent="0.25">
      <c r="A859" t="s">
        <v>1722</v>
      </c>
      <c r="B859" t="s">
        <v>1723</v>
      </c>
      <c r="C859" t="s">
        <v>16</v>
      </c>
      <c r="D859" t="s">
        <v>1504</v>
      </c>
      <c r="E859" t="s">
        <v>27</v>
      </c>
      <c r="F859" t="s">
        <v>1983</v>
      </c>
      <c r="G859" t="s">
        <v>28</v>
      </c>
      <c r="H859">
        <v>49</v>
      </c>
      <c r="I859" s="4">
        <v>43240</v>
      </c>
      <c r="J859" s="8">
        <f>DAY(TBL_Employees3[[#This Row],[Hire Date]])</f>
        <v>20</v>
      </c>
      <c r="K859" s="8">
        <f>MONTH(TBL_Employees3[[#This Row],[Hire Date]])</f>
        <v>5</v>
      </c>
      <c r="L859" s="8">
        <f>YEAR(TBL_Employees3[[#This Row],[Hire Date]])</f>
        <v>2018</v>
      </c>
      <c r="M859" s="8" t="str">
        <f>TEXT(TBL_Employees3[[#This Row],[Hire Date]],"mmm")</f>
        <v>May</v>
      </c>
      <c r="N859" s="5">
        <v>119397</v>
      </c>
      <c r="O859" s="5" t="str" cm="1">
        <f t="array" ref="O859">_xlfn.IFS(TBL_Employees3[[#This Row],[Annual Salary]]&gt;140000,"High Income",AND(TBL_Employees3[[#This Row],[Annual Salary]]&lt;=140000, TBL_Employees3[[#This Row],[Annual Salary]] &gt; 70000),"Middle Income",TBL_Employees3[[#This Row],[Annual Salary]]&lt;70000,"Low Income")</f>
        <v>Middle Income</v>
      </c>
      <c r="P859" s="6">
        <v>0.09</v>
      </c>
      <c r="Q859" s="10">
        <f>TBL_Employees3[[#This Row],[Bonus %]]*TBL_Employees3[[#This Row],[Annual Salary]]</f>
        <v>10745.73</v>
      </c>
      <c r="R859" t="s">
        <v>65</v>
      </c>
      <c r="S859" t="s">
        <v>118</v>
      </c>
      <c r="T859" s="4">
        <v>43538</v>
      </c>
      <c r="U859" t="str">
        <f>IF(TBL_Employees3[[#This Row],[Exit Date]]="","Employed","Resign")</f>
        <v>Resign</v>
      </c>
    </row>
    <row r="860" spans="1:21" x14ac:dyDescent="0.25">
      <c r="A860" t="s">
        <v>1724</v>
      </c>
      <c r="B860" t="s">
        <v>1725</v>
      </c>
      <c r="C860" t="s">
        <v>26</v>
      </c>
      <c r="D860" t="s">
        <v>1504</v>
      </c>
      <c r="E860" t="s">
        <v>27</v>
      </c>
      <c r="F860" t="s">
        <v>1983</v>
      </c>
      <c r="G860" t="s">
        <v>20</v>
      </c>
      <c r="H860">
        <v>33</v>
      </c>
      <c r="I860" s="4">
        <v>42631</v>
      </c>
      <c r="J860" s="8">
        <f>DAY(TBL_Employees3[[#This Row],[Hire Date]])</f>
        <v>18</v>
      </c>
      <c r="K860" s="8">
        <f>MONTH(TBL_Employees3[[#This Row],[Hire Date]])</f>
        <v>9</v>
      </c>
      <c r="L860" s="8">
        <f>YEAR(TBL_Employees3[[#This Row],[Hire Date]])</f>
        <v>2016</v>
      </c>
      <c r="M860" s="8" t="str">
        <f>TEXT(TBL_Employees3[[#This Row],[Hire Date]],"mmm")</f>
        <v>Sep</v>
      </c>
      <c r="N860" s="5">
        <v>98427</v>
      </c>
      <c r="O860" s="5" t="str" cm="1">
        <f t="array" ref="O860">_xlfn.IFS(TBL_Employees3[[#This Row],[Annual Salary]]&gt;140000,"High Income",AND(TBL_Employees3[[#This Row],[Annual Salary]]&lt;=140000, TBL_Employees3[[#This Row],[Annual Salary]] &gt; 70000),"Middle Income",TBL_Employees3[[#This Row],[Annual Salary]]&lt;70000,"Low Income")</f>
        <v>Middle Income</v>
      </c>
      <c r="P860" s="6">
        <v>0</v>
      </c>
      <c r="Q860" s="10">
        <f>TBL_Employees3[[#This Row],[Bonus %]]*TBL_Employees3[[#This Row],[Annual Salary]]</f>
        <v>0</v>
      </c>
      <c r="R860" t="s">
        <v>21</v>
      </c>
      <c r="S860" t="s">
        <v>75</v>
      </c>
      <c r="T860" s="4" t="s">
        <v>23</v>
      </c>
      <c r="U860" t="str">
        <f>IF(TBL_Employees3[[#This Row],[Exit Date]]="","Employed","Resign")</f>
        <v>Employed</v>
      </c>
    </row>
    <row r="861" spans="1:21" x14ac:dyDescent="0.25">
      <c r="A861" t="s">
        <v>1726</v>
      </c>
      <c r="B861" t="s">
        <v>1727</v>
      </c>
      <c r="C861" t="s">
        <v>31</v>
      </c>
      <c r="D861" t="s">
        <v>1504</v>
      </c>
      <c r="E861" t="s">
        <v>27</v>
      </c>
      <c r="F861" t="s">
        <v>1983</v>
      </c>
      <c r="G861" t="s">
        <v>28</v>
      </c>
      <c r="H861">
        <v>31</v>
      </c>
      <c r="I861" s="4">
        <v>43626</v>
      </c>
      <c r="J861" s="8">
        <f>DAY(TBL_Employees3[[#This Row],[Hire Date]])</f>
        <v>10</v>
      </c>
      <c r="K861" s="8">
        <f>MONTH(TBL_Employees3[[#This Row],[Hire Date]])</f>
        <v>6</v>
      </c>
      <c r="L861" s="8">
        <f>YEAR(TBL_Employees3[[#This Row],[Hire Date]])</f>
        <v>2019</v>
      </c>
      <c r="M861" s="8" t="str">
        <f>TEXT(TBL_Employees3[[#This Row],[Hire Date]],"mmm")</f>
        <v>Jun</v>
      </c>
      <c r="N861" s="5">
        <v>176710</v>
      </c>
      <c r="O861" s="5" t="str" cm="1">
        <f t="array" ref="O861">_xlfn.IFS(TBL_Employees3[[#This Row],[Annual Salary]]&gt;140000,"High Income",AND(TBL_Employees3[[#This Row],[Annual Salary]]&lt;=140000, TBL_Employees3[[#This Row],[Annual Salary]] &gt; 70000),"Middle Income",TBL_Employees3[[#This Row],[Annual Salary]]&lt;70000,"Low Income")</f>
        <v>High Income</v>
      </c>
      <c r="P861" s="6">
        <v>0.15</v>
      </c>
      <c r="Q861" s="10">
        <f>TBL_Employees3[[#This Row],[Bonus %]]*TBL_Employees3[[#This Row],[Annual Salary]]</f>
        <v>26506.5</v>
      </c>
      <c r="R861" t="s">
        <v>21</v>
      </c>
      <c r="S861" t="s">
        <v>48</v>
      </c>
      <c r="T861" s="4" t="s">
        <v>23</v>
      </c>
      <c r="U861" t="str">
        <f>IF(TBL_Employees3[[#This Row],[Exit Date]]="","Employed","Resign")</f>
        <v>Employed</v>
      </c>
    </row>
    <row r="862" spans="1:21" x14ac:dyDescent="0.25">
      <c r="A862" t="s">
        <v>1728</v>
      </c>
      <c r="B862" t="s">
        <v>1729</v>
      </c>
      <c r="C862" t="s">
        <v>1730</v>
      </c>
      <c r="D862" t="s">
        <v>1731</v>
      </c>
      <c r="E862" t="s">
        <v>54</v>
      </c>
      <c r="F862" t="s">
        <v>1983</v>
      </c>
      <c r="G862" t="s">
        <v>28</v>
      </c>
      <c r="H862">
        <v>57</v>
      </c>
      <c r="I862" s="4">
        <v>42759</v>
      </c>
      <c r="J862" s="8">
        <f>DAY(TBL_Employees3[[#This Row],[Hire Date]])</f>
        <v>24</v>
      </c>
      <c r="K862" s="8">
        <f>MONTH(TBL_Employees3[[#This Row],[Hire Date]])</f>
        <v>1</v>
      </c>
      <c r="L862" s="8">
        <f>YEAR(TBL_Employees3[[#This Row],[Hire Date]])</f>
        <v>2017</v>
      </c>
      <c r="M862" s="8" t="str">
        <f>TEXT(TBL_Employees3[[#This Row],[Hire Date]],"mmm")</f>
        <v>Jan</v>
      </c>
      <c r="N862" s="5">
        <v>50994</v>
      </c>
      <c r="O862" s="5" t="str" cm="1">
        <f t="array" ref="O862">_xlfn.IFS(TBL_Employees3[[#This Row],[Annual Salary]]&gt;140000,"High Income",AND(TBL_Employees3[[#This Row],[Annual Salary]]&lt;=140000, TBL_Employees3[[#This Row],[Annual Salary]] &gt; 70000),"Middle Income",TBL_Employees3[[#This Row],[Annual Salary]]&lt;70000,"Low Income")</f>
        <v>Low Income</v>
      </c>
      <c r="P862" s="6">
        <v>0</v>
      </c>
      <c r="Q862" s="10">
        <f>TBL_Employees3[[#This Row],[Bonus %]]*TBL_Employees3[[#This Row],[Annual Salary]]</f>
        <v>0</v>
      </c>
      <c r="R862" t="s">
        <v>65</v>
      </c>
      <c r="S862" t="s">
        <v>66</v>
      </c>
      <c r="T862" s="4" t="s">
        <v>23</v>
      </c>
      <c r="U862" t="str">
        <f>IF(TBL_Employees3[[#This Row],[Exit Date]]="","Employed","Resign")</f>
        <v>Employed</v>
      </c>
    </row>
    <row r="863" spans="1:21" x14ac:dyDescent="0.25">
      <c r="A863" t="s">
        <v>1732</v>
      </c>
      <c r="B863" t="s">
        <v>1733</v>
      </c>
      <c r="C863" t="s">
        <v>31</v>
      </c>
      <c r="D863" t="s">
        <v>1731</v>
      </c>
      <c r="E863" t="s">
        <v>32</v>
      </c>
      <c r="F863" t="s">
        <v>1983</v>
      </c>
      <c r="G863" t="s">
        <v>28</v>
      </c>
      <c r="H863">
        <v>45</v>
      </c>
      <c r="I863" s="4">
        <v>37446</v>
      </c>
      <c r="J863" s="8">
        <f>DAY(TBL_Employees3[[#This Row],[Hire Date]])</f>
        <v>9</v>
      </c>
      <c r="K863" s="8">
        <f>MONTH(TBL_Employees3[[#This Row],[Hire Date]])</f>
        <v>7</v>
      </c>
      <c r="L863" s="8">
        <f>YEAR(TBL_Employees3[[#This Row],[Hire Date]])</f>
        <v>2002</v>
      </c>
      <c r="M863" s="8" t="str">
        <f>TEXT(TBL_Employees3[[#This Row],[Hire Date]],"mmm")</f>
        <v>Jul</v>
      </c>
      <c r="N863" s="5">
        <v>166331</v>
      </c>
      <c r="O863" s="5" t="str" cm="1">
        <f t="array" ref="O863">_xlfn.IFS(TBL_Employees3[[#This Row],[Annual Salary]]&gt;140000,"High Income",AND(TBL_Employees3[[#This Row],[Annual Salary]]&lt;=140000, TBL_Employees3[[#This Row],[Annual Salary]] &gt; 70000),"Middle Income",TBL_Employees3[[#This Row],[Annual Salary]]&lt;70000,"Low Income")</f>
        <v>High Income</v>
      </c>
      <c r="P863" s="6">
        <v>0.18</v>
      </c>
      <c r="Q863" s="10">
        <f>TBL_Employees3[[#This Row],[Bonus %]]*TBL_Employees3[[#This Row],[Annual Salary]]</f>
        <v>29939.579999999998</v>
      </c>
      <c r="R863" t="s">
        <v>65</v>
      </c>
      <c r="S863" t="s">
        <v>66</v>
      </c>
      <c r="T863" s="4" t="s">
        <v>23</v>
      </c>
      <c r="U863" t="str">
        <f>IF(TBL_Employees3[[#This Row],[Exit Date]]="","Employed","Resign")</f>
        <v>Employed</v>
      </c>
    </row>
    <row r="864" spans="1:21" x14ac:dyDescent="0.25">
      <c r="A864" t="s">
        <v>1379</v>
      </c>
      <c r="B864" t="s">
        <v>1734</v>
      </c>
      <c r="C864" t="s">
        <v>31</v>
      </c>
      <c r="D864" t="s">
        <v>1731</v>
      </c>
      <c r="E864" t="s">
        <v>18</v>
      </c>
      <c r="F864" t="s">
        <v>1984</v>
      </c>
      <c r="G864" t="s">
        <v>37</v>
      </c>
      <c r="H864">
        <v>36</v>
      </c>
      <c r="I864" s="4">
        <v>44288</v>
      </c>
      <c r="J864" s="8">
        <f>DAY(TBL_Employees3[[#This Row],[Hire Date]])</f>
        <v>2</v>
      </c>
      <c r="K864" s="8">
        <f>MONTH(TBL_Employees3[[#This Row],[Hire Date]])</f>
        <v>4</v>
      </c>
      <c r="L864" s="8">
        <f>YEAR(TBL_Employees3[[#This Row],[Hire Date]])</f>
        <v>2021</v>
      </c>
      <c r="M864" s="8" t="str">
        <f>TEXT(TBL_Employees3[[#This Row],[Hire Date]],"mmm")</f>
        <v>Apr</v>
      </c>
      <c r="N864" s="5">
        <v>151703</v>
      </c>
      <c r="O864" s="5" t="str" cm="1">
        <f t="array" ref="O864">_xlfn.IFS(TBL_Employees3[[#This Row],[Annual Salary]]&gt;140000,"High Income",AND(TBL_Employees3[[#This Row],[Annual Salary]]&lt;=140000, TBL_Employees3[[#This Row],[Annual Salary]] &gt; 70000),"Middle Income",TBL_Employees3[[#This Row],[Annual Salary]]&lt;70000,"Low Income")</f>
        <v>High Income</v>
      </c>
      <c r="P864" s="6">
        <v>0.21</v>
      </c>
      <c r="Q864" s="10">
        <f>TBL_Employees3[[#This Row],[Bonus %]]*TBL_Employees3[[#This Row],[Annual Salary]]</f>
        <v>31857.629999999997</v>
      </c>
      <c r="R864" t="s">
        <v>21</v>
      </c>
      <c r="S864" t="s">
        <v>48</v>
      </c>
      <c r="T864" s="4" t="s">
        <v>23</v>
      </c>
      <c r="U864" t="str">
        <f>IF(TBL_Employees3[[#This Row],[Exit Date]]="","Employed","Resign")</f>
        <v>Employed</v>
      </c>
    </row>
    <row r="865" spans="1:21" x14ac:dyDescent="0.25">
      <c r="A865" t="s">
        <v>1143</v>
      </c>
      <c r="B865" t="s">
        <v>1735</v>
      </c>
      <c r="C865" t="s">
        <v>64</v>
      </c>
      <c r="D865" t="s">
        <v>1731</v>
      </c>
      <c r="E865" t="s">
        <v>27</v>
      </c>
      <c r="F865" t="s">
        <v>1983</v>
      </c>
      <c r="G865" t="s">
        <v>20</v>
      </c>
      <c r="H865">
        <v>37</v>
      </c>
      <c r="I865" s="4">
        <v>43713</v>
      </c>
      <c r="J865" s="8">
        <f>DAY(TBL_Employees3[[#This Row],[Hire Date]])</f>
        <v>5</v>
      </c>
      <c r="K865" s="8">
        <f>MONTH(TBL_Employees3[[#This Row],[Hire Date]])</f>
        <v>9</v>
      </c>
      <c r="L865" s="8">
        <f>YEAR(TBL_Employees3[[#This Row],[Hire Date]])</f>
        <v>2019</v>
      </c>
      <c r="M865" s="8" t="str">
        <f>TEXT(TBL_Employees3[[#This Row],[Hire Date]],"mmm")</f>
        <v>Sep</v>
      </c>
      <c r="N865" s="5">
        <v>49998</v>
      </c>
      <c r="O865" s="5" t="str" cm="1">
        <f t="array" ref="O865">_xlfn.IFS(TBL_Employees3[[#This Row],[Annual Salary]]&gt;140000,"High Income",AND(TBL_Employees3[[#This Row],[Annual Salary]]&lt;=140000, TBL_Employees3[[#This Row],[Annual Salary]] &gt; 70000),"Middle Income",TBL_Employees3[[#This Row],[Annual Salary]]&lt;70000,"Low Income")</f>
        <v>Low Income</v>
      </c>
      <c r="P865" s="6">
        <v>0</v>
      </c>
      <c r="Q865" s="10">
        <f>TBL_Employees3[[#This Row],[Bonus %]]*TBL_Employees3[[#This Row],[Annual Salary]]</f>
        <v>0</v>
      </c>
      <c r="R865" t="s">
        <v>21</v>
      </c>
      <c r="S865" t="s">
        <v>34</v>
      </c>
      <c r="T865" s="4" t="s">
        <v>23</v>
      </c>
      <c r="U865" t="str">
        <f>IF(TBL_Employees3[[#This Row],[Exit Date]]="","Employed","Resign")</f>
        <v>Employed</v>
      </c>
    </row>
    <row r="866" spans="1:21" x14ac:dyDescent="0.25">
      <c r="A866" t="s">
        <v>1736</v>
      </c>
      <c r="B866" t="s">
        <v>1737</v>
      </c>
      <c r="C866" t="s">
        <v>53</v>
      </c>
      <c r="D866" t="s">
        <v>1731</v>
      </c>
      <c r="E866" t="s">
        <v>27</v>
      </c>
      <c r="F866" t="s">
        <v>1983</v>
      </c>
      <c r="G866" t="s">
        <v>28</v>
      </c>
      <c r="H866">
        <v>44</v>
      </c>
      <c r="I866" s="4">
        <v>41700</v>
      </c>
      <c r="J866" s="8">
        <f>DAY(TBL_Employees3[[#This Row],[Hire Date]])</f>
        <v>2</v>
      </c>
      <c r="K866" s="8">
        <f>MONTH(TBL_Employees3[[#This Row],[Hire Date]])</f>
        <v>3</v>
      </c>
      <c r="L866" s="8">
        <f>YEAR(TBL_Employees3[[#This Row],[Hire Date]])</f>
        <v>2014</v>
      </c>
      <c r="M866" s="8" t="str">
        <f>TEXT(TBL_Employees3[[#This Row],[Hire Date]],"mmm")</f>
        <v>Mar</v>
      </c>
      <c r="N866" s="5">
        <v>207172</v>
      </c>
      <c r="O866" s="5" t="str" cm="1">
        <f t="array" ref="O866">_xlfn.IFS(TBL_Employees3[[#This Row],[Annual Salary]]&gt;140000,"High Income",AND(TBL_Employees3[[#This Row],[Annual Salary]]&lt;=140000, TBL_Employees3[[#This Row],[Annual Salary]] &gt; 70000),"Middle Income",TBL_Employees3[[#This Row],[Annual Salary]]&lt;70000,"Low Income")</f>
        <v>High Income</v>
      </c>
      <c r="P866" s="6">
        <v>0.31</v>
      </c>
      <c r="Q866" s="10">
        <f>TBL_Employees3[[#This Row],[Bonus %]]*TBL_Employees3[[#This Row],[Annual Salary]]</f>
        <v>64223.32</v>
      </c>
      <c r="R866" t="s">
        <v>65</v>
      </c>
      <c r="S866" t="s">
        <v>66</v>
      </c>
      <c r="T866" s="4" t="s">
        <v>23</v>
      </c>
      <c r="U866" t="str">
        <f>IF(TBL_Employees3[[#This Row],[Exit Date]]="","Employed","Resign")</f>
        <v>Employed</v>
      </c>
    </row>
    <row r="867" spans="1:21" x14ac:dyDescent="0.25">
      <c r="A867" t="s">
        <v>1738</v>
      </c>
      <c r="B867" t="s">
        <v>1739</v>
      </c>
      <c r="C867" t="s">
        <v>47</v>
      </c>
      <c r="D867" t="s">
        <v>1731</v>
      </c>
      <c r="E867" t="s">
        <v>32</v>
      </c>
      <c r="F867" t="s">
        <v>1983</v>
      </c>
      <c r="G867" t="s">
        <v>20</v>
      </c>
      <c r="H867">
        <v>61</v>
      </c>
      <c r="I867" s="4">
        <v>39640</v>
      </c>
      <c r="J867" s="8">
        <f>DAY(TBL_Employees3[[#This Row],[Hire Date]])</f>
        <v>11</v>
      </c>
      <c r="K867" s="8">
        <f>MONTH(TBL_Employees3[[#This Row],[Hire Date]])</f>
        <v>7</v>
      </c>
      <c r="L867" s="8">
        <f>YEAR(TBL_Employees3[[#This Row],[Hire Date]])</f>
        <v>2008</v>
      </c>
      <c r="M867" s="8" t="str">
        <f>TEXT(TBL_Employees3[[#This Row],[Hire Date]],"mmm")</f>
        <v>Jul</v>
      </c>
      <c r="N867" s="5">
        <v>66521</v>
      </c>
      <c r="O867" s="5" t="str" cm="1">
        <f t="array" ref="O867">_xlfn.IFS(TBL_Employees3[[#This Row],[Annual Salary]]&gt;140000,"High Income",AND(TBL_Employees3[[#This Row],[Annual Salary]]&lt;=140000, TBL_Employees3[[#This Row],[Annual Salary]] &gt; 70000),"Middle Income",TBL_Employees3[[#This Row],[Annual Salary]]&lt;70000,"Low Income")</f>
        <v>Low Income</v>
      </c>
      <c r="P867" s="6">
        <v>0</v>
      </c>
      <c r="Q867" s="10">
        <f>TBL_Employees3[[#This Row],[Bonus %]]*TBL_Employees3[[#This Row],[Annual Salary]]</f>
        <v>0</v>
      </c>
      <c r="R867" t="s">
        <v>21</v>
      </c>
      <c r="S867" t="s">
        <v>34</v>
      </c>
      <c r="T867" s="4" t="s">
        <v>23</v>
      </c>
      <c r="U867" t="str">
        <f>IF(TBL_Employees3[[#This Row],[Exit Date]]="","Employed","Resign")</f>
        <v>Employed</v>
      </c>
    </row>
    <row r="868" spans="1:21" x14ac:dyDescent="0.25">
      <c r="A868" t="s">
        <v>1740</v>
      </c>
      <c r="B868" t="s">
        <v>1741</v>
      </c>
      <c r="C868" t="s">
        <v>1730</v>
      </c>
      <c r="D868" t="s">
        <v>1731</v>
      </c>
      <c r="E868" t="s">
        <v>27</v>
      </c>
      <c r="F868" t="s">
        <v>1983</v>
      </c>
      <c r="G868" t="s">
        <v>28</v>
      </c>
      <c r="H868">
        <v>30</v>
      </c>
      <c r="I868" s="4">
        <v>42642</v>
      </c>
      <c r="J868" s="8">
        <f>DAY(TBL_Employees3[[#This Row],[Hire Date]])</f>
        <v>29</v>
      </c>
      <c r="K868" s="8">
        <f>MONTH(TBL_Employees3[[#This Row],[Hire Date]])</f>
        <v>9</v>
      </c>
      <c r="L868" s="8">
        <f>YEAR(TBL_Employees3[[#This Row],[Hire Date]])</f>
        <v>2016</v>
      </c>
      <c r="M868" s="8" t="str">
        <f>TEXT(TBL_Employees3[[#This Row],[Hire Date]],"mmm")</f>
        <v>Sep</v>
      </c>
      <c r="N868" s="5">
        <v>59100</v>
      </c>
      <c r="O868" s="5" t="str" cm="1">
        <f t="array" ref="O868">_xlfn.IFS(TBL_Employees3[[#This Row],[Annual Salary]]&gt;140000,"High Income",AND(TBL_Employees3[[#This Row],[Annual Salary]]&lt;=140000, TBL_Employees3[[#This Row],[Annual Salary]] &gt; 70000),"Middle Income",TBL_Employees3[[#This Row],[Annual Salary]]&lt;70000,"Low Income")</f>
        <v>Low Income</v>
      </c>
      <c r="P868" s="6">
        <v>0</v>
      </c>
      <c r="Q868" s="10">
        <f>TBL_Employees3[[#This Row],[Bonus %]]*TBL_Employees3[[#This Row],[Annual Salary]]</f>
        <v>0</v>
      </c>
      <c r="R868" t="s">
        <v>65</v>
      </c>
      <c r="S868" t="s">
        <v>66</v>
      </c>
      <c r="T868" s="4" t="s">
        <v>23</v>
      </c>
      <c r="U868" t="str">
        <f>IF(TBL_Employees3[[#This Row],[Exit Date]]="","Employed","Resign")</f>
        <v>Employed</v>
      </c>
    </row>
    <row r="869" spans="1:21" x14ac:dyDescent="0.25">
      <c r="A869" t="s">
        <v>1742</v>
      </c>
      <c r="B869" t="s">
        <v>1743</v>
      </c>
      <c r="C869" t="s">
        <v>1730</v>
      </c>
      <c r="D869" t="s">
        <v>1731</v>
      </c>
      <c r="E869" t="s">
        <v>27</v>
      </c>
      <c r="F869" t="s">
        <v>1983</v>
      </c>
      <c r="G869" t="s">
        <v>28</v>
      </c>
      <c r="H869">
        <v>37</v>
      </c>
      <c r="I869" s="4">
        <v>41592</v>
      </c>
      <c r="J869" s="8">
        <f>DAY(TBL_Employees3[[#This Row],[Hire Date]])</f>
        <v>14</v>
      </c>
      <c r="K869" s="8">
        <f>MONTH(TBL_Employees3[[#This Row],[Hire Date]])</f>
        <v>11</v>
      </c>
      <c r="L869" s="8">
        <f>YEAR(TBL_Employees3[[#This Row],[Hire Date]])</f>
        <v>2013</v>
      </c>
      <c r="M869" s="8" t="str">
        <f>TEXT(TBL_Employees3[[#This Row],[Hire Date]],"mmm")</f>
        <v>Nov</v>
      </c>
      <c r="N869" s="5">
        <v>56037</v>
      </c>
      <c r="O869" s="5" t="str" cm="1">
        <f t="array" ref="O869">_xlfn.IFS(TBL_Employees3[[#This Row],[Annual Salary]]&gt;140000,"High Income",AND(TBL_Employees3[[#This Row],[Annual Salary]]&lt;=140000, TBL_Employees3[[#This Row],[Annual Salary]] &gt; 70000),"Middle Income",TBL_Employees3[[#This Row],[Annual Salary]]&lt;70000,"Low Income")</f>
        <v>Low Income</v>
      </c>
      <c r="P869" s="6">
        <v>0</v>
      </c>
      <c r="Q869" s="10">
        <f>TBL_Employees3[[#This Row],[Bonus %]]*TBL_Employees3[[#This Row],[Annual Salary]]</f>
        <v>0</v>
      </c>
      <c r="R869" t="s">
        <v>65</v>
      </c>
      <c r="S869" t="s">
        <v>78</v>
      </c>
      <c r="T869" s="4" t="s">
        <v>23</v>
      </c>
      <c r="U869" t="str">
        <f>IF(TBL_Employees3[[#This Row],[Exit Date]]="","Employed","Resign")</f>
        <v>Employed</v>
      </c>
    </row>
    <row r="870" spans="1:21" x14ac:dyDescent="0.25">
      <c r="A870" t="s">
        <v>1744</v>
      </c>
      <c r="B870" t="s">
        <v>1745</v>
      </c>
      <c r="C870" t="s">
        <v>26</v>
      </c>
      <c r="D870" t="s">
        <v>1731</v>
      </c>
      <c r="E870" t="s">
        <v>54</v>
      </c>
      <c r="F870" t="s">
        <v>1984</v>
      </c>
      <c r="G870" t="s">
        <v>20</v>
      </c>
      <c r="H870">
        <v>38</v>
      </c>
      <c r="I870" s="4">
        <v>39474</v>
      </c>
      <c r="J870" s="8">
        <f>DAY(TBL_Employees3[[#This Row],[Hire Date]])</f>
        <v>27</v>
      </c>
      <c r="K870" s="8">
        <f>MONTH(TBL_Employees3[[#This Row],[Hire Date]])</f>
        <v>1</v>
      </c>
      <c r="L870" s="8">
        <f>YEAR(TBL_Employees3[[#This Row],[Hire Date]])</f>
        <v>2008</v>
      </c>
      <c r="M870" s="8" t="str">
        <f>TEXT(TBL_Employees3[[#This Row],[Hire Date]],"mmm")</f>
        <v>Jan</v>
      </c>
      <c r="N870" s="5">
        <v>80024</v>
      </c>
      <c r="O870" s="5" t="str" cm="1">
        <f t="array" ref="O870">_xlfn.IFS(TBL_Employees3[[#This Row],[Annual Salary]]&gt;140000,"High Income",AND(TBL_Employees3[[#This Row],[Annual Salary]]&lt;=140000, TBL_Employees3[[#This Row],[Annual Salary]] &gt; 70000),"Middle Income",TBL_Employees3[[#This Row],[Annual Salary]]&lt;70000,"Low Income")</f>
        <v>Middle Income</v>
      </c>
      <c r="P870" s="6">
        <v>0</v>
      </c>
      <c r="Q870" s="10">
        <f>TBL_Employees3[[#This Row],[Bonus %]]*TBL_Employees3[[#This Row],[Annual Salary]]</f>
        <v>0</v>
      </c>
      <c r="R870" t="s">
        <v>21</v>
      </c>
      <c r="S870" t="s">
        <v>75</v>
      </c>
      <c r="T870" s="4" t="s">
        <v>23</v>
      </c>
      <c r="U870" t="str">
        <f>IF(TBL_Employees3[[#This Row],[Exit Date]]="","Employed","Resign")</f>
        <v>Employed</v>
      </c>
    </row>
    <row r="871" spans="1:21" x14ac:dyDescent="0.25">
      <c r="A871" t="s">
        <v>1017</v>
      </c>
      <c r="B871" t="s">
        <v>1746</v>
      </c>
      <c r="C871" t="s">
        <v>1730</v>
      </c>
      <c r="D871" t="s">
        <v>1731</v>
      </c>
      <c r="E871" t="s">
        <v>18</v>
      </c>
      <c r="F871" t="s">
        <v>1983</v>
      </c>
      <c r="G871" t="s">
        <v>28</v>
      </c>
      <c r="H871">
        <v>31</v>
      </c>
      <c r="I871" s="4">
        <v>42938</v>
      </c>
      <c r="J871" s="8">
        <f>DAY(TBL_Employees3[[#This Row],[Hire Date]])</f>
        <v>22</v>
      </c>
      <c r="K871" s="8">
        <f>MONTH(TBL_Employees3[[#This Row],[Hire Date]])</f>
        <v>7</v>
      </c>
      <c r="L871" s="8">
        <f>YEAR(TBL_Employees3[[#This Row],[Hire Date]])</f>
        <v>2017</v>
      </c>
      <c r="M871" s="8" t="str">
        <f>TEXT(TBL_Employees3[[#This Row],[Hire Date]],"mmm")</f>
        <v>Jul</v>
      </c>
      <c r="N871" s="5">
        <v>55854</v>
      </c>
      <c r="O871" s="5" t="str" cm="1">
        <f t="array" ref="O871">_xlfn.IFS(TBL_Employees3[[#This Row],[Annual Salary]]&gt;140000,"High Income",AND(TBL_Employees3[[#This Row],[Annual Salary]]&lt;=140000, TBL_Employees3[[#This Row],[Annual Salary]] &gt; 70000),"Middle Income",TBL_Employees3[[#This Row],[Annual Salary]]&lt;70000,"Low Income")</f>
        <v>Low Income</v>
      </c>
      <c r="P871" s="6">
        <v>0</v>
      </c>
      <c r="Q871" s="10">
        <f>TBL_Employees3[[#This Row],[Bonus %]]*TBL_Employees3[[#This Row],[Annual Salary]]</f>
        <v>0</v>
      </c>
      <c r="R871" t="s">
        <v>21</v>
      </c>
      <c r="S871" t="s">
        <v>22</v>
      </c>
      <c r="T871" s="4" t="s">
        <v>23</v>
      </c>
      <c r="U871" t="str">
        <f>IF(TBL_Employees3[[#This Row],[Exit Date]]="","Employed","Resign")</f>
        <v>Employed</v>
      </c>
    </row>
    <row r="872" spans="1:21" x14ac:dyDescent="0.25">
      <c r="A872" t="s">
        <v>1747</v>
      </c>
      <c r="B872" t="s">
        <v>1748</v>
      </c>
      <c r="C872" t="s">
        <v>74</v>
      </c>
      <c r="D872" t="s">
        <v>1731</v>
      </c>
      <c r="E872" t="s">
        <v>18</v>
      </c>
      <c r="F872" t="s">
        <v>1984</v>
      </c>
      <c r="G872" t="s">
        <v>28</v>
      </c>
      <c r="H872">
        <v>34</v>
      </c>
      <c r="I872" s="4">
        <v>42116</v>
      </c>
      <c r="J872" s="8">
        <f>DAY(TBL_Employees3[[#This Row],[Hire Date]])</f>
        <v>22</v>
      </c>
      <c r="K872" s="8">
        <f>MONTH(TBL_Employees3[[#This Row],[Hire Date]])</f>
        <v>4</v>
      </c>
      <c r="L872" s="8">
        <f>YEAR(TBL_Employees3[[#This Row],[Hire Date]])</f>
        <v>2015</v>
      </c>
      <c r="M872" s="8" t="str">
        <f>TEXT(TBL_Employees3[[#This Row],[Hire Date]],"mmm")</f>
        <v>Apr</v>
      </c>
      <c r="N872" s="5">
        <v>154941</v>
      </c>
      <c r="O872" s="5" t="str" cm="1">
        <f t="array" ref="O872">_xlfn.IFS(TBL_Employees3[[#This Row],[Annual Salary]]&gt;140000,"High Income",AND(TBL_Employees3[[#This Row],[Annual Salary]]&lt;=140000, TBL_Employees3[[#This Row],[Annual Salary]] &gt; 70000),"Middle Income",TBL_Employees3[[#This Row],[Annual Salary]]&lt;70000,"Low Income")</f>
        <v>High Income</v>
      </c>
      <c r="P872" s="6">
        <v>0.13</v>
      </c>
      <c r="Q872" s="10">
        <f>TBL_Employees3[[#This Row],[Bonus %]]*TBL_Employees3[[#This Row],[Annual Salary]]</f>
        <v>20142.330000000002</v>
      </c>
      <c r="R872" t="s">
        <v>21</v>
      </c>
      <c r="S872" t="s">
        <v>57</v>
      </c>
      <c r="T872" s="4" t="s">
        <v>23</v>
      </c>
      <c r="U872" t="str">
        <f>IF(TBL_Employees3[[#This Row],[Exit Date]]="","Employed","Resign")</f>
        <v>Employed</v>
      </c>
    </row>
    <row r="873" spans="1:21" x14ac:dyDescent="0.25">
      <c r="A873" t="s">
        <v>1334</v>
      </c>
      <c r="B873" t="s">
        <v>1749</v>
      </c>
      <c r="C873" t="s">
        <v>53</v>
      </c>
      <c r="D873" t="s">
        <v>1731</v>
      </c>
      <c r="E873" t="s">
        <v>18</v>
      </c>
      <c r="F873" t="s">
        <v>1984</v>
      </c>
      <c r="G873" t="s">
        <v>20</v>
      </c>
      <c r="H873">
        <v>31</v>
      </c>
      <c r="I873" s="4">
        <v>44063</v>
      </c>
      <c r="J873" s="8">
        <f>DAY(TBL_Employees3[[#This Row],[Hire Date]])</f>
        <v>20</v>
      </c>
      <c r="K873" s="8">
        <f>MONTH(TBL_Employees3[[#This Row],[Hire Date]])</f>
        <v>8</v>
      </c>
      <c r="L873" s="8">
        <f>YEAR(TBL_Employees3[[#This Row],[Hire Date]])</f>
        <v>2020</v>
      </c>
      <c r="M873" s="8" t="str">
        <f>TEXT(TBL_Employees3[[#This Row],[Hire Date]],"mmm")</f>
        <v>Aug</v>
      </c>
      <c r="N873" s="5">
        <v>219693</v>
      </c>
      <c r="O873" s="5" t="str" cm="1">
        <f t="array" ref="O873">_xlfn.IFS(TBL_Employees3[[#This Row],[Annual Salary]]&gt;140000,"High Income",AND(TBL_Employees3[[#This Row],[Annual Salary]]&lt;=140000, TBL_Employees3[[#This Row],[Annual Salary]] &gt; 70000),"Middle Income",TBL_Employees3[[#This Row],[Annual Salary]]&lt;70000,"Low Income")</f>
        <v>High Income</v>
      </c>
      <c r="P873" s="6">
        <v>0.3</v>
      </c>
      <c r="Q873" s="10">
        <f>TBL_Employees3[[#This Row],[Bonus %]]*TBL_Employees3[[#This Row],[Annual Salary]]</f>
        <v>65907.899999999994</v>
      </c>
      <c r="R873" t="s">
        <v>21</v>
      </c>
      <c r="S873" t="s">
        <v>22</v>
      </c>
      <c r="T873" s="4" t="s">
        <v>23</v>
      </c>
      <c r="U873" t="str">
        <f>IF(TBL_Employees3[[#This Row],[Exit Date]]="","Employed","Resign")</f>
        <v>Employed</v>
      </c>
    </row>
    <row r="874" spans="1:21" x14ac:dyDescent="0.25">
      <c r="A874" t="s">
        <v>1750</v>
      </c>
      <c r="B874" t="s">
        <v>1751</v>
      </c>
      <c r="C874" t="s">
        <v>1752</v>
      </c>
      <c r="D874" t="s">
        <v>1731</v>
      </c>
      <c r="E874" t="s">
        <v>54</v>
      </c>
      <c r="F874" t="s">
        <v>1984</v>
      </c>
      <c r="G874" t="s">
        <v>28</v>
      </c>
      <c r="H874">
        <v>41</v>
      </c>
      <c r="I874" s="4">
        <v>38398</v>
      </c>
      <c r="J874" s="8">
        <f>DAY(TBL_Employees3[[#This Row],[Hire Date]])</f>
        <v>15</v>
      </c>
      <c r="K874" s="8">
        <f>MONTH(TBL_Employees3[[#This Row],[Hire Date]])</f>
        <v>2</v>
      </c>
      <c r="L874" s="8">
        <f>YEAR(TBL_Employees3[[#This Row],[Hire Date]])</f>
        <v>2005</v>
      </c>
      <c r="M874" s="8" t="str">
        <f>TEXT(TBL_Employees3[[#This Row],[Hire Date]],"mmm")</f>
        <v>Feb</v>
      </c>
      <c r="N874" s="5">
        <v>95372</v>
      </c>
      <c r="O874" s="5" t="str" cm="1">
        <f t="array" ref="O874">_xlfn.IFS(TBL_Employees3[[#This Row],[Annual Salary]]&gt;140000,"High Income",AND(TBL_Employees3[[#This Row],[Annual Salary]]&lt;=140000, TBL_Employees3[[#This Row],[Annual Salary]] &gt; 70000),"Middle Income",TBL_Employees3[[#This Row],[Annual Salary]]&lt;70000,"Low Income")</f>
        <v>Middle Income</v>
      </c>
      <c r="P874" s="6">
        <v>0</v>
      </c>
      <c r="Q874" s="10">
        <f>TBL_Employees3[[#This Row],[Bonus %]]*TBL_Employees3[[#This Row],[Annual Salary]]</f>
        <v>0</v>
      </c>
      <c r="R874" t="s">
        <v>65</v>
      </c>
      <c r="S874" t="s">
        <v>78</v>
      </c>
      <c r="T874" s="4" t="s">
        <v>23</v>
      </c>
      <c r="U874" t="str">
        <f>IF(TBL_Employees3[[#This Row],[Exit Date]]="","Employed","Resign")</f>
        <v>Employed</v>
      </c>
    </row>
    <row r="875" spans="1:21" x14ac:dyDescent="0.25">
      <c r="A875" t="s">
        <v>1753</v>
      </c>
      <c r="B875" t="s">
        <v>1754</v>
      </c>
      <c r="C875" t="s">
        <v>31</v>
      </c>
      <c r="D875" t="s">
        <v>1731</v>
      </c>
      <c r="E875" t="s">
        <v>32</v>
      </c>
      <c r="F875" t="s">
        <v>1984</v>
      </c>
      <c r="G875" t="s">
        <v>28</v>
      </c>
      <c r="H875">
        <v>41</v>
      </c>
      <c r="I875" s="4">
        <v>43322</v>
      </c>
      <c r="J875" s="8">
        <f>DAY(TBL_Employees3[[#This Row],[Hire Date]])</f>
        <v>10</v>
      </c>
      <c r="K875" s="8">
        <f>MONTH(TBL_Employees3[[#This Row],[Hire Date]])</f>
        <v>8</v>
      </c>
      <c r="L875" s="8">
        <f>YEAR(TBL_Employees3[[#This Row],[Hire Date]])</f>
        <v>2018</v>
      </c>
      <c r="M875" s="8" t="str">
        <f>TEXT(TBL_Employees3[[#This Row],[Hire Date]],"mmm")</f>
        <v>Aug</v>
      </c>
      <c r="N875" s="5">
        <v>171173</v>
      </c>
      <c r="O875" s="5" t="str" cm="1">
        <f t="array" ref="O875">_xlfn.IFS(TBL_Employees3[[#This Row],[Annual Salary]]&gt;140000,"High Income",AND(TBL_Employees3[[#This Row],[Annual Salary]]&lt;=140000, TBL_Employees3[[#This Row],[Annual Salary]] &gt; 70000),"Middle Income",TBL_Employees3[[#This Row],[Annual Salary]]&lt;70000,"Low Income")</f>
        <v>High Income</v>
      </c>
      <c r="P875" s="6">
        <v>0.21</v>
      </c>
      <c r="Q875" s="10">
        <f>TBL_Employees3[[#This Row],[Bonus %]]*TBL_Employees3[[#This Row],[Annual Salary]]</f>
        <v>35946.33</v>
      </c>
      <c r="R875" t="s">
        <v>21</v>
      </c>
      <c r="S875" t="s">
        <v>75</v>
      </c>
      <c r="T875" s="4" t="s">
        <v>23</v>
      </c>
      <c r="U875" t="str">
        <f>IF(TBL_Employees3[[#This Row],[Exit Date]]="","Employed","Resign")</f>
        <v>Employed</v>
      </c>
    </row>
    <row r="876" spans="1:21" x14ac:dyDescent="0.25">
      <c r="A876" t="s">
        <v>1401</v>
      </c>
      <c r="B876" t="s">
        <v>1755</v>
      </c>
      <c r="C876" t="s">
        <v>53</v>
      </c>
      <c r="D876" t="s">
        <v>1731</v>
      </c>
      <c r="E876" t="s">
        <v>54</v>
      </c>
      <c r="F876" t="s">
        <v>1983</v>
      </c>
      <c r="G876" t="s">
        <v>37</v>
      </c>
      <c r="H876">
        <v>61</v>
      </c>
      <c r="I876" s="4">
        <v>43732</v>
      </c>
      <c r="J876" s="8">
        <f>DAY(TBL_Employees3[[#This Row],[Hire Date]])</f>
        <v>24</v>
      </c>
      <c r="K876" s="8">
        <f>MONTH(TBL_Employees3[[#This Row],[Hire Date]])</f>
        <v>9</v>
      </c>
      <c r="L876" s="8">
        <f>YEAR(TBL_Employees3[[#This Row],[Hire Date]])</f>
        <v>2019</v>
      </c>
      <c r="M876" s="8" t="str">
        <f>TEXT(TBL_Employees3[[#This Row],[Hire Date]],"mmm")</f>
        <v>Sep</v>
      </c>
      <c r="N876" s="5">
        <v>201464</v>
      </c>
      <c r="O876" s="5" t="str" cm="1">
        <f t="array" ref="O876">_xlfn.IFS(TBL_Employees3[[#This Row],[Annual Salary]]&gt;140000,"High Income",AND(TBL_Employees3[[#This Row],[Annual Salary]]&lt;=140000, TBL_Employees3[[#This Row],[Annual Salary]] &gt; 70000),"Middle Income",TBL_Employees3[[#This Row],[Annual Salary]]&lt;70000,"Low Income")</f>
        <v>High Income</v>
      </c>
      <c r="P876" s="6">
        <v>0.37</v>
      </c>
      <c r="Q876" s="10">
        <f>TBL_Employees3[[#This Row],[Bonus %]]*TBL_Employees3[[#This Row],[Annual Salary]]</f>
        <v>74541.679999999993</v>
      </c>
      <c r="R876" t="s">
        <v>21</v>
      </c>
      <c r="S876" t="s">
        <v>44</v>
      </c>
      <c r="T876" s="4" t="s">
        <v>23</v>
      </c>
      <c r="U876" t="str">
        <f>IF(TBL_Employees3[[#This Row],[Exit Date]]="","Employed","Resign")</f>
        <v>Employed</v>
      </c>
    </row>
    <row r="877" spans="1:21" x14ac:dyDescent="0.25">
      <c r="A877" t="s">
        <v>426</v>
      </c>
      <c r="B877" t="s">
        <v>1756</v>
      </c>
      <c r="C877" t="s">
        <v>64</v>
      </c>
      <c r="D877" t="s">
        <v>1731</v>
      </c>
      <c r="E877" t="s">
        <v>32</v>
      </c>
      <c r="F877" t="s">
        <v>1984</v>
      </c>
      <c r="G877" t="s">
        <v>28</v>
      </c>
      <c r="H877">
        <v>30</v>
      </c>
      <c r="I877" s="4">
        <v>44241</v>
      </c>
      <c r="J877" s="8">
        <f>DAY(TBL_Employees3[[#This Row],[Hire Date]])</f>
        <v>14</v>
      </c>
      <c r="K877" s="8">
        <f>MONTH(TBL_Employees3[[#This Row],[Hire Date]])</f>
        <v>2</v>
      </c>
      <c r="L877" s="8">
        <f>YEAR(TBL_Employees3[[#This Row],[Hire Date]])</f>
        <v>2021</v>
      </c>
      <c r="M877" s="8" t="str">
        <f>TEXT(TBL_Employees3[[#This Row],[Hire Date]],"mmm")</f>
        <v>Feb</v>
      </c>
      <c r="N877" s="5">
        <v>48340</v>
      </c>
      <c r="O877" s="5" t="str" cm="1">
        <f t="array" ref="O877">_xlfn.IFS(TBL_Employees3[[#This Row],[Annual Salary]]&gt;140000,"High Income",AND(TBL_Employees3[[#This Row],[Annual Salary]]&lt;=140000, TBL_Employees3[[#This Row],[Annual Salary]] &gt; 70000),"Middle Income",TBL_Employees3[[#This Row],[Annual Salary]]&lt;70000,"Low Income")</f>
        <v>Low Income</v>
      </c>
      <c r="P877" s="6">
        <v>0</v>
      </c>
      <c r="Q877" s="10">
        <f>TBL_Employees3[[#This Row],[Bonus %]]*TBL_Employees3[[#This Row],[Annual Salary]]</f>
        <v>0</v>
      </c>
      <c r="R877" t="s">
        <v>65</v>
      </c>
      <c r="S877" t="s">
        <v>118</v>
      </c>
      <c r="T877" s="4" t="s">
        <v>23</v>
      </c>
      <c r="U877" t="str">
        <f>IF(TBL_Employees3[[#This Row],[Exit Date]]="","Employed","Resign")</f>
        <v>Employed</v>
      </c>
    </row>
    <row r="878" spans="1:21" x14ac:dyDescent="0.25">
      <c r="A878" t="s">
        <v>1757</v>
      </c>
      <c r="B878" t="s">
        <v>1758</v>
      </c>
      <c r="C878" t="s">
        <v>53</v>
      </c>
      <c r="D878" t="s">
        <v>1731</v>
      </c>
      <c r="E878" t="s">
        <v>32</v>
      </c>
      <c r="F878" t="s">
        <v>1983</v>
      </c>
      <c r="G878" t="s">
        <v>37</v>
      </c>
      <c r="H878">
        <v>39</v>
      </c>
      <c r="I878" s="4">
        <v>40778</v>
      </c>
      <c r="J878" s="8">
        <f>DAY(TBL_Employees3[[#This Row],[Hire Date]])</f>
        <v>23</v>
      </c>
      <c r="K878" s="8">
        <f>MONTH(TBL_Employees3[[#This Row],[Hire Date]])</f>
        <v>8</v>
      </c>
      <c r="L878" s="8">
        <f>YEAR(TBL_Employees3[[#This Row],[Hire Date]])</f>
        <v>2011</v>
      </c>
      <c r="M878" s="8" t="str">
        <f>TEXT(TBL_Employees3[[#This Row],[Hire Date]],"mmm")</f>
        <v>Aug</v>
      </c>
      <c r="N878" s="5">
        <v>249506</v>
      </c>
      <c r="O878" s="5" t="str" cm="1">
        <f t="array" ref="O878">_xlfn.IFS(TBL_Employees3[[#This Row],[Annual Salary]]&gt;140000,"High Income",AND(TBL_Employees3[[#This Row],[Annual Salary]]&lt;=140000, TBL_Employees3[[#This Row],[Annual Salary]] &gt; 70000),"Middle Income",TBL_Employees3[[#This Row],[Annual Salary]]&lt;70000,"Low Income")</f>
        <v>High Income</v>
      </c>
      <c r="P878" s="6">
        <v>0.3</v>
      </c>
      <c r="Q878" s="10">
        <f>TBL_Employees3[[#This Row],[Bonus %]]*TBL_Employees3[[#This Row],[Annual Salary]]</f>
        <v>74851.8</v>
      </c>
      <c r="R878" t="s">
        <v>38</v>
      </c>
      <c r="S878" t="s">
        <v>69</v>
      </c>
      <c r="T878" s="4" t="s">
        <v>23</v>
      </c>
      <c r="U878" t="str">
        <f>IF(TBL_Employees3[[#This Row],[Exit Date]]="","Employed","Resign")</f>
        <v>Employed</v>
      </c>
    </row>
    <row r="879" spans="1:21" x14ac:dyDescent="0.25">
      <c r="A879" t="s">
        <v>1759</v>
      </c>
      <c r="B879" t="s">
        <v>1760</v>
      </c>
      <c r="C879" t="s">
        <v>74</v>
      </c>
      <c r="D879" t="s">
        <v>1731</v>
      </c>
      <c r="E879" t="s">
        <v>54</v>
      </c>
      <c r="F879" t="s">
        <v>1984</v>
      </c>
      <c r="G879" t="s">
        <v>20</v>
      </c>
      <c r="H879">
        <v>46</v>
      </c>
      <c r="I879" s="4">
        <v>41473</v>
      </c>
      <c r="J879" s="8">
        <f>DAY(TBL_Employees3[[#This Row],[Hire Date]])</f>
        <v>18</v>
      </c>
      <c r="K879" s="8">
        <f>MONTH(TBL_Employees3[[#This Row],[Hire Date]])</f>
        <v>7</v>
      </c>
      <c r="L879" s="8">
        <f>YEAR(TBL_Employees3[[#This Row],[Hire Date]])</f>
        <v>2013</v>
      </c>
      <c r="M879" s="8" t="str">
        <f>TEXT(TBL_Employees3[[#This Row],[Hire Date]],"mmm")</f>
        <v>Jul</v>
      </c>
      <c r="N879" s="5">
        <v>149712</v>
      </c>
      <c r="O879" s="5" t="str" cm="1">
        <f t="array" ref="O879">_xlfn.IFS(TBL_Employees3[[#This Row],[Annual Salary]]&gt;140000,"High Income",AND(TBL_Employees3[[#This Row],[Annual Salary]]&lt;=140000, TBL_Employees3[[#This Row],[Annual Salary]] &gt; 70000),"Middle Income",TBL_Employees3[[#This Row],[Annual Salary]]&lt;70000,"Low Income")</f>
        <v>High Income</v>
      </c>
      <c r="P879" s="6">
        <v>0.14000000000000001</v>
      </c>
      <c r="Q879" s="10">
        <f>TBL_Employees3[[#This Row],[Bonus %]]*TBL_Employees3[[#This Row],[Annual Salary]]</f>
        <v>20959.68</v>
      </c>
      <c r="R879" t="s">
        <v>21</v>
      </c>
      <c r="S879" t="s">
        <v>75</v>
      </c>
      <c r="T879" s="4" t="s">
        <v>23</v>
      </c>
      <c r="U879" t="str">
        <f>IF(TBL_Employees3[[#This Row],[Exit Date]]="","Employed","Resign")</f>
        <v>Employed</v>
      </c>
    </row>
    <row r="880" spans="1:21" x14ac:dyDescent="0.25">
      <c r="A880" t="s">
        <v>1761</v>
      </c>
      <c r="B880" t="s">
        <v>1762</v>
      </c>
      <c r="C880" t="s">
        <v>26</v>
      </c>
      <c r="D880" t="s">
        <v>1731</v>
      </c>
      <c r="E880" t="s">
        <v>27</v>
      </c>
      <c r="F880" t="s">
        <v>1984</v>
      </c>
      <c r="G880" t="s">
        <v>20</v>
      </c>
      <c r="H880">
        <v>49</v>
      </c>
      <c r="I880" s="4">
        <v>35200</v>
      </c>
      <c r="J880" s="8">
        <f>DAY(TBL_Employees3[[#This Row],[Hire Date]])</f>
        <v>15</v>
      </c>
      <c r="K880" s="8">
        <f>MONTH(TBL_Employees3[[#This Row],[Hire Date]])</f>
        <v>5</v>
      </c>
      <c r="L880" s="8">
        <f>YEAR(TBL_Employees3[[#This Row],[Hire Date]])</f>
        <v>1996</v>
      </c>
      <c r="M880" s="8" t="str">
        <f>TEXT(TBL_Employees3[[#This Row],[Hire Date]],"mmm")</f>
        <v>May</v>
      </c>
      <c r="N880" s="5">
        <v>86658</v>
      </c>
      <c r="O880" s="5" t="str" cm="1">
        <f t="array" ref="O880">_xlfn.IFS(TBL_Employees3[[#This Row],[Annual Salary]]&gt;140000,"High Income",AND(TBL_Employees3[[#This Row],[Annual Salary]]&lt;=140000, TBL_Employees3[[#This Row],[Annual Salary]] &gt; 70000),"Middle Income",TBL_Employees3[[#This Row],[Annual Salary]]&lt;70000,"Low Income")</f>
        <v>Middle Income</v>
      </c>
      <c r="P880" s="6">
        <v>0</v>
      </c>
      <c r="Q880" s="10">
        <f>TBL_Employees3[[#This Row],[Bonus %]]*TBL_Employees3[[#This Row],[Annual Salary]]</f>
        <v>0</v>
      </c>
      <c r="R880" t="s">
        <v>21</v>
      </c>
      <c r="S880" t="s">
        <v>57</v>
      </c>
      <c r="T880" s="4" t="s">
        <v>23</v>
      </c>
      <c r="U880" t="str">
        <f>IF(TBL_Employees3[[#This Row],[Exit Date]]="","Employed","Resign")</f>
        <v>Employed</v>
      </c>
    </row>
    <row r="881" spans="1:21" x14ac:dyDescent="0.25">
      <c r="A881" t="s">
        <v>1763</v>
      </c>
      <c r="B881" t="s">
        <v>1764</v>
      </c>
      <c r="C881" t="s">
        <v>26</v>
      </c>
      <c r="D881" t="s">
        <v>1731</v>
      </c>
      <c r="E881" t="s">
        <v>27</v>
      </c>
      <c r="F881" t="s">
        <v>1983</v>
      </c>
      <c r="G881" t="s">
        <v>37</v>
      </c>
      <c r="H881">
        <v>61</v>
      </c>
      <c r="I881" s="4">
        <v>42858</v>
      </c>
      <c r="J881" s="8">
        <f>DAY(TBL_Employees3[[#This Row],[Hire Date]])</f>
        <v>3</v>
      </c>
      <c r="K881" s="8">
        <f>MONTH(TBL_Employees3[[#This Row],[Hire Date]])</f>
        <v>5</v>
      </c>
      <c r="L881" s="8">
        <f>YEAR(TBL_Employees3[[#This Row],[Hire Date]])</f>
        <v>2017</v>
      </c>
      <c r="M881" s="8" t="str">
        <f>TEXT(TBL_Employees3[[#This Row],[Hire Date]],"mmm")</f>
        <v>May</v>
      </c>
      <c r="N881" s="5">
        <v>90855</v>
      </c>
      <c r="O881" s="5" t="str" cm="1">
        <f t="array" ref="O881">_xlfn.IFS(TBL_Employees3[[#This Row],[Annual Salary]]&gt;140000,"High Income",AND(TBL_Employees3[[#This Row],[Annual Salary]]&lt;=140000, TBL_Employees3[[#This Row],[Annual Salary]] &gt; 70000),"Middle Income",TBL_Employees3[[#This Row],[Annual Salary]]&lt;70000,"Low Income")</f>
        <v>Middle Income</v>
      </c>
      <c r="P881" s="6">
        <v>0</v>
      </c>
      <c r="Q881" s="10">
        <f>TBL_Employees3[[#This Row],[Bonus %]]*TBL_Employees3[[#This Row],[Annual Salary]]</f>
        <v>0</v>
      </c>
      <c r="R881" t="s">
        <v>38</v>
      </c>
      <c r="S881" t="s">
        <v>85</v>
      </c>
      <c r="T881" s="4" t="s">
        <v>23</v>
      </c>
      <c r="U881" t="str">
        <f>IF(TBL_Employees3[[#This Row],[Exit Date]]="","Employed","Resign")</f>
        <v>Employed</v>
      </c>
    </row>
    <row r="882" spans="1:21" x14ac:dyDescent="0.25">
      <c r="A882" t="s">
        <v>1454</v>
      </c>
      <c r="B882" t="s">
        <v>1765</v>
      </c>
      <c r="C882" t="s">
        <v>1752</v>
      </c>
      <c r="D882" t="s">
        <v>1731</v>
      </c>
      <c r="E882" t="s">
        <v>32</v>
      </c>
      <c r="F882" t="s">
        <v>1984</v>
      </c>
      <c r="G882" t="s">
        <v>20</v>
      </c>
      <c r="H882">
        <v>30</v>
      </c>
      <c r="I882" s="4">
        <v>42722</v>
      </c>
      <c r="J882" s="8">
        <f>DAY(TBL_Employees3[[#This Row],[Hire Date]])</f>
        <v>18</v>
      </c>
      <c r="K882" s="8">
        <f>MONTH(TBL_Employees3[[#This Row],[Hire Date]])</f>
        <v>12</v>
      </c>
      <c r="L882" s="8">
        <f>YEAR(TBL_Employees3[[#This Row],[Hire Date]])</f>
        <v>2016</v>
      </c>
      <c r="M882" s="8" t="str">
        <f>TEXT(TBL_Employees3[[#This Row],[Hire Date]],"mmm")</f>
        <v>Dec</v>
      </c>
      <c r="N882" s="5">
        <v>89458</v>
      </c>
      <c r="O882" s="5" t="str" cm="1">
        <f t="array" ref="O882">_xlfn.IFS(TBL_Employees3[[#This Row],[Annual Salary]]&gt;140000,"High Income",AND(TBL_Employees3[[#This Row],[Annual Salary]]&lt;=140000, TBL_Employees3[[#This Row],[Annual Salary]] &gt; 70000),"Middle Income",TBL_Employees3[[#This Row],[Annual Salary]]&lt;70000,"Low Income")</f>
        <v>Middle Income</v>
      </c>
      <c r="P882" s="6">
        <v>0</v>
      </c>
      <c r="Q882" s="10">
        <f>TBL_Employees3[[#This Row],[Bonus %]]*TBL_Employees3[[#This Row],[Annual Salary]]</f>
        <v>0</v>
      </c>
      <c r="R882" t="s">
        <v>21</v>
      </c>
      <c r="S882" t="s">
        <v>22</v>
      </c>
      <c r="T882" s="4" t="s">
        <v>23</v>
      </c>
      <c r="U882" t="str">
        <f>IF(TBL_Employees3[[#This Row],[Exit Date]]="","Employed","Resign")</f>
        <v>Employed</v>
      </c>
    </row>
    <row r="883" spans="1:21" x14ac:dyDescent="0.25">
      <c r="A883" t="s">
        <v>1766</v>
      </c>
      <c r="B883" t="s">
        <v>810</v>
      </c>
      <c r="C883" t="s">
        <v>74</v>
      </c>
      <c r="D883" t="s">
        <v>1731</v>
      </c>
      <c r="E883" t="s">
        <v>32</v>
      </c>
      <c r="F883" t="s">
        <v>1984</v>
      </c>
      <c r="G883" t="s">
        <v>20</v>
      </c>
      <c r="H883">
        <v>62</v>
      </c>
      <c r="I883" s="4">
        <v>36374</v>
      </c>
      <c r="J883" s="8">
        <f>DAY(TBL_Employees3[[#This Row],[Hire Date]])</f>
        <v>2</v>
      </c>
      <c r="K883" s="8">
        <f>MONTH(TBL_Employees3[[#This Row],[Hire Date]])</f>
        <v>8</v>
      </c>
      <c r="L883" s="8">
        <f>YEAR(TBL_Employees3[[#This Row],[Hire Date]])</f>
        <v>1999</v>
      </c>
      <c r="M883" s="8" t="str">
        <f>TEXT(TBL_Employees3[[#This Row],[Hire Date]],"mmm")</f>
        <v>Aug</v>
      </c>
      <c r="N883" s="5">
        <v>137995</v>
      </c>
      <c r="O883" s="5" t="str" cm="1">
        <f t="array" ref="O883">_xlfn.IFS(TBL_Employees3[[#This Row],[Annual Salary]]&gt;140000,"High Income",AND(TBL_Employees3[[#This Row],[Annual Salary]]&lt;=140000, TBL_Employees3[[#This Row],[Annual Salary]] &gt; 70000),"Middle Income",TBL_Employees3[[#This Row],[Annual Salary]]&lt;70000,"Low Income")</f>
        <v>Middle Income</v>
      </c>
      <c r="P883" s="6">
        <v>0.14000000000000001</v>
      </c>
      <c r="Q883" s="10">
        <f>TBL_Employees3[[#This Row],[Bonus %]]*TBL_Employees3[[#This Row],[Annual Salary]]</f>
        <v>19319.300000000003</v>
      </c>
      <c r="R883" t="s">
        <v>21</v>
      </c>
      <c r="S883" t="s">
        <v>22</v>
      </c>
      <c r="T883" s="4" t="s">
        <v>23</v>
      </c>
      <c r="U883" t="str">
        <f>IF(TBL_Employees3[[#This Row],[Exit Date]]="","Employed","Resign")</f>
        <v>Employed</v>
      </c>
    </row>
    <row r="884" spans="1:21" x14ac:dyDescent="0.25">
      <c r="A884" t="s">
        <v>1767</v>
      </c>
      <c r="B884" t="s">
        <v>1768</v>
      </c>
      <c r="C884" t="s">
        <v>74</v>
      </c>
      <c r="D884" t="s">
        <v>1731</v>
      </c>
      <c r="E884" t="s">
        <v>27</v>
      </c>
      <c r="F884" t="s">
        <v>1983</v>
      </c>
      <c r="G884" t="s">
        <v>20</v>
      </c>
      <c r="H884">
        <v>50</v>
      </c>
      <c r="I884" s="4">
        <v>37705</v>
      </c>
      <c r="J884" s="8">
        <f>DAY(TBL_Employees3[[#This Row],[Hire Date]])</f>
        <v>25</v>
      </c>
      <c r="K884" s="8">
        <f>MONTH(TBL_Employees3[[#This Row],[Hire Date]])</f>
        <v>3</v>
      </c>
      <c r="L884" s="8">
        <f>YEAR(TBL_Employees3[[#This Row],[Hire Date]])</f>
        <v>2003</v>
      </c>
      <c r="M884" s="8" t="str">
        <f>TEXT(TBL_Employees3[[#This Row],[Hire Date]],"mmm")</f>
        <v>Mar</v>
      </c>
      <c r="N884" s="5">
        <v>123405</v>
      </c>
      <c r="O884" s="5" t="str" cm="1">
        <f t="array" ref="O884">_xlfn.IFS(TBL_Employees3[[#This Row],[Annual Salary]]&gt;140000,"High Income",AND(TBL_Employees3[[#This Row],[Annual Salary]]&lt;=140000, TBL_Employees3[[#This Row],[Annual Salary]] &gt; 70000),"Middle Income",TBL_Employees3[[#This Row],[Annual Salary]]&lt;70000,"Low Income")</f>
        <v>Middle Income</v>
      </c>
      <c r="P884" s="6">
        <v>0.13</v>
      </c>
      <c r="Q884" s="10">
        <f>TBL_Employees3[[#This Row],[Bonus %]]*TBL_Employees3[[#This Row],[Annual Salary]]</f>
        <v>16042.650000000001</v>
      </c>
      <c r="R884" t="s">
        <v>21</v>
      </c>
      <c r="S884" t="s">
        <v>75</v>
      </c>
      <c r="T884" s="4" t="s">
        <v>23</v>
      </c>
      <c r="U884" t="str">
        <f>IF(TBL_Employees3[[#This Row],[Exit Date]]="","Employed","Resign")</f>
        <v>Employed</v>
      </c>
    </row>
    <row r="885" spans="1:21" x14ac:dyDescent="0.25">
      <c r="A885" t="s">
        <v>1769</v>
      </c>
      <c r="B885" t="s">
        <v>1770</v>
      </c>
      <c r="C885" t="s">
        <v>1730</v>
      </c>
      <c r="D885" t="s">
        <v>1731</v>
      </c>
      <c r="E885" t="s">
        <v>18</v>
      </c>
      <c r="F885" t="s">
        <v>1984</v>
      </c>
      <c r="G885" t="s">
        <v>28</v>
      </c>
      <c r="H885">
        <v>46</v>
      </c>
      <c r="I885" s="4">
        <v>38066</v>
      </c>
      <c r="J885" s="8">
        <f>DAY(TBL_Employees3[[#This Row],[Hire Date]])</f>
        <v>20</v>
      </c>
      <c r="K885" s="8">
        <f>MONTH(TBL_Employees3[[#This Row],[Hire Date]])</f>
        <v>3</v>
      </c>
      <c r="L885" s="8">
        <f>YEAR(TBL_Employees3[[#This Row],[Hire Date]])</f>
        <v>2004</v>
      </c>
      <c r="M885" s="8" t="str">
        <f>TEXT(TBL_Employees3[[#This Row],[Hire Date]],"mmm")</f>
        <v>Mar</v>
      </c>
      <c r="N885" s="5">
        <v>73004</v>
      </c>
      <c r="O885" s="5" t="str" cm="1">
        <f t="array" ref="O885">_xlfn.IFS(TBL_Employees3[[#This Row],[Annual Salary]]&gt;140000,"High Income",AND(TBL_Employees3[[#This Row],[Annual Salary]]&lt;=140000, TBL_Employees3[[#This Row],[Annual Salary]] &gt; 70000),"Middle Income",TBL_Employees3[[#This Row],[Annual Salary]]&lt;70000,"Low Income")</f>
        <v>Middle Income</v>
      </c>
      <c r="P885" s="6">
        <v>0</v>
      </c>
      <c r="Q885" s="10">
        <f>TBL_Employees3[[#This Row],[Bonus %]]*TBL_Employees3[[#This Row],[Annual Salary]]</f>
        <v>0</v>
      </c>
      <c r="R885" t="s">
        <v>65</v>
      </c>
      <c r="S885" t="s">
        <v>118</v>
      </c>
      <c r="T885" s="4" t="s">
        <v>23</v>
      </c>
      <c r="U885" t="str">
        <f>IF(TBL_Employees3[[#This Row],[Exit Date]]="","Employed","Resign")</f>
        <v>Employed</v>
      </c>
    </row>
    <row r="886" spans="1:21" x14ac:dyDescent="0.25">
      <c r="A886" t="s">
        <v>1771</v>
      </c>
      <c r="B886" t="s">
        <v>1772</v>
      </c>
      <c r="C886" t="s">
        <v>31</v>
      </c>
      <c r="D886" t="s">
        <v>1731</v>
      </c>
      <c r="E886" t="s">
        <v>54</v>
      </c>
      <c r="F886" t="s">
        <v>1984</v>
      </c>
      <c r="G886" t="s">
        <v>37</v>
      </c>
      <c r="H886">
        <v>49</v>
      </c>
      <c r="I886" s="4">
        <v>35887</v>
      </c>
      <c r="J886" s="8">
        <f>DAY(TBL_Employees3[[#This Row],[Hire Date]])</f>
        <v>2</v>
      </c>
      <c r="K886" s="8">
        <f>MONTH(TBL_Employees3[[#This Row],[Hire Date]])</f>
        <v>4</v>
      </c>
      <c r="L886" s="8">
        <f>YEAR(TBL_Employees3[[#This Row],[Hire Date]])</f>
        <v>1998</v>
      </c>
      <c r="M886" s="8" t="str">
        <f>TEXT(TBL_Employees3[[#This Row],[Hire Date]],"mmm")</f>
        <v>Apr</v>
      </c>
      <c r="N886" s="5">
        <v>160832</v>
      </c>
      <c r="O886" s="5" t="str" cm="1">
        <f t="array" ref="O886">_xlfn.IFS(TBL_Employees3[[#This Row],[Annual Salary]]&gt;140000,"High Income",AND(TBL_Employees3[[#This Row],[Annual Salary]]&lt;=140000, TBL_Employees3[[#This Row],[Annual Salary]] &gt; 70000),"Middle Income",TBL_Employees3[[#This Row],[Annual Salary]]&lt;70000,"Low Income")</f>
        <v>High Income</v>
      </c>
      <c r="P886" s="6">
        <v>0.3</v>
      </c>
      <c r="Q886" s="10">
        <f>TBL_Employees3[[#This Row],[Bonus %]]*TBL_Employees3[[#This Row],[Annual Salary]]</f>
        <v>48249.599999999999</v>
      </c>
      <c r="R886" t="s">
        <v>21</v>
      </c>
      <c r="S886" t="s">
        <v>57</v>
      </c>
      <c r="T886" s="4" t="s">
        <v>23</v>
      </c>
      <c r="U886" t="str">
        <f>IF(TBL_Employees3[[#This Row],[Exit Date]]="","Employed","Resign")</f>
        <v>Employed</v>
      </c>
    </row>
    <row r="887" spans="1:21" x14ac:dyDescent="0.25">
      <c r="A887" t="s">
        <v>1773</v>
      </c>
      <c r="B887" t="s">
        <v>1774</v>
      </c>
      <c r="C887" t="s">
        <v>16</v>
      </c>
      <c r="D887" t="s">
        <v>1731</v>
      </c>
      <c r="E887" t="s">
        <v>54</v>
      </c>
      <c r="F887" t="s">
        <v>1983</v>
      </c>
      <c r="G887" t="s">
        <v>28</v>
      </c>
      <c r="H887">
        <v>28</v>
      </c>
      <c r="I887" s="4">
        <v>44274</v>
      </c>
      <c r="J887" s="8">
        <f>DAY(TBL_Employees3[[#This Row],[Hire Date]])</f>
        <v>19</v>
      </c>
      <c r="K887" s="8">
        <f>MONTH(TBL_Employees3[[#This Row],[Hire Date]])</f>
        <v>3</v>
      </c>
      <c r="L887" s="8">
        <f>YEAR(TBL_Employees3[[#This Row],[Hire Date]])</f>
        <v>2021</v>
      </c>
      <c r="M887" s="8" t="str">
        <f>TEXT(TBL_Employees3[[#This Row],[Hire Date]],"mmm")</f>
        <v>Mar</v>
      </c>
      <c r="N887" s="5">
        <v>127543</v>
      </c>
      <c r="O887" s="5" t="str" cm="1">
        <f t="array" ref="O887">_xlfn.IFS(TBL_Employees3[[#This Row],[Annual Salary]]&gt;140000,"High Income",AND(TBL_Employees3[[#This Row],[Annual Salary]]&lt;=140000, TBL_Employees3[[#This Row],[Annual Salary]] &gt; 70000),"Middle Income",TBL_Employees3[[#This Row],[Annual Salary]]&lt;70000,"Low Income")</f>
        <v>Middle Income</v>
      </c>
      <c r="P887" s="6">
        <v>0.06</v>
      </c>
      <c r="Q887" s="10">
        <f>TBL_Employees3[[#This Row],[Bonus %]]*TBL_Employees3[[#This Row],[Annual Salary]]</f>
        <v>7652.58</v>
      </c>
      <c r="R887" t="s">
        <v>65</v>
      </c>
      <c r="S887" t="s">
        <v>78</v>
      </c>
      <c r="T887" s="4" t="s">
        <v>23</v>
      </c>
      <c r="U887" t="str">
        <f>IF(TBL_Employees3[[#This Row],[Exit Date]]="","Employed","Resign")</f>
        <v>Employed</v>
      </c>
    </row>
    <row r="888" spans="1:21" x14ac:dyDescent="0.25">
      <c r="A888" t="s">
        <v>1775</v>
      </c>
      <c r="B888" t="s">
        <v>1776</v>
      </c>
      <c r="C888" t="s">
        <v>53</v>
      </c>
      <c r="D888" t="s">
        <v>1731</v>
      </c>
      <c r="E888" t="s">
        <v>18</v>
      </c>
      <c r="F888" t="s">
        <v>1984</v>
      </c>
      <c r="G888" t="s">
        <v>28</v>
      </c>
      <c r="H888">
        <v>36</v>
      </c>
      <c r="I888" s="4">
        <v>41692</v>
      </c>
      <c r="J888" s="8">
        <f>DAY(TBL_Employees3[[#This Row],[Hire Date]])</f>
        <v>22</v>
      </c>
      <c r="K888" s="8">
        <f>MONTH(TBL_Employees3[[#This Row],[Hire Date]])</f>
        <v>2</v>
      </c>
      <c r="L888" s="8">
        <f>YEAR(TBL_Employees3[[#This Row],[Hire Date]])</f>
        <v>2014</v>
      </c>
      <c r="M888" s="8" t="str">
        <f>TEXT(TBL_Employees3[[#This Row],[Hire Date]],"mmm")</f>
        <v>Feb</v>
      </c>
      <c r="N888" s="5">
        <v>218530</v>
      </c>
      <c r="O888" s="5" t="str" cm="1">
        <f t="array" ref="O888">_xlfn.IFS(TBL_Employees3[[#This Row],[Annual Salary]]&gt;140000,"High Income",AND(TBL_Employees3[[#This Row],[Annual Salary]]&lt;=140000, TBL_Employees3[[#This Row],[Annual Salary]] &gt; 70000),"Middle Income",TBL_Employees3[[#This Row],[Annual Salary]]&lt;70000,"Low Income")</f>
        <v>High Income</v>
      </c>
      <c r="P888" s="6">
        <v>0.3</v>
      </c>
      <c r="Q888" s="10">
        <f>TBL_Employees3[[#This Row],[Bonus %]]*TBL_Employees3[[#This Row],[Annual Salary]]</f>
        <v>65559</v>
      </c>
      <c r="R888" t="s">
        <v>65</v>
      </c>
      <c r="S888" t="s">
        <v>78</v>
      </c>
      <c r="T888" s="4" t="s">
        <v>23</v>
      </c>
      <c r="U888" t="str">
        <f>IF(TBL_Employees3[[#This Row],[Exit Date]]="","Employed","Resign")</f>
        <v>Employed</v>
      </c>
    </row>
    <row r="889" spans="1:21" x14ac:dyDescent="0.25">
      <c r="A889" t="s">
        <v>1777</v>
      </c>
      <c r="B889" t="s">
        <v>1778</v>
      </c>
      <c r="C889" t="s">
        <v>64</v>
      </c>
      <c r="D889" t="s">
        <v>1731</v>
      </c>
      <c r="E889" t="s">
        <v>54</v>
      </c>
      <c r="F889" t="s">
        <v>1984</v>
      </c>
      <c r="G889" t="s">
        <v>37</v>
      </c>
      <c r="H889">
        <v>47</v>
      </c>
      <c r="I889" s="4">
        <v>42164</v>
      </c>
      <c r="J889" s="8">
        <f>DAY(TBL_Employees3[[#This Row],[Hire Date]])</f>
        <v>9</v>
      </c>
      <c r="K889" s="8">
        <f>MONTH(TBL_Employees3[[#This Row],[Hire Date]])</f>
        <v>6</v>
      </c>
      <c r="L889" s="8">
        <f>YEAR(TBL_Employees3[[#This Row],[Hire Date]])</f>
        <v>2015</v>
      </c>
      <c r="M889" s="8" t="str">
        <f>TEXT(TBL_Employees3[[#This Row],[Hire Date]],"mmm")</f>
        <v>Jun</v>
      </c>
      <c r="N889" s="5">
        <v>41429</v>
      </c>
      <c r="O889" s="5" t="str" cm="1">
        <f t="array" ref="O889">_xlfn.IFS(TBL_Employees3[[#This Row],[Annual Salary]]&gt;140000,"High Income",AND(TBL_Employees3[[#This Row],[Annual Salary]]&lt;=140000, TBL_Employees3[[#This Row],[Annual Salary]] &gt; 70000),"Middle Income",TBL_Employees3[[#This Row],[Annual Salary]]&lt;70000,"Low Income")</f>
        <v>Low Income</v>
      </c>
      <c r="P889" s="6">
        <v>0</v>
      </c>
      <c r="Q889" s="10">
        <f>TBL_Employees3[[#This Row],[Bonus %]]*TBL_Employees3[[#This Row],[Annual Salary]]</f>
        <v>0</v>
      </c>
      <c r="R889" t="s">
        <v>21</v>
      </c>
      <c r="S889" t="s">
        <v>34</v>
      </c>
      <c r="T889" s="4" t="s">
        <v>23</v>
      </c>
      <c r="U889" t="str">
        <f>IF(TBL_Employees3[[#This Row],[Exit Date]]="","Employed","Resign")</f>
        <v>Employed</v>
      </c>
    </row>
    <row r="890" spans="1:21" x14ac:dyDescent="0.25">
      <c r="A890" t="s">
        <v>1779</v>
      </c>
      <c r="B890" t="s">
        <v>1780</v>
      </c>
      <c r="C890" t="s">
        <v>26</v>
      </c>
      <c r="D890" t="s">
        <v>1731</v>
      </c>
      <c r="E890" t="s">
        <v>54</v>
      </c>
      <c r="F890" t="s">
        <v>1983</v>
      </c>
      <c r="G890" t="s">
        <v>97</v>
      </c>
      <c r="H890">
        <v>36</v>
      </c>
      <c r="I890" s="4">
        <v>44556</v>
      </c>
      <c r="J890" s="8">
        <f>DAY(TBL_Employees3[[#This Row],[Hire Date]])</f>
        <v>26</v>
      </c>
      <c r="K890" s="8">
        <f>MONTH(TBL_Employees3[[#This Row],[Hire Date]])</f>
        <v>12</v>
      </c>
      <c r="L890" s="8">
        <f>YEAR(TBL_Employees3[[#This Row],[Hire Date]])</f>
        <v>2021</v>
      </c>
      <c r="M890" s="8" t="str">
        <f>TEXT(TBL_Employees3[[#This Row],[Hire Date]],"mmm")</f>
        <v>Dec</v>
      </c>
      <c r="N890" s="5">
        <v>75119</v>
      </c>
      <c r="O890" s="5" t="str" cm="1">
        <f t="array" ref="O890">_xlfn.IFS(TBL_Employees3[[#This Row],[Annual Salary]]&gt;140000,"High Income",AND(TBL_Employees3[[#This Row],[Annual Salary]]&lt;=140000, TBL_Employees3[[#This Row],[Annual Salary]] &gt; 70000),"Middle Income",TBL_Employees3[[#This Row],[Annual Salary]]&lt;70000,"Low Income")</f>
        <v>Middle Income</v>
      </c>
      <c r="P890" s="6">
        <v>0</v>
      </c>
      <c r="Q890" s="10">
        <f>TBL_Employees3[[#This Row],[Bonus %]]*TBL_Employees3[[#This Row],[Annual Salary]]</f>
        <v>0</v>
      </c>
      <c r="R890" t="s">
        <v>21</v>
      </c>
      <c r="S890" t="s">
        <v>44</v>
      </c>
      <c r="T890" s="4" t="s">
        <v>23</v>
      </c>
      <c r="U890" t="str">
        <f>IF(TBL_Employees3[[#This Row],[Exit Date]]="","Employed","Resign")</f>
        <v>Employed</v>
      </c>
    </row>
    <row r="891" spans="1:21" x14ac:dyDescent="0.25">
      <c r="A891" t="s">
        <v>1781</v>
      </c>
      <c r="B891" t="s">
        <v>1782</v>
      </c>
      <c r="C891" t="s">
        <v>1730</v>
      </c>
      <c r="D891" t="s">
        <v>1731</v>
      </c>
      <c r="E891" t="s">
        <v>27</v>
      </c>
      <c r="F891" t="s">
        <v>1984</v>
      </c>
      <c r="G891" t="s">
        <v>37</v>
      </c>
      <c r="H891">
        <v>45</v>
      </c>
      <c r="I891" s="4">
        <v>41769</v>
      </c>
      <c r="J891" s="8">
        <f>DAY(TBL_Employees3[[#This Row],[Hire Date]])</f>
        <v>10</v>
      </c>
      <c r="K891" s="8">
        <f>MONTH(TBL_Employees3[[#This Row],[Hire Date]])</f>
        <v>5</v>
      </c>
      <c r="L891" s="8">
        <f>YEAR(TBL_Employees3[[#This Row],[Hire Date]])</f>
        <v>2014</v>
      </c>
      <c r="M891" s="8" t="str">
        <f>TEXT(TBL_Employees3[[#This Row],[Hire Date]],"mmm")</f>
        <v>May</v>
      </c>
      <c r="N891" s="5">
        <v>65047</v>
      </c>
      <c r="O891" s="5" t="str" cm="1">
        <f t="array" ref="O891">_xlfn.IFS(TBL_Employees3[[#This Row],[Annual Salary]]&gt;140000,"High Income",AND(TBL_Employees3[[#This Row],[Annual Salary]]&lt;=140000, TBL_Employees3[[#This Row],[Annual Salary]] &gt; 70000),"Middle Income",TBL_Employees3[[#This Row],[Annual Salary]]&lt;70000,"Low Income")</f>
        <v>Low Income</v>
      </c>
      <c r="P891" s="6">
        <v>0</v>
      </c>
      <c r="Q891" s="10">
        <f>TBL_Employees3[[#This Row],[Bonus %]]*TBL_Employees3[[#This Row],[Annual Salary]]</f>
        <v>0</v>
      </c>
      <c r="R891" t="s">
        <v>38</v>
      </c>
      <c r="S891" t="s">
        <v>85</v>
      </c>
      <c r="T891" s="4" t="s">
        <v>23</v>
      </c>
      <c r="U891" t="str">
        <f>IF(TBL_Employees3[[#This Row],[Exit Date]]="","Employed","Resign")</f>
        <v>Employed</v>
      </c>
    </row>
    <row r="892" spans="1:21" x14ac:dyDescent="0.25">
      <c r="A892" t="s">
        <v>1783</v>
      </c>
      <c r="B892" t="s">
        <v>1784</v>
      </c>
      <c r="C892" t="s">
        <v>74</v>
      </c>
      <c r="D892" t="s">
        <v>1731</v>
      </c>
      <c r="E892" t="s">
        <v>18</v>
      </c>
      <c r="F892" t="s">
        <v>1983</v>
      </c>
      <c r="G892" t="s">
        <v>20</v>
      </c>
      <c r="H892">
        <v>29</v>
      </c>
      <c r="I892" s="4">
        <v>42810</v>
      </c>
      <c r="J892" s="8">
        <f>DAY(TBL_Employees3[[#This Row],[Hire Date]])</f>
        <v>16</v>
      </c>
      <c r="K892" s="8">
        <f>MONTH(TBL_Employees3[[#This Row],[Hire Date]])</f>
        <v>3</v>
      </c>
      <c r="L892" s="8">
        <f>YEAR(TBL_Employees3[[#This Row],[Hire Date]])</f>
        <v>2017</v>
      </c>
      <c r="M892" s="8" t="str">
        <f>TEXT(TBL_Employees3[[#This Row],[Hire Date]],"mmm")</f>
        <v>Mar</v>
      </c>
      <c r="N892" s="5">
        <v>151413</v>
      </c>
      <c r="O892" s="5" t="str" cm="1">
        <f t="array" ref="O892">_xlfn.IFS(TBL_Employees3[[#This Row],[Annual Salary]]&gt;140000,"High Income",AND(TBL_Employees3[[#This Row],[Annual Salary]]&lt;=140000, TBL_Employees3[[#This Row],[Annual Salary]] &gt; 70000),"Middle Income",TBL_Employees3[[#This Row],[Annual Salary]]&lt;70000,"Low Income")</f>
        <v>High Income</v>
      </c>
      <c r="P892" s="6">
        <v>0.15</v>
      </c>
      <c r="Q892" s="10">
        <f>TBL_Employees3[[#This Row],[Bonus %]]*TBL_Employees3[[#This Row],[Annual Salary]]</f>
        <v>22711.95</v>
      </c>
      <c r="R892" t="s">
        <v>21</v>
      </c>
      <c r="S892" t="s">
        <v>34</v>
      </c>
      <c r="T892" s="4" t="s">
        <v>23</v>
      </c>
      <c r="U892" t="str">
        <f>IF(TBL_Employees3[[#This Row],[Exit Date]]="","Employed","Resign")</f>
        <v>Employed</v>
      </c>
    </row>
    <row r="893" spans="1:21" x14ac:dyDescent="0.25">
      <c r="A893" t="s">
        <v>1785</v>
      </c>
      <c r="B893" t="s">
        <v>1786</v>
      </c>
      <c r="C893" t="s">
        <v>1752</v>
      </c>
      <c r="D893" t="s">
        <v>1731</v>
      </c>
      <c r="E893" t="s">
        <v>27</v>
      </c>
      <c r="F893" t="s">
        <v>1983</v>
      </c>
      <c r="G893" t="s">
        <v>37</v>
      </c>
      <c r="H893">
        <v>45</v>
      </c>
      <c r="I893" s="4">
        <v>44237</v>
      </c>
      <c r="J893" s="8">
        <f>DAY(TBL_Employees3[[#This Row],[Hire Date]])</f>
        <v>10</v>
      </c>
      <c r="K893" s="8">
        <f>MONTH(TBL_Employees3[[#This Row],[Hire Date]])</f>
        <v>2</v>
      </c>
      <c r="L893" s="8">
        <f>YEAR(TBL_Employees3[[#This Row],[Hire Date]])</f>
        <v>2021</v>
      </c>
      <c r="M893" s="8" t="str">
        <f>TEXT(TBL_Employees3[[#This Row],[Hire Date]],"mmm")</f>
        <v>Feb</v>
      </c>
      <c r="N893" s="5">
        <v>79882</v>
      </c>
      <c r="O893" s="5" t="str" cm="1">
        <f t="array" ref="O893">_xlfn.IFS(TBL_Employees3[[#This Row],[Annual Salary]]&gt;140000,"High Income",AND(TBL_Employees3[[#This Row],[Annual Salary]]&lt;=140000, TBL_Employees3[[#This Row],[Annual Salary]] &gt; 70000),"Middle Income",TBL_Employees3[[#This Row],[Annual Salary]]&lt;70000,"Low Income")</f>
        <v>Middle Income</v>
      </c>
      <c r="P893" s="6">
        <v>0</v>
      </c>
      <c r="Q893" s="10">
        <f>TBL_Employees3[[#This Row],[Bonus %]]*TBL_Employees3[[#This Row],[Annual Salary]]</f>
        <v>0</v>
      </c>
      <c r="R893" t="s">
        <v>21</v>
      </c>
      <c r="S893" t="s">
        <v>57</v>
      </c>
      <c r="T893" s="4" t="s">
        <v>23</v>
      </c>
      <c r="U893" t="str">
        <f>IF(TBL_Employees3[[#This Row],[Exit Date]]="","Employed","Resign")</f>
        <v>Employed</v>
      </c>
    </row>
    <row r="894" spans="1:21" x14ac:dyDescent="0.25">
      <c r="A894" t="s">
        <v>1787</v>
      </c>
      <c r="B894" t="s">
        <v>1788</v>
      </c>
      <c r="C894" t="s">
        <v>26</v>
      </c>
      <c r="D894" t="s">
        <v>1731</v>
      </c>
      <c r="E894" t="s">
        <v>54</v>
      </c>
      <c r="F894" t="s">
        <v>1984</v>
      </c>
      <c r="G894" t="s">
        <v>20</v>
      </c>
      <c r="H894">
        <v>28</v>
      </c>
      <c r="I894" s="4">
        <v>44380</v>
      </c>
      <c r="J894" s="8">
        <f>DAY(TBL_Employees3[[#This Row],[Hire Date]])</f>
        <v>3</v>
      </c>
      <c r="K894" s="8">
        <f>MONTH(TBL_Employees3[[#This Row],[Hire Date]])</f>
        <v>7</v>
      </c>
      <c r="L894" s="8">
        <f>YEAR(TBL_Employees3[[#This Row],[Hire Date]])</f>
        <v>2021</v>
      </c>
      <c r="M894" s="8" t="str">
        <f>TEXT(TBL_Employees3[[#This Row],[Hire Date]],"mmm")</f>
        <v>Jul</v>
      </c>
      <c r="N894" s="5">
        <v>82739</v>
      </c>
      <c r="O894" s="5" t="str" cm="1">
        <f t="array" ref="O894">_xlfn.IFS(TBL_Employees3[[#This Row],[Annual Salary]]&gt;140000,"High Income",AND(TBL_Employees3[[#This Row],[Annual Salary]]&lt;=140000, TBL_Employees3[[#This Row],[Annual Salary]] &gt; 70000),"Middle Income",TBL_Employees3[[#This Row],[Annual Salary]]&lt;70000,"Low Income")</f>
        <v>Middle Income</v>
      </c>
      <c r="P894" s="6">
        <v>0</v>
      </c>
      <c r="Q894" s="10">
        <f>TBL_Employees3[[#This Row],[Bonus %]]*TBL_Employees3[[#This Row],[Annual Salary]]</f>
        <v>0</v>
      </c>
      <c r="R894" t="s">
        <v>21</v>
      </c>
      <c r="S894" t="s">
        <v>57</v>
      </c>
      <c r="T894" s="4" t="s">
        <v>23</v>
      </c>
      <c r="U894" t="str">
        <f>IF(TBL_Employees3[[#This Row],[Exit Date]]="","Employed","Resign")</f>
        <v>Employed</v>
      </c>
    </row>
    <row r="895" spans="1:21" x14ac:dyDescent="0.25">
      <c r="A895" t="s">
        <v>1789</v>
      </c>
      <c r="B895" t="s">
        <v>1790</v>
      </c>
      <c r="C895" t="s">
        <v>1752</v>
      </c>
      <c r="D895" t="s">
        <v>1731</v>
      </c>
      <c r="E895" t="s">
        <v>54</v>
      </c>
      <c r="F895" t="s">
        <v>1984</v>
      </c>
      <c r="G895" t="s">
        <v>28</v>
      </c>
      <c r="H895">
        <v>40</v>
      </c>
      <c r="I895" s="4">
        <v>40563</v>
      </c>
      <c r="J895" s="8">
        <f>DAY(TBL_Employees3[[#This Row],[Hire Date]])</f>
        <v>20</v>
      </c>
      <c r="K895" s="8">
        <f>MONTH(TBL_Employees3[[#This Row],[Hire Date]])</f>
        <v>1</v>
      </c>
      <c r="L895" s="8">
        <f>YEAR(TBL_Employees3[[#This Row],[Hire Date]])</f>
        <v>2011</v>
      </c>
      <c r="M895" s="8" t="str">
        <f>TEXT(TBL_Employees3[[#This Row],[Hire Date]],"mmm")</f>
        <v>Jan</v>
      </c>
      <c r="N895" s="5">
        <v>96719</v>
      </c>
      <c r="O895" s="5" t="str" cm="1">
        <f t="array" ref="O895">_xlfn.IFS(TBL_Employees3[[#This Row],[Annual Salary]]&gt;140000,"High Income",AND(TBL_Employees3[[#This Row],[Annual Salary]]&lt;=140000, TBL_Employees3[[#This Row],[Annual Salary]] &gt; 70000),"Middle Income",TBL_Employees3[[#This Row],[Annual Salary]]&lt;70000,"Low Income")</f>
        <v>Middle Income</v>
      </c>
      <c r="P895" s="6">
        <v>0</v>
      </c>
      <c r="Q895" s="10">
        <f>TBL_Employees3[[#This Row],[Bonus %]]*TBL_Employees3[[#This Row],[Annual Salary]]</f>
        <v>0</v>
      </c>
      <c r="R895" t="s">
        <v>65</v>
      </c>
      <c r="S895" t="s">
        <v>92</v>
      </c>
      <c r="T895" s="4" t="s">
        <v>23</v>
      </c>
      <c r="U895" t="str">
        <f>IF(TBL_Employees3[[#This Row],[Exit Date]]="","Employed","Resign")</f>
        <v>Employed</v>
      </c>
    </row>
    <row r="896" spans="1:21" x14ac:dyDescent="0.25">
      <c r="A896" t="s">
        <v>1791</v>
      </c>
      <c r="B896" t="s">
        <v>1792</v>
      </c>
      <c r="C896" t="s">
        <v>47</v>
      </c>
      <c r="D896" t="s">
        <v>1731</v>
      </c>
      <c r="E896" t="s">
        <v>32</v>
      </c>
      <c r="F896" t="s">
        <v>1984</v>
      </c>
      <c r="G896" t="s">
        <v>37</v>
      </c>
      <c r="H896">
        <v>48</v>
      </c>
      <c r="I896" s="4">
        <v>41773</v>
      </c>
      <c r="J896" s="8">
        <f>DAY(TBL_Employees3[[#This Row],[Hire Date]])</f>
        <v>14</v>
      </c>
      <c r="K896" s="8">
        <f>MONTH(TBL_Employees3[[#This Row],[Hire Date]])</f>
        <v>5</v>
      </c>
      <c r="L896" s="8">
        <f>YEAR(TBL_Employees3[[#This Row],[Hire Date]])</f>
        <v>2014</v>
      </c>
      <c r="M896" s="8" t="str">
        <f>TEXT(TBL_Employees3[[#This Row],[Hire Date]],"mmm")</f>
        <v>May</v>
      </c>
      <c r="N896" s="5">
        <v>61216</v>
      </c>
      <c r="O896" s="5" t="str" cm="1">
        <f t="array" ref="O896">_xlfn.IFS(TBL_Employees3[[#This Row],[Annual Salary]]&gt;140000,"High Income",AND(TBL_Employees3[[#This Row],[Annual Salary]]&lt;=140000, TBL_Employees3[[#This Row],[Annual Salary]] &gt; 70000),"Middle Income",TBL_Employees3[[#This Row],[Annual Salary]]&lt;70000,"Low Income")</f>
        <v>Low Income</v>
      </c>
      <c r="P896" s="6">
        <v>0</v>
      </c>
      <c r="Q896" s="10">
        <f>TBL_Employees3[[#This Row],[Bonus %]]*TBL_Employees3[[#This Row],[Annual Salary]]</f>
        <v>0</v>
      </c>
      <c r="R896" t="s">
        <v>21</v>
      </c>
      <c r="S896" t="s">
        <v>34</v>
      </c>
      <c r="T896" s="4" t="s">
        <v>23</v>
      </c>
      <c r="U896" t="str">
        <f>IF(TBL_Employees3[[#This Row],[Exit Date]]="","Employed","Resign")</f>
        <v>Employed</v>
      </c>
    </row>
    <row r="897" spans="1:21" x14ac:dyDescent="0.25">
      <c r="A897" t="s">
        <v>1793</v>
      </c>
      <c r="B897" t="s">
        <v>1794</v>
      </c>
      <c r="C897" t="s">
        <v>74</v>
      </c>
      <c r="D897" t="s">
        <v>1731</v>
      </c>
      <c r="E897" t="s">
        <v>54</v>
      </c>
      <c r="F897" t="s">
        <v>1983</v>
      </c>
      <c r="G897" t="s">
        <v>37</v>
      </c>
      <c r="H897">
        <v>55</v>
      </c>
      <c r="I897" s="4">
        <v>41594</v>
      </c>
      <c r="J897" s="8">
        <f>DAY(TBL_Employees3[[#This Row],[Hire Date]])</f>
        <v>16</v>
      </c>
      <c r="K897" s="8">
        <f>MONTH(TBL_Employees3[[#This Row],[Hire Date]])</f>
        <v>11</v>
      </c>
      <c r="L897" s="8">
        <f>YEAR(TBL_Employees3[[#This Row],[Hire Date]])</f>
        <v>2013</v>
      </c>
      <c r="M897" s="8" t="str">
        <f>TEXT(TBL_Employees3[[#This Row],[Hire Date]],"mmm")</f>
        <v>Nov</v>
      </c>
      <c r="N897" s="5">
        <v>124129</v>
      </c>
      <c r="O897" s="5" t="str" cm="1">
        <f t="array" ref="O897">_xlfn.IFS(TBL_Employees3[[#This Row],[Annual Salary]]&gt;140000,"High Income",AND(TBL_Employees3[[#This Row],[Annual Salary]]&lt;=140000, TBL_Employees3[[#This Row],[Annual Salary]] &gt; 70000),"Middle Income",TBL_Employees3[[#This Row],[Annual Salary]]&lt;70000,"Low Income")</f>
        <v>Middle Income</v>
      </c>
      <c r="P897" s="6">
        <v>0.15</v>
      </c>
      <c r="Q897" s="10">
        <f>TBL_Employees3[[#This Row],[Bonus %]]*TBL_Employees3[[#This Row],[Annual Salary]]</f>
        <v>18619.349999999999</v>
      </c>
      <c r="R897" t="s">
        <v>38</v>
      </c>
      <c r="S897" t="s">
        <v>85</v>
      </c>
      <c r="T897" s="4" t="s">
        <v>23</v>
      </c>
      <c r="U897" t="str">
        <f>IF(TBL_Employees3[[#This Row],[Exit Date]]="","Employed","Resign")</f>
        <v>Employed</v>
      </c>
    </row>
    <row r="898" spans="1:21" x14ac:dyDescent="0.25">
      <c r="A898" t="s">
        <v>1795</v>
      </c>
      <c r="B898" t="s">
        <v>1796</v>
      </c>
      <c r="C898" t="s">
        <v>16</v>
      </c>
      <c r="D898" t="s">
        <v>1731</v>
      </c>
      <c r="E898" t="s">
        <v>27</v>
      </c>
      <c r="F898" t="s">
        <v>1983</v>
      </c>
      <c r="G898" t="s">
        <v>20</v>
      </c>
      <c r="H898">
        <v>43</v>
      </c>
      <c r="I898" s="4">
        <v>38748</v>
      </c>
      <c r="J898" s="8">
        <f>DAY(TBL_Employees3[[#This Row],[Hire Date]])</f>
        <v>31</v>
      </c>
      <c r="K898" s="8">
        <f>MONTH(TBL_Employees3[[#This Row],[Hire Date]])</f>
        <v>1</v>
      </c>
      <c r="L898" s="8">
        <f>YEAR(TBL_Employees3[[#This Row],[Hire Date]])</f>
        <v>2006</v>
      </c>
      <c r="M898" s="8" t="str">
        <f>TEXT(TBL_Employees3[[#This Row],[Hire Date]],"mmm")</f>
        <v>Jan</v>
      </c>
      <c r="N898" s="5">
        <v>117518</v>
      </c>
      <c r="O898" s="5" t="str" cm="1">
        <f t="array" ref="O898">_xlfn.IFS(TBL_Employees3[[#This Row],[Annual Salary]]&gt;140000,"High Income",AND(TBL_Employees3[[#This Row],[Annual Salary]]&lt;=140000, TBL_Employees3[[#This Row],[Annual Salary]] &gt; 70000),"Middle Income",TBL_Employees3[[#This Row],[Annual Salary]]&lt;70000,"Low Income")</f>
        <v>Middle Income</v>
      </c>
      <c r="P898" s="6">
        <v>7.0000000000000007E-2</v>
      </c>
      <c r="Q898" s="10">
        <f>TBL_Employees3[[#This Row],[Bonus %]]*TBL_Employees3[[#This Row],[Annual Salary]]</f>
        <v>8226.26</v>
      </c>
      <c r="R898" t="s">
        <v>21</v>
      </c>
      <c r="S898" t="s">
        <v>34</v>
      </c>
      <c r="T898" s="4" t="s">
        <v>23</v>
      </c>
      <c r="U898" t="str">
        <f>IF(TBL_Employees3[[#This Row],[Exit Date]]="","Employed","Resign")</f>
        <v>Employed</v>
      </c>
    </row>
    <row r="899" spans="1:21" x14ac:dyDescent="0.25">
      <c r="A899" t="s">
        <v>1797</v>
      </c>
      <c r="B899" t="s">
        <v>1798</v>
      </c>
      <c r="C899" t="s">
        <v>31</v>
      </c>
      <c r="D899" t="s">
        <v>1731</v>
      </c>
      <c r="E899" t="s">
        <v>32</v>
      </c>
      <c r="F899" t="s">
        <v>1984</v>
      </c>
      <c r="G899" t="s">
        <v>28</v>
      </c>
      <c r="H899">
        <v>45</v>
      </c>
      <c r="I899" s="4">
        <v>37316</v>
      </c>
      <c r="J899" s="8">
        <f>DAY(TBL_Employees3[[#This Row],[Hire Date]])</f>
        <v>1</v>
      </c>
      <c r="K899" s="8">
        <f>MONTH(TBL_Employees3[[#This Row],[Hire Date]])</f>
        <v>3</v>
      </c>
      <c r="L899" s="8">
        <f>YEAR(TBL_Employees3[[#This Row],[Hire Date]])</f>
        <v>2002</v>
      </c>
      <c r="M899" s="8" t="str">
        <f>TEXT(TBL_Employees3[[#This Row],[Hire Date]],"mmm")</f>
        <v>Mar</v>
      </c>
      <c r="N899" s="5">
        <v>165181</v>
      </c>
      <c r="O899" s="5" t="str" cm="1">
        <f t="array" ref="O899">_xlfn.IFS(TBL_Employees3[[#This Row],[Annual Salary]]&gt;140000,"High Income",AND(TBL_Employees3[[#This Row],[Annual Salary]]&lt;=140000, TBL_Employees3[[#This Row],[Annual Salary]] &gt; 70000),"Middle Income",TBL_Employees3[[#This Row],[Annual Salary]]&lt;70000,"Low Income")</f>
        <v>High Income</v>
      </c>
      <c r="P899" s="6">
        <v>0.16</v>
      </c>
      <c r="Q899" s="10">
        <f>TBL_Employees3[[#This Row],[Bonus %]]*TBL_Employees3[[#This Row],[Annual Salary]]</f>
        <v>26428.959999999999</v>
      </c>
      <c r="R899" t="s">
        <v>21</v>
      </c>
      <c r="S899" t="s">
        <v>34</v>
      </c>
      <c r="T899" s="4" t="s">
        <v>23</v>
      </c>
      <c r="U899" t="str">
        <f>IF(TBL_Employees3[[#This Row],[Exit Date]]="","Employed","Resign")</f>
        <v>Employed</v>
      </c>
    </row>
    <row r="900" spans="1:21" x14ac:dyDescent="0.25">
      <c r="A900" t="s">
        <v>1799</v>
      </c>
      <c r="B900" t="s">
        <v>1800</v>
      </c>
      <c r="C900" t="s">
        <v>26</v>
      </c>
      <c r="D900" t="s">
        <v>1731</v>
      </c>
      <c r="E900" t="s">
        <v>27</v>
      </c>
      <c r="F900" t="s">
        <v>1984</v>
      </c>
      <c r="G900" t="s">
        <v>20</v>
      </c>
      <c r="H900">
        <v>26</v>
      </c>
      <c r="I900" s="4">
        <v>43752</v>
      </c>
      <c r="J900" s="8">
        <f>DAY(TBL_Employees3[[#This Row],[Hire Date]])</f>
        <v>14</v>
      </c>
      <c r="K900" s="8">
        <f>MONTH(TBL_Employees3[[#This Row],[Hire Date]])</f>
        <v>10</v>
      </c>
      <c r="L900" s="8">
        <f>YEAR(TBL_Employees3[[#This Row],[Hire Date]])</f>
        <v>2019</v>
      </c>
      <c r="M900" s="8" t="str">
        <f>TEXT(TBL_Employees3[[#This Row],[Hire Date]],"mmm")</f>
        <v>Oct</v>
      </c>
      <c r="N900" s="5">
        <v>79356</v>
      </c>
      <c r="O900" s="5" t="str" cm="1">
        <f t="array" ref="O900">_xlfn.IFS(TBL_Employees3[[#This Row],[Annual Salary]]&gt;140000,"High Income",AND(TBL_Employees3[[#This Row],[Annual Salary]]&lt;=140000, TBL_Employees3[[#This Row],[Annual Salary]] &gt; 70000),"Middle Income",TBL_Employees3[[#This Row],[Annual Salary]]&lt;70000,"Low Income")</f>
        <v>Middle Income</v>
      </c>
      <c r="P900" s="6">
        <v>0</v>
      </c>
      <c r="Q900" s="10">
        <f>TBL_Employees3[[#This Row],[Bonus %]]*TBL_Employees3[[#This Row],[Annual Salary]]</f>
        <v>0</v>
      </c>
      <c r="R900" t="s">
        <v>21</v>
      </c>
      <c r="S900" t="s">
        <v>57</v>
      </c>
      <c r="T900" s="4" t="s">
        <v>23</v>
      </c>
      <c r="U900" t="str">
        <f>IF(TBL_Employees3[[#This Row],[Exit Date]]="","Employed","Resign")</f>
        <v>Employed</v>
      </c>
    </row>
    <row r="901" spans="1:21" x14ac:dyDescent="0.25">
      <c r="A901" t="s">
        <v>1801</v>
      </c>
      <c r="B901" t="s">
        <v>1802</v>
      </c>
      <c r="C901" t="s">
        <v>53</v>
      </c>
      <c r="D901" t="s">
        <v>1731</v>
      </c>
      <c r="E901" t="s">
        <v>32</v>
      </c>
      <c r="F901" t="s">
        <v>1984</v>
      </c>
      <c r="G901" t="s">
        <v>37</v>
      </c>
      <c r="H901">
        <v>42</v>
      </c>
      <c r="I901" s="4">
        <v>41528</v>
      </c>
      <c r="J901" s="8">
        <f>DAY(TBL_Employees3[[#This Row],[Hire Date]])</f>
        <v>11</v>
      </c>
      <c r="K901" s="8">
        <f>MONTH(TBL_Employees3[[#This Row],[Hire Date]])</f>
        <v>9</v>
      </c>
      <c r="L901" s="8">
        <f>YEAR(TBL_Employees3[[#This Row],[Hire Date]])</f>
        <v>2013</v>
      </c>
      <c r="M901" s="8" t="str">
        <f>TEXT(TBL_Employees3[[#This Row],[Hire Date]],"mmm")</f>
        <v>Sep</v>
      </c>
      <c r="N901" s="5">
        <v>181452</v>
      </c>
      <c r="O901" s="5" t="str" cm="1">
        <f t="array" ref="O901">_xlfn.IFS(TBL_Employees3[[#This Row],[Annual Salary]]&gt;140000,"High Income",AND(TBL_Employees3[[#This Row],[Annual Salary]]&lt;=140000, TBL_Employees3[[#This Row],[Annual Salary]] &gt; 70000),"Middle Income",TBL_Employees3[[#This Row],[Annual Salary]]&lt;70000,"Low Income")</f>
        <v>High Income</v>
      </c>
      <c r="P901" s="6">
        <v>0.3</v>
      </c>
      <c r="Q901" s="10">
        <f>TBL_Employees3[[#This Row],[Bonus %]]*TBL_Employees3[[#This Row],[Annual Salary]]</f>
        <v>54435.6</v>
      </c>
      <c r="R901" t="s">
        <v>21</v>
      </c>
      <c r="S901" t="s">
        <v>75</v>
      </c>
      <c r="T901" s="4" t="s">
        <v>23</v>
      </c>
      <c r="U901" t="str">
        <f>IF(TBL_Employees3[[#This Row],[Exit Date]]="","Employed","Resign")</f>
        <v>Employed</v>
      </c>
    </row>
    <row r="902" spans="1:21" x14ac:dyDescent="0.25">
      <c r="A902" t="s">
        <v>1803</v>
      </c>
      <c r="B902" t="s">
        <v>1804</v>
      </c>
      <c r="C902" t="s">
        <v>26</v>
      </c>
      <c r="D902" t="s">
        <v>1731</v>
      </c>
      <c r="E902" t="s">
        <v>54</v>
      </c>
      <c r="F902" t="s">
        <v>1983</v>
      </c>
      <c r="G902" t="s">
        <v>97</v>
      </c>
      <c r="H902">
        <v>43</v>
      </c>
      <c r="I902" s="4">
        <v>38093</v>
      </c>
      <c r="J902" s="8">
        <f>DAY(TBL_Employees3[[#This Row],[Hire Date]])</f>
        <v>16</v>
      </c>
      <c r="K902" s="8">
        <f>MONTH(TBL_Employees3[[#This Row],[Hire Date]])</f>
        <v>4</v>
      </c>
      <c r="L902" s="8">
        <f>YEAR(TBL_Employees3[[#This Row],[Hire Date]])</f>
        <v>2004</v>
      </c>
      <c r="M902" s="8" t="str">
        <f>TEXT(TBL_Employees3[[#This Row],[Hire Date]],"mmm")</f>
        <v>Apr</v>
      </c>
      <c r="N902" s="5">
        <v>94246</v>
      </c>
      <c r="O902" s="5" t="str" cm="1">
        <f t="array" ref="O902">_xlfn.IFS(TBL_Employees3[[#This Row],[Annual Salary]]&gt;140000,"High Income",AND(TBL_Employees3[[#This Row],[Annual Salary]]&lt;=140000, TBL_Employees3[[#This Row],[Annual Salary]] &gt; 70000),"Middle Income",TBL_Employees3[[#This Row],[Annual Salary]]&lt;70000,"Low Income")</f>
        <v>Middle Income</v>
      </c>
      <c r="P902" s="6">
        <v>0</v>
      </c>
      <c r="Q902" s="10">
        <f>TBL_Employees3[[#This Row],[Bonus %]]*TBL_Employees3[[#This Row],[Annual Salary]]</f>
        <v>0</v>
      </c>
      <c r="R902" t="s">
        <v>21</v>
      </c>
      <c r="S902" t="s">
        <v>22</v>
      </c>
      <c r="T902" s="4" t="s">
        <v>23</v>
      </c>
      <c r="U902" t="str">
        <f>IF(TBL_Employees3[[#This Row],[Exit Date]]="","Employed","Resign")</f>
        <v>Employed</v>
      </c>
    </row>
    <row r="903" spans="1:21" x14ac:dyDescent="0.25">
      <c r="A903" t="s">
        <v>1805</v>
      </c>
      <c r="B903" t="s">
        <v>1806</v>
      </c>
      <c r="C903" t="s">
        <v>1730</v>
      </c>
      <c r="D903" t="s">
        <v>1731</v>
      </c>
      <c r="E903" t="s">
        <v>27</v>
      </c>
      <c r="F903" t="s">
        <v>1984</v>
      </c>
      <c r="G903" t="s">
        <v>28</v>
      </c>
      <c r="H903">
        <v>47</v>
      </c>
      <c r="I903" s="4">
        <v>42195</v>
      </c>
      <c r="J903" s="8">
        <f>DAY(TBL_Employees3[[#This Row],[Hire Date]])</f>
        <v>10</v>
      </c>
      <c r="K903" s="8">
        <f>MONTH(TBL_Employees3[[#This Row],[Hire Date]])</f>
        <v>7</v>
      </c>
      <c r="L903" s="8">
        <f>YEAR(TBL_Employees3[[#This Row],[Hire Date]])</f>
        <v>2015</v>
      </c>
      <c r="M903" s="8" t="str">
        <f>TEXT(TBL_Employees3[[#This Row],[Hire Date]],"mmm")</f>
        <v>Jul</v>
      </c>
      <c r="N903" s="5">
        <v>63880</v>
      </c>
      <c r="O903" s="5" t="str" cm="1">
        <f t="array" ref="O903">_xlfn.IFS(TBL_Employees3[[#This Row],[Annual Salary]]&gt;140000,"High Income",AND(TBL_Employees3[[#This Row],[Annual Salary]]&lt;=140000, TBL_Employees3[[#This Row],[Annual Salary]] &gt; 70000),"Middle Income",TBL_Employees3[[#This Row],[Annual Salary]]&lt;70000,"Low Income")</f>
        <v>Low Income</v>
      </c>
      <c r="P903" s="6">
        <v>0</v>
      </c>
      <c r="Q903" s="10">
        <f>TBL_Employees3[[#This Row],[Bonus %]]*TBL_Employees3[[#This Row],[Annual Salary]]</f>
        <v>0</v>
      </c>
      <c r="R903" t="s">
        <v>65</v>
      </c>
      <c r="S903" t="s">
        <v>66</v>
      </c>
      <c r="T903" s="4" t="s">
        <v>23</v>
      </c>
      <c r="U903" t="str">
        <f>IF(TBL_Employees3[[#This Row],[Exit Date]]="","Employed","Resign")</f>
        <v>Employed</v>
      </c>
    </row>
    <row r="904" spans="1:21" x14ac:dyDescent="0.25">
      <c r="A904" t="s">
        <v>1807</v>
      </c>
      <c r="B904" t="s">
        <v>1808</v>
      </c>
      <c r="C904" t="s">
        <v>64</v>
      </c>
      <c r="D904" t="s">
        <v>1731</v>
      </c>
      <c r="E904" t="s">
        <v>27</v>
      </c>
      <c r="F904" t="s">
        <v>1983</v>
      </c>
      <c r="G904" t="s">
        <v>28</v>
      </c>
      <c r="H904">
        <v>25</v>
      </c>
      <c r="I904" s="4">
        <v>44405</v>
      </c>
      <c r="J904" s="8">
        <f>DAY(TBL_Employees3[[#This Row],[Hire Date]])</f>
        <v>28</v>
      </c>
      <c r="K904" s="8">
        <f>MONTH(TBL_Employees3[[#This Row],[Hire Date]])</f>
        <v>7</v>
      </c>
      <c r="L904" s="8">
        <f>YEAR(TBL_Employees3[[#This Row],[Hire Date]])</f>
        <v>2021</v>
      </c>
      <c r="M904" s="8" t="str">
        <f>TEXT(TBL_Employees3[[#This Row],[Hire Date]],"mmm")</f>
        <v>Jul</v>
      </c>
      <c r="N904" s="5">
        <v>46845</v>
      </c>
      <c r="O904" s="5" t="str" cm="1">
        <f t="array" ref="O904">_xlfn.IFS(TBL_Employees3[[#This Row],[Annual Salary]]&gt;140000,"High Income",AND(TBL_Employees3[[#This Row],[Annual Salary]]&lt;=140000, TBL_Employees3[[#This Row],[Annual Salary]] &gt; 70000),"Middle Income",TBL_Employees3[[#This Row],[Annual Salary]]&lt;70000,"Low Income")</f>
        <v>Low Income</v>
      </c>
      <c r="P904" s="6">
        <v>0</v>
      </c>
      <c r="Q904" s="10">
        <f>TBL_Employees3[[#This Row],[Bonus %]]*TBL_Employees3[[#This Row],[Annual Salary]]</f>
        <v>0</v>
      </c>
      <c r="R904" t="s">
        <v>21</v>
      </c>
      <c r="S904" t="s">
        <v>48</v>
      </c>
      <c r="T904" s="4" t="s">
        <v>23</v>
      </c>
      <c r="U904" t="str">
        <f>IF(TBL_Employees3[[#This Row],[Exit Date]]="","Employed","Resign")</f>
        <v>Employed</v>
      </c>
    </row>
    <row r="905" spans="1:21" x14ac:dyDescent="0.25">
      <c r="A905" t="s">
        <v>1809</v>
      </c>
      <c r="B905" t="s">
        <v>1810</v>
      </c>
      <c r="C905" t="s">
        <v>74</v>
      </c>
      <c r="D905" t="s">
        <v>1731</v>
      </c>
      <c r="E905" t="s">
        <v>18</v>
      </c>
      <c r="F905" t="s">
        <v>1984</v>
      </c>
      <c r="G905" t="s">
        <v>20</v>
      </c>
      <c r="H905">
        <v>49</v>
      </c>
      <c r="I905" s="4">
        <v>41379</v>
      </c>
      <c r="J905" s="8">
        <f>DAY(TBL_Employees3[[#This Row],[Hire Date]])</f>
        <v>15</v>
      </c>
      <c r="K905" s="8">
        <f>MONTH(TBL_Employees3[[#This Row],[Hire Date]])</f>
        <v>4</v>
      </c>
      <c r="L905" s="8">
        <f>YEAR(TBL_Employees3[[#This Row],[Hire Date]])</f>
        <v>2013</v>
      </c>
      <c r="M905" s="8" t="str">
        <f>TEXT(TBL_Employees3[[#This Row],[Hire Date]],"mmm")</f>
        <v>Apr</v>
      </c>
      <c r="N905" s="5">
        <v>128303</v>
      </c>
      <c r="O905" s="5" t="str" cm="1">
        <f t="array" ref="O905">_xlfn.IFS(TBL_Employees3[[#This Row],[Annual Salary]]&gt;140000,"High Income",AND(TBL_Employees3[[#This Row],[Annual Salary]]&lt;=140000, TBL_Employees3[[#This Row],[Annual Salary]] &gt; 70000),"Middle Income",TBL_Employees3[[#This Row],[Annual Salary]]&lt;70000,"Low Income")</f>
        <v>Middle Income</v>
      </c>
      <c r="P905" s="6">
        <v>0.15</v>
      </c>
      <c r="Q905" s="10">
        <f>TBL_Employees3[[#This Row],[Bonus %]]*TBL_Employees3[[#This Row],[Annual Salary]]</f>
        <v>19245.45</v>
      </c>
      <c r="R905" t="s">
        <v>21</v>
      </c>
      <c r="S905" t="s">
        <v>57</v>
      </c>
      <c r="T905" s="4" t="s">
        <v>23</v>
      </c>
      <c r="U905" t="str">
        <f>IF(TBL_Employees3[[#This Row],[Exit Date]]="","Employed","Resign")</f>
        <v>Employed</v>
      </c>
    </row>
    <row r="906" spans="1:21" x14ac:dyDescent="0.25">
      <c r="A906" t="s">
        <v>1811</v>
      </c>
      <c r="B906" t="s">
        <v>1812</v>
      </c>
      <c r="C906" t="s">
        <v>74</v>
      </c>
      <c r="D906" t="s">
        <v>1731</v>
      </c>
      <c r="E906" t="s">
        <v>18</v>
      </c>
      <c r="F906" t="s">
        <v>1983</v>
      </c>
      <c r="G906" t="s">
        <v>28</v>
      </c>
      <c r="H906">
        <v>45</v>
      </c>
      <c r="I906" s="4">
        <v>39332</v>
      </c>
      <c r="J906" s="8">
        <f>DAY(TBL_Employees3[[#This Row],[Hire Date]])</f>
        <v>7</v>
      </c>
      <c r="K906" s="8">
        <f>MONTH(TBL_Employees3[[#This Row],[Hire Date]])</f>
        <v>9</v>
      </c>
      <c r="L906" s="8">
        <f>YEAR(TBL_Employees3[[#This Row],[Hire Date]])</f>
        <v>2007</v>
      </c>
      <c r="M906" s="8" t="str">
        <f>TEXT(TBL_Employees3[[#This Row],[Hire Date]],"mmm")</f>
        <v>Sep</v>
      </c>
      <c r="N906" s="5">
        <v>151027</v>
      </c>
      <c r="O906" s="5" t="str" cm="1">
        <f t="array" ref="O906">_xlfn.IFS(TBL_Employees3[[#This Row],[Annual Salary]]&gt;140000,"High Income",AND(TBL_Employees3[[#This Row],[Annual Salary]]&lt;=140000, TBL_Employees3[[#This Row],[Annual Salary]] &gt; 70000),"Middle Income",TBL_Employees3[[#This Row],[Annual Salary]]&lt;70000,"Low Income")</f>
        <v>High Income</v>
      </c>
      <c r="P906" s="6">
        <v>0.1</v>
      </c>
      <c r="Q906" s="10">
        <f>TBL_Employees3[[#This Row],[Bonus %]]*TBL_Employees3[[#This Row],[Annual Salary]]</f>
        <v>15102.7</v>
      </c>
      <c r="R906" t="s">
        <v>65</v>
      </c>
      <c r="S906" t="s">
        <v>78</v>
      </c>
      <c r="T906" s="4" t="s">
        <v>23</v>
      </c>
      <c r="U906" t="str">
        <f>IF(TBL_Employees3[[#This Row],[Exit Date]]="","Employed","Resign")</f>
        <v>Employed</v>
      </c>
    </row>
    <row r="907" spans="1:21" x14ac:dyDescent="0.25">
      <c r="A907" t="s">
        <v>1813</v>
      </c>
      <c r="B907" t="s">
        <v>1814</v>
      </c>
      <c r="C907" t="s">
        <v>74</v>
      </c>
      <c r="D907" t="s">
        <v>1731</v>
      </c>
      <c r="E907" t="s">
        <v>27</v>
      </c>
      <c r="F907" t="s">
        <v>1984</v>
      </c>
      <c r="G907" t="s">
        <v>28</v>
      </c>
      <c r="H907">
        <v>30</v>
      </c>
      <c r="I907" s="4">
        <v>42168</v>
      </c>
      <c r="J907" s="8">
        <f>DAY(TBL_Employees3[[#This Row],[Hire Date]])</f>
        <v>13</v>
      </c>
      <c r="K907" s="8">
        <f>MONTH(TBL_Employees3[[#This Row],[Hire Date]])</f>
        <v>6</v>
      </c>
      <c r="L907" s="8">
        <f>YEAR(TBL_Employees3[[#This Row],[Hire Date]])</f>
        <v>2015</v>
      </c>
      <c r="M907" s="8" t="str">
        <f>TEXT(TBL_Employees3[[#This Row],[Hire Date]],"mmm")</f>
        <v>Jun</v>
      </c>
      <c r="N907" s="5">
        <v>127972</v>
      </c>
      <c r="O907" s="5" t="str" cm="1">
        <f t="array" ref="O907">_xlfn.IFS(TBL_Employees3[[#This Row],[Annual Salary]]&gt;140000,"High Income",AND(TBL_Employees3[[#This Row],[Annual Salary]]&lt;=140000, TBL_Employees3[[#This Row],[Annual Salary]] &gt; 70000),"Middle Income",TBL_Employees3[[#This Row],[Annual Salary]]&lt;70000,"Low Income")</f>
        <v>Middle Income</v>
      </c>
      <c r="P907" s="6">
        <v>0.11</v>
      </c>
      <c r="Q907" s="10">
        <f>TBL_Employees3[[#This Row],[Bonus %]]*TBL_Employees3[[#This Row],[Annual Salary]]</f>
        <v>14076.92</v>
      </c>
      <c r="R907" t="s">
        <v>21</v>
      </c>
      <c r="S907" t="s">
        <v>34</v>
      </c>
      <c r="T907" s="4" t="s">
        <v>23</v>
      </c>
      <c r="U907" t="str">
        <f>IF(TBL_Employees3[[#This Row],[Exit Date]]="","Employed","Resign")</f>
        <v>Employed</v>
      </c>
    </row>
    <row r="908" spans="1:21" x14ac:dyDescent="0.25">
      <c r="A908" t="s">
        <v>1260</v>
      </c>
      <c r="B908" t="s">
        <v>1815</v>
      </c>
      <c r="C908" t="s">
        <v>1730</v>
      </c>
      <c r="D908" t="s">
        <v>1731</v>
      </c>
      <c r="E908" t="s">
        <v>18</v>
      </c>
      <c r="F908" t="s">
        <v>1983</v>
      </c>
      <c r="G908" t="s">
        <v>97</v>
      </c>
      <c r="H908">
        <v>47</v>
      </c>
      <c r="I908" s="4">
        <v>37550</v>
      </c>
      <c r="J908" s="8">
        <f>DAY(TBL_Employees3[[#This Row],[Hire Date]])</f>
        <v>21</v>
      </c>
      <c r="K908" s="8">
        <f>MONTH(TBL_Employees3[[#This Row],[Hire Date]])</f>
        <v>10</v>
      </c>
      <c r="L908" s="8">
        <f>YEAR(TBL_Employees3[[#This Row],[Hire Date]])</f>
        <v>2002</v>
      </c>
      <c r="M908" s="8" t="str">
        <f>TEXT(TBL_Employees3[[#This Row],[Hire Date]],"mmm")</f>
        <v>Oct</v>
      </c>
      <c r="N908" s="5">
        <v>70122</v>
      </c>
      <c r="O908" s="5" t="str" cm="1">
        <f t="array" ref="O908">_xlfn.IFS(TBL_Employees3[[#This Row],[Annual Salary]]&gt;140000,"High Income",AND(TBL_Employees3[[#This Row],[Annual Salary]]&lt;=140000, TBL_Employees3[[#This Row],[Annual Salary]] &gt; 70000),"Middle Income",TBL_Employees3[[#This Row],[Annual Salary]]&lt;70000,"Low Income")</f>
        <v>Middle Income</v>
      </c>
      <c r="P908" s="6">
        <v>0</v>
      </c>
      <c r="Q908" s="10">
        <f>TBL_Employees3[[#This Row],[Bonus %]]*TBL_Employees3[[#This Row],[Annual Salary]]</f>
        <v>0</v>
      </c>
      <c r="R908" t="s">
        <v>21</v>
      </c>
      <c r="S908" t="s">
        <v>75</v>
      </c>
      <c r="T908" s="4" t="s">
        <v>23</v>
      </c>
      <c r="U908" t="str">
        <f>IF(TBL_Employees3[[#This Row],[Exit Date]]="","Employed","Resign")</f>
        <v>Employed</v>
      </c>
    </row>
    <row r="909" spans="1:21" x14ac:dyDescent="0.25">
      <c r="A909" t="s">
        <v>1816</v>
      </c>
      <c r="B909" t="s">
        <v>1817</v>
      </c>
      <c r="C909" t="s">
        <v>31</v>
      </c>
      <c r="D909" t="s">
        <v>1731</v>
      </c>
      <c r="E909" t="s">
        <v>18</v>
      </c>
      <c r="F909" t="s">
        <v>1984</v>
      </c>
      <c r="G909" t="s">
        <v>37</v>
      </c>
      <c r="H909">
        <v>50</v>
      </c>
      <c r="I909" s="4">
        <v>43452</v>
      </c>
      <c r="J909" s="8">
        <f>DAY(TBL_Employees3[[#This Row],[Hire Date]])</f>
        <v>18</v>
      </c>
      <c r="K909" s="8">
        <f>MONTH(TBL_Employees3[[#This Row],[Hire Date]])</f>
        <v>12</v>
      </c>
      <c r="L909" s="8">
        <f>YEAR(TBL_Employees3[[#This Row],[Hire Date]])</f>
        <v>2018</v>
      </c>
      <c r="M909" s="8" t="str">
        <f>TEXT(TBL_Employees3[[#This Row],[Hire Date]],"mmm")</f>
        <v>Dec</v>
      </c>
      <c r="N909" s="5">
        <v>155351</v>
      </c>
      <c r="O909" s="5" t="str" cm="1">
        <f t="array" ref="O909">_xlfn.IFS(TBL_Employees3[[#This Row],[Annual Salary]]&gt;140000,"High Income",AND(TBL_Employees3[[#This Row],[Annual Salary]]&lt;=140000, TBL_Employees3[[#This Row],[Annual Salary]] &gt; 70000),"Middle Income",TBL_Employees3[[#This Row],[Annual Salary]]&lt;70000,"Low Income")</f>
        <v>High Income</v>
      </c>
      <c r="P909" s="6">
        <v>0.2</v>
      </c>
      <c r="Q909" s="10">
        <f>TBL_Employees3[[#This Row],[Bonus %]]*TBL_Employees3[[#This Row],[Annual Salary]]</f>
        <v>31070.2</v>
      </c>
      <c r="R909" t="s">
        <v>21</v>
      </c>
      <c r="S909" t="s">
        <v>34</v>
      </c>
      <c r="T909" s="4" t="s">
        <v>23</v>
      </c>
      <c r="U909" t="str">
        <f>IF(TBL_Employees3[[#This Row],[Exit Date]]="","Employed","Resign")</f>
        <v>Employed</v>
      </c>
    </row>
    <row r="910" spans="1:21" x14ac:dyDescent="0.25">
      <c r="A910" t="s">
        <v>1818</v>
      </c>
      <c r="B910" t="s">
        <v>1819</v>
      </c>
      <c r="C910" t="s">
        <v>1730</v>
      </c>
      <c r="D910" t="s">
        <v>1731</v>
      </c>
      <c r="E910" t="s">
        <v>32</v>
      </c>
      <c r="F910" t="s">
        <v>1984</v>
      </c>
      <c r="G910" t="s">
        <v>37</v>
      </c>
      <c r="H910">
        <v>29</v>
      </c>
      <c r="I910" s="4">
        <v>43239</v>
      </c>
      <c r="J910" s="8">
        <f>DAY(TBL_Employees3[[#This Row],[Hire Date]])</f>
        <v>19</v>
      </c>
      <c r="K910" s="8">
        <f>MONTH(TBL_Employees3[[#This Row],[Hire Date]])</f>
        <v>5</v>
      </c>
      <c r="L910" s="8">
        <f>YEAR(TBL_Employees3[[#This Row],[Hire Date]])</f>
        <v>2018</v>
      </c>
      <c r="M910" s="8" t="str">
        <f>TEXT(TBL_Employees3[[#This Row],[Hire Date]],"mmm")</f>
        <v>May</v>
      </c>
      <c r="N910" s="5">
        <v>65334</v>
      </c>
      <c r="O910" s="5" t="str" cm="1">
        <f t="array" ref="O910">_xlfn.IFS(TBL_Employees3[[#This Row],[Annual Salary]]&gt;140000,"High Income",AND(TBL_Employees3[[#This Row],[Annual Salary]]&lt;=140000, TBL_Employees3[[#This Row],[Annual Salary]] &gt; 70000),"Middle Income",TBL_Employees3[[#This Row],[Annual Salary]]&lt;70000,"Low Income")</f>
        <v>Low Income</v>
      </c>
      <c r="P910" s="6">
        <v>0</v>
      </c>
      <c r="Q910" s="10">
        <f>TBL_Employees3[[#This Row],[Bonus %]]*TBL_Employees3[[#This Row],[Annual Salary]]</f>
        <v>0</v>
      </c>
      <c r="R910" t="s">
        <v>38</v>
      </c>
      <c r="S910" t="s">
        <v>69</v>
      </c>
      <c r="T910" s="4" t="s">
        <v>23</v>
      </c>
      <c r="U910" t="str">
        <f>IF(TBL_Employees3[[#This Row],[Exit Date]]="","Employed","Resign")</f>
        <v>Employed</v>
      </c>
    </row>
    <row r="911" spans="1:21" x14ac:dyDescent="0.25">
      <c r="A911" t="s">
        <v>1820</v>
      </c>
      <c r="B911" t="s">
        <v>1821</v>
      </c>
      <c r="C911" t="s">
        <v>16</v>
      </c>
      <c r="D911" t="s">
        <v>1731</v>
      </c>
      <c r="E911" t="s">
        <v>32</v>
      </c>
      <c r="F911" t="s">
        <v>1983</v>
      </c>
      <c r="G911" t="s">
        <v>37</v>
      </c>
      <c r="H911">
        <v>36</v>
      </c>
      <c r="I911" s="4">
        <v>41116</v>
      </c>
      <c r="J911" s="8">
        <f>DAY(TBL_Employees3[[#This Row],[Hire Date]])</f>
        <v>26</v>
      </c>
      <c r="K911" s="8">
        <f>MONTH(TBL_Employees3[[#This Row],[Hire Date]])</f>
        <v>7</v>
      </c>
      <c r="L911" s="8">
        <f>YEAR(TBL_Employees3[[#This Row],[Hire Date]])</f>
        <v>2012</v>
      </c>
      <c r="M911" s="8" t="str">
        <f>TEXT(TBL_Employees3[[#This Row],[Hire Date]],"mmm")</f>
        <v>Jul</v>
      </c>
      <c r="N911" s="5">
        <v>105891</v>
      </c>
      <c r="O911" s="5" t="str" cm="1">
        <f t="array" ref="O911">_xlfn.IFS(TBL_Employees3[[#This Row],[Annual Salary]]&gt;140000,"High Income",AND(TBL_Employees3[[#This Row],[Annual Salary]]&lt;=140000, TBL_Employees3[[#This Row],[Annual Salary]] &gt; 70000),"Middle Income",TBL_Employees3[[#This Row],[Annual Salary]]&lt;70000,"Low Income")</f>
        <v>Middle Income</v>
      </c>
      <c r="P911" s="6">
        <v>7.0000000000000007E-2</v>
      </c>
      <c r="Q911" s="10">
        <f>TBL_Employees3[[#This Row],[Bonus %]]*TBL_Employees3[[#This Row],[Annual Salary]]</f>
        <v>7412.3700000000008</v>
      </c>
      <c r="R911" t="s">
        <v>21</v>
      </c>
      <c r="S911" t="s">
        <v>34</v>
      </c>
      <c r="T911" s="4" t="s">
        <v>23</v>
      </c>
      <c r="U911" t="str">
        <f>IF(TBL_Employees3[[#This Row],[Exit Date]]="","Employed","Resign")</f>
        <v>Employed</v>
      </c>
    </row>
    <row r="912" spans="1:21" x14ac:dyDescent="0.25">
      <c r="A912" t="s">
        <v>1822</v>
      </c>
      <c r="B912" t="s">
        <v>1823</v>
      </c>
      <c r="C912" t="s">
        <v>47</v>
      </c>
      <c r="D912" t="s">
        <v>1731</v>
      </c>
      <c r="E912" t="s">
        <v>18</v>
      </c>
      <c r="F912" t="s">
        <v>1984</v>
      </c>
      <c r="G912" t="s">
        <v>37</v>
      </c>
      <c r="H912">
        <v>56</v>
      </c>
      <c r="I912" s="4">
        <v>33770</v>
      </c>
      <c r="J912" s="8">
        <f>DAY(TBL_Employees3[[#This Row],[Hire Date]])</f>
        <v>15</v>
      </c>
      <c r="K912" s="8">
        <f>MONTH(TBL_Employees3[[#This Row],[Hire Date]])</f>
        <v>6</v>
      </c>
      <c r="L912" s="8">
        <f>YEAR(TBL_Employees3[[#This Row],[Hire Date]])</f>
        <v>1992</v>
      </c>
      <c r="M912" s="8" t="str">
        <f>TEXT(TBL_Employees3[[#This Row],[Hire Date]],"mmm")</f>
        <v>Jun</v>
      </c>
      <c r="N912" s="5">
        <v>59591</v>
      </c>
      <c r="O912" s="5" t="str" cm="1">
        <f t="array" ref="O912">_xlfn.IFS(TBL_Employees3[[#This Row],[Annual Salary]]&gt;140000,"High Income",AND(TBL_Employees3[[#This Row],[Annual Salary]]&lt;=140000, TBL_Employees3[[#This Row],[Annual Salary]] &gt; 70000),"Middle Income",TBL_Employees3[[#This Row],[Annual Salary]]&lt;70000,"Low Income")</f>
        <v>Low Income</v>
      </c>
      <c r="P912" s="6">
        <v>0</v>
      </c>
      <c r="Q912" s="10">
        <f>TBL_Employees3[[#This Row],[Bonus %]]*TBL_Employees3[[#This Row],[Annual Salary]]</f>
        <v>0</v>
      </c>
      <c r="R912" t="s">
        <v>38</v>
      </c>
      <c r="S912" t="s">
        <v>85</v>
      </c>
      <c r="T912" s="4" t="s">
        <v>23</v>
      </c>
      <c r="U912" t="str">
        <f>IF(TBL_Employees3[[#This Row],[Exit Date]]="","Employed","Resign")</f>
        <v>Employed</v>
      </c>
    </row>
    <row r="913" spans="1:21" x14ac:dyDescent="0.25">
      <c r="A913" t="s">
        <v>1824</v>
      </c>
      <c r="B913" t="s">
        <v>1825</v>
      </c>
      <c r="C913" t="s">
        <v>53</v>
      </c>
      <c r="D913" t="s">
        <v>1731</v>
      </c>
      <c r="E913" t="s">
        <v>32</v>
      </c>
      <c r="F913" t="s">
        <v>1983</v>
      </c>
      <c r="G913" t="s">
        <v>28</v>
      </c>
      <c r="H913">
        <v>56</v>
      </c>
      <c r="I913" s="4">
        <v>38042</v>
      </c>
      <c r="J913" s="8">
        <f>DAY(TBL_Employees3[[#This Row],[Hire Date]])</f>
        <v>25</v>
      </c>
      <c r="K913" s="8">
        <f>MONTH(TBL_Employees3[[#This Row],[Hire Date]])</f>
        <v>2</v>
      </c>
      <c r="L913" s="8">
        <f>YEAR(TBL_Employees3[[#This Row],[Hire Date]])</f>
        <v>2004</v>
      </c>
      <c r="M913" s="8" t="str">
        <f>TEXT(TBL_Employees3[[#This Row],[Hire Date]],"mmm")</f>
        <v>Feb</v>
      </c>
      <c r="N913" s="5">
        <v>216949</v>
      </c>
      <c r="O913" s="5" t="str" cm="1">
        <f t="array" ref="O913">_xlfn.IFS(TBL_Employees3[[#This Row],[Annual Salary]]&gt;140000,"High Income",AND(TBL_Employees3[[#This Row],[Annual Salary]]&lt;=140000, TBL_Employees3[[#This Row],[Annual Salary]] &gt; 70000),"Middle Income",TBL_Employees3[[#This Row],[Annual Salary]]&lt;70000,"Low Income")</f>
        <v>High Income</v>
      </c>
      <c r="P913" s="6">
        <v>0.32</v>
      </c>
      <c r="Q913" s="10">
        <f>TBL_Employees3[[#This Row],[Bonus %]]*TBL_Employees3[[#This Row],[Annual Salary]]</f>
        <v>69423.680000000008</v>
      </c>
      <c r="R913" t="s">
        <v>65</v>
      </c>
      <c r="S913" t="s">
        <v>78</v>
      </c>
      <c r="T913" s="4" t="s">
        <v>23</v>
      </c>
      <c r="U913" t="str">
        <f>IF(TBL_Employees3[[#This Row],[Exit Date]]="","Employed","Resign")</f>
        <v>Employed</v>
      </c>
    </row>
    <row r="914" spans="1:21" x14ac:dyDescent="0.25">
      <c r="A914" t="s">
        <v>1826</v>
      </c>
      <c r="B914" t="s">
        <v>1827</v>
      </c>
      <c r="C914" t="s">
        <v>16</v>
      </c>
      <c r="D914" t="s">
        <v>1731</v>
      </c>
      <c r="E914" t="s">
        <v>27</v>
      </c>
      <c r="F914" t="s">
        <v>1984</v>
      </c>
      <c r="G914" t="s">
        <v>37</v>
      </c>
      <c r="H914">
        <v>38</v>
      </c>
      <c r="I914" s="4">
        <v>42999</v>
      </c>
      <c r="J914" s="8">
        <f>DAY(TBL_Employees3[[#This Row],[Hire Date]])</f>
        <v>21</v>
      </c>
      <c r="K914" s="8">
        <f>MONTH(TBL_Employees3[[#This Row],[Hire Date]])</f>
        <v>9</v>
      </c>
      <c r="L914" s="8">
        <f>YEAR(TBL_Employees3[[#This Row],[Hire Date]])</f>
        <v>2017</v>
      </c>
      <c r="M914" s="8" t="str">
        <f>TEXT(TBL_Employees3[[#This Row],[Hire Date]],"mmm")</f>
        <v>Sep</v>
      </c>
      <c r="N914" s="5">
        <v>119647</v>
      </c>
      <c r="O914" s="5" t="str" cm="1">
        <f t="array" ref="O914">_xlfn.IFS(TBL_Employees3[[#This Row],[Annual Salary]]&gt;140000,"High Income",AND(TBL_Employees3[[#This Row],[Annual Salary]]&lt;=140000, TBL_Employees3[[#This Row],[Annual Salary]] &gt; 70000),"Middle Income",TBL_Employees3[[#This Row],[Annual Salary]]&lt;70000,"Low Income")</f>
        <v>Middle Income</v>
      </c>
      <c r="P914" s="6">
        <v>0.09</v>
      </c>
      <c r="Q914" s="10">
        <f>TBL_Employees3[[#This Row],[Bonus %]]*TBL_Employees3[[#This Row],[Annual Salary]]</f>
        <v>10768.23</v>
      </c>
      <c r="R914" t="s">
        <v>38</v>
      </c>
      <c r="S914" t="s">
        <v>85</v>
      </c>
      <c r="T914" s="4" t="s">
        <v>23</v>
      </c>
      <c r="U914" t="str">
        <f>IF(TBL_Employees3[[#This Row],[Exit Date]]="","Employed","Resign")</f>
        <v>Employed</v>
      </c>
    </row>
    <row r="915" spans="1:21" x14ac:dyDescent="0.25">
      <c r="A915" t="s">
        <v>1828</v>
      </c>
      <c r="B915" t="s">
        <v>1829</v>
      </c>
      <c r="C915" t="s">
        <v>16</v>
      </c>
      <c r="D915" t="s">
        <v>1731</v>
      </c>
      <c r="E915" t="s">
        <v>27</v>
      </c>
      <c r="F915" t="s">
        <v>1983</v>
      </c>
      <c r="G915" t="s">
        <v>28</v>
      </c>
      <c r="H915">
        <v>52</v>
      </c>
      <c r="I915" s="4">
        <v>41858</v>
      </c>
      <c r="J915" s="8">
        <f>DAY(TBL_Employees3[[#This Row],[Hire Date]])</f>
        <v>7</v>
      </c>
      <c r="K915" s="8">
        <f>MONTH(TBL_Employees3[[#This Row],[Hire Date]])</f>
        <v>8</v>
      </c>
      <c r="L915" s="8">
        <f>YEAR(TBL_Employees3[[#This Row],[Hire Date]])</f>
        <v>2014</v>
      </c>
      <c r="M915" s="8" t="str">
        <f>TEXT(TBL_Employees3[[#This Row],[Hire Date]],"mmm")</f>
        <v>Aug</v>
      </c>
      <c r="N915" s="5">
        <v>117062</v>
      </c>
      <c r="O915" s="5" t="str" cm="1">
        <f t="array" ref="O915">_xlfn.IFS(TBL_Employees3[[#This Row],[Annual Salary]]&gt;140000,"High Income",AND(TBL_Employees3[[#This Row],[Annual Salary]]&lt;=140000, TBL_Employees3[[#This Row],[Annual Salary]] &gt; 70000),"Middle Income",TBL_Employees3[[#This Row],[Annual Salary]]&lt;70000,"Low Income")</f>
        <v>Middle Income</v>
      </c>
      <c r="P915" s="6">
        <v>7.0000000000000007E-2</v>
      </c>
      <c r="Q915" s="10">
        <f>TBL_Employees3[[#This Row],[Bonus %]]*TBL_Employees3[[#This Row],[Annual Salary]]</f>
        <v>8194.34</v>
      </c>
      <c r="R915" t="s">
        <v>21</v>
      </c>
      <c r="S915" t="s">
        <v>57</v>
      </c>
      <c r="T915" s="4" t="s">
        <v>23</v>
      </c>
      <c r="U915" t="str">
        <f>IF(TBL_Employees3[[#This Row],[Exit Date]]="","Employed","Resign")</f>
        <v>Employed</v>
      </c>
    </row>
    <row r="916" spans="1:21" x14ac:dyDescent="0.25">
      <c r="A916" t="s">
        <v>660</v>
      </c>
      <c r="B916" t="s">
        <v>1830</v>
      </c>
      <c r="C916" t="s">
        <v>1730</v>
      </c>
      <c r="D916" t="s">
        <v>1731</v>
      </c>
      <c r="E916" t="s">
        <v>18</v>
      </c>
      <c r="F916" t="s">
        <v>1984</v>
      </c>
      <c r="G916" t="s">
        <v>20</v>
      </c>
      <c r="H916">
        <v>26</v>
      </c>
      <c r="I916" s="4">
        <v>44521</v>
      </c>
      <c r="J916" s="8">
        <f>DAY(TBL_Employees3[[#This Row],[Hire Date]])</f>
        <v>21</v>
      </c>
      <c r="K916" s="8">
        <f>MONTH(TBL_Employees3[[#This Row],[Hire Date]])</f>
        <v>11</v>
      </c>
      <c r="L916" s="8">
        <f>YEAR(TBL_Employees3[[#This Row],[Hire Date]])</f>
        <v>2021</v>
      </c>
      <c r="M916" s="8" t="str">
        <f>TEXT(TBL_Employees3[[#This Row],[Hire Date]],"mmm")</f>
        <v>Nov</v>
      </c>
      <c r="N916" s="5">
        <v>63137</v>
      </c>
      <c r="O916" s="5" t="str" cm="1">
        <f t="array" ref="O916">_xlfn.IFS(TBL_Employees3[[#This Row],[Annual Salary]]&gt;140000,"High Income",AND(TBL_Employees3[[#This Row],[Annual Salary]]&lt;=140000, TBL_Employees3[[#This Row],[Annual Salary]] &gt; 70000),"Middle Income",TBL_Employees3[[#This Row],[Annual Salary]]&lt;70000,"Low Income")</f>
        <v>Low Income</v>
      </c>
      <c r="P916" s="6">
        <v>0</v>
      </c>
      <c r="Q916" s="10">
        <f>TBL_Employees3[[#This Row],[Bonus %]]*TBL_Employees3[[#This Row],[Annual Salary]]</f>
        <v>0</v>
      </c>
      <c r="R916" t="s">
        <v>21</v>
      </c>
      <c r="S916" t="s">
        <v>44</v>
      </c>
      <c r="T916" s="4" t="s">
        <v>23</v>
      </c>
      <c r="U916" t="str">
        <f>IF(TBL_Employees3[[#This Row],[Exit Date]]="","Employed","Resign")</f>
        <v>Employed</v>
      </c>
    </row>
    <row r="917" spans="1:21" x14ac:dyDescent="0.25">
      <c r="A917" t="s">
        <v>349</v>
      </c>
      <c r="B917" t="s">
        <v>1831</v>
      </c>
      <c r="C917" t="s">
        <v>26</v>
      </c>
      <c r="D917" t="s">
        <v>1731</v>
      </c>
      <c r="E917" t="s">
        <v>32</v>
      </c>
      <c r="F917" t="s">
        <v>1983</v>
      </c>
      <c r="G917" t="s">
        <v>28</v>
      </c>
      <c r="H917">
        <v>52</v>
      </c>
      <c r="I917" s="4">
        <v>34383</v>
      </c>
      <c r="J917" s="8">
        <f>DAY(TBL_Employees3[[#This Row],[Hire Date]])</f>
        <v>18</v>
      </c>
      <c r="K917" s="8">
        <f>MONTH(TBL_Employees3[[#This Row],[Hire Date]])</f>
        <v>2</v>
      </c>
      <c r="L917" s="8">
        <f>YEAR(TBL_Employees3[[#This Row],[Hire Date]])</f>
        <v>1994</v>
      </c>
      <c r="M917" s="8" t="str">
        <f>TEXT(TBL_Employees3[[#This Row],[Hire Date]],"mmm")</f>
        <v>Feb</v>
      </c>
      <c r="N917" s="5">
        <v>99624</v>
      </c>
      <c r="O917" s="5" t="str" cm="1">
        <f t="array" ref="O917">_xlfn.IFS(TBL_Employees3[[#This Row],[Annual Salary]]&gt;140000,"High Income",AND(TBL_Employees3[[#This Row],[Annual Salary]]&lt;=140000, TBL_Employees3[[#This Row],[Annual Salary]] &gt; 70000),"Middle Income",TBL_Employees3[[#This Row],[Annual Salary]]&lt;70000,"Low Income")</f>
        <v>Middle Income</v>
      </c>
      <c r="P917" s="6">
        <v>0</v>
      </c>
      <c r="Q917" s="10">
        <f>TBL_Employees3[[#This Row],[Bonus %]]*TBL_Employees3[[#This Row],[Annual Salary]]</f>
        <v>0</v>
      </c>
      <c r="R917" t="s">
        <v>21</v>
      </c>
      <c r="S917" t="s">
        <v>34</v>
      </c>
      <c r="T917" s="4" t="s">
        <v>23</v>
      </c>
      <c r="U917" t="str">
        <f>IF(TBL_Employees3[[#This Row],[Exit Date]]="","Employed","Resign")</f>
        <v>Employed</v>
      </c>
    </row>
    <row r="918" spans="1:21" x14ac:dyDescent="0.25">
      <c r="A918" t="s">
        <v>1832</v>
      </c>
      <c r="B918" t="s">
        <v>1833</v>
      </c>
      <c r="C918" t="s">
        <v>16</v>
      </c>
      <c r="D918" t="s">
        <v>1731</v>
      </c>
      <c r="E918" t="s">
        <v>27</v>
      </c>
      <c r="F918" t="s">
        <v>1984</v>
      </c>
      <c r="G918" t="s">
        <v>28</v>
      </c>
      <c r="H918">
        <v>55</v>
      </c>
      <c r="I918" s="4">
        <v>41202</v>
      </c>
      <c r="J918" s="8">
        <f>DAY(TBL_Employees3[[#This Row],[Hire Date]])</f>
        <v>20</v>
      </c>
      <c r="K918" s="8">
        <f>MONTH(TBL_Employees3[[#This Row],[Hire Date]])</f>
        <v>10</v>
      </c>
      <c r="L918" s="8">
        <f>YEAR(TBL_Employees3[[#This Row],[Hire Date]])</f>
        <v>2012</v>
      </c>
      <c r="M918" s="8" t="str">
        <f>TEXT(TBL_Employees3[[#This Row],[Hire Date]],"mmm")</f>
        <v>Oct</v>
      </c>
      <c r="N918" s="5">
        <v>108686</v>
      </c>
      <c r="O918" s="5" t="str" cm="1">
        <f t="array" ref="O918">_xlfn.IFS(TBL_Employees3[[#This Row],[Annual Salary]]&gt;140000,"High Income",AND(TBL_Employees3[[#This Row],[Annual Salary]]&lt;=140000, TBL_Employees3[[#This Row],[Annual Salary]] &gt; 70000),"Middle Income",TBL_Employees3[[#This Row],[Annual Salary]]&lt;70000,"Low Income")</f>
        <v>Middle Income</v>
      </c>
      <c r="P918" s="6">
        <v>0.06</v>
      </c>
      <c r="Q918" s="10">
        <f>TBL_Employees3[[#This Row],[Bonus %]]*TBL_Employees3[[#This Row],[Annual Salary]]</f>
        <v>6521.16</v>
      </c>
      <c r="R918" t="s">
        <v>21</v>
      </c>
      <c r="S918" t="s">
        <v>75</v>
      </c>
      <c r="T918" s="4" t="s">
        <v>23</v>
      </c>
      <c r="U918" t="str">
        <f>IF(TBL_Employees3[[#This Row],[Exit Date]]="","Employed","Resign")</f>
        <v>Employed</v>
      </c>
    </row>
    <row r="919" spans="1:21" x14ac:dyDescent="0.25">
      <c r="A919" t="s">
        <v>1834</v>
      </c>
      <c r="B919" t="s">
        <v>1835</v>
      </c>
      <c r="C919" t="s">
        <v>31</v>
      </c>
      <c r="D919" t="s">
        <v>1731</v>
      </c>
      <c r="E919" t="s">
        <v>27</v>
      </c>
      <c r="F919" t="s">
        <v>1984</v>
      </c>
      <c r="G919" t="s">
        <v>20</v>
      </c>
      <c r="H919">
        <v>63</v>
      </c>
      <c r="I919" s="4">
        <v>43996</v>
      </c>
      <c r="J919" s="8">
        <f>DAY(TBL_Employees3[[#This Row],[Hire Date]])</f>
        <v>14</v>
      </c>
      <c r="K919" s="8">
        <f>MONTH(TBL_Employees3[[#This Row],[Hire Date]])</f>
        <v>6</v>
      </c>
      <c r="L919" s="8">
        <f>YEAR(TBL_Employees3[[#This Row],[Hire Date]])</f>
        <v>2020</v>
      </c>
      <c r="M919" s="8" t="str">
        <f>TEXT(TBL_Employees3[[#This Row],[Hire Date]],"mmm")</f>
        <v>Jun</v>
      </c>
      <c r="N919" s="5">
        <v>181216</v>
      </c>
      <c r="O919" s="5" t="str" cm="1">
        <f t="array" ref="O919">_xlfn.IFS(TBL_Employees3[[#This Row],[Annual Salary]]&gt;140000,"High Income",AND(TBL_Employees3[[#This Row],[Annual Salary]]&lt;=140000, TBL_Employees3[[#This Row],[Annual Salary]] &gt; 70000),"Middle Income",TBL_Employees3[[#This Row],[Annual Salary]]&lt;70000,"Low Income")</f>
        <v>High Income</v>
      </c>
      <c r="P919" s="6">
        <v>0.27</v>
      </c>
      <c r="Q919" s="10">
        <f>TBL_Employees3[[#This Row],[Bonus %]]*TBL_Employees3[[#This Row],[Annual Salary]]</f>
        <v>48928.32</v>
      </c>
      <c r="R919" t="s">
        <v>21</v>
      </c>
      <c r="S919" t="s">
        <v>75</v>
      </c>
      <c r="T919" s="4" t="s">
        <v>23</v>
      </c>
      <c r="U919" t="str">
        <f>IF(TBL_Employees3[[#This Row],[Exit Date]]="","Employed","Resign")</f>
        <v>Employed</v>
      </c>
    </row>
    <row r="920" spans="1:21" x14ac:dyDescent="0.25">
      <c r="A920" t="s">
        <v>1836</v>
      </c>
      <c r="B920" t="s">
        <v>1837</v>
      </c>
      <c r="C920" t="s">
        <v>31</v>
      </c>
      <c r="D920" t="s">
        <v>1731</v>
      </c>
      <c r="E920" t="s">
        <v>18</v>
      </c>
      <c r="F920" t="s">
        <v>1984</v>
      </c>
      <c r="G920" t="s">
        <v>20</v>
      </c>
      <c r="H920">
        <v>55</v>
      </c>
      <c r="I920" s="4">
        <v>35001</v>
      </c>
      <c r="J920" s="8">
        <f>DAY(TBL_Employees3[[#This Row],[Hire Date]])</f>
        <v>29</v>
      </c>
      <c r="K920" s="8">
        <f>MONTH(TBL_Employees3[[#This Row],[Hire Date]])</f>
        <v>10</v>
      </c>
      <c r="L920" s="8">
        <f>YEAR(TBL_Employees3[[#This Row],[Hire Date]])</f>
        <v>1995</v>
      </c>
      <c r="M920" s="8" t="str">
        <f>TEXT(TBL_Employees3[[#This Row],[Hire Date]],"mmm")</f>
        <v>Oct</v>
      </c>
      <c r="N920" s="5">
        <v>153271</v>
      </c>
      <c r="O920" s="5" t="str" cm="1">
        <f t="array" ref="O920">_xlfn.IFS(TBL_Employees3[[#This Row],[Annual Salary]]&gt;140000,"High Income",AND(TBL_Employees3[[#This Row],[Annual Salary]]&lt;=140000, TBL_Employees3[[#This Row],[Annual Salary]] &gt; 70000),"Middle Income",TBL_Employees3[[#This Row],[Annual Salary]]&lt;70000,"Low Income")</f>
        <v>High Income</v>
      </c>
      <c r="P920" s="6">
        <v>0.15</v>
      </c>
      <c r="Q920" s="10">
        <f>TBL_Employees3[[#This Row],[Bonus %]]*TBL_Employees3[[#This Row],[Annual Salary]]</f>
        <v>22990.649999999998</v>
      </c>
      <c r="R920" t="s">
        <v>21</v>
      </c>
      <c r="S920" t="s">
        <v>22</v>
      </c>
      <c r="T920" s="4" t="s">
        <v>23</v>
      </c>
      <c r="U920" t="str">
        <f>IF(TBL_Employees3[[#This Row],[Exit Date]]="","Employed","Resign")</f>
        <v>Employed</v>
      </c>
    </row>
    <row r="921" spans="1:21" x14ac:dyDescent="0.25">
      <c r="A921" t="s">
        <v>1838</v>
      </c>
      <c r="B921" t="s">
        <v>1839</v>
      </c>
      <c r="C921" t="s">
        <v>64</v>
      </c>
      <c r="D921" t="s">
        <v>1731</v>
      </c>
      <c r="E921" t="s">
        <v>54</v>
      </c>
      <c r="F921" t="s">
        <v>1983</v>
      </c>
      <c r="G921" t="s">
        <v>20</v>
      </c>
      <c r="H921">
        <v>47</v>
      </c>
      <c r="I921" s="4">
        <v>41333</v>
      </c>
      <c r="J921" s="8">
        <f>DAY(TBL_Employees3[[#This Row],[Hire Date]])</f>
        <v>28</v>
      </c>
      <c r="K921" s="8">
        <f>MONTH(TBL_Employees3[[#This Row],[Hire Date]])</f>
        <v>2</v>
      </c>
      <c r="L921" s="8">
        <f>YEAR(TBL_Employees3[[#This Row],[Hire Date]])</f>
        <v>2013</v>
      </c>
      <c r="M921" s="8" t="str">
        <f>TEXT(TBL_Employees3[[#This Row],[Hire Date]],"mmm")</f>
        <v>Feb</v>
      </c>
      <c r="N921" s="5">
        <v>54635</v>
      </c>
      <c r="O921" s="5" t="str" cm="1">
        <f t="array" ref="O921">_xlfn.IFS(TBL_Employees3[[#This Row],[Annual Salary]]&gt;140000,"High Income",AND(TBL_Employees3[[#This Row],[Annual Salary]]&lt;=140000, TBL_Employees3[[#This Row],[Annual Salary]] &gt; 70000),"Middle Income",TBL_Employees3[[#This Row],[Annual Salary]]&lt;70000,"Low Income")</f>
        <v>Low Income</v>
      </c>
      <c r="P921" s="6">
        <v>0</v>
      </c>
      <c r="Q921" s="10">
        <f>TBL_Employees3[[#This Row],[Bonus %]]*TBL_Employees3[[#This Row],[Annual Salary]]</f>
        <v>0</v>
      </c>
      <c r="R921" t="s">
        <v>21</v>
      </c>
      <c r="S921" t="s">
        <v>44</v>
      </c>
      <c r="T921" s="4" t="s">
        <v>23</v>
      </c>
      <c r="U921" t="str">
        <f>IF(TBL_Employees3[[#This Row],[Exit Date]]="","Employed","Resign")</f>
        <v>Employed</v>
      </c>
    </row>
    <row r="922" spans="1:21" x14ac:dyDescent="0.25">
      <c r="A922" t="s">
        <v>1840</v>
      </c>
      <c r="B922" t="s">
        <v>1841</v>
      </c>
      <c r="C922" t="s">
        <v>53</v>
      </c>
      <c r="D922" t="s">
        <v>1731</v>
      </c>
      <c r="E922" t="s">
        <v>18</v>
      </c>
      <c r="F922" t="s">
        <v>1984</v>
      </c>
      <c r="G922" t="s">
        <v>97</v>
      </c>
      <c r="H922">
        <v>54</v>
      </c>
      <c r="I922" s="4">
        <v>36757</v>
      </c>
      <c r="J922" s="8">
        <f>DAY(TBL_Employees3[[#This Row],[Hire Date]])</f>
        <v>19</v>
      </c>
      <c r="K922" s="8">
        <f>MONTH(TBL_Employees3[[#This Row],[Hire Date]])</f>
        <v>8</v>
      </c>
      <c r="L922" s="8">
        <f>YEAR(TBL_Employees3[[#This Row],[Hire Date]])</f>
        <v>2000</v>
      </c>
      <c r="M922" s="8" t="str">
        <f>TEXT(TBL_Employees3[[#This Row],[Hire Date]],"mmm")</f>
        <v>Aug</v>
      </c>
      <c r="N922" s="5">
        <v>222224</v>
      </c>
      <c r="O922" s="5" t="str" cm="1">
        <f t="array" ref="O922">_xlfn.IFS(TBL_Employees3[[#This Row],[Annual Salary]]&gt;140000,"High Income",AND(TBL_Employees3[[#This Row],[Annual Salary]]&lt;=140000, TBL_Employees3[[#This Row],[Annual Salary]] &gt; 70000),"Middle Income",TBL_Employees3[[#This Row],[Annual Salary]]&lt;70000,"Low Income")</f>
        <v>High Income</v>
      </c>
      <c r="P922" s="6">
        <v>0.38</v>
      </c>
      <c r="Q922" s="10">
        <f>TBL_Employees3[[#This Row],[Bonus %]]*TBL_Employees3[[#This Row],[Annual Salary]]</f>
        <v>84445.119999999995</v>
      </c>
      <c r="R922" t="s">
        <v>21</v>
      </c>
      <c r="S922" t="s">
        <v>75</v>
      </c>
      <c r="T922" s="4" t="s">
        <v>23</v>
      </c>
      <c r="U922" t="str">
        <f>IF(TBL_Employees3[[#This Row],[Exit Date]]="","Employed","Resign")</f>
        <v>Employed</v>
      </c>
    </row>
    <row r="923" spans="1:21" x14ac:dyDescent="0.25">
      <c r="A923" t="s">
        <v>1029</v>
      </c>
      <c r="B923" t="s">
        <v>1842</v>
      </c>
      <c r="C923" t="s">
        <v>1730</v>
      </c>
      <c r="D923" t="s">
        <v>1731</v>
      </c>
      <c r="E923" t="s">
        <v>18</v>
      </c>
      <c r="F923" t="s">
        <v>1983</v>
      </c>
      <c r="G923" t="s">
        <v>28</v>
      </c>
      <c r="H923">
        <v>35</v>
      </c>
      <c r="I923" s="4">
        <v>41516</v>
      </c>
      <c r="J923" s="8">
        <f>DAY(TBL_Employees3[[#This Row],[Hire Date]])</f>
        <v>30</v>
      </c>
      <c r="K923" s="8">
        <f>MONTH(TBL_Employees3[[#This Row],[Hire Date]])</f>
        <v>8</v>
      </c>
      <c r="L923" s="8">
        <f>YEAR(TBL_Employees3[[#This Row],[Hire Date]])</f>
        <v>2013</v>
      </c>
      <c r="M923" s="8" t="str">
        <f>TEXT(TBL_Employees3[[#This Row],[Hire Date]],"mmm")</f>
        <v>Aug</v>
      </c>
      <c r="N923" s="5">
        <v>59646</v>
      </c>
      <c r="O923" s="5" t="str" cm="1">
        <f t="array" ref="O923">_xlfn.IFS(TBL_Employees3[[#This Row],[Annual Salary]]&gt;140000,"High Income",AND(TBL_Employees3[[#This Row],[Annual Salary]]&lt;=140000, TBL_Employees3[[#This Row],[Annual Salary]] &gt; 70000),"Middle Income",TBL_Employees3[[#This Row],[Annual Salary]]&lt;70000,"Low Income")</f>
        <v>Low Income</v>
      </c>
      <c r="P923" s="6">
        <v>0</v>
      </c>
      <c r="Q923" s="10">
        <f>TBL_Employees3[[#This Row],[Bonus %]]*TBL_Employees3[[#This Row],[Annual Salary]]</f>
        <v>0</v>
      </c>
      <c r="R923" t="s">
        <v>65</v>
      </c>
      <c r="S923" t="s">
        <v>78</v>
      </c>
      <c r="T923" s="4" t="s">
        <v>23</v>
      </c>
      <c r="U923" t="str">
        <f>IF(TBL_Employees3[[#This Row],[Exit Date]]="","Employed","Resign")</f>
        <v>Employed</v>
      </c>
    </row>
    <row r="924" spans="1:21" x14ac:dyDescent="0.25">
      <c r="A924" t="s">
        <v>1843</v>
      </c>
      <c r="B924" t="s">
        <v>1844</v>
      </c>
      <c r="C924" t="s">
        <v>74</v>
      </c>
      <c r="D924" t="s">
        <v>1731</v>
      </c>
      <c r="E924" t="s">
        <v>54</v>
      </c>
      <c r="F924" t="s">
        <v>1983</v>
      </c>
      <c r="G924" t="s">
        <v>97</v>
      </c>
      <c r="H924">
        <v>51</v>
      </c>
      <c r="I924" s="4">
        <v>36770</v>
      </c>
      <c r="J924" s="8">
        <f>DAY(TBL_Employees3[[#This Row],[Hire Date]])</f>
        <v>1</v>
      </c>
      <c r="K924" s="8">
        <f>MONTH(TBL_Employees3[[#This Row],[Hire Date]])</f>
        <v>9</v>
      </c>
      <c r="L924" s="8">
        <f>YEAR(TBL_Employees3[[#This Row],[Hire Date]])</f>
        <v>2000</v>
      </c>
      <c r="M924" s="8" t="str">
        <f>TEXT(TBL_Employees3[[#This Row],[Hire Date]],"mmm")</f>
        <v>Sep</v>
      </c>
      <c r="N924" s="5">
        <v>157487</v>
      </c>
      <c r="O924" s="5" t="str" cm="1">
        <f t="array" ref="O924">_xlfn.IFS(TBL_Employees3[[#This Row],[Annual Salary]]&gt;140000,"High Income",AND(TBL_Employees3[[#This Row],[Annual Salary]]&lt;=140000, TBL_Employees3[[#This Row],[Annual Salary]] &gt; 70000),"Middle Income",TBL_Employees3[[#This Row],[Annual Salary]]&lt;70000,"Low Income")</f>
        <v>High Income</v>
      </c>
      <c r="P924" s="6">
        <v>0.12</v>
      </c>
      <c r="Q924" s="10">
        <f>TBL_Employees3[[#This Row],[Bonus %]]*TBL_Employees3[[#This Row],[Annual Salary]]</f>
        <v>18898.439999999999</v>
      </c>
      <c r="R924" t="s">
        <v>21</v>
      </c>
      <c r="S924" t="s">
        <v>57</v>
      </c>
      <c r="T924" s="4" t="s">
        <v>23</v>
      </c>
      <c r="U924" t="str">
        <f>IF(TBL_Employees3[[#This Row],[Exit Date]]="","Employed","Resign")</f>
        <v>Employed</v>
      </c>
    </row>
    <row r="925" spans="1:21" x14ac:dyDescent="0.25">
      <c r="A925" t="s">
        <v>1845</v>
      </c>
      <c r="B925" t="s">
        <v>1846</v>
      </c>
      <c r="C925" t="s">
        <v>64</v>
      </c>
      <c r="D925" t="s">
        <v>1731</v>
      </c>
      <c r="E925" t="s">
        <v>27</v>
      </c>
      <c r="F925" t="s">
        <v>1984</v>
      </c>
      <c r="G925" t="s">
        <v>28</v>
      </c>
      <c r="H925">
        <v>64</v>
      </c>
      <c r="I925" s="4">
        <v>38380</v>
      </c>
      <c r="J925" s="8">
        <f>DAY(TBL_Employees3[[#This Row],[Hire Date]])</f>
        <v>28</v>
      </c>
      <c r="K925" s="8">
        <f>MONTH(TBL_Employees3[[#This Row],[Hire Date]])</f>
        <v>1</v>
      </c>
      <c r="L925" s="8">
        <f>YEAR(TBL_Employees3[[#This Row],[Hire Date]])</f>
        <v>2005</v>
      </c>
      <c r="M925" s="8" t="str">
        <f>TEXT(TBL_Employees3[[#This Row],[Hire Date]],"mmm")</f>
        <v>Jan</v>
      </c>
      <c r="N925" s="5">
        <v>55369</v>
      </c>
      <c r="O925" s="5" t="str" cm="1">
        <f t="array" ref="O925">_xlfn.IFS(TBL_Employees3[[#This Row],[Annual Salary]]&gt;140000,"High Income",AND(TBL_Employees3[[#This Row],[Annual Salary]]&lt;=140000, TBL_Employees3[[#This Row],[Annual Salary]] &gt; 70000),"Middle Income",TBL_Employees3[[#This Row],[Annual Salary]]&lt;70000,"Low Income")</f>
        <v>Low Income</v>
      </c>
      <c r="P925" s="6">
        <v>0</v>
      </c>
      <c r="Q925" s="10">
        <f>TBL_Employees3[[#This Row],[Bonus %]]*TBL_Employees3[[#This Row],[Annual Salary]]</f>
        <v>0</v>
      </c>
      <c r="R925" t="s">
        <v>21</v>
      </c>
      <c r="S925" t="s">
        <v>57</v>
      </c>
      <c r="T925" s="4" t="s">
        <v>23</v>
      </c>
      <c r="U925" t="str">
        <f>IF(TBL_Employees3[[#This Row],[Exit Date]]="","Employed","Resign")</f>
        <v>Employed</v>
      </c>
    </row>
    <row r="926" spans="1:21" x14ac:dyDescent="0.25">
      <c r="A926" t="s">
        <v>183</v>
      </c>
      <c r="B926" t="s">
        <v>1847</v>
      </c>
      <c r="C926" t="s">
        <v>26</v>
      </c>
      <c r="D926" t="s">
        <v>1731</v>
      </c>
      <c r="E926" t="s">
        <v>32</v>
      </c>
      <c r="F926" t="s">
        <v>1983</v>
      </c>
      <c r="G926" t="s">
        <v>37</v>
      </c>
      <c r="H926">
        <v>58</v>
      </c>
      <c r="I926" s="4">
        <v>39930</v>
      </c>
      <c r="J926" s="8">
        <f>DAY(TBL_Employees3[[#This Row],[Hire Date]])</f>
        <v>27</v>
      </c>
      <c r="K926" s="8">
        <f>MONTH(TBL_Employees3[[#This Row],[Hire Date]])</f>
        <v>4</v>
      </c>
      <c r="L926" s="8">
        <f>YEAR(TBL_Employees3[[#This Row],[Hire Date]])</f>
        <v>2009</v>
      </c>
      <c r="M926" s="8" t="str">
        <f>TEXT(TBL_Employees3[[#This Row],[Hire Date]],"mmm")</f>
        <v>Apr</v>
      </c>
      <c r="N926" s="5">
        <v>76802</v>
      </c>
      <c r="O926" s="5" t="str" cm="1">
        <f t="array" ref="O926">_xlfn.IFS(TBL_Employees3[[#This Row],[Annual Salary]]&gt;140000,"High Income",AND(TBL_Employees3[[#This Row],[Annual Salary]]&lt;=140000, TBL_Employees3[[#This Row],[Annual Salary]] &gt; 70000),"Middle Income",TBL_Employees3[[#This Row],[Annual Salary]]&lt;70000,"Low Income")</f>
        <v>Middle Income</v>
      </c>
      <c r="P926" s="6">
        <v>0</v>
      </c>
      <c r="Q926" s="10">
        <f>TBL_Employees3[[#This Row],[Bonus %]]*TBL_Employees3[[#This Row],[Annual Salary]]</f>
        <v>0</v>
      </c>
      <c r="R926" t="s">
        <v>38</v>
      </c>
      <c r="S926" t="s">
        <v>39</v>
      </c>
      <c r="T926" s="4" t="s">
        <v>23</v>
      </c>
      <c r="U926" t="str">
        <f>IF(TBL_Employees3[[#This Row],[Exit Date]]="","Employed","Resign")</f>
        <v>Employed</v>
      </c>
    </row>
    <row r="927" spans="1:21" x14ac:dyDescent="0.25">
      <c r="A927" t="s">
        <v>1848</v>
      </c>
      <c r="B927" t="s">
        <v>1849</v>
      </c>
      <c r="C927" t="s">
        <v>53</v>
      </c>
      <c r="D927" t="s">
        <v>1731</v>
      </c>
      <c r="E927" t="s">
        <v>27</v>
      </c>
      <c r="F927" t="s">
        <v>1983</v>
      </c>
      <c r="G927" t="s">
        <v>28</v>
      </c>
      <c r="H927">
        <v>47</v>
      </c>
      <c r="I927" s="4">
        <v>42696</v>
      </c>
      <c r="J927" s="8">
        <f>DAY(TBL_Employees3[[#This Row],[Hire Date]])</f>
        <v>22</v>
      </c>
      <c r="K927" s="8">
        <f>MONTH(TBL_Employees3[[#This Row],[Hire Date]])</f>
        <v>11</v>
      </c>
      <c r="L927" s="8">
        <f>YEAR(TBL_Employees3[[#This Row],[Hire Date]])</f>
        <v>2016</v>
      </c>
      <c r="M927" s="8" t="str">
        <f>TEXT(TBL_Employees3[[#This Row],[Hire Date]],"mmm")</f>
        <v>Nov</v>
      </c>
      <c r="N927" s="5">
        <v>253249</v>
      </c>
      <c r="O927" s="5" t="str" cm="1">
        <f t="array" ref="O927">_xlfn.IFS(TBL_Employees3[[#This Row],[Annual Salary]]&gt;140000,"High Income",AND(TBL_Employees3[[#This Row],[Annual Salary]]&lt;=140000, TBL_Employees3[[#This Row],[Annual Salary]] &gt; 70000),"Middle Income",TBL_Employees3[[#This Row],[Annual Salary]]&lt;70000,"Low Income")</f>
        <v>High Income</v>
      </c>
      <c r="P927" s="6">
        <v>0.31</v>
      </c>
      <c r="Q927" s="10">
        <f>TBL_Employees3[[#This Row],[Bonus %]]*TBL_Employees3[[#This Row],[Annual Salary]]</f>
        <v>78507.19</v>
      </c>
      <c r="R927" t="s">
        <v>21</v>
      </c>
      <c r="S927" t="s">
        <v>22</v>
      </c>
      <c r="T927" s="4" t="s">
        <v>23</v>
      </c>
      <c r="U927" t="str">
        <f>IF(TBL_Employees3[[#This Row],[Exit Date]]="","Employed","Resign")</f>
        <v>Employed</v>
      </c>
    </row>
    <row r="928" spans="1:21" x14ac:dyDescent="0.25">
      <c r="A928" t="s">
        <v>1667</v>
      </c>
      <c r="B928" t="s">
        <v>1850</v>
      </c>
      <c r="C928" t="s">
        <v>26</v>
      </c>
      <c r="D928" t="s">
        <v>1731</v>
      </c>
      <c r="E928" t="s">
        <v>27</v>
      </c>
      <c r="F928" t="s">
        <v>1983</v>
      </c>
      <c r="G928" t="s">
        <v>28</v>
      </c>
      <c r="H928">
        <v>63</v>
      </c>
      <c r="I928" s="4">
        <v>43171</v>
      </c>
      <c r="J928" s="8">
        <f>DAY(TBL_Employees3[[#This Row],[Hire Date]])</f>
        <v>12</v>
      </c>
      <c r="K928" s="8">
        <f>MONTH(TBL_Employees3[[#This Row],[Hire Date]])</f>
        <v>3</v>
      </c>
      <c r="L928" s="8">
        <f>YEAR(TBL_Employees3[[#This Row],[Hire Date]])</f>
        <v>2018</v>
      </c>
      <c r="M928" s="8" t="str">
        <f>TEXT(TBL_Employees3[[#This Row],[Hire Date]],"mmm")</f>
        <v>Mar</v>
      </c>
      <c r="N928" s="5">
        <v>73200</v>
      </c>
      <c r="O928" s="5" t="str" cm="1">
        <f t="array" ref="O928">_xlfn.IFS(TBL_Employees3[[#This Row],[Annual Salary]]&gt;140000,"High Income",AND(TBL_Employees3[[#This Row],[Annual Salary]]&lt;=140000, TBL_Employees3[[#This Row],[Annual Salary]] &gt; 70000),"Middle Income",TBL_Employees3[[#This Row],[Annual Salary]]&lt;70000,"Low Income")</f>
        <v>Middle Income</v>
      </c>
      <c r="P928" s="6">
        <v>0</v>
      </c>
      <c r="Q928" s="10">
        <f>TBL_Employees3[[#This Row],[Bonus %]]*TBL_Employees3[[#This Row],[Annual Salary]]</f>
        <v>0</v>
      </c>
      <c r="R928" t="s">
        <v>65</v>
      </c>
      <c r="S928" t="s">
        <v>78</v>
      </c>
      <c r="T928" s="4" t="s">
        <v>23</v>
      </c>
      <c r="U928" t="str">
        <f>IF(TBL_Employees3[[#This Row],[Exit Date]]="","Employed","Resign")</f>
        <v>Employed</v>
      </c>
    </row>
    <row r="929" spans="1:21" x14ac:dyDescent="0.25">
      <c r="A929" t="s">
        <v>1851</v>
      </c>
      <c r="B929" t="s">
        <v>1852</v>
      </c>
      <c r="C929" t="s">
        <v>1752</v>
      </c>
      <c r="D929" t="s">
        <v>1731</v>
      </c>
      <c r="E929" t="s">
        <v>27</v>
      </c>
      <c r="F929" t="s">
        <v>1984</v>
      </c>
      <c r="G929" t="s">
        <v>37</v>
      </c>
      <c r="H929">
        <v>26</v>
      </c>
      <c r="I929" s="4">
        <v>44236</v>
      </c>
      <c r="J929" s="8">
        <f>DAY(TBL_Employees3[[#This Row],[Hire Date]])</f>
        <v>9</v>
      </c>
      <c r="K929" s="8">
        <f>MONTH(TBL_Employees3[[#This Row],[Hire Date]])</f>
        <v>2</v>
      </c>
      <c r="L929" s="8">
        <f>YEAR(TBL_Employees3[[#This Row],[Hire Date]])</f>
        <v>2021</v>
      </c>
      <c r="M929" s="8" t="str">
        <f>TEXT(TBL_Employees3[[#This Row],[Hire Date]],"mmm")</f>
        <v>Feb</v>
      </c>
      <c r="N929" s="5">
        <v>87427</v>
      </c>
      <c r="O929" s="5" t="str" cm="1">
        <f t="array" ref="O929">_xlfn.IFS(TBL_Employees3[[#This Row],[Annual Salary]]&gt;140000,"High Income",AND(TBL_Employees3[[#This Row],[Annual Salary]]&lt;=140000, TBL_Employees3[[#This Row],[Annual Salary]] &gt; 70000),"Middle Income",TBL_Employees3[[#This Row],[Annual Salary]]&lt;70000,"Low Income")</f>
        <v>Middle Income</v>
      </c>
      <c r="P929" s="6">
        <v>0</v>
      </c>
      <c r="Q929" s="10">
        <f>TBL_Employees3[[#This Row],[Bonus %]]*TBL_Employees3[[#This Row],[Annual Salary]]</f>
        <v>0</v>
      </c>
      <c r="R929" t="s">
        <v>38</v>
      </c>
      <c r="S929" t="s">
        <v>85</v>
      </c>
      <c r="T929" s="4" t="s">
        <v>23</v>
      </c>
      <c r="U929" t="str">
        <f>IF(TBL_Employees3[[#This Row],[Exit Date]]="","Employed","Resign")</f>
        <v>Employed</v>
      </c>
    </row>
    <row r="930" spans="1:21" x14ac:dyDescent="0.25">
      <c r="A930" t="s">
        <v>1853</v>
      </c>
      <c r="B930" t="s">
        <v>1854</v>
      </c>
      <c r="C930" t="s">
        <v>26</v>
      </c>
      <c r="D930" t="s">
        <v>1731</v>
      </c>
      <c r="E930" t="s">
        <v>18</v>
      </c>
      <c r="F930" t="s">
        <v>1984</v>
      </c>
      <c r="G930" t="s">
        <v>37</v>
      </c>
      <c r="H930">
        <v>33</v>
      </c>
      <c r="I930" s="4">
        <v>41043</v>
      </c>
      <c r="J930" s="8">
        <f>DAY(TBL_Employees3[[#This Row],[Hire Date]])</f>
        <v>14</v>
      </c>
      <c r="K930" s="8">
        <f>MONTH(TBL_Employees3[[#This Row],[Hire Date]])</f>
        <v>5</v>
      </c>
      <c r="L930" s="8">
        <f>YEAR(TBL_Employees3[[#This Row],[Hire Date]])</f>
        <v>2012</v>
      </c>
      <c r="M930" s="8" t="str">
        <f>TEXT(TBL_Employees3[[#This Row],[Hire Date]],"mmm")</f>
        <v>May</v>
      </c>
      <c r="N930" s="5">
        <v>88343</v>
      </c>
      <c r="O930" s="5" t="str" cm="1">
        <f t="array" ref="O930">_xlfn.IFS(TBL_Employees3[[#This Row],[Annual Salary]]&gt;140000,"High Income",AND(TBL_Employees3[[#This Row],[Annual Salary]]&lt;=140000, TBL_Employees3[[#This Row],[Annual Salary]] &gt; 70000),"Middle Income",TBL_Employees3[[#This Row],[Annual Salary]]&lt;70000,"Low Income")</f>
        <v>Middle Income</v>
      </c>
      <c r="P930" s="6">
        <v>0</v>
      </c>
      <c r="Q930" s="10">
        <f>TBL_Employees3[[#This Row],[Bonus %]]*TBL_Employees3[[#This Row],[Annual Salary]]</f>
        <v>0</v>
      </c>
      <c r="R930" t="s">
        <v>38</v>
      </c>
      <c r="S930" t="s">
        <v>69</v>
      </c>
      <c r="T930" s="4" t="s">
        <v>23</v>
      </c>
      <c r="U930" t="str">
        <f>IF(TBL_Employees3[[#This Row],[Exit Date]]="","Employed","Resign")</f>
        <v>Employed</v>
      </c>
    </row>
    <row r="931" spans="1:21" x14ac:dyDescent="0.25">
      <c r="A931" t="s">
        <v>1855</v>
      </c>
      <c r="B931" t="s">
        <v>1856</v>
      </c>
      <c r="C931" t="s">
        <v>16</v>
      </c>
      <c r="D931" t="s">
        <v>1731</v>
      </c>
      <c r="E931" t="s">
        <v>54</v>
      </c>
      <c r="F931" t="s">
        <v>1983</v>
      </c>
      <c r="G931" t="s">
        <v>20</v>
      </c>
      <c r="H931">
        <v>28</v>
      </c>
      <c r="I931" s="4">
        <v>44204</v>
      </c>
      <c r="J931" s="8">
        <f>DAY(TBL_Employees3[[#This Row],[Hire Date]])</f>
        <v>8</v>
      </c>
      <c r="K931" s="8">
        <f>MONTH(TBL_Employees3[[#This Row],[Hire Date]])</f>
        <v>1</v>
      </c>
      <c r="L931" s="8">
        <f>YEAR(TBL_Employees3[[#This Row],[Hire Date]])</f>
        <v>2021</v>
      </c>
      <c r="M931" s="8" t="str">
        <f>TEXT(TBL_Employees3[[#This Row],[Hire Date]],"mmm")</f>
        <v>Jan</v>
      </c>
      <c r="N931" s="5">
        <v>108826</v>
      </c>
      <c r="O931" s="5" t="str" cm="1">
        <f t="array" ref="O931">_xlfn.IFS(TBL_Employees3[[#This Row],[Annual Salary]]&gt;140000,"High Income",AND(TBL_Employees3[[#This Row],[Annual Salary]]&lt;=140000, TBL_Employees3[[#This Row],[Annual Salary]] &gt; 70000),"Middle Income",TBL_Employees3[[#This Row],[Annual Salary]]&lt;70000,"Low Income")</f>
        <v>Middle Income</v>
      </c>
      <c r="P931" s="6">
        <v>0.1</v>
      </c>
      <c r="Q931" s="10">
        <f>TBL_Employees3[[#This Row],[Bonus %]]*TBL_Employees3[[#This Row],[Annual Salary]]</f>
        <v>10882.6</v>
      </c>
      <c r="R931" t="s">
        <v>21</v>
      </c>
      <c r="S931" t="s">
        <v>48</v>
      </c>
      <c r="T931" s="4" t="s">
        <v>23</v>
      </c>
      <c r="U931" t="str">
        <f>IF(TBL_Employees3[[#This Row],[Exit Date]]="","Employed","Resign")</f>
        <v>Employed</v>
      </c>
    </row>
    <row r="932" spans="1:21" x14ac:dyDescent="0.25">
      <c r="A932" t="s">
        <v>1857</v>
      </c>
      <c r="B932" t="s">
        <v>1858</v>
      </c>
      <c r="C932" t="s">
        <v>1730</v>
      </c>
      <c r="D932" t="s">
        <v>1731</v>
      </c>
      <c r="E932" t="s">
        <v>27</v>
      </c>
      <c r="F932" t="s">
        <v>1984</v>
      </c>
      <c r="G932" t="s">
        <v>28</v>
      </c>
      <c r="H932">
        <v>45</v>
      </c>
      <c r="I932" s="4">
        <v>36754</v>
      </c>
      <c r="J932" s="8">
        <f>DAY(TBL_Employees3[[#This Row],[Hire Date]])</f>
        <v>16</v>
      </c>
      <c r="K932" s="8">
        <f>MONTH(TBL_Employees3[[#This Row],[Hire Date]])</f>
        <v>8</v>
      </c>
      <c r="L932" s="8">
        <f>YEAR(TBL_Employees3[[#This Row],[Hire Date]])</f>
        <v>2000</v>
      </c>
      <c r="M932" s="8" t="str">
        <f>TEXT(TBL_Employees3[[#This Row],[Hire Date]],"mmm")</f>
        <v>Aug</v>
      </c>
      <c r="N932" s="5">
        <v>60113</v>
      </c>
      <c r="O932" s="5" t="str" cm="1">
        <f t="array" ref="O932">_xlfn.IFS(TBL_Employees3[[#This Row],[Annual Salary]]&gt;140000,"High Income",AND(TBL_Employees3[[#This Row],[Annual Salary]]&lt;=140000, TBL_Employees3[[#This Row],[Annual Salary]] &gt; 70000),"Middle Income",TBL_Employees3[[#This Row],[Annual Salary]]&lt;70000,"Low Income")</f>
        <v>Low Income</v>
      </c>
      <c r="P932" s="6">
        <v>0</v>
      </c>
      <c r="Q932" s="10">
        <f>TBL_Employees3[[#This Row],[Bonus %]]*TBL_Employees3[[#This Row],[Annual Salary]]</f>
        <v>0</v>
      </c>
      <c r="R932" t="s">
        <v>21</v>
      </c>
      <c r="S932" t="s">
        <v>44</v>
      </c>
      <c r="T932" s="4" t="s">
        <v>23</v>
      </c>
      <c r="U932" t="str">
        <f>IF(TBL_Employees3[[#This Row],[Exit Date]]="","Employed","Resign")</f>
        <v>Employed</v>
      </c>
    </row>
    <row r="933" spans="1:21" x14ac:dyDescent="0.25">
      <c r="A933" t="s">
        <v>227</v>
      </c>
      <c r="B933" t="s">
        <v>1859</v>
      </c>
      <c r="C933" t="s">
        <v>31</v>
      </c>
      <c r="D933" t="s">
        <v>1731</v>
      </c>
      <c r="E933" t="s">
        <v>18</v>
      </c>
      <c r="F933" t="s">
        <v>1984</v>
      </c>
      <c r="G933" t="s">
        <v>20</v>
      </c>
      <c r="H933">
        <v>61</v>
      </c>
      <c r="I933" s="4">
        <v>44219</v>
      </c>
      <c r="J933" s="8">
        <f>DAY(TBL_Employees3[[#This Row],[Hire Date]])</f>
        <v>23</v>
      </c>
      <c r="K933" s="8">
        <f>MONTH(TBL_Employees3[[#This Row],[Hire Date]])</f>
        <v>1</v>
      </c>
      <c r="L933" s="8">
        <f>YEAR(TBL_Employees3[[#This Row],[Hire Date]])</f>
        <v>2021</v>
      </c>
      <c r="M933" s="8" t="str">
        <f>TEXT(TBL_Employees3[[#This Row],[Hire Date]],"mmm")</f>
        <v>Jan</v>
      </c>
      <c r="N933" s="5">
        <v>151783</v>
      </c>
      <c r="O933" s="5" t="str" cm="1">
        <f t="array" ref="O933">_xlfn.IFS(TBL_Employees3[[#This Row],[Annual Salary]]&gt;140000,"High Income",AND(TBL_Employees3[[#This Row],[Annual Salary]]&lt;=140000, TBL_Employees3[[#This Row],[Annual Salary]] &gt; 70000),"Middle Income",TBL_Employees3[[#This Row],[Annual Salary]]&lt;70000,"Low Income")</f>
        <v>High Income</v>
      </c>
      <c r="P933" s="6">
        <v>0.26</v>
      </c>
      <c r="Q933" s="10">
        <f>TBL_Employees3[[#This Row],[Bonus %]]*TBL_Employees3[[#This Row],[Annual Salary]]</f>
        <v>39463.58</v>
      </c>
      <c r="R933" t="s">
        <v>21</v>
      </c>
      <c r="S933" t="s">
        <v>34</v>
      </c>
      <c r="T933" s="4" t="s">
        <v>23</v>
      </c>
      <c r="U933" t="str">
        <f>IF(TBL_Employees3[[#This Row],[Exit Date]]="","Employed","Resign")</f>
        <v>Employed</v>
      </c>
    </row>
    <row r="934" spans="1:21" x14ac:dyDescent="0.25">
      <c r="A934" t="s">
        <v>1585</v>
      </c>
      <c r="B934" t="s">
        <v>1860</v>
      </c>
      <c r="C934" t="s">
        <v>64</v>
      </c>
      <c r="D934" t="s">
        <v>1731</v>
      </c>
      <c r="E934" t="s">
        <v>54</v>
      </c>
      <c r="F934" t="s">
        <v>1983</v>
      </c>
      <c r="G934" t="s">
        <v>28</v>
      </c>
      <c r="H934">
        <v>40</v>
      </c>
      <c r="I934" s="4">
        <v>42721</v>
      </c>
      <c r="J934" s="8">
        <f>DAY(TBL_Employees3[[#This Row],[Hire Date]])</f>
        <v>17</v>
      </c>
      <c r="K934" s="8">
        <f>MONTH(TBL_Employees3[[#This Row],[Hire Date]])</f>
        <v>12</v>
      </c>
      <c r="L934" s="8">
        <f>YEAR(TBL_Employees3[[#This Row],[Hire Date]])</f>
        <v>2016</v>
      </c>
      <c r="M934" s="8" t="str">
        <f>TEXT(TBL_Employees3[[#This Row],[Hire Date]],"mmm")</f>
        <v>Dec</v>
      </c>
      <c r="N934" s="5">
        <v>50733</v>
      </c>
      <c r="O934" s="5" t="str" cm="1">
        <f t="array" ref="O934">_xlfn.IFS(TBL_Employees3[[#This Row],[Annual Salary]]&gt;140000,"High Income",AND(TBL_Employees3[[#This Row],[Annual Salary]]&lt;=140000, TBL_Employees3[[#This Row],[Annual Salary]] &gt; 70000),"Middle Income",TBL_Employees3[[#This Row],[Annual Salary]]&lt;70000,"Low Income")</f>
        <v>Low Income</v>
      </c>
      <c r="P934" s="6">
        <v>0</v>
      </c>
      <c r="Q934" s="10">
        <f>TBL_Employees3[[#This Row],[Bonus %]]*TBL_Employees3[[#This Row],[Annual Salary]]</f>
        <v>0</v>
      </c>
      <c r="R934" t="s">
        <v>21</v>
      </c>
      <c r="S934" t="s">
        <v>48</v>
      </c>
      <c r="T934" s="4" t="s">
        <v>23</v>
      </c>
      <c r="U934" t="str">
        <f>IF(TBL_Employees3[[#This Row],[Exit Date]]="","Employed","Resign")</f>
        <v>Employed</v>
      </c>
    </row>
    <row r="935" spans="1:21" x14ac:dyDescent="0.25">
      <c r="A935" t="s">
        <v>1861</v>
      </c>
      <c r="B935" t="s">
        <v>1862</v>
      </c>
      <c r="C935" t="s">
        <v>47</v>
      </c>
      <c r="D935" t="s">
        <v>1731</v>
      </c>
      <c r="E935" t="s">
        <v>27</v>
      </c>
      <c r="F935" t="s">
        <v>1983</v>
      </c>
      <c r="G935" t="s">
        <v>28</v>
      </c>
      <c r="H935">
        <v>55</v>
      </c>
      <c r="I935" s="4">
        <v>44410</v>
      </c>
      <c r="J935" s="8">
        <f>DAY(TBL_Employees3[[#This Row],[Hire Date]])</f>
        <v>2</v>
      </c>
      <c r="K935" s="8">
        <f>MONTH(TBL_Employees3[[#This Row],[Hire Date]])</f>
        <v>8</v>
      </c>
      <c r="L935" s="8">
        <f>YEAR(TBL_Employees3[[#This Row],[Hire Date]])</f>
        <v>2021</v>
      </c>
      <c r="M935" s="8" t="str">
        <f>TEXT(TBL_Employees3[[#This Row],[Hire Date]],"mmm")</f>
        <v>Aug</v>
      </c>
      <c r="N935" s="5">
        <v>67130</v>
      </c>
      <c r="O935" s="5" t="str" cm="1">
        <f t="array" ref="O935">_xlfn.IFS(TBL_Employees3[[#This Row],[Annual Salary]]&gt;140000,"High Income",AND(TBL_Employees3[[#This Row],[Annual Salary]]&lt;=140000, TBL_Employees3[[#This Row],[Annual Salary]] &gt; 70000),"Middle Income",TBL_Employees3[[#This Row],[Annual Salary]]&lt;70000,"Low Income")</f>
        <v>Low Income</v>
      </c>
      <c r="P935" s="6">
        <v>0</v>
      </c>
      <c r="Q935" s="10">
        <f>TBL_Employees3[[#This Row],[Bonus %]]*TBL_Employees3[[#This Row],[Annual Salary]]</f>
        <v>0</v>
      </c>
      <c r="R935" t="s">
        <v>21</v>
      </c>
      <c r="S935" t="s">
        <v>48</v>
      </c>
      <c r="T935" s="4" t="s">
        <v>23</v>
      </c>
      <c r="U935" t="str">
        <f>IF(TBL_Employees3[[#This Row],[Exit Date]]="","Employed","Resign")</f>
        <v>Employed</v>
      </c>
    </row>
    <row r="936" spans="1:21" x14ac:dyDescent="0.25">
      <c r="A936" t="s">
        <v>1863</v>
      </c>
      <c r="B936" t="s">
        <v>1864</v>
      </c>
      <c r="C936" t="s">
        <v>1730</v>
      </c>
      <c r="D936" t="s">
        <v>1731</v>
      </c>
      <c r="E936" t="s">
        <v>18</v>
      </c>
      <c r="F936" t="s">
        <v>1984</v>
      </c>
      <c r="G936" t="s">
        <v>28</v>
      </c>
      <c r="H936">
        <v>62</v>
      </c>
      <c r="I936" s="4">
        <v>38977</v>
      </c>
      <c r="J936" s="8">
        <f>DAY(TBL_Employees3[[#This Row],[Hire Date]])</f>
        <v>17</v>
      </c>
      <c r="K936" s="8">
        <f>MONTH(TBL_Employees3[[#This Row],[Hire Date]])</f>
        <v>9</v>
      </c>
      <c r="L936" s="8">
        <f>YEAR(TBL_Employees3[[#This Row],[Hire Date]])</f>
        <v>2006</v>
      </c>
      <c r="M936" s="8" t="str">
        <f>TEXT(TBL_Employees3[[#This Row],[Hire Date]],"mmm")</f>
        <v>Sep</v>
      </c>
      <c r="N936" s="5">
        <v>64669</v>
      </c>
      <c r="O936" s="5" t="str" cm="1">
        <f t="array" ref="O936">_xlfn.IFS(TBL_Employees3[[#This Row],[Annual Salary]]&gt;140000,"High Income",AND(TBL_Employees3[[#This Row],[Annual Salary]]&lt;=140000, TBL_Employees3[[#This Row],[Annual Salary]] &gt; 70000),"Middle Income",TBL_Employees3[[#This Row],[Annual Salary]]&lt;70000,"Low Income")</f>
        <v>Low Income</v>
      </c>
      <c r="P936" s="6">
        <v>0</v>
      </c>
      <c r="Q936" s="10">
        <f>TBL_Employees3[[#This Row],[Bonus %]]*TBL_Employees3[[#This Row],[Annual Salary]]</f>
        <v>0</v>
      </c>
      <c r="R936" t="s">
        <v>65</v>
      </c>
      <c r="S936" t="s">
        <v>66</v>
      </c>
      <c r="T936" s="4" t="s">
        <v>23</v>
      </c>
      <c r="U936" t="str">
        <f>IF(TBL_Employees3[[#This Row],[Exit Date]]="","Employed","Resign")</f>
        <v>Employed</v>
      </c>
    </row>
    <row r="937" spans="1:21" x14ac:dyDescent="0.25">
      <c r="A937" t="s">
        <v>1865</v>
      </c>
      <c r="B937" t="s">
        <v>1866</v>
      </c>
      <c r="C937" t="s">
        <v>47</v>
      </c>
      <c r="D937" t="s">
        <v>1731</v>
      </c>
      <c r="E937" t="s">
        <v>54</v>
      </c>
      <c r="F937" t="s">
        <v>1984</v>
      </c>
      <c r="G937" t="s">
        <v>37</v>
      </c>
      <c r="H937">
        <v>34</v>
      </c>
      <c r="I937" s="4">
        <v>41066</v>
      </c>
      <c r="J937" s="8">
        <f>DAY(TBL_Employees3[[#This Row],[Hire Date]])</f>
        <v>6</v>
      </c>
      <c r="K937" s="8">
        <f>MONTH(TBL_Employees3[[#This Row],[Hire Date]])</f>
        <v>6</v>
      </c>
      <c r="L937" s="8">
        <f>YEAR(TBL_Employees3[[#This Row],[Hire Date]])</f>
        <v>2012</v>
      </c>
      <c r="M937" s="8" t="str">
        <f>TEXT(TBL_Employees3[[#This Row],[Hire Date]],"mmm")</f>
        <v>Jun</v>
      </c>
      <c r="N937" s="5">
        <v>72126</v>
      </c>
      <c r="O937" s="5" t="str" cm="1">
        <f t="array" ref="O937">_xlfn.IFS(TBL_Employees3[[#This Row],[Annual Salary]]&gt;140000,"High Income",AND(TBL_Employees3[[#This Row],[Annual Salary]]&lt;=140000, TBL_Employees3[[#This Row],[Annual Salary]] &gt; 70000),"Middle Income",TBL_Employees3[[#This Row],[Annual Salary]]&lt;70000,"Low Income")</f>
        <v>Middle Income</v>
      </c>
      <c r="P937" s="6">
        <v>0</v>
      </c>
      <c r="Q937" s="10">
        <f>TBL_Employees3[[#This Row],[Bonus %]]*TBL_Employees3[[#This Row],[Annual Salary]]</f>
        <v>0</v>
      </c>
      <c r="R937" t="s">
        <v>38</v>
      </c>
      <c r="S937" t="s">
        <v>39</v>
      </c>
      <c r="T937" s="4" t="s">
        <v>23</v>
      </c>
      <c r="U937" t="str">
        <f>IF(TBL_Employees3[[#This Row],[Exit Date]]="","Employed","Resign")</f>
        <v>Employed</v>
      </c>
    </row>
    <row r="938" spans="1:21" x14ac:dyDescent="0.25">
      <c r="A938" t="s">
        <v>1867</v>
      </c>
      <c r="B938" t="s">
        <v>1868</v>
      </c>
      <c r="C938" t="s">
        <v>16</v>
      </c>
      <c r="D938" t="s">
        <v>1731</v>
      </c>
      <c r="E938" t="s">
        <v>27</v>
      </c>
      <c r="F938" t="s">
        <v>1983</v>
      </c>
      <c r="G938" t="s">
        <v>20</v>
      </c>
      <c r="H938">
        <v>33</v>
      </c>
      <c r="I938" s="4">
        <v>41446</v>
      </c>
      <c r="J938" s="8">
        <f>DAY(TBL_Employees3[[#This Row],[Hire Date]])</f>
        <v>21</v>
      </c>
      <c r="K938" s="8">
        <f>MONTH(TBL_Employees3[[#This Row],[Hire Date]])</f>
        <v>6</v>
      </c>
      <c r="L938" s="8">
        <f>YEAR(TBL_Employees3[[#This Row],[Hire Date]])</f>
        <v>2013</v>
      </c>
      <c r="M938" s="8" t="str">
        <f>TEXT(TBL_Employees3[[#This Row],[Hire Date]],"mmm")</f>
        <v>Jun</v>
      </c>
      <c r="N938" s="5">
        <v>119631</v>
      </c>
      <c r="O938" s="5" t="str" cm="1">
        <f t="array" ref="O938">_xlfn.IFS(TBL_Employees3[[#This Row],[Annual Salary]]&gt;140000,"High Income",AND(TBL_Employees3[[#This Row],[Annual Salary]]&lt;=140000, TBL_Employees3[[#This Row],[Annual Salary]] &gt; 70000),"Middle Income",TBL_Employees3[[#This Row],[Annual Salary]]&lt;70000,"Low Income")</f>
        <v>Middle Income</v>
      </c>
      <c r="P938" s="6">
        <v>0.06</v>
      </c>
      <c r="Q938" s="10">
        <f>TBL_Employees3[[#This Row],[Bonus %]]*TBL_Employees3[[#This Row],[Annual Salary]]</f>
        <v>7177.86</v>
      </c>
      <c r="R938" t="s">
        <v>21</v>
      </c>
      <c r="S938" t="s">
        <v>57</v>
      </c>
      <c r="T938" s="4" t="s">
        <v>23</v>
      </c>
      <c r="U938" t="str">
        <f>IF(TBL_Employees3[[#This Row],[Exit Date]]="","Employed","Resign")</f>
        <v>Employed</v>
      </c>
    </row>
    <row r="939" spans="1:21" x14ac:dyDescent="0.25">
      <c r="A939" t="s">
        <v>794</v>
      </c>
      <c r="B939" t="s">
        <v>1869</v>
      </c>
      <c r="C939" t="s">
        <v>74</v>
      </c>
      <c r="D939" t="s">
        <v>1731</v>
      </c>
      <c r="E939" t="s">
        <v>18</v>
      </c>
      <c r="F939" t="s">
        <v>1984</v>
      </c>
      <c r="G939" t="s">
        <v>28</v>
      </c>
      <c r="H939">
        <v>46</v>
      </c>
      <c r="I939" s="4">
        <v>38046</v>
      </c>
      <c r="J939" s="8">
        <f>DAY(TBL_Employees3[[#This Row],[Hire Date]])</f>
        <v>29</v>
      </c>
      <c r="K939" s="8">
        <f>MONTH(TBL_Employees3[[#This Row],[Hire Date]])</f>
        <v>2</v>
      </c>
      <c r="L939" s="8">
        <f>YEAR(TBL_Employees3[[#This Row],[Hire Date]])</f>
        <v>2004</v>
      </c>
      <c r="M939" s="8" t="str">
        <f>TEXT(TBL_Employees3[[#This Row],[Hire Date]],"mmm")</f>
        <v>Feb</v>
      </c>
      <c r="N939" s="5">
        <v>158897</v>
      </c>
      <c r="O939" s="5" t="str" cm="1">
        <f t="array" ref="O939">_xlfn.IFS(TBL_Employees3[[#This Row],[Annual Salary]]&gt;140000,"High Income",AND(TBL_Employees3[[#This Row],[Annual Salary]]&lt;=140000, TBL_Employees3[[#This Row],[Annual Salary]] &gt; 70000),"Middle Income",TBL_Employees3[[#This Row],[Annual Salary]]&lt;70000,"Low Income")</f>
        <v>High Income</v>
      </c>
      <c r="P939" s="6">
        <v>0.1</v>
      </c>
      <c r="Q939" s="10">
        <f>TBL_Employees3[[#This Row],[Bonus %]]*TBL_Employees3[[#This Row],[Annual Salary]]</f>
        <v>15889.7</v>
      </c>
      <c r="R939" t="s">
        <v>65</v>
      </c>
      <c r="S939" t="s">
        <v>66</v>
      </c>
      <c r="T939" s="4" t="s">
        <v>23</v>
      </c>
      <c r="U939" t="str">
        <f>IF(TBL_Employees3[[#This Row],[Exit Date]]="","Employed","Resign")</f>
        <v>Employed</v>
      </c>
    </row>
    <row r="940" spans="1:21" x14ac:dyDescent="0.25">
      <c r="A940" t="s">
        <v>1870</v>
      </c>
      <c r="B940" t="s">
        <v>1871</v>
      </c>
      <c r="C940" t="s">
        <v>16</v>
      </c>
      <c r="D940" t="s">
        <v>1731</v>
      </c>
      <c r="E940" t="s">
        <v>27</v>
      </c>
      <c r="F940" t="s">
        <v>1984</v>
      </c>
      <c r="G940" t="s">
        <v>28</v>
      </c>
      <c r="H940">
        <v>45</v>
      </c>
      <c r="I940" s="4">
        <v>40836</v>
      </c>
      <c r="J940" s="8">
        <f>DAY(TBL_Employees3[[#This Row],[Hire Date]])</f>
        <v>20</v>
      </c>
      <c r="K940" s="8">
        <f>MONTH(TBL_Employees3[[#This Row],[Hire Date]])</f>
        <v>10</v>
      </c>
      <c r="L940" s="8">
        <f>YEAR(TBL_Employees3[[#This Row],[Hire Date]])</f>
        <v>2011</v>
      </c>
      <c r="M940" s="8" t="str">
        <f>TEXT(TBL_Employees3[[#This Row],[Hire Date]],"mmm")</f>
        <v>Oct</v>
      </c>
      <c r="N940" s="5">
        <v>123640</v>
      </c>
      <c r="O940" s="5" t="str" cm="1">
        <f t="array" ref="O940">_xlfn.IFS(TBL_Employees3[[#This Row],[Annual Salary]]&gt;140000,"High Income",AND(TBL_Employees3[[#This Row],[Annual Salary]]&lt;=140000, TBL_Employees3[[#This Row],[Annual Salary]] &gt; 70000),"Middle Income",TBL_Employees3[[#This Row],[Annual Salary]]&lt;70000,"Low Income")</f>
        <v>Middle Income</v>
      </c>
      <c r="P940" s="6">
        <v>7.0000000000000007E-2</v>
      </c>
      <c r="Q940" s="10">
        <f>TBL_Employees3[[#This Row],[Bonus %]]*TBL_Employees3[[#This Row],[Annual Salary]]</f>
        <v>8654.8000000000011</v>
      </c>
      <c r="R940" t="s">
        <v>65</v>
      </c>
      <c r="S940" t="s">
        <v>78</v>
      </c>
      <c r="T940" s="4" t="s">
        <v>23</v>
      </c>
      <c r="U940" t="str">
        <f>IF(TBL_Employees3[[#This Row],[Exit Date]]="","Employed","Resign")</f>
        <v>Employed</v>
      </c>
    </row>
    <row r="941" spans="1:21" x14ac:dyDescent="0.25">
      <c r="A941" t="s">
        <v>696</v>
      </c>
      <c r="B941" t="s">
        <v>1872</v>
      </c>
      <c r="C941" t="s">
        <v>64</v>
      </c>
      <c r="D941" t="s">
        <v>1731</v>
      </c>
      <c r="E941" t="s">
        <v>27</v>
      </c>
      <c r="F941" t="s">
        <v>1984</v>
      </c>
      <c r="G941" t="s">
        <v>20</v>
      </c>
      <c r="H941">
        <v>33</v>
      </c>
      <c r="I941" s="4">
        <v>41742</v>
      </c>
      <c r="J941" s="8">
        <f>DAY(TBL_Employees3[[#This Row],[Hire Date]])</f>
        <v>13</v>
      </c>
      <c r="K941" s="8">
        <f>MONTH(TBL_Employees3[[#This Row],[Hire Date]])</f>
        <v>4</v>
      </c>
      <c r="L941" s="8">
        <f>YEAR(TBL_Employees3[[#This Row],[Hire Date]])</f>
        <v>2014</v>
      </c>
      <c r="M941" s="8" t="str">
        <f>TEXT(TBL_Employees3[[#This Row],[Hire Date]],"mmm")</f>
        <v>Apr</v>
      </c>
      <c r="N941" s="5">
        <v>46878</v>
      </c>
      <c r="O941" s="5" t="str" cm="1">
        <f t="array" ref="O941">_xlfn.IFS(TBL_Employees3[[#This Row],[Annual Salary]]&gt;140000,"High Income",AND(TBL_Employees3[[#This Row],[Annual Salary]]&lt;=140000, TBL_Employees3[[#This Row],[Annual Salary]] &gt; 70000),"Middle Income",TBL_Employees3[[#This Row],[Annual Salary]]&lt;70000,"Low Income")</f>
        <v>Low Income</v>
      </c>
      <c r="P941" s="6">
        <v>0</v>
      </c>
      <c r="Q941" s="10">
        <f>TBL_Employees3[[#This Row],[Bonus %]]*TBL_Employees3[[#This Row],[Annual Salary]]</f>
        <v>0</v>
      </c>
      <c r="R941" t="s">
        <v>21</v>
      </c>
      <c r="S941" t="s">
        <v>48</v>
      </c>
      <c r="T941" s="4" t="s">
        <v>23</v>
      </c>
      <c r="U941" t="str">
        <f>IF(TBL_Employees3[[#This Row],[Exit Date]]="","Employed","Resign")</f>
        <v>Employed</v>
      </c>
    </row>
    <row r="942" spans="1:21" x14ac:dyDescent="0.25">
      <c r="A942" t="s">
        <v>1873</v>
      </c>
      <c r="B942" t="s">
        <v>1874</v>
      </c>
      <c r="C942" t="s">
        <v>26</v>
      </c>
      <c r="D942" t="s">
        <v>1731</v>
      </c>
      <c r="E942" t="s">
        <v>18</v>
      </c>
      <c r="F942" t="s">
        <v>1984</v>
      </c>
      <c r="G942" t="s">
        <v>37</v>
      </c>
      <c r="H942">
        <v>57</v>
      </c>
      <c r="I942" s="4">
        <v>39357</v>
      </c>
      <c r="J942" s="8">
        <f>DAY(TBL_Employees3[[#This Row],[Hire Date]])</f>
        <v>2</v>
      </c>
      <c r="K942" s="8">
        <f>MONTH(TBL_Employees3[[#This Row],[Hire Date]])</f>
        <v>10</v>
      </c>
      <c r="L942" s="8">
        <f>YEAR(TBL_Employees3[[#This Row],[Hire Date]])</f>
        <v>2007</v>
      </c>
      <c r="M942" s="8" t="str">
        <f>TEXT(TBL_Employees3[[#This Row],[Hire Date]],"mmm")</f>
        <v>Oct</v>
      </c>
      <c r="N942" s="5">
        <v>98150</v>
      </c>
      <c r="O942" s="5" t="str" cm="1">
        <f t="array" ref="O942">_xlfn.IFS(TBL_Employees3[[#This Row],[Annual Salary]]&gt;140000,"High Income",AND(TBL_Employees3[[#This Row],[Annual Salary]]&lt;=140000, TBL_Employees3[[#This Row],[Annual Salary]] &gt; 70000),"Middle Income",TBL_Employees3[[#This Row],[Annual Salary]]&lt;70000,"Low Income")</f>
        <v>Middle Income</v>
      </c>
      <c r="P942" s="6">
        <v>0</v>
      </c>
      <c r="Q942" s="10">
        <f>TBL_Employees3[[#This Row],[Bonus %]]*TBL_Employees3[[#This Row],[Annual Salary]]</f>
        <v>0</v>
      </c>
      <c r="R942" t="s">
        <v>38</v>
      </c>
      <c r="S942" t="s">
        <v>69</v>
      </c>
      <c r="T942" s="4" t="s">
        <v>23</v>
      </c>
      <c r="U942" t="str">
        <f>IF(TBL_Employees3[[#This Row],[Exit Date]]="","Employed","Resign")</f>
        <v>Employed</v>
      </c>
    </row>
    <row r="943" spans="1:21" x14ac:dyDescent="0.25">
      <c r="A943" t="s">
        <v>1875</v>
      </c>
      <c r="B943" t="s">
        <v>1876</v>
      </c>
      <c r="C943" t="s">
        <v>47</v>
      </c>
      <c r="D943" t="s">
        <v>1731</v>
      </c>
      <c r="E943" t="s">
        <v>32</v>
      </c>
      <c r="F943" t="s">
        <v>1983</v>
      </c>
      <c r="G943" t="s">
        <v>28</v>
      </c>
      <c r="H943">
        <v>34</v>
      </c>
      <c r="I943" s="4">
        <v>43169</v>
      </c>
      <c r="J943" s="8">
        <f>DAY(TBL_Employees3[[#This Row],[Hire Date]])</f>
        <v>10</v>
      </c>
      <c r="K943" s="8">
        <f>MONTH(TBL_Employees3[[#This Row],[Hire Date]])</f>
        <v>3</v>
      </c>
      <c r="L943" s="8">
        <f>YEAR(TBL_Employees3[[#This Row],[Hire Date]])</f>
        <v>2018</v>
      </c>
      <c r="M943" s="8" t="str">
        <f>TEXT(TBL_Employees3[[#This Row],[Hire Date]],"mmm")</f>
        <v>Mar</v>
      </c>
      <c r="N943" s="5">
        <v>58993</v>
      </c>
      <c r="O943" s="5" t="str" cm="1">
        <f t="array" ref="O943">_xlfn.IFS(TBL_Employees3[[#This Row],[Annual Salary]]&gt;140000,"High Income",AND(TBL_Employees3[[#This Row],[Annual Salary]]&lt;=140000, TBL_Employees3[[#This Row],[Annual Salary]] &gt; 70000),"Middle Income",TBL_Employees3[[#This Row],[Annual Salary]]&lt;70000,"Low Income")</f>
        <v>Low Income</v>
      </c>
      <c r="P943" s="6">
        <v>0</v>
      </c>
      <c r="Q943" s="10">
        <f>TBL_Employees3[[#This Row],[Bonus %]]*TBL_Employees3[[#This Row],[Annual Salary]]</f>
        <v>0</v>
      </c>
      <c r="R943" t="s">
        <v>21</v>
      </c>
      <c r="S943" t="s">
        <v>22</v>
      </c>
      <c r="T943" s="4" t="s">
        <v>23</v>
      </c>
      <c r="U943" t="str">
        <f>IF(TBL_Employees3[[#This Row],[Exit Date]]="","Employed","Resign")</f>
        <v>Employed</v>
      </c>
    </row>
    <row r="944" spans="1:21" x14ac:dyDescent="0.25">
      <c r="A944" t="s">
        <v>1877</v>
      </c>
      <c r="B944" t="s">
        <v>1878</v>
      </c>
      <c r="C944" t="s">
        <v>47</v>
      </c>
      <c r="D944" t="s">
        <v>1731</v>
      </c>
      <c r="E944" t="s">
        <v>27</v>
      </c>
      <c r="F944" t="s">
        <v>1984</v>
      </c>
      <c r="G944" t="s">
        <v>28</v>
      </c>
      <c r="H944">
        <v>60</v>
      </c>
      <c r="I944" s="4">
        <v>41647</v>
      </c>
      <c r="J944" s="8">
        <f>DAY(TBL_Employees3[[#This Row],[Hire Date]])</f>
        <v>8</v>
      </c>
      <c r="K944" s="8">
        <f>MONTH(TBL_Employees3[[#This Row],[Hire Date]])</f>
        <v>1</v>
      </c>
      <c r="L944" s="8">
        <f>YEAR(TBL_Employees3[[#This Row],[Hire Date]])</f>
        <v>2014</v>
      </c>
      <c r="M944" s="8" t="str">
        <f>TEXT(TBL_Employees3[[#This Row],[Hire Date]],"mmm")</f>
        <v>Jan</v>
      </c>
      <c r="N944" s="5">
        <v>51877</v>
      </c>
      <c r="O944" s="5" t="str" cm="1">
        <f t="array" ref="O944">_xlfn.IFS(TBL_Employees3[[#This Row],[Annual Salary]]&gt;140000,"High Income",AND(TBL_Employees3[[#This Row],[Annual Salary]]&lt;=140000, TBL_Employees3[[#This Row],[Annual Salary]] &gt; 70000),"Middle Income",TBL_Employees3[[#This Row],[Annual Salary]]&lt;70000,"Low Income")</f>
        <v>Low Income</v>
      </c>
      <c r="P944" s="6">
        <v>0</v>
      </c>
      <c r="Q944" s="10">
        <f>TBL_Employees3[[#This Row],[Bonus %]]*TBL_Employees3[[#This Row],[Annual Salary]]</f>
        <v>0</v>
      </c>
      <c r="R944" t="s">
        <v>65</v>
      </c>
      <c r="S944" t="s">
        <v>118</v>
      </c>
      <c r="T944" s="4" t="s">
        <v>23</v>
      </c>
      <c r="U944" t="str">
        <f>IF(TBL_Employees3[[#This Row],[Exit Date]]="","Employed","Resign")</f>
        <v>Employed</v>
      </c>
    </row>
    <row r="945" spans="1:21" x14ac:dyDescent="0.25">
      <c r="A945" t="s">
        <v>1879</v>
      </c>
      <c r="B945" t="s">
        <v>1880</v>
      </c>
      <c r="C945" t="s">
        <v>26</v>
      </c>
      <c r="D945" t="s">
        <v>1731</v>
      </c>
      <c r="E945" t="s">
        <v>54</v>
      </c>
      <c r="F945" t="s">
        <v>1983</v>
      </c>
      <c r="G945" t="s">
        <v>20</v>
      </c>
      <c r="H945">
        <v>45</v>
      </c>
      <c r="I945" s="4">
        <v>40618</v>
      </c>
      <c r="J945" s="8">
        <f>DAY(TBL_Employees3[[#This Row],[Hire Date]])</f>
        <v>16</v>
      </c>
      <c r="K945" s="8">
        <f>MONTH(TBL_Employees3[[#This Row],[Hire Date]])</f>
        <v>3</v>
      </c>
      <c r="L945" s="8">
        <f>YEAR(TBL_Employees3[[#This Row],[Hire Date]])</f>
        <v>2011</v>
      </c>
      <c r="M945" s="8" t="str">
        <f>TEXT(TBL_Employees3[[#This Row],[Hire Date]],"mmm")</f>
        <v>Mar</v>
      </c>
      <c r="N945" s="5">
        <v>81687</v>
      </c>
      <c r="O945" s="5" t="str" cm="1">
        <f t="array" ref="O945">_xlfn.IFS(TBL_Employees3[[#This Row],[Annual Salary]]&gt;140000,"High Income",AND(TBL_Employees3[[#This Row],[Annual Salary]]&lt;=140000, TBL_Employees3[[#This Row],[Annual Salary]] &gt; 70000),"Middle Income",TBL_Employees3[[#This Row],[Annual Salary]]&lt;70000,"Low Income")</f>
        <v>Middle Income</v>
      </c>
      <c r="P945" s="6">
        <v>0</v>
      </c>
      <c r="Q945" s="10">
        <f>TBL_Employees3[[#This Row],[Bonus %]]*TBL_Employees3[[#This Row],[Annual Salary]]</f>
        <v>0</v>
      </c>
      <c r="R945" t="s">
        <v>21</v>
      </c>
      <c r="S945" t="s">
        <v>57</v>
      </c>
      <c r="T945" s="4" t="s">
        <v>23</v>
      </c>
      <c r="U945" t="str">
        <f>IF(TBL_Employees3[[#This Row],[Exit Date]]="","Employed","Resign")</f>
        <v>Employed</v>
      </c>
    </row>
    <row r="946" spans="1:21" x14ac:dyDescent="0.25">
      <c r="A946" t="s">
        <v>1881</v>
      </c>
      <c r="B946" t="s">
        <v>1882</v>
      </c>
      <c r="C946" t="s">
        <v>53</v>
      </c>
      <c r="D946" t="s">
        <v>1731</v>
      </c>
      <c r="E946" t="s">
        <v>27</v>
      </c>
      <c r="F946" t="s">
        <v>1983</v>
      </c>
      <c r="G946" t="s">
        <v>97</v>
      </c>
      <c r="H946">
        <v>36</v>
      </c>
      <c r="I946" s="4">
        <v>43178</v>
      </c>
      <c r="J946" s="8">
        <f>DAY(TBL_Employees3[[#This Row],[Hire Date]])</f>
        <v>19</v>
      </c>
      <c r="K946" s="8">
        <f>MONTH(TBL_Employees3[[#This Row],[Hire Date]])</f>
        <v>3</v>
      </c>
      <c r="L946" s="8">
        <f>YEAR(TBL_Employees3[[#This Row],[Hire Date]])</f>
        <v>2018</v>
      </c>
      <c r="M946" s="8" t="str">
        <f>TEXT(TBL_Employees3[[#This Row],[Hire Date]],"mmm")</f>
        <v>Mar</v>
      </c>
      <c r="N946" s="5">
        <v>195200</v>
      </c>
      <c r="O946" s="5" t="str" cm="1">
        <f t="array" ref="O946">_xlfn.IFS(TBL_Employees3[[#This Row],[Annual Salary]]&gt;140000,"High Income",AND(TBL_Employees3[[#This Row],[Annual Salary]]&lt;=140000, TBL_Employees3[[#This Row],[Annual Salary]] &gt; 70000),"Middle Income",TBL_Employees3[[#This Row],[Annual Salary]]&lt;70000,"Low Income")</f>
        <v>High Income</v>
      </c>
      <c r="P946" s="6">
        <v>0.36</v>
      </c>
      <c r="Q946" s="10">
        <f>TBL_Employees3[[#This Row],[Bonus %]]*TBL_Employees3[[#This Row],[Annual Salary]]</f>
        <v>70272</v>
      </c>
      <c r="R946" t="s">
        <v>21</v>
      </c>
      <c r="S946" t="s">
        <v>22</v>
      </c>
      <c r="T946" s="4" t="s">
        <v>23</v>
      </c>
      <c r="U946" t="str">
        <f>IF(TBL_Employees3[[#This Row],[Exit Date]]="","Employed","Resign")</f>
        <v>Employed</v>
      </c>
    </row>
    <row r="947" spans="1:21" x14ac:dyDescent="0.25">
      <c r="A947" t="s">
        <v>1883</v>
      </c>
      <c r="B947" t="s">
        <v>1884</v>
      </c>
      <c r="C947" t="s">
        <v>47</v>
      </c>
      <c r="D947" t="s">
        <v>1731</v>
      </c>
      <c r="E947" t="s">
        <v>27</v>
      </c>
      <c r="F947" t="s">
        <v>1983</v>
      </c>
      <c r="G947" t="s">
        <v>28</v>
      </c>
      <c r="H947">
        <v>31</v>
      </c>
      <c r="I947" s="4">
        <v>43878</v>
      </c>
      <c r="J947" s="8">
        <f>DAY(TBL_Employees3[[#This Row],[Hire Date]])</f>
        <v>17</v>
      </c>
      <c r="K947" s="8">
        <f>MONTH(TBL_Employees3[[#This Row],[Hire Date]])</f>
        <v>2</v>
      </c>
      <c r="L947" s="8">
        <f>YEAR(TBL_Employees3[[#This Row],[Hire Date]])</f>
        <v>2020</v>
      </c>
      <c r="M947" s="8" t="str">
        <f>TEXT(TBL_Employees3[[#This Row],[Hire Date]],"mmm")</f>
        <v>Feb</v>
      </c>
      <c r="N947" s="5">
        <v>67171</v>
      </c>
      <c r="O947" s="5" t="str" cm="1">
        <f t="array" ref="O947">_xlfn.IFS(TBL_Employees3[[#This Row],[Annual Salary]]&gt;140000,"High Income",AND(TBL_Employees3[[#This Row],[Annual Salary]]&lt;=140000, TBL_Employees3[[#This Row],[Annual Salary]] &gt; 70000),"Middle Income",TBL_Employees3[[#This Row],[Annual Salary]]&lt;70000,"Low Income")</f>
        <v>Low Income</v>
      </c>
      <c r="P947" s="6">
        <v>0</v>
      </c>
      <c r="Q947" s="10">
        <f>TBL_Employees3[[#This Row],[Bonus %]]*TBL_Employees3[[#This Row],[Annual Salary]]</f>
        <v>0</v>
      </c>
      <c r="R947" t="s">
        <v>65</v>
      </c>
      <c r="S947" t="s">
        <v>66</v>
      </c>
      <c r="T947" s="4">
        <v>44317</v>
      </c>
      <c r="U947" t="str">
        <f>IF(TBL_Employees3[[#This Row],[Exit Date]]="","Employed","Resign")</f>
        <v>Resign</v>
      </c>
    </row>
    <row r="948" spans="1:21" x14ac:dyDescent="0.25">
      <c r="A948" t="s">
        <v>1023</v>
      </c>
      <c r="B948" t="s">
        <v>1885</v>
      </c>
      <c r="C948" t="s">
        <v>26</v>
      </c>
      <c r="D948" t="s">
        <v>1731</v>
      </c>
      <c r="E948" t="s">
        <v>32</v>
      </c>
      <c r="F948" t="s">
        <v>1983</v>
      </c>
      <c r="G948" t="s">
        <v>20</v>
      </c>
      <c r="H948">
        <v>30</v>
      </c>
      <c r="I948" s="4">
        <v>43773</v>
      </c>
      <c r="J948" s="8">
        <f>DAY(TBL_Employees3[[#This Row],[Hire Date]])</f>
        <v>4</v>
      </c>
      <c r="K948" s="8">
        <f>MONTH(TBL_Employees3[[#This Row],[Hire Date]])</f>
        <v>11</v>
      </c>
      <c r="L948" s="8">
        <f>YEAR(TBL_Employees3[[#This Row],[Hire Date]])</f>
        <v>2019</v>
      </c>
      <c r="M948" s="8" t="str">
        <f>TEXT(TBL_Employees3[[#This Row],[Hire Date]],"mmm")</f>
        <v>Nov</v>
      </c>
      <c r="N948" s="5">
        <v>96092</v>
      </c>
      <c r="O948" s="5" t="str" cm="1">
        <f t="array" ref="O948">_xlfn.IFS(TBL_Employees3[[#This Row],[Annual Salary]]&gt;140000,"High Income",AND(TBL_Employees3[[#This Row],[Annual Salary]]&lt;=140000, TBL_Employees3[[#This Row],[Annual Salary]] &gt; 70000),"Middle Income",TBL_Employees3[[#This Row],[Annual Salary]]&lt;70000,"Low Income")</f>
        <v>Middle Income</v>
      </c>
      <c r="P948" s="6">
        <v>0</v>
      </c>
      <c r="Q948" s="10">
        <f>TBL_Employees3[[#This Row],[Bonus %]]*TBL_Employees3[[#This Row],[Annual Salary]]</f>
        <v>0</v>
      </c>
      <c r="R948" t="s">
        <v>21</v>
      </c>
      <c r="S948" t="s">
        <v>22</v>
      </c>
      <c r="T948" s="4" t="s">
        <v>23</v>
      </c>
      <c r="U948" t="str">
        <f>IF(TBL_Employees3[[#This Row],[Exit Date]]="","Employed","Resign")</f>
        <v>Employed</v>
      </c>
    </row>
    <row r="949" spans="1:21" x14ac:dyDescent="0.25">
      <c r="A949" t="s">
        <v>1886</v>
      </c>
      <c r="B949" t="s">
        <v>1887</v>
      </c>
      <c r="C949" t="s">
        <v>1730</v>
      </c>
      <c r="D949" t="s">
        <v>1731</v>
      </c>
      <c r="E949" t="s">
        <v>32</v>
      </c>
      <c r="F949" t="s">
        <v>1984</v>
      </c>
      <c r="G949" t="s">
        <v>97</v>
      </c>
      <c r="H949">
        <v>65</v>
      </c>
      <c r="I949" s="4">
        <v>36798</v>
      </c>
      <c r="J949" s="8">
        <f>DAY(TBL_Employees3[[#This Row],[Hire Date]])</f>
        <v>29</v>
      </c>
      <c r="K949" s="8">
        <f>MONTH(TBL_Employees3[[#This Row],[Hire Date]])</f>
        <v>9</v>
      </c>
      <c r="L949" s="8">
        <f>YEAR(TBL_Employees3[[#This Row],[Hire Date]])</f>
        <v>2000</v>
      </c>
      <c r="M949" s="8" t="str">
        <f>TEXT(TBL_Employees3[[#This Row],[Hire Date]],"mmm")</f>
        <v>Sep</v>
      </c>
      <c r="N949" s="5">
        <v>67837</v>
      </c>
      <c r="O949" s="5" t="str" cm="1">
        <f t="array" ref="O949">_xlfn.IFS(TBL_Employees3[[#This Row],[Annual Salary]]&gt;140000,"High Income",AND(TBL_Employees3[[#This Row],[Annual Salary]]&lt;=140000, TBL_Employees3[[#This Row],[Annual Salary]] &gt; 70000),"Middle Income",TBL_Employees3[[#This Row],[Annual Salary]]&lt;70000,"Low Income")</f>
        <v>Low Income</v>
      </c>
      <c r="P949" s="6">
        <v>0</v>
      </c>
      <c r="Q949" s="10">
        <f>TBL_Employees3[[#This Row],[Bonus %]]*TBL_Employees3[[#This Row],[Annual Salary]]</f>
        <v>0</v>
      </c>
      <c r="R949" t="s">
        <v>21</v>
      </c>
      <c r="S949" t="s">
        <v>22</v>
      </c>
      <c r="T949" s="4" t="s">
        <v>23</v>
      </c>
      <c r="U949" t="str">
        <f>IF(TBL_Employees3[[#This Row],[Exit Date]]="","Employed","Resign")</f>
        <v>Employed</v>
      </c>
    </row>
    <row r="950" spans="1:21" x14ac:dyDescent="0.25">
      <c r="A950" t="s">
        <v>1888</v>
      </c>
      <c r="B950" t="s">
        <v>1889</v>
      </c>
      <c r="C950" t="s">
        <v>47</v>
      </c>
      <c r="D950" t="s">
        <v>1731</v>
      </c>
      <c r="E950" t="s">
        <v>32</v>
      </c>
      <c r="F950" t="s">
        <v>1983</v>
      </c>
      <c r="G950" t="s">
        <v>28</v>
      </c>
      <c r="H950">
        <v>41</v>
      </c>
      <c r="I950" s="4">
        <v>40333</v>
      </c>
      <c r="J950" s="8">
        <f>DAY(TBL_Employees3[[#This Row],[Hire Date]])</f>
        <v>4</v>
      </c>
      <c r="K950" s="8">
        <f>MONTH(TBL_Employees3[[#This Row],[Hire Date]])</f>
        <v>6</v>
      </c>
      <c r="L950" s="8">
        <f>YEAR(TBL_Employees3[[#This Row],[Hire Date]])</f>
        <v>2010</v>
      </c>
      <c r="M950" s="8" t="str">
        <f>TEXT(TBL_Employees3[[#This Row],[Hire Date]],"mmm")</f>
        <v>Jun</v>
      </c>
      <c r="N950" s="5">
        <v>72425</v>
      </c>
      <c r="O950" s="5" t="str" cm="1">
        <f t="array" ref="O950">_xlfn.IFS(TBL_Employees3[[#This Row],[Annual Salary]]&gt;140000,"High Income",AND(TBL_Employees3[[#This Row],[Annual Salary]]&lt;=140000, TBL_Employees3[[#This Row],[Annual Salary]] &gt; 70000),"Middle Income",TBL_Employees3[[#This Row],[Annual Salary]]&lt;70000,"Low Income")</f>
        <v>Middle Income</v>
      </c>
      <c r="P950" s="6">
        <v>0</v>
      </c>
      <c r="Q950" s="10">
        <f>TBL_Employees3[[#This Row],[Bonus %]]*TBL_Employees3[[#This Row],[Annual Salary]]</f>
        <v>0</v>
      </c>
      <c r="R950" t="s">
        <v>65</v>
      </c>
      <c r="S950" t="s">
        <v>118</v>
      </c>
      <c r="T950" s="4" t="s">
        <v>23</v>
      </c>
      <c r="U950" t="str">
        <f>IF(TBL_Employees3[[#This Row],[Exit Date]]="","Employed","Resign")</f>
        <v>Employed</v>
      </c>
    </row>
    <row r="951" spans="1:21" x14ac:dyDescent="0.25">
      <c r="A951" t="s">
        <v>1890</v>
      </c>
      <c r="B951" t="s">
        <v>1891</v>
      </c>
      <c r="C951" t="s">
        <v>26</v>
      </c>
      <c r="D951" t="s">
        <v>1731</v>
      </c>
      <c r="E951" t="s">
        <v>54</v>
      </c>
      <c r="F951" t="s">
        <v>1984</v>
      </c>
      <c r="G951" t="s">
        <v>37</v>
      </c>
      <c r="H951">
        <v>52</v>
      </c>
      <c r="I951" s="4">
        <v>34623</v>
      </c>
      <c r="J951" s="8">
        <f>DAY(TBL_Employees3[[#This Row],[Hire Date]])</f>
        <v>16</v>
      </c>
      <c r="K951" s="8">
        <f>MONTH(TBL_Employees3[[#This Row],[Hire Date]])</f>
        <v>10</v>
      </c>
      <c r="L951" s="8">
        <f>YEAR(TBL_Employees3[[#This Row],[Hire Date]])</f>
        <v>1994</v>
      </c>
      <c r="M951" s="8" t="str">
        <f>TEXT(TBL_Employees3[[#This Row],[Hire Date]],"mmm")</f>
        <v>Oct</v>
      </c>
      <c r="N951" s="5">
        <v>93103</v>
      </c>
      <c r="O951" s="5" t="str" cm="1">
        <f t="array" ref="O951">_xlfn.IFS(TBL_Employees3[[#This Row],[Annual Salary]]&gt;140000,"High Income",AND(TBL_Employees3[[#This Row],[Annual Salary]]&lt;=140000, TBL_Employees3[[#This Row],[Annual Salary]] &gt; 70000),"Middle Income",TBL_Employees3[[#This Row],[Annual Salary]]&lt;70000,"Low Income")</f>
        <v>Middle Income</v>
      </c>
      <c r="P951" s="6">
        <v>0</v>
      </c>
      <c r="Q951" s="10">
        <f>TBL_Employees3[[#This Row],[Bonus %]]*TBL_Employees3[[#This Row],[Annual Salary]]</f>
        <v>0</v>
      </c>
      <c r="R951" t="s">
        <v>21</v>
      </c>
      <c r="S951" t="s">
        <v>57</v>
      </c>
      <c r="T951" s="4" t="s">
        <v>23</v>
      </c>
      <c r="U951" t="str">
        <f>IF(TBL_Employees3[[#This Row],[Exit Date]]="","Employed","Resign")</f>
        <v>Employed</v>
      </c>
    </row>
    <row r="952" spans="1:21" x14ac:dyDescent="0.25">
      <c r="A952" t="s">
        <v>1892</v>
      </c>
      <c r="B952" t="s">
        <v>1893</v>
      </c>
      <c r="C952" t="s">
        <v>1730</v>
      </c>
      <c r="D952" t="s">
        <v>1731</v>
      </c>
      <c r="E952" t="s">
        <v>32</v>
      </c>
      <c r="F952" t="s">
        <v>1984</v>
      </c>
      <c r="G952" t="s">
        <v>28</v>
      </c>
      <c r="H952">
        <v>40</v>
      </c>
      <c r="I952" s="4">
        <v>43175</v>
      </c>
      <c r="J952" s="8">
        <f>DAY(TBL_Employees3[[#This Row],[Hire Date]])</f>
        <v>16</v>
      </c>
      <c r="K952" s="8">
        <f>MONTH(TBL_Employees3[[#This Row],[Hire Date]])</f>
        <v>3</v>
      </c>
      <c r="L952" s="8">
        <f>YEAR(TBL_Employees3[[#This Row],[Hire Date]])</f>
        <v>2018</v>
      </c>
      <c r="M952" s="8" t="str">
        <f>TEXT(TBL_Employees3[[#This Row],[Hire Date]],"mmm")</f>
        <v>Mar</v>
      </c>
      <c r="N952" s="5">
        <v>55457</v>
      </c>
      <c r="O952" s="5" t="str" cm="1">
        <f t="array" ref="O952">_xlfn.IFS(TBL_Employees3[[#This Row],[Annual Salary]]&gt;140000,"High Income",AND(TBL_Employees3[[#This Row],[Annual Salary]]&lt;=140000, TBL_Employees3[[#This Row],[Annual Salary]] &gt; 70000),"Middle Income",TBL_Employees3[[#This Row],[Annual Salary]]&lt;70000,"Low Income")</f>
        <v>Low Income</v>
      </c>
      <c r="P952" s="6">
        <v>0</v>
      </c>
      <c r="Q952" s="10">
        <f>TBL_Employees3[[#This Row],[Bonus %]]*TBL_Employees3[[#This Row],[Annual Salary]]</f>
        <v>0</v>
      </c>
      <c r="R952" t="s">
        <v>21</v>
      </c>
      <c r="S952" t="s">
        <v>75</v>
      </c>
      <c r="T952" s="4" t="s">
        <v>23</v>
      </c>
      <c r="U952" t="str">
        <f>IF(TBL_Employees3[[#This Row],[Exit Date]]="","Employed","Resign")</f>
        <v>Employed</v>
      </c>
    </row>
    <row r="953" spans="1:21" x14ac:dyDescent="0.25">
      <c r="A953" t="s">
        <v>1894</v>
      </c>
      <c r="B953" t="s">
        <v>1895</v>
      </c>
      <c r="C953" t="s">
        <v>1730</v>
      </c>
      <c r="D953" t="s">
        <v>1731</v>
      </c>
      <c r="E953" t="s">
        <v>18</v>
      </c>
      <c r="F953" t="s">
        <v>1984</v>
      </c>
      <c r="G953" t="s">
        <v>28</v>
      </c>
      <c r="H953">
        <v>63</v>
      </c>
      <c r="I953" s="4">
        <v>43004</v>
      </c>
      <c r="J953" s="8">
        <f>DAY(TBL_Employees3[[#This Row],[Hire Date]])</f>
        <v>26</v>
      </c>
      <c r="K953" s="8">
        <f>MONTH(TBL_Employees3[[#This Row],[Hire Date]])</f>
        <v>9</v>
      </c>
      <c r="L953" s="8">
        <f>YEAR(TBL_Employees3[[#This Row],[Hire Date]])</f>
        <v>2017</v>
      </c>
      <c r="M953" s="8" t="str">
        <f>TEXT(TBL_Employees3[[#This Row],[Hire Date]],"mmm")</f>
        <v>Sep</v>
      </c>
      <c r="N953" s="5">
        <v>72340</v>
      </c>
      <c r="O953" s="5" t="str" cm="1">
        <f t="array" ref="O953">_xlfn.IFS(TBL_Employees3[[#This Row],[Annual Salary]]&gt;140000,"High Income",AND(TBL_Employees3[[#This Row],[Annual Salary]]&lt;=140000, TBL_Employees3[[#This Row],[Annual Salary]] &gt; 70000),"Middle Income",TBL_Employees3[[#This Row],[Annual Salary]]&lt;70000,"Low Income")</f>
        <v>Middle Income</v>
      </c>
      <c r="P953" s="6">
        <v>0</v>
      </c>
      <c r="Q953" s="10">
        <f>TBL_Employees3[[#This Row],[Bonus %]]*TBL_Employees3[[#This Row],[Annual Salary]]</f>
        <v>0</v>
      </c>
      <c r="R953" t="s">
        <v>21</v>
      </c>
      <c r="S953" t="s">
        <v>57</v>
      </c>
      <c r="T953" s="4">
        <v>43558</v>
      </c>
      <c r="U953" t="str">
        <f>IF(TBL_Employees3[[#This Row],[Exit Date]]="","Employed","Resign")</f>
        <v>Resign</v>
      </c>
    </row>
    <row r="954" spans="1:21" x14ac:dyDescent="0.25">
      <c r="A954" t="s">
        <v>1896</v>
      </c>
      <c r="B954" t="s">
        <v>1897</v>
      </c>
      <c r="C954" t="s">
        <v>26</v>
      </c>
      <c r="D954" t="s">
        <v>1731</v>
      </c>
      <c r="E954" t="s">
        <v>32</v>
      </c>
      <c r="F954" t="s">
        <v>1984</v>
      </c>
      <c r="G954" t="s">
        <v>28</v>
      </c>
      <c r="H954">
        <v>62</v>
      </c>
      <c r="I954" s="4">
        <v>43969</v>
      </c>
      <c r="J954" s="8">
        <f>DAY(TBL_Employees3[[#This Row],[Hire Date]])</f>
        <v>18</v>
      </c>
      <c r="K954" s="8">
        <f>MONTH(TBL_Employees3[[#This Row],[Hire Date]])</f>
        <v>5</v>
      </c>
      <c r="L954" s="8">
        <f>YEAR(TBL_Employees3[[#This Row],[Hire Date]])</f>
        <v>2020</v>
      </c>
      <c r="M954" s="8" t="str">
        <f>TEXT(TBL_Employees3[[#This Row],[Hire Date]],"mmm")</f>
        <v>May</v>
      </c>
      <c r="N954" s="5">
        <v>97830</v>
      </c>
      <c r="O954" s="5" t="str" cm="1">
        <f t="array" ref="O954">_xlfn.IFS(TBL_Employees3[[#This Row],[Annual Salary]]&gt;140000,"High Income",AND(TBL_Employees3[[#This Row],[Annual Salary]]&lt;=140000, TBL_Employees3[[#This Row],[Annual Salary]] &gt; 70000),"Middle Income",TBL_Employees3[[#This Row],[Annual Salary]]&lt;70000,"Low Income")</f>
        <v>Middle Income</v>
      </c>
      <c r="P954" s="6">
        <v>0</v>
      </c>
      <c r="Q954" s="10">
        <f>TBL_Employees3[[#This Row],[Bonus %]]*TBL_Employees3[[#This Row],[Annual Salary]]</f>
        <v>0</v>
      </c>
      <c r="R954" t="s">
        <v>21</v>
      </c>
      <c r="S954" t="s">
        <v>22</v>
      </c>
      <c r="T954" s="4" t="s">
        <v>23</v>
      </c>
      <c r="U954" t="str">
        <f>IF(TBL_Employees3[[#This Row],[Exit Date]]="","Employed","Resign")</f>
        <v>Employed</v>
      </c>
    </row>
    <row r="955" spans="1:21" x14ac:dyDescent="0.25">
      <c r="A955" t="s">
        <v>1898</v>
      </c>
      <c r="B955" t="s">
        <v>1899</v>
      </c>
      <c r="C955" t="s">
        <v>74</v>
      </c>
      <c r="D955" t="s">
        <v>1731</v>
      </c>
      <c r="E955" t="s">
        <v>18</v>
      </c>
      <c r="F955" t="s">
        <v>1983</v>
      </c>
      <c r="G955" t="s">
        <v>28</v>
      </c>
      <c r="H955">
        <v>25</v>
      </c>
      <c r="I955" s="4">
        <v>44362</v>
      </c>
      <c r="J955" s="8">
        <f>DAY(TBL_Employees3[[#This Row],[Hire Date]])</f>
        <v>15</v>
      </c>
      <c r="K955" s="8">
        <f>MONTH(TBL_Employees3[[#This Row],[Hire Date]])</f>
        <v>6</v>
      </c>
      <c r="L955" s="8">
        <f>YEAR(TBL_Employees3[[#This Row],[Hire Date]])</f>
        <v>2021</v>
      </c>
      <c r="M955" s="8" t="str">
        <f>TEXT(TBL_Employees3[[#This Row],[Hire Date]],"mmm")</f>
        <v>Jun</v>
      </c>
      <c r="N955" s="5">
        <v>142731</v>
      </c>
      <c r="O955" s="5" t="str" cm="1">
        <f t="array" ref="O955">_xlfn.IFS(TBL_Employees3[[#This Row],[Annual Salary]]&gt;140000,"High Income",AND(TBL_Employees3[[#This Row],[Annual Salary]]&lt;=140000, TBL_Employees3[[#This Row],[Annual Salary]] &gt; 70000),"Middle Income",TBL_Employees3[[#This Row],[Annual Salary]]&lt;70000,"Low Income")</f>
        <v>High Income</v>
      </c>
      <c r="P955" s="6">
        <v>0.11</v>
      </c>
      <c r="Q955" s="10">
        <f>TBL_Employees3[[#This Row],[Bonus %]]*TBL_Employees3[[#This Row],[Annual Salary]]</f>
        <v>15700.41</v>
      </c>
      <c r="R955" t="s">
        <v>65</v>
      </c>
      <c r="S955" t="s">
        <v>78</v>
      </c>
      <c r="T955" s="4">
        <v>44715</v>
      </c>
      <c r="U955" t="str">
        <f>IF(TBL_Employees3[[#This Row],[Exit Date]]="","Employed","Resign")</f>
        <v>Resign</v>
      </c>
    </row>
    <row r="956" spans="1:21" x14ac:dyDescent="0.25">
      <c r="A956" t="s">
        <v>1900</v>
      </c>
      <c r="B956" t="s">
        <v>1901</v>
      </c>
      <c r="C956" t="s">
        <v>1730</v>
      </c>
      <c r="D956" t="s">
        <v>1731</v>
      </c>
      <c r="E956" t="s">
        <v>54</v>
      </c>
      <c r="F956" t="s">
        <v>1984</v>
      </c>
      <c r="G956" t="s">
        <v>97</v>
      </c>
      <c r="H956">
        <v>26</v>
      </c>
      <c r="I956" s="4">
        <v>43698</v>
      </c>
      <c r="J956" s="8">
        <f>DAY(TBL_Employees3[[#This Row],[Hire Date]])</f>
        <v>21</v>
      </c>
      <c r="K956" s="8">
        <f>MONTH(TBL_Employees3[[#This Row],[Hire Date]])</f>
        <v>8</v>
      </c>
      <c r="L956" s="8">
        <f>YEAR(TBL_Employees3[[#This Row],[Hire Date]])</f>
        <v>2019</v>
      </c>
      <c r="M956" s="8" t="str">
        <f>TEXT(TBL_Employees3[[#This Row],[Hire Date]],"mmm")</f>
        <v>Aug</v>
      </c>
      <c r="N956" s="5">
        <v>66084</v>
      </c>
      <c r="O956" s="5" t="str" cm="1">
        <f t="array" ref="O956">_xlfn.IFS(TBL_Employees3[[#This Row],[Annual Salary]]&gt;140000,"High Income",AND(TBL_Employees3[[#This Row],[Annual Salary]]&lt;=140000, TBL_Employees3[[#This Row],[Annual Salary]] &gt; 70000),"Middle Income",TBL_Employees3[[#This Row],[Annual Salary]]&lt;70000,"Low Income")</f>
        <v>Low Income</v>
      </c>
      <c r="P956" s="6">
        <v>0</v>
      </c>
      <c r="Q956" s="10">
        <f>TBL_Employees3[[#This Row],[Bonus %]]*TBL_Employees3[[#This Row],[Annual Salary]]</f>
        <v>0</v>
      </c>
      <c r="R956" t="s">
        <v>21</v>
      </c>
      <c r="S956" t="s">
        <v>34</v>
      </c>
      <c r="T956" s="4" t="s">
        <v>23</v>
      </c>
      <c r="U956" t="str">
        <f>IF(TBL_Employees3[[#This Row],[Exit Date]]="","Employed","Resign")</f>
        <v>Employed</v>
      </c>
    </row>
    <row r="957" spans="1:21" x14ac:dyDescent="0.25">
      <c r="A957" t="s">
        <v>347</v>
      </c>
      <c r="B957" t="s">
        <v>1902</v>
      </c>
      <c r="C957" t="s">
        <v>16</v>
      </c>
      <c r="D957" t="s">
        <v>1731</v>
      </c>
      <c r="E957" t="s">
        <v>54</v>
      </c>
      <c r="F957" t="s">
        <v>1983</v>
      </c>
      <c r="G957" t="s">
        <v>97</v>
      </c>
      <c r="H957">
        <v>42</v>
      </c>
      <c r="I957" s="4">
        <v>40692</v>
      </c>
      <c r="J957" s="8">
        <f>DAY(TBL_Employees3[[#This Row],[Hire Date]])</f>
        <v>29</v>
      </c>
      <c r="K957" s="8">
        <f>MONTH(TBL_Employees3[[#This Row],[Hire Date]])</f>
        <v>5</v>
      </c>
      <c r="L957" s="8">
        <f>YEAR(TBL_Employees3[[#This Row],[Hire Date]])</f>
        <v>2011</v>
      </c>
      <c r="M957" s="8" t="str">
        <f>TEXT(TBL_Employees3[[#This Row],[Hire Date]],"mmm")</f>
        <v>May</v>
      </c>
      <c r="N957" s="5">
        <v>102440</v>
      </c>
      <c r="O957" s="5" t="str" cm="1">
        <f t="array" ref="O957">_xlfn.IFS(TBL_Employees3[[#This Row],[Annual Salary]]&gt;140000,"High Income",AND(TBL_Employees3[[#This Row],[Annual Salary]]&lt;=140000, TBL_Employees3[[#This Row],[Annual Salary]] &gt; 70000),"Middle Income",TBL_Employees3[[#This Row],[Annual Salary]]&lt;70000,"Low Income")</f>
        <v>Middle Income</v>
      </c>
      <c r="P957" s="6">
        <v>0.06</v>
      </c>
      <c r="Q957" s="10">
        <f>TBL_Employees3[[#This Row],[Bonus %]]*TBL_Employees3[[#This Row],[Annual Salary]]</f>
        <v>6146.4</v>
      </c>
      <c r="R957" t="s">
        <v>21</v>
      </c>
      <c r="S957" t="s">
        <v>44</v>
      </c>
      <c r="T957" s="4" t="s">
        <v>23</v>
      </c>
      <c r="U957" t="str">
        <f>IF(TBL_Employees3[[#This Row],[Exit Date]]="","Employed","Resign")</f>
        <v>Employed</v>
      </c>
    </row>
    <row r="958" spans="1:21" x14ac:dyDescent="0.25">
      <c r="A958" t="s">
        <v>1531</v>
      </c>
      <c r="B958" t="s">
        <v>1903</v>
      </c>
      <c r="C958" t="s">
        <v>31</v>
      </c>
      <c r="D958" t="s">
        <v>1731</v>
      </c>
      <c r="E958" t="s">
        <v>18</v>
      </c>
      <c r="F958" t="s">
        <v>1984</v>
      </c>
      <c r="G958" t="s">
        <v>97</v>
      </c>
      <c r="H958">
        <v>61</v>
      </c>
      <c r="I958" s="4">
        <v>35661</v>
      </c>
      <c r="J958" s="8">
        <f>DAY(TBL_Employees3[[#This Row],[Hire Date]])</f>
        <v>19</v>
      </c>
      <c r="K958" s="8">
        <f>MONTH(TBL_Employees3[[#This Row],[Hire Date]])</f>
        <v>8</v>
      </c>
      <c r="L958" s="8">
        <f>YEAR(TBL_Employees3[[#This Row],[Hire Date]])</f>
        <v>1997</v>
      </c>
      <c r="M958" s="8" t="str">
        <f>TEXT(TBL_Employees3[[#This Row],[Hire Date]],"mmm")</f>
        <v>Aug</v>
      </c>
      <c r="N958" s="5">
        <v>159567</v>
      </c>
      <c r="O958" s="5" t="str" cm="1">
        <f t="array" ref="O958">_xlfn.IFS(TBL_Employees3[[#This Row],[Annual Salary]]&gt;140000,"High Income",AND(TBL_Employees3[[#This Row],[Annual Salary]]&lt;=140000, TBL_Employees3[[#This Row],[Annual Salary]] &gt; 70000),"Middle Income",TBL_Employees3[[#This Row],[Annual Salary]]&lt;70000,"Low Income")</f>
        <v>High Income</v>
      </c>
      <c r="P958" s="6">
        <v>0.28000000000000003</v>
      </c>
      <c r="Q958" s="10">
        <f>TBL_Employees3[[#This Row],[Bonus %]]*TBL_Employees3[[#This Row],[Annual Salary]]</f>
        <v>44678.76</v>
      </c>
      <c r="R958" t="s">
        <v>21</v>
      </c>
      <c r="S958" t="s">
        <v>57</v>
      </c>
      <c r="T958" s="4" t="s">
        <v>23</v>
      </c>
      <c r="U958" t="str">
        <f>IF(TBL_Employees3[[#This Row],[Exit Date]]="","Employed","Resign")</f>
        <v>Employed</v>
      </c>
    </row>
    <row r="959" spans="1:21" x14ac:dyDescent="0.25">
      <c r="A959" t="s">
        <v>1904</v>
      </c>
      <c r="B959" t="s">
        <v>1905</v>
      </c>
      <c r="C959" t="s">
        <v>31</v>
      </c>
      <c r="D959" t="s">
        <v>1731</v>
      </c>
      <c r="E959" t="s">
        <v>32</v>
      </c>
      <c r="F959" t="s">
        <v>1983</v>
      </c>
      <c r="G959" t="s">
        <v>37</v>
      </c>
      <c r="H959">
        <v>39</v>
      </c>
      <c r="I959" s="4">
        <v>41635</v>
      </c>
      <c r="J959" s="8">
        <f>DAY(TBL_Employees3[[#This Row],[Hire Date]])</f>
        <v>27</v>
      </c>
      <c r="K959" s="8">
        <f>MONTH(TBL_Employees3[[#This Row],[Hire Date]])</f>
        <v>12</v>
      </c>
      <c r="L959" s="8">
        <f>YEAR(TBL_Employees3[[#This Row],[Hire Date]])</f>
        <v>2013</v>
      </c>
      <c r="M959" s="8" t="str">
        <f>TEXT(TBL_Employees3[[#This Row],[Hire Date]],"mmm")</f>
        <v>Dec</v>
      </c>
      <c r="N959" s="5">
        <v>165756</v>
      </c>
      <c r="O959" s="5" t="str" cm="1">
        <f t="array" ref="O959">_xlfn.IFS(TBL_Employees3[[#This Row],[Annual Salary]]&gt;140000,"High Income",AND(TBL_Employees3[[#This Row],[Annual Salary]]&lt;=140000, TBL_Employees3[[#This Row],[Annual Salary]] &gt; 70000),"Middle Income",TBL_Employees3[[#This Row],[Annual Salary]]&lt;70000,"Low Income")</f>
        <v>High Income</v>
      </c>
      <c r="P959" s="6">
        <v>0.28000000000000003</v>
      </c>
      <c r="Q959" s="10">
        <f>TBL_Employees3[[#This Row],[Bonus %]]*TBL_Employees3[[#This Row],[Annual Salary]]</f>
        <v>46411.680000000008</v>
      </c>
      <c r="R959" t="s">
        <v>21</v>
      </c>
      <c r="S959" t="s">
        <v>75</v>
      </c>
      <c r="T959" s="4">
        <v>43991</v>
      </c>
      <c r="U959" t="str">
        <f>IF(TBL_Employees3[[#This Row],[Exit Date]]="","Employed","Resign")</f>
        <v>Resign</v>
      </c>
    </row>
    <row r="960" spans="1:21" x14ac:dyDescent="0.25">
      <c r="A960" t="s">
        <v>1906</v>
      </c>
      <c r="B960" t="s">
        <v>1907</v>
      </c>
      <c r="C960" t="s">
        <v>26</v>
      </c>
      <c r="D960" t="s">
        <v>1731</v>
      </c>
      <c r="E960" t="s">
        <v>27</v>
      </c>
      <c r="F960" t="s">
        <v>1984</v>
      </c>
      <c r="G960" t="s">
        <v>37</v>
      </c>
      <c r="H960">
        <v>53</v>
      </c>
      <c r="I960" s="4">
        <v>42744</v>
      </c>
      <c r="J960" s="8">
        <f>DAY(TBL_Employees3[[#This Row],[Hire Date]])</f>
        <v>9</v>
      </c>
      <c r="K960" s="8">
        <f>MONTH(TBL_Employees3[[#This Row],[Hire Date]])</f>
        <v>1</v>
      </c>
      <c r="L960" s="8">
        <f>YEAR(TBL_Employees3[[#This Row],[Hire Date]])</f>
        <v>2017</v>
      </c>
      <c r="M960" s="8" t="str">
        <f>TEXT(TBL_Employees3[[#This Row],[Hire Date]],"mmm")</f>
        <v>Jan</v>
      </c>
      <c r="N960" s="5">
        <v>75769</v>
      </c>
      <c r="O960" s="5" t="str" cm="1">
        <f t="array" ref="O960">_xlfn.IFS(TBL_Employees3[[#This Row],[Annual Salary]]&gt;140000,"High Income",AND(TBL_Employees3[[#This Row],[Annual Salary]]&lt;=140000, TBL_Employees3[[#This Row],[Annual Salary]] &gt; 70000),"Middle Income",TBL_Employees3[[#This Row],[Annual Salary]]&lt;70000,"Low Income")</f>
        <v>Middle Income</v>
      </c>
      <c r="P960" s="6">
        <v>0</v>
      </c>
      <c r="Q960" s="10">
        <f>TBL_Employees3[[#This Row],[Bonus %]]*TBL_Employees3[[#This Row],[Annual Salary]]</f>
        <v>0</v>
      </c>
      <c r="R960" t="s">
        <v>38</v>
      </c>
      <c r="S960" t="s">
        <v>39</v>
      </c>
      <c r="T960" s="4">
        <v>44029</v>
      </c>
      <c r="U960" t="str">
        <f>IF(TBL_Employees3[[#This Row],[Exit Date]]="","Employed","Resign")</f>
        <v>Resign</v>
      </c>
    </row>
    <row r="961" spans="1:21" x14ac:dyDescent="0.25">
      <c r="A961" t="s">
        <v>1908</v>
      </c>
      <c r="B961" t="s">
        <v>1909</v>
      </c>
      <c r="C961" t="s">
        <v>74</v>
      </c>
      <c r="D961" t="s">
        <v>1731</v>
      </c>
      <c r="E961" t="s">
        <v>27</v>
      </c>
      <c r="F961" t="s">
        <v>1984</v>
      </c>
      <c r="G961" t="s">
        <v>37</v>
      </c>
      <c r="H961">
        <v>45</v>
      </c>
      <c r="I961" s="4">
        <v>43305</v>
      </c>
      <c r="J961" s="8">
        <f>DAY(TBL_Employees3[[#This Row],[Hire Date]])</f>
        <v>24</v>
      </c>
      <c r="K961" s="8">
        <f>MONTH(TBL_Employees3[[#This Row],[Hire Date]])</f>
        <v>7</v>
      </c>
      <c r="L961" s="8">
        <f>YEAR(TBL_Employees3[[#This Row],[Hire Date]])</f>
        <v>2018</v>
      </c>
      <c r="M961" s="8" t="str">
        <f>TEXT(TBL_Employees3[[#This Row],[Hire Date]],"mmm")</f>
        <v>Jul</v>
      </c>
      <c r="N961" s="5">
        <v>148991</v>
      </c>
      <c r="O961" s="5" t="str" cm="1">
        <f t="array" ref="O961">_xlfn.IFS(TBL_Employees3[[#This Row],[Annual Salary]]&gt;140000,"High Income",AND(TBL_Employees3[[#This Row],[Annual Salary]]&lt;=140000, TBL_Employees3[[#This Row],[Annual Salary]] &gt; 70000),"Middle Income",TBL_Employees3[[#This Row],[Annual Salary]]&lt;70000,"Low Income")</f>
        <v>High Income</v>
      </c>
      <c r="P961" s="6">
        <v>0.12</v>
      </c>
      <c r="Q961" s="10">
        <f>TBL_Employees3[[#This Row],[Bonus %]]*TBL_Employees3[[#This Row],[Annual Salary]]</f>
        <v>17878.919999999998</v>
      </c>
      <c r="R961" t="s">
        <v>38</v>
      </c>
      <c r="S961" t="s">
        <v>85</v>
      </c>
      <c r="T961" s="4" t="s">
        <v>23</v>
      </c>
      <c r="U961" t="str">
        <f>IF(TBL_Employees3[[#This Row],[Exit Date]]="","Employed","Resign")</f>
        <v>Employed</v>
      </c>
    </row>
    <row r="962" spans="1:21" x14ac:dyDescent="0.25">
      <c r="A962" t="s">
        <v>1910</v>
      </c>
      <c r="B962" t="s">
        <v>1911</v>
      </c>
      <c r="C962" t="s">
        <v>1752</v>
      </c>
      <c r="D962" t="s">
        <v>1731</v>
      </c>
      <c r="E962" t="s">
        <v>32</v>
      </c>
      <c r="F962" t="s">
        <v>1984</v>
      </c>
      <c r="G962" t="s">
        <v>28</v>
      </c>
      <c r="H962">
        <v>46</v>
      </c>
      <c r="I962" s="4">
        <v>44213</v>
      </c>
      <c r="J962" s="8">
        <f>DAY(TBL_Employees3[[#This Row],[Hire Date]])</f>
        <v>17</v>
      </c>
      <c r="K962" s="8">
        <f>MONTH(TBL_Employees3[[#This Row],[Hire Date]])</f>
        <v>1</v>
      </c>
      <c r="L962" s="8">
        <f>YEAR(TBL_Employees3[[#This Row],[Hire Date]])</f>
        <v>2021</v>
      </c>
      <c r="M962" s="8" t="str">
        <f>TEXT(TBL_Employees3[[#This Row],[Hire Date]],"mmm")</f>
        <v>Jan</v>
      </c>
      <c r="N962" s="5">
        <v>72131</v>
      </c>
      <c r="O962" s="5" t="str" cm="1">
        <f t="array" ref="O962">_xlfn.IFS(TBL_Employees3[[#This Row],[Annual Salary]]&gt;140000,"High Income",AND(TBL_Employees3[[#This Row],[Annual Salary]]&lt;=140000, TBL_Employees3[[#This Row],[Annual Salary]] &gt; 70000),"Middle Income",TBL_Employees3[[#This Row],[Annual Salary]]&lt;70000,"Low Income")</f>
        <v>Middle Income</v>
      </c>
      <c r="P962" s="6">
        <v>0</v>
      </c>
      <c r="Q962" s="10">
        <f>TBL_Employees3[[#This Row],[Bonus %]]*TBL_Employees3[[#This Row],[Annual Salary]]</f>
        <v>0</v>
      </c>
      <c r="R962" t="s">
        <v>65</v>
      </c>
      <c r="S962" t="s">
        <v>78</v>
      </c>
      <c r="T962" s="4" t="s">
        <v>23</v>
      </c>
      <c r="U962" t="str">
        <f>IF(TBL_Employees3[[#This Row],[Exit Date]]="","Employed","Resign")</f>
        <v>Employed</v>
      </c>
    </row>
    <row r="963" spans="1:21" x14ac:dyDescent="0.25">
      <c r="A963" t="s">
        <v>521</v>
      </c>
      <c r="B963" t="s">
        <v>1912</v>
      </c>
      <c r="C963" t="s">
        <v>26</v>
      </c>
      <c r="D963" t="s">
        <v>1731</v>
      </c>
      <c r="E963" t="s">
        <v>18</v>
      </c>
      <c r="F963" t="s">
        <v>1984</v>
      </c>
      <c r="G963" t="s">
        <v>20</v>
      </c>
      <c r="H963">
        <v>53</v>
      </c>
      <c r="I963" s="4">
        <v>42952</v>
      </c>
      <c r="J963" s="8">
        <f>DAY(TBL_Employees3[[#This Row],[Hire Date]])</f>
        <v>5</v>
      </c>
      <c r="K963" s="8">
        <f>MONTH(TBL_Employees3[[#This Row],[Hire Date]])</f>
        <v>8</v>
      </c>
      <c r="L963" s="8">
        <f>YEAR(TBL_Employees3[[#This Row],[Hire Date]])</f>
        <v>2017</v>
      </c>
      <c r="M963" s="8" t="str">
        <f>TEXT(TBL_Employees3[[#This Row],[Hire Date]],"mmm")</f>
        <v>Aug</v>
      </c>
      <c r="N963" s="5">
        <v>89769</v>
      </c>
      <c r="O963" s="5" t="str" cm="1">
        <f t="array" ref="O963">_xlfn.IFS(TBL_Employees3[[#This Row],[Annual Salary]]&gt;140000,"High Income",AND(TBL_Employees3[[#This Row],[Annual Salary]]&lt;=140000, TBL_Employees3[[#This Row],[Annual Salary]] &gt; 70000),"Middle Income",TBL_Employees3[[#This Row],[Annual Salary]]&lt;70000,"Low Income")</f>
        <v>Middle Income</v>
      </c>
      <c r="P963" s="6">
        <v>0</v>
      </c>
      <c r="Q963" s="10">
        <f>TBL_Employees3[[#This Row],[Bonus %]]*TBL_Employees3[[#This Row],[Annual Salary]]</f>
        <v>0</v>
      </c>
      <c r="R963" t="s">
        <v>21</v>
      </c>
      <c r="S963" t="s">
        <v>34</v>
      </c>
      <c r="T963" s="4" t="s">
        <v>23</v>
      </c>
      <c r="U963" t="str">
        <f>IF(TBL_Employees3[[#This Row],[Exit Date]]="","Employed","Resign")</f>
        <v>Employed</v>
      </c>
    </row>
    <row r="964" spans="1:21" x14ac:dyDescent="0.25">
      <c r="A964" t="s">
        <v>1913</v>
      </c>
      <c r="B964" t="s">
        <v>1914</v>
      </c>
      <c r="C964" t="s">
        <v>16</v>
      </c>
      <c r="D964" t="s">
        <v>1731</v>
      </c>
      <c r="E964" t="s">
        <v>54</v>
      </c>
      <c r="F964" t="s">
        <v>1984</v>
      </c>
      <c r="G964" t="s">
        <v>28</v>
      </c>
      <c r="H964">
        <v>27</v>
      </c>
      <c r="I964" s="4">
        <v>43358</v>
      </c>
      <c r="J964" s="8">
        <f>DAY(TBL_Employees3[[#This Row],[Hire Date]])</f>
        <v>15</v>
      </c>
      <c r="K964" s="8">
        <f>MONTH(TBL_Employees3[[#This Row],[Hire Date]])</f>
        <v>9</v>
      </c>
      <c r="L964" s="8">
        <f>YEAR(TBL_Employees3[[#This Row],[Hire Date]])</f>
        <v>2018</v>
      </c>
      <c r="M964" s="8" t="str">
        <f>TEXT(TBL_Employees3[[#This Row],[Hire Date]],"mmm")</f>
        <v>Sep</v>
      </c>
      <c r="N964" s="5">
        <v>127616</v>
      </c>
      <c r="O964" s="5" t="str" cm="1">
        <f t="array" ref="O964">_xlfn.IFS(TBL_Employees3[[#This Row],[Annual Salary]]&gt;140000,"High Income",AND(TBL_Employees3[[#This Row],[Annual Salary]]&lt;=140000, TBL_Employees3[[#This Row],[Annual Salary]] &gt; 70000),"Middle Income",TBL_Employees3[[#This Row],[Annual Salary]]&lt;70000,"Low Income")</f>
        <v>Middle Income</v>
      </c>
      <c r="P964" s="6">
        <v>7.0000000000000007E-2</v>
      </c>
      <c r="Q964" s="10">
        <f>TBL_Employees3[[#This Row],[Bonus %]]*TBL_Employees3[[#This Row],[Annual Salary]]</f>
        <v>8933.1200000000008</v>
      </c>
      <c r="R964" t="s">
        <v>21</v>
      </c>
      <c r="S964" t="s">
        <v>75</v>
      </c>
      <c r="T964" s="4" t="s">
        <v>23</v>
      </c>
      <c r="U964" t="str">
        <f>IF(TBL_Employees3[[#This Row],[Exit Date]]="","Employed","Resign")</f>
        <v>Employed</v>
      </c>
    </row>
    <row r="965" spans="1:21" x14ac:dyDescent="0.25">
      <c r="A965" t="s">
        <v>1915</v>
      </c>
      <c r="B965" t="s">
        <v>1916</v>
      </c>
      <c r="C965" t="s">
        <v>1730</v>
      </c>
      <c r="D965" t="s">
        <v>1731</v>
      </c>
      <c r="E965" t="s">
        <v>18</v>
      </c>
      <c r="F965" t="s">
        <v>1984</v>
      </c>
      <c r="G965" t="s">
        <v>28</v>
      </c>
      <c r="H965">
        <v>37</v>
      </c>
      <c r="I965" s="4">
        <v>42318</v>
      </c>
      <c r="J965" s="8">
        <f>DAY(TBL_Employees3[[#This Row],[Hire Date]])</f>
        <v>10</v>
      </c>
      <c r="K965" s="8">
        <f>MONTH(TBL_Employees3[[#This Row],[Hire Date]])</f>
        <v>11</v>
      </c>
      <c r="L965" s="8">
        <f>YEAR(TBL_Employees3[[#This Row],[Hire Date]])</f>
        <v>2015</v>
      </c>
      <c r="M965" s="8" t="str">
        <f>TEXT(TBL_Employees3[[#This Row],[Hire Date]],"mmm")</f>
        <v>Nov</v>
      </c>
      <c r="N965" s="5">
        <v>64204</v>
      </c>
      <c r="O965" s="5" t="str" cm="1">
        <f t="array" ref="O965">_xlfn.IFS(TBL_Employees3[[#This Row],[Annual Salary]]&gt;140000,"High Income",AND(TBL_Employees3[[#This Row],[Annual Salary]]&lt;=140000, TBL_Employees3[[#This Row],[Annual Salary]] &gt; 70000),"Middle Income",TBL_Employees3[[#This Row],[Annual Salary]]&lt;70000,"Low Income")</f>
        <v>Low Income</v>
      </c>
      <c r="P965" s="6">
        <v>0</v>
      </c>
      <c r="Q965" s="10">
        <f>TBL_Employees3[[#This Row],[Bonus %]]*TBL_Employees3[[#This Row],[Annual Salary]]</f>
        <v>0</v>
      </c>
      <c r="R965" t="s">
        <v>21</v>
      </c>
      <c r="S965" t="s">
        <v>75</v>
      </c>
      <c r="T965" s="4">
        <v>44306</v>
      </c>
      <c r="U965" t="str">
        <f>IF(TBL_Employees3[[#This Row],[Exit Date]]="","Employed","Resign")</f>
        <v>Resign</v>
      </c>
    </row>
    <row r="966" spans="1:21" x14ac:dyDescent="0.25">
      <c r="A966" t="s">
        <v>1917</v>
      </c>
      <c r="B966" t="s">
        <v>1918</v>
      </c>
      <c r="C966" t="s">
        <v>47</v>
      </c>
      <c r="D966" t="s">
        <v>1731</v>
      </c>
      <c r="E966" t="s">
        <v>54</v>
      </c>
      <c r="F966" t="s">
        <v>1984</v>
      </c>
      <c r="G966" t="s">
        <v>28</v>
      </c>
      <c r="H966">
        <v>42</v>
      </c>
      <c r="I966" s="4">
        <v>40307</v>
      </c>
      <c r="J966" s="8">
        <f>DAY(TBL_Employees3[[#This Row],[Hire Date]])</f>
        <v>9</v>
      </c>
      <c r="K966" s="8">
        <f>MONTH(TBL_Employees3[[#This Row],[Hire Date]])</f>
        <v>5</v>
      </c>
      <c r="L966" s="8">
        <f>YEAR(TBL_Employees3[[#This Row],[Hire Date]])</f>
        <v>2010</v>
      </c>
      <c r="M966" s="8" t="str">
        <f>TEXT(TBL_Employees3[[#This Row],[Hire Date]],"mmm")</f>
        <v>May</v>
      </c>
      <c r="N966" s="5">
        <v>67743</v>
      </c>
      <c r="O966" s="5" t="str" cm="1">
        <f t="array" ref="O966">_xlfn.IFS(TBL_Employees3[[#This Row],[Annual Salary]]&gt;140000,"High Income",AND(TBL_Employees3[[#This Row],[Annual Salary]]&lt;=140000, TBL_Employees3[[#This Row],[Annual Salary]] &gt; 70000),"Middle Income",TBL_Employees3[[#This Row],[Annual Salary]]&lt;70000,"Low Income")</f>
        <v>Low Income</v>
      </c>
      <c r="P966" s="6">
        <v>0</v>
      </c>
      <c r="Q966" s="10">
        <f>TBL_Employees3[[#This Row],[Bonus %]]*TBL_Employees3[[#This Row],[Annual Salary]]</f>
        <v>0</v>
      </c>
      <c r="R966" t="s">
        <v>65</v>
      </c>
      <c r="S966" t="s">
        <v>118</v>
      </c>
      <c r="T966" s="4">
        <v>41998</v>
      </c>
      <c r="U966" t="str">
        <f>IF(TBL_Employees3[[#This Row],[Exit Date]]="","Employed","Resign")</f>
        <v>Resign</v>
      </c>
    </row>
    <row r="967" spans="1:21" x14ac:dyDescent="0.25">
      <c r="A967" t="s">
        <v>1919</v>
      </c>
      <c r="B967" t="s">
        <v>699</v>
      </c>
      <c r="C967" t="s">
        <v>1752</v>
      </c>
      <c r="D967" t="s">
        <v>1731</v>
      </c>
      <c r="E967" t="s">
        <v>27</v>
      </c>
      <c r="F967" t="s">
        <v>1984</v>
      </c>
      <c r="G967" t="s">
        <v>97</v>
      </c>
      <c r="H967">
        <v>60</v>
      </c>
      <c r="I967" s="4">
        <v>35641</v>
      </c>
      <c r="J967" s="8">
        <f>DAY(TBL_Employees3[[#This Row],[Hire Date]])</f>
        <v>30</v>
      </c>
      <c r="K967" s="8">
        <f>MONTH(TBL_Employees3[[#This Row],[Hire Date]])</f>
        <v>7</v>
      </c>
      <c r="L967" s="8">
        <f>YEAR(TBL_Employees3[[#This Row],[Hire Date]])</f>
        <v>1997</v>
      </c>
      <c r="M967" s="8" t="str">
        <f>TEXT(TBL_Employees3[[#This Row],[Hire Date]],"mmm")</f>
        <v>Jul</v>
      </c>
      <c r="N967" s="5">
        <v>71677</v>
      </c>
      <c r="O967" s="5" t="str" cm="1">
        <f t="array" ref="O967">_xlfn.IFS(TBL_Employees3[[#This Row],[Annual Salary]]&gt;140000,"High Income",AND(TBL_Employees3[[#This Row],[Annual Salary]]&lt;=140000, TBL_Employees3[[#This Row],[Annual Salary]] &gt; 70000),"Middle Income",TBL_Employees3[[#This Row],[Annual Salary]]&lt;70000,"Low Income")</f>
        <v>Middle Income</v>
      </c>
      <c r="P967" s="6">
        <v>0</v>
      </c>
      <c r="Q967" s="10">
        <f>TBL_Employees3[[#This Row],[Bonus %]]*TBL_Employees3[[#This Row],[Annual Salary]]</f>
        <v>0</v>
      </c>
      <c r="R967" t="s">
        <v>21</v>
      </c>
      <c r="S967" t="s">
        <v>75</v>
      </c>
      <c r="T967" s="4" t="s">
        <v>23</v>
      </c>
      <c r="U967" t="str">
        <f>IF(TBL_Employees3[[#This Row],[Exit Date]]="","Employed","Resign")</f>
        <v>Employed</v>
      </c>
    </row>
    <row r="968" spans="1:21" x14ac:dyDescent="0.25">
      <c r="A968" t="s">
        <v>1920</v>
      </c>
      <c r="B968" t="s">
        <v>1921</v>
      </c>
      <c r="C968" t="s">
        <v>47</v>
      </c>
      <c r="D968" t="s">
        <v>1731</v>
      </c>
      <c r="E968" t="s">
        <v>32</v>
      </c>
      <c r="F968" t="s">
        <v>1983</v>
      </c>
      <c r="G968" t="s">
        <v>20</v>
      </c>
      <c r="H968">
        <v>37</v>
      </c>
      <c r="I968" s="4">
        <v>40291</v>
      </c>
      <c r="J968" s="8">
        <f>DAY(TBL_Employees3[[#This Row],[Hire Date]])</f>
        <v>23</v>
      </c>
      <c r="K968" s="8">
        <f>MONTH(TBL_Employees3[[#This Row],[Hire Date]])</f>
        <v>4</v>
      </c>
      <c r="L968" s="8">
        <f>YEAR(TBL_Employees3[[#This Row],[Hire Date]])</f>
        <v>2010</v>
      </c>
      <c r="M968" s="8" t="str">
        <f>TEXT(TBL_Employees3[[#This Row],[Hire Date]],"mmm")</f>
        <v>Apr</v>
      </c>
      <c r="N968" s="5">
        <v>57531</v>
      </c>
      <c r="O968" s="5" t="str" cm="1">
        <f t="array" ref="O968">_xlfn.IFS(TBL_Employees3[[#This Row],[Annual Salary]]&gt;140000,"High Income",AND(TBL_Employees3[[#This Row],[Annual Salary]]&lt;=140000, TBL_Employees3[[#This Row],[Annual Salary]] &gt; 70000),"Middle Income",TBL_Employees3[[#This Row],[Annual Salary]]&lt;70000,"Low Income")</f>
        <v>Low Income</v>
      </c>
      <c r="P968" s="6">
        <v>0</v>
      </c>
      <c r="Q968" s="10">
        <f>TBL_Employees3[[#This Row],[Bonus %]]*TBL_Employees3[[#This Row],[Annual Salary]]</f>
        <v>0</v>
      </c>
      <c r="R968" t="s">
        <v>21</v>
      </c>
      <c r="S968" t="s">
        <v>44</v>
      </c>
      <c r="T968" s="4" t="s">
        <v>23</v>
      </c>
      <c r="U968" t="str">
        <f>IF(TBL_Employees3[[#This Row],[Exit Date]]="","Employed","Resign")</f>
        <v>Employed</v>
      </c>
    </row>
    <row r="969" spans="1:21" x14ac:dyDescent="0.25">
      <c r="A969" t="s">
        <v>1922</v>
      </c>
      <c r="B969" t="s">
        <v>1923</v>
      </c>
      <c r="C969" t="s">
        <v>26</v>
      </c>
      <c r="D969" t="s">
        <v>1731</v>
      </c>
      <c r="E969" t="s">
        <v>27</v>
      </c>
      <c r="F969" t="s">
        <v>1983</v>
      </c>
      <c r="G969" t="s">
        <v>28</v>
      </c>
      <c r="H969">
        <v>59</v>
      </c>
      <c r="I969" s="4">
        <v>35502</v>
      </c>
      <c r="J969" s="8">
        <f>DAY(TBL_Employees3[[#This Row],[Hire Date]])</f>
        <v>13</v>
      </c>
      <c r="K969" s="8">
        <f>MONTH(TBL_Employees3[[#This Row],[Hire Date]])</f>
        <v>3</v>
      </c>
      <c r="L969" s="8">
        <f>YEAR(TBL_Employees3[[#This Row],[Hire Date]])</f>
        <v>1997</v>
      </c>
      <c r="M969" s="8" t="str">
        <f>TEXT(TBL_Employees3[[#This Row],[Hire Date]],"mmm")</f>
        <v>Mar</v>
      </c>
      <c r="N969" s="5">
        <v>83685</v>
      </c>
      <c r="O969" s="5" t="str" cm="1">
        <f t="array" ref="O969">_xlfn.IFS(TBL_Employees3[[#This Row],[Annual Salary]]&gt;140000,"High Income",AND(TBL_Employees3[[#This Row],[Annual Salary]]&lt;=140000, TBL_Employees3[[#This Row],[Annual Salary]] &gt; 70000),"Middle Income",TBL_Employees3[[#This Row],[Annual Salary]]&lt;70000,"Low Income")</f>
        <v>Middle Income</v>
      </c>
      <c r="P969" s="6">
        <v>0</v>
      </c>
      <c r="Q969" s="10">
        <f>TBL_Employees3[[#This Row],[Bonus %]]*TBL_Employees3[[#This Row],[Annual Salary]]</f>
        <v>0</v>
      </c>
      <c r="R969" t="s">
        <v>65</v>
      </c>
      <c r="S969" t="s">
        <v>118</v>
      </c>
      <c r="T969" s="4" t="s">
        <v>23</v>
      </c>
      <c r="U969" t="str">
        <f>IF(TBL_Employees3[[#This Row],[Exit Date]]="","Employed","Resign")</f>
        <v>Employed</v>
      </c>
    </row>
    <row r="970" spans="1:21" x14ac:dyDescent="0.25">
      <c r="A970" t="s">
        <v>468</v>
      </c>
      <c r="B970" t="s">
        <v>1924</v>
      </c>
      <c r="C970" t="s">
        <v>31</v>
      </c>
      <c r="D970" t="s">
        <v>1731</v>
      </c>
      <c r="E970" t="s">
        <v>32</v>
      </c>
      <c r="F970" t="s">
        <v>1983</v>
      </c>
      <c r="G970" t="s">
        <v>28</v>
      </c>
      <c r="H970">
        <v>49</v>
      </c>
      <c r="I970" s="4">
        <v>37092</v>
      </c>
      <c r="J970" s="8">
        <f>DAY(TBL_Employees3[[#This Row],[Hire Date]])</f>
        <v>20</v>
      </c>
      <c r="K970" s="8">
        <f>MONTH(TBL_Employees3[[#This Row],[Hire Date]])</f>
        <v>7</v>
      </c>
      <c r="L970" s="8">
        <f>YEAR(TBL_Employees3[[#This Row],[Hire Date]])</f>
        <v>2001</v>
      </c>
      <c r="M970" s="8" t="str">
        <f>TEXT(TBL_Employees3[[#This Row],[Hire Date]],"mmm")</f>
        <v>Jul</v>
      </c>
      <c r="N970" s="5">
        <v>199176</v>
      </c>
      <c r="O970" s="5" t="str" cm="1">
        <f t="array" ref="O970">_xlfn.IFS(TBL_Employees3[[#This Row],[Annual Salary]]&gt;140000,"High Income",AND(TBL_Employees3[[#This Row],[Annual Salary]]&lt;=140000, TBL_Employees3[[#This Row],[Annual Salary]] &gt; 70000),"Middle Income",TBL_Employees3[[#This Row],[Annual Salary]]&lt;70000,"Low Income")</f>
        <v>High Income</v>
      </c>
      <c r="P970" s="6">
        <v>0.24</v>
      </c>
      <c r="Q970" s="10">
        <f>TBL_Employees3[[#This Row],[Bonus %]]*TBL_Employees3[[#This Row],[Annual Salary]]</f>
        <v>47802.239999999998</v>
      </c>
      <c r="R970" t="s">
        <v>21</v>
      </c>
      <c r="S970" t="s">
        <v>57</v>
      </c>
      <c r="T970" s="4" t="s">
        <v>23</v>
      </c>
      <c r="U970" t="str">
        <f>IF(TBL_Employees3[[#This Row],[Exit Date]]="","Employed","Resign")</f>
        <v>Employed</v>
      </c>
    </row>
    <row r="971" spans="1:21" x14ac:dyDescent="0.25">
      <c r="A971" t="s">
        <v>1925</v>
      </c>
      <c r="B971" t="s">
        <v>1926</v>
      </c>
      <c r="C971" t="s">
        <v>31</v>
      </c>
      <c r="D971" t="s">
        <v>1731</v>
      </c>
      <c r="E971" t="s">
        <v>54</v>
      </c>
      <c r="F971" t="s">
        <v>1983</v>
      </c>
      <c r="G971" t="s">
        <v>37</v>
      </c>
      <c r="H971">
        <v>52</v>
      </c>
      <c r="I971" s="4">
        <v>44099</v>
      </c>
      <c r="J971" s="8">
        <f>DAY(TBL_Employees3[[#This Row],[Hire Date]])</f>
        <v>25</v>
      </c>
      <c r="K971" s="8">
        <f>MONTH(TBL_Employees3[[#This Row],[Hire Date]])</f>
        <v>9</v>
      </c>
      <c r="L971" s="8">
        <f>YEAR(TBL_Employees3[[#This Row],[Hire Date]])</f>
        <v>2020</v>
      </c>
      <c r="M971" s="8" t="str">
        <f>TEXT(TBL_Employees3[[#This Row],[Hire Date]],"mmm")</f>
        <v>Sep</v>
      </c>
      <c r="N971" s="5">
        <v>163143</v>
      </c>
      <c r="O971" s="5" t="str" cm="1">
        <f t="array" ref="O971">_xlfn.IFS(TBL_Employees3[[#This Row],[Annual Salary]]&gt;140000,"High Income",AND(TBL_Employees3[[#This Row],[Annual Salary]]&lt;=140000, TBL_Employees3[[#This Row],[Annual Salary]] &gt; 70000),"Middle Income",TBL_Employees3[[#This Row],[Annual Salary]]&lt;70000,"Low Income")</f>
        <v>High Income</v>
      </c>
      <c r="P971" s="6">
        <v>0.28000000000000003</v>
      </c>
      <c r="Q971" s="10">
        <f>TBL_Employees3[[#This Row],[Bonus %]]*TBL_Employees3[[#This Row],[Annual Salary]]</f>
        <v>45680.04</v>
      </c>
      <c r="R971" t="s">
        <v>38</v>
      </c>
      <c r="S971" t="s">
        <v>85</v>
      </c>
      <c r="T971" s="4" t="s">
        <v>23</v>
      </c>
      <c r="U971" t="str">
        <f>IF(TBL_Employees3[[#This Row],[Exit Date]]="","Employed","Resign")</f>
        <v>Employed</v>
      </c>
    </row>
    <row r="972" spans="1:21" x14ac:dyDescent="0.25">
      <c r="A972" t="s">
        <v>956</v>
      </c>
      <c r="B972" t="s">
        <v>1927</v>
      </c>
      <c r="C972" t="s">
        <v>74</v>
      </c>
      <c r="D972" t="s">
        <v>1731</v>
      </c>
      <c r="E972" t="s">
        <v>18</v>
      </c>
      <c r="F972" t="s">
        <v>1984</v>
      </c>
      <c r="G972" t="s">
        <v>37</v>
      </c>
      <c r="H972">
        <v>49</v>
      </c>
      <c r="I972" s="4">
        <v>35157</v>
      </c>
      <c r="J972" s="8">
        <f>DAY(TBL_Employees3[[#This Row],[Hire Date]])</f>
        <v>2</v>
      </c>
      <c r="K972" s="8">
        <f>MONTH(TBL_Employees3[[#This Row],[Hire Date]])</f>
        <v>4</v>
      </c>
      <c r="L972" s="8">
        <f>YEAR(TBL_Employees3[[#This Row],[Hire Date]])</f>
        <v>1996</v>
      </c>
      <c r="M972" s="8" t="str">
        <f>TEXT(TBL_Employees3[[#This Row],[Hire Date]],"mmm")</f>
        <v>Apr</v>
      </c>
      <c r="N972" s="5">
        <v>157057</v>
      </c>
      <c r="O972" s="5" t="str" cm="1">
        <f t="array" ref="O972">_xlfn.IFS(TBL_Employees3[[#This Row],[Annual Salary]]&gt;140000,"High Income",AND(TBL_Employees3[[#This Row],[Annual Salary]]&lt;=140000, TBL_Employees3[[#This Row],[Annual Salary]] &gt; 70000),"Middle Income",TBL_Employees3[[#This Row],[Annual Salary]]&lt;70000,"Low Income")</f>
        <v>High Income</v>
      </c>
      <c r="P972" s="6">
        <v>0.12</v>
      </c>
      <c r="Q972" s="10">
        <f>TBL_Employees3[[#This Row],[Bonus %]]*TBL_Employees3[[#This Row],[Annual Salary]]</f>
        <v>18846.84</v>
      </c>
      <c r="R972" t="s">
        <v>21</v>
      </c>
      <c r="S972" t="s">
        <v>48</v>
      </c>
      <c r="T972" s="4" t="s">
        <v>23</v>
      </c>
      <c r="U972" t="str">
        <f>IF(TBL_Employees3[[#This Row],[Exit Date]]="","Employed","Resign")</f>
        <v>Employed</v>
      </c>
    </row>
    <row r="973" spans="1:21" x14ac:dyDescent="0.25">
      <c r="A973" t="s">
        <v>1928</v>
      </c>
      <c r="B973" t="s">
        <v>1929</v>
      </c>
      <c r="C973" t="s">
        <v>74</v>
      </c>
      <c r="D973" t="s">
        <v>1731</v>
      </c>
      <c r="E973" t="s">
        <v>54</v>
      </c>
      <c r="F973" t="s">
        <v>1984</v>
      </c>
      <c r="G973" t="s">
        <v>37</v>
      </c>
      <c r="H973">
        <v>52</v>
      </c>
      <c r="I973" s="4">
        <v>38995</v>
      </c>
      <c r="J973" s="8">
        <f>DAY(TBL_Employees3[[#This Row],[Hire Date]])</f>
        <v>5</v>
      </c>
      <c r="K973" s="8">
        <f>MONTH(TBL_Employees3[[#This Row],[Hire Date]])</f>
        <v>10</v>
      </c>
      <c r="L973" s="8">
        <f>YEAR(TBL_Employees3[[#This Row],[Hire Date]])</f>
        <v>2006</v>
      </c>
      <c r="M973" s="8" t="str">
        <f>TEXT(TBL_Employees3[[#This Row],[Hire Date]],"mmm")</f>
        <v>Oct</v>
      </c>
      <c r="N973" s="5">
        <v>147966</v>
      </c>
      <c r="O973" s="5" t="str" cm="1">
        <f t="array" ref="O973">_xlfn.IFS(TBL_Employees3[[#This Row],[Annual Salary]]&gt;140000,"High Income",AND(TBL_Employees3[[#This Row],[Annual Salary]]&lt;=140000, TBL_Employees3[[#This Row],[Annual Salary]] &gt; 70000),"Middle Income",TBL_Employees3[[#This Row],[Annual Salary]]&lt;70000,"Low Income")</f>
        <v>High Income</v>
      </c>
      <c r="P973" s="6">
        <v>0.11</v>
      </c>
      <c r="Q973" s="10">
        <f>TBL_Employees3[[#This Row],[Bonus %]]*TBL_Employees3[[#This Row],[Annual Salary]]</f>
        <v>16276.26</v>
      </c>
      <c r="R973" t="s">
        <v>38</v>
      </c>
      <c r="S973" t="s">
        <v>69</v>
      </c>
      <c r="T973" s="4">
        <v>43608</v>
      </c>
      <c r="U973" t="str">
        <f>IF(TBL_Employees3[[#This Row],[Exit Date]]="","Employed","Resign")</f>
        <v>Resign</v>
      </c>
    </row>
    <row r="974" spans="1:21" x14ac:dyDescent="0.25">
      <c r="A974" t="s">
        <v>1930</v>
      </c>
      <c r="B974" t="s">
        <v>1931</v>
      </c>
      <c r="C974" t="s">
        <v>31</v>
      </c>
      <c r="D974" t="s">
        <v>1731</v>
      </c>
      <c r="E974" t="s">
        <v>54</v>
      </c>
      <c r="F974" t="s">
        <v>1983</v>
      </c>
      <c r="G974" t="s">
        <v>28</v>
      </c>
      <c r="H974">
        <v>31</v>
      </c>
      <c r="I974" s="4">
        <v>42184</v>
      </c>
      <c r="J974" s="8">
        <f>DAY(TBL_Employees3[[#This Row],[Hire Date]])</f>
        <v>29</v>
      </c>
      <c r="K974" s="8">
        <f>MONTH(TBL_Employees3[[#This Row],[Hire Date]])</f>
        <v>6</v>
      </c>
      <c r="L974" s="8">
        <f>YEAR(TBL_Employees3[[#This Row],[Hire Date]])</f>
        <v>2015</v>
      </c>
      <c r="M974" s="8" t="str">
        <f>TEXT(TBL_Employees3[[#This Row],[Hire Date]],"mmm")</f>
        <v>Jun</v>
      </c>
      <c r="N974" s="5">
        <v>191026</v>
      </c>
      <c r="O974" s="5" t="str" cm="1">
        <f t="array" ref="O974">_xlfn.IFS(TBL_Employees3[[#This Row],[Annual Salary]]&gt;140000,"High Income",AND(TBL_Employees3[[#This Row],[Annual Salary]]&lt;=140000, TBL_Employees3[[#This Row],[Annual Salary]] &gt; 70000),"Middle Income",TBL_Employees3[[#This Row],[Annual Salary]]&lt;70000,"Low Income")</f>
        <v>High Income</v>
      </c>
      <c r="P974" s="6">
        <v>0.16</v>
      </c>
      <c r="Q974" s="10">
        <f>TBL_Employees3[[#This Row],[Bonus %]]*TBL_Employees3[[#This Row],[Annual Salary]]</f>
        <v>30564.16</v>
      </c>
      <c r="R974" t="s">
        <v>21</v>
      </c>
      <c r="S974" t="s">
        <v>75</v>
      </c>
      <c r="T974" s="4" t="s">
        <v>23</v>
      </c>
      <c r="U974" t="str">
        <f>IF(TBL_Employees3[[#This Row],[Exit Date]]="","Employed","Resign")</f>
        <v>Employed</v>
      </c>
    </row>
    <row r="975" spans="1:21" x14ac:dyDescent="0.25">
      <c r="A975" t="s">
        <v>1932</v>
      </c>
      <c r="B975" t="s">
        <v>1933</v>
      </c>
      <c r="C975" t="s">
        <v>1730</v>
      </c>
      <c r="D975" t="s">
        <v>1731</v>
      </c>
      <c r="E975" t="s">
        <v>32</v>
      </c>
      <c r="F975" t="s">
        <v>1984</v>
      </c>
      <c r="G975" t="s">
        <v>28</v>
      </c>
      <c r="H975">
        <v>54</v>
      </c>
      <c r="I975" s="4">
        <v>44271</v>
      </c>
      <c r="J975" s="8">
        <f>DAY(TBL_Employees3[[#This Row],[Hire Date]])</f>
        <v>16</v>
      </c>
      <c r="K975" s="8">
        <f>MONTH(TBL_Employees3[[#This Row],[Hire Date]])</f>
        <v>3</v>
      </c>
      <c r="L975" s="8">
        <f>YEAR(TBL_Employees3[[#This Row],[Hire Date]])</f>
        <v>2021</v>
      </c>
      <c r="M975" s="8" t="str">
        <f>TEXT(TBL_Employees3[[#This Row],[Hire Date]],"mmm")</f>
        <v>Mar</v>
      </c>
      <c r="N975" s="5">
        <v>56239</v>
      </c>
      <c r="O975" s="5" t="str" cm="1">
        <f t="array" ref="O975">_xlfn.IFS(TBL_Employees3[[#This Row],[Annual Salary]]&gt;140000,"High Income",AND(TBL_Employees3[[#This Row],[Annual Salary]]&lt;=140000, TBL_Employees3[[#This Row],[Annual Salary]] &gt; 70000),"Middle Income",TBL_Employees3[[#This Row],[Annual Salary]]&lt;70000,"Low Income")</f>
        <v>Low Income</v>
      </c>
      <c r="P975" s="6">
        <v>0</v>
      </c>
      <c r="Q975" s="10">
        <f>TBL_Employees3[[#This Row],[Bonus %]]*TBL_Employees3[[#This Row],[Annual Salary]]</f>
        <v>0</v>
      </c>
      <c r="R975" t="s">
        <v>65</v>
      </c>
      <c r="S975" t="s">
        <v>66</v>
      </c>
      <c r="T975" s="4" t="s">
        <v>23</v>
      </c>
      <c r="U975" t="str">
        <f>IF(TBL_Employees3[[#This Row],[Exit Date]]="","Employed","Resign")</f>
        <v>Employed</v>
      </c>
    </row>
    <row r="976" spans="1:21" x14ac:dyDescent="0.25">
      <c r="A976" t="s">
        <v>55</v>
      </c>
      <c r="B976" t="s">
        <v>1934</v>
      </c>
      <c r="C976" t="s">
        <v>64</v>
      </c>
      <c r="D976" t="s">
        <v>1731</v>
      </c>
      <c r="E976" t="s">
        <v>18</v>
      </c>
      <c r="F976" t="s">
        <v>1983</v>
      </c>
      <c r="G976" t="s">
        <v>37</v>
      </c>
      <c r="H976">
        <v>26</v>
      </c>
      <c r="I976" s="4">
        <v>44257</v>
      </c>
      <c r="J976" s="8">
        <f>DAY(TBL_Employees3[[#This Row],[Hire Date]])</f>
        <v>2</v>
      </c>
      <c r="K976" s="8">
        <f>MONTH(TBL_Employees3[[#This Row],[Hire Date]])</f>
        <v>3</v>
      </c>
      <c r="L976" s="8">
        <f>YEAR(TBL_Employees3[[#This Row],[Hire Date]])</f>
        <v>2021</v>
      </c>
      <c r="M976" s="8" t="str">
        <f>TEXT(TBL_Employees3[[#This Row],[Hire Date]],"mmm")</f>
        <v>Mar</v>
      </c>
      <c r="N976" s="5">
        <v>44732</v>
      </c>
      <c r="O976" s="5" t="str" cm="1">
        <f t="array" ref="O976">_xlfn.IFS(TBL_Employees3[[#This Row],[Annual Salary]]&gt;140000,"High Income",AND(TBL_Employees3[[#This Row],[Annual Salary]]&lt;=140000, TBL_Employees3[[#This Row],[Annual Salary]] &gt; 70000),"Middle Income",TBL_Employees3[[#This Row],[Annual Salary]]&lt;70000,"Low Income")</f>
        <v>Low Income</v>
      </c>
      <c r="P976" s="6">
        <v>0</v>
      </c>
      <c r="Q976" s="10">
        <f>TBL_Employees3[[#This Row],[Bonus %]]*TBL_Employees3[[#This Row],[Annual Salary]]</f>
        <v>0</v>
      </c>
      <c r="R976" t="s">
        <v>38</v>
      </c>
      <c r="S976" t="s">
        <v>69</v>
      </c>
      <c r="T976" s="4" t="s">
        <v>23</v>
      </c>
      <c r="U976" t="str">
        <f>IF(TBL_Employees3[[#This Row],[Exit Date]]="","Employed","Resign")</f>
        <v>Employed</v>
      </c>
    </row>
    <row r="977" spans="1:21" x14ac:dyDescent="0.25">
      <c r="A977" t="s">
        <v>1935</v>
      </c>
      <c r="B977" t="s">
        <v>1936</v>
      </c>
      <c r="C977" t="s">
        <v>47</v>
      </c>
      <c r="D977" t="s">
        <v>1731</v>
      </c>
      <c r="E977" t="s">
        <v>32</v>
      </c>
      <c r="F977" t="s">
        <v>1984</v>
      </c>
      <c r="G977" t="s">
        <v>28</v>
      </c>
      <c r="H977">
        <v>45</v>
      </c>
      <c r="I977" s="4">
        <v>43557</v>
      </c>
      <c r="J977" s="8">
        <f>DAY(TBL_Employees3[[#This Row],[Hire Date]])</f>
        <v>2</v>
      </c>
      <c r="K977" s="8">
        <f>MONTH(TBL_Employees3[[#This Row],[Hire Date]])</f>
        <v>4</v>
      </c>
      <c r="L977" s="8">
        <f>YEAR(TBL_Employees3[[#This Row],[Hire Date]])</f>
        <v>2019</v>
      </c>
      <c r="M977" s="8" t="str">
        <f>TEXT(TBL_Employees3[[#This Row],[Hire Date]],"mmm")</f>
        <v>Apr</v>
      </c>
      <c r="N977" s="5">
        <v>52621</v>
      </c>
      <c r="O977" s="5" t="str" cm="1">
        <f t="array" ref="O977">_xlfn.IFS(TBL_Employees3[[#This Row],[Annual Salary]]&gt;140000,"High Income",AND(TBL_Employees3[[#This Row],[Annual Salary]]&lt;=140000, TBL_Employees3[[#This Row],[Annual Salary]] &gt; 70000),"Middle Income",TBL_Employees3[[#This Row],[Annual Salary]]&lt;70000,"Low Income")</f>
        <v>Low Income</v>
      </c>
      <c r="P977" s="6">
        <v>0</v>
      </c>
      <c r="Q977" s="10">
        <f>TBL_Employees3[[#This Row],[Bonus %]]*TBL_Employees3[[#This Row],[Annual Salary]]</f>
        <v>0</v>
      </c>
      <c r="R977" t="s">
        <v>65</v>
      </c>
      <c r="S977" t="s">
        <v>118</v>
      </c>
      <c r="T977" s="4" t="s">
        <v>23</v>
      </c>
      <c r="U977" t="str">
        <f>IF(TBL_Employees3[[#This Row],[Exit Date]]="","Employed","Resign")</f>
        <v>Employed</v>
      </c>
    </row>
    <row r="978" spans="1:21" x14ac:dyDescent="0.25">
      <c r="A978" t="s">
        <v>1937</v>
      </c>
      <c r="B978" t="s">
        <v>1938</v>
      </c>
      <c r="C978" t="s">
        <v>31</v>
      </c>
      <c r="D978" t="s">
        <v>1731</v>
      </c>
      <c r="E978" t="s">
        <v>54</v>
      </c>
      <c r="F978" t="s">
        <v>1983</v>
      </c>
      <c r="G978" t="s">
        <v>28</v>
      </c>
      <c r="H978">
        <v>58</v>
      </c>
      <c r="I978" s="4">
        <v>33682</v>
      </c>
      <c r="J978" s="8">
        <f>DAY(TBL_Employees3[[#This Row],[Hire Date]])</f>
        <v>19</v>
      </c>
      <c r="K978" s="8">
        <f>MONTH(TBL_Employees3[[#This Row],[Hire Date]])</f>
        <v>3</v>
      </c>
      <c r="L978" s="8">
        <f>YEAR(TBL_Employees3[[#This Row],[Hire Date]])</f>
        <v>1992</v>
      </c>
      <c r="M978" s="8" t="str">
        <f>TEXT(TBL_Employees3[[#This Row],[Hire Date]],"mmm")</f>
        <v>Mar</v>
      </c>
      <c r="N978" s="5">
        <v>199848</v>
      </c>
      <c r="O978" s="5" t="str" cm="1">
        <f t="array" ref="O978">_xlfn.IFS(TBL_Employees3[[#This Row],[Annual Salary]]&gt;140000,"High Income",AND(TBL_Employees3[[#This Row],[Annual Salary]]&lt;=140000, TBL_Employees3[[#This Row],[Annual Salary]] &gt; 70000),"Middle Income",TBL_Employees3[[#This Row],[Annual Salary]]&lt;70000,"Low Income")</f>
        <v>High Income</v>
      </c>
      <c r="P978" s="6">
        <v>0.16</v>
      </c>
      <c r="Q978" s="10">
        <f>TBL_Employees3[[#This Row],[Bonus %]]*TBL_Employees3[[#This Row],[Annual Salary]]</f>
        <v>31975.68</v>
      </c>
      <c r="R978" t="s">
        <v>65</v>
      </c>
      <c r="S978" t="s">
        <v>66</v>
      </c>
      <c r="T978" s="4" t="s">
        <v>23</v>
      </c>
      <c r="U978" t="str">
        <f>IF(TBL_Employees3[[#This Row],[Exit Date]]="","Employed","Resign")</f>
        <v>Employed</v>
      </c>
    </row>
    <row r="979" spans="1:21" x14ac:dyDescent="0.25">
      <c r="A979" t="s">
        <v>1939</v>
      </c>
      <c r="B979" t="s">
        <v>1940</v>
      </c>
      <c r="C979" t="s">
        <v>74</v>
      </c>
      <c r="D979" t="s">
        <v>1731</v>
      </c>
      <c r="E979" t="s">
        <v>27</v>
      </c>
      <c r="F979" t="s">
        <v>1984</v>
      </c>
      <c r="G979" t="s">
        <v>97</v>
      </c>
      <c r="H979">
        <v>30</v>
      </c>
      <c r="I979" s="4">
        <v>42960</v>
      </c>
      <c r="J979" s="8">
        <f>DAY(TBL_Employees3[[#This Row],[Hire Date]])</f>
        <v>13</v>
      </c>
      <c r="K979" s="8">
        <f>MONTH(TBL_Employees3[[#This Row],[Hire Date]])</f>
        <v>8</v>
      </c>
      <c r="L979" s="8">
        <f>YEAR(TBL_Employees3[[#This Row],[Hire Date]])</f>
        <v>2017</v>
      </c>
      <c r="M979" s="8" t="str">
        <f>TEXT(TBL_Employees3[[#This Row],[Hire Date]],"mmm")</f>
        <v>Aug</v>
      </c>
      <c r="N979" s="5">
        <v>154624</v>
      </c>
      <c r="O979" s="5" t="str" cm="1">
        <f t="array" ref="O979">_xlfn.IFS(TBL_Employees3[[#This Row],[Annual Salary]]&gt;140000,"High Income",AND(TBL_Employees3[[#This Row],[Annual Salary]]&lt;=140000, TBL_Employees3[[#This Row],[Annual Salary]] &gt; 70000),"Middle Income",TBL_Employees3[[#This Row],[Annual Salary]]&lt;70000,"Low Income")</f>
        <v>High Income</v>
      </c>
      <c r="P979" s="6">
        <v>0.15</v>
      </c>
      <c r="Q979" s="10">
        <f>TBL_Employees3[[#This Row],[Bonus %]]*TBL_Employees3[[#This Row],[Annual Salary]]</f>
        <v>23193.599999999999</v>
      </c>
      <c r="R979" t="s">
        <v>21</v>
      </c>
      <c r="S979" t="s">
        <v>22</v>
      </c>
      <c r="T979" s="4" t="s">
        <v>23</v>
      </c>
      <c r="U979" t="str">
        <f>IF(TBL_Employees3[[#This Row],[Exit Date]]="","Employed","Resign")</f>
        <v>Employed</v>
      </c>
    </row>
    <row r="980" spans="1:21" x14ac:dyDescent="0.25">
      <c r="A980" t="s">
        <v>1941</v>
      </c>
      <c r="B980" t="s">
        <v>1942</v>
      </c>
      <c r="C980" t="s">
        <v>26</v>
      </c>
      <c r="D980" t="s">
        <v>1731</v>
      </c>
      <c r="E980" t="s">
        <v>18</v>
      </c>
      <c r="F980" t="s">
        <v>1983</v>
      </c>
      <c r="G980" t="s">
        <v>37</v>
      </c>
      <c r="H980">
        <v>51</v>
      </c>
      <c r="I980" s="4">
        <v>35852</v>
      </c>
      <c r="J980" s="8">
        <f>DAY(TBL_Employees3[[#This Row],[Hire Date]])</f>
        <v>26</v>
      </c>
      <c r="K980" s="8">
        <f>MONTH(TBL_Employees3[[#This Row],[Hire Date]])</f>
        <v>2</v>
      </c>
      <c r="L980" s="8">
        <f>YEAR(TBL_Employees3[[#This Row],[Hire Date]])</f>
        <v>1998</v>
      </c>
      <c r="M980" s="8" t="str">
        <f>TEXT(TBL_Employees3[[#This Row],[Hire Date]],"mmm")</f>
        <v>Feb</v>
      </c>
      <c r="N980" s="5">
        <v>71111</v>
      </c>
      <c r="O980" s="5" t="str" cm="1">
        <f t="array" ref="O980">_xlfn.IFS(TBL_Employees3[[#This Row],[Annual Salary]]&gt;140000,"High Income",AND(TBL_Employees3[[#This Row],[Annual Salary]]&lt;=140000, TBL_Employees3[[#This Row],[Annual Salary]] &gt; 70000),"Middle Income",TBL_Employees3[[#This Row],[Annual Salary]]&lt;70000,"Low Income")</f>
        <v>Middle Income</v>
      </c>
      <c r="P980" s="6">
        <v>0</v>
      </c>
      <c r="Q980" s="10">
        <f>TBL_Employees3[[#This Row],[Bonus %]]*TBL_Employees3[[#This Row],[Annual Salary]]</f>
        <v>0</v>
      </c>
      <c r="R980" t="s">
        <v>38</v>
      </c>
      <c r="S980" t="s">
        <v>69</v>
      </c>
      <c r="T980" s="4" t="s">
        <v>23</v>
      </c>
      <c r="U980" t="str">
        <f>IF(TBL_Employees3[[#This Row],[Exit Date]]="","Employed","Resign")</f>
        <v>Employed</v>
      </c>
    </row>
    <row r="981" spans="1:21" x14ac:dyDescent="0.25">
      <c r="A981" t="s">
        <v>1943</v>
      </c>
      <c r="B981" t="s">
        <v>1944</v>
      </c>
      <c r="C981" t="s">
        <v>74</v>
      </c>
      <c r="D981" t="s">
        <v>1731</v>
      </c>
      <c r="E981" t="s">
        <v>32</v>
      </c>
      <c r="F981" t="s">
        <v>1983</v>
      </c>
      <c r="G981" t="s">
        <v>20</v>
      </c>
      <c r="H981">
        <v>53</v>
      </c>
      <c r="I981" s="4">
        <v>41931</v>
      </c>
      <c r="J981" s="8">
        <f>DAY(TBL_Employees3[[#This Row],[Hire Date]])</f>
        <v>19</v>
      </c>
      <c r="K981" s="8">
        <f>MONTH(TBL_Employees3[[#This Row],[Hire Date]])</f>
        <v>10</v>
      </c>
      <c r="L981" s="8">
        <f>YEAR(TBL_Employees3[[#This Row],[Hire Date]])</f>
        <v>2014</v>
      </c>
      <c r="M981" s="8" t="str">
        <f>TEXT(TBL_Employees3[[#This Row],[Hire Date]],"mmm")</f>
        <v>Oct</v>
      </c>
      <c r="N981" s="5">
        <v>159538</v>
      </c>
      <c r="O981" s="5" t="str" cm="1">
        <f t="array" ref="O981">_xlfn.IFS(TBL_Employees3[[#This Row],[Annual Salary]]&gt;140000,"High Income",AND(TBL_Employees3[[#This Row],[Annual Salary]]&lt;=140000, TBL_Employees3[[#This Row],[Annual Salary]] &gt; 70000),"Middle Income",TBL_Employees3[[#This Row],[Annual Salary]]&lt;70000,"Low Income")</f>
        <v>High Income</v>
      </c>
      <c r="P981" s="6">
        <v>0.11</v>
      </c>
      <c r="Q981" s="10">
        <f>TBL_Employees3[[#This Row],[Bonus %]]*TBL_Employees3[[#This Row],[Annual Salary]]</f>
        <v>17549.18</v>
      </c>
      <c r="R981" t="s">
        <v>21</v>
      </c>
      <c r="S981" t="s">
        <v>48</v>
      </c>
      <c r="T981" s="4" t="s">
        <v>23</v>
      </c>
      <c r="U981" t="str">
        <f>IF(TBL_Employees3[[#This Row],[Exit Date]]="","Employed","Resign")</f>
        <v>Employed</v>
      </c>
    </row>
    <row r="982" spans="1:21" x14ac:dyDescent="0.25">
      <c r="A982" t="s">
        <v>1945</v>
      </c>
      <c r="B982" t="s">
        <v>1946</v>
      </c>
      <c r="C982" t="s">
        <v>16</v>
      </c>
      <c r="D982" t="s">
        <v>1731</v>
      </c>
      <c r="E982" t="s">
        <v>32</v>
      </c>
      <c r="F982" t="s">
        <v>1983</v>
      </c>
      <c r="G982" t="s">
        <v>28</v>
      </c>
      <c r="H982">
        <v>49</v>
      </c>
      <c r="I982" s="4">
        <v>41131</v>
      </c>
      <c r="J982" s="8">
        <f>DAY(TBL_Employees3[[#This Row],[Hire Date]])</f>
        <v>10</v>
      </c>
      <c r="K982" s="8">
        <f>MONTH(TBL_Employees3[[#This Row],[Hire Date]])</f>
        <v>8</v>
      </c>
      <c r="L982" s="8">
        <f>YEAR(TBL_Employees3[[#This Row],[Hire Date]])</f>
        <v>2012</v>
      </c>
      <c r="M982" s="8" t="str">
        <f>TEXT(TBL_Employees3[[#This Row],[Hire Date]],"mmm")</f>
        <v>Aug</v>
      </c>
      <c r="N982" s="5">
        <v>109850</v>
      </c>
      <c r="O982" s="5" t="str" cm="1">
        <f t="array" ref="O982">_xlfn.IFS(TBL_Employees3[[#This Row],[Annual Salary]]&gt;140000,"High Income",AND(TBL_Employees3[[#This Row],[Annual Salary]]&lt;=140000, TBL_Employees3[[#This Row],[Annual Salary]] &gt; 70000),"Middle Income",TBL_Employees3[[#This Row],[Annual Salary]]&lt;70000,"Low Income")</f>
        <v>Middle Income</v>
      </c>
      <c r="P982" s="6">
        <v>7.0000000000000007E-2</v>
      </c>
      <c r="Q982" s="10">
        <f>TBL_Employees3[[#This Row],[Bonus %]]*TBL_Employees3[[#This Row],[Annual Salary]]</f>
        <v>7689.5000000000009</v>
      </c>
      <c r="R982" t="s">
        <v>65</v>
      </c>
      <c r="S982" t="s">
        <v>118</v>
      </c>
      <c r="T982" s="4">
        <v>43865</v>
      </c>
      <c r="U982" t="str">
        <f>IF(TBL_Employees3[[#This Row],[Exit Date]]="","Employed","Resign")</f>
        <v>Resign</v>
      </c>
    </row>
    <row r="983" spans="1:21" x14ac:dyDescent="0.25">
      <c r="A983" t="s">
        <v>1947</v>
      </c>
      <c r="B983" t="s">
        <v>1948</v>
      </c>
      <c r="C983" t="s">
        <v>53</v>
      </c>
      <c r="D983" t="s">
        <v>1731</v>
      </c>
      <c r="E983" t="s">
        <v>54</v>
      </c>
      <c r="F983" t="s">
        <v>1983</v>
      </c>
      <c r="G983" t="s">
        <v>37</v>
      </c>
      <c r="H983">
        <v>48</v>
      </c>
      <c r="I983" s="4">
        <v>36584</v>
      </c>
      <c r="J983" s="8">
        <f>DAY(TBL_Employees3[[#This Row],[Hire Date]])</f>
        <v>28</v>
      </c>
      <c r="K983" s="8">
        <f>MONTH(TBL_Employees3[[#This Row],[Hire Date]])</f>
        <v>2</v>
      </c>
      <c r="L983" s="8">
        <f>YEAR(TBL_Employees3[[#This Row],[Hire Date]])</f>
        <v>2000</v>
      </c>
      <c r="M983" s="8" t="str">
        <f>TEXT(TBL_Employees3[[#This Row],[Hire Date]],"mmm")</f>
        <v>Feb</v>
      </c>
      <c r="N983" s="5">
        <v>258081</v>
      </c>
      <c r="O983" s="5" t="str" cm="1">
        <f t="array" ref="O983">_xlfn.IFS(TBL_Employees3[[#This Row],[Annual Salary]]&gt;140000,"High Income",AND(TBL_Employees3[[#This Row],[Annual Salary]]&lt;=140000, TBL_Employees3[[#This Row],[Annual Salary]] &gt; 70000),"Middle Income",TBL_Employees3[[#This Row],[Annual Salary]]&lt;70000,"Low Income")</f>
        <v>High Income</v>
      </c>
      <c r="P983" s="6">
        <v>0.3</v>
      </c>
      <c r="Q983" s="10">
        <f>TBL_Employees3[[#This Row],[Bonus %]]*TBL_Employees3[[#This Row],[Annual Salary]]</f>
        <v>77424.3</v>
      </c>
      <c r="R983" t="s">
        <v>21</v>
      </c>
      <c r="S983" t="s">
        <v>44</v>
      </c>
      <c r="T983" s="4" t="s">
        <v>23</v>
      </c>
      <c r="U983" t="str">
        <f>IF(TBL_Employees3[[#This Row],[Exit Date]]="","Employed","Resign")</f>
        <v>Employed</v>
      </c>
    </row>
    <row r="984" spans="1:21" x14ac:dyDescent="0.25">
      <c r="A984" t="s">
        <v>1949</v>
      </c>
      <c r="B984" t="s">
        <v>1950</v>
      </c>
      <c r="C984" t="s">
        <v>64</v>
      </c>
      <c r="D984" t="s">
        <v>1731</v>
      </c>
      <c r="E984" t="s">
        <v>18</v>
      </c>
      <c r="F984" t="s">
        <v>1983</v>
      </c>
      <c r="G984" t="s">
        <v>20</v>
      </c>
      <c r="H984">
        <v>54</v>
      </c>
      <c r="I984" s="4">
        <v>36062</v>
      </c>
      <c r="J984" s="8">
        <f>DAY(TBL_Employees3[[#This Row],[Hire Date]])</f>
        <v>24</v>
      </c>
      <c r="K984" s="8">
        <f>MONTH(TBL_Employees3[[#This Row],[Hire Date]])</f>
        <v>9</v>
      </c>
      <c r="L984" s="8">
        <f>YEAR(TBL_Employees3[[#This Row],[Hire Date]])</f>
        <v>1998</v>
      </c>
      <c r="M984" s="8" t="str">
        <f>TEXT(TBL_Employees3[[#This Row],[Hire Date]],"mmm")</f>
        <v>Sep</v>
      </c>
      <c r="N984" s="5">
        <v>58006</v>
      </c>
      <c r="O984" s="5" t="str" cm="1">
        <f t="array" ref="O984">_xlfn.IFS(TBL_Employees3[[#This Row],[Annual Salary]]&gt;140000,"High Income",AND(TBL_Employees3[[#This Row],[Annual Salary]]&lt;=140000, TBL_Employees3[[#This Row],[Annual Salary]] &gt; 70000),"Middle Income",TBL_Employees3[[#This Row],[Annual Salary]]&lt;70000,"Low Income")</f>
        <v>Low Income</v>
      </c>
      <c r="P984" s="6">
        <v>0</v>
      </c>
      <c r="Q984" s="10">
        <f>TBL_Employees3[[#This Row],[Bonus %]]*TBL_Employees3[[#This Row],[Annual Salary]]</f>
        <v>0</v>
      </c>
      <c r="R984" t="s">
        <v>21</v>
      </c>
      <c r="S984" t="s">
        <v>34</v>
      </c>
      <c r="T984" s="4" t="s">
        <v>23</v>
      </c>
      <c r="U984" t="str">
        <f>IF(TBL_Employees3[[#This Row],[Exit Date]]="","Employed","Resign")</f>
        <v>Employed</v>
      </c>
    </row>
    <row r="985" spans="1:21" x14ac:dyDescent="0.25">
      <c r="A985" t="s">
        <v>1951</v>
      </c>
      <c r="B985" t="s">
        <v>1952</v>
      </c>
      <c r="C985" t="s">
        <v>1730</v>
      </c>
      <c r="D985" t="s">
        <v>1731</v>
      </c>
      <c r="E985" t="s">
        <v>32</v>
      </c>
      <c r="F985" t="s">
        <v>1984</v>
      </c>
      <c r="G985" t="s">
        <v>97</v>
      </c>
      <c r="H985">
        <v>40</v>
      </c>
      <c r="I985" s="4">
        <v>39960</v>
      </c>
      <c r="J985" s="8">
        <f>DAY(TBL_Employees3[[#This Row],[Hire Date]])</f>
        <v>27</v>
      </c>
      <c r="K985" s="8">
        <f>MONTH(TBL_Employees3[[#This Row],[Hire Date]])</f>
        <v>5</v>
      </c>
      <c r="L985" s="8">
        <f>YEAR(TBL_Employees3[[#This Row],[Hire Date]])</f>
        <v>2009</v>
      </c>
      <c r="M985" s="8" t="str">
        <f>TEXT(TBL_Employees3[[#This Row],[Hire Date]],"mmm")</f>
        <v>May</v>
      </c>
      <c r="N985" s="5">
        <v>62411</v>
      </c>
      <c r="O985" s="5" t="str" cm="1">
        <f t="array" ref="O985">_xlfn.IFS(TBL_Employees3[[#This Row],[Annual Salary]]&gt;140000,"High Income",AND(TBL_Employees3[[#This Row],[Annual Salary]]&lt;=140000, TBL_Employees3[[#This Row],[Annual Salary]] &gt; 70000),"Middle Income",TBL_Employees3[[#This Row],[Annual Salary]]&lt;70000,"Low Income")</f>
        <v>Low Income</v>
      </c>
      <c r="P985" s="6">
        <v>0</v>
      </c>
      <c r="Q985" s="10">
        <f>TBL_Employees3[[#This Row],[Bonus %]]*TBL_Employees3[[#This Row],[Annual Salary]]</f>
        <v>0</v>
      </c>
      <c r="R985" t="s">
        <v>21</v>
      </c>
      <c r="S985" t="s">
        <v>48</v>
      </c>
      <c r="T985" s="4">
        <v>44422</v>
      </c>
      <c r="U985" t="str">
        <f>IF(TBL_Employees3[[#This Row],[Exit Date]]="","Employed","Resign")</f>
        <v>Resign</v>
      </c>
    </row>
    <row r="986" spans="1:21" x14ac:dyDescent="0.25">
      <c r="A986" t="s">
        <v>1953</v>
      </c>
      <c r="B986" t="s">
        <v>1954</v>
      </c>
      <c r="C986" t="s">
        <v>47</v>
      </c>
      <c r="D986" t="s">
        <v>1731</v>
      </c>
      <c r="E986" t="s">
        <v>18</v>
      </c>
      <c r="F986" t="s">
        <v>1984</v>
      </c>
      <c r="G986" t="s">
        <v>20</v>
      </c>
      <c r="H986">
        <v>29</v>
      </c>
      <c r="I986" s="4">
        <v>42691</v>
      </c>
      <c r="J986" s="8">
        <f>DAY(TBL_Employees3[[#This Row],[Hire Date]])</f>
        <v>17</v>
      </c>
      <c r="K986" s="8">
        <f>MONTH(TBL_Employees3[[#This Row],[Hire Date]])</f>
        <v>11</v>
      </c>
      <c r="L986" s="8">
        <f>YEAR(TBL_Employees3[[#This Row],[Hire Date]])</f>
        <v>2016</v>
      </c>
      <c r="M986" s="8" t="str">
        <f>TEXT(TBL_Employees3[[#This Row],[Hire Date]],"mmm")</f>
        <v>Nov</v>
      </c>
      <c r="N986" s="5">
        <v>60930</v>
      </c>
      <c r="O986" s="5" t="str" cm="1">
        <f t="array" ref="O986">_xlfn.IFS(TBL_Employees3[[#This Row],[Annual Salary]]&gt;140000,"High Income",AND(TBL_Employees3[[#This Row],[Annual Salary]]&lt;=140000, TBL_Employees3[[#This Row],[Annual Salary]] &gt; 70000),"Middle Income",TBL_Employees3[[#This Row],[Annual Salary]]&lt;70000,"Low Income")</f>
        <v>Low Income</v>
      </c>
      <c r="P986" s="6">
        <v>0</v>
      </c>
      <c r="Q986" s="10">
        <f>TBL_Employees3[[#This Row],[Bonus %]]*TBL_Employees3[[#This Row],[Annual Salary]]</f>
        <v>0</v>
      </c>
      <c r="R986" t="s">
        <v>21</v>
      </c>
      <c r="S986" t="s">
        <v>22</v>
      </c>
      <c r="T986" s="4" t="s">
        <v>23</v>
      </c>
      <c r="U986" t="str">
        <f>IF(TBL_Employees3[[#This Row],[Exit Date]]="","Employed","Resign")</f>
        <v>Employed</v>
      </c>
    </row>
    <row r="987" spans="1:21" x14ac:dyDescent="0.25">
      <c r="A987" t="s">
        <v>1955</v>
      </c>
      <c r="B987" t="s">
        <v>1956</v>
      </c>
      <c r="C987" t="s">
        <v>31</v>
      </c>
      <c r="D987" t="s">
        <v>1731</v>
      </c>
      <c r="E987" t="s">
        <v>27</v>
      </c>
      <c r="F987" t="s">
        <v>1984</v>
      </c>
      <c r="G987" t="s">
        <v>37</v>
      </c>
      <c r="H987">
        <v>27</v>
      </c>
      <c r="I987" s="4">
        <v>43397</v>
      </c>
      <c r="J987" s="8">
        <f>DAY(TBL_Employees3[[#This Row],[Hire Date]])</f>
        <v>24</v>
      </c>
      <c r="K987" s="8">
        <f>MONTH(TBL_Employees3[[#This Row],[Hire Date]])</f>
        <v>10</v>
      </c>
      <c r="L987" s="8">
        <f>YEAR(TBL_Employees3[[#This Row],[Hire Date]])</f>
        <v>2018</v>
      </c>
      <c r="M987" s="8" t="str">
        <f>TEXT(TBL_Employees3[[#This Row],[Hire Date]],"mmm")</f>
        <v>Oct</v>
      </c>
      <c r="N987" s="5">
        <v>154973</v>
      </c>
      <c r="O987" s="5" t="str" cm="1">
        <f t="array" ref="O987">_xlfn.IFS(TBL_Employees3[[#This Row],[Annual Salary]]&gt;140000,"High Income",AND(TBL_Employees3[[#This Row],[Annual Salary]]&lt;=140000, TBL_Employees3[[#This Row],[Annual Salary]] &gt; 70000),"Middle Income",TBL_Employees3[[#This Row],[Annual Salary]]&lt;70000,"Low Income")</f>
        <v>High Income</v>
      </c>
      <c r="P987" s="6">
        <v>0.28999999999999998</v>
      </c>
      <c r="Q987" s="10">
        <f>TBL_Employees3[[#This Row],[Bonus %]]*TBL_Employees3[[#This Row],[Annual Salary]]</f>
        <v>44942.17</v>
      </c>
      <c r="R987" t="s">
        <v>38</v>
      </c>
      <c r="S987" t="s">
        <v>85</v>
      </c>
      <c r="T987" s="4" t="s">
        <v>23</v>
      </c>
      <c r="U987" t="str">
        <f>IF(TBL_Employees3[[#This Row],[Exit Date]]="","Employed","Resign")</f>
        <v>Employed</v>
      </c>
    </row>
    <row r="988" spans="1:21" x14ac:dyDescent="0.25">
      <c r="A988" t="s">
        <v>1957</v>
      </c>
      <c r="B988" t="s">
        <v>1958</v>
      </c>
      <c r="C988" t="s">
        <v>1752</v>
      </c>
      <c r="D988" t="s">
        <v>1731</v>
      </c>
      <c r="E988" t="s">
        <v>54</v>
      </c>
      <c r="F988" t="s">
        <v>1983</v>
      </c>
      <c r="G988" t="s">
        <v>28</v>
      </c>
      <c r="H988">
        <v>38</v>
      </c>
      <c r="I988" s="4">
        <v>40875</v>
      </c>
      <c r="J988" s="8">
        <f>DAY(TBL_Employees3[[#This Row],[Hire Date]])</f>
        <v>28</v>
      </c>
      <c r="K988" s="8">
        <f>MONTH(TBL_Employees3[[#This Row],[Hire Date]])</f>
        <v>11</v>
      </c>
      <c r="L988" s="8">
        <f>YEAR(TBL_Employees3[[#This Row],[Hire Date]])</f>
        <v>2011</v>
      </c>
      <c r="M988" s="8" t="str">
        <f>TEXT(TBL_Employees3[[#This Row],[Hire Date]],"mmm")</f>
        <v>Nov</v>
      </c>
      <c r="N988" s="5">
        <v>74010</v>
      </c>
      <c r="O988" s="5" t="str" cm="1">
        <f t="array" ref="O988">_xlfn.IFS(TBL_Employees3[[#This Row],[Annual Salary]]&gt;140000,"High Income",AND(TBL_Employees3[[#This Row],[Annual Salary]]&lt;=140000, TBL_Employees3[[#This Row],[Annual Salary]] &gt; 70000),"Middle Income",TBL_Employees3[[#This Row],[Annual Salary]]&lt;70000,"Low Income")</f>
        <v>Middle Income</v>
      </c>
      <c r="P988" s="6">
        <v>0</v>
      </c>
      <c r="Q988" s="10">
        <f>TBL_Employees3[[#This Row],[Bonus %]]*TBL_Employees3[[#This Row],[Annual Salary]]</f>
        <v>0</v>
      </c>
      <c r="R988" t="s">
        <v>21</v>
      </c>
      <c r="S988" t="s">
        <v>44</v>
      </c>
      <c r="T988" s="4" t="s">
        <v>23</v>
      </c>
      <c r="U988" t="str">
        <f>IF(TBL_Employees3[[#This Row],[Exit Date]]="","Employed","Resign")</f>
        <v>Employed</v>
      </c>
    </row>
    <row r="989" spans="1:21" x14ac:dyDescent="0.25">
      <c r="A989" t="s">
        <v>1959</v>
      </c>
      <c r="B989" t="s">
        <v>1960</v>
      </c>
      <c r="C989" t="s">
        <v>1752</v>
      </c>
      <c r="D989" t="s">
        <v>1731</v>
      </c>
      <c r="E989" t="s">
        <v>27</v>
      </c>
      <c r="F989" t="s">
        <v>1983</v>
      </c>
      <c r="G989" t="s">
        <v>20</v>
      </c>
      <c r="H989">
        <v>32</v>
      </c>
      <c r="I989" s="4">
        <v>43864</v>
      </c>
      <c r="J989" s="8">
        <f>DAY(TBL_Employees3[[#This Row],[Hire Date]])</f>
        <v>3</v>
      </c>
      <c r="K989" s="8">
        <f>MONTH(TBL_Employees3[[#This Row],[Hire Date]])</f>
        <v>2</v>
      </c>
      <c r="L989" s="8">
        <f>YEAR(TBL_Employees3[[#This Row],[Hire Date]])</f>
        <v>2020</v>
      </c>
      <c r="M989" s="8" t="str">
        <f>TEXT(TBL_Employees3[[#This Row],[Hire Date]],"mmm")</f>
        <v>Feb</v>
      </c>
      <c r="N989" s="5">
        <v>96598</v>
      </c>
      <c r="O989" s="5" t="str" cm="1">
        <f t="array" ref="O989">_xlfn.IFS(TBL_Employees3[[#This Row],[Annual Salary]]&gt;140000,"High Income",AND(TBL_Employees3[[#This Row],[Annual Salary]]&lt;=140000, TBL_Employees3[[#This Row],[Annual Salary]] &gt; 70000),"Middle Income",TBL_Employees3[[#This Row],[Annual Salary]]&lt;70000,"Low Income")</f>
        <v>Middle Income</v>
      </c>
      <c r="P989" s="6">
        <v>0</v>
      </c>
      <c r="Q989" s="10">
        <f>TBL_Employees3[[#This Row],[Bonus %]]*TBL_Employees3[[#This Row],[Annual Salary]]</f>
        <v>0</v>
      </c>
      <c r="R989" t="s">
        <v>21</v>
      </c>
      <c r="S989" t="s">
        <v>57</v>
      </c>
      <c r="T989" s="4" t="s">
        <v>23</v>
      </c>
      <c r="U989" t="str">
        <f>IF(TBL_Employees3[[#This Row],[Exit Date]]="","Employed","Resign")</f>
        <v>Employed</v>
      </c>
    </row>
    <row r="990" spans="1:21" x14ac:dyDescent="0.25">
      <c r="A990" t="s">
        <v>209</v>
      </c>
      <c r="B990" t="s">
        <v>1961</v>
      </c>
      <c r="C990" t="s">
        <v>16</v>
      </c>
      <c r="D990" t="s">
        <v>1731</v>
      </c>
      <c r="E990" t="s">
        <v>27</v>
      </c>
      <c r="F990" t="s">
        <v>1984</v>
      </c>
      <c r="G990" t="s">
        <v>28</v>
      </c>
      <c r="H990">
        <v>64</v>
      </c>
      <c r="I990" s="4">
        <v>37762</v>
      </c>
      <c r="J990" s="8">
        <f>DAY(TBL_Employees3[[#This Row],[Hire Date]])</f>
        <v>21</v>
      </c>
      <c r="K990" s="8">
        <f>MONTH(TBL_Employees3[[#This Row],[Hire Date]])</f>
        <v>5</v>
      </c>
      <c r="L990" s="8">
        <f>YEAR(TBL_Employees3[[#This Row],[Hire Date]])</f>
        <v>2003</v>
      </c>
      <c r="M990" s="8" t="str">
        <f>TEXT(TBL_Employees3[[#This Row],[Hire Date]],"mmm")</f>
        <v>May</v>
      </c>
      <c r="N990" s="5">
        <v>106444</v>
      </c>
      <c r="O990" s="5" t="str" cm="1">
        <f t="array" ref="O990">_xlfn.IFS(TBL_Employees3[[#This Row],[Annual Salary]]&gt;140000,"High Income",AND(TBL_Employees3[[#This Row],[Annual Salary]]&lt;=140000, TBL_Employees3[[#This Row],[Annual Salary]] &gt; 70000),"Middle Income",TBL_Employees3[[#This Row],[Annual Salary]]&lt;70000,"Low Income")</f>
        <v>Middle Income</v>
      </c>
      <c r="P990" s="6">
        <v>0.05</v>
      </c>
      <c r="Q990" s="10">
        <f>TBL_Employees3[[#This Row],[Bonus %]]*TBL_Employees3[[#This Row],[Annual Salary]]</f>
        <v>5322.2000000000007</v>
      </c>
      <c r="R990" t="s">
        <v>21</v>
      </c>
      <c r="S990" t="s">
        <v>57</v>
      </c>
      <c r="T990" s="4" t="s">
        <v>23</v>
      </c>
      <c r="U990" t="str">
        <f>IF(TBL_Employees3[[#This Row],[Exit Date]]="","Employed","Resign")</f>
        <v>Employed</v>
      </c>
    </row>
    <row r="991" spans="1:21" x14ac:dyDescent="0.25">
      <c r="A991" t="s">
        <v>1962</v>
      </c>
      <c r="B991" t="s">
        <v>1963</v>
      </c>
      <c r="C991" t="s">
        <v>74</v>
      </c>
      <c r="D991" t="s">
        <v>1731</v>
      </c>
      <c r="E991" t="s">
        <v>54</v>
      </c>
      <c r="F991" t="s">
        <v>1984</v>
      </c>
      <c r="G991" t="s">
        <v>37</v>
      </c>
      <c r="H991">
        <v>27</v>
      </c>
      <c r="I991" s="4">
        <v>43721</v>
      </c>
      <c r="J991" s="8">
        <f>DAY(TBL_Employees3[[#This Row],[Hire Date]])</f>
        <v>13</v>
      </c>
      <c r="K991" s="8">
        <f>MONTH(TBL_Employees3[[#This Row],[Hire Date]])</f>
        <v>9</v>
      </c>
      <c r="L991" s="8">
        <f>YEAR(TBL_Employees3[[#This Row],[Hire Date]])</f>
        <v>2019</v>
      </c>
      <c r="M991" s="8" t="str">
        <f>TEXT(TBL_Employees3[[#This Row],[Hire Date]],"mmm")</f>
        <v>Sep</v>
      </c>
      <c r="N991" s="5">
        <v>133297</v>
      </c>
      <c r="O991" s="5" t="str" cm="1">
        <f t="array" ref="O991">_xlfn.IFS(TBL_Employees3[[#This Row],[Annual Salary]]&gt;140000,"High Income",AND(TBL_Employees3[[#This Row],[Annual Salary]]&lt;=140000, TBL_Employees3[[#This Row],[Annual Salary]] &gt; 70000),"Middle Income",TBL_Employees3[[#This Row],[Annual Salary]]&lt;70000,"Low Income")</f>
        <v>Middle Income</v>
      </c>
      <c r="P991" s="6">
        <v>0.13</v>
      </c>
      <c r="Q991" s="10">
        <f>TBL_Employees3[[#This Row],[Bonus %]]*TBL_Employees3[[#This Row],[Annual Salary]]</f>
        <v>17328.61</v>
      </c>
      <c r="R991" t="s">
        <v>38</v>
      </c>
      <c r="S991" t="s">
        <v>69</v>
      </c>
      <c r="T991" s="4" t="s">
        <v>23</v>
      </c>
      <c r="U991" t="str">
        <f>IF(TBL_Employees3[[#This Row],[Exit Date]]="","Employed","Resign")</f>
        <v>Employed</v>
      </c>
    </row>
    <row r="992" spans="1:21" x14ac:dyDescent="0.25">
      <c r="A992" t="s">
        <v>1964</v>
      </c>
      <c r="B992" t="s">
        <v>1965</v>
      </c>
      <c r="C992" t="s">
        <v>26</v>
      </c>
      <c r="D992" t="s">
        <v>1731</v>
      </c>
      <c r="E992" t="s">
        <v>27</v>
      </c>
      <c r="F992" t="s">
        <v>1983</v>
      </c>
      <c r="G992" t="s">
        <v>20</v>
      </c>
      <c r="H992">
        <v>31</v>
      </c>
      <c r="I992" s="4">
        <v>43325</v>
      </c>
      <c r="J992" s="8">
        <f>DAY(TBL_Employees3[[#This Row],[Hire Date]])</f>
        <v>13</v>
      </c>
      <c r="K992" s="8">
        <f>MONTH(TBL_Employees3[[#This Row],[Hire Date]])</f>
        <v>8</v>
      </c>
      <c r="L992" s="8">
        <f>YEAR(TBL_Employees3[[#This Row],[Hire Date]])</f>
        <v>2018</v>
      </c>
      <c r="M992" s="8" t="str">
        <f>TEXT(TBL_Employees3[[#This Row],[Hire Date]],"mmm")</f>
        <v>Aug</v>
      </c>
      <c r="N992" s="5">
        <v>81828</v>
      </c>
      <c r="O992" s="5" t="str" cm="1">
        <f t="array" ref="O992">_xlfn.IFS(TBL_Employees3[[#This Row],[Annual Salary]]&gt;140000,"High Income",AND(TBL_Employees3[[#This Row],[Annual Salary]]&lt;=140000, TBL_Employees3[[#This Row],[Annual Salary]] &gt; 70000),"Middle Income",TBL_Employees3[[#This Row],[Annual Salary]]&lt;70000,"Low Income")</f>
        <v>Middle Income</v>
      </c>
      <c r="P992" s="6">
        <v>0</v>
      </c>
      <c r="Q992" s="10">
        <f>TBL_Employees3[[#This Row],[Bonus %]]*TBL_Employees3[[#This Row],[Annual Salary]]</f>
        <v>0</v>
      </c>
      <c r="R992" t="s">
        <v>21</v>
      </c>
      <c r="S992" t="s">
        <v>48</v>
      </c>
      <c r="T992" s="4" t="s">
        <v>23</v>
      </c>
      <c r="U992" t="str">
        <f>IF(TBL_Employees3[[#This Row],[Exit Date]]="","Employed","Resign")</f>
        <v>Employed</v>
      </c>
    </row>
    <row r="993" spans="1:21" x14ac:dyDescent="0.25">
      <c r="A993" t="s">
        <v>1966</v>
      </c>
      <c r="B993" t="s">
        <v>1967</v>
      </c>
      <c r="C993" t="s">
        <v>16</v>
      </c>
      <c r="D993" t="s">
        <v>1731</v>
      </c>
      <c r="E993" t="s">
        <v>54</v>
      </c>
      <c r="F993" t="s">
        <v>1983</v>
      </c>
      <c r="G993" t="s">
        <v>37</v>
      </c>
      <c r="H993">
        <v>50</v>
      </c>
      <c r="I993" s="4">
        <v>41024</v>
      </c>
      <c r="J993" s="8">
        <f>DAY(TBL_Employees3[[#This Row],[Hire Date]])</f>
        <v>25</v>
      </c>
      <c r="K993" s="8">
        <f>MONTH(TBL_Employees3[[#This Row],[Hire Date]])</f>
        <v>4</v>
      </c>
      <c r="L993" s="8">
        <f>YEAR(TBL_Employees3[[#This Row],[Hire Date]])</f>
        <v>2012</v>
      </c>
      <c r="M993" s="8" t="str">
        <f>TEXT(TBL_Employees3[[#This Row],[Hire Date]],"mmm")</f>
        <v>Apr</v>
      </c>
      <c r="N993" s="5">
        <v>113269</v>
      </c>
      <c r="O993" s="5" t="str" cm="1">
        <f t="array" ref="O993">_xlfn.IFS(TBL_Employees3[[#This Row],[Annual Salary]]&gt;140000,"High Income",AND(TBL_Employees3[[#This Row],[Annual Salary]]&lt;=140000, TBL_Employees3[[#This Row],[Annual Salary]] &gt; 70000),"Middle Income",TBL_Employees3[[#This Row],[Annual Salary]]&lt;70000,"Low Income")</f>
        <v>Middle Income</v>
      </c>
      <c r="P993" s="6">
        <v>0.09</v>
      </c>
      <c r="Q993" s="10">
        <f>TBL_Employees3[[#This Row],[Bonus %]]*TBL_Employees3[[#This Row],[Annual Salary]]</f>
        <v>10194.209999999999</v>
      </c>
      <c r="R993" t="s">
        <v>38</v>
      </c>
      <c r="S993" t="s">
        <v>85</v>
      </c>
      <c r="T993" s="4" t="s">
        <v>23</v>
      </c>
      <c r="U993" t="str">
        <f>IF(TBL_Employees3[[#This Row],[Exit Date]]="","Employed","Resign")</f>
        <v>Employed</v>
      </c>
    </row>
    <row r="994" spans="1:21" x14ac:dyDescent="0.25">
      <c r="A994" t="s">
        <v>1968</v>
      </c>
      <c r="B994" t="s">
        <v>1969</v>
      </c>
      <c r="C994" t="s">
        <v>74</v>
      </c>
      <c r="D994" t="s">
        <v>1731</v>
      </c>
      <c r="E994" t="s">
        <v>27</v>
      </c>
      <c r="F994" t="s">
        <v>1983</v>
      </c>
      <c r="G994" t="s">
        <v>37</v>
      </c>
      <c r="H994">
        <v>54</v>
      </c>
      <c r="I994" s="4">
        <v>40836</v>
      </c>
      <c r="J994" s="8">
        <f>DAY(TBL_Employees3[[#This Row],[Hire Date]])</f>
        <v>20</v>
      </c>
      <c r="K994" s="8">
        <f>MONTH(TBL_Employees3[[#This Row],[Hire Date]])</f>
        <v>10</v>
      </c>
      <c r="L994" s="8">
        <f>YEAR(TBL_Employees3[[#This Row],[Hire Date]])</f>
        <v>2011</v>
      </c>
      <c r="M994" s="8" t="str">
        <f>TEXT(TBL_Employees3[[#This Row],[Hire Date]],"mmm")</f>
        <v>Oct</v>
      </c>
      <c r="N994" s="5">
        <v>122644</v>
      </c>
      <c r="O994" s="5" t="str" cm="1">
        <f t="array" ref="O994">_xlfn.IFS(TBL_Employees3[[#This Row],[Annual Salary]]&gt;140000,"High Income",AND(TBL_Employees3[[#This Row],[Annual Salary]]&lt;=140000, TBL_Employees3[[#This Row],[Annual Salary]] &gt; 70000),"Middle Income",TBL_Employees3[[#This Row],[Annual Salary]]&lt;70000,"Low Income")</f>
        <v>Middle Income</v>
      </c>
      <c r="P994" s="6">
        <v>0.12</v>
      </c>
      <c r="Q994" s="10">
        <f>TBL_Employees3[[#This Row],[Bonus %]]*TBL_Employees3[[#This Row],[Annual Salary]]</f>
        <v>14717.279999999999</v>
      </c>
      <c r="R994" t="s">
        <v>21</v>
      </c>
      <c r="S994" t="s">
        <v>22</v>
      </c>
      <c r="T994" s="4" t="s">
        <v>23</v>
      </c>
      <c r="U994" t="str">
        <f>IF(TBL_Employees3[[#This Row],[Exit Date]]="","Employed","Resign")</f>
        <v>Employed</v>
      </c>
    </row>
    <row r="995" spans="1:21" x14ac:dyDescent="0.25">
      <c r="A995" t="s">
        <v>1970</v>
      </c>
      <c r="B995" t="s">
        <v>1971</v>
      </c>
      <c r="C995" t="s">
        <v>16</v>
      </c>
      <c r="D995" t="s">
        <v>1731</v>
      </c>
      <c r="E995" t="s">
        <v>32</v>
      </c>
      <c r="F995" t="s">
        <v>1984</v>
      </c>
      <c r="G995" t="s">
        <v>28</v>
      </c>
      <c r="H995">
        <v>50</v>
      </c>
      <c r="I995" s="4">
        <v>36653</v>
      </c>
      <c r="J995" s="8">
        <f>DAY(TBL_Employees3[[#This Row],[Hire Date]])</f>
        <v>7</v>
      </c>
      <c r="K995" s="8">
        <f>MONTH(TBL_Employees3[[#This Row],[Hire Date]])</f>
        <v>5</v>
      </c>
      <c r="L995" s="8">
        <f>YEAR(TBL_Employees3[[#This Row],[Hire Date]])</f>
        <v>2000</v>
      </c>
      <c r="M995" s="8" t="str">
        <f>TEXT(TBL_Employees3[[#This Row],[Hire Date]],"mmm")</f>
        <v>May</v>
      </c>
      <c r="N995" s="5">
        <v>106428</v>
      </c>
      <c r="O995" s="5" t="str" cm="1">
        <f t="array" ref="O995">_xlfn.IFS(TBL_Employees3[[#This Row],[Annual Salary]]&gt;140000,"High Income",AND(TBL_Employees3[[#This Row],[Annual Salary]]&lt;=140000, TBL_Employees3[[#This Row],[Annual Salary]] &gt; 70000),"Middle Income",TBL_Employees3[[#This Row],[Annual Salary]]&lt;70000,"Low Income")</f>
        <v>Middle Income</v>
      </c>
      <c r="P995" s="6">
        <v>7.0000000000000007E-2</v>
      </c>
      <c r="Q995" s="10">
        <f>TBL_Employees3[[#This Row],[Bonus %]]*TBL_Employees3[[#This Row],[Annual Salary]]</f>
        <v>7449.9600000000009</v>
      </c>
      <c r="R995" t="s">
        <v>21</v>
      </c>
      <c r="S995" t="s">
        <v>44</v>
      </c>
      <c r="T995" s="4" t="s">
        <v>23</v>
      </c>
      <c r="U995" t="str">
        <f>IF(TBL_Employees3[[#This Row],[Exit Date]]="","Employed","Resign")</f>
        <v>Employed</v>
      </c>
    </row>
    <row r="996" spans="1:21" x14ac:dyDescent="0.25">
      <c r="A996" t="s">
        <v>1972</v>
      </c>
      <c r="B996" t="s">
        <v>1973</v>
      </c>
      <c r="C996" t="s">
        <v>47</v>
      </c>
      <c r="D996" t="s">
        <v>1731</v>
      </c>
      <c r="E996" t="s">
        <v>18</v>
      </c>
      <c r="F996" t="s">
        <v>1983</v>
      </c>
      <c r="G996" t="s">
        <v>37</v>
      </c>
      <c r="H996">
        <v>39</v>
      </c>
      <c r="I996" s="4">
        <v>39229</v>
      </c>
      <c r="J996" s="8">
        <f>DAY(TBL_Employees3[[#This Row],[Hire Date]])</f>
        <v>27</v>
      </c>
      <c r="K996" s="8">
        <f>MONTH(TBL_Employees3[[#This Row],[Hire Date]])</f>
        <v>5</v>
      </c>
      <c r="L996" s="8">
        <f>YEAR(TBL_Employees3[[#This Row],[Hire Date]])</f>
        <v>2007</v>
      </c>
      <c r="M996" s="8" t="str">
        <f>TEXT(TBL_Employees3[[#This Row],[Hire Date]],"mmm")</f>
        <v>May</v>
      </c>
      <c r="N996" s="5">
        <v>51234</v>
      </c>
      <c r="O996" s="5" t="str" cm="1">
        <f t="array" ref="O996">_xlfn.IFS(TBL_Employees3[[#This Row],[Annual Salary]]&gt;140000,"High Income",AND(TBL_Employees3[[#This Row],[Annual Salary]]&lt;=140000, TBL_Employees3[[#This Row],[Annual Salary]] &gt; 70000),"Middle Income",TBL_Employees3[[#This Row],[Annual Salary]]&lt;70000,"Low Income")</f>
        <v>Low Income</v>
      </c>
      <c r="P996" s="6">
        <v>0</v>
      </c>
      <c r="Q996" s="10">
        <f>TBL_Employees3[[#This Row],[Bonus %]]*TBL_Employees3[[#This Row],[Annual Salary]]</f>
        <v>0</v>
      </c>
      <c r="R996" t="s">
        <v>21</v>
      </c>
      <c r="S996" t="s">
        <v>34</v>
      </c>
      <c r="T996" s="4" t="s">
        <v>23</v>
      </c>
      <c r="U996" t="str">
        <f>IF(TBL_Employees3[[#This Row],[Exit Date]]="","Employed","Resign")</f>
        <v>Employed</v>
      </c>
    </row>
    <row r="997" spans="1:21" x14ac:dyDescent="0.25">
      <c r="A997" t="s">
        <v>1974</v>
      </c>
      <c r="B997" t="s">
        <v>1975</v>
      </c>
      <c r="C997" t="s">
        <v>1730</v>
      </c>
      <c r="D997" t="s">
        <v>1731</v>
      </c>
      <c r="E997" t="s">
        <v>32</v>
      </c>
      <c r="F997" t="s">
        <v>1984</v>
      </c>
      <c r="G997" t="s">
        <v>28</v>
      </c>
      <c r="H997">
        <v>33</v>
      </c>
      <c r="I997" s="4">
        <v>44218</v>
      </c>
      <c r="J997" s="8">
        <f>DAY(TBL_Employees3[[#This Row],[Hire Date]])</f>
        <v>22</v>
      </c>
      <c r="K997" s="8">
        <f>MONTH(TBL_Employees3[[#This Row],[Hire Date]])</f>
        <v>1</v>
      </c>
      <c r="L997" s="8">
        <f>YEAR(TBL_Employees3[[#This Row],[Hire Date]])</f>
        <v>2021</v>
      </c>
      <c r="M997" s="8" t="str">
        <f>TEXT(TBL_Employees3[[#This Row],[Hire Date]],"mmm")</f>
        <v>Jan</v>
      </c>
      <c r="N997" s="5">
        <v>56405</v>
      </c>
      <c r="O997" s="5" t="str" cm="1">
        <f t="array" ref="O997">_xlfn.IFS(TBL_Employees3[[#This Row],[Annual Salary]]&gt;140000,"High Income",AND(TBL_Employees3[[#This Row],[Annual Salary]]&lt;=140000, TBL_Employees3[[#This Row],[Annual Salary]] &gt; 70000),"Middle Income",TBL_Employees3[[#This Row],[Annual Salary]]&lt;70000,"Low Income")</f>
        <v>Low Income</v>
      </c>
      <c r="P997" s="6">
        <v>0</v>
      </c>
      <c r="Q997" s="10">
        <f>TBL_Employees3[[#This Row],[Bonus %]]*TBL_Employees3[[#This Row],[Annual Salary]]</f>
        <v>0</v>
      </c>
      <c r="R997" t="s">
        <v>21</v>
      </c>
      <c r="S997" t="s">
        <v>44</v>
      </c>
      <c r="T997" s="4" t="s">
        <v>23</v>
      </c>
      <c r="U997" t="str">
        <f>IF(TBL_Employees3[[#This Row],[Exit Date]]="","Employed","Resign")</f>
        <v>Employed</v>
      </c>
    </row>
    <row r="998" spans="1:21" x14ac:dyDescent="0.25">
      <c r="A998" t="s">
        <v>1426</v>
      </c>
      <c r="B998" t="s">
        <v>1976</v>
      </c>
      <c r="C998" t="s">
        <v>31</v>
      </c>
      <c r="D998" t="s">
        <v>1731</v>
      </c>
      <c r="E998" t="s">
        <v>32</v>
      </c>
      <c r="F998" t="s">
        <v>1983</v>
      </c>
      <c r="G998" t="s">
        <v>28</v>
      </c>
      <c r="H998">
        <v>27</v>
      </c>
      <c r="I998" s="4">
        <v>43776</v>
      </c>
      <c r="J998" s="8">
        <f>DAY(TBL_Employees3[[#This Row],[Hire Date]])</f>
        <v>7</v>
      </c>
      <c r="K998" s="8">
        <f>MONTH(TBL_Employees3[[#This Row],[Hire Date]])</f>
        <v>11</v>
      </c>
      <c r="L998" s="8">
        <f>YEAR(TBL_Employees3[[#This Row],[Hire Date]])</f>
        <v>2019</v>
      </c>
      <c r="M998" s="8" t="str">
        <f>TEXT(TBL_Employees3[[#This Row],[Hire Date]],"mmm")</f>
        <v>Nov</v>
      </c>
      <c r="N998" s="5">
        <v>174607</v>
      </c>
      <c r="O998" s="5" t="str" cm="1">
        <f t="array" ref="O998">_xlfn.IFS(TBL_Employees3[[#This Row],[Annual Salary]]&gt;140000,"High Income",AND(TBL_Employees3[[#This Row],[Annual Salary]]&lt;=140000, TBL_Employees3[[#This Row],[Annual Salary]] &gt; 70000),"Middle Income",TBL_Employees3[[#This Row],[Annual Salary]]&lt;70000,"Low Income")</f>
        <v>High Income</v>
      </c>
      <c r="P998" s="6">
        <v>0.28999999999999998</v>
      </c>
      <c r="Q998" s="10">
        <f>TBL_Employees3[[#This Row],[Bonus %]]*TBL_Employees3[[#This Row],[Annual Salary]]</f>
        <v>50636.03</v>
      </c>
      <c r="R998" t="s">
        <v>21</v>
      </c>
      <c r="S998" t="s">
        <v>75</v>
      </c>
      <c r="T998" s="4" t="s">
        <v>23</v>
      </c>
      <c r="U998" t="str">
        <f>IF(TBL_Employees3[[#This Row],[Exit Date]]="","Employed","Resign")</f>
        <v>Employed</v>
      </c>
    </row>
    <row r="999" spans="1:21" x14ac:dyDescent="0.25">
      <c r="A999" t="s">
        <v>1977</v>
      </c>
      <c r="B999" t="s">
        <v>1978</v>
      </c>
      <c r="C999" t="s">
        <v>31</v>
      </c>
      <c r="D999" t="s">
        <v>1731</v>
      </c>
      <c r="E999" t="s">
        <v>54</v>
      </c>
      <c r="F999" t="s">
        <v>1984</v>
      </c>
      <c r="G999" t="s">
        <v>28</v>
      </c>
      <c r="H999">
        <v>25</v>
      </c>
      <c r="I999" s="4">
        <v>44549</v>
      </c>
      <c r="J999" s="8">
        <f>DAY(TBL_Employees3[[#This Row],[Hire Date]])</f>
        <v>19</v>
      </c>
      <c r="K999" s="8">
        <f>MONTH(TBL_Employees3[[#This Row],[Hire Date]])</f>
        <v>12</v>
      </c>
      <c r="L999" s="8">
        <f>YEAR(TBL_Employees3[[#This Row],[Hire Date]])</f>
        <v>2021</v>
      </c>
      <c r="M999" s="8" t="str">
        <f>TEXT(TBL_Employees3[[#This Row],[Hire Date]],"mmm")</f>
        <v>Dec</v>
      </c>
      <c r="N999" s="5">
        <v>150666</v>
      </c>
      <c r="O999" s="5" t="str" cm="1">
        <f t="array" ref="O999">_xlfn.IFS(TBL_Employees3[[#This Row],[Annual Salary]]&gt;140000,"High Income",AND(TBL_Employees3[[#This Row],[Annual Salary]]&lt;=140000, TBL_Employees3[[#This Row],[Annual Salary]] &gt; 70000),"Middle Income",TBL_Employees3[[#This Row],[Annual Salary]]&lt;70000,"Low Income")</f>
        <v>High Income</v>
      </c>
      <c r="P999" s="6">
        <v>0.23</v>
      </c>
      <c r="Q999" s="10">
        <f>TBL_Employees3[[#This Row],[Bonus %]]*TBL_Employees3[[#This Row],[Annual Salary]]</f>
        <v>34653.18</v>
      </c>
      <c r="R999" t="s">
        <v>65</v>
      </c>
      <c r="S999" t="s">
        <v>92</v>
      </c>
      <c r="T999" s="4" t="s">
        <v>23</v>
      </c>
      <c r="U999" t="str">
        <f>IF(TBL_Employees3[[#This Row],[Exit Date]]="","Employed","Resign")</f>
        <v>Employed</v>
      </c>
    </row>
    <row r="1000" spans="1:21" x14ac:dyDescent="0.25">
      <c r="A1000" t="s">
        <v>1979</v>
      </c>
      <c r="B1000" t="s">
        <v>1980</v>
      </c>
      <c r="C1000" t="s">
        <v>31</v>
      </c>
      <c r="D1000" t="s">
        <v>1731</v>
      </c>
      <c r="E1000" t="s">
        <v>27</v>
      </c>
      <c r="F1000" t="s">
        <v>1984</v>
      </c>
      <c r="G1000" t="s">
        <v>20</v>
      </c>
      <c r="H1000">
        <v>39</v>
      </c>
      <c r="I1000" s="4">
        <v>39201</v>
      </c>
      <c r="J1000" s="8">
        <f>DAY(TBL_Employees3[[#This Row],[Hire Date]])</f>
        <v>29</v>
      </c>
      <c r="K1000" s="8">
        <f>MONTH(TBL_Employees3[[#This Row],[Hire Date]])</f>
        <v>4</v>
      </c>
      <c r="L1000" s="8">
        <f>YEAR(TBL_Employees3[[#This Row],[Hire Date]])</f>
        <v>2007</v>
      </c>
      <c r="M1000" s="8" t="str">
        <f>TEXT(TBL_Employees3[[#This Row],[Hire Date]],"mmm")</f>
        <v>Apr</v>
      </c>
      <c r="N1000" s="5">
        <v>171487</v>
      </c>
      <c r="O1000" s="5" t="str" cm="1">
        <f t="array" ref="O1000">_xlfn.IFS(TBL_Employees3[[#This Row],[Annual Salary]]&gt;140000,"High Income",AND(TBL_Employees3[[#This Row],[Annual Salary]]&lt;=140000, TBL_Employees3[[#This Row],[Annual Salary]] &gt; 70000),"Middle Income",TBL_Employees3[[#This Row],[Annual Salary]]&lt;70000,"Low Income")</f>
        <v>High Income</v>
      </c>
      <c r="P1000" s="6">
        <v>0.23</v>
      </c>
      <c r="Q1000" s="10">
        <f>TBL_Employees3[[#This Row],[Bonus %]]*TBL_Employees3[[#This Row],[Annual Salary]]</f>
        <v>39442.01</v>
      </c>
      <c r="R1000" t="s">
        <v>21</v>
      </c>
      <c r="S1000" t="s">
        <v>57</v>
      </c>
      <c r="T1000" s="4" t="s">
        <v>23</v>
      </c>
      <c r="U1000" t="str">
        <f>IF(TBL_Employees3[[#This Row],[Exit Date]]="","Employed","Resign")</f>
        <v>Employed</v>
      </c>
    </row>
    <row r="1001" spans="1:21" x14ac:dyDescent="0.25">
      <c r="A1001" t="s">
        <v>1981</v>
      </c>
      <c r="B1001" t="s">
        <v>1982</v>
      </c>
      <c r="C1001" t="s">
        <v>53</v>
      </c>
      <c r="D1001" t="s">
        <v>1731</v>
      </c>
      <c r="E1001" t="s">
        <v>18</v>
      </c>
      <c r="F1001" t="s">
        <v>1984</v>
      </c>
      <c r="G1001" t="s">
        <v>37</v>
      </c>
      <c r="H1001">
        <v>43</v>
      </c>
      <c r="I1001" s="4">
        <v>42603</v>
      </c>
      <c r="J1001" s="8">
        <f>DAY(TBL_Employees3[[#This Row],[Hire Date]])</f>
        <v>21</v>
      </c>
      <c r="K1001" s="8">
        <f>MONTH(TBL_Employees3[[#This Row],[Hire Date]])</f>
        <v>8</v>
      </c>
      <c r="L1001" s="8">
        <f>YEAR(TBL_Employees3[[#This Row],[Hire Date]])</f>
        <v>2016</v>
      </c>
      <c r="M1001" s="8" t="str">
        <f>TEXT(TBL_Employees3[[#This Row],[Hire Date]],"mmm")</f>
        <v>Aug</v>
      </c>
      <c r="N1001" s="5">
        <v>258498</v>
      </c>
      <c r="O1001" s="5" t="str" cm="1">
        <f t="array" ref="O1001">_xlfn.IFS(TBL_Employees3[[#This Row],[Annual Salary]]&gt;140000,"High Income",AND(TBL_Employees3[[#This Row],[Annual Salary]]&lt;=140000, TBL_Employees3[[#This Row],[Annual Salary]] &gt; 70000),"Middle Income",TBL_Employees3[[#This Row],[Annual Salary]]&lt;70000,"Low Income")</f>
        <v>High Income</v>
      </c>
      <c r="P1001" s="6">
        <v>0.35</v>
      </c>
      <c r="Q1001" s="10">
        <f>TBL_Employees3[[#This Row],[Bonus %]]*TBL_Employees3[[#This Row],[Annual Salary]]</f>
        <v>90474.299999999988</v>
      </c>
      <c r="R1001" t="s">
        <v>21</v>
      </c>
      <c r="S1001" t="s">
        <v>75</v>
      </c>
      <c r="T1001" s="4" t="s">
        <v>23</v>
      </c>
      <c r="U1001" t="str">
        <f>IF(TBL_Employees3[[#This Row],[Exit Date]]="","Employed","Resign")</f>
        <v>Employed</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DE233-CCAD-4A3D-96C8-F75907A09FF9}">
  <dimension ref="A3:K60"/>
  <sheetViews>
    <sheetView topLeftCell="A24" workbookViewId="0">
      <selection activeCell="A26" sqref="A26:E60"/>
    </sheetView>
  </sheetViews>
  <sheetFormatPr defaultRowHeight="15" x14ac:dyDescent="0.25"/>
  <cols>
    <col min="1" max="1" width="14.42578125" bestFit="1" customWidth="1"/>
    <col min="2" max="2" width="19.28515625" bestFit="1" customWidth="1"/>
    <col min="3" max="3" width="10.140625" bestFit="1" customWidth="1"/>
    <col min="4" max="4" width="10.42578125" bestFit="1" customWidth="1"/>
    <col min="5" max="5" width="10" bestFit="1" customWidth="1"/>
    <col min="8" max="8" width="16.85546875" bestFit="1" customWidth="1"/>
    <col min="9" max="9" width="14.5703125" bestFit="1" customWidth="1"/>
    <col min="10" max="10" width="4.28515625" bestFit="1" customWidth="1"/>
    <col min="11" max="11" width="4.5703125" bestFit="1" customWidth="1"/>
    <col min="12" max="12" width="4.140625" bestFit="1" customWidth="1"/>
    <col min="13" max="13" width="4.85546875" bestFit="1" customWidth="1"/>
    <col min="14" max="14" width="4" bestFit="1" customWidth="1"/>
    <col min="15" max="15" width="3.42578125" bestFit="1" customWidth="1"/>
    <col min="16" max="16" width="4.42578125" bestFit="1" customWidth="1"/>
    <col min="17" max="17" width="4.28515625" bestFit="1" customWidth="1"/>
    <col min="18" max="18" width="4" bestFit="1" customWidth="1"/>
    <col min="19" max="19" width="4.5703125" bestFit="1" customWidth="1"/>
    <col min="20" max="20" width="4.28515625" bestFit="1" customWidth="1"/>
    <col min="21" max="21" width="11.28515625" bestFit="1" customWidth="1"/>
    <col min="22" max="23" width="3" bestFit="1" customWidth="1"/>
    <col min="24" max="24" width="11.28515625" bestFit="1" customWidth="1"/>
    <col min="25" max="25" width="6.28515625" bestFit="1" customWidth="1"/>
    <col min="26" max="26" width="9.28515625" bestFit="1" customWidth="1"/>
    <col min="27" max="27" width="6.140625" bestFit="1" customWidth="1"/>
    <col min="29" max="29" width="6.42578125" bestFit="1" customWidth="1"/>
    <col min="30" max="30" width="9.42578125" bestFit="1" customWidth="1"/>
    <col min="31" max="31" width="6.140625" bestFit="1" customWidth="1"/>
    <col min="33" max="33" width="6" bestFit="1" customWidth="1"/>
    <col min="34" max="34" width="9" bestFit="1" customWidth="1"/>
    <col min="35" max="35" width="11.28515625" bestFit="1" customWidth="1"/>
  </cols>
  <sheetData>
    <row r="3" spans="1:2" x14ac:dyDescent="0.25">
      <c r="A3" s="11" t="s">
        <v>1992</v>
      </c>
      <c r="B3" t="s">
        <v>2002</v>
      </c>
    </row>
    <row r="4" spans="1:2" x14ac:dyDescent="0.25">
      <c r="A4" s="12" t="s">
        <v>1994</v>
      </c>
      <c r="B4" s="13">
        <v>57127.340517241377</v>
      </c>
    </row>
    <row r="5" spans="1:2" x14ac:dyDescent="0.25">
      <c r="A5" s="12" t="s">
        <v>1995</v>
      </c>
      <c r="B5" s="13">
        <v>97160.680497925307</v>
      </c>
    </row>
    <row r="6" spans="1:2" x14ac:dyDescent="0.25">
      <c r="A6" s="12" t="s">
        <v>1993</v>
      </c>
      <c r="B6" s="13">
        <v>185777.53146853147</v>
      </c>
    </row>
    <row r="7" spans="1:2" x14ac:dyDescent="0.25">
      <c r="A7" s="12" t="s">
        <v>1996</v>
      </c>
      <c r="B7" s="13">
        <v>113217.36500000001</v>
      </c>
    </row>
    <row r="24" spans="1:11" x14ac:dyDescent="0.25">
      <c r="H24" s="11" t="s">
        <v>2</v>
      </c>
      <c r="I24" t="s">
        <v>2003</v>
      </c>
    </row>
    <row r="26" spans="1:11" x14ac:dyDescent="0.25">
      <c r="A26" s="11" t="s">
        <v>1992</v>
      </c>
      <c r="B26" t="s">
        <v>1998</v>
      </c>
      <c r="C26" t="s">
        <v>1999</v>
      </c>
      <c r="D26" t="s">
        <v>2000</v>
      </c>
      <c r="E26" t="s">
        <v>2001</v>
      </c>
      <c r="H26" s="11" t="s">
        <v>3</v>
      </c>
      <c r="I26" t="s">
        <v>1998</v>
      </c>
    </row>
    <row r="27" spans="1:11" x14ac:dyDescent="0.25">
      <c r="A27" s="12" t="s">
        <v>31</v>
      </c>
      <c r="B27" s="17">
        <v>121</v>
      </c>
      <c r="C27" s="5">
        <v>150399</v>
      </c>
      <c r="D27" s="13">
        <v>199848</v>
      </c>
      <c r="E27" s="5">
        <v>171633.85123966943</v>
      </c>
      <c r="H27" s="12" t="s">
        <v>17</v>
      </c>
      <c r="I27" s="17">
        <v>96</v>
      </c>
      <c r="J27" s="12" t="str">
        <f t="shared" ref="J27:K27" si="0">H27</f>
        <v>Accounting</v>
      </c>
      <c r="K27">
        <f t="shared" si="0"/>
        <v>96</v>
      </c>
    </row>
    <row r="28" spans="1:11" x14ac:dyDescent="0.25">
      <c r="A28" s="12" t="s">
        <v>74</v>
      </c>
      <c r="B28" s="17">
        <v>110</v>
      </c>
      <c r="C28" s="5">
        <v>120321</v>
      </c>
      <c r="D28" s="13">
        <v>159885</v>
      </c>
      <c r="E28" s="5">
        <v>141067.76363636364</v>
      </c>
      <c r="H28" s="12" t="s">
        <v>243</v>
      </c>
      <c r="I28" s="17">
        <v>158</v>
      </c>
      <c r="J28" s="12" t="str">
        <f t="shared" ref="J28:J33" si="1">H28</f>
        <v>Engineering</v>
      </c>
      <c r="K28">
        <f t="shared" ref="K28:K33" si="2">I28</f>
        <v>158</v>
      </c>
    </row>
    <row r="29" spans="1:11" x14ac:dyDescent="0.25">
      <c r="A29" s="12" t="s">
        <v>53</v>
      </c>
      <c r="B29" s="17">
        <v>105</v>
      </c>
      <c r="C29" s="5">
        <v>180994</v>
      </c>
      <c r="D29" s="13">
        <v>258498</v>
      </c>
      <c r="E29" s="5">
        <v>222195.17142857143</v>
      </c>
      <c r="H29" s="12" t="s">
        <v>564</v>
      </c>
      <c r="I29" s="17">
        <v>120</v>
      </c>
      <c r="J29" s="12" t="str">
        <f t="shared" si="1"/>
        <v>Finance</v>
      </c>
      <c r="K29">
        <f t="shared" si="2"/>
        <v>120</v>
      </c>
    </row>
    <row r="30" spans="1:11" x14ac:dyDescent="0.25">
      <c r="A30" s="12" t="s">
        <v>16</v>
      </c>
      <c r="B30" s="17">
        <v>98</v>
      </c>
      <c r="C30" s="5">
        <v>100099</v>
      </c>
      <c r="D30" s="13">
        <v>129708</v>
      </c>
      <c r="E30" s="5">
        <v>113275.68367346939</v>
      </c>
      <c r="H30" s="12" t="s">
        <v>793</v>
      </c>
      <c r="I30" s="17">
        <v>125</v>
      </c>
      <c r="J30" s="12" t="str">
        <f t="shared" si="1"/>
        <v>Human Resources</v>
      </c>
      <c r="K30">
        <f t="shared" si="2"/>
        <v>125</v>
      </c>
    </row>
    <row r="31" spans="1:11" x14ac:dyDescent="0.25">
      <c r="A31" s="12" t="s">
        <v>26</v>
      </c>
      <c r="B31" s="17">
        <v>70</v>
      </c>
      <c r="C31" s="5">
        <v>70165</v>
      </c>
      <c r="D31" s="13">
        <v>99697</v>
      </c>
      <c r="E31" s="5">
        <v>86402.957142857136</v>
      </c>
      <c r="H31" s="12" t="s">
        <v>1039</v>
      </c>
      <c r="I31" s="17">
        <v>241</v>
      </c>
      <c r="J31" s="12" t="str">
        <f t="shared" si="1"/>
        <v>IT</v>
      </c>
      <c r="K31">
        <f t="shared" si="2"/>
        <v>241</v>
      </c>
    </row>
    <row r="32" spans="1:11" x14ac:dyDescent="0.25">
      <c r="A32" s="12" t="s">
        <v>47</v>
      </c>
      <c r="B32" s="17">
        <v>53</v>
      </c>
      <c r="C32" s="5">
        <v>50685</v>
      </c>
      <c r="D32" s="13">
        <v>74655</v>
      </c>
      <c r="E32" s="5">
        <v>62647.471698113208</v>
      </c>
      <c r="H32" s="12" t="s">
        <v>1504</v>
      </c>
      <c r="I32" s="17">
        <v>120</v>
      </c>
      <c r="J32" s="12" t="str">
        <f t="shared" si="1"/>
        <v>Marketing</v>
      </c>
      <c r="K32">
        <f t="shared" si="2"/>
        <v>120</v>
      </c>
    </row>
    <row r="33" spans="1:11" x14ac:dyDescent="0.25">
      <c r="A33" s="12" t="s">
        <v>64</v>
      </c>
      <c r="B33" s="17">
        <v>51</v>
      </c>
      <c r="C33" s="5">
        <v>40752</v>
      </c>
      <c r="D33" s="13">
        <v>58703</v>
      </c>
      <c r="E33" s="5">
        <v>49950.666666666664</v>
      </c>
      <c r="H33" s="12" t="s">
        <v>1731</v>
      </c>
      <c r="I33" s="17">
        <v>140</v>
      </c>
      <c r="J33" s="12" t="str">
        <f t="shared" si="1"/>
        <v>Sales</v>
      </c>
      <c r="K33">
        <f t="shared" si="2"/>
        <v>140</v>
      </c>
    </row>
    <row r="34" spans="1:11" x14ac:dyDescent="0.25">
      <c r="A34" s="12" t="s">
        <v>260</v>
      </c>
      <c r="B34" s="17">
        <v>21</v>
      </c>
      <c r="C34" s="5">
        <v>62605</v>
      </c>
      <c r="D34" s="13">
        <v>97398</v>
      </c>
      <c r="E34" s="5">
        <v>78928.952380952382</v>
      </c>
    </row>
    <row r="35" spans="1:11" x14ac:dyDescent="0.25">
      <c r="A35" s="12" t="s">
        <v>1730</v>
      </c>
      <c r="B35" s="17">
        <v>21</v>
      </c>
      <c r="C35" s="5">
        <v>50994</v>
      </c>
      <c r="D35" s="5">
        <v>73004</v>
      </c>
      <c r="E35" s="5">
        <v>62281.619047619046</v>
      </c>
    </row>
    <row r="36" spans="1:11" x14ac:dyDescent="0.25">
      <c r="A36" s="12" t="s">
        <v>1045</v>
      </c>
      <c r="B36" s="17">
        <v>21</v>
      </c>
      <c r="C36" s="5">
        <v>61886</v>
      </c>
      <c r="D36" s="13">
        <v>99557</v>
      </c>
      <c r="E36" s="5">
        <v>80346.809523809527</v>
      </c>
    </row>
    <row r="37" spans="1:11" x14ac:dyDescent="0.25">
      <c r="A37" s="12" t="s">
        <v>246</v>
      </c>
      <c r="B37" s="17">
        <v>20</v>
      </c>
      <c r="C37" s="5">
        <v>60017</v>
      </c>
      <c r="D37" s="13">
        <v>98581</v>
      </c>
      <c r="E37" s="5">
        <v>83564.399999999994</v>
      </c>
    </row>
    <row r="38" spans="1:11" x14ac:dyDescent="0.25">
      <c r="A38" s="12" t="s">
        <v>251</v>
      </c>
      <c r="B38" s="17">
        <v>20</v>
      </c>
      <c r="C38" s="5">
        <v>78938</v>
      </c>
      <c r="D38" s="13">
        <v>116878</v>
      </c>
      <c r="E38" s="5">
        <v>101853.8</v>
      </c>
    </row>
    <row r="39" spans="1:11" x14ac:dyDescent="0.25">
      <c r="A39" s="12" t="s">
        <v>286</v>
      </c>
      <c r="B39" s="17">
        <v>19</v>
      </c>
      <c r="C39" s="5">
        <v>60132</v>
      </c>
      <c r="D39" s="13">
        <v>99091</v>
      </c>
      <c r="E39" s="5">
        <v>77889.210526315786</v>
      </c>
    </row>
    <row r="40" spans="1:11" x14ac:dyDescent="0.25">
      <c r="A40" s="12" t="s">
        <v>806</v>
      </c>
      <c r="B40" s="17">
        <v>19</v>
      </c>
      <c r="C40" s="5">
        <v>41728</v>
      </c>
      <c r="D40" s="13">
        <v>59067</v>
      </c>
      <c r="E40" s="5">
        <v>49559.789473684214</v>
      </c>
    </row>
    <row r="41" spans="1:11" x14ac:dyDescent="0.25">
      <c r="A41" s="12" t="s">
        <v>1061</v>
      </c>
      <c r="B41" s="17">
        <v>18</v>
      </c>
      <c r="C41" s="5">
        <v>64462</v>
      </c>
      <c r="D41" s="13">
        <v>99575</v>
      </c>
      <c r="E41" s="5">
        <v>84698.666666666672</v>
      </c>
    </row>
    <row r="42" spans="1:11" x14ac:dyDescent="0.25">
      <c r="A42" s="12" t="s">
        <v>1087</v>
      </c>
      <c r="B42" s="17">
        <v>18</v>
      </c>
      <c r="C42" s="5">
        <v>60985</v>
      </c>
      <c r="D42" s="13">
        <v>96566</v>
      </c>
      <c r="E42" s="5">
        <v>80092.555555555562</v>
      </c>
    </row>
    <row r="43" spans="1:11" x14ac:dyDescent="0.25">
      <c r="A43" s="12" t="s">
        <v>1042</v>
      </c>
      <c r="B43" s="17">
        <v>17</v>
      </c>
      <c r="C43" s="5">
        <v>63411</v>
      </c>
      <c r="D43" s="13">
        <v>99975</v>
      </c>
      <c r="E43" s="5">
        <v>79773.823529411762</v>
      </c>
    </row>
    <row r="44" spans="1:11" x14ac:dyDescent="0.25">
      <c r="A44" s="12" t="s">
        <v>800</v>
      </c>
      <c r="B44" s="17">
        <v>17</v>
      </c>
      <c r="C44" s="5">
        <v>70980</v>
      </c>
      <c r="D44" s="13">
        <v>95998</v>
      </c>
      <c r="E44" s="5">
        <v>85035.352941176476</v>
      </c>
    </row>
    <row r="45" spans="1:11" x14ac:dyDescent="0.25">
      <c r="A45" s="12" t="s">
        <v>803</v>
      </c>
      <c r="B45" s="17">
        <v>16</v>
      </c>
      <c r="C45" s="5">
        <v>50548</v>
      </c>
      <c r="D45" s="13">
        <v>73854</v>
      </c>
      <c r="E45" s="5">
        <v>61760.375</v>
      </c>
    </row>
    <row r="46" spans="1:11" x14ac:dyDescent="0.25">
      <c r="A46" s="12" t="s">
        <v>1079</v>
      </c>
      <c r="B46" s="17">
        <v>15</v>
      </c>
      <c r="C46" s="5">
        <v>62335</v>
      </c>
      <c r="D46" s="13">
        <v>99774</v>
      </c>
      <c r="E46" s="5">
        <v>86961.333333333328</v>
      </c>
    </row>
    <row r="47" spans="1:11" x14ac:dyDescent="0.25">
      <c r="A47" s="12" t="s">
        <v>1101</v>
      </c>
      <c r="B47" s="17">
        <v>15</v>
      </c>
      <c r="C47" s="5">
        <v>63318</v>
      </c>
      <c r="D47" s="13">
        <v>96548</v>
      </c>
      <c r="E47" s="5">
        <v>79852.666666666672</v>
      </c>
    </row>
    <row r="48" spans="1:11" x14ac:dyDescent="0.25">
      <c r="A48" s="12" t="s">
        <v>1110</v>
      </c>
      <c r="B48" s="17">
        <v>15</v>
      </c>
      <c r="C48" s="5">
        <v>40316</v>
      </c>
      <c r="D48" s="13">
        <v>59888</v>
      </c>
      <c r="E48" s="5">
        <v>48787.933333333334</v>
      </c>
    </row>
    <row r="49" spans="1:9" x14ac:dyDescent="0.25">
      <c r="A49" s="12" t="s">
        <v>242</v>
      </c>
      <c r="B49" s="17">
        <v>15</v>
      </c>
      <c r="C49" s="5">
        <v>76272</v>
      </c>
      <c r="D49" s="13">
        <v>124827</v>
      </c>
      <c r="E49" s="5">
        <v>99626.133333333331</v>
      </c>
    </row>
    <row r="50" spans="1:9" x14ac:dyDescent="0.25">
      <c r="A50" s="12" t="s">
        <v>1119</v>
      </c>
      <c r="B50" s="17">
        <v>15</v>
      </c>
      <c r="C50" s="5">
        <v>62174</v>
      </c>
      <c r="D50" s="13">
        <v>97807</v>
      </c>
      <c r="E50" s="5">
        <v>78163.266666666663</v>
      </c>
    </row>
    <row r="51" spans="1:9" x14ac:dyDescent="0.25">
      <c r="A51" s="12" t="s">
        <v>275</v>
      </c>
      <c r="B51" s="17">
        <v>12</v>
      </c>
      <c r="C51" s="5">
        <v>60055</v>
      </c>
      <c r="D51" s="13">
        <v>96757</v>
      </c>
      <c r="E51" s="5">
        <v>74550.833333333328</v>
      </c>
    </row>
    <row r="52" spans="1:9" x14ac:dyDescent="0.25">
      <c r="A52" s="12" t="s">
        <v>266</v>
      </c>
      <c r="B52" s="17">
        <v>12</v>
      </c>
      <c r="C52" s="5">
        <v>77442</v>
      </c>
      <c r="D52" s="13">
        <v>123588</v>
      </c>
      <c r="E52" s="5">
        <v>101135.25</v>
      </c>
    </row>
    <row r="53" spans="1:9" x14ac:dyDescent="0.25">
      <c r="A53" s="12" t="s">
        <v>1142</v>
      </c>
      <c r="B53" s="17">
        <v>12</v>
      </c>
      <c r="C53" s="5">
        <v>66819</v>
      </c>
      <c r="D53" s="13">
        <v>96567</v>
      </c>
      <c r="E53" s="5">
        <v>81496.833333333328</v>
      </c>
      <c r="H53" s="11" t="s">
        <v>1992</v>
      </c>
      <c r="I53" t="s">
        <v>1997</v>
      </c>
    </row>
    <row r="54" spans="1:9" x14ac:dyDescent="0.25">
      <c r="A54" s="12" t="s">
        <v>1058</v>
      </c>
      <c r="B54" s="17">
        <v>11</v>
      </c>
      <c r="C54" s="5">
        <v>40063</v>
      </c>
      <c r="D54" s="13">
        <v>57446</v>
      </c>
      <c r="E54" s="5">
        <v>48024.454545454544</v>
      </c>
      <c r="H54" s="12" t="s">
        <v>1983</v>
      </c>
      <c r="I54" s="17">
        <v>482</v>
      </c>
    </row>
    <row r="55" spans="1:9" x14ac:dyDescent="0.25">
      <c r="A55" s="12" t="s">
        <v>1149</v>
      </c>
      <c r="B55" s="17">
        <v>10</v>
      </c>
      <c r="C55" s="5">
        <v>64417</v>
      </c>
      <c r="D55" s="13">
        <v>95963</v>
      </c>
      <c r="E55" s="5">
        <v>82329.2</v>
      </c>
      <c r="H55" s="12" t="s">
        <v>1984</v>
      </c>
      <c r="I55" s="17">
        <v>518</v>
      </c>
    </row>
    <row r="56" spans="1:9" x14ac:dyDescent="0.25">
      <c r="A56" s="12" t="s">
        <v>1156</v>
      </c>
      <c r="B56" s="17">
        <v>10</v>
      </c>
      <c r="C56" s="5">
        <v>61310</v>
      </c>
      <c r="D56" s="13">
        <v>92321</v>
      </c>
      <c r="E56" s="5">
        <v>75908.399999999994</v>
      </c>
      <c r="H56" s="12" t="s">
        <v>1996</v>
      </c>
      <c r="I56" s="17">
        <v>1000</v>
      </c>
    </row>
    <row r="57" spans="1:9" x14ac:dyDescent="0.25">
      <c r="A57" s="12" t="s">
        <v>1752</v>
      </c>
      <c r="B57" s="17">
        <v>9</v>
      </c>
      <c r="C57" s="5">
        <v>71677</v>
      </c>
      <c r="D57" s="13">
        <v>96719</v>
      </c>
      <c r="E57" s="5">
        <v>84808.222222222219</v>
      </c>
    </row>
    <row r="58" spans="1:9" x14ac:dyDescent="0.25">
      <c r="A58" s="12" t="s">
        <v>263</v>
      </c>
      <c r="B58" s="17">
        <v>7</v>
      </c>
      <c r="C58" s="5">
        <v>78237</v>
      </c>
      <c r="D58" s="13">
        <v>115854</v>
      </c>
      <c r="E58" s="5">
        <v>95106.857142857145</v>
      </c>
    </row>
    <row r="59" spans="1:9" x14ac:dyDescent="0.25">
      <c r="A59" s="12" t="s">
        <v>1090</v>
      </c>
      <c r="B59" s="17">
        <v>7</v>
      </c>
      <c r="C59" s="5">
        <v>61944</v>
      </c>
      <c r="D59" s="13">
        <v>97537</v>
      </c>
      <c r="E59" s="5">
        <v>74171.71428571429</v>
      </c>
    </row>
    <row r="60" spans="1:9" x14ac:dyDescent="0.25">
      <c r="A60" s="12" t="s">
        <v>1996</v>
      </c>
      <c r="B60" s="17">
        <v>1000</v>
      </c>
      <c r="C60" s="5">
        <v>40063</v>
      </c>
      <c r="D60" s="13">
        <v>258498</v>
      </c>
      <c r="E60" s="5">
        <v>113217.36500000001</v>
      </c>
    </row>
  </sheetData>
  <conditionalFormatting pivot="1" sqref="B27:B59">
    <cfRule type="dataBar" priority="4">
      <dataBar>
        <cfvo type="min"/>
        <cfvo type="max"/>
        <color rgb="FF63C384"/>
      </dataBar>
      <extLst>
        <ext xmlns:x14="http://schemas.microsoft.com/office/spreadsheetml/2009/9/main" uri="{B025F937-C7B1-47D3-B67F-A62EFF666E3E}">
          <x14:id>{22D284EC-42B4-4886-9864-CB85F45FEF43}</x14:id>
        </ext>
      </extLst>
    </cfRule>
  </conditionalFormatting>
  <conditionalFormatting pivot="1" sqref="C27:C59">
    <cfRule type="colorScale" priority="3">
      <colorScale>
        <cfvo type="min"/>
        <cfvo type="max"/>
        <color rgb="FFFCFCFF"/>
        <color rgb="FF63BE7B"/>
      </colorScale>
    </cfRule>
  </conditionalFormatting>
  <conditionalFormatting pivot="1" sqref="D27:D59">
    <cfRule type="colorScale" priority="2">
      <colorScale>
        <cfvo type="min"/>
        <cfvo type="max"/>
        <color rgb="FFFCFCFF"/>
        <color rgb="FF63BE7B"/>
      </colorScale>
    </cfRule>
  </conditionalFormatting>
  <conditionalFormatting pivot="1" sqref="E27:E59">
    <cfRule type="colorScale" priority="1">
      <colorScale>
        <cfvo type="min"/>
        <cfvo type="max"/>
        <color rgb="FFFCFCFF"/>
        <color rgb="FF63BE7B"/>
      </colorScale>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22D284EC-42B4-4886-9864-CB85F45FEF43}">
            <x14:dataBar minLength="0" maxLength="100" gradient="0">
              <x14:cfvo type="autoMin"/>
              <x14:cfvo type="autoMax"/>
              <x14:negativeFillColor rgb="FFFF0000"/>
              <x14:axisColor rgb="FF000000"/>
            </x14:dataBar>
          </x14:cfRule>
          <xm:sqref>B27:B59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0984-C40D-4B27-842B-B6E3D70E4FA4}">
  <dimension ref="A1:D10"/>
  <sheetViews>
    <sheetView zoomScale="120" zoomScaleNormal="120" workbookViewId="0">
      <selection activeCell="N9" sqref="N9"/>
    </sheetView>
  </sheetViews>
  <sheetFormatPr defaultRowHeight="15" x14ac:dyDescent="0.25"/>
  <cols>
    <col min="1" max="1" width="14" bestFit="1" customWidth="1"/>
    <col min="2" max="2" width="15.140625" bestFit="1" customWidth="1"/>
    <col min="3" max="3" width="12.85546875" bestFit="1" customWidth="1"/>
  </cols>
  <sheetData>
    <row r="1" spans="1:4" x14ac:dyDescent="0.25">
      <c r="A1" s="11" t="s">
        <v>2</v>
      </c>
      <c r="B1" t="s">
        <v>2003</v>
      </c>
    </row>
    <row r="3" spans="1:4" x14ac:dyDescent="0.25">
      <c r="A3" s="11" t="s">
        <v>3</v>
      </c>
      <c r="B3" t="s">
        <v>1998</v>
      </c>
    </row>
    <row r="4" spans="1:4" x14ac:dyDescent="0.25">
      <c r="A4" s="12" t="s">
        <v>38</v>
      </c>
      <c r="B4" s="17">
        <v>139</v>
      </c>
      <c r="C4" s="12" t="str">
        <f t="shared" ref="C4:D6" si="0">A4</f>
        <v>Brazil</v>
      </c>
      <c r="D4">
        <f t="shared" si="0"/>
        <v>139</v>
      </c>
    </row>
    <row r="5" spans="1:4" x14ac:dyDescent="0.25">
      <c r="A5" s="12" t="s">
        <v>65</v>
      </c>
      <c r="B5" s="17">
        <v>218</v>
      </c>
      <c r="C5" s="12" t="str">
        <f t="shared" si="0"/>
        <v>China</v>
      </c>
      <c r="D5">
        <f t="shared" si="0"/>
        <v>218</v>
      </c>
    </row>
    <row r="6" spans="1:4" x14ac:dyDescent="0.25">
      <c r="A6" s="12" t="s">
        <v>21</v>
      </c>
      <c r="B6" s="17">
        <v>643</v>
      </c>
      <c r="C6" s="12" t="str">
        <f t="shared" si="0"/>
        <v>United States</v>
      </c>
      <c r="D6">
        <f t="shared" si="0"/>
        <v>643</v>
      </c>
    </row>
    <row r="7" spans="1:4" x14ac:dyDescent="0.25">
      <c r="C7" s="12"/>
    </row>
    <row r="8" spans="1:4" x14ac:dyDescent="0.25">
      <c r="C8" s="12"/>
    </row>
    <row r="9" spans="1:4" x14ac:dyDescent="0.25">
      <c r="C9" s="12"/>
    </row>
    <row r="10" spans="1:4" x14ac:dyDescent="0.25">
      <c r="C10" s="1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586CF-AD52-46D4-83F6-F0E560A04AB8}">
  <sheetPr>
    <tabColor theme="9" tint="0.79998168889431442"/>
  </sheetPr>
  <dimension ref="A1:X18"/>
  <sheetViews>
    <sheetView showGridLines="0" tabSelected="1" zoomScaleNormal="100" workbookViewId="0">
      <selection activeCell="Z10" sqref="Z10"/>
    </sheetView>
  </sheetViews>
  <sheetFormatPr defaultRowHeight="15" x14ac:dyDescent="0.25"/>
  <sheetData>
    <row r="1" spans="1:24" s="14" customFormat="1" ht="24.75" customHeight="1" x14ac:dyDescent="0.25">
      <c r="A1" s="18" t="s">
        <v>2005</v>
      </c>
      <c r="B1" s="18"/>
      <c r="C1" s="18"/>
      <c r="D1" s="18"/>
      <c r="E1" s="18"/>
      <c r="F1" s="18"/>
      <c r="G1" s="18"/>
      <c r="H1" s="18"/>
      <c r="I1" s="18"/>
      <c r="J1" s="18"/>
      <c r="K1" s="18"/>
      <c r="L1" s="18"/>
      <c r="M1" s="18"/>
      <c r="N1" s="18"/>
      <c r="O1" s="18"/>
      <c r="P1" s="18"/>
      <c r="Q1" s="18"/>
      <c r="R1" s="18"/>
      <c r="S1" s="18"/>
      <c r="T1" s="18"/>
      <c r="U1" s="18"/>
      <c r="V1" s="18"/>
      <c r="W1" s="18"/>
      <c r="X1" s="18"/>
    </row>
    <row r="2" spans="1:24" s="14" customFormat="1" ht="23.25" customHeight="1" x14ac:dyDescent="0.25">
      <c r="A2" s="18" t="s">
        <v>2004</v>
      </c>
      <c r="B2" s="18"/>
      <c r="C2" s="18"/>
      <c r="D2" s="18"/>
      <c r="E2" s="18"/>
      <c r="F2" s="18"/>
      <c r="G2" s="18"/>
      <c r="H2" s="18"/>
      <c r="I2" s="18"/>
      <c r="J2" s="18"/>
      <c r="K2" s="18"/>
      <c r="L2" s="18"/>
      <c r="M2" s="18"/>
      <c r="N2" s="18"/>
      <c r="O2" s="18"/>
      <c r="P2" s="18"/>
      <c r="Q2" s="18"/>
      <c r="R2" s="18"/>
      <c r="S2" s="18"/>
      <c r="T2" s="18"/>
      <c r="U2" s="18"/>
      <c r="V2" s="18"/>
      <c r="W2" s="18"/>
      <c r="X2" s="18"/>
    </row>
    <row r="16" spans="1:24" x14ac:dyDescent="0.25">
      <c r="M16" s="15"/>
    </row>
    <row r="18" spans="13:13" x14ac:dyDescent="0.25">
      <c r="M18" s="16"/>
    </row>
  </sheetData>
  <mergeCells count="2">
    <mergeCell ref="A1:X1"/>
    <mergeCell ref="A2: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AE249-CFCF-41AB-BE71-0FB24A36315F}">
  <sheetPr>
    <tabColor theme="9" tint="0.79998168889431442"/>
  </sheetPr>
  <dimension ref="A1:X46"/>
  <sheetViews>
    <sheetView showGridLines="0" zoomScaleNormal="100" workbookViewId="0">
      <selection activeCell="I32" sqref="I32"/>
    </sheetView>
  </sheetViews>
  <sheetFormatPr defaultRowHeight="15" x14ac:dyDescent="0.25"/>
  <cols>
    <col min="2" max="2" width="27.7109375" bestFit="1" customWidth="1"/>
    <col min="3" max="3" width="14.5703125" bestFit="1" customWidth="1"/>
    <col min="4" max="4" width="10.140625" bestFit="1" customWidth="1"/>
    <col min="5" max="5" width="10.42578125" bestFit="1" customWidth="1"/>
    <col min="6" max="6" width="10" bestFit="1" customWidth="1"/>
    <col min="8" max="8" width="23.85546875" bestFit="1" customWidth="1"/>
    <col min="9" max="9" width="14.5703125" bestFit="1" customWidth="1"/>
    <col min="10" max="10" width="10.140625" bestFit="1" customWidth="1"/>
    <col min="11" max="11" width="10.42578125" bestFit="1" customWidth="1"/>
    <col min="12" max="12" width="10" bestFit="1" customWidth="1"/>
    <col min="14" max="14" width="13.140625" bestFit="1" customWidth="1"/>
    <col min="15" max="15" width="14.5703125" bestFit="1" customWidth="1"/>
    <col min="16" max="16" width="10.140625" bestFit="1" customWidth="1"/>
    <col min="17" max="17" width="10.42578125" bestFit="1" customWidth="1"/>
    <col min="18" max="18" width="10" bestFit="1" customWidth="1"/>
  </cols>
  <sheetData>
    <row r="1" spans="1:24" s="14" customFormat="1" ht="24.75" customHeight="1" x14ac:dyDescent="0.25">
      <c r="A1" s="18" t="s">
        <v>2005</v>
      </c>
      <c r="B1" s="18"/>
      <c r="C1" s="18"/>
      <c r="D1" s="18"/>
      <c r="E1" s="18"/>
      <c r="F1" s="18"/>
      <c r="G1" s="18"/>
      <c r="H1" s="18"/>
      <c r="I1" s="18"/>
      <c r="J1" s="18"/>
      <c r="K1" s="18"/>
      <c r="L1" s="18"/>
      <c r="M1" s="18"/>
      <c r="N1" s="18"/>
      <c r="O1" s="18"/>
      <c r="P1" s="18"/>
      <c r="Q1" s="18"/>
      <c r="R1" s="18"/>
      <c r="S1" s="18"/>
      <c r="T1" s="19"/>
      <c r="U1" s="19"/>
      <c r="V1" s="19"/>
      <c r="W1" s="19"/>
      <c r="X1" s="19"/>
    </row>
    <row r="2" spans="1:24" s="14" customFormat="1" ht="23.25" customHeight="1" x14ac:dyDescent="0.25">
      <c r="A2" s="18" t="s">
        <v>2004</v>
      </c>
      <c r="B2" s="18"/>
      <c r="C2" s="18"/>
      <c r="D2" s="18"/>
      <c r="E2" s="18"/>
      <c r="F2" s="18"/>
      <c r="G2" s="18"/>
      <c r="H2" s="18"/>
      <c r="I2" s="18"/>
      <c r="J2" s="18"/>
      <c r="K2" s="18"/>
      <c r="L2" s="18"/>
      <c r="M2" s="18"/>
      <c r="N2" s="18"/>
      <c r="O2" s="18"/>
      <c r="P2" s="18"/>
      <c r="Q2" s="18"/>
      <c r="R2" s="18"/>
      <c r="S2" s="18"/>
      <c r="T2" s="19"/>
      <c r="U2" s="19"/>
      <c r="V2" s="19"/>
      <c r="W2" s="19"/>
      <c r="X2" s="19"/>
    </row>
    <row r="12" spans="1:24" x14ac:dyDescent="0.25">
      <c r="B12" s="11" t="s">
        <v>1992</v>
      </c>
      <c r="C12" t="s">
        <v>1998</v>
      </c>
      <c r="D12" t="s">
        <v>1999</v>
      </c>
      <c r="E12" t="s">
        <v>2000</v>
      </c>
      <c r="F12" t="s">
        <v>2001</v>
      </c>
      <c r="H12" s="11" t="s">
        <v>1992</v>
      </c>
      <c r="I12" t="s">
        <v>1998</v>
      </c>
      <c r="J12" t="s">
        <v>1999</v>
      </c>
      <c r="K12" t="s">
        <v>2000</v>
      </c>
      <c r="L12" t="s">
        <v>2001</v>
      </c>
      <c r="N12" s="11" t="s">
        <v>1992</v>
      </c>
      <c r="O12" t="s">
        <v>1998</v>
      </c>
      <c r="P12" t="s">
        <v>1999</v>
      </c>
      <c r="Q12" t="s">
        <v>2000</v>
      </c>
      <c r="R12" t="s">
        <v>2001</v>
      </c>
    </row>
    <row r="13" spans="1:24" x14ac:dyDescent="0.25">
      <c r="B13" s="12" t="s">
        <v>31</v>
      </c>
      <c r="C13" s="17">
        <v>121</v>
      </c>
      <c r="D13" s="5">
        <v>150399</v>
      </c>
      <c r="E13" s="13">
        <v>199848</v>
      </c>
      <c r="F13" s="5">
        <v>171633.85123966943</v>
      </c>
      <c r="H13" s="12" t="s">
        <v>54</v>
      </c>
      <c r="I13" s="17">
        <v>237</v>
      </c>
      <c r="J13" s="5">
        <v>40752</v>
      </c>
      <c r="K13" s="13">
        <v>258426</v>
      </c>
      <c r="L13" s="5">
        <v>120776.15189873418</v>
      </c>
      <c r="N13" s="12" t="s">
        <v>1983</v>
      </c>
      <c r="O13" s="17">
        <v>482</v>
      </c>
      <c r="P13" s="5">
        <v>40063</v>
      </c>
      <c r="Q13" s="13">
        <v>258081</v>
      </c>
      <c r="R13" s="5">
        <v>114188.00829875519</v>
      </c>
    </row>
    <row r="14" spans="1:24" x14ac:dyDescent="0.25">
      <c r="B14" s="12" t="s">
        <v>74</v>
      </c>
      <c r="C14" s="17">
        <v>110</v>
      </c>
      <c r="D14" s="5">
        <v>120321</v>
      </c>
      <c r="E14" s="13">
        <v>159885</v>
      </c>
      <c r="F14" s="5">
        <v>141067.76363636364</v>
      </c>
      <c r="H14" s="12" t="s">
        <v>18</v>
      </c>
      <c r="I14" s="17">
        <v>269</v>
      </c>
      <c r="J14" s="5">
        <v>40124</v>
      </c>
      <c r="K14" s="13">
        <v>258498</v>
      </c>
      <c r="L14" s="5">
        <v>103651.3717472119</v>
      </c>
      <c r="N14" s="12" t="s">
        <v>1984</v>
      </c>
      <c r="O14" s="17">
        <v>518</v>
      </c>
      <c r="P14" s="5">
        <v>40124</v>
      </c>
      <c r="Q14" s="13">
        <v>258498</v>
      </c>
      <c r="R14" s="5">
        <v>112314.17953667954</v>
      </c>
    </row>
    <row r="15" spans="1:24" x14ac:dyDescent="0.25">
      <c r="B15" s="12" t="s">
        <v>53</v>
      </c>
      <c r="C15" s="17">
        <v>105</v>
      </c>
      <c r="D15" s="5">
        <v>180994</v>
      </c>
      <c r="E15" s="13">
        <v>258498</v>
      </c>
      <c r="F15" s="5">
        <v>222195.17142857143</v>
      </c>
      <c r="H15" s="12" t="s">
        <v>32</v>
      </c>
      <c r="I15" s="17">
        <v>229</v>
      </c>
      <c r="J15" s="5">
        <v>40316</v>
      </c>
      <c r="K15" s="13">
        <v>256561</v>
      </c>
      <c r="L15" s="5">
        <v>112490.20524017468</v>
      </c>
      <c r="N15" s="12" t="s">
        <v>1996</v>
      </c>
      <c r="O15" s="17">
        <v>1000</v>
      </c>
      <c r="P15" s="5">
        <v>40063</v>
      </c>
      <c r="Q15" s="13">
        <v>258498</v>
      </c>
      <c r="R15" s="5">
        <v>113217.36500000001</v>
      </c>
    </row>
    <row r="16" spans="1:24" x14ac:dyDescent="0.25">
      <c r="B16" s="12" t="s">
        <v>16</v>
      </c>
      <c r="C16" s="17">
        <v>98</v>
      </c>
      <c r="D16" s="5">
        <v>100099</v>
      </c>
      <c r="E16" s="13">
        <v>129708</v>
      </c>
      <c r="F16" s="5">
        <v>113275.68367346939</v>
      </c>
      <c r="H16" s="12" t="s">
        <v>27</v>
      </c>
      <c r="I16" s="17">
        <v>265</v>
      </c>
      <c r="J16" s="5">
        <v>40063</v>
      </c>
      <c r="K16" s="13">
        <v>255230</v>
      </c>
      <c r="L16" s="5">
        <v>116796.0037735849</v>
      </c>
      <c r="M16" s="15"/>
    </row>
    <row r="17" spans="2:18" x14ac:dyDescent="0.25">
      <c r="B17" s="12" t="s">
        <v>26</v>
      </c>
      <c r="C17" s="17">
        <v>70</v>
      </c>
      <c r="D17" s="5">
        <v>70165</v>
      </c>
      <c r="E17" s="13">
        <v>99697</v>
      </c>
      <c r="F17" s="5">
        <v>86402.957142857136</v>
      </c>
      <c r="H17" s="12" t="s">
        <v>1996</v>
      </c>
      <c r="I17" s="17">
        <v>1000</v>
      </c>
      <c r="J17" s="5">
        <v>40063</v>
      </c>
      <c r="K17" s="13">
        <v>258498</v>
      </c>
      <c r="L17" s="5">
        <v>113217.36500000001</v>
      </c>
    </row>
    <row r="18" spans="2:18" x14ac:dyDescent="0.25">
      <c r="B18" s="12" t="s">
        <v>47</v>
      </c>
      <c r="C18" s="17">
        <v>53</v>
      </c>
      <c r="D18" s="5">
        <v>50685</v>
      </c>
      <c r="E18" s="13">
        <v>74655</v>
      </c>
      <c r="F18" s="5">
        <v>62647.471698113208</v>
      </c>
      <c r="M18" s="16"/>
    </row>
    <row r="19" spans="2:18" x14ac:dyDescent="0.25">
      <c r="B19" s="12" t="s">
        <v>64</v>
      </c>
      <c r="C19" s="17">
        <v>51</v>
      </c>
      <c r="D19" s="5">
        <v>40752</v>
      </c>
      <c r="E19" s="13">
        <v>58703</v>
      </c>
      <c r="F19" s="5">
        <v>49950.666666666664</v>
      </c>
    </row>
    <row r="20" spans="2:18" x14ac:dyDescent="0.25">
      <c r="B20" s="12" t="s">
        <v>260</v>
      </c>
      <c r="C20" s="17">
        <v>21</v>
      </c>
      <c r="D20" s="5">
        <v>62605</v>
      </c>
      <c r="E20" s="13">
        <v>97398</v>
      </c>
      <c r="F20" s="5">
        <v>78928.952380952382</v>
      </c>
    </row>
    <row r="21" spans="2:18" x14ac:dyDescent="0.25">
      <c r="B21" s="12" t="s">
        <v>1730</v>
      </c>
      <c r="C21" s="17">
        <v>21</v>
      </c>
      <c r="D21" s="5">
        <v>50994</v>
      </c>
      <c r="E21" s="5">
        <v>73004</v>
      </c>
      <c r="F21" s="5">
        <v>62281.619047619046</v>
      </c>
      <c r="H21" s="11" t="s">
        <v>1992</v>
      </c>
      <c r="I21" t="s">
        <v>1998</v>
      </c>
      <c r="J21" t="s">
        <v>1999</v>
      </c>
      <c r="K21" t="s">
        <v>2000</v>
      </c>
      <c r="L21" t="s">
        <v>2001</v>
      </c>
      <c r="N21" s="11" t="s">
        <v>1992</v>
      </c>
      <c r="O21" t="s">
        <v>1998</v>
      </c>
      <c r="P21" t="s">
        <v>1999</v>
      </c>
      <c r="Q21" t="s">
        <v>2000</v>
      </c>
      <c r="R21" t="s">
        <v>2001</v>
      </c>
    </row>
    <row r="22" spans="2:18" x14ac:dyDescent="0.25">
      <c r="B22" s="12" t="s">
        <v>1045</v>
      </c>
      <c r="C22" s="17">
        <v>21</v>
      </c>
      <c r="D22" s="5">
        <v>61886</v>
      </c>
      <c r="E22" s="13">
        <v>99557</v>
      </c>
      <c r="F22" s="5">
        <v>80346.809523809527</v>
      </c>
      <c r="H22" s="12" t="s">
        <v>17</v>
      </c>
      <c r="I22" s="17">
        <v>96</v>
      </c>
      <c r="J22" s="5">
        <v>45049</v>
      </c>
      <c r="K22" s="13">
        <v>258426</v>
      </c>
      <c r="L22" s="5">
        <v>123146.94791666667</v>
      </c>
      <c r="N22" s="12" t="s">
        <v>28</v>
      </c>
      <c r="O22" s="17">
        <v>404</v>
      </c>
      <c r="P22" s="5">
        <v>40063</v>
      </c>
      <c r="Q22" s="13">
        <v>257194</v>
      </c>
      <c r="R22" s="5">
        <v>117627.97277227722</v>
      </c>
    </row>
    <row r="23" spans="2:18" x14ac:dyDescent="0.25">
      <c r="B23" s="12" t="s">
        <v>246</v>
      </c>
      <c r="C23" s="17">
        <v>20</v>
      </c>
      <c r="D23" s="5">
        <v>60017</v>
      </c>
      <c r="E23" s="13">
        <v>98581</v>
      </c>
      <c r="F23" s="5">
        <v>83564.399999999994</v>
      </c>
      <c r="H23" s="12" t="s">
        <v>243</v>
      </c>
      <c r="I23" s="17">
        <v>158</v>
      </c>
      <c r="J23" s="5">
        <v>60017</v>
      </c>
      <c r="K23" s="13">
        <v>255431</v>
      </c>
      <c r="L23" s="5">
        <v>109035.20886075949</v>
      </c>
      <c r="N23" s="12" t="s">
        <v>97</v>
      </c>
      <c r="O23" s="17">
        <v>74</v>
      </c>
      <c r="P23" s="5">
        <v>41336</v>
      </c>
      <c r="Q23" s="13">
        <v>246619</v>
      </c>
      <c r="R23" s="5">
        <v>109021.97297297297</v>
      </c>
    </row>
    <row r="24" spans="2:18" x14ac:dyDescent="0.25">
      <c r="B24" s="12" t="s">
        <v>251</v>
      </c>
      <c r="C24" s="17">
        <v>20</v>
      </c>
      <c r="D24" s="5">
        <v>78938</v>
      </c>
      <c r="E24" s="13">
        <v>116878</v>
      </c>
      <c r="F24" s="5">
        <v>101853.8</v>
      </c>
      <c r="H24" s="12" t="s">
        <v>564</v>
      </c>
      <c r="I24" s="17">
        <v>120</v>
      </c>
      <c r="J24" s="5">
        <v>41336</v>
      </c>
      <c r="K24" s="13">
        <v>255369</v>
      </c>
      <c r="L24" s="5">
        <v>122802.89166666666</v>
      </c>
      <c r="N24" s="12" t="s">
        <v>20</v>
      </c>
      <c r="O24" s="17">
        <v>271</v>
      </c>
      <c r="P24" s="5">
        <v>40124</v>
      </c>
      <c r="Q24" s="13">
        <v>256420</v>
      </c>
      <c r="R24" s="5">
        <v>109345.02214022141</v>
      </c>
    </row>
    <row r="25" spans="2:18" x14ac:dyDescent="0.25">
      <c r="B25" s="12" t="s">
        <v>286</v>
      </c>
      <c r="C25" s="17">
        <v>19</v>
      </c>
      <c r="D25" s="5">
        <v>60132</v>
      </c>
      <c r="E25" s="13">
        <v>99091</v>
      </c>
      <c r="F25" s="5">
        <v>77889.210526315786</v>
      </c>
      <c r="H25" s="12" t="s">
        <v>793</v>
      </c>
      <c r="I25" s="17">
        <v>125</v>
      </c>
      <c r="J25" s="5">
        <v>41728</v>
      </c>
      <c r="K25" s="13">
        <v>250953</v>
      </c>
      <c r="L25" s="5">
        <v>118058.44</v>
      </c>
      <c r="N25" s="12" t="s">
        <v>37</v>
      </c>
      <c r="O25" s="17">
        <v>251</v>
      </c>
      <c r="P25" s="5">
        <v>40316</v>
      </c>
      <c r="Q25" s="13">
        <v>258498</v>
      </c>
      <c r="R25" s="5">
        <v>111536.00398406375</v>
      </c>
    </row>
    <row r="26" spans="2:18" x14ac:dyDescent="0.25">
      <c r="B26" s="12" t="s">
        <v>806</v>
      </c>
      <c r="C26" s="17">
        <v>19</v>
      </c>
      <c r="D26" s="5">
        <v>41728</v>
      </c>
      <c r="E26" s="13">
        <v>59067</v>
      </c>
      <c r="F26" s="5">
        <v>49559.789473684214</v>
      </c>
      <c r="H26" s="12" t="s">
        <v>1039</v>
      </c>
      <c r="I26" s="17">
        <v>241</v>
      </c>
      <c r="J26" s="5">
        <v>40063</v>
      </c>
      <c r="K26" s="13">
        <v>256561</v>
      </c>
      <c r="L26" s="5">
        <v>97790.452282157683</v>
      </c>
      <c r="N26" s="12" t="s">
        <v>1996</v>
      </c>
      <c r="O26" s="17">
        <v>1000</v>
      </c>
      <c r="P26" s="5">
        <v>40063</v>
      </c>
      <c r="Q26" s="13">
        <v>258498</v>
      </c>
      <c r="R26" s="5">
        <v>113217.36500000001</v>
      </c>
    </row>
    <row r="27" spans="2:18" x14ac:dyDescent="0.25">
      <c r="B27" s="12" t="s">
        <v>1061</v>
      </c>
      <c r="C27" s="17">
        <v>18</v>
      </c>
      <c r="D27" s="5">
        <v>64462</v>
      </c>
      <c r="E27" s="13">
        <v>99575</v>
      </c>
      <c r="F27" s="5">
        <v>84698.666666666672</v>
      </c>
      <c r="H27" s="12" t="s">
        <v>1504</v>
      </c>
      <c r="I27" s="17">
        <v>120</v>
      </c>
      <c r="J27" s="5">
        <v>40752</v>
      </c>
      <c r="K27" s="13">
        <v>257194</v>
      </c>
      <c r="L27" s="5">
        <v>129663.03333333334</v>
      </c>
    </row>
    <row r="28" spans="2:18" x14ac:dyDescent="0.25">
      <c r="B28" s="12" t="s">
        <v>1087</v>
      </c>
      <c r="C28" s="17">
        <v>18</v>
      </c>
      <c r="D28" s="5">
        <v>60985</v>
      </c>
      <c r="E28" s="13">
        <v>96566</v>
      </c>
      <c r="F28" s="5">
        <v>80092.555555555562</v>
      </c>
      <c r="H28" s="12" t="s">
        <v>1731</v>
      </c>
      <c r="I28" s="17">
        <v>140</v>
      </c>
      <c r="J28" s="5">
        <v>41429</v>
      </c>
      <c r="K28" s="13">
        <v>258498</v>
      </c>
      <c r="L28" s="5">
        <v>111049.85714285714</v>
      </c>
    </row>
    <row r="29" spans="2:18" x14ac:dyDescent="0.25">
      <c r="B29" s="12" t="s">
        <v>1042</v>
      </c>
      <c r="C29" s="17">
        <v>17</v>
      </c>
      <c r="D29" s="5">
        <v>63411</v>
      </c>
      <c r="E29" s="13">
        <v>99975</v>
      </c>
      <c r="F29" s="5">
        <v>79773.823529411762</v>
      </c>
      <c r="H29" s="12" t="s">
        <v>1996</v>
      </c>
      <c r="I29" s="17">
        <v>1000</v>
      </c>
      <c r="J29" s="5">
        <v>40063</v>
      </c>
      <c r="K29" s="13">
        <v>258498</v>
      </c>
      <c r="L29" s="5">
        <v>113217.36500000001</v>
      </c>
    </row>
    <row r="30" spans="2:18" x14ac:dyDescent="0.25">
      <c r="B30" s="12" t="s">
        <v>800</v>
      </c>
      <c r="C30" s="17">
        <v>17</v>
      </c>
      <c r="D30" s="5">
        <v>70980</v>
      </c>
      <c r="E30" s="13">
        <v>95998</v>
      </c>
      <c r="F30" s="5">
        <v>85035.352941176476</v>
      </c>
    </row>
    <row r="31" spans="2:18" x14ac:dyDescent="0.25">
      <c r="B31" s="12" t="s">
        <v>803</v>
      </c>
      <c r="C31" s="17">
        <v>16</v>
      </c>
      <c r="D31" s="5">
        <v>50548</v>
      </c>
      <c r="E31" s="13">
        <v>73854</v>
      </c>
      <c r="F31" s="5">
        <v>61760.375</v>
      </c>
    </row>
    <row r="32" spans="2:18" x14ac:dyDescent="0.25">
      <c r="B32" s="12" t="s">
        <v>1079</v>
      </c>
      <c r="C32" s="17">
        <v>15</v>
      </c>
      <c r="D32" s="5">
        <v>62335</v>
      </c>
      <c r="E32" s="13">
        <v>99774</v>
      </c>
      <c r="F32" s="5">
        <v>86961.333333333328</v>
      </c>
    </row>
    <row r="33" spans="2:6" x14ac:dyDescent="0.25">
      <c r="B33" s="12" t="s">
        <v>1101</v>
      </c>
      <c r="C33" s="17">
        <v>15</v>
      </c>
      <c r="D33" s="5">
        <v>63318</v>
      </c>
      <c r="E33" s="13">
        <v>96548</v>
      </c>
      <c r="F33" s="5">
        <v>79852.666666666672</v>
      </c>
    </row>
    <row r="34" spans="2:6" x14ac:dyDescent="0.25">
      <c r="B34" s="12" t="s">
        <v>1110</v>
      </c>
      <c r="C34" s="17">
        <v>15</v>
      </c>
      <c r="D34" s="5">
        <v>40316</v>
      </c>
      <c r="E34" s="13">
        <v>59888</v>
      </c>
      <c r="F34" s="5">
        <v>48787.933333333334</v>
      </c>
    </row>
    <row r="35" spans="2:6" x14ac:dyDescent="0.25">
      <c r="B35" s="12" t="s">
        <v>242</v>
      </c>
      <c r="C35" s="17">
        <v>15</v>
      </c>
      <c r="D35" s="5">
        <v>76272</v>
      </c>
      <c r="E35" s="13">
        <v>124827</v>
      </c>
      <c r="F35" s="5">
        <v>99626.133333333331</v>
      </c>
    </row>
    <row r="36" spans="2:6" x14ac:dyDescent="0.25">
      <c r="B36" s="12" t="s">
        <v>1119</v>
      </c>
      <c r="C36" s="17">
        <v>15</v>
      </c>
      <c r="D36" s="5">
        <v>62174</v>
      </c>
      <c r="E36" s="13">
        <v>97807</v>
      </c>
      <c r="F36" s="5">
        <v>78163.266666666663</v>
      </c>
    </row>
    <row r="37" spans="2:6" x14ac:dyDescent="0.25">
      <c r="B37" s="12" t="s">
        <v>275</v>
      </c>
      <c r="C37" s="17">
        <v>12</v>
      </c>
      <c r="D37" s="5">
        <v>60055</v>
      </c>
      <c r="E37" s="13">
        <v>96757</v>
      </c>
      <c r="F37" s="5">
        <v>74550.833333333328</v>
      </c>
    </row>
    <row r="38" spans="2:6" x14ac:dyDescent="0.25">
      <c r="B38" s="12" t="s">
        <v>266</v>
      </c>
      <c r="C38" s="17">
        <v>12</v>
      </c>
      <c r="D38" s="5">
        <v>77442</v>
      </c>
      <c r="E38" s="13">
        <v>123588</v>
      </c>
      <c r="F38" s="5">
        <v>101135.25</v>
      </c>
    </row>
    <row r="39" spans="2:6" x14ac:dyDescent="0.25">
      <c r="B39" s="12" t="s">
        <v>1142</v>
      </c>
      <c r="C39" s="17">
        <v>12</v>
      </c>
      <c r="D39" s="5">
        <v>66819</v>
      </c>
      <c r="E39" s="13">
        <v>96567</v>
      </c>
      <c r="F39" s="5">
        <v>81496.833333333328</v>
      </c>
    </row>
    <row r="40" spans="2:6" x14ac:dyDescent="0.25">
      <c r="B40" s="12" t="s">
        <v>1058</v>
      </c>
      <c r="C40" s="17">
        <v>11</v>
      </c>
      <c r="D40" s="5">
        <v>40063</v>
      </c>
      <c r="E40" s="13">
        <v>57446</v>
      </c>
      <c r="F40" s="5">
        <v>48024.454545454544</v>
      </c>
    </row>
    <row r="41" spans="2:6" x14ac:dyDescent="0.25">
      <c r="B41" s="12" t="s">
        <v>1149</v>
      </c>
      <c r="C41" s="17">
        <v>10</v>
      </c>
      <c r="D41" s="5">
        <v>64417</v>
      </c>
      <c r="E41" s="13">
        <v>95963</v>
      </c>
      <c r="F41" s="5">
        <v>82329.2</v>
      </c>
    </row>
    <row r="42" spans="2:6" x14ac:dyDescent="0.25">
      <c r="B42" s="12" t="s">
        <v>1156</v>
      </c>
      <c r="C42" s="17">
        <v>10</v>
      </c>
      <c r="D42" s="5">
        <v>61310</v>
      </c>
      <c r="E42" s="13">
        <v>92321</v>
      </c>
      <c r="F42" s="5">
        <v>75908.399999999994</v>
      </c>
    </row>
    <row r="43" spans="2:6" x14ac:dyDescent="0.25">
      <c r="B43" s="12" t="s">
        <v>1752</v>
      </c>
      <c r="C43" s="17">
        <v>9</v>
      </c>
      <c r="D43" s="5">
        <v>71677</v>
      </c>
      <c r="E43" s="13">
        <v>96719</v>
      </c>
      <c r="F43" s="5">
        <v>84808.222222222219</v>
      </c>
    </row>
    <row r="44" spans="2:6" x14ac:dyDescent="0.25">
      <c r="B44" s="12" t="s">
        <v>263</v>
      </c>
      <c r="C44" s="17">
        <v>7</v>
      </c>
      <c r="D44" s="5">
        <v>78237</v>
      </c>
      <c r="E44" s="13">
        <v>115854</v>
      </c>
      <c r="F44" s="5">
        <v>95106.857142857145</v>
      </c>
    </row>
    <row r="45" spans="2:6" x14ac:dyDescent="0.25">
      <c r="B45" s="12" t="s">
        <v>1090</v>
      </c>
      <c r="C45" s="17">
        <v>7</v>
      </c>
      <c r="D45" s="5">
        <v>61944</v>
      </c>
      <c r="E45" s="13">
        <v>97537</v>
      </c>
      <c r="F45" s="5">
        <v>74171.71428571429</v>
      </c>
    </row>
    <row r="46" spans="2:6" x14ac:dyDescent="0.25">
      <c r="B46" s="12" t="s">
        <v>1996</v>
      </c>
      <c r="C46" s="17">
        <v>1000</v>
      </c>
      <c r="D46" s="5">
        <v>40063</v>
      </c>
      <c r="E46" s="13">
        <v>258498</v>
      </c>
      <c r="F46" s="5">
        <v>113217.36500000001</v>
      </c>
    </row>
  </sheetData>
  <mergeCells count="2">
    <mergeCell ref="A1:S1"/>
    <mergeCell ref="A2:S2"/>
  </mergeCells>
  <conditionalFormatting pivot="1" sqref="C13:C45">
    <cfRule type="dataBar" priority="8">
      <dataBar>
        <cfvo type="min"/>
        <cfvo type="max"/>
        <color rgb="FF63C384"/>
      </dataBar>
      <extLst>
        <ext xmlns:x14="http://schemas.microsoft.com/office/spreadsheetml/2009/9/main" uri="{B025F937-C7B1-47D3-B67F-A62EFF666E3E}">
          <x14:id>{5F3CFBFD-FFA4-4D5A-81AE-7194D2107D52}</x14:id>
        </ext>
      </extLst>
    </cfRule>
  </conditionalFormatting>
  <conditionalFormatting pivot="1" sqref="D13:D45">
    <cfRule type="colorScale" priority="7">
      <colorScale>
        <cfvo type="min"/>
        <cfvo type="max"/>
        <color rgb="FFFCFCFF"/>
        <color rgb="FF63BE7B"/>
      </colorScale>
    </cfRule>
  </conditionalFormatting>
  <conditionalFormatting pivot="1" sqref="E13:E45">
    <cfRule type="colorScale" priority="6">
      <colorScale>
        <cfvo type="min"/>
        <cfvo type="max"/>
        <color rgb="FFFCFCFF"/>
        <color rgb="FF63BE7B"/>
      </colorScale>
    </cfRule>
  </conditionalFormatting>
  <conditionalFormatting pivot="1" sqref="F13:F45">
    <cfRule type="colorScale" priority="5">
      <colorScale>
        <cfvo type="min"/>
        <cfvo type="max"/>
        <color rgb="FFFCFCFF"/>
        <color rgb="FF63BE7B"/>
      </colorScale>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pivot="1">
          <x14:cfRule type="dataBar" id="{5F3CFBFD-FFA4-4D5A-81AE-7194D2107D52}">
            <x14:dataBar minLength="0" maxLength="100" gradient="0">
              <x14:cfvo type="autoMin"/>
              <x14:cfvo type="autoMax"/>
              <x14:negativeFillColor rgb="FFFF0000"/>
              <x14:axisColor rgb="FF000000"/>
            </x14:dataBar>
          </x14:cfRule>
          <xm:sqref>C13:C45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Awal</vt:lpstr>
      <vt:lpstr>Data</vt:lpstr>
      <vt:lpstr>Category</vt:lpstr>
      <vt:lpstr>Wilayah</vt:lpstr>
      <vt:lpstr>Dashboard</vt:lpstr>
      <vt:lpstr>Gaji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Idham Abidin Kaisilay</dc:creator>
  <cp:lastModifiedBy>Idham Abidin Kaisilay</cp:lastModifiedBy>
  <dcterms:created xsi:type="dcterms:W3CDTF">2025-09-21T06:24:42Z</dcterms:created>
  <dcterms:modified xsi:type="dcterms:W3CDTF">2025-09-21T11:21:47Z</dcterms:modified>
</cp:coreProperties>
</file>